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3\03. Final\"/>
    </mc:Choice>
  </mc:AlternateContent>
  <xr:revisionPtr revIDLastSave="0" documentId="8_{3AFF3EB8-1676-4C6B-A456-BD522F318DC6}" xr6:coauthVersionLast="47" xr6:coauthVersionMax="47" xr10:uidLastSave="{00000000-0000-0000-0000-000000000000}"/>
  <workbookProtection workbookAlgorithmName="SHA-512" workbookHashValue="PbVC+vkmOUmpoU7vEQ+H0eoSIAJpUR/Wss/Y/h5iFqpMfZnj1R/y3CZ6Kp3bd29M0MomczjnAKsePJbppQRfhg==" workbookSaltValue="vZr2jdvyp05sqMgKBHSCCw==" workbookSpinCount="100000" lockStructure="1"/>
  <bookViews>
    <workbookView xWindow="-120" yWindow="-120" windowWidth="29040" windowHeight="1644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BUF!$A$1:$X$78</definedName>
    <definedName name="_xlnm.Print_Area" localSheetId="2">CPT!$A$1:$X$78</definedName>
    <definedName name="_xlnm.Print_Area" localSheetId="3">'DC1'!$A$1:$X$78</definedName>
    <definedName name="_xlnm.Print_Area" localSheetId="4">'DC10'!$A$1:$X$78</definedName>
    <definedName name="_xlnm.Print_Area" localSheetId="5">'DC12'!$A$1:$X$78</definedName>
    <definedName name="_xlnm.Print_Area" localSheetId="6">'DC13'!$A$1:$X$78</definedName>
    <definedName name="_xlnm.Print_Area" localSheetId="7">'DC14'!$A$1:$X$78</definedName>
    <definedName name="_xlnm.Print_Area" localSheetId="8">'DC15'!$A$1:$X$78</definedName>
    <definedName name="_xlnm.Print_Area" localSheetId="9">'DC16'!$A$1:$X$78</definedName>
    <definedName name="_xlnm.Print_Area" localSheetId="10">'DC18'!$A$1:$X$78</definedName>
    <definedName name="_xlnm.Print_Area" localSheetId="11">'DC19'!$A$1:$X$78</definedName>
    <definedName name="_xlnm.Print_Area" localSheetId="12">'DC2'!$A$1:$X$78</definedName>
    <definedName name="_xlnm.Print_Area" localSheetId="13">'DC20'!$A$1:$X$78</definedName>
    <definedName name="_xlnm.Print_Area" localSheetId="14">'DC21'!$A$1:$X$78</definedName>
    <definedName name="_xlnm.Print_Area" localSheetId="15">'DC22'!$A$1:$X$78</definedName>
    <definedName name="_xlnm.Print_Area" localSheetId="16">'DC23'!$A$1:$X$78</definedName>
    <definedName name="_xlnm.Print_Area" localSheetId="17">'DC24'!$A$1:$X$78</definedName>
    <definedName name="_xlnm.Print_Area" localSheetId="18">'DC25'!$A$1:$X$78</definedName>
    <definedName name="_xlnm.Print_Area" localSheetId="19">'DC26'!$A$1:$X$78</definedName>
    <definedName name="_xlnm.Print_Area" localSheetId="20">'DC27'!$A$1:$X$78</definedName>
    <definedName name="_xlnm.Print_Area" localSheetId="21">'DC28'!$A$1:$X$78</definedName>
    <definedName name="_xlnm.Print_Area" localSheetId="22">'DC29'!$A$1:$X$78</definedName>
    <definedName name="_xlnm.Print_Area" localSheetId="23">'DC3'!$A$1:$X$78</definedName>
    <definedName name="_xlnm.Print_Area" localSheetId="24">'DC30'!$A$1:$X$78</definedName>
    <definedName name="_xlnm.Print_Area" localSheetId="25">'DC31'!$A$1:$X$78</definedName>
    <definedName name="_xlnm.Print_Area" localSheetId="26">'DC32'!$A$1:$X$78</definedName>
    <definedName name="_xlnm.Print_Area" localSheetId="27">'DC33'!$A$1:$X$78</definedName>
    <definedName name="_xlnm.Print_Area" localSheetId="28">'DC34'!$A$1:$X$78</definedName>
    <definedName name="_xlnm.Print_Area" localSheetId="29">'DC35'!$A$1:$X$78</definedName>
    <definedName name="_xlnm.Print_Area" localSheetId="30">'DC36'!$A$1:$X$78</definedName>
    <definedName name="_xlnm.Print_Area" localSheetId="31">'DC37'!$A$1:$X$78</definedName>
    <definedName name="_xlnm.Print_Area" localSheetId="32">'DC38'!$A$1:$X$78</definedName>
    <definedName name="_xlnm.Print_Area" localSheetId="33">'DC39'!$A$1:$X$78</definedName>
    <definedName name="_xlnm.Print_Area" localSheetId="34">'DC4'!$A$1:$X$78</definedName>
    <definedName name="_xlnm.Print_Area" localSheetId="35">'DC40'!$A$1:$X$78</definedName>
    <definedName name="_xlnm.Print_Area" localSheetId="36">'DC42'!$A$1:$X$78</definedName>
    <definedName name="_xlnm.Print_Area" localSheetId="37">'DC43'!$A$1:$X$78</definedName>
    <definedName name="_xlnm.Print_Area" localSheetId="38">'DC44'!$A$1:$X$78</definedName>
    <definedName name="_xlnm.Print_Area" localSheetId="39">'DC45'!$A$1:$X$78</definedName>
    <definedName name="_xlnm.Print_Area" localSheetId="40">'DC47'!$A$1:$X$78</definedName>
    <definedName name="_xlnm.Print_Area" localSheetId="41">'DC48'!$A$1:$X$78</definedName>
    <definedName name="_xlnm.Print_Area" localSheetId="42">'DC5'!$A$1:$X$78</definedName>
    <definedName name="_xlnm.Print_Area" localSheetId="43">'DC6'!$A$1:$X$78</definedName>
    <definedName name="_xlnm.Print_Area" localSheetId="44">'DC7'!$A$1:$X$78</definedName>
    <definedName name="_xlnm.Print_Area" localSheetId="45">'DC8'!$A$1:$X$78</definedName>
    <definedName name="_xlnm.Print_Area" localSheetId="46">'DC9'!$A$1:$X$78</definedName>
    <definedName name="_xlnm.Print_Area" localSheetId="47">'EC101'!$A$1:$X$78</definedName>
    <definedName name="_xlnm.Print_Area" localSheetId="48">'EC102'!$A$1:$X$78</definedName>
    <definedName name="_xlnm.Print_Area" localSheetId="49">'EC104'!$A$1:$X$78</definedName>
    <definedName name="_xlnm.Print_Area" localSheetId="50">'EC105'!$A$1:$X$78</definedName>
    <definedName name="_xlnm.Print_Area" localSheetId="51">'EC106'!$A$1:$X$78</definedName>
    <definedName name="_xlnm.Print_Area" localSheetId="52">'EC108'!$A$1:$X$78</definedName>
    <definedName name="_xlnm.Print_Area" localSheetId="53">'EC109'!$A$1:$X$78</definedName>
    <definedName name="_xlnm.Print_Area" localSheetId="54">'EC121'!$A$1:$X$78</definedName>
    <definedName name="_xlnm.Print_Area" localSheetId="55">'EC122'!$A$1:$X$78</definedName>
    <definedName name="_xlnm.Print_Area" localSheetId="56">'EC123'!$A$1:$X$78</definedName>
    <definedName name="_xlnm.Print_Area" localSheetId="57">'EC124'!$A$1:$X$78</definedName>
    <definedName name="_xlnm.Print_Area" localSheetId="58">'EC126'!$A$1:$X$78</definedName>
    <definedName name="_xlnm.Print_Area" localSheetId="59">'EC129'!$A$1:$X$78</definedName>
    <definedName name="_xlnm.Print_Area" localSheetId="60">'EC131'!$A$1:$X$78</definedName>
    <definedName name="_xlnm.Print_Area" localSheetId="61">'EC135'!$A$1:$X$78</definedName>
    <definedName name="_xlnm.Print_Area" localSheetId="62">'EC136'!$A$1:$X$78</definedName>
    <definedName name="_xlnm.Print_Area" localSheetId="63">'EC137'!$A$1:$X$78</definedName>
    <definedName name="_xlnm.Print_Area" localSheetId="64">'EC138'!$A$1:$X$78</definedName>
    <definedName name="_xlnm.Print_Area" localSheetId="65">'EC139'!$A$1:$X$78</definedName>
    <definedName name="_xlnm.Print_Area" localSheetId="66">'EC141'!$A$1:$X$78</definedName>
    <definedName name="_xlnm.Print_Area" localSheetId="67">'EC142'!$A$1:$X$78</definedName>
    <definedName name="_xlnm.Print_Area" localSheetId="68">'EC145'!$A$1:$X$78</definedName>
    <definedName name="_xlnm.Print_Area" localSheetId="69">'EC153'!$A$1:$X$78</definedName>
    <definedName name="_xlnm.Print_Area" localSheetId="70">'EC154'!$A$1:$X$78</definedName>
    <definedName name="_xlnm.Print_Area" localSheetId="71">'EC155'!$A$1:$X$78</definedName>
    <definedName name="_xlnm.Print_Area" localSheetId="72">'EC156'!$A$1:$X$78</definedName>
    <definedName name="_xlnm.Print_Area" localSheetId="73">'EC157'!$A$1:$X$78</definedName>
    <definedName name="_xlnm.Print_Area" localSheetId="74">'EC441'!$A$1:$X$78</definedName>
    <definedName name="_xlnm.Print_Area" localSheetId="75">'EC442'!$A$1:$X$78</definedName>
    <definedName name="_xlnm.Print_Area" localSheetId="76">'EC443'!$A$1:$X$78</definedName>
    <definedName name="_xlnm.Print_Area" localSheetId="77">'EC444'!$A$1:$X$78</definedName>
    <definedName name="_xlnm.Print_Area" localSheetId="78">EKU!$A$1:$X$78</definedName>
    <definedName name="_xlnm.Print_Area" localSheetId="79">ETH!$A$1:$X$78</definedName>
    <definedName name="_xlnm.Print_Area" localSheetId="80">'FS161'!$A$1:$X$78</definedName>
    <definedName name="_xlnm.Print_Area" localSheetId="81">'FS162'!$A$1:$X$78</definedName>
    <definedName name="_xlnm.Print_Area" localSheetId="82">'FS163'!$A$1:$X$78</definedName>
    <definedName name="_xlnm.Print_Area" localSheetId="83">'FS181'!$A$1:$X$78</definedName>
    <definedName name="_xlnm.Print_Area" localSheetId="84">'FS182'!$A$1:$X$78</definedName>
    <definedName name="_xlnm.Print_Area" localSheetId="85">'FS183'!$A$1:$X$78</definedName>
    <definedName name="_xlnm.Print_Area" localSheetId="86">'FS184'!$A$1:$X$78</definedName>
    <definedName name="_xlnm.Print_Area" localSheetId="87">'FS185'!$A$1:$X$78</definedName>
    <definedName name="_xlnm.Print_Area" localSheetId="88">'FS191'!$A$1:$X$78</definedName>
    <definedName name="_xlnm.Print_Area" localSheetId="89">'FS192'!$A$1:$X$78</definedName>
    <definedName name="_xlnm.Print_Area" localSheetId="90">'FS193'!$A$1:$X$78</definedName>
    <definedName name="_xlnm.Print_Area" localSheetId="91">'FS194'!$A$1:$X$78</definedName>
    <definedName name="_xlnm.Print_Area" localSheetId="92">'FS195'!$A$1:$X$78</definedName>
    <definedName name="_xlnm.Print_Area" localSheetId="93">'FS196'!$A$1:$X$78</definedName>
    <definedName name="_xlnm.Print_Area" localSheetId="94">'FS201'!$A$1:$X$78</definedName>
    <definedName name="_xlnm.Print_Area" localSheetId="95">'FS203'!$A$1:$X$78</definedName>
    <definedName name="_xlnm.Print_Area" localSheetId="96">'FS204'!$A$1:$X$78</definedName>
    <definedName name="_xlnm.Print_Area" localSheetId="97">'FS205'!$A$1:$X$78</definedName>
    <definedName name="_xlnm.Print_Area" localSheetId="98">'GT421'!$A$1:$X$78</definedName>
    <definedName name="_xlnm.Print_Area" localSheetId="99">'GT422'!$A$1:$X$78</definedName>
    <definedName name="_xlnm.Print_Area" localSheetId="100">'GT423'!$A$1:$X$78</definedName>
    <definedName name="_xlnm.Print_Area" localSheetId="101">'GT481'!$A$1:$X$78</definedName>
    <definedName name="_xlnm.Print_Area" localSheetId="102">'GT484'!$A$1:$X$78</definedName>
    <definedName name="_xlnm.Print_Area" localSheetId="103">'GT485'!$A$1:$X$78</definedName>
    <definedName name="_xlnm.Print_Area" localSheetId="104">JHB!$A$1:$X$78</definedName>
    <definedName name="_xlnm.Print_Area" localSheetId="105">'KZN212'!$A$1:$X$78</definedName>
    <definedName name="_xlnm.Print_Area" localSheetId="106">'KZN213'!$A$1:$X$78</definedName>
    <definedName name="_xlnm.Print_Area" localSheetId="107">'KZN214'!$A$1:$X$78</definedName>
    <definedName name="_xlnm.Print_Area" localSheetId="108">'KZN216'!$A$1:$X$78</definedName>
    <definedName name="_xlnm.Print_Area" localSheetId="109">'KZN221'!$A$1:$X$78</definedName>
    <definedName name="_xlnm.Print_Area" localSheetId="110">'KZN222'!$A$1:$X$78</definedName>
    <definedName name="_xlnm.Print_Area" localSheetId="111">'KZN223'!$A$1:$X$78</definedName>
    <definedName name="_xlnm.Print_Area" localSheetId="112">'KZN224'!$A$1:$X$78</definedName>
    <definedName name="_xlnm.Print_Area" localSheetId="113">'KZN225'!$A$1:$X$78</definedName>
    <definedName name="_xlnm.Print_Area" localSheetId="114">'KZN226'!$A$1:$X$78</definedName>
    <definedName name="_xlnm.Print_Area" localSheetId="115">'KZN227'!$A$1:$X$78</definedName>
    <definedName name="_xlnm.Print_Area" localSheetId="116">'KZN235'!$A$1:$X$78</definedName>
    <definedName name="_xlnm.Print_Area" localSheetId="117">'KZN237'!$A$1:$X$78</definedName>
    <definedName name="_xlnm.Print_Area" localSheetId="118">'KZN238'!$A$1:$X$78</definedName>
    <definedName name="_xlnm.Print_Area" localSheetId="119">'KZN241'!$A$1:$X$78</definedName>
    <definedName name="_xlnm.Print_Area" localSheetId="120">'KZN242'!$A$1:$X$78</definedName>
    <definedName name="_xlnm.Print_Area" localSheetId="121">'KZN244'!$A$1:$X$78</definedName>
    <definedName name="_xlnm.Print_Area" localSheetId="122">'KZN245'!$A$1:$X$78</definedName>
    <definedName name="_xlnm.Print_Area" localSheetId="123">'KZN252'!$A$1:$X$78</definedName>
    <definedName name="_xlnm.Print_Area" localSheetId="124">'KZN253'!$A$1:$X$78</definedName>
    <definedName name="_xlnm.Print_Area" localSheetId="125">'KZN254'!$A$1:$X$78</definedName>
    <definedName name="_xlnm.Print_Area" localSheetId="126">'KZN261'!$A$1:$X$78</definedName>
    <definedName name="_xlnm.Print_Area" localSheetId="127">'KZN262'!$A$1:$X$78</definedName>
    <definedName name="_xlnm.Print_Area" localSheetId="128">'KZN263'!$A$1:$X$78</definedName>
    <definedName name="_xlnm.Print_Area" localSheetId="129">'KZN265'!$A$1:$X$78</definedName>
    <definedName name="_xlnm.Print_Area" localSheetId="130">'KZN266'!$A$1:$X$78</definedName>
    <definedName name="_xlnm.Print_Area" localSheetId="131">'KZN271'!$A$1:$X$78</definedName>
    <definedName name="_xlnm.Print_Area" localSheetId="132">'KZN272'!$A$1:$X$78</definedName>
    <definedName name="_xlnm.Print_Area" localSheetId="133">'KZN275'!$A$1:$X$78</definedName>
    <definedName name="_xlnm.Print_Area" localSheetId="134">'KZN276'!$A$1:$X$78</definedName>
    <definedName name="_xlnm.Print_Area" localSheetId="135">'KZN281'!$A$1:$X$78</definedName>
    <definedName name="_xlnm.Print_Area" localSheetId="136">'KZN282'!$A$1:$X$78</definedName>
    <definedName name="_xlnm.Print_Area" localSheetId="137">'KZN284'!$A$1:$X$78</definedName>
    <definedName name="_xlnm.Print_Area" localSheetId="138">'KZN285'!$A$1:$X$78</definedName>
    <definedName name="_xlnm.Print_Area" localSheetId="139">'KZN286'!$A$1:$X$78</definedName>
    <definedName name="_xlnm.Print_Area" localSheetId="140">'KZN291'!$A$1:$X$78</definedName>
    <definedName name="_xlnm.Print_Area" localSheetId="141">'KZN292'!$A$1:$X$78</definedName>
    <definedName name="_xlnm.Print_Area" localSheetId="142">'KZN293'!$A$1:$X$78</definedName>
    <definedName name="_xlnm.Print_Area" localSheetId="143">'KZN294'!$A$1:$X$78</definedName>
    <definedName name="_xlnm.Print_Area" localSheetId="144">'KZN433'!$A$1:$X$78</definedName>
    <definedName name="_xlnm.Print_Area" localSheetId="145">'KZN434'!$A$1:$X$78</definedName>
    <definedName name="_xlnm.Print_Area" localSheetId="146">'KZN435'!$A$1:$X$78</definedName>
    <definedName name="_xlnm.Print_Area" localSheetId="147">'KZN436'!$A$1:$X$78</definedName>
    <definedName name="_xlnm.Print_Area" localSheetId="148">'LIM331'!$A$1:$X$78</definedName>
    <definedName name="_xlnm.Print_Area" localSheetId="149">'LIM332'!$A$1:$X$78</definedName>
    <definedName name="_xlnm.Print_Area" localSheetId="150">'LIM333'!$A$1:$X$78</definedName>
    <definedName name="_xlnm.Print_Area" localSheetId="151">'LIM334'!$A$1:$X$78</definedName>
    <definedName name="_xlnm.Print_Area" localSheetId="152">'LIM335'!$A$1:$X$78</definedName>
    <definedName name="_xlnm.Print_Area" localSheetId="153">'LIM341'!$A$1:$X$78</definedName>
    <definedName name="_xlnm.Print_Area" localSheetId="154">'LIM343'!$A$1:$X$78</definedName>
    <definedName name="_xlnm.Print_Area" localSheetId="155">'LIM344'!$A$1:$X$78</definedName>
    <definedName name="_xlnm.Print_Area" localSheetId="156">'LIM345'!$A$1:$X$78</definedName>
    <definedName name="_xlnm.Print_Area" localSheetId="157">'LIM351'!$A$1:$X$78</definedName>
    <definedName name="_xlnm.Print_Area" localSheetId="158">'LIM353'!$A$1:$X$78</definedName>
    <definedName name="_xlnm.Print_Area" localSheetId="159">'LIM354'!$A$1:$X$78</definedName>
    <definedName name="_xlnm.Print_Area" localSheetId="160">'LIM355'!$A$1:$X$78</definedName>
    <definedName name="_xlnm.Print_Area" localSheetId="161">'LIM361'!$A$1:$X$78</definedName>
    <definedName name="_xlnm.Print_Area" localSheetId="162">'LIM362'!$A$1:$X$78</definedName>
    <definedName name="_xlnm.Print_Area" localSheetId="163">'LIM366'!$A$1:$X$78</definedName>
    <definedName name="_xlnm.Print_Area" localSheetId="164">'LIM367'!$A$1:$X$78</definedName>
    <definedName name="_xlnm.Print_Area" localSheetId="165">'LIM368'!$A$1:$X$78</definedName>
    <definedName name="_xlnm.Print_Area" localSheetId="166">'LIM471'!$A$1:$X$78</definedName>
    <definedName name="_xlnm.Print_Area" localSheetId="167">'LIM472'!$A$1:$X$78</definedName>
    <definedName name="_xlnm.Print_Area" localSheetId="168">'LIM473'!$A$1:$X$78</definedName>
    <definedName name="_xlnm.Print_Area" localSheetId="169">'LIM476'!$A$1:$X$78</definedName>
    <definedName name="_xlnm.Print_Area" localSheetId="170">MAN!$A$1:$X$78</definedName>
    <definedName name="_xlnm.Print_Area" localSheetId="171">'MP301'!$A$1:$X$78</definedName>
    <definedName name="_xlnm.Print_Area" localSheetId="172">'MP302'!$A$1:$X$78</definedName>
    <definedName name="_xlnm.Print_Area" localSheetId="173">'MP303'!$A$1:$X$78</definedName>
    <definedName name="_xlnm.Print_Area" localSheetId="174">'MP304'!$A$1:$X$78</definedName>
    <definedName name="_xlnm.Print_Area" localSheetId="175">'MP305'!$A$1:$X$78</definedName>
    <definedName name="_xlnm.Print_Area" localSheetId="176">'MP306'!$A$1:$X$78</definedName>
    <definedName name="_xlnm.Print_Area" localSheetId="177">'MP307'!$A$1:$X$78</definedName>
    <definedName name="_xlnm.Print_Area" localSheetId="178">'MP311'!$A$1:$X$78</definedName>
    <definedName name="_xlnm.Print_Area" localSheetId="179">'MP312'!$A$1:$X$78</definedName>
    <definedName name="_xlnm.Print_Area" localSheetId="180">'MP313'!$A$1:$X$78</definedName>
    <definedName name="_xlnm.Print_Area" localSheetId="181">'MP314'!$A$1:$X$78</definedName>
    <definedName name="_xlnm.Print_Area" localSheetId="182">'MP315'!$A$1:$X$78</definedName>
    <definedName name="_xlnm.Print_Area" localSheetId="183">'MP316'!$A$1:$X$78</definedName>
    <definedName name="_xlnm.Print_Area" localSheetId="184">'MP321'!$A$1:$X$78</definedName>
    <definedName name="_xlnm.Print_Area" localSheetId="185">'MP324'!$A$1:$X$78</definedName>
    <definedName name="_xlnm.Print_Area" localSheetId="186">'MP325'!$A$1:$X$78</definedName>
    <definedName name="_xlnm.Print_Area" localSheetId="187">'MP326'!$A$1:$X$78</definedName>
    <definedName name="_xlnm.Print_Area" localSheetId="188">'NC061'!$A$1:$X$78</definedName>
    <definedName name="_xlnm.Print_Area" localSheetId="189">'NC062'!$A$1:$X$78</definedName>
    <definedName name="_xlnm.Print_Area" localSheetId="190">'NC064'!$A$1:$X$78</definedName>
    <definedName name="_xlnm.Print_Area" localSheetId="191">'NC065'!$A$1:$X$78</definedName>
    <definedName name="_xlnm.Print_Area" localSheetId="192">'NC066'!$A$1:$X$78</definedName>
    <definedName name="_xlnm.Print_Area" localSheetId="193">'NC067'!$A$1:$X$78</definedName>
    <definedName name="_xlnm.Print_Area" localSheetId="194">'NC071'!$A$1:$X$78</definedName>
    <definedName name="_xlnm.Print_Area" localSheetId="195">'NC072'!$A$1:$X$78</definedName>
    <definedName name="_xlnm.Print_Area" localSheetId="196">'NC073'!$A$1:$X$78</definedName>
    <definedName name="_xlnm.Print_Area" localSheetId="197">'NC074'!$A$1:$X$78</definedName>
    <definedName name="_xlnm.Print_Area" localSheetId="198">'NC075'!$A$1:$X$78</definedName>
    <definedName name="_xlnm.Print_Area" localSheetId="199">'NC076'!$A$1:$X$78</definedName>
    <definedName name="_xlnm.Print_Area" localSheetId="200">'NC077'!$A$1:$X$78</definedName>
    <definedName name="_xlnm.Print_Area" localSheetId="201">'NC078'!$A$1:$X$78</definedName>
    <definedName name="_xlnm.Print_Area" localSheetId="202">'NC082'!$A$1:$X$78</definedName>
    <definedName name="_xlnm.Print_Area" localSheetId="203">'NC084'!$A$1:$X$78</definedName>
    <definedName name="_xlnm.Print_Area" localSheetId="204">'NC085'!$A$1:$X$78</definedName>
    <definedName name="_xlnm.Print_Area" localSheetId="205">'NC086'!$A$1:$X$78</definedName>
    <definedName name="_xlnm.Print_Area" localSheetId="206">'NC087'!$A$1:$X$78</definedName>
    <definedName name="_xlnm.Print_Area" localSheetId="207">'NC091'!$A$1:$X$78</definedName>
    <definedName name="_xlnm.Print_Area" localSheetId="208">'NC092'!$A$1:$X$78</definedName>
    <definedName name="_xlnm.Print_Area" localSheetId="209">'NC093'!$A$1:$X$78</definedName>
    <definedName name="_xlnm.Print_Area" localSheetId="210">'NC094'!$A$1:$X$78</definedName>
    <definedName name="_xlnm.Print_Area" localSheetId="211">'NC451'!$A$1:$X$78</definedName>
    <definedName name="_xlnm.Print_Area" localSheetId="212">'NC452'!$A$1:$X$78</definedName>
    <definedName name="_xlnm.Print_Area" localSheetId="213">'NC453'!$A$1:$X$78</definedName>
    <definedName name="_xlnm.Print_Area" localSheetId="214">NMA!$A$1:$X$78</definedName>
    <definedName name="_xlnm.Print_Area" localSheetId="215">'NW371'!$A$1:$X$78</definedName>
    <definedName name="_xlnm.Print_Area" localSheetId="216">'NW372'!$A$1:$X$78</definedName>
    <definedName name="_xlnm.Print_Area" localSheetId="217">'NW373'!$A$1:$X$78</definedName>
    <definedName name="_xlnm.Print_Area" localSheetId="218">'NW374'!$A$1:$X$78</definedName>
    <definedName name="_xlnm.Print_Area" localSheetId="219">'NW375'!$A$1:$X$78</definedName>
    <definedName name="_xlnm.Print_Area" localSheetId="220">'NW381'!$A$1:$X$78</definedName>
    <definedName name="_xlnm.Print_Area" localSheetId="221">'NW382'!$A$1:$X$78</definedName>
    <definedName name="_xlnm.Print_Area" localSheetId="222">'NW383'!$A$1:$X$78</definedName>
    <definedName name="_xlnm.Print_Area" localSheetId="223">'NW384'!$A$1:$X$78</definedName>
    <definedName name="_xlnm.Print_Area" localSheetId="224">'NW385'!$A$1:$X$78</definedName>
    <definedName name="_xlnm.Print_Area" localSheetId="225">'NW392'!$A$1:$X$78</definedName>
    <definedName name="_xlnm.Print_Area" localSheetId="226">'NW393'!$A$1:$X$78</definedName>
    <definedName name="_xlnm.Print_Area" localSheetId="227">'NW394'!$A$1:$X$78</definedName>
    <definedName name="_xlnm.Print_Area" localSheetId="228">'NW396'!$A$1:$X$78</definedName>
    <definedName name="_xlnm.Print_Area" localSheetId="229">'NW397'!$A$1:$X$78</definedName>
    <definedName name="_xlnm.Print_Area" localSheetId="230">'NW403'!$A$1:$X$78</definedName>
    <definedName name="_xlnm.Print_Area" localSheetId="231">'NW404'!$A$1:$X$78</definedName>
    <definedName name="_xlnm.Print_Area" localSheetId="232">'NW405'!$A$1:$X$78</definedName>
    <definedName name="_xlnm.Print_Area" localSheetId="0">Summary!$A$1:$X$78</definedName>
    <definedName name="_xlnm.Print_Area" localSheetId="233">TSH!$A$1:$X$78</definedName>
    <definedName name="_xlnm.Print_Area" localSheetId="234">'WC011'!$A$1:$X$78</definedName>
    <definedName name="_xlnm.Print_Area" localSheetId="235">'WC012'!$A$1:$X$78</definedName>
    <definedName name="_xlnm.Print_Area" localSheetId="236">'WC013'!$A$1:$X$78</definedName>
    <definedName name="_xlnm.Print_Area" localSheetId="237">'WC014'!$A$1:$X$78</definedName>
    <definedName name="_xlnm.Print_Area" localSheetId="238">'WC015'!$A$1:$X$78</definedName>
    <definedName name="_xlnm.Print_Area" localSheetId="239">'WC022'!$A$1:$X$78</definedName>
    <definedName name="_xlnm.Print_Area" localSheetId="240">'WC023'!$A$1:$X$78</definedName>
    <definedName name="_xlnm.Print_Area" localSheetId="241">'WC024'!$A$1:$X$78</definedName>
    <definedName name="_xlnm.Print_Area" localSheetId="242">'WC025'!$A$1:$X$78</definedName>
    <definedName name="_xlnm.Print_Area" localSheetId="243">'WC026'!$A$1:$X$78</definedName>
    <definedName name="_xlnm.Print_Area" localSheetId="244">'WC031'!$A$1:$X$78</definedName>
    <definedName name="_xlnm.Print_Area" localSheetId="245">'WC032'!$A$1:$X$78</definedName>
    <definedName name="_xlnm.Print_Area" localSheetId="246">'WC033'!$A$1:$X$78</definedName>
    <definedName name="_xlnm.Print_Area" localSheetId="247">'WC034'!$A$1:$X$78</definedName>
    <definedName name="_xlnm.Print_Area" localSheetId="248">'WC041'!$A$1:$X$78</definedName>
    <definedName name="_xlnm.Print_Area" localSheetId="249">'WC042'!$A$1:$X$78</definedName>
    <definedName name="_xlnm.Print_Area" localSheetId="250">'WC043'!$A$1:$X$78</definedName>
    <definedName name="_xlnm.Print_Area" localSheetId="251">'WC044'!$A$1:$X$78</definedName>
    <definedName name="_xlnm.Print_Area" localSheetId="252">'WC045'!$A$1:$X$78</definedName>
    <definedName name="_xlnm.Print_Area" localSheetId="253">'WC047'!$A$1:$X$78</definedName>
    <definedName name="_xlnm.Print_Area" localSheetId="254">'WC048'!$A$1:$X$78</definedName>
    <definedName name="_xlnm.Print_Area" localSheetId="255">'WC051'!$A$1:$X$78</definedName>
    <definedName name="_xlnm.Print_Area" localSheetId="256">'WC052'!$A$1:$X$78</definedName>
    <definedName name="_xlnm.Print_Area" localSheetId="257">'WC053'!$A$1:$X$78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2" i="2" l="1"/>
  <c r="V62" i="2"/>
  <c r="W62" i="3"/>
  <c r="V62" i="3"/>
  <c r="W62" i="4"/>
  <c r="V62" i="4"/>
  <c r="W62" i="5"/>
  <c r="V62" i="5"/>
  <c r="W62" i="6"/>
  <c r="V62" i="6"/>
  <c r="W62" i="7"/>
  <c r="V62" i="7"/>
  <c r="W62" i="8"/>
  <c r="V62" i="8"/>
  <c r="W62" i="9"/>
  <c r="V62" i="9"/>
  <c r="W62" i="10"/>
  <c r="V62" i="10"/>
  <c r="W62" i="11"/>
  <c r="V62" i="11"/>
  <c r="W62" i="12"/>
  <c r="V62" i="12"/>
  <c r="W62" i="13"/>
  <c r="V62" i="13"/>
  <c r="W62" i="14"/>
  <c r="V62" i="14"/>
  <c r="W62" i="15"/>
  <c r="V62" i="15"/>
  <c r="W62" i="16"/>
  <c r="V62" i="16"/>
  <c r="W62" i="17"/>
  <c r="V62" i="17"/>
  <c r="W62" i="18"/>
  <c r="V62" i="18"/>
  <c r="W62" i="19"/>
  <c r="V62" i="19"/>
  <c r="W62" i="20"/>
  <c r="V62" i="20"/>
  <c r="W62" i="21"/>
  <c r="V62" i="21"/>
  <c r="W62" i="22"/>
  <c r="V62" i="22"/>
  <c r="W62" i="23"/>
  <c r="V62" i="23"/>
  <c r="W62" i="24"/>
  <c r="V62" i="24"/>
  <c r="W62" i="25"/>
  <c r="V62" i="25"/>
  <c r="W62" i="26"/>
  <c r="V62" i="26"/>
  <c r="W62" i="27"/>
  <c r="V62" i="27"/>
  <c r="W62" i="28"/>
  <c r="V62" i="28"/>
  <c r="W62" i="29"/>
  <c r="V62" i="29"/>
  <c r="W62" i="30"/>
  <c r="V62" i="30"/>
  <c r="W62" i="31"/>
  <c r="V62" i="31"/>
  <c r="W62" i="32"/>
  <c r="V62" i="32"/>
  <c r="W62" i="33"/>
  <c r="V62" i="33"/>
  <c r="W62" i="34"/>
  <c r="V62" i="34"/>
  <c r="W62" i="35"/>
  <c r="V62" i="35"/>
  <c r="W62" i="36"/>
  <c r="V62" i="36"/>
  <c r="W62" i="37"/>
  <c r="V62" i="37"/>
  <c r="W62" i="38"/>
  <c r="V62" i="38"/>
  <c r="W62" i="39"/>
  <c r="V62" i="39"/>
  <c r="W62" i="40"/>
  <c r="V62" i="40"/>
  <c r="W62" i="41"/>
  <c r="V62" i="41"/>
  <c r="W62" i="42"/>
  <c r="V62" i="42"/>
  <c r="W62" i="43"/>
  <c r="V62" i="43"/>
  <c r="W62" i="44"/>
  <c r="V62" i="44"/>
  <c r="W62" i="45"/>
  <c r="V62" i="45"/>
  <c r="W62" i="46"/>
  <c r="V62" i="46"/>
  <c r="W62" i="47"/>
  <c r="V62" i="47"/>
  <c r="W62" i="48"/>
  <c r="V62" i="48"/>
  <c r="W62" i="49"/>
  <c r="V62" i="49"/>
  <c r="W62" i="50"/>
  <c r="V62" i="50"/>
  <c r="W62" i="51"/>
  <c r="V62" i="51"/>
  <c r="W62" i="52"/>
  <c r="V62" i="52"/>
  <c r="W62" i="53"/>
  <c r="V62" i="53"/>
  <c r="W62" i="54"/>
  <c r="V62" i="54"/>
  <c r="W62" i="55"/>
  <c r="V62" i="55"/>
  <c r="W62" i="56"/>
  <c r="V62" i="56"/>
  <c r="W62" i="57"/>
  <c r="V62" i="57"/>
  <c r="W62" i="58"/>
  <c r="V62" i="58"/>
  <c r="W62" i="59"/>
  <c r="V62" i="59"/>
  <c r="W62" i="60"/>
  <c r="V62" i="60"/>
  <c r="W62" i="61"/>
  <c r="V62" i="61"/>
  <c r="W62" i="62"/>
  <c r="V62" i="62"/>
  <c r="W62" i="63"/>
  <c r="V62" i="63"/>
  <c r="W62" i="64"/>
  <c r="V62" i="64"/>
  <c r="W62" i="65"/>
  <c r="V62" i="65"/>
  <c r="W62" i="66"/>
  <c r="V62" i="66"/>
  <c r="W62" i="67"/>
  <c r="V62" i="67"/>
  <c r="W62" i="68"/>
  <c r="V62" i="68"/>
  <c r="W62" i="69"/>
  <c r="V62" i="69"/>
  <c r="W62" i="70"/>
  <c r="V62" i="70"/>
  <c r="W62" i="71"/>
  <c r="V62" i="71"/>
  <c r="W62" i="72"/>
  <c r="V62" i="72"/>
  <c r="W62" i="73"/>
  <c r="V62" i="73"/>
  <c r="W62" i="74"/>
  <c r="V62" i="74"/>
  <c r="W62" i="75"/>
  <c r="V62" i="75"/>
  <c r="W62" i="76"/>
  <c r="V62" i="76"/>
  <c r="W62" i="77"/>
  <c r="V62" i="77"/>
  <c r="W62" i="78"/>
  <c r="V62" i="78"/>
  <c r="W62" i="79"/>
  <c r="V62" i="79"/>
  <c r="W62" i="80"/>
  <c r="V62" i="80"/>
  <c r="W62" i="81"/>
  <c r="V62" i="81"/>
  <c r="W62" i="82"/>
  <c r="V62" i="82"/>
  <c r="W62" i="83"/>
  <c r="V62" i="83"/>
  <c r="W62" i="84"/>
  <c r="V62" i="84"/>
  <c r="W62" i="85"/>
  <c r="V62" i="85"/>
  <c r="W62" i="86"/>
  <c r="V62" i="86"/>
  <c r="W62" i="87"/>
  <c r="V62" i="87"/>
  <c r="W62" i="88"/>
  <c r="V62" i="88"/>
  <c r="W62" i="89"/>
  <c r="V62" i="89"/>
  <c r="W62" i="90"/>
  <c r="V62" i="90"/>
  <c r="W62" i="91"/>
  <c r="V62" i="91"/>
  <c r="W62" i="92"/>
  <c r="V62" i="92"/>
  <c r="W62" i="93"/>
  <c r="V62" i="93"/>
  <c r="W62" i="94"/>
  <c r="V62" i="94"/>
  <c r="W62" i="95"/>
  <c r="V62" i="95"/>
  <c r="W62" i="96"/>
  <c r="V62" i="96"/>
  <c r="W62" i="97"/>
  <c r="V62" i="97"/>
  <c r="W62" i="98"/>
  <c r="V62" i="98"/>
  <c r="W62" i="99"/>
  <c r="V62" i="99"/>
  <c r="W62" i="100"/>
  <c r="V62" i="100"/>
  <c r="W62" i="101"/>
  <c r="V62" i="101"/>
  <c r="W62" i="102"/>
  <c r="V62" i="102"/>
  <c r="W62" i="103"/>
  <c r="V62" i="103"/>
  <c r="W62" i="104"/>
  <c r="V62" i="104"/>
  <c r="W62" i="105"/>
  <c r="V62" i="105"/>
  <c r="W62" i="106"/>
  <c r="V62" i="106"/>
  <c r="W62" i="107"/>
  <c r="V62" i="107"/>
  <c r="W62" i="108"/>
  <c r="V62" i="108"/>
  <c r="W62" i="109"/>
  <c r="V62" i="109"/>
  <c r="W62" i="110"/>
  <c r="V62" i="110"/>
  <c r="W62" i="111"/>
  <c r="V62" i="111"/>
  <c r="W62" i="112"/>
  <c r="V62" i="112"/>
  <c r="W62" i="113"/>
  <c r="V62" i="113"/>
  <c r="W62" i="114"/>
  <c r="V62" i="114"/>
  <c r="W62" i="115"/>
  <c r="V62" i="115"/>
  <c r="W62" i="116"/>
  <c r="V62" i="116"/>
  <c r="W62" i="117"/>
  <c r="V62" i="117"/>
  <c r="W62" i="118"/>
  <c r="V62" i="118"/>
  <c r="W62" i="119"/>
  <c r="V62" i="119"/>
  <c r="W62" i="120"/>
  <c r="V62" i="120"/>
  <c r="W62" i="121"/>
  <c r="V62" i="121"/>
  <c r="W62" i="122"/>
  <c r="V62" i="122"/>
  <c r="W62" i="123"/>
  <c r="V62" i="123"/>
  <c r="W62" i="124"/>
  <c r="V62" i="124"/>
  <c r="W62" i="125"/>
  <c r="V62" i="125"/>
  <c r="W62" i="126"/>
  <c r="V62" i="126"/>
  <c r="W62" i="127"/>
  <c r="V62" i="127"/>
  <c r="W62" i="128"/>
  <c r="V62" i="128"/>
  <c r="W62" i="129"/>
  <c r="V62" i="129"/>
  <c r="W62" i="130"/>
  <c r="V62" i="130"/>
  <c r="W62" i="131"/>
  <c r="V62" i="131"/>
  <c r="W62" i="132"/>
  <c r="V62" i="132"/>
  <c r="W62" i="133"/>
  <c r="V62" i="133"/>
  <c r="W62" i="134"/>
  <c r="V62" i="134"/>
  <c r="W62" i="135"/>
  <c r="V62" i="135"/>
  <c r="W62" i="136"/>
  <c r="V62" i="136"/>
  <c r="W62" i="137"/>
  <c r="V62" i="137"/>
  <c r="W62" i="138"/>
  <c r="V62" i="138"/>
  <c r="W62" i="139"/>
  <c r="V62" i="139"/>
  <c r="W62" i="140"/>
  <c r="V62" i="140"/>
  <c r="W62" i="141"/>
  <c r="V62" i="141"/>
  <c r="W62" i="142"/>
  <c r="V62" i="142"/>
  <c r="W62" i="143"/>
  <c r="V62" i="143"/>
  <c r="W62" i="144"/>
  <c r="V62" i="144"/>
  <c r="W62" i="145"/>
  <c r="V62" i="145"/>
  <c r="W62" i="146"/>
  <c r="V62" i="146"/>
  <c r="W62" i="147"/>
  <c r="V62" i="147"/>
  <c r="W62" i="148"/>
  <c r="V62" i="148"/>
  <c r="W62" i="149"/>
  <c r="V62" i="149"/>
  <c r="W62" i="150"/>
  <c r="V62" i="150"/>
  <c r="W62" i="151"/>
  <c r="V62" i="151"/>
  <c r="W62" i="152"/>
  <c r="V62" i="152"/>
  <c r="W62" i="153"/>
  <c r="V62" i="153"/>
  <c r="W62" i="154"/>
  <c r="V62" i="154"/>
  <c r="W62" i="155"/>
  <c r="V62" i="155"/>
  <c r="W62" i="156"/>
  <c r="V62" i="156"/>
  <c r="W62" i="157"/>
  <c r="V62" i="157"/>
  <c r="W62" i="158"/>
  <c r="V62" i="158"/>
  <c r="W62" i="159"/>
  <c r="V62" i="159"/>
  <c r="W62" i="160"/>
  <c r="V62" i="160"/>
  <c r="W62" i="161"/>
  <c r="V62" i="161"/>
  <c r="W62" i="162"/>
  <c r="V62" i="162"/>
  <c r="W62" i="163"/>
  <c r="V62" i="163"/>
  <c r="W62" i="164"/>
  <c r="V62" i="164"/>
  <c r="W62" i="165"/>
  <c r="V62" i="165"/>
  <c r="W62" i="166"/>
  <c r="V62" i="166"/>
  <c r="W62" i="167"/>
  <c r="V62" i="167"/>
  <c r="W62" i="168"/>
  <c r="V62" i="168"/>
  <c r="W62" i="169"/>
  <c r="V62" i="169"/>
  <c r="W62" i="170"/>
  <c r="V62" i="170"/>
  <c r="W62" i="171"/>
  <c r="V62" i="171"/>
  <c r="W62" i="172"/>
  <c r="V62" i="172"/>
  <c r="W62" i="173"/>
  <c r="V62" i="173"/>
  <c r="W62" i="174"/>
  <c r="V62" i="174"/>
  <c r="W62" i="175"/>
  <c r="V62" i="175"/>
  <c r="W62" i="176"/>
  <c r="V62" i="176"/>
  <c r="W62" i="177"/>
  <c r="V62" i="177"/>
  <c r="W62" i="178"/>
  <c r="V62" i="178"/>
  <c r="W62" i="179"/>
  <c r="V62" i="179"/>
  <c r="W62" i="180"/>
  <c r="V62" i="180"/>
  <c r="W62" i="181"/>
  <c r="V62" i="181"/>
  <c r="W62" i="182"/>
  <c r="V62" i="182"/>
  <c r="W62" i="183"/>
  <c r="V62" i="183"/>
  <c r="W62" i="184"/>
  <c r="V62" i="184"/>
  <c r="W62" i="185"/>
  <c r="V62" i="185"/>
  <c r="W62" i="186"/>
  <c r="V62" i="186"/>
  <c r="W62" i="187"/>
  <c r="V62" i="187"/>
  <c r="W62" i="188"/>
  <c r="V62" i="188"/>
  <c r="W62" i="189"/>
  <c r="V62" i="189"/>
  <c r="W62" i="190"/>
  <c r="V62" i="190"/>
  <c r="W62" i="191"/>
  <c r="V62" i="191"/>
  <c r="W62" i="192"/>
  <c r="V62" i="192"/>
  <c r="W62" i="193"/>
  <c r="V62" i="193"/>
  <c r="W62" i="194"/>
  <c r="V62" i="194"/>
  <c r="W62" i="195"/>
  <c r="V62" i="195"/>
  <c r="W62" i="196"/>
  <c r="V62" i="196"/>
  <c r="W62" i="197"/>
  <c r="V62" i="197"/>
  <c r="W62" i="198"/>
  <c r="V62" i="198"/>
  <c r="W62" i="199"/>
  <c r="V62" i="199"/>
  <c r="W62" i="200"/>
  <c r="V62" i="200"/>
  <c r="W62" i="201"/>
  <c r="V62" i="201"/>
  <c r="W62" i="202"/>
  <c r="V62" i="202"/>
  <c r="W62" i="203"/>
  <c r="V62" i="203"/>
  <c r="W62" i="204"/>
  <c r="V62" i="204"/>
  <c r="W62" i="205"/>
  <c r="V62" i="205"/>
  <c r="W62" i="206"/>
  <c r="V62" i="206"/>
  <c r="W62" i="207"/>
  <c r="V62" i="207"/>
  <c r="W62" i="208"/>
  <c r="V62" i="208"/>
  <c r="W62" i="209"/>
  <c r="V62" i="209"/>
  <c r="W62" i="210"/>
  <c r="V62" i="210"/>
  <c r="W62" i="211"/>
  <c r="V62" i="211"/>
  <c r="W62" i="212"/>
  <c r="V62" i="212"/>
  <c r="W62" i="213"/>
  <c r="V62" i="213"/>
  <c r="W62" i="214"/>
  <c r="V62" i="214"/>
  <c r="W62" i="215"/>
  <c r="V62" i="215"/>
  <c r="W62" i="216"/>
  <c r="V62" i="216"/>
  <c r="W62" i="217"/>
  <c r="V62" i="217"/>
  <c r="W62" i="218"/>
  <c r="V62" i="218"/>
  <c r="W62" i="219"/>
  <c r="V62" i="219"/>
  <c r="W62" i="220"/>
  <c r="V62" i="220"/>
  <c r="W62" i="221"/>
  <c r="V62" i="221"/>
  <c r="W62" i="222"/>
  <c r="V62" i="222"/>
  <c r="W62" i="223"/>
  <c r="V62" i="223"/>
  <c r="W62" i="224"/>
  <c r="V62" i="224"/>
  <c r="W62" i="225"/>
  <c r="V62" i="225"/>
  <c r="W62" i="226"/>
  <c r="V62" i="226"/>
  <c r="W62" i="227"/>
  <c r="V62" i="227"/>
  <c r="W62" i="228"/>
  <c r="V62" i="228"/>
  <c r="W62" i="229"/>
  <c r="V62" i="229"/>
  <c r="W62" i="230"/>
  <c r="V62" i="230"/>
  <c r="W62" i="231"/>
  <c r="V62" i="231"/>
  <c r="W62" i="232"/>
  <c r="V62" i="232"/>
  <c r="W62" i="233"/>
  <c r="V62" i="233"/>
  <c r="W62" i="234"/>
  <c r="V62" i="234"/>
  <c r="W62" i="235"/>
  <c r="V62" i="235"/>
  <c r="W62" i="236"/>
  <c r="V62" i="236"/>
  <c r="W62" i="237"/>
  <c r="V62" i="237"/>
  <c r="W62" i="238"/>
  <c r="V62" i="238"/>
  <c r="W62" i="239"/>
  <c r="V62" i="239"/>
  <c r="W62" i="240"/>
  <c r="V62" i="240"/>
  <c r="W62" i="241"/>
  <c r="V62" i="241"/>
  <c r="W62" i="242"/>
  <c r="V62" i="242"/>
  <c r="W62" i="243"/>
  <c r="V62" i="243"/>
  <c r="W62" i="244"/>
  <c r="V62" i="244"/>
  <c r="W62" i="245"/>
  <c r="V62" i="245"/>
  <c r="W62" i="246"/>
  <c r="V62" i="246"/>
  <c r="W62" i="247"/>
  <c r="V62" i="247"/>
  <c r="W62" i="248"/>
  <c r="V62" i="248"/>
  <c r="W62" i="249"/>
  <c r="V62" i="249"/>
  <c r="W62" i="250"/>
  <c r="V62" i="250"/>
  <c r="W62" i="251"/>
  <c r="V62" i="251"/>
  <c r="W62" i="252"/>
  <c r="V62" i="252"/>
  <c r="W62" i="253"/>
  <c r="V62" i="253"/>
  <c r="W62" i="254"/>
  <c r="V62" i="254"/>
  <c r="W62" i="255"/>
  <c r="V62" i="255"/>
  <c r="W62" i="256"/>
  <c r="V62" i="256"/>
  <c r="W62" i="257"/>
  <c r="V62" i="257"/>
  <c r="W62" i="258"/>
  <c r="V62" i="258"/>
  <c r="W62" i="1"/>
  <c r="V62" i="1"/>
  <c r="O62" i="2"/>
  <c r="N62" i="2"/>
  <c r="M62" i="2"/>
  <c r="L62" i="2"/>
  <c r="K62" i="2"/>
  <c r="J62" i="2"/>
  <c r="I62" i="2"/>
  <c r="H62" i="2"/>
  <c r="G62" i="2"/>
  <c r="F62" i="2"/>
  <c r="D62" i="2"/>
  <c r="C62" i="2"/>
  <c r="B62" i="2"/>
  <c r="O62" i="3"/>
  <c r="N62" i="3"/>
  <c r="M62" i="3"/>
  <c r="L62" i="3"/>
  <c r="K62" i="3"/>
  <c r="J62" i="3"/>
  <c r="I62" i="3"/>
  <c r="H62" i="3"/>
  <c r="G62" i="3"/>
  <c r="F62" i="3"/>
  <c r="D62" i="3"/>
  <c r="C62" i="3"/>
  <c r="B62" i="3"/>
  <c r="O62" i="4"/>
  <c r="N62" i="4"/>
  <c r="M62" i="4"/>
  <c r="L62" i="4"/>
  <c r="K62" i="4"/>
  <c r="J62" i="4"/>
  <c r="I62" i="4"/>
  <c r="H62" i="4"/>
  <c r="G62" i="4"/>
  <c r="F62" i="4"/>
  <c r="D62" i="4"/>
  <c r="C62" i="4"/>
  <c r="B62" i="4"/>
  <c r="O62" i="5"/>
  <c r="N62" i="5"/>
  <c r="M62" i="5"/>
  <c r="L62" i="5"/>
  <c r="K62" i="5"/>
  <c r="S62" i="5" s="1"/>
  <c r="J62" i="5"/>
  <c r="I62" i="5"/>
  <c r="H62" i="5"/>
  <c r="G62" i="5"/>
  <c r="F62" i="5"/>
  <c r="D62" i="5"/>
  <c r="C62" i="5"/>
  <c r="B62" i="5"/>
  <c r="O62" i="6"/>
  <c r="N62" i="6"/>
  <c r="M62" i="6"/>
  <c r="L62" i="6"/>
  <c r="K62" i="6"/>
  <c r="J62" i="6"/>
  <c r="I62" i="6"/>
  <c r="H62" i="6"/>
  <c r="G62" i="6"/>
  <c r="F62" i="6"/>
  <c r="D62" i="6"/>
  <c r="C62" i="6"/>
  <c r="B62" i="6"/>
  <c r="O62" i="7"/>
  <c r="N62" i="7"/>
  <c r="M62" i="7"/>
  <c r="L62" i="7"/>
  <c r="K62" i="7"/>
  <c r="J62" i="7"/>
  <c r="I62" i="7"/>
  <c r="H62" i="7"/>
  <c r="G62" i="7"/>
  <c r="F62" i="7"/>
  <c r="D62" i="7"/>
  <c r="C62" i="7"/>
  <c r="B62" i="7"/>
  <c r="O62" i="8"/>
  <c r="N62" i="8"/>
  <c r="M62" i="8"/>
  <c r="L62" i="8"/>
  <c r="K62" i="8"/>
  <c r="J62" i="8"/>
  <c r="I62" i="8"/>
  <c r="H62" i="8"/>
  <c r="G62" i="8"/>
  <c r="F62" i="8"/>
  <c r="D62" i="8"/>
  <c r="C62" i="8"/>
  <c r="B62" i="8"/>
  <c r="O62" i="9"/>
  <c r="N62" i="9"/>
  <c r="M62" i="9"/>
  <c r="L62" i="9"/>
  <c r="K62" i="9"/>
  <c r="J62" i="9"/>
  <c r="I62" i="9"/>
  <c r="H62" i="9"/>
  <c r="G62" i="9"/>
  <c r="F62" i="9"/>
  <c r="D62" i="9"/>
  <c r="C62" i="9"/>
  <c r="B62" i="9"/>
  <c r="O62" i="10"/>
  <c r="N62" i="10"/>
  <c r="M62" i="10"/>
  <c r="L62" i="10"/>
  <c r="K62" i="10"/>
  <c r="J62" i="10"/>
  <c r="I62" i="10"/>
  <c r="H62" i="10"/>
  <c r="G62" i="10"/>
  <c r="F62" i="10"/>
  <c r="D62" i="10"/>
  <c r="C62" i="10"/>
  <c r="B62" i="10"/>
  <c r="O62" i="11"/>
  <c r="N62" i="11"/>
  <c r="M62" i="11"/>
  <c r="L62" i="11"/>
  <c r="K62" i="11"/>
  <c r="J62" i="11"/>
  <c r="I62" i="11"/>
  <c r="H62" i="11"/>
  <c r="G62" i="11"/>
  <c r="F62" i="11"/>
  <c r="D62" i="11"/>
  <c r="C62" i="11"/>
  <c r="B62" i="11"/>
  <c r="O62" i="12"/>
  <c r="N62" i="12"/>
  <c r="M62" i="12"/>
  <c r="L62" i="12"/>
  <c r="K62" i="12"/>
  <c r="J62" i="12"/>
  <c r="I62" i="12"/>
  <c r="H62" i="12"/>
  <c r="G62" i="12"/>
  <c r="F62" i="12"/>
  <c r="D62" i="12"/>
  <c r="C62" i="12"/>
  <c r="B62" i="12"/>
  <c r="O62" i="13"/>
  <c r="N62" i="13"/>
  <c r="M62" i="13"/>
  <c r="L62" i="13"/>
  <c r="K62" i="13"/>
  <c r="J62" i="13"/>
  <c r="I62" i="13"/>
  <c r="H62" i="13"/>
  <c r="G62" i="13"/>
  <c r="F62" i="13"/>
  <c r="D62" i="13"/>
  <c r="C62" i="13"/>
  <c r="B62" i="13"/>
  <c r="O62" i="14"/>
  <c r="N62" i="14"/>
  <c r="M62" i="14"/>
  <c r="L62" i="14"/>
  <c r="K62" i="14"/>
  <c r="J62" i="14"/>
  <c r="I62" i="14"/>
  <c r="H62" i="14"/>
  <c r="G62" i="14"/>
  <c r="F62" i="14"/>
  <c r="D62" i="14"/>
  <c r="C62" i="14"/>
  <c r="B62" i="14"/>
  <c r="O62" i="15"/>
  <c r="N62" i="15"/>
  <c r="M62" i="15"/>
  <c r="L62" i="15"/>
  <c r="K62" i="15"/>
  <c r="J62" i="15"/>
  <c r="I62" i="15"/>
  <c r="H62" i="15"/>
  <c r="G62" i="15"/>
  <c r="F62" i="15"/>
  <c r="D62" i="15"/>
  <c r="C62" i="15"/>
  <c r="B62" i="15"/>
  <c r="O62" i="16"/>
  <c r="N62" i="16"/>
  <c r="M62" i="16"/>
  <c r="L62" i="16"/>
  <c r="K62" i="16"/>
  <c r="J62" i="16"/>
  <c r="I62" i="16"/>
  <c r="H62" i="16"/>
  <c r="G62" i="16"/>
  <c r="F62" i="16"/>
  <c r="D62" i="16"/>
  <c r="C62" i="16"/>
  <c r="B62" i="16"/>
  <c r="O62" i="17"/>
  <c r="N62" i="17"/>
  <c r="M62" i="17"/>
  <c r="L62" i="17"/>
  <c r="K62" i="17"/>
  <c r="J62" i="17"/>
  <c r="I62" i="17"/>
  <c r="H62" i="17"/>
  <c r="G62" i="17"/>
  <c r="F62" i="17"/>
  <c r="D62" i="17"/>
  <c r="C62" i="17"/>
  <c r="B62" i="17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O62" i="19"/>
  <c r="N62" i="19"/>
  <c r="M62" i="19"/>
  <c r="L62" i="19"/>
  <c r="K62" i="19"/>
  <c r="J62" i="19"/>
  <c r="I62" i="19"/>
  <c r="H62" i="19"/>
  <c r="G62" i="19"/>
  <c r="F62" i="19"/>
  <c r="D62" i="19"/>
  <c r="C62" i="19"/>
  <c r="B62" i="19"/>
  <c r="O62" i="20"/>
  <c r="N62" i="20"/>
  <c r="M62" i="20"/>
  <c r="L62" i="20"/>
  <c r="K62" i="20"/>
  <c r="J62" i="20"/>
  <c r="I62" i="20"/>
  <c r="H62" i="20"/>
  <c r="G62" i="20"/>
  <c r="F62" i="20"/>
  <c r="D62" i="20"/>
  <c r="C62" i="20"/>
  <c r="B62" i="20"/>
  <c r="O62" i="21"/>
  <c r="N62" i="21"/>
  <c r="M62" i="21"/>
  <c r="L62" i="21"/>
  <c r="K62" i="21"/>
  <c r="J62" i="21"/>
  <c r="I62" i="21"/>
  <c r="H62" i="21"/>
  <c r="G62" i="21"/>
  <c r="F62" i="21"/>
  <c r="D62" i="21"/>
  <c r="C62" i="21"/>
  <c r="B62" i="21"/>
  <c r="O62" i="22"/>
  <c r="N62" i="22"/>
  <c r="M62" i="22"/>
  <c r="L62" i="22"/>
  <c r="K62" i="22"/>
  <c r="J62" i="22"/>
  <c r="I62" i="22"/>
  <c r="H62" i="22"/>
  <c r="G62" i="22"/>
  <c r="F62" i="22"/>
  <c r="D62" i="22"/>
  <c r="C62" i="22"/>
  <c r="B62" i="22"/>
  <c r="O62" i="23"/>
  <c r="N62" i="23"/>
  <c r="M62" i="23"/>
  <c r="L62" i="23"/>
  <c r="K62" i="23"/>
  <c r="J62" i="23"/>
  <c r="I62" i="23"/>
  <c r="H62" i="23"/>
  <c r="G62" i="23"/>
  <c r="F62" i="23"/>
  <c r="D62" i="23"/>
  <c r="C62" i="23"/>
  <c r="B62" i="23"/>
  <c r="O62" i="24"/>
  <c r="N62" i="24"/>
  <c r="M62" i="24"/>
  <c r="L62" i="24"/>
  <c r="K62" i="24"/>
  <c r="J62" i="24"/>
  <c r="I62" i="24"/>
  <c r="H62" i="24"/>
  <c r="G62" i="24"/>
  <c r="F62" i="24"/>
  <c r="D62" i="24"/>
  <c r="C62" i="24"/>
  <c r="B62" i="24"/>
  <c r="O62" i="25"/>
  <c r="N62" i="25"/>
  <c r="M62" i="25"/>
  <c r="L62" i="25"/>
  <c r="K62" i="25"/>
  <c r="J62" i="25"/>
  <c r="I62" i="25"/>
  <c r="H62" i="25"/>
  <c r="G62" i="25"/>
  <c r="F62" i="25"/>
  <c r="D62" i="25"/>
  <c r="C62" i="25"/>
  <c r="B62" i="25"/>
  <c r="O62" i="26"/>
  <c r="N62" i="26"/>
  <c r="M62" i="26"/>
  <c r="L62" i="26"/>
  <c r="K62" i="26"/>
  <c r="J62" i="26"/>
  <c r="I62" i="26"/>
  <c r="H62" i="26"/>
  <c r="G62" i="26"/>
  <c r="F62" i="26"/>
  <c r="D62" i="26"/>
  <c r="C62" i="26"/>
  <c r="B62" i="26"/>
  <c r="O62" i="27"/>
  <c r="N62" i="27"/>
  <c r="M62" i="27"/>
  <c r="L62" i="27"/>
  <c r="K62" i="27"/>
  <c r="J62" i="27"/>
  <c r="I62" i="27"/>
  <c r="H62" i="27"/>
  <c r="G62" i="27"/>
  <c r="F62" i="27"/>
  <c r="D62" i="27"/>
  <c r="C62" i="27"/>
  <c r="B62" i="27"/>
  <c r="O62" i="28"/>
  <c r="N62" i="28"/>
  <c r="M62" i="28"/>
  <c r="L62" i="28"/>
  <c r="K62" i="28"/>
  <c r="J62" i="28"/>
  <c r="I62" i="28"/>
  <c r="H62" i="28"/>
  <c r="G62" i="28"/>
  <c r="F62" i="28"/>
  <c r="D62" i="28"/>
  <c r="C62" i="28"/>
  <c r="B62" i="28"/>
  <c r="O62" i="29"/>
  <c r="N62" i="29"/>
  <c r="M62" i="29"/>
  <c r="L62" i="29"/>
  <c r="K62" i="29"/>
  <c r="J62" i="29"/>
  <c r="I62" i="29"/>
  <c r="H62" i="29"/>
  <c r="G62" i="29"/>
  <c r="F62" i="29"/>
  <c r="D62" i="29"/>
  <c r="C62" i="29"/>
  <c r="B62" i="29"/>
  <c r="O62" i="30"/>
  <c r="N62" i="30"/>
  <c r="M62" i="30"/>
  <c r="L62" i="30"/>
  <c r="K62" i="30"/>
  <c r="J62" i="30"/>
  <c r="I62" i="30"/>
  <c r="H62" i="30"/>
  <c r="G62" i="30"/>
  <c r="F62" i="30"/>
  <c r="D62" i="30"/>
  <c r="C62" i="30"/>
  <c r="B62" i="30"/>
  <c r="O62" i="31"/>
  <c r="N62" i="31"/>
  <c r="M62" i="31"/>
  <c r="L62" i="31"/>
  <c r="K62" i="31"/>
  <c r="J62" i="31"/>
  <c r="I62" i="31"/>
  <c r="H62" i="31"/>
  <c r="G62" i="31"/>
  <c r="F62" i="31"/>
  <c r="D62" i="31"/>
  <c r="C62" i="31"/>
  <c r="B62" i="31"/>
  <c r="O62" i="32"/>
  <c r="N62" i="32"/>
  <c r="M62" i="32"/>
  <c r="L62" i="32"/>
  <c r="K62" i="32"/>
  <c r="J62" i="32"/>
  <c r="I62" i="32"/>
  <c r="H62" i="32"/>
  <c r="G62" i="32"/>
  <c r="F62" i="32"/>
  <c r="D62" i="32"/>
  <c r="C62" i="32"/>
  <c r="B62" i="32"/>
  <c r="O62" i="33"/>
  <c r="N62" i="33"/>
  <c r="M62" i="33"/>
  <c r="L62" i="33"/>
  <c r="K62" i="33"/>
  <c r="J62" i="33"/>
  <c r="I62" i="33"/>
  <c r="H62" i="33"/>
  <c r="G62" i="33"/>
  <c r="F62" i="33"/>
  <c r="D62" i="33"/>
  <c r="C62" i="33"/>
  <c r="B62" i="33"/>
  <c r="O62" i="34"/>
  <c r="N62" i="34"/>
  <c r="M62" i="34"/>
  <c r="L62" i="34"/>
  <c r="K62" i="34"/>
  <c r="J62" i="34"/>
  <c r="I62" i="34"/>
  <c r="H62" i="34"/>
  <c r="G62" i="34"/>
  <c r="F62" i="34"/>
  <c r="D62" i="34"/>
  <c r="C62" i="34"/>
  <c r="B62" i="34"/>
  <c r="O62" i="35"/>
  <c r="N62" i="35"/>
  <c r="M62" i="35"/>
  <c r="L62" i="35"/>
  <c r="K62" i="35"/>
  <c r="J62" i="35"/>
  <c r="I62" i="35"/>
  <c r="H62" i="35"/>
  <c r="G62" i="35"/>
  <c r="F62" i="35"/>
  <c r="D62" i="35"/>
  <c r="C62" i="35"/>
  <c r="B62" i="35"/>
  <c r="O62" i="36"/>
  <c r="N62" i="36"/>
  <c r="M62" i="36"/>
  <c r="L62" i="36"/>
  <c r="K62" i="36"/>
  <c r="J62" i="36"/>
  <c r="I62" i="36"/>
  <c r="H62" i="36"/>
  <c r="G62" i="36"/>
  <c r="F62" i="36"/>
  <c r="D62" i="36"/>
  <c r="C62" i="36"/>
  <c r="B62" i="36"/>
  <c r="O62" i="37"/>
  <c r="N62" i="37"/>
  <c r="M62" i="37"/>
  <c r="L62" i="37"/>
  <c r="K62" i="37"/>
  <c r="J62" i="37"/>
  <c r="I62" i="37"/>
  <c r="H62" i="37"/>
  <c r="G62" i="37"/>
  <c r="F62" i="37"/>
  <c r="D62" i="37"/>
  <c r="C62" i="37"/>
  <c r="B62" i="37"/>
  <c r="O62" i="38"/>
  <c r="N62" i="38"/>
  <c r="M62" i="38"/>
  <c r="L62" i="38"/>
  <c r="K62" i="38"/>
  <c r="J62" i="38"/>
  <c r="I62" i="38"/>
  <c r="H62" i="38"/>
  <c r="G62" i="38"/>
  <c r="F62" i="38"/>
  <c r="D62" i="38"/>
  <c r="C62" i="38"/>
  <c r="B62" i="38"/>
  <c r="O62" i="39"/>
  <c r="N62" i="39"/>
  <c r="M62" i="39"/>
  <c r="L62" i="39"/>
  <c r="K62" i="39"/>
  <c r="J62" i="39"/>
  <c r="I62" i="39"/>
  <c r="H62" i="39"/>
  <c r="G62" i="39"/>
  <c r="F62" i="39"/>
  <c r="D62" i="39"/>
  <c r="C62" i="39"/>
  <c r="B62" i="39"/>
  <c r="O62" i="40"/>
  <c r="N62" i="40"/>
  <c r="M62" i="40"/>
  <c r="L62" i="40"/>
  <c r="K62" i="40"/>
  <c r="J62" i="40"/>
  <c r="I62" i="40"/>
  <c r="H62" i="40"/>
  <c r="G62" i="40"/>
  <c r="F62" i="40"/>
  <c r="D62" i="40"/>
  <c r="C62" i="40"/>
  <c r="B62" i="40"/>
  <c r="O62" i="41"/>
  <c r="N62" i="41"/>
  <c r="M62" i="41"/>
  <c r="L62" i="41"/>
  <c r="K62" i="41"/>
  <c r="J62" i="41"/>
  <c r="I62" i="41"/>
  <c r="H62" i="41"/>
  <c r="G62" i="41"/>
  <c r="F62" i="41"/>
  <c r="D62" i="41"/>
  <c r="C62" i="41"/>
  <c r="B62" i="41"/>
  <c r="O62" i="42"/>
  <c r="N62" i="42"/>
  <c r="M62" i="42"/>
  <c r="L62" i="42"/>
  <c r="K62" i="42"/>
  <c r="J62" i="42"/>
  <c r="I62" i="42"/>
  <c r="H62" i="42"/>
  <c r="G62" i="42"/>
  <c r="F62" i="42"/>
  <c r="D62" i="42"/>
  <c r="C62" i="42"/>
  <c r="B62" i="42"/>
  <c r="O62" i="43"/>
  <c r="N62" i="43"/>
  <c r="M62" i="43"/>
  <c r="L62" i="43"/>
  <c r="K62" i="43"/>
  <c r="J62" i="43"/>
  <c r="I62" i="43"/>
  <c r="H62" i="43"/>
  <c r="G62" i="43"/>
  <c r="F62" i="43"/>
  <c r="D62" i="43"/>
  <c r="C62" i="43"/>
  <c r="B62" i="43"/>
  <c r="O62" i="44"/>
  <c r="N62" i="44"/>
  <c r="M62" i="44"/>
  <c r="L62" i="44"/>
  <c r="K62" i="44"/>
  <c r="J62" i="44"/>
  <c r="I62" i="44"/>
  <c r="H62" i="44"/>
  <c r="G62" i="44"/>
  <c r="F62" i="44"/>
  <c r="D62" i="44"/>
  <c r="C62" i="44"/>
  <c r="B62" i="44"/>
  <c r="O62" i="45"/>
  <c r="N62" i="45"/>
  <c r="M62" i="45"/>
  <c r="L62" i="45"/>
  <c r="K62" i="45"/>
  <c r="J62" i="45"/>
  <c r="I62" i="45"/>
  <c r="H62" i="45"/>
  <c r="G62" i="45"/>
  <c r="F62" i="45"/>
  <c r="D62" i="45"/>
  <c r="C62" i="45"/>
  <c r="B62" i="45"/>
  <c r="O62" i="46"/>
  <c r="N62" i="46"/>
  <c r="M62" i="46"/>
  <c r="L62" i="46"/>
  <c r="K62" i="46"/>
  <c r="J62" i="46"/>
  <c r="I62" i="46"/>
  <c r="H62" i="46"/>
  <c r="G62" i="46"/>
  <c r="F62" i="46"/>
  <c r="D62" i="46"/>
  <c r="C62" i="46"/>
  <c r="B62" i="46"/>
  <c r="O62" i="47"/>
  <c r="N62" i="47"/>
  <c r="M62" i="47"/>
  <c r="L62" i="47"/>
  <c r="K62" i="47"/>
  <c r="J62" i="47"/>
  <c r="I62" i="47"/>
  <c r="H62" i="47"/>
  <c r="G62" i="47"/>
  <c r="F62" i="47"/>
  <c r="D62" i="47"/>
  <c r="C62" i="47"/>
  <c r="B62" i="47"/>
  <c r="O62" i="48"/>
  <c r="N62" i="48"/>
  <c r="M62" i="48"/>
  <c r="L62" i="48"/>
  <c r="K62" i="48"/>
  <c r="J62" i="48"/>
  <c r="I62" i="48"/>
  <c r="H62" i="48"/>
  <c r="G62" i="48"/>
  <c r="F62" i="48"/>
  <c r="D62" i="48"/>
  <c r="C62" i="48"/>
  <c r="B62" i="48"/>
  <c r="O62" i="49"/>
  <c r="N62" i="49"/>
  <c r="M62" i="49"/>
  <c r="L62" i="49"/>
  <c r="K62" i="49"/>
  <c r="J62" i="49"/>
  <c r="I62" i="49"/>
  <c r="H62" i="49"/>
  <c r="G62" i="49"/>
  <c r="F62" i="49"/>
  <c r="D62" i="49"/>
  <c r="C62" i="49"/>
  <c r="B62" i="49"/>
  <c r="O62" i="50"/>
  <c r="N62" i="50"/>
  <c r="M62" i="50"/>
  <c r="L62" i="50"/>
  <c r="K62" i="50"/>
  <c r="J62" i="50"/>
  <c r="I62" i="50"/>
  <c r="H62" i="50"/>
  <c r="G62" i="50"/>
  <c r="F62" i="50"/>
  <c r="D62" i="50"/>
  <c r="C62" i="50"/>
  <c r="B62" i="50"/>
  <c r="O62" i="51"/>
  <c r="N62" i="51"/>
  <c r="M62" i="51"/>
  <c r="L62" i="51"/>
  <c r="K62" i="51"/>
  <c r="J62" i="51"/>
  <c r="I62" i="51"/>
  <c r="H62" i="51"/>
  <c r="G62" i="51"/>
  <c r="F62" i="51"/>
  <c r="D62" i="51"/>
  <c r="C62" i="51"/>
  <c r="B62" i="51"/>
  <c r="O62" i="52"/>
  <c r="N62" i="52"/>
  <c r="M62" i="52"/>
  <c r="L62" i="52"/>
  <c r="K62" i="52"/>
  <c r="J62" i="52"/>
  <c r="I62" i="52"/>
  <c r="H62" i="52"/>
  <c r="G62" i="52"/>
  <c r="F62" i="52"/>
  <c r="D62" i="52"/>
  <c r="C62" i="52"/>
  <c r="B62" i="52"/>
  <c r="O62" i="53"/>
  <c r="N62" i="53"/>
  <c r="M62" i="53"/>
  <c r="L62" i="53"/>
  <c r="K62" i="53"/>
  <c r="S62" i="53" s="1"/>
  <c r="J62" i="53"/>
  <c r="I62" i="53"/>
  <c r="H62" i="53"/>
  <c r="G62" i="53"/>
  <c r="F62" i="53"/>
  <c r="D62" i="53"/>
  <c r="C62" i="53"/>
  <c r="B62" i="53"/>
  <c r="O62" i="54"/>
  <c r="N62" i="54"/>
  <c r="M62" i="54"/>
  <c r="L62" i="54"/>
  <c r="K62" i="54"/>
  <c r="J62" i="54"/>
  <c r="I62" i="54"/>
  <c r="H62" i="54"/>
  <c r="G62" i="54"/>
  <c r="F62" i="54"/>
  <c r="D62" i="54"/>
  <c r="C62" i="54"/>
  <c r="B62" i="54"/>
  <c r="O62" i="55"/>
  <c r="N62" i="55"/>
  <c r="M62" i="55"/>
  <c r="L62" i="55"/>
  <c r="K62" i="55"/>
  <c r="J62" i="55"/>
  <c r="I62" i="55"/>
  <c r="H62" i="55"/>
  <c r="G62" i="55"/>
  <c r="F62" i="55"/>
  <c r="D62" i="55"/>
  <c r="C62" i="55"/>
  <c r="B62" i="55"/>
  <c r="O62" i="56"/>
  <c r="N62" i="56"/>
  <c r="M62" i="56"/>
  <c r="L62" i="56"/>
  <c r="K62" i="56"/>
  <c r="J62" i="56"/>
  <c r="I62" i="56"/>
  <c r="H62" i="56"/>
  <c r="G62" i="56"/>
  <c r="F62" i="56"/>
  <c r="D62" i="56"/>
  <c r="C62" i="56"/>
  <c r="B62" i="56"/>
  <c r="O62" i="57"/>
  <c r="N62" i="57"/>
  <c r="M62" i="57"/>
  <c r="L62" i="57"/>
  <c r="K62" i="57"/>
  <c r="J62" i="57"/>
  <c r="I62" i="57"/>
  <c r="H62" i="57"/>
  <c r="G62" i="57"/>
  <c r="F62" i="57"/>
  <c r="D62" i="57"/>
  <c r="C62" i="57"/>
  <c r="B62" i="57"/>
  <c r="O62" i="58"/>
  <c r="N62" i="58"/>
  <c r="M62" i="58"/>
  <c r="L62" i="58"/>
  <c r="K62" i="58"/>
  <c r="J62" i="58"/>
  <c r="I62" i="58"/>
  <c r="H62" i="58"/>
  <c r="G62" i="58"/>
  <c r="F62" i="58"/>
  <c r="D62" i="58"/>
  <c r="C62" i="58"/>
  <c r="B62" i="58"/>
  <c r="O62" i="59"/>
  <c r="N62" i="59"/>
  <c r="M62" i="59"/>
  <c r="L62" i="59"/>
  <c r="K62" i="59"/>
  <c r="J62" i="59"/>
  <c r="I62" i="59"/>
  <c r="H62" i="59"/>
  <c r="G62" i="59"/>
  <c r="F62" i="59"/>
  <c r="D62" i="59"/>
  <c r="C62" i="59"/>
  <c r="B62" i="59"/>
  <c r="O62" i="60"/>
  <c r="N62" i="60"/>
  <c r="M62" i="60"/>
  <c r="L62" i="60"/>
  <c r="K62" i="60"/>
  <c r="J62" i="60"/>
  <c r="I62" i="60"/>
  <c r="H62" i="60"/>
  <c r="G62" i="60"/>
  <c r="F62" i="60"/>
  <c r="D62" i="60"/>
  <c r="C62" i="60"/>
  <c r="B62" i="60"/>
  <c r="O62" i="61"/>
  <c r="N62" i="61"/>
  <c r="M62" i="61"/>
  <c r="L62" i="61"/>
  <c r="K62" i="61"/>
  <c r="S62" i="61" s="1"/>
  <c r="J62" i="61"/>
  <c r="I62" i="61"/>
  <c r="H62" i="61"/>
  <c r="G62" i="61"/>
  <c r="F62" i="61"/>
  <c r="D62" i="61"/>
  <c r="C62" i="61"/>
  <c r="B62" i="61"/>
  <c r="O62" i="62"/>
  <c r="N62" i="62"/>
  <c r="M62" i="62"/>
  <c r="L62" i="62"/>
  <c r="K62" i="62"/>
  <c r="J62" i="62"/>
  <c r="I62" i="62"/>
  <c r="H62" i="62"/>
  <c r="G62" i="62"/>
  <c r="F62" i="62"/>
  <c r="D62" i="62"/>
  <c r="C62" i="62"/>
  <c r="B62" i="62"/>
  <c r="O62" i="63"/>
  <c r="N62" i="63"/>
  <c r="M62" i="63"/>
  <c r="L62" i="63"/>
  <c r="K62" i="63"/>
  <c r="J62" i="63"/>
  <c r="I62" i="63"/>
  <c r="H62" i="63"/>
  <c r="G62" i="63"/>
  <c r="F62" i="63"/>
  <c r="D62" i="63"/>
  <c r="C62" i="63"/>
  <c r="B62" i="63"/>
  <c r="O62" i="64"/>
  <c r="N62" i="64"/>
  <c r="M62" i="64"/>
  <c r="L62" i="64"/>
  <c r="K62" i="64"/>
  <c r="J62" i="64"/>
  <c r="I62" i="64"/>
  <c r="H62" i="64"/>
  <c r="G62" i="64"/>
  <c r="F62" i="64"/>
  <c r="D62" i="64"/>
  <c r="C62" i="64"/>
  <c r="B62" i="64"/>
  <c r="O62" i="65"/>
  <c r="N62" i="65"/>
  <c r="M62" i="65"/>
  <c r="L62" i="65"/>
  <c r="K62" i="65"/>
  <c r="J62" i="65"/>
  <c r="I62" i="65"/>
  <c r="H62" i="65"/>
  <c r="G62" i="65"/>
  <c r="F62" i="65"/>
  <c r="D62" i="65"/>
  <c r="C62" i="65"/>
  <c r="B62" i="65"/>
  <c r="O62" i="66"/>
  <c r="N62" i="66"/>
  <c r="M62" i="66"/>
  <c r="L62" i="66"/>
  <c r="K62" i="66"/>
  <c r="J62" i="66"/>
  <c r="I62" i="66"/>
  <c r="H62" i="66"/>
  <c r="G62" i="66"/>
  <c r="F62" i="66"/>
  <c r="D62" i="66"/>
  <c r="C62" i="66"/>
  <c r="B62" i="66"/>
  <c r="O62" i="67"/>
  <c r="N62" i="67"/>
  <c r="M62" i="67"/>
  <c r="L62" i="67"/>
  <c r="K62" i="67"/>
  <c r="J62" i="67"/>
  <c r="I62" i="67"/>
  <c r="H62" i="67"/>
  <c r="G62" i="67"/>
  <c r="F62" i="67"/>
  <c r="D62" i="67"/>
  <c r="C62" i="67"/>
  <c r="B62" i="67"/>
  <c r="O62" i="68"/>
  <c r="N62" i="68"/>
  <c r="M62" i="68"/>
  <c r="L62" i="68"/>
  <c r="K62" i="68"/>
  <c r="J62" i="68"/>
  <c r="I62" i="68"/>
  <c r="H62" i="68"/>
  <c r="G62" i="68"/>
  <c r="F62" i="68"/>
  <c r="D62" i="68"/>
  <c r="C62" i="68"/>
  <c r="B62" i="68"/>
  <c r="O62" i="69"/>
  <c r="N62" i="69"/>
  <c r="M62" i="69"/>
  <c r="L62" i="69"/>
  <c r="K62" i="69"/>
  <c r="J62" i="69"/>
  <c r="I62" i="69"/>
  <c r="H62" i="69"/>
  <c r="G62" i="69"/>
  <c r="F62" i="69"/>
  <c r="D62" i="69"/>
  <c r="C62" i="69"/>
  <c r="B62" i="69"/>
  <c r="O62" i="70"/>
  <c r="N62" i="70"/>
  <c r="M62" i="70"/>
  <c r="L62" i="70"/>
  <c r="K62" i="70"/>
  <c r="J62" i="70"/>
  <c r="I62" i="70"/>
  <c r="H62" i="70"/>
  <c r="G62" i="70"/>
  <c r="F62" i="70"/>
  <c r="D62" i="70"/>
  <c r="C62" i="70"/>
  <c r="B62" i="70"/>
  <c r="O62" i="71"/>
  <c r="N62" i="71"/>
  <c r="M62" i="71"/>
  <c r="L62" i="71"/>
  <c r="K62" i="71"/>
  <c r="J62" i="71"/>
  <c r="I62" i="71"/>
  <c r="H62" i="71"/>
  <c r="G62" i="71"/>
  <c r="F62" i="71"/>
  <c r="D62" i="71"/>
  <c r="C62" i="71"/>
  <c r="B62" i="71"/>
  <c r="O62" i="72"/>
  <c r="N62" i="72"/>
  <c r="M62" i="72"/>
  <c r="L62" i="72"/>
  <c r="K62" i="72"/>
  <c r="J62" i="72"/>
  <c r="I62" i="72"/>
  <c r="H62" i="72"/>
  <c r="G62" i="72"/>
  <c r="F62" i="72"/>
  <c r="D62" i="72"/>
  <c r="C62" i="72"/>
  <c r="B62" i="72"/>
  <c r="O62" i="73"/>
  <c r="N62" i="73"/>
  <c r="M62" i="73"/>
  <c r="L62" i="73"/>
  <c r="K62" i="73"/>
  <c r="J62" i="73"/>
  <c r="I62" i="73"/>
  <c r="H62" i="73"/>
  <c r="G62" i="73"/>
  <c r="F62" i="73"/>
  <c r="D62" i="73"/>
  <c r="C62" i="73"/>
  <c r="B62" i="73"/>
  <c r="O62" i="74"/>
  <c r="N62" i="74"/>
  <c r="M62" i="74"/>
  <c r="L62" i="74"/>
  <c r="K62" i="74"/>
  <c r="J62" i="74"/>
  <c r="I62" i="74"/>
  <c r="H62" i="74"/>
  <c r="G62" i="74"/>
  <c r="F62" i="74"/>
  <c r="D62" i="74"/>
  <c r="C62" i="74"/>
  <c r="B62" i="74"/>
  <c r="O62" i="75"/>
  <c r="N62" i="75"/>
  <c r="M62" i="75"/>
  <c r="L62" i="75"/>
  <c r="K62" i="75"/>
  <c r="J62" i="75"/>
  <c r="I62" i="75"/>
  <c r="H62" i="75"/>
  <c r="G62" i="75"/>
  <c r="F62" i="75"/>
  <c r="D62" i="75"/>
  <c r="C62" i="75"/>
  <c r="B62" i="75"/>
  <c r="O62" i="76"/>
  <c r="N62" i="76"/>
  <c r="M62" i="76"/>
  <c r="L62" i="76"/>
  <c r="K62" i="76"/>
  <c r="J62" i="76"/>
  <c r="I62" i="76"/>
  <c r="H62" i="76"/>
  <c r="G62" i="76"/>
  <c r="F62" i="76"/>
  <c r="D62" i="76"/>
  <c r="C62" i="76"/>
  <c r="B62" i="76"/>
  <c r="O62" i="77"/>
  <c r="N62" i="77"/>
  <c r="M62" i="77"/>
  <c r="L62" i="77"/>
  <c r="K62" i="77"/>
  <c r="J62" i="77"/>
  <c r="I62" i="77"/>
  <c r="H62" i="77"/>
  <c r="G62" i="77"/>
  <c r="F62" i="77"/>
  <c r="D62" i="77"/>
  <c r="C62" i="77"/>
  <c r="B62" i="77"/>
  <c r="O62" i="78"/>
  <c r="N62" i="78"/>
  <c r="M62" i="78"/>
  <c r="L62" i="78"/>
  <c r="K62" i="78"/>
  <c r="J62" i="78"/>
  <c r="I62" i="78"/>
  <c r="H62" i="78"/>
  <c r="G62" i="78"/>
  <c r="F62" i="78"/>
  <c r="D62" i="78"/>
  <c r="C62" i="78"/>
  <c r="B62" i="78"/>
  <c r="O62" i="79"/>
  <c r="N62" i="79"/>
  <c r="M62" i="79"/>
  <c r="L62" i="79"/>
  <c r="K62" i="79"/>
  <c r="J62" i="79"/>
  <c r="I62" i="79"/>
  <c r="H62" i="79"/>
  <c r="G62" i="79"/>
  <c r="F62" i="79"/>
  <c r="D62" i="79"/>
  <c r="C62" i="79"/>
  <c r="B62" i="79"/>
  <c r="O62" i="80"/>
  <c r="N62" i="80"/>
  <c r="M62" i="80"/>
  <c r="L62" i="80"/>
  <c r="K62" i="80"/>
  <c r="J62" i="80"/>
  <c r="I62" i="80"/>
  <c r="H62" i="80"/>
  <c r="G62" i="80"/>
  <c r="F62" i="80"/>
  <c r="D62" i="80"/>
  <c r="C62" i="80"/>
  <c r="B62" i="80"/>
  <c r="O62" i="81"/>
  <c r="N62" i="81"/>
  <c r="M62" i="81"/>
  <c r="L62" i="81"/>
  <c r="K62" i="81"/>
  <c r="J62" i="81"/>
  <c r="I62" i="81"/>
  <c r="H62" i="81"/>
  <c r="G62" i="81"/>
  <c r="F62" i="81"/>
  <c r="D62" i="81"/>
  <c r="C62" i="81"/>
  <c r="B62" i="81"/>
  <c r="O62" i="82"/>
  <c r="N62" i="82"/>
  <c r="M62" i="82"/>
  <c r="L62" i="82"/>
  <c r="K62" i="82"/>
  <c r="J62" i="82"/>
  <c r="I62" i="82"/>
  <c r="H62" i="82"/>
  <c r="G62" i="82"/>
  <c r="F62" i="82"/>
  <c r="D62" i="82"/>
  <c r="C62" i="82"/>
  <c r="B62" i="82"/>
  <c r="O62" i="83"/>
  <c r="N62" i="83"/>
  <c r="M62" i="83"/>
  <c r="L62" i="83"/>
  <c r="K62" i="83"/>
  <c r="J62" i="83"/>
  <c r="I62" i="83"/>
  <c r="H62" i="83"/>
  <c r="G62" i="83"/>
  <c r="F62" i="83"/>
  <c r="D62" i="83"/>
  <c r="C62" i="83"/>
  <c r="B62" i="83"/>
  <c r="O62" i="84"/>
  <c r="N62" i="84"/>
  <c r="M62" i="84"/>
  <c r="L62" i="84"/>
  <c r="K62" i="84"/>
  <c r="J62" i="84"/>
  <c r="I62" i="84"/>
  <c r="H62" i="84"/>
  <c r="G62" i="84"/>
  <c r="F62" i="84"/>
  <c r="D62" i="84"/>
  <c r="C62" i="84"/>
  <c r="B62" i="84"/>
  <c r="O62" i="85"/>
  <c r="N62" i="85"/>
  <c r="M62" i="85"/>
  <c r="L62" i="85"/>
  <c r="K62" i="85"/>
  <c r="J62" i="85"/>
  <c r="I62" i="85"/>
  <c r="H62" i="85"/>
  <c r="G62" i="85"/>
  <c r="F62" i="85"/>
  <c r="D62" i="85"/>
  <c r="C62" i="85"/>
  <c r="B62" i="85"/>
  <c r="O62" i="86"/>
  <c r="N62" i="86"/>
  <c r="M62" i="86"/>
  <c r="L62" i="86"/>
  <c r="K62" i="86"/>
  <c r="J62" i="86"/>
  <c r="I62" i="86"/>
  <c r="H62" i="86"/>
  <c r="G62" i="86"/>
  <c r="F62" i="86"/>
  <c r="D62" i="86"/>
  <c r="C62" i="86"/>
  <c r="B62" i="86"/>
  <c r="O62" i="87"/>
  <c r="N62" i="87"/>
  <c r="M62" i="87"/>
  <c r="L62" i="87"/>
  <c r="K62" i="87"/>
  <c r="J62" i="87"/>
  <c r="I62" i="87"/>
  <c r="H62" i="87"/>
  <c r="G62" i="87"/>
  <c r="F62" i="87"/>
  <c r="D62" i="87"/>
  <c r="C62" i="87"/>
  <c r="B62" i="87"/>
  <c r="O62" i="88"/>
  <c r="N62" i="88"/>
  <c r="M62" i="88"/>
  <c r="L62" i="88"/>
  <c r="K62" i="88"/>
  <c r="J62" i="88"/>
  <c r="R62" i="88" s="1"/>
  <c r="I62" i="88"/>
  <c r="H62" i="88"/>
  <c r="G62" i="88"/>
  <c r="F62" i="88"/>
  <c r="D62" i="88"/>
  <c r="C62" i="88"/>
  <c r="B62" i="88"/>
  <c r="O62" i="89"/>
  <c r="N62" i="89"/>
  <c r="M62" i="89"/>
  <c r="L62" i="89"/>
  <c r="K62" i="89"/>
  <c r="J62" i="89"/>
  <c r="I62" i="89"/>
  <c r="H62" i="89"/>
  <c r="G62" i="89"/>
  <c r="F62" i="89"/>
  <c r="D62" i="89"/>
  <c r="C62" i="89"/>
  <c r="B62" i="89"/>
  <c r="O62" i="90"/>
  <c r="N62" i="90"/>
  <c r="M62" i="90"/>
  <c r="L62" i="90"/>
  <c r="K62" i="90"/>
  <c r="J62" i="90"/>
  <c r="I62" i="90"/>
  <c r="H62" i="90"/>
  <c r="G62" i="90"/>
  <c r="F62" i="90"/>
  <c r="D62" i="90"/>
  <c r="C62" i="90"/>
  <c r="B62" i="90"/>
  <c r="O62" i="91"/>
  <c r="N62" i="91"/>
  <c r="M62" i="91"/>
  <c r="L62" i="91"/>
  <c r="K62" i="91"/>
  <c r="J62" i="91"/>
  <c r="I62" i="91"/>
  <c r="H62" i="91"/>
  <c r="G62" i="91"/>
  <c r="F62" i="91"/>
  <c r="D62" i="91"/>
  <c r="C62" i="91"/>
  <c r="B62" i="91"/>
  <c r="O62" i="92"/>
  <c r="N62" i="92"/>
  <c r="M62" i="92"/>
  <c r="L62" i="92"/>
  <c r="K62" i="92"/>
  <c r="J62" i="92"/>
  <c r="I62" i="92"/>
  <c r="H62" i="92"/>
  <c r="G62" i="92"/>
  <c r="F62" i="92"/>
  <c r="D62" i="92"/>
  <c r="C62" i="92"/>
  <c r="B62" i="92"/>
  <c r="O62" i="93"/>
  <c r="N62" i="93"/>
  <c r="M62" i="93"/>
  <c r="L62" i="93"/>
  <c r="K62" i="93"/>
  <c r="J62" i="93"/>
  <c r="I62" i="93"/>
  <c r="H62" i="93"/>
  <c r="G62" i="93"/>
  <c r="F62" i="93"/>
  <c r="D62" i="93"/>
  <c r="C62" i="93"/>
  <c r="B62" i="93"/>
  <c r="O62" i="94"/>
  <c r="N62" i="94"/>
  <c r="M62" i="94"/>
  <c r="L62" i="94"/>
  <c r="K62" i="94"/>
  <c r="J62" i="94"/>
  <c r="I62" i="94"/>
  <c r="H62" i="94"/>
  <c r="G62" i="94"/>
  <c r="F62" i="94"/>
  <c r="D62" i="94"/>
  <c r="C62" i="94"/>
  <c r="B62" i="94"/>
  <c r="O62" i="95"/>
  <c r="N62" i="95"/>
  <c r="M62" i="95"/>
  <c r="L62" i="95"/>
  <c r="K62" i="95"/>
  <c r="J62" i="95"/>
  <c r="I62" i="95"/>
  <c r="H62" i="95"/>
  <c r="G62" i="95"/>
  <c r="F62" i="95"/>
  <c r="D62" i="95"/>
  <c r="C62" i="95"/>
  <c r="B62" i="95"/>
  <c r="O62" i="96"/>
  <c r="N62" i="96"/>
  <c r="M62" i="96"/>
  <c r="L62" i="96"/>
  <c r="K62" i="96"/>
  <c r="J62" i="96"/>
  <c r="I62" i="96"/>
  <c r="H62" i="96"/>
  <c r="G62" i="96"/>
  <c r="F62" i="96"/>
  <c r="D62" i="96"/>
  <c r="C62" i="96"/>
  <c r="B62" i="96"/>
  <c r="O62" i="97"/>
  <c r="N62" i="97"/>
  <c r="M62" i="97"/>
  <c r="L62" i="97"/>
  <c r="K62" i="97"/>
  <c r="J62" i="97"/>
  <c r="I62" i="97"/>
  <c r="H62" i="97"/>
  <c r="G62" i="97"/>
  <c r="F62" i="97"/>
  <c r="D62" i="97"/>
  <c r="C62" i="97"/>
  <c r="B62" i="97"/>
  <c r="O62" i="98"/>
  <c r="N62" i="98"/>
  <c r="M62" i="98"/>
  <c r="L62" i="98"/>
  <c r="K62" i="98"/>
  <c r="J62" i="98"/>
  <c r="I62" i="98"/>
  <c r="H62" i="98"/>
  <c r="G62" i="98"/>
  <c r="F62" i="98"/>
  <c r="D62" i="98"/>
  <c r="C62" i="98"/>
  <c r="B62" i="98"/>
  <c r="O62" i="99"/>
  <c r="N62" i="99"/>
  <c r="M62" i="99"/>
  <c r="L62" i="99"/>
  <c r="K62" i="99"/>
  <c r="J62" i="99"/>
  <c r="I62" i="99"/>
  <c r="H62" i="99"/>
  <c r="G62" i="99"/>
  <c r="F62" i="99"/>
  <c r="D62" i="99"/>
  <c r="C62" i="99"/>
  <c r="B62" i="99"/>
  <c r="O62" i="100"/>
  <c r="N62" i="100"/>
  <c r="M62" i="100"/>
  <c r="L62" i="100"/>
  <c r="K62" i="100"/>
  <c r="J62" i="100"/>
  <c r="I62" i="100"/>
  <c r="H62" i="100"/>
  <c r="G62" i="100"/>
  <c r="F62" i="100"/>
  <c r="D62" i="100"/>
  <c r="C62" i="100"/>
  <c r="B62" i="100"/>
  <c r="O62" i="101"/>
  <c r="N62" i="101"/>
  <c r="M62" i="101"/>
  <c r="L62" i="101"/>
  <c r="K62" i="101"/>
  <c r="S62" i="101" s="1"/>
  <c r="J62" i="101"/>
  <c r="I62" i="101"/>
  <c r="H62" i="101"/>
  <c r="G62" i="101"/>
  <c r="F62" i="101"/>
  <c r="D62" i="101"/>
  <c r="C62" i="101"/>
  <c r="B62" i="101"/>
  <c r="O62" i="102"/>
  <c r="N62" i="102"/>
  <c r="M62" i="102"/>
  <c r="L62" i="102"/>
  <c r="K62" i="102"/>
  <c r="J62" i="102"/>
  <c r="I62" i="102"/>
  <c r="H62" i="102"/>
  <c r="G62" i="102"/>
  <c r="F62" i="102"/>
  <c r="D62" i="102"/>
  <c r="C62" i="102"/>
  <c r="B62" i="102"/>
  <c r="O62" i="103"/>
  <c r="N62" i="103"/>
  <c r="M62" i="103"/>
  <c r="L62" i="103"/>
  <c r="K62" i="103"/>
  <c r="J62" i="103"/>
  <c r="I62" i="103"/>
  <c r="H62" i="103"/>
  <c r="G62" i="103"/>
  <c r="F62" i="103"/>
  <c r="D62" i="103"/>
  <c r="C62" i="103"/>
  <c r="B62" i="103"/>
  <c r="O62" i="104"/>
  <c r="N62" i="104"/>
  <c r="M62" i="104"/>
  <c r="L62" i="104"/>
  <c r="K62" i="104"/>
  <c r="J62" i="104"/>
  <c r="I62" i="104"/>
  <c r="H62" i="104"/>
  <c r="G62" i="104"/>
  <c r="F62" i="104"/>
  <c r="D62" i="104"/>
  <c r="C62" i="104"/>
  <c r="B62" i="104"/>
  <c r="O62" i="105"/>
  <c r="N62" i="105"/>
  <c r="M62" i="105"/>
  <c r="L62" i="105"/>
  <c r="K62" i="105"/>
  <c r="J62" i="105"/>
  <c r="I62" i="105"/>
  <c r="H62" i="105"/>
  <c r="G62" i="105"/>
  <c r="F62" i="105"/>
  <c r="D62" i="105"/>
  <c r="C62" i="105"/>
  <c r="B62" i="105"/>
  <c r="O62" i="106"/>
  <c r="N62" i="106"/>
  <c r="M62" i="106"/>
  <c r="L62" i="106"/>
  <c r="K62" i="106"/>
  <c r="J62" i="106"/>
  <c r="I62" i="106"/>
  <c r="H62" i="106"/>
  <c r="G62" i="106"/>
  <c r="F62" i="106"/>
  <c r="D62" i="106"/>
  <c r="C62" i="106"/>
  <c r="B62" i="106"/>
  <c r="O62" i="107"/>
  <c r="N62" i="107"/>
  <c r="M62" i="107"/>
  <c r="L62" i="107"/>
  <c r="K62" i="107"/>
  <c r="J62" i="107"/>
  <c r="I62" i="107"/>
  <c r="H62" i="107"/>
  <c r="G62" i="107"/>
  <c r="F62" i="107"/>
  <c r="D62" i="107"/>
  <c r="C62" i="107"/>
  <c r="B62" i="107"/>
  <c r="O62" i="108"/>
  <c r="N62" i="108"/>
  <c r="M62" i="108"/>
  <c r="L62" i="108"/>
  <c r="K62" i="108"/>
  <c r="J62" i="108"/>
  <c r="I62" i="108"/>
  <c r="H62" i="108"/>
  <c r="G62" i="108"/>
  <c r="F62" i="108"/>
  <c r="D62" i="108"/>
  <c r="C62" i="108"/>
  <c r="B62" i="108"/>
  <c r="O62" i="109"/>
  <c r="N62" i="109"/>
  <c r="M62" i="109"/>
  <c r="L62" i="109"/>
  <c r="K62" i="109"/>
  <c r="J62" i="109"/>
  <c r="I62" i="109"/>
  <c r="H62" i="109"/>
  <c r="G62" i="109"/>
  <c r="F62" i="109"/>
  <c r="D62" i="109"/>
  <c r="C62" i="109"/>
  <c r="B62" i="109"/>
  <c r="O62" i="110"/>
  <c r="N62" i="110"/>
  <c r="M62" i="110"/>
  <c r="L62" i="110"/>
  <c r="K62" i="110"/>
  <c r="J62" i="110"/>
  <c r="I62" i="110"/>
  <c r="H62" i="110"/>
  <c r="G62" i="110"/>
  <c r="F62" i="110"/>
  <c r="D62" i="110"/>
  <c r="C62" i="110"/>
  <c r="B62" i="110"/>
  <c r="O62" i="111"/>
  <c r="N62" i="111"/>
  <c r="M62" i="111"/>
  <c r="L62" i="111"/>
  <c r="K62" i="111"/>
  <c r="J62" i="111"/>
  <c r="I62" i="111"/>
  <c r="H62" i="111"/>
  <c r="G62" i="111"/>
  <c r="F62" i="111"/>
  <c r="D62" i="111"/>
  <c r="C62" i="111"/>
  <c r="B62" i="111"/>
  <c r="O62" i="112"/>
  <c r="N62" i="112"/>
  <c r="M62" i="112"/>
  <c r="L62" i="112"/>
  <c r="K62" i="112"/>
  <c r="J62" i="112"/>
  <c r="I62" i="112"/>
  <c r="H62" i="112"/>
  <c r="G62" i="112"/>
  <c r="F62" i="112"/>
  <c r="D62" i="112"/>
  <c r="C62" i="112"/>
  <c r="B62" i="112"/>
  <c r="O62" i="113"/>
  <c r="N62" i="113"/>
  <c r="M62" i="113"/>
  <c r="L62" i="113"/>
  <c r="K62" i="113"/>
  <c r="J62" i="113"/>
  <c r="I62" i="113"/>
  <c r="H62" i="113"/>
  <c r="G62" i="113"/>
  <c r="F62" i="113"/>
  <c r="D62" i="113"/>
  <c r="C62" i="113"/>
  <c r="B62" i="113"/>
  <c r="O62" i="114"/>
  <c r="N62" i="114"/>
  <c r="M62" i="114"/>
  <c r="L62" i="114"/>
  <c r="K62" i="114"/>
  <c r="J62" i="114"/>
  <c r="I62" i="114"/>
  <c r="H62" i="114"/>
  <c r="G62" i="114"/>
  <c r="F62" i="114"/>
  <c r="D62" i="114"/>
  <c r="C62" i="114"/>
  <c r="B62" i="114"/>
  <c r="O62" i="115"/>
  <c r="N62" i="115"/>
  <c r="M62" i="115"/>
  <c r="L62" i="115"/>
  <c r="K62" i="115"/>
  <c r="J62" i="115"/>
  <c r="I62" i="115"/>
  <c r="H62" i="115"/>
  <c r="G62" i="115"/>
  <c r="F62" i="115"/>
  <c r="D62" i="115"/>
  <c r="C62" i="115"/>
  <c r="B62" i="115"/>
  <c r="O62" i="116"/>
  <c r="N62" i="116"/>
  <c r="M62" i="116"/>
  <c r="L62" i="116"/>
  <c r="K62" i="116"/>
  <c r="J62" i="116"/>
  <c r="I62" i="116"/>
  <c r="H62" i="116"/>
  <c r="G62" i="116"/>
  <c r="F62" i="116"/>
  <c r="D62" i="116"/>
  <c r="C62" i="116"/>
  <c r="B62" i="116"/>
  <c r="O62" i="117"/>
  <c r="N62" i="117"/>
  <c r="M62" i="117"/>
  <c r="L62" i="117"/>
  <c r="K62" i="117"/>
  <c r="J62" i="117"/>
  <c r="I62" i="117"/>
  <c r="H62" i="117"/>
  <c r="G62" i="117"/>
  <c r="F62" i="117"/>
  <c r="D62" i="117"/>
  <c r="C62" i="117"/>
  <c r="B62" i="117"/>
  <c r="O62" i="118"/>
  <c r="N62" i="118"/>
  <c r="M62" i="118"/>
  <c r="L62" i="118"/>
  <c r="K62" i="118"/>
  <c r="J62" i="118"/>
  <c r="I62" i="118"/>
  <c r="H62" i="118"/>
  <c r="G62" i="118"/>
  <c r="F62" i="118"/>
  <c r="D62" i="118"/>
  <c r="C62" i="118"/>
  <c r="B62" i="118"/>
  <c r="O62" i="119"/>
  <c r="N62" i="119"/>
  <c r="M62" i="119"/>
  <c r="L62" i="119"/>
  <c r="K62" i="119"/>
  <c r="J62" i="119"/>
  <c r="I62" i="119"/>
  <c r="H62" i="119"/>
  <c r="G62" i="119"/>
  <c r="F62" i="119"/>
  <c r="D62" i="119"/>
  <c r="C62" i="119"/>
  <c r="B62" i="119"/>
  <c r="O62" i="120"/>
  <c r="N62" i="120"/>
  <c r="M62" i="120"/>
  <c r="L62" i="120"/>
  <c r="K62" i="120"/>
  <c r="J62" i="120"/>
  <c r="I62" i="120"/>
  <c r="H62" i="120"/>
  <c r="G62" i="120"/>
  <c r="F62" i="120"/>
  <c r="D62" i="120"/>
  <c r="C62" i="120"/>
  <c r="B62" i="120"/>
  <c r="O62" i="121"/>
  <c r="N62" i="121"/>
  <c r="M62" i="121"/>
  <c r="L62" i="121"/>
  <c r="K62" i="121"/>
  <c r="J62" i="121"/>
  <c r="I62" i="121"/>
  <c r="H62" i="121"/>
  <c r="G62" i="121"/>
  <c r="F62" i="121"/>
  <c r="D62" i="121"/>
  <c r="C62" i="121"/>
  <c r="B62" i="121"/>
  <c r="O62" i="122"/>
  <c r="N62" i="122"/>
  <c r="M62" i="122"/>
  <c r="L62" i="122"/>
  <c r="K62" i="122"/>
  <c r="J62" i="122"/>
  <c r="I62" i="122"/>
  <c r="H62" i="122"/>
  <c r="G62" i="122"/>
  <c r="F62" i="122"/>
  <c r="D62" i="122"/>
  <c r="C62" i="122"/>
  <c r="B62" i="122"/>
  <c r="O62" i="123"/>
  <c r="N62" i="123"/>
  <c r="M62" i="123"/>
  <c r="L62" i="123"/>
  <c r="K62" i="123"/>
  <c r="J62" i="123"/>
  <c r="I62" i="123"/>
  <c r="H62" i="123"/>
  <c r="G62" i="123"/>
  <c r="F62" i="123"/>
  <c r="D62" i="123"/>
  <c r="C62" i="123"/>
  <c r="B62" i="123"/>
  <c r="O62" i="124"/>
  <c r="N62" i="124"/>
  <c r="M62" i="124"/>
  <c r="L62" i="124"/>
  <c r="K62" i="124"/>
  <c r="J62" i="124"/>
  <c r="I62" i="124"/>
  <c r="H62" i="124"/>
  <c r="G62" i="124"/>
  <c r="F62" i="124"/>
  <c r="D62" i="124"/>
  <c r="C62" i="124"/>
  <c r="B62" i="124"/>
  <c r="O62" i="125"/>
  <c r="N62" i="125"/>
  <c r="M62" i="125"/>
  <c r="L62" i="125"/>
  <c r="K62" i="125"/>
  <c r="J62" i="125"/>
  <c r="I62" i="125"/>
  <c r="H62" i="125"/>
  <c r="G62" i="125"/>
  <c r="F62" i="125"/>
  <c r="D62" i="125"/>
  <c r="C62" i="125"/>
  <c r="B62" i="125"/>
  <c r="O62" i="126"/>
  <c r="N62" i="126"/>
  <c r="M62" i="126"/>
  <c r="L62" i="126"/>
  <c r="K62" i="126"/>
  <c r="J62" i="126"/>
  <c r="I62" i="126"/>
  <c r="H62" i="126"/>
  <c r="G62" i="126"/>
  <c r="F62" i="126"/>
  <c r="D62" i="126"/>
  <c r="C62" i="126"/>
  <c r="B62" i="126"/>
  <c r="O62" i="127"/>
  <c r="N62" i="127"/>
  <c r="M62" i="127"/>
  <c r="L62" i="127"/>
  <c r="K62" i="127"/>
  <c r="J62" i="127"/>
  <c r="I62" i="127"/>
  <c r="H62" i="127"/>
  <c r="G62" i="127"/>
  <c r="F62" i="127"/>
  <c r="D62" i="127"/>
  <c r="C62" i="127"/>
  <c r="B62" i="127"/>
  <c r="O62" i="128"/>
  <c r="N62" i="128"/>
  <c r="M62" i="128"/>
  <c r="L62" i="128"/>
  <c r="K62" i="128"/>
  <c r="J62" i="128"/>
  <c r="I62" i="128"/>
  <c r="H62" i="128"/>
  <c r="G62" i="128"/>
  <c r="F62" i="128"/>
  <c r="D62" i="128"/>
  <c r="C62" i="128"/>
  <c r="B62" i="128"/>
  <c r="O62" i="129"/>
  <c r="N62" i="129"/>
  <c r="M62" i="129"/>
  <c r="L62" i="129"/>
  <c r="K62" i="129"/>
  <c r="J62" i="129"/>
  <c r="I62" i="129"/>
  <c r="H62" i="129"/>
  <c r="G62" i="129"/>
  <c r="F62" i="129"/>
  <c r="D62" i="129"/>
  <c r="C62" i="129"/>
  <c r="B62" i="129"/>
  <c r="O62" i="130"/>
  <c r="N62" i="130"/>
  <c r="M62" i="130"/>
  <c r="L62" i="130"/>
  <c r="K62" i="130"/>
  <c r="J62" i="130"/>
  <c r="I62" i="130"/>
  <c r="H62" i="130"/>
  <c r="G62" i="130"/>
  <c r="F62" i="130"/>
  <c r="D62" i="130"/>
  <c r="C62" i="130"/>
  <c r="B62" i="130"/>
  <c r="O62" i="131"/>
  <c r="N62" i="131"/>
  <c r="M62" i="131"/>
  <c r="L62" i="131"/>
  <c r="K62" i="131"/>
  <c r="J62" i="131"/>
  <c r="I62" i="131"/>
  <c r="H62" i="131"/>
  <c r="G62" i="131"/>
  <c r="F62" i="131"/>
  <c r="D62" i="131"/>
  <c r="C62" i="131"/>
  <c r="B62" i="131"/>
  <c r="O62" i="132"/>
  <c r="N62" i="132"/>
  <c r="M62" i="132"/>
  <c r="L62" i="132"/>
  <c r="K62" i="132"/>
  <c r="J62" i="132"/>
  <c r="I62" i="132"/>
  <c r="H62" i="132"/>
  <c r="G62" i="132"/>
  <c r="F62" i="132"/>
  <c r="D62" i="132"/>
  <c r="C62" i="132"/>
  <c r="B62" i="132"/>
  <c r="O62" i="133"/>
  <c r="N62" i="133"/>
  <c r="M62" i="133"/>
  <c r="L62" i="133"/>
  <c r="K62" i="133"/>
  <c r="J62" i="133"/>
  <c r="I62" i="133"/>
  <c r="H62" i="133"/>
  <c r="G62" i="133"/>
  <c r="F62" i="133"/>
  <c r="D62" i="133"/>
  <c r="C62" i="133"/>
  <c r="B62" i="133"/>
  <c r="O62" i="134"/>
  <c r="N62" i="134"/>
  <c r="M62" i="134"/>
  <c r="L62" i="134"/>
  <c r="K62" i="134"/>
  <c r="J62" i="134"/>
  <c r="I62" i="134"/>
  <c r="H62" i="134"/>
  <c r="G62" i="134"/>
  <c r="F62" i="134"/>
  <c r="D62" i="134"/>
  <c r="C62" i="134"/>
  <c r="B62" i="134"/>
  <c r="O62" i="135"/>
  <c r="N62" i="135"/>
  <c r="M62" i="135"/>
  <c r="L62" i="135"/>
  <c r="K62" i="135"/>
  <c r="J62" i="135"/>
  <c r="I62" i="135"/>
  <c r="H62" i="135"/>
  <c r="G62" i="135"/>
  <c r="F62" i="135"/>
  <c r="D62" i="135"/>
  <c r="C62" i="135"/>
  <c r="B62" i="135"/>
  <c r="O62" i="136"/>
  <c r="N62" i="136"/>
  <c r="M62" i="136"/>
  <c r="L62" i="136"/>
  <c r="K62" i="136"/>
  <c r="J62" i="136"/>
  <c r="I62" i="136"/>
  <c r="H62" i="136"/>
  <c r="G62" i="136"/>
  <c r="F62" i="136"/>
  <c r="D62" i="136"/>
  <c r="C62" i="136"/>
  <c r="B62" i="136"/>
  <c r="O62" i="137"/>
  <c r="N62" i="137"/>
  <c r="M62" i="137"/>
  <c r="L62" i="137"/>
  <c r="K62" i="137"/>
  <c r="J62" i="137"/>
  <c r="I62" i="137"/>
  <c r="H62" i="137"/>
  <c r="G62" i="137"/>
  <c r="F62" i="137"/>
  <c r="D62" i="137"/>
  <c r="C62" i="137"/>
  <c r="B62" i="137"/>
  <c r="O62" i="138"/>
  <c r="N62" i="138"/>
  <c r="M62" i="138"/>
  <c r="L62" i="138"/>
  <c r="K62" i="138"/>
  <c r="J62" i="138"/>
  <c r="I62" i="138"/>
  <c r="H62" i="138"/>
  <c r="G62" i="138"/>
  <c r="F62" i="138"/>
  <c r="D62" i="138"/>
  <c r="C62" i="138"/>
  <c r="B62" i="138"/>
  <c r="O62" i="139"/>
  <c r="N62" i="139"/>
  <c r="M62" i="139"/>
  <c r="L62" i="139"/>
  <c r="K62" i="139"/>
  <c r="J62" i="139"/>
  <c r="I62" i="139"/>
  <c r="H62" i="139"/>
  <c r="G62" i="139"/>
  <c r="F62" i="139"/>
  <c r="D62" i="139"/>
  <c r="C62" i="139"/>
  <c r="B62" i="139"/>
  <c r="O62" i="140"/>
  <c r="N62" i="140"/>
  <c r="M62" i="140"/>
  <c r="L62" i="140"/>
  <c r="K62" i="140"/>
  <c r="J62" i="140"/>
  <c r="I62" i="140"/>
  <c r="H62" i="140"/>
  <c r="G62" i="140"/>
  <c r="F62" i="140"/>
  <c r="D62" i="140"/>
  <c r="C62" i="140"/>
  <c r="B62" i="140"/>
  <c r="O62" i="141"/>
  <c r="N62" i="141"/>
  <c r="M62" i="141"/>
  <c r="L62" i="141"/>
  <c r="K62" i="141"/>
  <c r="J62" i="141"/>
  <c r="I62" i="141"/>
  <c r="H62" i="141"/>
  <c r="G62" i="141"/>
  <c r="F62" i="141"/>
  <c r="D62" i="141"/>
  <c r="C62" i="141"/>
  <c r="B62" i="141"/>
  <c r="O62" i="142"/>
  <c r="N62" i="142"/>
  <c r="M62" i="142"/>
  <c r="L62" i="142"/>
  <c r="K62" i="142"/>
  <c r="J62" i="142"/>
  <c r="I62" i="142"/>
  <c r="H62" i="142"/>
  <c r="G62" i="142"/>
  <c r="F62" i="142"/>
  <c r="D62" i="142"/>
  <c r="C62" i="142"/>
  <c r="B62" i="142"/>
  <c r="O62" i="143"/>
  <c r="N62" i="143"/>
  <c r="M62" i="143"/>
  <c r="L62" i="143"/>
  <c r="K62" i="143"/>
  <c r="J62" i="143"/>
  <c r="I62" i="143"/>
  <c r="H62" i="143"/>
  <c r="G62" i="143"/>
  <c r="F62" i="143"/>
  <c r="D62" i="143"/>
  <c r="C62" i="143"/>
  <c r="B62" i="143"/>
  <c r="O62" i="144"/>
  <c r="N62" i="144"/>
  <c r="M62" i="144"/>
  <c r="L62" i="144"/>
  <c r="K62" i="144"/>
  <c r="J62" i="144"/>
  <c r="I62" i="144"/>
  <c r="H62" i="144"/>
  <c r="G62" i="144"/>
  <c r="F62" i="144"/>
  <c r="D62" i="144"/>
  <c r="C62" i="144"/>
  <c r="B62" i="144"/>
  <c r="O62" i="145"/>
  <c r="N62" i="145"/>
  <c r="M62" i="145"/>
  <c r="L62" i="145"/>
  <c r="K62" i="145"/>
  <c r="J62" i="145"/>
  <c r="I62" i="145"/>
  <c r="H62" i="145"/>
  <c r="G62" i="145"/>
  <c r="F62" i="145"/>
  <c r="D62" i="145"/>
  <c r="C62" i="145"/>
  <c r="B62" i="145"/>
  <c r="O62" i="146"/>
  <c r="N62" i="146"/>
  <c r="M62" i="146"/>
  <c r="L62" i="146"/>
  <c r="K62" i="146"/>
  <c r="J62" i="146"/>
  <c r="I62" i="146"/>
  <c r="H62" i="146"/>
  <c r="G62" i="146"/>
  <c r="F62" i="146"/>
  <c r="D62" i="146"/>
  <c r="C62" i="146"/>
  <c r="B62" i="146"/>
  <c r="O62" i="147"/>
  <c r="N62" i="147"/>
  <c r="M62" i="147"/>
  <c r="L62" i="147"/>
  <c r="K62" i="147"/>
  <c r="J62" i="147"/>
  <c r="I62" i="147"/>
  <c r="H62" i="147"/>
  <c r="G62" i="147"/>
  <c r="F62" i="147"/>
  <c r="D62" i="147"/>
  <c r="C62" i="147"/>
  <c r="B62" i="147"/>
  <c r="O62" i="148"/>
  <c r="N62" i="148"/>
  <c r="M62" i="148"/>
  <c r="L62" i="148"/>
  <c r="K62" i="148"/>
  <c r="J62" i="148"/>
  <c r="I62" i="148"/>
  <c r="H62" i="148"/>
  <c r="G62" i="148"/>
  <c r="F62" i="148"/>
  <c r="D62" i="148"/>
  <c r="C62" i="148"/>
  <c r="B62" i="148"/>
  <c r="O62" i="149"/>
  <c r="N62" i="149"/>
  <c r="M62" i="149"/>
  <c r="L62" i="149"/>
  <c r="K62" i="149"/>
  <c r="J62" i="149"/>
  <c r="I62" i="149"/>
  <c r="H62" i="149"/>
  <c r="G62" i="149"/>
  <c r="F62" i="149"/>
  <c r="D62" i="149"/>
  <c r="C62" i="149"/>
  <c r="B62" i="149"/>
  <c r="O62" i="150"/>
  <c r="N62" i="150"/>
  <c r="M62" i="150"/>
  <c r="L62" i="150"/>
  <c r="K62" i="150"/>
  <c r="J62" i="150"/>
  <c r="I62" i="150"/>
  <c r="H62" i="150"/>
  <c r="G62" i="150"/>
  <c r="F62" i="150"/>
  <c r="D62" i="150"/>
  <c r="C62" i="150"/>
  <c r="B62" i="150"/>
  <c r="O62" i="151"/>
  <c r="N62" i="151"/>
  <c r="M62" i="151"/>
  <c r="L62" i="151"/>
  <c r="K62" i="151"/>
  <c r="J62" i="151"/>
  <c r="I62" i="151"/>
  <c r="H62" i="151"/>
  <c r="G62" i="151"/>
  <c r="F62" i="151"/>
  <c r="D62" i="151"/>
  <c r="C62" i="151"/>
  <c r="B62" i="151"/>
  <c r="O62" i="152"/>
  <c r="N62" i="152"/>
  <c r="M62" i="152"/>
  <c r="L62" i="152"/>
  <c r="K62" i="152"/>
  <c r="J62" i="152"/>
  <c r="I62" i="152"/>
  <c r="H62" i="152"/>
  <c r="G62" i="152"/>
  <c r="F62" i="152"/>
  <c r="D62" i="152"/>
  <c r="C62" i="152"/>
  <c r="B62" i="152"/>
  <c r="O62" i="153"/>
  <c r="N62" i="153"/>
  <c r="M62" i="153"/>
  <c r="L62" i="153"/>
  <c r="K62" i="153"/>
  <c r="J62" i="153"/>
  <c r="I62" i="153"/>
  <c r="H62" i="153"/>
  <c r="G62" i="153"/>
  <c r="F62" i="153"/>
  <c r="D62" i="153"/>
  <c r="C62" i="153"/>
  <c r="B62" i="153"/>
  <c r="O62" i="154"/>
  <c r="N62" i="154"/>
  <c r="M62" i="154"/>
  <c r="L62" i="154"/>
  <c r="K62" i="154"/>
  <c r="J62" i="154"/>
  <c r="I62" i="154"/>
  <c r="H62" i="154"/>
  <c r="G62" i="154"/>
  <c r="F62" i="154"/>
  <c r="D62" i="154"/>
  <c r="C62" i="154"/>
  <c r="B62" i="154"/>
  <c r="O62" i="155"/>
  <c r="N62" i="155"/>
  <c r="M62" i="155"/>
  <c r="L62" i="155"/>
  <c r="K62" i="155"/>
  <c r="J62" i="155"/>
  <c r="I62" i="155"/>
  <c r="H62" i="155"/>
  <c r="G62" i="155"/>
  <c r="F62" i="155"/>
  <c r="D62" i="155"/>
  <c r="C62" i="155"/>
  <c r="B62" i="155"/>
  <c r="O62" i="156"/>
  <c r="N62" i="156"/>
  <c r="M62" i="156"/>
  <c r="L62" i="156"/>
  <c r="K62" i="156"/>
  <c r="J62" i="156"/>
  <c r="I62" i="156"/>
  <c r="H62" i="156"/>
  <c r="G62" i="156"/>
  <c r="F62" i="156"/>
  <c r="D62" i="156"/>
  <c r="C62" i="156"/>
  <c r="B62" i="156"/>
  <c r="O62" i="157"/>
  <c r="N62" i="157"/>
  <c r="M62" i="157"/>
  <c r="L62" i="157"/>
  <c r="K62" i="157"/>
  <c r="J62" i="157"/>
  <c r="I62" i="157"/>
  <c r="H62" i="157"/>
  <c r="G62" i="157"/>
  <c r="F62" i="157"/>
  <c r="D62" i="157"/>
  <c r="C62" i="157"/>
  <c r="B62" i="157"/>
  <c r="O62" i="158"/>
  <c r="N62" i="158"/>
  <c r="M62" i="158"/>
  <c r="L62" i="158"/>
  <c r="K62" i="158"/>
  <c r="J62" i="158"/>
  <c r="I62" i="158"/>
  <c r="H62" i="158"/>
  <c r="G62" i="158"/>
  <c r="F62" i="158"/>
  <c r="D62" i="158"/>
  <c r="C62" i="158"/>
  <c r="B62" i="158"/>
  <c r="O62" i="159"/>
  <c r="N62" i="159"/>
  <c r="M62" i="159"/>
  <c r="L62" i="159"/>
  <c r="K62" i="159"/>
  <c r="J62" i="159"/>
  <c r="I62" i="159"/>
  <c r="H62" i="159"/>
  <c r="G62" i="159"/>
  <c r="F62" i="159"/>
  <c r="D62" i="159"/>
  <c r="C62" i="159"/>
  <c r="B62" i="159"/>
  <c r="O62" i="160"/>
  <c r="N62" i="160"/>
  <c r="M62" i="160"/>
  <c r="L62" i="160"/>
  <c r="K62" i="160"/>
  <c r="J62" i="160"/>
  <c r="I62" i="160"/>
  <c r="H62" i="160"/>
  <c r="G62" i="160"/>
  <c r="F62" i="160"/>
  <c r="D62" i="160"/>
  <c r="C62" i="160"/>
  <c r="B62" i="160"/>
  <c r="O62" i="161"/>
  <c r="N62" i="161"/>
  <c r="M62" i="161"/>
  <c r="L62" i="161"/>
  <c r="K62" i="161"/>
  <c r="J62" i="161"/>
  <c r="I62" i="161"/>
  <c r="H62" i="161"/>
  <c r="G62" i="161"/>
  <c r="F62" i="161"/>
  <c r="D62" i="161"/>
  <c r="C62" i="161"/>
  <c r="B62" i="161"/>
  <c r="O62" i="162"/>
  <c r="N62" i="162"/>
  <c r="M62" i="162"/>
  <c r="L62" i="162"/>
  <c r="K62" i="162"/>
  <c r="J62" i="162"/>
  <c r="I62" i="162"/>
  <c r="H62" i="162"/>
  <c r="G62" i="162"/>
  <c r="F62" i="162"/>
  <c r="D62" i="162"/>
  <c r="C62" i="162"/>
  <c r="B62" i="162"/>
  <c r="O62" i="163"/>
  <c r="N62" i="163"/>
  <c r="M62" i="163"/>
  <c r="L62" i="163"/>
  <c r="K62" i="163"/>
  <c r="J62" i="163"/>
  <c r="I62" i="163"/>
  <c r="H62" i="163"/>
  <c r="G62" i="163"/>
  <c r="F62" i="163"/>
  <c r="D62" i="163"/>
  <c r="C62" i="163"/>
  <c r="B62" i="163"/>
  <c r="O62" i="164"/>
  <c r="N62" i="164"/>
  <c r="M62" i="164"/>
  <c r="L62" i="164"/>
  <c r="K62" i="164"/>
  <c r="J62" i="164"/>
  <c r="I62" i="164"/>
  <c r="H62" i="164"/>
  <c r="G62" i="164"/>
  <c r="F62" i="164"/>
  <c r="D62" i="164"/>
  <c r="C62" i="164"/>
  <c r="B62" i="164"/>
  <c r="O62" i="165"/>
  <c r="N62" i="165"/>
  <c r="M62" i="165"/>
  <c r="L62" i="165"/>
  <c r="K62" i="165"/>
  <c r="J62" i="165"/>
  <c r="I62" i="165"/>
  <c r="H62" i="165"/>
  <c r="G62" i="165"/>
  <c r="F62" i="165"/>
  <c r="D62" i="165"/>
  <c r="C62" i="165"/>
  <c r="B62" i="165"/>
  <c r="O62" i="166"/>
  <c r="N62" i="166"/>
  <c r="M62" i="166"/>
  <c r="L62" i="166"/>
  <c r="K62" i="166"/>
  <c r="J62" i="166"/>
  <c r="I62" i="166"/>
  <c r="H62" i="166"/>
  <c r="G62" i="166"/>
  <c r="F62" i="166"/>
  <c r="D62" i="166"/>
  <c r="C62" i="166"/>
  <c r="B62" i="166"/>
  <c r="O62" i="167"/>
  <c r="N62" i="167"/>
  <c r="M62" i="167"/>
  <c r="L62" i="167"/>
  <c r="K62" i="167"/>
  <c r="J62" i="167"/>
  <c r="I62" i="167"/>
  <c r="H62" i="167"/>
  <c r="G62" i="167"/>
  <c r="F62" i="167"/>
  <c r="D62" i="167"/>
  <c r="C62" i="167"/>
  <c r="B62" i="167"/>
  <c r="O62" i="168"/>
  <c r="N62" i="168"/>
  <c r="M62" i="168"/>
  <c r="L62" i="168"/>
  <c r="K62" i="168"/>
  <c r="J62" i="168"/>
  <c r="I62" i="168"/>
  <c r="H62" i="168"/>
  <c r="G62" i="168"/>
  <c r="F62" i="168"/>
  <c r="D62" i="168"/>
  <c r="C62" i="168"/>
  <c r="B62" i="168"/>
  <c r="O62" i="169"/>
  <c r="N62" i="169"/>
  <c r="M62" i="169"/>
  <c r="L62" i="169"/>
  <c r="K62" i="169"/>
  <c r="J62" i="169"/>
  <c r="I62" i="169"/>
  <c r="H62" i="169"/>
  <c r="G62" i="169"/>
  <c r="F62" i="169"/>
  <c r="D62" i="169"/>
  <c r="C62" i="169"/>
  <c r="B62" i="169"/>
  <c r="O62" i="170"/>
  <c r="N62" i="170"/>
  <c r="M62" i="170"/>
  <c r="L62" i="170"/>
  <c r="K62" i="170"/>
  <c r="J62" i="170"/>
  <c r="I62" i="170"/>
  <c r="H62" i="170"/>
  <c r="G62" i="170"/>
  <c r="F62" i="170"/>
  <c r="D62" i="170"/>
  <c r="C62" i="170"/>
  <c r="B62" i="170"/>
  <c r="O62" i="171"/>
  <c r="N62" i="171"/>
  <c r="M62" i="171"/>
  <c r="L62" i="171"/>
  <c r="K62" i="171"/>
  <c r="J62" i="171"/>
  <c r="I62" i="171"/>
  <c r="H62" i="171"/>
  <c r="G62" i="171"/>
  <c r="F62" i="171"/>
  <c r="D62" i="171"/>
  <c r="C62" i="171"/>
  <c r="B62" i="171"/>
  <c r="O62" i="172"/>
  <c r="N62" i="172"/>
  <c r="M62" i="172"/>
  <c r="L62" i="172"/>
  <c r="K62" i="172"/>
  <c r="J62" i="172"/>
  <c r="I62" i="172"/>
  <c r="H62" i="172"/>
  <c r="G62" i="172"/>
  <c r="F62" i="172"/>
  <c r="D62" i="172"/>
  <c r="C62" i="172"/>
  <c r="B62" i="172"/>
  <c r="O62" i="173"/>
  <c r="N62" i="173"/>
  <c r="M62" i="173"/>
  <c r="L62" i="173"/>
  <c r="K62" i="173"/>
  <c r="J62" i="173"/>
  <c r="I62" i="173"/>
  <c r="H62" i="173"/>
  <c r="G62" i="173"/>
  <c r="F62" i="173"/>
  <c r="D62" i="173"/>
  <c r="C62" i="173"/>
  <c r="B62" i="173"/>
  <c r="O62" i="174"/>
  <c r="N62" i="174"/>
  <c r="M62" i="174"/>
  <c r="L62" i="174"/>
  <c r="K62" i="174"/>
  <c r="J62" i="174"/>
  <c r="I62" i="174"/>
  <c r="H62" i="174"/>
  <c r="G62" i="174"/>
  <c r="F62" i="174"/>
  <c r="D62" i="174"/>
  <c r="C62" i="174"/>
  <c r="B62" i="174"/>
  <c r="O62" i="175"/>
  <c r="N62" i="175"/>
  <c r="M62" i="175"/>
  <c r="L62" i="175"/>
  <c r="K62" i="175"/>
  <c r="J62" i="175"/>
  <c r="I62" i="175"/>
  <c r="H62" i="175"/>
  <c r="G62" i="175"/>
  <c r="F62" i="175"/>
  <c r="D62" i="175"/>
  <c r="C62" i="175"/>
  <c r="B62" i="175"/>
  <c r="O62" i="176"/>
  <c r="N62" i="176"/>
  <c r="M62" i="176"/>
  <c r="L62" i="176"/>
  <c r="K62" i="176"/>
  <c r="J62" i="176"/>
  <c r="I62" i="176"/>
  <c r="H62" i="176"/>
  <c r="G62" i="176"/>
  <c r="F62" i="176"/>
  <c r="D62" i="176"/>
  <c r="C62" i="176"/>
  <c r="B62" i="176"/>
  <c r="O62" i="177"/>
  <c r="N62" i="177"/>
  <c r="M62" i="177"/>
  <c r="L62" i="177"/>
  <c r="K62" i="177"/>
  <c r="J62" i="177"/>
  <c r="I62" i="177"/>
  <c r="H62" i="177"/>
  <c r="G62" i="177"/>
  <c r="F62" i="177"/>
  <c r="D62" i="177"/>
  <c r="C62" i="177"/>
  <c r="B62" i="177"/>
  <c r="O62" i="178"/>
  <c r="N62" i="178"/>
  <c r="M62" i="178"/>
  <c r="L62" i="178"/>
  <c r="K62" i="178"/>
  <c r="J62" i="178"/>
  <c r="I62" i="178"/>
  <c r="H62" i="178"/>
  <c r="G62" i="178"/>
  <c r="F62" i="178"/>
  <c r="D62" i="178"/>
  <c r="C62" i="178"/>
  <c r="B62" i="178"/>
  <c r="O62" i="179"/>
  <c r="N62" i="179"/>
  <c r="M62" i="179"/>
  <c r="L62" i="179"/>
  <c r="K62" i="179"/>
  <c r="J62" i="179"/>
  <c r="I62" i="179"/>
  <c r="H62" i="179"/>
  <c r="G62" i="179"/>
  <c r="F62" i="179"/>
  <c r="D62" i="179"/>
  <c r="C62" i="179"/>
  <c r="B62" i="179"/>
  <c r="O62" i="180"/>
  <c r="N62" i="180"/>
  <c r="M62" i="180"/>
  <c r="L62" i="180"/>
  <c r="K62" i="180"/>
  <c r="J62" i="180"/>
  <c r="I62" i="180"/>
  <c r="H62" i="180"/>
  <c r="G62" i="180"/>
  <c r="F62" i="180"/>
  <c r="D62" i="180"/>
  <c r="C62" i="180"/>
  <c r="B62" i="180"/>
  <c r="O62" i="181"/>
  <c r="N62" i="181"/>
  <c r="M62" i="181"/>
  <c r="L62" i="181"/>
  <c r="K62" i="181"/>
  <c r="J62" i="181"/>
  <c r="I62" i="181"/>
  <c r="H62" i="181"/>
  <c r="G62" i="181"/>
  <c r="F62" i="181"/>
  <c r="D62" i="181"/>
  <c r="C62" i="181"/>
  <c r="B62" i="181"/>
  <c r="O62" i="182"/>
  <c r="N62" i="182"/>
  <c r="M62" i="182"/>
  <c r="L62" i="182"/>
  <c r="K62" i="182"/>
  <c r="J62" i="182"/>
  <c r="I62" i="182"/>
  <c r="H62" i="182"/>
  <c r="G62" i="182"/>
  <c r="F62" i="182"/>
  <c r="D62" i="182"/>
  <c r="C62" i="182"/>
  <c r="B62" i="182"/>
  <c r="O62" i="183"/>
  <c r="N62" i="183"/>
  <c r="M62" i="183"/>
  <c r="L62" i="183"/>
  <c r="K62" i="183"/>
  <c r="J62" i="183"/>
  <c r="I62" i="183"/>
  <c r="H62" i="183"/>
  <c r="G62" i="183"/>
  <c r="F62" i="183"/>
  <c r="D62" i="183"/>
  <c r="C62" i="183"/>
  <c r="B62" i="183"/>
  <c r="O62" i="184"/>
  <c r="N62" i="184"/>
  <c r="M62" i="184"/>
  <c r="L62" i="184"/>
  <c r="K62" i="184"/>
  <c r="J62" i="184"/>
  <c r="I62" i="184"/>
  <c r="H62" i="184"/>
  <c r="G62" i="184"/>
  <c r="F62" i="184"/>
  <c r="D62" i="184"/>
  <c r="C62" i="184"/>
  <c r="B62" i="184"/>
  <c r="O62" i="185"/>
  <c r="N62" i="185"/>
  <c r="M62" i="185"/>
  <c r="L62" i="185"/>
  <c r="K62" i="185"/>
  <c r="J62" i="185"/>
  <c r="I62" i="185"/>
  <c r="H62" i="185"/>
  <c r="G62" i="185"/>
  <c r="F62" i="185"/>
  <c r="D62" i="185"/>
  <c r="C62" i="185"/>
  <c r="B62" i="185"/>
  <c r="O62" i="186"/>
  <c r="N62" i="186"/>
  <c r="M62" i="186"/>
  <c r="L62" i="186"/>
  <c r="K62" i="186"/>
  <c r="J62" i="186"/>
  <c r="I62" i="186"/>
  <c r="H62" i="186"/>
  <c r="G62" i="186"/>
  <c r="F62" i="186"/>
  <c r="D62" i="186"/>
  <c r="C62" i="186"/>
  <c r="B62" i="186"/>
  <c r="O62" i="187"/>
  <c r="N62" i="187"/>
  <c r="M62" i="187"/>
  <c r="L62" i="187"/>
  <c r="K62" i="187"/>
  <c r="J62" i="187"/>
  <c r="I62" i="187"/>
  <c r="H62" i="187"/>
  <c r="G62" i="187"/>
  <c r="F62" i="187"/>
  <c r="D62" i="187"/>
  <c r="C62" i="187"/>
  <c r="B62" i="187"/>
  <c r="O62" i="188"/>
  <c r="N62" i="188"/>
  <c r="M62" i="188"/>
  <c r="L62" i="188"/>
  <c r="K62" i="188"/>
  <c r="J62" i="188"/>
  <c r="I62" i="188"/>
  <c r="H62" i="188"/>
  <c r="G62" i="188"/>
  <c r="F62" i="188"/>
  <c r="D62" i="188"/>
  <c r="C62" i="188"/>
  <c r="B62" i="188"/>
  <c r="O62" i="189"/>
  <c r="N62" i="189"/>
  <c r="M62" i="189"/>
  <c r="L62" i="189"/>
  <c r="K62" i="189"/>
  <c r="J62" i="189"/>
  <c r="I62" i="189"/>
  <c r="H62" i="189"/>
  <c r="G62" i="189"/>
  <c r="F62" i="189"/>
  <c r="D62" i="189"/>
  <c r="C62" i="189"/>
  <c r="B62" i="189"/>
  <c r="O62" i="190"/>
  <c r="N62" i="190"/>
  <c r="M62" i="190"/>
  <c r="L62" i="190"/>
  <c r="K62" i="190"/>
  <c r="J62" i="190"/>
  <c r="I62" i="190"/>
  <c r="H62" i="190"/>
  <c r="G62" i="190"/>
  <c r="F62" i="190"/>
  <c r="D62" i="190"/>
  <c r="C62" i="190"/>
  <c r="B62" i="190"/>
  <c r="O62" i="191"/>
  <c r="N62" i="191"/>
  <c r="M62" i="191"/>
  <c r="L62" i="191"/>
  <c r="K62" i="191"/>
  <c r="J62" i="191"/>
  <c r="I62" i="191"/>
  <c r="H62" i="191"/>
  <c r="G62" i="191"/>
  <c r="F62" i="191"/>
  <c r="D62" i="191"/>
  <c r="C62" i="191"/>
  <c r="B62" i="191"/>
  <c r="O62" i="192"/>
  <c r="N62" i="192"/>
  <c r="M62" i="192"/>
  <c r="L62" i="192"/>
  <c r="K62" i="192"/>
  <c r="J62" i="192"/>
  <c r="I62" i="192"/>
  <c r="H62" i="192"/>
  <c r="G62" i="192"/>
  <c r="F62" i="192"/>
  <c r="D62" i="192"/>
  <c r="C62" i="192"/>
  <c r="B62" i="192"/>
  <c r="O62" i="193"/>
  <c r="N62" i="193"/>
  <c r="M62" i="193"/>
  <c r="L62" i="193"/>
  <c r="K62" i="193"/>
  <c r="J62" i="193"/>
  <c r="I62" i="193"/>
  <c r="H62" i="193"/>
  <c r="G62" i="193"/>
  <c r="F62" i="193"/>
  <c r="D62" i="193"/>
  <c r="C62" i="193"/>
  <c r="B62" i="193"/>
  <c r="O62" i="194"/>
  <c r="N62" i="194"/>
  <c r="M62" i="194"/>
  <c r="L62" i="194"/>
  <c r="K62" i="194"/>
  <c r="J62" i="194"/>
  <c r="I62" i="194"/>
  <c r="H62" i="194"/>
  <c r="G62" i="194"/>
  <c r="F62" i="194"/>
  <c r="D62" i="194"/>
  <c r="C62" i="194"/>
  <c r="B62" i="194"/>
  <c r="O62" i="195"/>
  <c r="N62" i="195"/>
  <c r="M62" i="195"/>
  <c r="L62" i="195"/>
  <c r="K62" i="195"/>
  <c r="J62" i="195"/>
  <c r="I62" i="195"/>
  <c r="H62" i="195"/>
  <c r="G62" i="195"/>
  <c r="F62" i="195"/>
  <c r="D62" i="195"/>
  <c r="C62" i="195"/>
  <c r="B62" i="195"/>
  <c r="O62" i="196"/>
  <c r="N62" i="196"/>
  <c r="M62" i="196"/>
  <c r="L62" i="196"/>
  <c r="K62" i="196"/>
  <c r="J62" i="196"/>
  <c r="I62" i="196"/>
  <c r="H62" i="196"/>
  <c r="G62" i="196"/>
  <c r="F62" i="196"/>
  <c r="D62" i="196"/>
  <c r="C62" i="196"/>
  <c r="B62" i="196"/>
  <c r="O62" i="197"/>
  <c r="N62" i="197"/>
  <c r="M62" i="197"/>
  <c r="L62" i="197"/>
  <c r="K62" i="197"/>
  <c r="J62" i="197"/>
  <c r="I62" i="197"/>
  <c r="H62" i="197"/>
  <c r="G62" i="197"/>
  <c r="F62" i="197"/>
  <c r="D62" i="197"/>
  <c r="C62" i="197"/>
  <c r="B62" i="197"/>
  <c r="O62" i="198"/>
  <c r="N62" i="198"/>
  <c r="M62" i="198"/>
  <c r="L62" i="198"/>
  <c r="K62" i="198"/>
  <c r="J62" i="198"/>
  <c r="I62" i="198"/>
  <c r="H62" i="198"/>
  <c r="G62" i="198"/>
  <c r="F62" i="198"/>
  <c r="D62" i="198"/>
  <c r="C62" i="198"/>
  <c r="B62" i="198"/>
  <c r="O62" i="199"/>
  <c r="N62" i="199"/>
  <c r="M62" i="199"/>
  <c r="L62" i="199"/>
  <c r="K62" i="199"/>
  <c r="J62" i="199"/>
  <c r="I62" i="199"/>
  <c r="H62" i="199"/>
  <c r="G62" i="199"/>
  <c r="F62" i="199"/>
  <c r="D62" i="199"/>
  <c r="C62" i="199"/>
  <c r="B62" i="199"/>
  <c r="O62" i="200"/>
  <c r="N62" i="200"/>
  <c r="M62" i="200"/>
  <c r="L62" i="200"/>
  <c r="K62" i="200"/>
  <c r="J62" i="200"/>
  <c r="I62" i="200"/>
  <c r="H62" i="200"/>
  <c r="G62" i="200"/>
  <c r="F62" i="200"/>
  <c r="D62" i="200"/>
  <c r="C62" i="200"/>
  <c r="B62" i="200"/>
  <c r="O62" i="201"/>
  <c r="N62" i="201"/>
  <c r="M62" i="201"/>
  <c r="L62" i="201"/>
  <c r="K62" i="201"/>
  <c r="J62" i="201"/>
  <c r="I62" i="201"/>
  <c r="H62" i="201"/>
  <c r="G62" i="201"/>
  <c r="F62" i="201"/>
  <c r="D62" i="201"/>
  <c r="C62" i="201"/>
  <c r="B62" i="201"/>
  <c r="O62" i="202"/>
  <c r="N62" i="202"/>
  <c r="M62" i="202"/>
  <c r="L62" i="202"/>
  <c r="K62" i="202"/>
  <c r="J62" i="202"/>
  <c r="I62" i="202"/>
  <c r="H62" i="202"/>
  <c r="G62" i="202"/>
  <c r="F62" i="202"/>
  <c r="D62" i="202"/>
  <c r="C62" i="202"/>
  <c r="B62" i="202"/>
  <c r="O62" i="203"/>
  <c r="N62" i="203"/>
  <c r="M62" i="203"/>
  <c r="L62" i="203"/>
  <c r="K62" i="203"/>
  <c r="J62" i="203"/>
  <c r="I62" i="203"/>
  <c r="H62" i="203"/>
  <c r="G62" i="203"/>
  <c r="F62" i="203"/>
  <c r="D62" i="203"/>
  <c r="C62" i="203"/>
  <c r="B62" i="203"/>
  <c r="O62" i="204"/>
  <c r="N62" i="204"/>
  <c r="M62" i="204"/>
  <c r="L62" i="204"/>
  <c r="K62" i="204"/>
  <c r="J62" i="204"/>
  <c r="I62" i="204"/>
  <c r="H62" i="204"/>
  <c r="G62" i="204"/>
  <c r="F62" i="204"/>
  <c r="D62" i="204"/>
  <c r="C62" i="204"/>
  <c r="B62" i="204"/>
  <c r="O62" i="205"/>
  <c r="N62" i="205"/>
  <c r="M62" i="205"/>
  <c r="L62" i="205"/>
  <c r="K62" i="205"/>
  <c r="J62" i="205"/>
  <c r="I62" i="205"/>
  <c r="H62" i="205"/>
  <c r="G62" i="205"/>
  <c r="F62" i="205"/>
  <c r="D62" i="205"/>
  <c r="C62" i="205"/>
  <c r="B62" i="205"/>
  <c r="O62" i="206"/>
  <c r="N62" i="206"/>
  <c r="M62" i="206"/>
  <c r="L62" i="206"/>
  <c r="K62" i="206"/>
  <c r="J62" i="206"/>
  <c r="I62" i="206"/>
  <c r="H62" i="206"/>
  <c r="G62" i="206"/>
  <c r="F62" i="206"/>
  <c r="D62" i="206"/>
  <c r="C62" i="206"/>
  <c r="B62" i="206"/>
  <c r="O62" i="207"/>
  <c r="N62" i="207"/>
  <c r="M62" i="207"/>
  <c r="L62" i="207"/>
  <c r="K62" i="207"/>
  <c r="J62" i="207"/>
  <c r="I62" i="207"/>
  <c r="H62" i="207"/>
  <c r="G62" i="207"/>
  <c r="F62" i="207"/>
  <c r="D62" i="207"/>
  <c r="C62" i="207"/>
  <c r="B62" i="207"/>
  <c r="O62" i="208"/>
  <c r="N62" i="208"/>
  <c r="M62" i="208"/>
  <c r="L62" i="208"/>
  <c r="K62" i="208"/>
  <c r="J62" i="208"/>
  <c r="I62" i="208"/>
  <c r="H62" i="208"/>
  <c r="G62" i="208"/>
  <c r="F62" i="208"/>
  <c r="D62" i="208"/>
  <c r="C62" i="208"/>
  <c r="B62" i="208"/>
  <c r="O62" i="209"/>
  <c r="N62" i="209"/>
  <c r="M62" i="209"/>
  <c r="L62" i="209"/>
  <c r="K62" i="209"/>
  <c r="J62" i="209"/>
  <c r="I62" i="209"/>
  <c r="H62" i="209"/>
  <c r="G62" i="209"/>
  <c r="F62" i="209"/>
  <c r="D62" i="209"/>
  <c r="C62" i="209"/>
  <c r="B62" i="209"/>
  <c r="O62" i="210"/>
  <c r="N62" i="210"/>
  <c r="M62" i="210"/>
  <c r="L62" i="210"/>
  <c r="K62" i="210"/>
  <c r="J62" i="210"/>
  <c r="I62" i="210"/>
  <c r="H62" i="210"/>
  <c r="G62" i="210"/>
  <c r="F62" i="210"/>
  <c r="D62" i="210"/>
  <c r="C62" i="210"/>
  <c r="B62" i="210"/>
  <c r="O62" i="211"/>
  <c r="N62" i="211"/>
  <c r="M62" i="211"/>
  <c r="L62" i="211"/>
  <c r="K62" i="211"/>
  <c r="J62" i="211"/>
  <c r="I62" i="211"/>
  <c r="H62" i="211"/>
  <c r="G62" i="211"/>
  <c r="F62" i="211"/>
  <c r="D62" i="211"/>
  <c r="C62" i="211"/>
  <c r="B62" i="211"/>
  <c r="O62" i="212"/>
  <c r="N62" i="212"/>
  <c r="M62" i="212"/>
  <c r="L62" i="212"/>
  <c r="K62" i="212"/>
  <c r="J62" i="212"/>
  <c r="I62" i="212"/>
  <c r="H62" i="212"/>
  <c r="G62" i="212"/>
  <c r="F62" i="212"/>
  <c r="D62" i="212"/>
  <c r="C62" i="212"/>
  <c r="B62" i="212"/>
  <c r="O62" i="213"/>
  <c r="N62" i="213"/>
  <c r="M62" i="213"/>
  <c r="L62" i="213"/>
  <c r="K62" i="213"/>
  <c r="S62" i="213" s="1"/>
  <c r="J62" i="213"/>
  <c r="I62" i="213"/>
  <c r="H62" i="213"/>
  <c r="G62" i="213"/>
  <c r="F62" i="213"/>
  <c r="D62" i="213"/>
  <c r="C62" i="213"/>
  <c r="B62" i="213"/>
  <c r="O62" i="214"/>
  <c r="N62" i="214"/>
  <c r="M62" i="214"/>
  <c r="L62" i="214"/>
  <c r="K62" i="214"/>
  <c r="J62" i="214"/>
  <c r="I62" i="214"/>
  <c r="H62" i="214"/>
  <c r="G62" i="214"/>
  <c r="F62" i="214"/>
  <c r="D62" i="214"/>
  <c r="C62" i="214"/>
  <c r="B62" i="214"/>
  <c r="O62" i="215"/>
  <c r="N62" i="215"/>
  <c r="M62" i="215"/>
  <c r="L62" i="215"/>
  <c r="K62" i="215"/>
  <c r="J62" i="215"/>
  <c r="I62" i="215"/>
  <c r="H62" i="215"/>
  <c r="G62" i="215"/>
  <c r="F62" i="215"/>
  <c r="D62" i="215"/>
  <c r="C62" i="215"/>
  <c r="B62" i="215"/>
  <c r="O62" i="216"/>
  <c r="N62" i="216"/>
  <c r="M62" i="216"/>
  <c r="L62" i="216"/>
  <c r="K62" i="216"/>
  <c r="S62" i="216" s="1"/>
  <c r="J62" i="216"/>
  <c r="R62" i="216" s="1"/>
  <c r="I62" i="2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>
  <c r="I62" i="217"/>
  <c r="H62" i="217"/>
  <c r="G62" i="217"/>
  <c r="F62" i="217"/>
  <c r="D62" i="217"/>
  <c r="C62" i="217"/>
  <c r="B62" i="217"/>
  <c r="O62" i="218"/>
  <c r="N62" i="218"/>
  <c r="M62" i="218"/>
  <c r="L62" i="218"/>
  <c r="K62" i="218"/>
  <c r="J62" i="218"/>
  <c r="I62" i="218"/>
  <c r="H62" i="218"/>
  <c r="G62" i="218"/>
  <c r="F62" i="218"/>
  <c r="D62" i="218"/>
  <c r="C62" i="218"/>
  <c r="B62" i="218"/>
  <c r="O62" i="219"/>
  <c r="N62" i="219"/>
  <c r="M62" i="219"/>
  <c r="L62" i="219"/>
  <c r="K62" i="219"/>
  <c r="J62" i="219"/>
  <c r="I62" i="219"/>
  <c r="H62" i="219"/>
  <c r="G62" i="219"/>
  <c r="F62" i="219"/>
  <c r="D62" i="219"/>
  <c r="C62" i="219"/>
  <c r="B62" i="219"/>
  <c r="O62" i="220"/>
  <c r="N62" i="220"/>
  <c r="M62" i="220"/>
  <c r="L62" i="220"/>
  <c r="K62" i="220"/>
  <c r="J62" i="220"/>
  <c r="I62" i="220"/>
  <c r="H62" i="220"/>
  <c r="G62" i="220"/>
  <c r="F62" i="220"/>
  <c r="D62" i="220"/>
  <c r="C62" i="220"/>
  <c r="B62" i="220"/>
  <c r="O62" i="221"/>
  <c r="N62" i="221"/>
  <c r="M62" i="221"/>
  <c r="L62" i="221"/>
  <c r="K62" i="221"/>
  <c r="J62" i="221"/>
  <c r="I62" i="221"/>
  <c r="H62" i="221"/>
  <c r="G62" i="221"/>
  <c r="F62" i="221"/>
  <c r="D62" i="221"/>
  <c r="C62" i="221"/>
  <c r="B62" i="221"/>
  <c r="O62" i="222"/>
  <c r="N62" i="222"/>
  <c r="M62" i="222"/>
  <c r="L62" i="222"/>
  <c r="K62" i="222"/>
  <c r="J62" i="222"/>
  <c r="I62" i="222"/>
  <c r="H62" i="222"/>
  <c r="G62" i="222"/>
  <c r="F62" i="222"/>
  <c r="D62" i="222"/>
  <c r="C62" i="222"/>
  <c r="B62" i="222"/>
  <c r="O62" i="223"/>
  <c r="N62" i="223"/>
  <c r="M62" i="223"/>
  <c r="L62" i="223"/>
  <c r="K62" i="223"/>
  <c r="J62" i="223"/>
  <c r="I62" i="223"/>
  <c r="H62" i="223"/>
  <c r="G62" i="223"/>
  <c r="F62" i="223"/>
  <c r="D62" i="223"/>
  <c r="C62" i="223"/>
  <c r="B62" i="223"/>
  <c r="O62" i="224"/>
  <c r="N62" i="224"/>
  <c r="M62" i="224"/>
  <c r="L62" i="224"/>
  <c r="K62" i="224"/>
  <c r="J62" i="224"/>
  <c r="I62" i="224"/>
  <c r="H62" i="224"/>
  <c r="G62" i="224"/>
  <c r="F62" i="224"/>
  <c r="D62" i="224"/>
  <c r="C62" i="224"/>
  <c r="B62" i="224"/>
  <c r="O62" i="225"/>
  <c r="N62" i="225"/>
  <c r="M62" i="225"/>
  <c r="L62" i="225"/>
  <c r="K62" i="225"/>
  <c r="J62" i="225"/>
  <c r="I62" i="225"/>
  <c r="H62" i="225"/>
  <c r="G62" i="225"/>
  <c r="F62" i="225"/>
  <c r="D62" i="225"/>
  <c r="C62" i="225"/>
  <c r="B62" i="225"/>
  <c r="O62" i="226"/>
  <c r="N62" i="226"/>
  <c r="M62" i="226"/>
  <c r="L62" i="226"/>
  <c r="K62" i="226"/>
  <c r="J62" i="226"/>
  <c r="I62" i="226"/>
  <c r="H62" i="226"/>
  <c r="G62" i="226"/>
  <c r="F62" i="226"/>
  <c r="D62" i="226"/>
  <c r="C62" i="226"/>
  <c r="B62" i="226"/>
  <c r="O62" i="227"/>
  <c r="N62" i="227"/>
  <c r="M62" i="227"/>
  <c r="L62" i="227"/>
  <c r="K62" i="227"/>
  <c r="J62" i="227"/>
  <c r="I62" i="227"/>
  <c r="H62" i="227"/>
  <c r="G62" i="227"/>
  <c r="F62" i="227"/>
  <c r="D62" i="227"/>
  <c r="C62" i="227"/>
  <c r="B62" i="227"/>
  <c r="O62" i="228"/>
  <c r="N62" i="228"/>
  <c r="M62" i="228"/>
  <c r="L62" i="228"/>
  <c r="K62" i="228"/>
  <c r="J62" i="228"/>
  <c r="I62" i="228"/>
  <c r="H62" i="228"/>
  <c r="G62" i="228"/>
  <c r="F62" i="228"/>
  <c r="D62" i="228"/>
  <c r="C62" i="228"/>
  <c r="B62" i="228"/>
  <c r="O62" i="229"/>
  <c r="N62" i="229"/>
  <c r="M62" i="229"/>
  <c r="L62" i="229"/>
  <c r="K62" i="229"/>
  <c r="J62" i="229"/>
  <c r="I62" i="229"/>
  <c r="H62" i="229"/>
  <c r="G62" i="229"/>
  <c r="F62" i="229"/>
  <c r="D62" i="229"/>
  <c r="C62" i="229"/>
  <c r="B62" i="229"/>
  <c r="O62" i="230"/>
  <c r="N62" i="230"/>
  <c r="M62" i="230"/>
  <c r="L62" i="230"/>
  <c r="K62" i="230"/>
  <c r="J62" i="230"/>
  <c r="I62" i="230"/>
  <c r="H62" i="230"/>
  <c r="G62" i="230"/>
  <c r="F62" i="230"/>
  <c r="D62" i="230"/>
  <c r="C62" i="230"/>
  <c r="B62" i="230"/>
  <c r="O62" i="231"/>
  <c r="N62" i="231"/>
  <c r="M62" i="231"/>
  <c r="L62" i="231"/>
  <c r="K62" i="231"/>
  <c r="J62" i="231"/>
  <c r="I62" i="231"/>
  <c r="H62" i="231"/>
  <c r="G62" i="231"/>
  <c r="F62" i="231"/>
  <c r="D62" i="231"/>
  <c r="C62" i="231"/>
  <c r="B62" i="231"/>
  <c r="O62" i="232"/>
  <c r="N62" i="232"/>
  <c r="M62" i="232"/>
  <c r="L62" i="232"/>
  <c r="K62" i="232"/>
  <c r="J62" i="232"/>
  <c r="I62" i="232"/>
  <c r="H62" i="232"/>
  <c r="G62" i="232"/>
  <c r="F62" i="232"/>
  <c r="D62" i="232"/>
  <c r="C62" i="232"/>
  <c r="B62" i="232"/>
  <c r="O62" i="233"/>
  <c r="N62" i="233"/>
  <c r="M62" i="233"/>
  <c r="L62" i="233"/>
  <c r="K62" i="233"/>
  <c r="J62" i="233"/>
  <c r="I62" i="233"/>
  <c r="H62" i="233"/>
  <c r="G62" i="233"/>
  <c r="F62" i="233"/>
  <c r="D62" i="233"/>
  <c r="C62" i="233"/>
  <c r="B62" i="233"/>
  <c r="O62" i="234"/>
  <c r="N62" i="234"/>
  <c r="M62" i="234"/>
  <c r="L62" i="234"/>
  <c r="K62" i="234"/>
  <c r="J62" i="234"/>
  <c r="I62" i="234"/>
  <c r="H62" i="234"/>
  <c r="G62" i="234"/>
  <c r="F62" i="234"/>
  <c r="D62" i="234"/>
  <c r="C62" i="234"/>
  <c r="B62" i="234"/>
  <c r="O62" i="235"/>
  <c r="N62" i="235"/>
  <c r="M62" i="235"/>
  <c r="L62" i="235"/>
  <c r="K62" i="235"/>
  <c r="J62" i="235"/>
  <c r="I62" i="235"/>
  <c r="H62" i="235"/>
  <c r="G62" i="235"/>
  <c r="F62" i="235"/>
  <c r="D62" i="235"/>
  <c r="C62" i="235"/>
  <c r="B62" i="235"/>
  <c r="O62" i="236"/>
  <c r="N62" i="236"/>
  <c r="M62" i="236"/>
  <c r="L62" i="236"/>
  <c r="K62" i="236"/>
  <c r="J62" i="236"/>
  <c r="I62" i="236"/>
  <c r="H62" i="236"/>
  <c r="G62" i="236"/>
  <c r="F62" i="236"/>
  <c r="D62" i="236"/>
  <c r="C62" i="236"/>
  <c r="B62" i="236"/>
  <c r="O62" i="237"/>
  <c r="N62" i="237"/>
  <c r="M62" i="237"/>
  <c r="L62" i="237"/>
  <c r="K62" i="237"/>
  <c r="J62" i="237"/>
  <c r="I62" i="237"/>
  <c r="H62" i="237"/>
  <c r="G62" i="237"/>
  <c r="F62" i="237"/>
  <c r="D62" i="237"/>
  <c r="C62" i="237"/>
  <c r="B62" i="237"/>
  <c r="O62" i="238"/>
  <c r="N62" i="238"/>
  <c r="M62" i="238"/>
  <c r="L62" i="238"/>
  <c r="K62" i="238"/>
  <c r="J62" i="238"/>
  <c r="I62" i="238"/>
  <c r="H62" i="238"/>
  <c r="G62" i="238"/>
  <c r="F62" i="238"/>
  <c r="D62" i="238"/>
  <c r="C62" i="238"/>
  <c r="B62" i="238"/>
  <c r="O62" i="239"/>
  <c r="N62" i="239"/>
  <c r="M62" i="239"/>
  <c r="L62" i="239"/>
  <c r="K62" i="239"/>
  <c r="J62" i="239"/>
  <c r="I62" i="239"/>
  <c r="H62" i="239"/>
  <c r="G62" i="239"/>
  <c r="F62" i="239"/>
  <c r="D62" i="239"/>
  <c r="C62" i="239"/>
  <c r="B62" i="239"/>
  <c r="O62" i="240"/>
  <c r="N62" i="240"/>
  <c r="M62" i="240"/>
  <c r="L62" i="240"/>
  <c r="K62" i="240"/>
  <c r="J62" i="240"/>
  <c r="I62" i="240"/>
  <c r="H62" i="240"/>
  <c r="G62" i="240"/>
  <c r="F62" i="240"/>
  <c r="D62" i="240"/>
  <c r="C62" i="240"/>
  <c r="B62" i="240"/>
  <c r="O62" i="241"/>
  <c r="N62" i="241"/>
  <c r="M62" i="241"/>
  <c r="L62" i="241"/>
  <c r="K62" i="241"/>
  <c r="J62" i="241"/>
  <c r="I62" i="241"/>
  <c r="H62" i="241"/>
  <c r="G62" i="241"/>
  <c r="F62" i="241"/>
  <c r="D62" i="241"/>
  <c r="C62" i="241"/>
  <c r="B62" i="241"/>
  <c r="O62" i="242"/>
  <c r="N62" i="242"/>
  <c r="M62" i="242"/>
  <c r="L62" i="242"/>
  <c r="K62" i="242"/>
  <c r="J62" i="242"/>
  <c r="I62" i="242"/>
  <c r="H62" i="242"/>
  <c r="G62" i="242"/>
  <c r="F62" i="242"/>
  <c r="D62" i="242"/>
  <c r="C62" i="242"/>
  <c r="B62" i="242"/>
  <c r="O62" i="243"/>
  <c r="N62" i="243"/>
  <c r="M62" i="243"/>
  <c r="L62" i="243"/>
  <c r="K62" i="243"/>
  <c r="J62" i="243"/>
  <c r="I62" i="243"/>
  <c r="H62" i="243"/>
  <c r="G62" i="243"/>
  <c r="F62" i="243"/>
  <c r="D62" i="243"/>
  <c r="C62" i="243"/>
  <c r="B62" i="243"/>
  <c r="O62" i="244"/>
  <c r="N62" i="244"/>
  <c r="M62" i="244"/>
  <c r="L62" i="244"/>
  <c r="K62" i="244"/>
  <c r="J62" i="244"/>
  <c r="I62" i="244"/>
  <c r="H62" i="244"/>
  <c r="G62" i="244"/>
  <c r="F62" i="244"/>
  <c r="D62" i="244"/>
  <c r="C62" i="244"/>
  <c r="B62" i="244"/>
  <c r="O62" i="245"/>
  <c r="N62" i="245"/>
  <c r="M62" i="245"/>
  <c r="L62" i="245"/>
  <c r="K62" i="245"/>
  <c r="J62" i="245"/>
  <c r="I62" i="245"/>
  <c r="H62" i="245"/>
  <c r="G62" i="245"/>
  <c r="F62" i="245"/>
  <c r="D62" i="245"/>
  <c r="C62" i="245"/>
  <c r="B62" i="245"/>
  <c r="O62" i="246"/>
  <c r="N62" i="246"/>
  <c r="M62" i="246"/>
  <c r="L62" i="246"/>
  <c r="K62" i="246"/>
  <c r="J62" i="246"/>
  <c r="I62" i="246"/>
  <c r="H62" i="246"/>
  <c r="G62" i="246"/>
  <c r="F62" i="246"/>
  <c r="D62" i="246"/>
  <c r="C62" i="246"/>
  <c r="B62" i="246"/>
  <c r="O62" i="247"/>
  <c r="N62" i="247"/>
  <c r="M62" i="247"/>
  <c r="L62" i="247"/>
  <c r="K62" i="247"/>
  <c r="J62" i="247"/>
  <c r="I62" i="247"/>
  <c r="H62" i="247"/>
  <c r="G62" i="247"/>
  <c r="F62" i="247"/>
  <c r="D62" i="247"/>
  <c r="C62" i="247"/>
  <c r="B62" i="247"/>
  <c r="O62" i="248"/>
  <c r="N62" i="248"/>
  <c r="M62" i="248"/>
  <c r="L62" i="248"/>
  <c r="K62" i="248"/>
  <c r="J62" i="248"/>
  <c r="I62" i="248"/>
  <c r="H62" i="248"/>
  <c r="G62" i="248"/>
  <c r="F62" i="248"/>
  <c r="D62" i="248"/>
  <c r="C62" i="248"/>
  <c r="B62" i="248"/>
  <c r="O62" i="249"/>
  <c r="N62" i="249"/>
  <c r="M62" i="249"/>
  <c r="L62" i="249"/>
  <c r="K62" i="249"/>
  <c r="J62" i="249"/>
  <c r="I62" i="249"/>
  <c r="H62" i="249"/>
  <c r="G62" i="249"/>
  <c r="F62" i="249"/>
  <c r="D62" i="249"/>
  <c r="C62" i="249"/>
  <c r="B62" i="249"/>
  <c r="O62" i="250"/>
  <c r="N62" i="250"/>
  <c r="M62" i="250"/>
  <c r="L62" i="250"/>
  <c r="K62" i="250"/>
  <c r="J62" i="250"/>
  <c r="I62" i="250"/>
  <c r="H62" i="250"/>
  <c r="G62" i="250"/>
  <c r="F62" i="250"/>
  <c r="D62" i="250"/>
  <c r="C62" i="250"/>
  <c r="B62" i="250"/>
  <c r="O62" i="251"/>
  <c r="N62" i="251"/>
  <c r="M62" i="251"/>
  <c r="L62" i="251"/>
  <c r="K62" i="251"/>
  <c r="J62" i="251"/>
  <c r="I62" i="251"/>
  <c r="H62" i="251"/>
  <c r="G62" i="251"/>
  <c r="F62" i="251"/>
  <c r="D62" i="251"/>
  <c r="C62" i="251"/>
  <c r="B62" i="251"/>
  <c r="O62" i="252"/>
  <c r="N62" i="252"/>
  <c r="M62" i="252"/>
  <c r="L62" i="252"/>
  <c r="K62" i="252"/>
  <c r="J62" i="252"/>
  <c r="I62" i="252"/>
  <c r="H62" i="252"/>
  <c r="G62" i="252"/>
  <c r="F62" i="252"/>
  <c r="D62" i="252"/>
  <c r="C62" i="252"/>
  <c r="B62" i="252"/>
  <c r="O62" i="253"/>
  <c r="N62" i="253"/>
  <c r="M62" i="253"/>
  <c r="L62" i="253"/>
  <c r="K62" i="253"/>
  <c r="J62" i="253"/>
  <c r="I62" i="253"/>
  <c r="H62" i="253"/>
  <c r="G62" i="253"/>
  <c r="F62" i="253"/>
  <c r="D62" i="253"/>
  <c r="C62" i="253"/>
  <c r="B62" i="253"/>
  <c r="O62" i="254"/>
  <c r="N62" i="254"/>
  <c r="M62" i="254"/>
  <c r="L62" i="254"/>
  <c r="K62" i="254"/>
  <c r="J62" i="254"/>
  <c r="I62" i="254"/>
  <c r="H62" i="254"/>
  <c r="G62" i="254"/>
  <c r="F62" i="254"/>
  <c r="D62" i="254"/>
  <c r="C62" i="254"/>
  <c r="B62" i="254"/>
  <c r="O62" i="255"/>
  <c r="N62" i="255"/>
  <c r="M62" i="255"/>
  <c r="L62" i="255"/>
  <c r="K62" i="255"/>
  <c r="J62" i="255"/>
  <c r="I62" i="255"/>
  <c r="H62" i="255"/>
  <c r="G62" i="255"/>
  <c r="F62" i="255"/>
  <c r="D62" i="255"/>
  <c r="C62" i="255"/>
  <c r="B62" i="255"/>
  <c r="O62" i="256"/>
  <c r="N62" i="256"/>
  <c r="M62" i="256"/>
  <c r="L62" i="256"/>
  <c r="K62" i="256"/>
  <c r="J62" i="256"/>
  <c r="I62" i="256"/>
  <c r="H62" i="256"/>
  <c r="G62" i="256"/>
  <c r="F62" i="256"/>
  <c r="D62" i="256"/>
  <c r="C62" i="256"/>
  <c r="B62" i="256"/>
  <c r="O62" i="257"/>
  <c r="N62" i="257"/>
  <c r="M62" i="257"/>
  <c r="L62" i="257"/>
  <c r="K62" i="257"/>
  <c r="J62" i="257"/>
  <c r="I62" i="257"/>
  <c r="H62" i="257"/>
  <c r="G62" i="257"/>
  <c r="F62" i="257"/>
  <c r="D62" i="257"/>
  <c r="C62" i="257"/>
  <c r="B62" i="257"/>
  <c r="O62" i="258"/>
  <c r="N62" i="258"/>
  <c r="M62" i="258"/>
  <c r="L62" i="258"/>
  <c r="K62" i="258"/>
  <c r="J62" i="258"/>
  <c r="I62" i="258"/>
  <c r="H62" i="258"/>
  <c r="G62" i="258"/>
  <c r="F62" i="258"/>
  <c r="D62" i="258"/>
  <c r="C62" i="258"/>
  <c r="B62" i="258"/>
  <c r="O62" i="1"/>
  <c r="N62" i="1"/>
  <c r="M62" i="1"/>
  <c r="L62" i="1"/>
  <c r="K62" i="1"/>
  <c r="J62" i="1"/>
  <c r="I62" i="1"/>
  <c r="H62" i="1"/>
  <c r="G62" i="1"/>
  <c r="F62" i="1"/>
  <c r="D62" i="1"/>
  <c r="C62" i="1"/>
  <c r="B62" i="1"/>
  <c r="W56" i="2"/>
  <c r="V56" i="2"/>
  <c r="W56" i="3"/>
  <c r="V56" i="3"/>
  <c r="W56" i="4"/>
  <c r="V56" i="4"/>
  <c r="W56" i="5"/>
  <c r="V56" i="5"/>
  <c r="W56" i="6"/>
  <c r="V56" i="6"/>
  <c r="W56" i="7"/>
  <c r="V56" i="7"/>
  <c r="W56" i="8"/>
  <c r="V56" i="8"/>
  <c r="W56" i="9"/>
  <c r="V56" i="9"/>
  <c r="W56" i="10"/>
  <c r="V56" i="10"/>
  <c r="W56" i="11"/>
  <c r="V56" i="11"/>
  <c r="W56" i="12"/>
  <c r="V56" i="12"/>
  <c r="W56" i="13"/>
  <c r="V56" i="13"/>
  <c r="W56" i="14"/>
  <c r="V56" i="14"/>
  <c r="W56" i="15"/>
  <c r="V56" i="15"/>
  <c r="W56" i="16"/>
  <c r="V56" i="16"/>
  <c r="W56" i="17"/>
  <c r="V56" i="17"/>
  <c r="W56" i="18"/>
  <c r="V56" i="18"/>
  <c r="W56" i="19"/>
  <c r="V56" i="19"/>
  <c r="W56" i="20"/>
  <c r="V56" i="20"/>
  <c r="W56" i="21"/>
  <c r="V56" i="21"/>
  <c r="W56" i="22"/>
  <c r="V56" i="22"/>
  <c r="W56" i="23"/>
  <c r="V56" i="23"/>
  <c r="W56" i="24"/>
  <c r="V56" i="24"/>
  <c r="W56" i="25"/>
  <c r="V56" i="25"/>
  <c r="W56" i="26"/>
  <c r="V56" i="26"/>
  <c r="W56" i="27"/>
  <c r="V56" i="27"/>
  <c r="W56" i="28"/>
  <c r="V56" i="28"/>
  <c r="W56" i="29"/>
  <c r="V56" i="29"/>
  <c r="W56" i="30"/>
  <c r="V56" i="30"/>
  <c r="W56" i="31"/>
  <c r="V56" i="31"/>
  <c r="W56" i="32"/>
  <c r="V56" i="32"/>
  <c r="W56" i="33"/>
  <c r="V56" i="33"/>
  <c r="W56" i="34"/>
  <c r="V56" i="34"/>
  <c r="W56" i="35"/>
  <c r="V56" i="35"/>
  <c r="W56" i="36"/>
  <c r="V56" i="36"/>
  <c r="W56" i="37"/>
  <c r="V56" i="37"/>
  <c r="W56" i="38"/>
  <c r="V56" i="38"/>
  <c r="W56" i="39"/>
  <c r="V56" i="39"/>
  <c r="W56" i="40"/>
  <c r="V56" i="40"/>
  <c r="W56" i="41"/>
  <c r="V56" i="41"/>
  <c r="W56" i="42"/>
  <c r="V56" i="42"/>
  <c r="W56" i="43"/>
  <c r="V56" i="43"/>
  <c r="W56" i="44"/>
  <c r="V56" i="44"/>
  <c r="W56" i="45"/>
  <c r="V56" i="45"/>
  <c r="W56" i="46"/>
  <c r="V56" i="46"/>
  <c r="W56" i="47"/>
  <c r="V56" i="47"/>
  <c r="W56" i="48"/>
  <c r="V56" i="48"/>
  <c r="W56" i="49"/>
  <c r="V56" i="49"/>
  <c r="W56" i="50"/>
  <c r="V56" i="50"/>
  <c r="W56" i="51"/>
  <c r="V56" i="51"/>
  <c r="W56" i="52"/>
  <c r="V56" i="52"/>
  <c r="W56" i="53"/>
  <c r="V56" i="53"/>
  <c r="W56" i="54"/>
  <c r="V56" i="54"/>
  <c r="W56" i="55"/>
  <c r="V56" i="55"/>
  <c r="W56" i="56"/>
  <c r="V56" i="56"/>
  <c r="W56" i="57"/>
  <c r="V56" i="57"/>
  <c r="W56" i="58"/>
  <c r="V56" i="58"/>
  <c r="W56" i="59"/>
  <c r="V56" i="59"/>
  <c r="W56" i="60"/>
  <c r="V56" i="60"/>
  <c r="W56" i="61"/>
  <c r="V56" i="61"/>
  <c r="W56" i="62"/>
  <c r="V56" i="62"/>
  <c r="W56" i="63"/>
  <c r="V56" i="63"/>
  <c r="W56" i="64"/>
  <c r="V56" i="64"/>
  <c r="W56" i="65"/>
  <c r="V56" i="65"/>
  <c r="W56" i="66"/>
  <c r="V56" i="66"/>
  <c r="V43" i="66" s="1"/>
  <c r="W56" i="67"/>
  <c r="V56" i="67"/>
  <c r="W56" i="68"/>
  <c r="V56" i="68"/>
  <c r="W56" i="69"/>
  <c r="V56" i="69"/>
  <c r="W56" i="70"/>
  <c r="V56" i="70"/>
  <c r="W56" i="71"/>
  <c r="V56" i="71"/>
  <c r="W56" i="72"/>
  <c r="V56" i="72"/>
  <c r="W56" i="73"/>
  <c r="V56" i="73"/>
  <c r="W56" i="74"/>
  <c r="V56" i="74"/>
  <c r="W56" i="75"/>
  <c r="V56" i="75"/>
  <c r="W56" i="76"/>
  <c r="V56" i="76"/>
  <c r="W56" i="77"/>
  <c r="V56" i="77"/>
  <c r="W56" i="78"/>
  <c r="V56" i="78"/>
  <c r="W56" i="79"/>
  <c r="V56" i="79"/>
  <c r="W56" i="80"/>
  <c r="V56" i="80"/>
  <c r="W56" i="81"/>
  <c r="V56" i="81"/>
  <c r="W56" i="82"/>
  <c r="V56" i="82"/>
  <c r="W56" i="83"/>
  <c r="V56" i="83"/>
  <c r="W56" i="84"/>
  <c r="V56" i="84"/>
  <c r="W56" i="85"/>
  <c r="V56" i="85"/>
  <c r="W56" i="86"/>
  <c r="V56" i="86"/>
  <c r="W56" i="87"/>
  <c r="V56" i="87"/>
  <c r="W56" i="88"/>
  <c r="V56" i="88"/>
  <c r="W56" i="89"/>
  <c r="V56" i="89"/>
  <c r="W56" i="90"/>
  <c r="V56" i="90"/>
  <c r="W56" i="91"/>
  <c r="V56" i="91"/>
  <c r="W56" i="92"/>
  <c r="V56" i="92"/>
  <c r="W56" i="93"/>
  <c r="V56" i="93"/>
  <c r="W56" i="94"/>
  <c r="V56" i="94"/>
  <c r="W56" i="95"/>
  <c r="V56" i="95"/>
  <c r="W56" i="96"/>
  <c r="V56" i="96"/>
  <c r="W56" i="97"/>
  <c r="V56" i="97"/>
  <c r="W56" i="98"/>
  <c r="V56" i="98"/>
  <c r="W56" i="99"/>
  <c r="V56" i="99"/>
  <c r="W56" i="100"/>
  <c r="V56" i="100"/>
  <c r="W56" i="101"/>
  <c r="V56" i="101"/>
  <c r="W56" i="102"/>
  <c r="V56" i="102"/>
  <c r="W56" i="103"/>
  <c r="V56" i="103"/>
  <c r="W56" i="104"/>
  <c r="V56" i="104"/>
  <c r="W56" i="105"/>
  <c r="V56" i="105"/>
  <c r="W56" i="106"/>
  <c r="V56" i="106"/>
  <c r="W56" i="107"/>
  <c r="V56" i="107"/>
  <c r="W56" i="108"/>
  <c r="V56" i="108"/>
  <c r="W56" i="109"/>
  <c r="V56" i="109"/>
  <c r="W56" i="110"/>
  <c r="V56" i="110"/>
  <c r="W56" i="111"/>
  <c r="V56" i="111"/>
  <c r="W56" i="112"/>
  <c r="V56" i="112"/>
  <c r="W56" i="113"/>
  <c r="V56" i="113"/>
  <c r="W56" i="114"/>
  <c r="V56" i="114"/>
  <c r="W56" i="115"/>
  <c r="V56" i="115"/>
  <c r="W56" i="116"/>
  <c r="V56" i="116"/>
  <c r="W56" i="117"/>
  <c r="V56" i="117"/>
  <c r="W56" i="118"/>
  <c r="V56" i="118"/>
  <c r="W56" i="119"/>
  <c r="V56" i="119"/>
  <c r="W56" i="120"/>
  <c r="V56" i="120"/>
  <c r="W56" i="121"/>
  <c r="V56" i="121"/>
  <c r="W56" i="122"/>
  <c r="V56" i="122"/>
  <c r="W56" i="123"/>
  <c r="V56" i="123"/>
  <c r="W56" i="124"/>
  <c r="V56" i="124"/>
  <c r="W56" i="125"/>
  <c r="V56" i="125"/>
  <c r="W56" i="126"/>
  <c r="V56" i="126"/>
  <c r="W56" i="127"/>
  <c r="V56" i="127"/>
  <c r="W56" i="128"/>
  <c r="V56" i="128"/>
  <c r="W56" i="129"/>
  <c r="V56" i="129"/>
  <c r="W56" i="130"/>
  <c r="V56" i="130"/>
  <c r="W56" i="131"/>
  <c r="V56" i="131"/>
  <c r="W56" i="132"/>
  <c r="V56" i="132"/>
  <c r="W56" i="133"/>
  <c r="V56" i="133"/>
  <c r="W56" i="134"/>
  <c r="V56" i="134"/>
  <c r="W56" i="135"/>
  <c r="V56" i="135"/>
  <c r="W56" i="136"/>
  <c r="V56" i="136"/>
  <c r="W56" i="137"/>
  <c r="V56" i="137"/>
  <c r="W56" i="138"/>
  <c r="V56" i="138"/>
  <c r="W56" i="139"/>
  <c r="V56" i="139"/>
  <c r="W56" i="140"/>
  <c r="V56" i="140"/>
  <c r="W56" i="141"/>
  <c r="V56" i="141"/>
  <c r="W56" i="142"/>
  <c r="V56" i="142"/>
  <c r="W56" i="143"/>
  <c r="V56" i="143"/>
  <c r="W56" i="144"/>
  <c r="V56" i="144"/>
  <c r="W56" i="145"/>
  <c r="V56" i="145"/>
  <c r="W56" i="146"/>
  <c r="V56" i="146"/>
  <c r="W56" i="147"/>
  <c r="V56" i="147"/>
  <c r="W56" i="148"/>
  <c r="V56" i="148"/>
  <c r="W56" i="149"/>
  <c r="V56" i="149"/>
  <c r="W56" i="150"/>
  <c r="V56" i="150"/>
  <c r="W56" i="151"/>
  <c r="V56" i="151"/>
  <c r="W56" i="152"/>
  <c r="V56" i="152"/>
  <c r="W56" i="153"/>
  <c r="V56" i="153"/>
  <c r="W56" i="154"/>
  <c r="V56" i="154"/>
  <c r="W56" i="155"/>
  <c r="V56" i="155"/>
  <c r="W56" i="156"/>
  <c r="V56" i="156"/>
  <c r="W56" i="157"/>
  <c r="V56" i="157"/>
  <c r="W56" i="158"/>
  <c r="V56" i="158"/>
  <c r="W56" i="159"/>
  <c r="V56" i="159"/>
  <c r="W56" i="160"/>
  <c r="V56" i="160"/>
  <c r="W56" i="161"/>
  <c r="V56" i="161"/>
  <c r="W56" i="162"/>
  <c r="V56" i="162"/>
  <c r="W56" i="163"/>
  <c r="V56" i="163"/>
  <c r="W56" i="164"/>
  <c r="V56" i="164"/>
  <c r="W56" i="165"/>
  <c r="V56" i="165"/>
  <c r="W56" i="166"/>
  <c r="V56" i="166"/>
  <c r="W56" i="167"/>
  <c r="V56" i="167"/>
  <c r="W56" i="168"/>
  <c r="V56" i="168"/>
  <c r="W56" i="169"/>
  <c r="V56" i="169"/>
  <c r="W56" i="170"/>
  <c r="V56" i="170"/>
  <c r="W56" i="171"/>
  <c r="V56" i="171"/>
  <c r="W56" i="172"/>
  <c r="V56" i="172"/>
  <c r="W56" i="173"/>
  <c r="V56" i="173"/>
  <c r="W56" i="174"/>
  <c r="V56" i="174"/>
  <c r="W56" i="175"/>
  <c r="V56" i="175"/>
  <c r="W56" i="176"/>
  <c r="V56" i="176"/>
  <c r="W56" i="177"/>
  <c r="V56" i="177"/>
  <c r="W56" i="178"/>
  <c r="V56" i="178"/>
  <c r="W56" i="179"/>
  <c r="V56" i="179"/>
  <c r="W56" i="180"/>
  <c r="V56" i="180"/>
  <c r="W56" i="181"/>
  <c r="V56" i="181"/>
  <c r="W56" i="182"/>
  <c r="V56" i="182"/>
  <c r="W56" i="183"/>
  <c r="V56" i="183"/>
  <c r="W56" i="184"/>
  <c r="V56" i="184"/>
  <c r="W56" i="185"/>
  <c r="V56" i="185"/>
  <c r="W56" i="186"/>
  <c r="V56" i="186"/>
  <c r="W56" i="187"/>
  <c r="V56" i="187"/>
  <c r="W56" i="188"/>
  <c r="V56" i="188"/>
  <c r="W56" i="189"/>
  <c r="V56" i="189"/>
  <c r="W56" i="190"/>
  <c r="V56" i="190"/>
  <c r="W56" i="191"/>
  <c r="V56" i="191"/>
  <c r="W56" i="192"/>
  <c r="V56" i="192"/>
  <c r="W56" i="193"/>
  <c r="V56" i="193"/>
  <c r="W56" i="194"/>
  <c r="V56" i="194"/>
  <c r="V43" i="194" s="1"/>
  <c r="W56" i="195"/>
  <c r="V56" i="195"/>
  <c r="W56" i="196"/>
  <c r="V56" i="196"/>
  <c r="W56" i="197"/>
  <c r="V56" i="197"/>
  <c r="W56" i="198"/>
  <c r="V56" i="198"/>
  <c r="W56" i="199"/>
  <c r="V56" i="199"/>
  <c r="W56" i="200"/>
  <c r="V56" i="200"/>
  <c r="W56" i="201"/>
  <c r="V56" i="201"/>
  <c r="W56" i="202"/>
  <c r="V56" i="202"/>
  <c r="W56" i="203"/>
  <c r="V56" i="203"/>
  <c r="W56" i="204"/>
  <c r="V56" i="204"/>
  <c r="W56" i="205"/>
  <c r="V56" i="205"/>
  <c r="W56" i="206"/>
  <c r="V56" i="206"/>
  <c r="W56" i="207"/>
  <c r="V56" i="207"/>
  <c r="W56" i="208"/>
  <c r="V56" i="208"/>
  <c r="W56" i="209"/>
  <c r="V56" i="209"/>
  <c r="W56" i="210"/>
  <c r="V56" i="210"/>
  <c r="W56" i="211"/>
  <c r="V56" i="211"/>
  <c r="W56" i="212"/>
  <c r="V56" i="212"/>
  <c r="W56" i="213"/>
  <c r="V56" i="213"/>
  <c r="W56" i="214"/>
  <c r="V56" i="214"/>
  <c r="W56" i="215"/>
  <c r="V56" i="215"/>
  <c r="W56" i="216"/>
  <c r="V56" i="216"/>
  <c r="W56" i="217"/>
  <c r="V56" i="217"/>
  <c r="W56" i="218"/>
  <c r="V56" i="218"/>
  <c r="W56" i="219"/>
  <c r="V56" i="219"/>
  <c r="W56" i="220"/>
  <c r="V56" i="220"/>
  <c r="W56" i="221"/>
  <c r="V56" i="221"/>
  <c r="W56" i="222"/>
  <c r="V56" i="222"/>
  <c r="W56" i="223"/>
  <c r="V56" i="223"/>
  <c r="W56" i="224"/>
  <c r="V56" i="224"/>
  <c r="W56" i="225"/>
  <c r="V56" i="225"/>
  <c r="W56" i="226"/>
  <c r="V56" i="226"/>
  <c r="W56" i="227"/>
  <c r="V56" i="227"/>
  <c r="W56" i="228"/>
  <c r="V56" i="228"/>
  <c r="W56" i="229"/>
  <c r="V56" i="229"/>
  <c r="W56" i="230"/>
  <c r="V56" i="230"/>
  <c r="V43" i="230" s="1"/>
  <c r="W56" i="231"/>
  <c r="V56" i="231"/>
  <c r="W56" i="232"/>
  <c r="V56" i="232"/>
  <c r="W56" i="233"/>
  <c r="V56" i="233"/>
  <c r="W56" i="234"/>
  <c r="V56" i="234"/>
  <c r="W56" i="235"/>
  <c r="V56" i="235"/>
  <c r="W56" i="236"/>
  <c r="V56" i="236"/>
  <c r="W56" i="237"/>
  <c r="V56" i="237"/>
  <c r="W56" i="238"/>
  <c r="V56" i="238"/>
  <c r="W56" i="239"/>
  <c r="V56" i="239"/>
  <c r="W56" i="240"/>
  <c r="V56" i="240"/>
  <c r="W56" i="241"/>
  <c r="V56" i="241"/>
  <c r="W56" i="242"/>
  <c r="V56" i="242"/>
  <c r="V43" i="242" s="1"/>
  <c r="W56" i="243"/>
  <c r="V56" i="243"/>
  <c r="W56" i="244"/>
  <c r="V56" i="244"/>
  <c r="W56" i="245"/>
  <c r="V56" i="245"/>
  <c r="W56" i="246"/>
  <c r="V56" i="246"/>
  <c r="W56" i="247"/>
  <c r="V56" i="247"/>
  <c r="W56" i="248"/>
  <c r="V56" i="248"/>
  <c r="W56" i="249"/>
  <c r="V56" i="249"/>
  <c r="W56" i="250"/>
  <c r="V56" i="250"/>
  <c r="W56" i="251"/>
  <c r="V56" i="251"/>
  <c r="W56" i="252"/>
  <c r="V56" i="252"/>
  <c r="W56" i="253"/>
  <c r="V56" i="253"/>
  <c r="W56" i="254"/>
  <c r="V56" i="254"/>
  <c r="W56" i="255"/>
  <c r="V56" i="255"/>
  <c r="W56" i="256"/>
  <c r="V56" i="256"/>
  <c r="W56" i="257"/>
  <c r="V56" i="257"/>
  <c r="W56" i="258"/>
  <c r="V56" i="258"/>
  <c r="W56" i="1"/>
  <c r="V56" i="1"/>
  <c r="O56" i="2"/>
  <c r="N56" i="2"/>
  <c r="M56" i="2"/>
  <c r="L56" i="2"/>
  <c r="K56" i="2"/>
  <c r="J56" i="2"/>
  <c r="J43" i="2" s="1"/>
  <c r="I56" i="2"/>
  <c r="H56" i="2"/>
  <c r="G56" i="2"/>
  <c r="F56" i="2"/>
  <c r="D56" i="2"/>
  <c r="C56" i="2"/>
  <c r="B56" i="2"/>
  <c r="O56" i="3"/>
  <c r="O43" i="3" s="1"/>
  <c r="N56" i="3"/>
  <c r="M56" i="3"/>
  <c r="L56" i="3"/>
  <c r="K56" i="3"/>
  <c r="J56" i="3"/>
  <c r="I56" i="3"/>
  <c r="H56" i="3"/>
  <c r="G56" i="3"/>
  <c r="G43" i="3" s="1"/>
  <c r="F56" i="3"/>
  <c r="D56" i="3"/>
  <c r="C56" i="3"/>
  <c r="B56" i="3"/>
  <c r="O56" i="4"/>
  <c r="N56" i="4"/>
  <c r="M56" i="4"/>
  <c r="L56" i="4"/>
  <c r="K56" i="4"/>
  <c r="J56" i="4"/>
  <c r="I56" i="4"/>
  <c r="H56" i="4"/>
  <c r="G56" i="4"/>
  <c r="F56" i="4"/>
  <c r="D56" i="4"/>
  <c r="C56" i="4"/>
  <c r="B56" i="4"/>
  <c r="O56" i="5"/>
  <c r="N56" i="5"/>
  <c r="M56" i="5"/>
  <c r="L56" i="5"/>
  <c r="K56" i="5"/>
  <c r="J56" i="5"/>
  <c r="I56" i="5"/>
  <c r="I43" i="5" s="1"/>
  <c r="H56" i="5"/>
  <c r="G56" i="5"/>
  <c r="F56" i="5"/>
  <c r="D56" i="5"/>
  <c r="C56" i="5"/>
  <c r="B56" i="5"/>
  <c r="O56" i="6"/>
  <c r="N56" i="6"/>
  <c r="N43" i="6" s="1"/>
  <c r="M56" i="6"/>
  <c r="L56" i="6"/>
  <c r="K56" i="6"/>
  <c r="J56" i="6"/>
  <c r="I56" i="6"/>
  <c r="H56" i="6"/>
  <c r="G56" i="6"/>
  <c r="F56" i="6"/>
  <c r="F43" i="6" s="1"/>
  <c r="D56" i="6"/>
  <c r="C56" i="6"/>
  <c r="B56" i="6"/>
  <c r="O56" i="7"/>
  <c r="N56" i="7"/>
  <c r="M56" i="7"/>
  <c r="L56" i="7"/>
  <c r="K56" i="7"/>
  <c r="S56" i="7" s="1"/>
  <c r="J56" i="7"/>
  <c r="I56" i="7"/>
  <c r="H56" i="7"/>
  <c r="G56" i="7"/>
  <c r="F56" i="7"/>
  <c r="D56" i="7"/>
  <c r="C56" i="7"/>
  <c r="B56" i="7"/>
  <c r="O56" i="8"/>
  <c r="N56" i="8"/>
  <c r="M56" i="8"/>
  <c r="L56" i="8"/>
  <c r="K56" i="8"/>
  <c r="J56" i="8"/>
  <c r="I56" i="8"/>
  <c r="H56" i="8"/>
  <c r="H43" i="8" s="1"/>
  <c r="G56" i="8"/>
  <c r="F56" i="8"/>
  <c r="D56" i="8"/>
  <c r="C56" i="8"/>
  <c r="B56" i="8"/>
  <c r="O56" i="9"/>
  <c r="N56" i="9"/>
  <c r="M56" i="9"/>
  <c r="M43" i="9" s="1"/>
  <c r="L56" i="9"/>
  <c r="K56" i="9"/>
  <c r="J56" i="9"/>
  <c r="I56" i="9"/>
  <c r="H56" i="9"/>
  <c r="G56" i="9"/>
  <c r="F56" i="9"/>
  <c r="D56" i="9"/>
  <c r="D43" i="9" s="1"/>
  <c r="C56" i="9"/>
  <c r="B56" i="9"/>
  <c r="O56" i="10"/>
  <c r="N56" i="10"/>
  <c r="M56" i="10"/>
  <c r="L56" i="10"/>
  <c r="K56" i="10"/>
  <c r="J56" i="10"/>
  <c r="R56" i="10" s="1"/>
  <c r="I56" i="10"/>
  <c r="H56" i="10"/>
  <c r="G56" i="10"/>
  <c r="F56" i="10"/>
  <c r="D56" i="10"/>
  <c r="C56" i="10"/>
  <c r="B56" i="10"/>
  <c r="O56" i="11"/>
  <c r="N56" i="11"/>
  <c r="M56" i="11"/>
  <c r="L56" i="11"/>
  <c r="K56" i="11"/>
  <c r="J56" i="11"/>
  <c r="I56" i="11"/>
  <c r="H56" i="11"/>
  <c r="G56" i="11"/>
  <c r="G43" i="11" s="1"/>
  <c r="F56" i="11"/>
  <c r="D56" i="11"/>
  <c r="C56" i="11"/>
  <c r="B56" i="11"/>
  <c r="O56" i="12"/>
  <c r="N56" i="12"/>
  <c r="M56" i="12"/>
  <c r="L56" i="12"/>
  <c r="L43" i="12" s="1"/>
  <c r="K56" i="12"/>
  <c r="J56" i="12"/>
  <c r="I56" i="12"/>
  <c r="H56" i="12"/>
  <c r="G56" i="12"/>
  <c r="F56" i="12"/>
  <c r="D56" i="12"/>
  <c r="C56" i="12"/>
  <c r="C43" i="12" s="1"/>
  <c r="B56" i="12"/>
  <c r="O56" i="13"/>
  <c r="N56" i="13"/>
  <c r="M56" i="13"/>
  <c r="L56" i="13"/>
  <c r="K56" i="13"/>
  <c r="J56" i="13"/>
  <c r="I56" i="13"/>
  <c r="H56" i="13"/>
  <c r="G56" i="13"/>
  <c r="F56" i="13"/>
  <c r="D56" i="13"/>
  <c r="C56" i="13"/>
  <c r="B56" i="13"/>
  <c r="O56" i="14"/>
  <c r="N56" i="14"/>
  <c r="M56" i="14"/>
  <c r="L56" i="14"/>
  <c r="K56" i="14"/>
  <c r="J56" i="14"/>
  <c r="I56" i="14"/>
  <c r="H56" i="14"/>
  <c r="G56" i="14"/>
  <c r="F56" i="14"/>
  <c r="D56" i="14"/>
  <c r="C56" i="14"/>
  <c r="B56" i="14"/>
  <c r="O56" i="15"/>
  <c r="N56" i="15"/>
  <c r="M56" i="15"/>
  <c r="L56" i="15"/>
  <c r="K56" i="15"/>
  <c r="J56" i="15"/>
  <c r="I56" i="15"/>
  <c r="H56" i="15"/>
  <c r="G56" i="15"/>
  <c r="F56" i="15"/>
  <c r="D56" i="15"/>
  <c r="C56" i="15"/>
  <c r="B56" i="15"/>
  <c r="O56" i="16"/>
  <c r="N56" i="16"/>
  <c r="M56" i="16"/>
  <c r="L56" i="16"/>
  <c r="K56" i="16"/>
  <c r="J56" i="16"/>
  <c r="I56" i="16"/>
  <c r="H56" i="16"/>
  <c r="H43" i="16" s="1"/>
  <c r="G56" i="16"/>
  <c r="F56" i="16"/>
  <c r="D56" i="16"/>
  <c r="C56" i="16"/>
  <c r="B56" i="16"/>
  <c r="O56" i="17"/>
  <c r="N56" i="17"/>
  <c r="M56" i="17"/>
  <c r="M43" i="17" s="1"/>
  <c r="L56" i="17"/>
  <c r="K56" i="17"/>
  <c r="J56" i="17"/>
  <c r="I56" i="17"/>
  <c r="H56" i="17"/>
  <c r="G56" i="17"/>
  <c r="F56" i="17"/>
  <c r="D56" i="17"/>
  <c r="C56" i="17"/>
  <c r="B56" i="17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O56" i="19"/>
  <c r="O43" i="19" s="1"/>
  <c r="N56" i="19"/>
  <c r="M56" i="19"/>
  <c r="L56" i="19"/>
  <c r="K56" i="19"/>
  <c r="J56" i="19"/>
  <c r="I56" i="19"/>
  <c r="H56" i="19"/>
  <c r="G56" i="19"/>
  <c r="G43" i="19" s="1"/>
  <c r="F56" i="19"/>
  <c r="D56" i="19"/>
  <c r="C56" i="19"/>
  <c r="B56" i="19"/>
  <c r="O56" i="20"/>
  <c r="N56" i="20"/>
  <c r="M56" i="20"/>
  <c r="L56" i="20"/>
  <c r="K56" i="20"/>
  <c r="J56" i="20"/>
  <c r="I56" i="20"/>
  <c r="H56" i="20"/>
  <c r="G56" i="20"/>
  <c r="F56" i="20"/>
  <c r="D56" i="20"/>
  <c r="C56" i="20"/>
  <c r="B56" i="20"/>
  <c r="O56" i="21"/>
  <c r="N56" i="21"/>
  <c r="M56" i="21"/>
  <c r="L56" i="21"/>
  <c r="K56" i="21"/>
  <c r="J56" i="21"/>
  <c r="I56" i="21"/>
  <c r="H56" i="21"/>
  <c r="G56" i="21"/>
  <c r="F56" i="21"/>
  <c r="D56" i="21"/>
  <c r="C56" i="21"/>
  <c r="B56" i="21"/>
  <c r="O56" i="22"/>
  <c r="N56" i="22"/>
  <c r="M56" i="22"/>
  <c r="L56" i="22"/>
  <c r="K56" i="22"/>
  <c r="J56" i="22"/>
  <c r="I56" i="22"/>
  <c r="H56" i="22"/>
  <c r="G56" i="22"/>
  <c r="F56" i="22"/>
  <c r="D56" i="22"/>
  <c r="C56" i="22"/>
  <c r="B56" i="22"/>
  <c r="O56" i="23"/>
  <c r="N56" i="23"/>
  <c r="M56" i="23"/>
  <c r="L56" i="23"/>
  <c r="K56" i="23"/>
  <c r="J56" i="23"/>
  <c r="I56" i="23"/>
  <c r="H56" i="23"/>
  <c r="G56" i="23"/>
  <c r="F56" i="23"/>
  <c r="D56" i="23"/>
  <c r="C56" i="23"/>
  <c r="B56" i="23"/>
  <c r="O56" i="24"/>
  <c r="N56" i="24"/>
  <c r="M56" i="24"/>
  <c r="L56" i="24"/>
  <c r="K56" i="24"/>
  <c r="J56" i="24"/>
  <c r="I56" i="24"/>
  <c r="H56" i="24"/>
  <c r="G56" i="24"/>
  <c r="F56" i="24"/>
  <c r="D56" i="24"/>
  <c r="C56" i="24"/>
  <c r="B56" i="24"/>
  <c r="O56" i="25"/>
  <c r="N56" i="25"/>
  <c r="M56" i="25"/>
  <c r="L56" i="25"/>
  <c r="K56" i="25"/>
  <c r="J56" i="25"/>
  <c r="I56" i="25"/>
  <c r="H56" i="25"/>
  <c r="G56" i="25"/>
  <c r="F56" i="25"/>
  <c r="D56" i="25"/>
  <c r="D43" i="25" s="1"/>
  <c r="C56" i="25"/>
  <c r="B56" i="25"/>
  <c r="O56" i="26"/>
  <c r="N56" i="26"/>
  <c r="M56" i="26"/>
  <c r="L56" i="26"/>
  <c r="K56" i="26"/>
  <c r="J56" i="26"/>
  <c r="I56" i="26"/>
  <c r="H56" i="26"/>
  <c r="G56" i="26"/>
  <c r="F56" i="26"/>
  <c r="D56" i="26"/>
  <c r="C56" i="26"/>
  <c r="B56" i="26"/>
  <c r="O56" i="27"/>
  <c r="N56" i="27"/>
  <c r="M56" i="27"/>
  <c r="L56" i="27"/>
  <c r="K56" i="27"/>
  <c r="J56" i="27"/>
  <c r="I56" i="27"/>
  <c r="H56" i="27"/>
  <c r="G56" i="27"/>
  <c r="G43" i="27" s="1"/>
  <c r="F56" i="27"/>
  <c r="D56" i="27"/>
  <c r="C56" i="27"/>
  <c r="B56" i="27"/>
  <c r="O56" i="28"/>
  <c r="N56" i="28"/>
  <c r="M56" i="28"/>
  <c r="L56" i="28"/>
  <c r="K56" i="28"/>
  <c r="J56" i="28"/>
  <c r="I56" i="28"/>
  <c r="H56" i="28"/>
  <c r="G56" i="28"/>
  <c r="F56" i="28"/>
  <c r="D56" i="28"/>
  <c r="C56" i="28"/>
  <c r="C43" i="28" s="1"/>
  <c r="B56" i="28"/>
  <c r="O56" i="29"/>
  <c r="N56" i="29"/>
  <c r="M56" i="29"/>
  <c r="L56" i="29"/>
  <c r="K56" i="29"/>
  <c r="J56" i="29"/>
  <c r="I56" i="29"/>
  <c r="H56" i="29"/>
  <c r="G56" i="29"/>
  <c r="F56" i="29"/>
  <c r="D56" i="29"/>
  <c r="C56" i="29"/>
  <c r="B56" i="29"/>
  <c r="O56" i="30"/>
  <c r="N56" i="30"/>
  <c r="M56" i="30"/>
  <c r="L56" i="30"/>
  <c r="K56" i="30"/>
  <c r="J56" i="30"/>
  <c r="I56" i="30"/>
  <c r="H56" i="30"/>
  <c r="G56" i="30"/>
  <c r="F56" i="30"/>
  <c r="F43" i="30" s="1"/>
  <c r="D56" i="30"/>
  <c r="C56" i="30"/>
  <c r="B56" i="30"/>
  <c r="O56" i="31"/>
  <c r="N56" i="31"/>
  <c r="M56" i="31"/>
  <c r="L56" i="31"/>
  <c r="K56" i="31"/>
  <c r="K43" i="31" s="1"/>
  <c r="J56" i="31"/>
  <c r="I56" i="31"/>
  <c r="H56" i="31"/>
  <c r="G56" i="31"/>
  <c r="F56" i="31"/>
  <c r="D56" i="31"/>
  <c r="C56" i="31"/>
  <c r="B56" i="31"/>
  <c r="B43" i="31" s="1"/>
  <c r="O56" i="32"/>
  <c r="N56" i="32"/>
  <c r="M56" i="32"/>
  <c r="L56" i="32"/>
  <c r="K56" i="32"/>
  <c r="J56" i="32"/>
  <c r="I56" i="32"/>
  <c r="H56" i="32"/>
  <c r="H43" i="32" s="1"/>
  <c r="G56" i="32"/>
  <c r="F56" i="32"/>
  <c r="D56" i="32"/>
  <c r="C56" i="32"/>
  <c r="B56" i="32"/>
  <c r="O56" i="33"/>
  <c r="N56" i="33"/>
  <c r="M56" i="33"/>
  <c r="L56" i="33"/>
  <c r="K56" i="33"/>
  <c r="J56" i="33"/>
  <c r="I56" i="33"/>
  <c r="H56" i="33"/>
  <c r="G56" i="33"/>
  <c r="F56" i="33"/>
  <c r="D56" i="33"/>
  <c r="C56" i="33"/>
  <c r="B56" i="33"/>
  <c r="O56" i="34"/>
  <c r="N56" i="34"/>
  <c r="M56" i="34"/>
  <c r="L56" i="34"/>
  <c r="K56" i="34"/>
  <c r="J56" i="34"/>
  <c r="I56" i="34"/>
  <c r="H56" i="34"/>
  <c r="G56" i="34"/>
  <c r="F56" i="34"/>
  <c r="D56" i="34"/>
  <c r="C56" i="34"/>
  <c r="B56" i="34"/>
  <c r="O56" i="35"/>
  <c r="N56" i="35"/>
  <c r="M56" i="35"/>
  <c r="L56" i="35"/>
  <c r="K56" i="35"/>
  <c r="J56" i="35"/>
  <c r="I56" i="35"/>
  <c r="H56" i="35"/>
  <c r="G56" i="35"/>
  <c r="F56" i="35"/>
  <c r="D56" i="35"/>
  <c r="C56" i="35"/>
  <c r="B56" i="35"/>
  <c r="O56" i="36"/>
  <c r="N56" i="36"/>
  <c r="M56" i="36"/>
  <c r="L56" i="36"/>
  <c r="K56" i="36"/>
  <c r="J56" i="36"/>
  <c r="I56" i="36"/>
  <c r="H56" i="36"/>
  <c r="G56" i="36"/>
  <c r="F56" i="36"/>
  <c r="D56" i="36"/>
  <c r="C56" i="36"/>
  <c r="B56" i="36"/>
  <c r="O56" i="37"/>
  <c r="N56" i="37"/>
  <c r="M56" i="37"/>
  <c r="L56" i="37"/>
  <c r="K56" i="37"/>
  <c r="J56" i="37"/>
  <c r="I56" i="37"/>
  <c r="I43" i="37" s="1"/>
  <c r="H56" i="37"/>
  <c r="G56" i="37"/>
  <c r="F56" i="37"/>
  <c r="D56" i="37"/>
  <c r="C56" i="37"/>
  <c r="B56" i="37"/>
  <c r="O56" i="38"/>
  <c r="N56" i="38"/>
  <c r="M56" i="38"/>
  <c r="L56" i="38"/>
  <c r="K56" i="38"/>
  <c r="J56" i="38"/>
  <c r="I56" i="38"/>
  <c r="H56" i="38"/>
  <c r="G56" i="38"/>
  <c r="F56" i="38"/>
  <c r="D56" i="38"/>
  <c r="C56" i="38"/>
  <c r="B56" i="38"/>
  <c r="O56" i="39"/>
  <c r="N56" i="39"/>
  <c r="M56" i="39"/>
  <c r="L56" i="39"/>
  <c r="K56" i="39"/>
  <c r="J56" i="39"/>
  <c r="I56" i="39"/>
  <c r="H56" i="39"/>
  <c r="G56" i="39"/>
  <c r="F56" i="39"/>
  <c r="D56" i="39"/>
  <c r="C56" i="39"/>
  <c r="B56" i="39"/>
  <c r="O56" i="40"/>
  <c r="N56" i="40"/>
  <c r="M56" i="40"/>
  <c r="L56" i="40"/>
  <c r="K56" i="40"/>
  <c r="J56" i="40"/>
  <c r="I56" i="40"/>
  <c r="H56" i="40"/>
  <c r="G56" i="40"/>
  <c r="F56" i="40"/>
  <c r="D56" i="40"/>
  <c r="C56" i="40"/>
  <c r="B56" i="40"/>
  <c r="O56" i="41"/>
  <c r="N56" i="41"/>
  <c r="M56" i="41"/>
  <c r="M43" i="41" s="1"/>
  <c r="L56" i="41"/>
  <c r="K56" i="41"/>
  <c r="J56" i="41"/>
  <c r="I56" i="41"/>
  <c r="H56" i="41"/>
  <c r="G56" i="41"/>
  <c r="F56" i="41"/>
  <c r="D56" i="41"/>
  <c r="D43" i="41" s="1"/>
  <c r="C56" i="41"/>
  <c r="B56" i="41"/>
  <c r="O56" i="42"/>
  <c r="N56" i="42"/>
  <c r="M56" i="42"/>
  <c r="L56" i="42"/>
  <c r="K56" i="42"/>
  <c r="J56" i="42"/>
  <c r="I56" i="42"/>
  <c r="H56" i="42"/>
  <c r="G56" i="42"/>
  <c r="F56" i="42"/>
  <c r="D56" i="42"/>
  <c r="C56" i="42"/>
  <c r="B56" i="42"/>
  <c r="O56" i="43"/>
  <c r="O43" i="43" s="1"/>
  <c r="N56" i="43"/>
  <c r="M56" i="43"/>
  <c r="L56" i="43"/>
  <c r="K56" i="43"/>
  <c r="J56" i="43"/>
  <c r="I56" i="43"/>
  <c r="H56" i="43"/>
  <c r="G56" i="43"/>
  <c r="F56" i="43"/>
  <c r="D56" i="43"/>
  <c r="C56" i="43"/>
  <c r="B56" i="43"/>
  <c r="O56" i="44"/>
  <c r="N56" i="44"/>
  <c r="M56" i="44"/>
  <c r="L56" i="44"/>
  <c r="K56" i="44"/>
  <c r="J56" i="44"/>
  <c r="I56" i="44"/>
  <c r="H56" i="44"/>
  <c r="G56" i="44"/>
  <c r="F56" i="44"/>
  <c r="D56" i="44"/>
  <c r="C56" i="44"/>
  <c r="B56" i="44"/>
  <c r="O56" i="45"/>
  <c r="N56" i="45"/>
  <c r="M56" i="45"/>
  <c r="L56" i="45"/>
  <c r="K56" i="45"/>
  <c r="J56" i="45"/>
  <c r="I56" i="45"/>
  <c r="I43" i="45" s="1"/>
  <c r="H56" i="45"/>
  <c r="G56" i="45"/>
  <c r="F56" i="45"/>
  <c r="D56" i="45"/>
  <c r="C56" i="45"/>
  <c r="B56" i="45"/>
  <c r="O56" i="46"/>
  <c r="N56" i="46"/>
  <c r="M56" i="46"/>
  <c r="L56" i="46"/>
  <c r="K56" i="46"/>
  <c r="J56" i="46"/>
  <c r="I56" i="46"/>
  <c r="H56" i="46"/>
  <c r="G56" i="46"/>
  <c r="F56" i="46"/>
  <c r="F43" i="46" s="1"/>
  <c r="D56" i="46"/>
  <c r="C56" i="46"/>
  <c r="B56" i="46"/>
  <c r="O56" i="47"/>
  <c r="N56" i="47"/>
  <c r="M56" i="47"/>
  <c r="L56" i="47"/>
  <c r="K56" i="47"/>
  <c r="J56" i="47"/>
  <c r="I56" i="47"/>
  <c r="H56" i="47"/>
  <c r="G56" i="47"/>
  <c r="F56" i="47"/>
  <c r="D56" i="47"/>
  <c r="C56" i="47"/>
  <c r="B56" i="47"/>
  <c r="O56" i="48"/>
  <c r="N56" i="48"/>
  <c r="M56" i="48"/>
  <c r="L56" i="48"/>
  <c r="K56" i="48"/>
  <c r="J56" i="48"/>
  <c r="I56" i="48"/>
  <c r="H56" i="48"/>
  <c r="G56" i="48"/>
  <c r="F56" i="48"/>
  <c r="D56" i="48"/>
  <c r="C56" i="48"/>
  <c r="B56" i="48"/>
  <c r="O56" i="49"/>
  <c r="N56" i="49"/>
  <c r="M56" i="49"/>
  <c r="M43" i="49" s="1"/>
  <c r="L56" i="49"/>
  <c r="K56" i="49"/>
  <c r="J56" i="49"/>
  <c r="I56" i="49"/>
  <c r="H56" i="49"/>
  <c r="G56" i="49"/>
  <c r="F56" i="49"/>
  <c r="D56" i="49"/>
  <c r="D43" i="49" s="1"/>
  <c r="C56" i="49"/>
  <c r="B56" i="49"/>
  <c r="O56" i="50"/>
  <c r="N56" i="50"/>
  <c r="M56" i="50"/>
  <c r="L56" i="50"/>
  <c r="K56" i="50"/>
  <c r="J56" i="50"/>
  <c r="I56" i="50"/>
  <c r="H56" i="50"/>
  <c r="G56" i="50"/>
  <c r="F56" i="50"/>
  <c r="D56" i="50"/>
  <c r="C56" i="50"/>
  <c r="B56" i="50"/>
  <c r="O56" i="51"/>
  <c r="N56" i="51"/>
  <c r="M56" i="51"/>
  <c r="L56" i="51"/>
  <c r="K56" i="51"/>
  <c r="J56" i="51"/>
  <c r="I56" i="51"/>
  <c r="H56" i="51"/>
  <c r="G56" i="51"/>
  <c r="F56" i="51"/>
  <c r="D56" i="51"/>
  <c r="C56" i="51"/>
  <c r="B56" i="51"/>
  <c r="O56" i="52"/>
  <c r="N56" i="52"/>
  <c r="M56" i="52"/>
  <c r="L56" i="52"/>
  <c r="K56" i="52"/>
  <c r="J56" i="52"/>
  <c r="I56" i="52"/>
  <c r="H56" i="52"/>
  <c r="G56" i="52"/>
  <c r="F56" i="52"/>
  <c r="D56" i="52"/>
  <c r="C56" i="52"/>
  <c r="B56" i="52"/>
  <c r="O56" i="53"/>
  <c r="N56" i="53"/>
  <c r="M56" i="53"/>
  <c r="L56" i="53"/>
  <c r="K56" i="53"/>
  <c r="J56" i="53"/>
  <c r="R56" i="53" s="1"/>
  <c r="I56" i="53"/>
  <c r="I43" i="53" s="1"/>
  <c r="H56" i="53"/>
  <c r="G56" i="53"/>
  <c r="F56" i="53"/>
  <c r="D56" i="53"/>
  <c r="C56" i="53"/>
  <c r="B56" i="53"/>
  <c r="O56" i="54"/>
  <c r="N56" i="54"/>
  <c r="M56" i="54"/>
  <c r="L56" i="54"/>
  <c r="K56" i="54"/>
  <c r="J56" i="54"/>
  <c r="I56" i="54"/>
  <c r="H56" i="54"/>
  <c r="G56" i="54"/>
  <c r="F56" i="54"/>
  <c r="D56" i="54"/>
  <c r="C56" i="54"/>
  <c r="B56" i="54"/>
  <c r="O56" i="55"/>
  <c r="N56" i="55"/>
  <c r="M56" i="55"/>
  <c r="L56" i="55"/>
  <c r="K56" i="55"/>
  <c r="J56" i="55"/>
  <c r="I56" i="55"/>
  <c r="H56" i="55"/>
  <c r="G56" i="55"/>
  <c r="F56" i="55"/>
  <c r="D56" i="55"/>
  <c r="C56" i="55"/>
  <c r="B56" i="55"/>
  <c r="O56" i="56"/>
  <c r="N56" i="56"/>
  <c r="M56" i="56"/>
  <c r="L56" i="56"/>
  <c r="K56" i="56"/>
  <c r="J56" i="56"/>
  <c r="I56" i="56"/>
  <c r="H56" i="56"/>
  <c r="G56" i="56"/>
  <c r="F56" i="56"/>
  <c r="D56" i="56"/>
  <c r="C56" i="56"/>
  <c r="B56" i="56"/>
  <c r="O56" i="57"/>
  <c r="N56" i="57"/>
  <c r="M56" i="57"/>
  <c r="L56" i="57"/>
  <c r="K56" i="57"/>
  <c r="J56" i="57"/>
  <c r="I56" i="57"/>
  <c r="H56" i="57"/>
  <c r="G56" i="57"/>
  <c r="F56" i="57"/>
  <c r="D56" i="57"/>
  <c r="C56" i="57"/>
  <c r="B56" i="57"/>
  <c r="O56" i="58"/>
  <c r="N56" i="58"/>
  <c r="M56" i="58"/>
  <c r="L56" i="58"/>
  <c r="K56" i="58"/>
  <c r="J56" i="58"/>
  <c r="R56" i="58" s="1"/>
  <c r="I56" i="58"/>
  <c r="H56" i="58"/>
  <c r="G56" i="58"/>
  <c r="F56" i="58"/>
  <c r="D56" i="58"/>
  <c r="C56" i="58"/>
  <c r="B56" i="58"/>
  <c r="O56" i="59"/>
  <c r="N56" i="59"/>
  <c r="M56" i="59"/>
  <c r="L56" i="59"/>
  <c r="K56" i="59"/>
  <c r="J56" i="59"/>
  <c r="I56" i="59"/>
  <c r="H56" i="59"/>
  <c r="G56" i="59"/>
  <c r="F56" i="59"/>
  <c r="D56" i="59"/>
  <c r="C56" i="59"/>
  <c r="B56" i="59"/>
  <c r="O56" i="60"/>
  <c r="N56" i="60"/>
  <c r="M56" i="60"/>
  <c r="L56" i="60"/>
  <c r="L43" i="60" s="1"/>
  <c r="K56" i="60"/>
  <c r="J56" i="60"/>
  <c r="I56" i="60"/>
  <c r="H56" i="60"/>
  <c r="G56" i="60"/>
  <c r="F56" i="60"/>
  <c r="D56" i="60"/>
  <c r="C56" i="60"/>
  <c r="C43" i="60" s="1"/>
  <c r="B56" i="60"/>
  <c r="O56" i="61"/>
  <c r="N56" i="61"/>
  <c r="M56" i="61"/>
  <c r="L56" i="61"/>
  <c r="K56" i="61"/>
  <c r="J56" i="61"/>
  <c r="I56" i="61"/>
  <c r="H56" i="61"/>
  <c r="G56" i="61"/>
  <c r="F56" i="61"/>
  <c r="D56" i="61"/>
  <c r="C56" i="61"/>
  <c r="B56" i="61"/>
  <c r="O56" i="62"/>
  <c r="N56" i="62"/>
  <c r="M56" i="62"/>
  <c r="L56" i="62"/>
  <c r="K56" i="62"/>
  <c r="J56" i="62"/>
  <c r="I56" i="62"/>
  <c r="H56" i="62"/>
  <c r="G56" i="62"/>
  <c r="F56" i="62"/>
  <c r="D56" i="62"/>
  <c r="C56" i="62"/>
  <c r="B56" i="62"/>
  <c r="O56" i="63"/>
  <c r="N56" i="63"/>
  <c r="M56" i="63"/>
  <c r="L56" i="63"/>
  <c r="K56" i="63"/>
  <c r="J56" i="63"/>
  <c r="I56" i="63"/>
  <c r="H56" i="63"/>
  <c r="G56" i="63"/>
  <c r="F56" i="63"/>
  <c r="D56" i="63"/>
  <c r="C56" i="63"/>
  <c r="B56" i="63"/>
  <c r="O56" i="64"/>
  <c r="N56" i="64"/>
  <c r="M56" i="64"/>
  <c r="L56" i="64"/>
  <c r="K56" i="64"/>
  <c r="J56" i="64"/>
  <c r="I56" i="64"/>
  <c r="H56" i="64"/>
  <c r="G56" i="64"/>
  <c r="F56" i="64"/>
  <c r="D56" i="64"/>
  <c r="C56" i="64"/>
  <c r="B56" i="64"/>
  <c r="O56" i="65"/>
  <c r="N56" i="65"/>
  <c r="M56" i="65"/>
  <c r="M43" i="65" s="1"/>
  <c r="L56" i="65"/>
  <c r="K56" i="65"/>
  <c r="J56" i="65"/>
  <c r="I56" i="65"/>
  <c r="H56" i="65"/>
  <c r="G56" i="65"/>
  <c r="F56" i="65"/>
  <c r="D56" i="65"/>
  <c r="D43" i="65" s="1"/>
  <c r="C56" i="65"/>
  <c r="B56" i="65"/>
  <c r="O56" i="66"/>
  <c r="N56" i="66"/>
  <c r="M56" i="66"/>
  <c r="L56" i="66"/>
  <c r="K56" i="66"/>
  <c r="J56" i="66"/>
  <c r="I56" i="66"/>
  <c r="H56" i="66"/>
  <c r="G56" i="66"/>
  <c r="F56" i="66"/>
  <c r="D56" i="66"/>
  <c r="C56" i="66"/>
  <c r="B56" i="66"/>
  <c r="O56" i="67"/>
  <c r="O43" i="67" s="1"/>
  <c r="N56" i="67"/>
  <c r="M56" i="67"/>
  <c r="L56" i="67"/>
  <c r="K56" i="67"/>
  <c r="J56" i="67"/>
  <c r="I56" i="67"/>
  <c r="H56" i="67"/>
  <c r="G56" i="67"/>
  <c r="G43" i="67" s="1"/>
  <c r="F56" i="67"/>
  <c r="D56" i="67"/>
  <c r="C56" i="67"/>
  <c r="B56" i="67"/>
  <c r="O56" i="68"/>
  <c r="N56" i="68"/>
  <c r="M56" i="68"/>
  <c r="L56" i="68"/>
  <c r="L43" i="68" s="1"/>
  <c r="K56" i="68"/>
  <c r="J56" i="68"/>
  <c r="I56" i="68"/>
  <c r="H56" i="68"/>
  <c r="G56" i="68"/>
  <c r="F56" i="68"/>
  <c r="D56" i="68"/>
  <c r="C56" i="68"/>
  <c r="C43" i="68" s="1"/>
  <c r="B56" i="68"/>
  <c r="O56" i="69"/>
  <c r="N56" i="69"/>
  <c r="M56" i="69"/>
  <c r="L56" i="69"/>
  <c r="K56" i="69"/>
  <c r="J56" i="69"/>
  <c r="I56" i="69"/>
  <c r="I43" i="69" s="1"/>
  <c r="H56" i="69"/>
  <c r="G56" i="69"/>
  <c r="F56" i="69"/>
  <c r="D56" i="69"/>
  <c r="C56" i="69"/>
  <c r="B56" i="69"/>
  <c r="O56" i="70"/>
  <c r="N56" i="70"/>
  <c r="M56" i="70"/>
  <c r="L56" i="70"/>
  <c r="K56" i="70"/>
  <c r="J56" i="70"/>
  <c r="I56" i="70"/>
  <c r="H56" i="70"/>
  <c r="G56" i="70"/>
  <c r="F56" i="70"/>
  <c r="D56" i="70"/>
  <c r="C56" i="70"/>
  <c r="B56" i="70"/>
  <c r="O56" i="71"/>
  <c r="N56" i="71"/>
  <c r="M56" i="71"/>
  <c r="L56" i="71"/>
  <c r="K56" i="71"/>
  <c r="J56" i="71"/>
  <c r="I56" i="71"/>
  <c r="H56" i="71"/>
  <c r="G56" i="71"/>
  <c r="F56" i="71"/>
  <c r="D56" i="71"/>
  <c r="C56" i="71"/>
  <c r="B56" i="71"/>
  <c r="O56" i="72"/>
  <c r="N56" i="72"/>
  <c r="M56" i="72"/>
  <c r="L56" i="72"/>
  <c r="K56" i="72"/>
  <c r="J56" i="72"/>
  <c r="I56" i="72"/>
  <c r="H56" i="72"/>
  <c r="H43" i="72" s="1"/>
  <c r="G56" i="72"/>
  <c r="F56" i="72"/>
  <c r="D56" i="72"/>
  <c r="C56" i="72"/>
  <c r="B56" i="72"/>
  <c r="O56" i="73"/>
  <c r="N56" i="73"/>
  <c r="M56" i="73"/>
  <c r="M43" i="73" s="1"/>
  <c r="L56" i="73"/>
  <c r="K56" i="73"/>
  <c r="J56" i="73"/>
  <c r="I56" i="73"/>
  <c r="H56" i="73"/>
  <c r="G56" i="73"/>
  <c r="F56" i="73"/>
  <c r="D56" i="73"/>
  <c r="D43" i="73" s="1"/>
  <c r="C56" i="73"/>
  <c r="B56" i="73"/>
  <c r="O56" i="74"/>
  <c r="N56" i="74"/>
  <c r="M56" i="74"/>
  <c r="L56" i="74"/>
  <c r="K56" i="74"/>
  <c r="J56" i="74"/>
  <c r="J43" i="74" s="1"/>
  <c r="I56" i="74"/>
  <c r="H56" i="74"/>
  <c r="G56" i="74"/>
  <c r="F56" i="74"/>
  <c r="D56" i="74"/>
  <c r="C56" i="74"/>
  <c r="B56" i="74"/>
  <c r="O56" i="75"/>
  <c r="O43" i="75" s="1"/>
  <c r="N56" i="75"/>
  <c r="M56" i="75"/>
  <c r="L56" i="75"/>
  <c r="K56" i="75"/>
  <c r="J56" i="75"/>
  <c r="I56" i="75"/>
  <c r="H56" i="75"/>
  <c r="G56" i="75"/>
  <c r="F56" i="75"/>
  <c r="D56" i="75"/>
  <c r="C56" i="75"/>
  <c r="B56" i="75"/>
  <c r="O56" i="76"/>
  <c r="N56" i="76"/>
  <c r="M56" i="76"/>
  <c r="L56" i="76"/>
  <c r="K56" i="76"/>
  <c r="J56" i="76"/>
  <c r="I56" i="76"/>
  <c r="H56" i="76"/>
  <c r="G56" i="76"/>
  <c r="F56" i="76"/>
  <c r="D56" i="76"/>
  <c r="C56" i="76"/>
  <c r="B56" i="76"/>
  <c r="O56" i="77"/>
  <c r="N56" i="77"/>
  <c r="M56" i="77"/>
  <c r="L56" i="77"/>
  <c r="K56" i="77"/>
  <c r="J56" i="77"/>
  <c r="I56" i="77"/>
  <c r="H56" i="77"/>
  <c r="G56" i="77"/>
  <c r="F56" i="77"/>
  <c r="D56" i="77"/>
  <c r="C56" i="77"/>
  <c r="B56" i="77"/>
  <c r="O56" i="78"/>
  <c r="N56" i="78"/>
  <c r="M56" i="78"/>
  <c r="L56" i="78"/>
  <c r="K56" i="78"/>
  <c r="J56" i="78"/>
  <c r="I56" i="78"/>
  <c r="H56" i="78"/>
  <c r="G56" i="78"/>
  <c r="F56" i="78"/>
  <c r="D56" i="78"/>
  <c r="C56" i="78"/>
  <c r="B56" i="78"/>
  <c r="O56" i="79"/>
  <c r="N56" i="79"/>
  <c r="M56" i="79"/>
  <c r="L56" i="79"/>
  <c r="K56" i="79"/>
  <c r="J56" i="79"/>
  <c r="I56" i="79"/>
  <c r="H56" i="79"/>
  <c r="G56" i="79"/>
  <c r="F56" i="79"/>
  <c r="D56" i="79"/>
  <c r="C56" i="79"/>
  <c r="B56" i="79"/>
  <c r="O56" i="80"/>
  <c r="N56" i="80"/>
  <c r="M56" i="80"/>
  <c r="L56" i="80"/>
  <c r="K56" i="80"/>
  <c r="J56" i="80"/>
  <c r="I56" i="80"/>
  <c r="H56" i="80"/>
  <c r="H43" i="80" s="1"/>
  <c r="G56" i="80"/>
  <c r="F56" i="80"/>
  <c r="D56" i="80"/>
  <c r="C56" i="80"/>
  <c r="B56" i="80"/>
  <c r="O56" i="81"/>
  <c r="N56" i="81"/>
  <c r="M56" i="81"/>
  <c r="L56" i="81"/>
  <c r="K56" i="81"/>
  <c r="J56" i="81"/>
  <c r="I56" i="81"/>
  <c r="H56" i="81"/>
  <c r="G56" i="81"/>
  <c r="F56" i="81"/>
  <c r="D56" i="81"/>
  <c r="C56" i="81"/>
  <c r="B56" i="81"/>
  <c r="O56" i="82"/>
  <c r="N56" i="82"/>
  <c r="M56" i="82"/>
  <c r="L56" i="82"/>
  <c r="K56" i="82"/>
  <c r="J56" i="82"/>
  <c r="R56" i="82" s="1"/>
  <c r="I56" i="82"/>
  <c r="H56" i="82"/>
  <c r="G56" i="82"/>
  <c r="F56" i="82"/>
  <c r="D56" i="82"/>
  <c r="C56" i="82"/>
  <c r="B56" i="82"/>
  <c r="O56" i="83"/>
  <c r="O43" i="83" s="1"/>
  <c r="N56" i="83"/>
  <c r="M56" i="83"/>
  <c r="L56" i="83"/>
  <c r="K56" i="83"/>
  <c r="J56" i="83"/>
  <c r="I56" i="83"/>
  <c r="H56" i="83"/>
  <c r="G56" i="83"/>
  <c r="F56" i="83"/>
  <c r="D56" i="83"/>
  <c r="C56" i="83"/>
  <c r="B56" i="83"/>
  <c r="O56" i="84"/>
  <c r="N56" i="84"/>
  <c r="M56" i="84"/>
  <c r="L56" i="84"/>
  <c r="K56" i="84"/>
  <c r="J56" i="84"/>
  <c r="I56" i="84"/>
  <c r="H56" i="84"/>
  <c r="G56" i="84"/>
  <c r="F56" i="84"/>
  <c r="D56" i="84"/>
  <c r="C56" i="84"/>
  <c r="B56" i="84"/>
  <c r="O56" i="85"/>
  <c r="N56" i="85"/>
  <c r="M56" i="85"/>
  <c r="L56" i="85"/>
  <c r="K56" i="85"/>
  <c r="J56" i="85"/>
  <c r="I56" i="85"/>
  <c r="I43" i="85" s="1"/>
  <c r="H56" i="85"/>
  <c r="G56" i="85"/>
  <c r="F56" i="85"/>
  <c r="D56" i="85"/>
  <c r="C56" i="85"/>
  <c r="B56" i="85"/>
  <c r="O56" i="86"/>
  <c r="N56" i="86"/>
  <c r="M56" i="86"/>
  <c r="L56" i="86"/>
  <c r="K56" i="86"/>
  <c r="J56" i="86"/>
  <c r="I56" i="86"/>
  <c r="H56" i="86"/>
  <c r="G56" i="86"/>
  <c r="F56" i="86"/>
  <c r="D56" i="86"/>
  <c r="C56" i="86"/>
  <c r="B56" i="86"/>
  <c r="O56" i="87"/>
  <c r="N56" i="87"/>
  <c r="M56" i="87"/>
  <c r="L56" i="87"/>
  <c r="K56" i="87"/>
  <c r="K43" i="87" s="1"/>
  <c r="J56" i="87"/>
  <c r="I56" i="87"/>
  <c r="H56" i="87"/>
  <c r="G56" i="87"/>
  <c r="F56" i="87"/>
  <c r="D56" i="87"/>
  <c r="C56" i="87"/>
  <c r="B56" i="87"/>
  <c r="B43" i="87" s="1"/>
  <c r="O56" i="88"/>
  <c r="N56" i="88"/>
  <c r="M56" i="88"/>
  <c r="L56" i="88"/>
  <c r="K56" i="88"/>
  <c r="J56" i="88"/>
  <c r="I56" i="88"/>
  <c r="H56" i="88"/>
  <c r="H43" i="88" s="1"/>
  <c r="G56" i="88"/>
  <c r="F56" i="88"/>
  <c r="D56" i="88"/>
  <c r="C56" i="88"/>
  <c r="B56" i="88"/>
  <c r="O56" i="89"/>
  <c r="N56" i="89"/>
  <c r="M56" i="89"/>
  <c r="L56" i="89"/>
  <c r="K56" i="89"/>
  <c r="J56" i="89"/>
  <c r="I56" i="89"/>
  <c r="H56" i="89"/>
  <c r="G56" i="89"/>
  <c r="F56" i="89"/>
  <c r="D56" i="89"/>
  <c r="C56" i="89"/>
  <c r="B56" i="89"/>
  <c r="O56" i="90"/>
  <c r="N56" i="90"/>
  <c r="M56" i="90"/>
  <c r="L56" i="90"/>
  <c r="K56" i="90"/>
  <c r="J56" i="90"/>
  <c r="J43" i="90" s="1"/>
  <c r="I56" i="90"/>
  <c r="H56" i="90"/>
  <c r="G56" i="90"/>
  <c r="F56" i="90"/>
  <c r="D56" i="90"/>
  <c r="C56" i="90"/>
  <c r="B56" i="90"/>
  <c r="O56" i="91"/>
  <c r="O43" i="91" s="1"/>
  <c r="N56" i="91"/>
  <c r="M56" i="91"/>
  <c r="L56" i="91"/>
  <c r="K56" i="91"/>
  <c r="J56" i="91"/>
  <c r="I56" i="91"/>
  <c r="H56" i="91"/>
  <c r="G56" i="91"/>
  <c r="G43" i="91" s="1"/>
  <c r="F56" i="91"/>
  <c r="D56" i="91"/>
  <c r="C56" i="91"/>
  <c r="B56" i="91"/>
  <c r="O56" i="92"/>
  <c r="N56" i="92"/>
  <c r="M56" i="92"/>
  <c r="L56" i="92"/>
  <c r="L43" i="92" s="1"/>
  <c r="K56" i="92"/>
  <c r="J56" i="92"/>
  <c r="I56" i="92"/>
  <c r="H56" i="92"/>
  <c r="G56" i="92"/>
  <c r="F56" i="92"/>
  <c r="D56" i="92"/>
  <c r="C56" i="92"/>
  <c r="B56" i="92"/>
  <c r="O56" i="93"/>
  <c r="N56" i="93"/>
  <c r="M56" i="93"/>
  <c r="L56" i="93"/>
  <c r="K56" i="93"/>
  <c r="J56" i="93"/>
  <c r="I56" i="93"/>
  <c r="H56" i="93"/>
  <c r="G56" i="93"/>
  <c r="F56" i="93"/>
  <c r="D56" i="93"/>
  <c r="C56" i="93"/>
  <c r="B56" i="93"/>
  <c r="O56" i="94"/>
  <c r="N56" i="94"/>
  <c r="M56" i="94"/>
  <c r="L56" i="94"/>
  <c r="K56" i="94"/>
  <c r="J56" i="94"/>
  <c r="I56" i="94"/>
  <c r="H56" i="94"/>
  <c r="G56" i="94"/>
  <c r="F56" i="94"/>
  <c r="D56" i="94"/>
  <c r="C56" i="94"/>
  <c r="B56" i="94"/>
  <c r="O56" i="95"/>
  <c r="N56" i="95"/>
  <c r="M56" i="95"/>
  <c r="L56" i="95"/>
  <c r="K56" i="95"/>
  <c r="K43" i="95" s="1"/>
  <c r="J56" i="95"/>
  <c r="I56" i="95"/>
  <c r="H56" i="95"/>
  <c r="G56" i="95"/>
  <c r="F56" i="95"/>
  <c r="D56" i="95"/>
  <c r="C56" i="95"/>
  <c r="B56" i="95"/>
  <c r="B43" i="95" s="1"/>
  <c r="O56" i="96"/>
  <c r="N56" i="96"/>
  <c r="M56" i="96"/>
  <c r="L56" i="96"/>
  <c r="K56" i="96"/>
  <c r="J56" i="96"/>
  <c r="I56" i="96"/>
  <c r="H56" i="96"/>
  <c r="H43" i="96" s="1"/>
  <c r="G56" i="96"/>
  <c r="F56" i="96"/>
  <c r="D56" i="96"/>
  <c r="C56" i="96"/>
  <c r="B56" i="96"/>
  <c r="O56" i="97"/>
  <c r="N56" i="97"/>
  <c r="M56" i="97"/>
  <c r="L56" i="97"/>
  <c r="K56" i="97"/>
  <c r="J56" i="97"/>
  <c r="I56" i="97"/>
  <c r="H56" i="97"/>
  <c r="G56" i="97"/>
  <c r="F56" i="97"/>
  <c r="D56" i="97"/>
  <c r="C56" i="97"/>
  <c r="B56" i="97"/>
  <c r="O56" i="98"/>
  <c r="N56" i="98"/>
  <c r="M56" i="98"/>
  <c r="L56" i="98"/>
  <c r="K56" i="98"/>
  <c r="J56" i="98"/>
  <c r="I56" i="98"/>
  <c r="H56" i="98"/>
  <c r="G56" i="98"/>
  <c r="F56" i="98"/>
  <c r="D56" i="98"/>
  <c r="C56" i="98"/>
  <c r="B56" i="98"/>
  <c r="O56" i="99"/>
  <c r="N56" i="99"/>
  <c r="M56" i="99"/>
  <c r="L56" i="99"/>
  <c r="K56" i="99"/>
  <c r="J56" i="99"/>
  <c r="I56" i="99"/>
  <c r="H56" i="99"/>
  <c r="G56" i="99"/>
  <c r="F56" i="99"/>
  <c r="D56" i="99"/>
  <c r="C56" i="99"/>
  <c r="B56" i="99"/>
  <c r="O56" i="100"/>
  <c r="N56" i="100"/>
  <c r="M56" i="100"/>
  <c r="L56" i="100"/>
  <c r="L43" i="100" s="1"/>
  <c r="K56" i="100"/>
  <c r="J56" i="100"/>
  <c r="I56" i="100"/>
  <c r="H56" i="100"/>
  <c r="G56" i="100"/>
  <c r="F56" i="100"/>
  <c r="D56" i="100"/>
  <c r="C56" i="100"/>
  <c r="C43" i="100" s="1"/>
  <c r="B56" i="100"/>
  <c r="O56" i="101"/>
  <c r="N56" i="101"/>
  <c r="M56" i="101"/>
  <c r="L56" i="101"/>
  <c r="K56" i="101"/>
  <c r="J56" i="101"/>
  <c r="I56" i="101"/>
  <c r="H56" i="101"/>
  <c r="G56" i="101"/>
  <c r="F56" i="101"/>
  <c r="D56" i="101"/>
  <c r="C56" i="101"/>
  <c r="B56" i="101"/>
  <c r="O56" i="102"/>
  <c r="N56" i="102"/>
  <c r="M56" i="102"/>
  <c r="L56" i="102"/>
  <c r="K56" i="102"/>
  <c r="J56" i="102"/>
  <c r="I56" i="102"/>
  <c r="H56" i="102"/>
  <c r="G56" i="102"/>
  <c r="F56" i="102"/>
  <c r="D56" i="102"/>
  <c r="C56" i="102"/>
  <c r="B56" i="102"/>
  <c r="O56" i="103"/>
  <c r="N56" i="103"/>
  <c r="M56" i="103"/>
  <c r="L56" i="103"/>
  <c r="K56" i="103"/>
  <c r="J56" i="103"/>
  <c r="I56" i="103"/>
  <c r="H56" i="103"/>
  <c r="G56" i="103"/>
  <c r="F56" i="103"/>
  <c r="D56" i="103"/>
  <c r="C56" i="103"/>
  <c r="B56" i="103"/>
  <c r="O56" i="104"/>
  <c r="N56" i="104"/>
  <c r="M56" i="104"/>
  <c r="L56" i="104"/>
  <c r="K56" i="104"/>
  <c r="J56" i="104"/>
  <c r="I56" i="104"/>
  <c r="H56" i="104"/>
  <c r="G56" i="104"/>
  <c r="F56" i="104"/>
  <c r="D56" i="104"/>
  <c r="C56" i="104"/>
  <c r="B56" i="104"/>
  <c r="O56" i="105"/>
  <c r="N56" i="105"/>
  <c r="M56" i="105"/>
  <c r="L56" i="105"/>
  <c r="K56" i="105"/>
  <c r="J56" i="105"/>
  <c r="I56" i="105"/>
  <c r="H56" i="105"/>
  <c r="G56" i="105"/>
  <c r="F56" i="105"/>
  <c r="D56" i="105"/>
  <c r="C56" i="105"/>
  <c r="B56" i="105"/>
  <c r="O56" i="106"/>
  <c r="N56" i="106"/>
  <c r="M56" i="106"/>
  <c r="L56" i="106"/>
  <c r="K56" i="106"/>
  <c r="J56" i="106"/>
  <c r="I56" i="106"/>
  <c r="H56" i="106"/>
  <c r="G56" i="106"/>
  <c r="F56" i="106"/>
  <c r="D56" i="106"/>
  <c r="C56" i="106"/>
  <c r="B56" i="106"/>
  <c r="O56" i="107"/>
  <c r="N56" i="107"/>
  <c r="M56" i="107"/>
  <c r="L56" i="107"/>
  <c r="K56" i="107"/>
  <c r="J56" i="107"/>
  <c r="I56" i="107"/>
  <c r="H56" i="107"/>
  <c r="G56" i="107"/>
  <c r="F56" i="107"/>
  <c r="D56" i="107"/>
  <c r="C56" i="107"/>
  <c r="B56" i="107"/>
  <c r="O56" i="108"/>
  <c r="N56" i="108"/>
  <c r="M56" i="108"/>
  <c r="L56" i="108"/>
  <c r="K56" i="108"/>
  <c r="J56" i="108"/>
  <c r="I56" i="108"/>
  <c r="H56" i="108"/>
  <c r="G56" i="108"/>
  <c r="F56" i="108"/>
  <c r="D56" i="108"/>
  <c r="C56" i="108"/>
  <c r="B56" i="108"/>
  <c r="O56" i="109"/>
  <c r="N56" i="109"/>
  <c r="M56" i="109"/>
  <c r="L56" i="109"/>
  <c r="K56" i="109"/>
  <c r="J56" i="109"/>
  <c r="I56" i="109"/>
  <c r="H56" i="109"/>
  <c r="G56" i="109"/>
  <c r="F56" i="109"/>
  <c r="D56" i="109"/>
  <c r="C56" i="109"/>
  <c r="B56" i="109"/>
  <c r="O56" i="110"/>
  <c r="N56" i="110"/>
  <c r="M56" i="110"/>
  <c r="L56" i="110"/>
  <c r="K56" i="110"/>
  <c r="J56" i="110"/>
  <c r="I56" i="110"/>
  <c r="H56" i="110"/>
  <c r="G56" i="110"/>
  <c r="F56" i="110"/>
  <c r="D56" i="110"/>
  <c r="C56" i="110"/>
  <c r="B56" i="110"/>
  <c r="O56" i="111"/>
  <c r="N56" i="111"/>
  <c r="M56" i="111"/>
  <c r="L56" i="111"/>
  <c r="K56" i="111"/>
  <c r="K43" i="111" s="1"/>
  <c r="J56" i="111"/>
  <c r="I56" i="111"/>
  <c r="H56" i="111"/>
  <c r="G56" i="111"/>
  <c r="F56" i="111"/>
  <c r="D56" i="111"/>
  <c r="C56" i="111"/>
  <c r="B56" i="111"/>
  <c r="B43" i="111" s="1"/>
  <c r="O56" i="112"/>
  <c r="N56" i="112"/>
  <c r="M56" i="112"/>
  <c r="L56" i="112"/>
  <c r="K56" i="112"/>
  <c r="J56" i="112"/>
  <c r="I56" i="112"/>
  <c r="H56" i="112"/>
  <c r="H43" i="112" s="1"/>
  <c r="G56" i="112"/>
  <c r="F56" i="112"/>
  <c r="D56" i="112"/>
  <c r="C56" i="112"/>
  <c r="B56" i="112"/>
  <c r="O56" i="113"/>
  <c r="N56" i="113"/>
  <c r="M56" i="113"/>
  <c r="L56" i="113"/>
  <c r="K56" i="113"/>
  <c r="J56" i="113"/>
  <c r="I56" i="113"/>
  <c r="H56" i="113"/>
  <c r="G56" i="113"/>
  <c r="F56" i="113"/>
  <c r="D56" i="113"/>
  <c r="C56" i="113"/>
  <c r="B56" i="113"/>
  <c r="O56" i="114"/>
  <c r="N56" i="114"/>
  <c r="M56" i="114"/>
  <c r="L56" i="114"/>
  <c r="K56" i="114"/>
  <c r="J56" i="114"/>
  <c r="J43" i="114" s="1"/>
  <c r="I56" i="114"/>
  <c r="H56" i="114"/>
  <c r="G56" i="114"/>
  <c r="F56" i="114"/>
  <c r="D56" i="114"/>
  <c r="C56" i="114"/>
  <c r="B56" i="114"/>
  <c r="O56" i="115"/>
  <c r="N56" i="115"/>
  <c r="M56" i="115"/>
  <c r="L56" i="115"/>
  <c r="K56" i="115"/>
  <c r="J56" i="115"/>
  <c r="I56" i="115"/>
  <c r="H56" i="115"/>
  <c r="G56" i="115"/>
  <c r="F56" i="115"/>
  <c r="D56" i="115"/>
  <c r="C56" i="115"/>
  <c r="B56" i="115"/>
  <c r="O56" i="116"/>
  <c r="N56" i="116"/>
  <c r="M56" i="116"/>
  <c r="L56" i="116"/>
  <c r="K56" i="116"/>
  <c r="J56" i="116"/>
  <c r="I56" i="116"/>
  <c r="H56" i="116"/>
  <c r="G56" i="116"/>
  <c r="F56" i="116"/>
  <c r="D56" i="116"/>
  <c r="C56" i="116"/>
  <c r="B56" i="116"/>
  <c r="O56" i="117"/>
  <c r="N56" i="117"/>
  <c r="M56" i="117"/>
  <c r="L56" i="117"/>
  <c r="K56" i="117"/>
  <c r="J56" i="117"/>
  <c r="I56" i="117"/>
  <c r="H56" i="117"/>
  <c r="G56" i="117"/>
  <c r="F56" i="117"/>
  <c r="D56" i="117"/>
  <c r="C56" i="117"/>
  <c r="B56" i="117"/>
  <c r="O56" i="118"/>
  <c r="N56" i="118"/>
  <c r="N43" i="118" s="1"/>
  <c r="M56" i="118"/>
  <c r="L56" i="118"/>
  <c r="K56" i="118"/>
  <c r="J56" i="118"/>
  <c r="I56" i="118"/>
  <c r="H56" i="118"/>
  <c r="G56" i="118"/>
  <c r="F56" i="118"/>
  <c r="D56" i="118"/>
  <c r="C56" i="118"/>
  <c r="B56" i="118"/>
  <c r="O56" i="119"/>
  <c r="N56" i="119"/>
  <c r="M56" i="119"/>
  <c r="L56" i="119"/>
  <c r="K56" i="119"/>
  <c r="K43" i="119" s="1"/>
  <c r="J56" i="119"/>
  <c r="I56" i="119"/>
  <c r="H56" i="119"/>
  <c r="G56" i="119"/>
  <c r="F56" i="119"/>
  <c r="D56" i="119"/>
  <c r="C56" i="119"/>
  <c r="B56" i="119"/>
  <c r="B43" i="119" s="1"/>
  <c r="O56" i="120"/>
  <c r="N56" i="120"/>
  <c r="M56" i="120"/>
  <c r="L56" i="120"/>
  <c r="K56" i="120"/>
  <c r="J56" i="120"/>
  <c r="I56" i="120"/>
  <c r="H56" i="120"/>
  <c r="G56" i="120"/>
  <c r="F56" i="120"/>
  <c r="D56" i="120"/>
  <c r="C56" i="120"/>
  <c r="B56" i="120"/>
  <c r="O56" i="121"/>
  <c r="N56" i="121"/>
  <c r="M56" i="121"/>
  <c r="L56" i="121"/>
  <c r="K56" i="121"/>
  <c r="J56" i="121"/>
  <c r="I56" i="121"/>
  <c r="H56" i="121"/>
  <c r="G56" i="121"/>
  <c r="F56" i="121"/>
  <c r="D56" i="121"/>
  <c r="C56" i="121"/>
  <c r="B56" i="121"/>
  <c r="O56" i="122"/>
  <c r="N56" i="122"/>
  <c r="M56" i="122"/>
  <c r="L56" i="122"/>
  <c r="K56" i="122"/>
  <c r="J56" i="122"/>
  <c r="J43" i="122" s="1"/>
  <c r="R43" i="122" s="1"/>
  <c r="I56" i="122"/>
  <c r="H56" i="122"/>
  <c r="G56" i="122"/>
  <c r="F56" i="122"/>
  <c r="D56" i="122"/>
  <c r="C56" i="122"/>
  <c r="B56" i="122"/>
  <c r="O56" i="123"/>
  <c r="O43" i="123" s="1"/>
  <c r="N56" i="123"/>
  <c r="M56" i="123"/>
  <c r="L56" i="123"/>
  <c r="K56" i="123"/>
  <c r="J56" i="123"/>
  <c r="I56" i="123"/>
  <c r="H56" i="123"/>
  <c r="G56" i="123"/>
  <c r="G43" i="123" s="1"/>
  <c r="F56" i="123"/>
  <c r="D56" i="123"/>
  <c r="C56" i="123"/>
  <c r="B56" i="123"/>
  <c r="O56" i="124"/>
  <c r="N56" i="124"/>
  <c r="M56" i="124"/>
  <c r="L56" i="124"/>
  <c r="K56" i="124"/>
  <c r="J56" i="124"/>
  <c r="I56" i="124"/>
  <c r="H56" i="124"/>
  <c r="G56" i="124"/>
  <c r="F56" i="124"/>
  <c r="D56" i="124"/>
  <c r="C56" i="124"/>
  <c r="B56" i="124"/>
  <c r="O56" i="125"/>
  <c r="N56" i="125"/>
  <c r="M56" i="125"/>
  <c r="L56" i="125"/>
  <c r="K56" i="125"/>
  <c r="J56" i="125"/>
  <c r="I56" i="125"/>
  <c r="I43" i="125" s="1"/>
  <c r="H56" i="125"/>
  <c r="G56" i="125"/>
  <c r="F56" i="125"/>
  <c r="D56" i="125"/>
  <c r="C56" i="125"/>
  <c r="B56" i="125"/>
  <c r="O56" i="126"/>
  <c r="N56" i="126"/>
  <c r="M56" i="126"/>
  <c r="L56" i="126"/>
  <c r="K56" i="126"/>
  <c r="J56" i="126"/>
  <c r="I56" i="126"/>
  <c r="H56" i="126"/>
  <c r="G56" i="126"/>
  <c r="F56" i="126"/>
  <c r="D56" i="126"/>
  <c r="C56" i="126"/>
  <c r="B56" i="126"/>
  <c r="O56" i="127"/>
  <c r="N56" i="127"/>
  <c r="M56" i="127"/>
  <c r="L56" i="127"/>
  <c r="K56" i="127"/>
  <c r="K43" i="127" s="1"/>
  <c r="J56" i="127"/>
  <c r="I56" i="127"/>
  <c r="H56" i="127"/>
  <c r="G56" i="127"/>
  <c r="F56" i="127"/>
  <c r="D56" i="127"/>
  <c r="C56" i="127"/>
  <c r="B56" i="127"/>
  <c r="B43" i="127" s="1"/>
  <c r="O56" i="128"/>
  <c r="N56" i="128"/>
  <c r="M56" i="128"/>
  <c r="L56" i="128"/>
  <c r="K56" i="128"/>
  <c r="J56" i="128"/>
  <c r="I56" i="128"/>
  <c r="H56" i="128"/>
  <c r="G56" i="128"/>
  <c r="F56" i="128"/>
  <c r="D56" i="128"/>
  <c r="C56" i="128"/>
  <c r="B56" i="128"/>
  <c r="O56" i="129"/>
  <c r="N56" i="129"/>
  <c r="M56" i="129"/>
  <c r="L56" i="129"/>
  <c r="K56" i="129"/>
  <c r="J56" i="129"/>
  <c r="I56" i="129"/>
  <c r="H56" i="129"/>
  <c r="G56" i="129"/>
  <c r="F56" i="129"/>
  <c r="D56" i="129"/>
  <c r="C56" i="129"/>
  <c r="B56" i="129"/>
  <c r="O56" i="130"/>
  <c r="N56" i="130"/>
  <c r="M56" i="130"/>
  <c r="L56" i="130"/>
  <c r="K56" i="130"/>
  <c r="J56" i="130"/>
  <c r="I56" i="130"/>
  <c r="H56" i="130"/>
  <c r="G56" i="130"/>
  <c r="F56" i="130"/>
  <c r="D56" i="130"/>
  <c r="C56" i="130"/>
  <c r="B56" i="130"/>
  <c r="O56" i="131"/>
  <c r="N56" i="131"/>
  <c r="M56" i="131"/>
  <c r="L56" i="131"/>
  <c r="K56" i="131"/>
  <c r="J56" i="131"/>
  <c r="I56" i="131"/>
  <c r="H56" i="131"/>
  <c r="G56" i="131"/>
  <c r="F56" i="131"/>
  <c r="D56" i="131"/>
  <c r="C56" i="131"/>
  <c r="B56" i="131"/>
  <c r="O56" i="132"/>
  <c r="N56" i="132"/>
  <c r="M56" i="132"/>
  <c r="L56" i="132"/>
  <c r="K56" i="132"/>
  <c r="J56" i="132"/>
  <c r="I56" i="132"/>
  <c r="H56" i="132"/>
  <c r="G56" i="132"/>
  <c r="F56" i="132"/>
  <c r="D56" i="132"/>
  <c r="C56" i="132"/>
  <c r="B56" i="132"/>
  <c r="O56" i="133"/>
  <c r="N56" i="133"/>
  <c r="M56" i="133"/>
  <c r="L56" i="133"/>
  <c r="K56" i="133"/>
  <c r="J56" i="133"/>
  <c r="I56" i="133"/>
  <c r="I43" i="133" s="1"/>
  <c r="H56" i="133"/>
  <c r="G56" i="133"/>
  <c r="F56" i="133"/>
  <c r="D56" i="133"/>
  <c r="C56" i="133"/>
  <c r="B56" i="133"/>
  <c r="O56" i="134"/>
  <c r="N56" i="134"/>
  <c r="N43" i="134" s="1"/>
  <c r="M56" i="134"/>
  <c r="L56" i="134"/>
  <c r="K56" i="134"/>
  <c r="J56" i="134"/>
  <c r="I56" i="134"/>
  <c r="H56" i="134"/>
  <c r="G56" i="134"/>
  <c r="F56" i="134"/>
  <c r="F43" i="134" s="1"/>
  <c r="D56" i="134"/>
  <c r="C56" i="134"/>
  <c r="B56" i="134"/>
  <c r="O56" i="135"/>
  <c r="N56" i="135"/>
  <c r="M56" i="135"/>
  <c r="L56" i="135"/>
  <c r="K56" i="135"/>
  <c r="J56" i="135"/>
  <c r="I56" i="135"/>
  <c r="H56" i="135"/>
  <c r="G56" i="135"/>
  <c r="F56" i="135"/>
  <c r="D56" i="135"/>
  <c r="C56" i="135"/>
  <c r="B56" i="135"/>
  <c r="O56" i="136"/>
  <c r="N56" i="136"/>
  <c r="M56" i="136"/>
  <c r="L56" i="136"/>
  <c r="K56" i="136"/>
  <c r="J56" i="136"/>
  <c r="I56" i="136"/>
  <c r="H56" i="136"/>
  <c r="G56" i="136"/>
  <c r="F56" i="136"/>
  <c r="D56" i="136"/>
  <c r="C56" i="136"/>
  <c r="B56" i="136"/>
  <c r="O56" i="137"/>
  <c r="N56" i="137"/>
  <c r="M56" i="137"/>
  <c r="L56" i="137"/>
  <c r="K56" i="137"/>
  <c r="J56" i="137"/>
  <c r="I56" i="137"/>
  <c r="H56" i="137"/>
  <c r="G56" i="137"/>
  <c r="F56" i="137"/>
  <c r="D56" i="137"/>
  <c r="C56" i="137"/>
  <c r="B56" i="137"/>
  <c r="O56" i="138"/>
  <c r="N56" i="138"/>
  <c r="M56" i="138"/>
  <c r="L56" i="138"/>
  <c r="K56" i="138"/>
  <c r="J56" i="138"/>
  <c r="J43" i="138" s="1"/>
  <c r="I56" i="138"/>
  <c r="H56" i="138"/>
  <c r="G56" i="138"/>
  <c r="F56" i="138"/>
  <c r="D56" i="138"/>
  <c r="C56" i="138"/>
  <c r="B56" i="138"/>
  <c r="O56" i="139"/>
  <c r="N56" i="139"/>
  <c r="M56" i="139"/>
  <c r="L56" i="139"/>
  <c r="K56" i="139"/>
  <c r="J56" i="139"/>
  <c r="I56" i="139"/>
  <c r="H56" i="139"/>
  <c r="G56" i="139"/>
  <c r="F56" i="139"/>
  <c r="D56" i="139"/>
  <c r="C56" i="139"/>
  <c r="B56" i="139"/>
  <c r="O56" i="140"/>
  <c r="N56" i="140"/>
  <c r="M56" i="140"/>
  <c r="L56" i="140"/>
  <c r="K56" i="140"/>
  <c r="J56" i="140"/>
  <c r="I56" i="140"/>
  <c r="H56" i="140"/>
  <c r="G56" i="140"/>
  <c r="F56" i="140"/>
  <c r="D56" i="140"/>
  <c r="C56" i="140"/>
  <c r="B56" i="140"/>
  <c r="O56" i="141"/>
  <c r="N56" i="141"/>
  <c r="M56" i="141"/>
  <c r="L56" i="141"/>
  <c r="K56" i="141"/>
  <c r="J56" i="141"/>
  <c r="I56" i="141"/>
  <c r="H56" i="141"/>
  <c r="G56" i="141"/>
  <c r="F56" i="141"/>
  <c r="D56" i="141"/>
  <c r="C56" i="141"/>
  <c r="B56" i="141"/>
  <c r="O56" i="142"/>
  <c r="N56" i="142"/>
  <c r="N43" i="142" s="1"/>
  <c r="M56" i="142"/>
  <c r="L56" i="142"/>
  <c r="K56" i="142"/>
  <c r="J56" i="142"/>
  <c r="I56" i="142"/>
  <c r="H56" i="142"/>
  <c r="G56" i="142"/>
  <c r="F56" i="142"/>
  <c r="F43" i="142" s="1"/>
  <c r="D56" i="142"/>
  <c r="C56" i="142"/>
  <c r="B56" i="142"/>
  <c r="O56" i="143"/>
  <c r="N56" i="143"/>
  <c r="M56" i="143"/>
  <c r="L56" i="143"/>
  <c r="K56" i="143"/>
  <c r="K43" i="143" s="1"/>
  <c r="J56" i="143"/>
  <c r="I56" i="143"/>
  <c r="H56" i="143"/>
  <c r="G56" i="143"/>
  <c r="F56" i="143"/>
  <c r="D56" i="143"/>
  <c r="C56" i="143"/>
  <c r="B56" i="143"/>
  <c r="B43" i="143" s="1"/>
  <c r="O56" i="144"/>
  <c r="N56" i="144"/>
  <c r="M56" i="144"/>
  <c r="L56" i="144"/>
  <c r="K56" i="144"/>
  <c r="J56" i="144"/>
  <c r="I56" i="144"/>
  <c r="H56" i="144"/>
  <c r="H43" i="144" s="1"/>
  <c r="G56" i="144"/>
  <c r="F56" i="144"/>
  <c r="D56" i="144"/>
  <c r="C56" i="144"/>
  <c r="B56" i="144"/>
  <c r="O56" i="145"/>
  <c r="N56" i="145"/>
  <c r="M56" i="145"/>
  <c r="L56" i="145"/>
  <c r="K56" i="145"/>
  <c r="J56" i="145"/>
  <c r="I56" i="145"/>
  <c r="H56" i="145"/>
  <c r="G56" i="145"/>
  <c r="F56" i="145"/>
  <c r="D56" i="145"/>
  <c r="C56" i="145"/>
  <c r="B56" i="145"/>
  <c r="O56" i="146"/>
  <c r="N56" i="146"/>
  <c r="M56" i="146"/>
  <c r="L56" i="146"/>
  <c r="K56" i="146"/>
  <c r="J56" i="146"/>
  <c r="J43" i="146" s="1"/>
  <c r="I56" i="146"/>
  <c r="H56" i="146"/>
  <c r="G56" i="146"/>
  <c r="F56" i="146"/>
  <c r="D56" i="146"/>
  <c r="C56" i="146"/>
  <c r="B56" i="146"/>
  <c r="O56" i="147"/>
  <c r="N56" i="147"/>
  <c r="M56" i="147"/>
  <c r="L56" i="147"/>
  <c r="K56" i="147"/>
  <c r="J56" i="147"/>
  <c r="I56" i="147"/>
  <c r="H56" i="147"/>
  <c r="G56" i="147"/>
  <c r="F56" i="147"/>
  <c r="D56" i="147"/>
  <c r="C56" i="147"/>
  <c r="B56" i="147"/>
  <c r="O56" i="148"/>
  <c r="N56" i="148"/>
  <c r="M56" i="148"/>
  <c r="L56" i="148"/>
  <c r="K56" i="148"/>
  <c r="J56" i="148"/>
  <c r="I56" i="148"/>
  <c r="H56" i="148"/>
  <c r="G56" i="148"/>
  <c r="F56" i="148"/>
  <c r="D56" i="148"/>
  <c r="C56" i="148"/>
  <c r="B56" i="148"/>
  <c r="O56" i="149"/>
  <c r="N56" i="149"/>
  <c r="M56" i="149"/>
  <c r="L56" i="149"/>
  <c r="K56" i="149"/>
  <c r="J56" i="149"/>
  <c r="I56" i="149"/>
  <c r="H56" i="149"/>
  <c r="G56" i="149"/>
  <c r="F56" i="149"/>
  <c r="D56" i="149"/>
  <c r="C56" i="149"/>
  <c r="B56" i="149"/>
  <c r="O56" i="150"/>
  <c r="N56" i="150"/>
  <c r="M56" i="150"/>
  <c r="L56" i="150"/>
  <c r="K56" i="150"/>
  <c r="J56" i="150"/>
  <c r="I56" i="150"/>
  <c r="H56" i="150"/>
  <c r="G56" i="150"/>
  <c r="F56" i="150"/>
  <c r="D56" i="150"/>
  <c r="C56" i="150"/>
  <c r="B56" i="150"/>
  <c r="O56" i="151"/>
  <c r="N56" i="151"/>
  <c r="M56" i="151"/>
  <c r="L56" i="151"/>
  <c r="K56" i="151"/>
  <c r="J56" i="151"/>
  <c r="I56" i="151"/>
  <c r="H56" i="151"/>
  <c r="G56" i="151"/>
  <c r="F56" i="151"/>
  <c r="D56" i="151"/>
  <c r="C56" i="151"/>
  <c r="B56" i="151"/>
  <c r="O56" i="152"/>
  <c r="N56" i="152"/>
  <c r="M56" i="152"/>
  <c r="L56" i="152"/>
  <c r="K56" i="152"/>
  <c r="J56" i="152"/>
  <c r="I56" i="152"/>
  <c r="H56" i="152"/>
  <c r="G56" i="152"/>
  <c r="F56" i="152"/>
  <c r="D56" i="152"/>
  <c r="C56" i="152"/>
  <c r="B56" i="152"/>
  <c r="O56" i="153"/>
  <c r="N56" i="153"/>
  <c r="M56" i="153"/>
  <c r="M43" i="153" s="1"/>
  <c r="L56" i="153"/>
  <c r="K56" i="153"/>
  <c r="J56" i="153"/>
  <c r="I56" i="153"/>
  <c r="H56" i="153"/>
  <c r="G56" i="153"/>
  <c r="F56" i="153"/>
  <c r="D56" i="153"/>
  <c r="D43" i="153" s="1"/>
  <c r="C56" i="153"/>
  <c r="B56" i="153"/>
  <c r="O56" i="154"/>
  <c r="N56" i="154"/>
  <c r="M56" i="154"/>
  <c r="L56" i="154"/>
  <c r="K56" i="154"/>
  <c r="J56" i="154"/>
  <c r="R56" i="154" s="1"/>
  <c r="I56" i="154"/>
  <c r="H56" i="154"/>
  <c r="G56" i="154"/>
  <c r="F56" i="154"/>
  <c r="D56" i="154"/>
  <c r="C56" i="154"/>
  <c r="B56" i="154"/>
  <c r="O56" i="155"/>
  <c r="O43" i="155" s="1"/>
  <c r="N56" i="155"/>
  <c r="M56" i="155"/>
  <c r="L56" i="155"/>
  <c r="K56" i="155"/>
  <c r="J56" i="155"/>
  <c r="I56" i="155"/>
  <c r="H56" i="155"/>
  <c r="G56" i="155"/>
  <c r="G43" i="155" s="1"/>
  <c r="F56" i="155"/>
  <c r="D56" i="155"/>
  <c r="C56" i="155"/>
  <c r="B56" i="155"/>
  <c r="O56" i="156"/>
  <c r="N56" i="156"/>
  <c r="M56" i="156"/>
  <c r="L56" i="156"/>
  <c r="K56" i="156"/>
  <c r="J56" i="156"/>
  <c r="I56" i="156"/>
  <c r="H56" i="156"/>
  <c r="G56" i="156"/>
  <c r="F56" i="156"/>
  <c r="D56" i="156"/>
  <c r="C56" i="156"/>
  <c r="B56" i="156"/>
  <c r="O56" i="157"/>
  <c r="N56" i="157"/>
  <c r="M56" i="157"/>
  <c r="L56" i="157"/>
  <c r="K56" i="157"/>
  <c r="J56" i="157"/>
  <c r="I56" i="157"/>
  <c r="I43" i="157" s="1"/>
  <c r="H56" i="157"/>
  <c r="G56" i="157"/>
  <c r="F56" i="157"/>
  <c r="D56" i="157"/>
  <c r="C56" i="157"/>
  <c r="B56" i="157"/>
  <c r="O56" i="158"/>
  <c r="N56" i="158"/>
  <c r="N43" i="158" s="1"/>
  <c r="M56" i="158"/>
  <c r="L56" i="158"/>
  <c r="K56" i="158"/>
  <c r="J56" i="158"/>
  <c r="I56" i="158"/>
  <c r="H56" i="158"/>
  <c r="G56" i="158"/>
  <c r="F56" i="158"/>
  <c r="F43" i="158" s="1"/>
  <c r="D56" i="158"/>
  <c r="C56" i="158"/>
  <c r="B56" i="158"/>
  <c r="O56" i="159"/>
  <c r="N56" i="159"/>
  <c r="M56" i="159"/>
  <c r="L56" i="159"/>
  <c r="K56" i="159"/>
  <c r="J56" i="159"/>
  <c r="I56" i="159"/>
  <c r="H56" i="159"/>
  <c r="G56" i="159"/>
  <c r="F56" i="159"/>
  <c r="D56" i="159"/>
  <c r="C56" i="159"/>
  <c r="B56" i="159"/>
  <c r="O56" i="160"/>
  <c r="N56" i="160"/>
  <c r="M56" i="160"/>
  <c r="L56" i="160"/>
  <c r="K56" i="160"/>
  <c r="J56" i="160"/>
  <c r="I56" i="160"/>
  <c r="H56" i="160"/>
  <c r="G56" i="160"/>
  <c r="F56" i="160"/>
  <c r="D56" i="160"/>
  <c r="C56" i="160"/>
  <c r="B56" i="160"/>
  <c r="O56" i="161"/>
  <c r="N56" i="161"/>
  <c r="M56" i="161"/>
  <c r="L56" i="161"/>
  <c r="K56" i="161"/>
  <c r="J56" i="161"/>
  <c r="I56" i="161"/>
  <c r="H56" i="161"/>
  <c r="G56" i="161"/>
  <c r="F56" i="161"/>
  <c r="D56" i="161"/>
  <c r="D43" i="161" s="1"/>
  <c r="C56" i="161"/>
  <c r="B56" i="161"/>
  <c r="O56" i="162"/>
  <c r="N56" i="162"/>
  <c r="M56" i="162"/>
  <c r="L56" i="162"/>
  <c r="K56" i="162"/>
  <c r="J56" i="162"/>
  <c r="I56" i="162"/>
  <c r="H56" i="162"/>
  <c r="G56" i="162"/>
  <c r="F56" i="162"/>
  <c r="D56" i="162"/>
  <c r="C56" i="162"/>
  <c r="B56" i="162"/>
  <c r="O56" i="163"/>
  <c r="N56" i="163"/>
  <c r="M56" i="163"/>
  <c r="L56" i="163"/>
  <c r="K56" i="163"/>
  <c r="J56" i="163"/>
  <c r="I56" i="163"/>
  <c r="H56" i="163"/>
  <c r="G56" i="163"/>
  <c r="F56" i="163"/>
  <c r="D56" i="163"/>
  <c r="C56" i="163"/>
  <c r="B56" i="163"/>
  <c r="O56" i="164"/>
  <c r="N56" i="164"/>
  <c r="M56" i="164"/>
  <c r="L56" i="164"/>
  <c r="K56" i="164"/>
  <c r="J56" i="164"/>
  <c r="I56" i="164"/>
  <c r="H56" i="164"/>
  <c r="G56" i="164"/>
  <c r="F56" i="164"/>
  <c r="D56" i="164"/>
  <c r="C56" i="164"/>
  <c r="C43" i="164" s="1"/>
  <c r="B56" i="164"/>
  <c r="O56" i="165"/>
  <c r="N56" i="165"/>
  <c r="M56" i="165"/>
  <c r="L56" i="165"/>
  <c r="K56" i="165"/>
  <c r="J56" i="165"/>
  <c r="I56" i="165"/>
  <c r="H56" i="165"/>
  <c r="G56" i="165"/>
  <c r="F56" i="165"/>
  <c r="D56" i="165"/>
  <c r="C56" i="165"/>
  <c r="B56" i="165"/>
  <c r="O56" i="166"/>
  <c r="N56" i="166"/>
  <c r="M56" i="166"/>
  <c r="L56" i="166"/>
  <c r="K56" i="166"/>
  <c r="J56" i="166"/>
  <c r="I56" i="166"/>
  <c r="H56" i="166"/>
  <c r="G56" i="166"/>
  <c r="F56" i="166"/>
  <c r="D56" i="166"/>
  <c r="C56" i="166"/>
  <c r="B56" i="166"/>
  <c r="O56" i="167"/>
  <c r="N56" i="167"/>
  <c r="M56" i="167"/>
  <c r="L56" i="167"/>
  <c r="K56" i="167"/>
  <c r="K43" i="167" s="1"/>
  <c r="S43" i="167" s="1"/>
  <c r="J56" i="167"/>
  <c r="I56" i="167"/>
  <c r="H56" i="167"/>
  <c r="G56" i="167"/>
  <c r="F56" i="167"/>
  <c r="D56" i="167"/>
  <c r="C56" i="167"/>
  <c r="B56" i="167"/>
  <c r="B43" i="167" s="1"/>
  <c r="O56" i="168"/>
  <c r="N56" i="168"/>
  <c r="M56" i="168"/>
  <c r="L56" i="168"/>
  <c r="K56" i="168"/>
  <c r="J56" i="168"/>
  <c r="I56" i="168"/>
  <c r="H56" i="168"/>
  <c r="G56" i="168"/>
  <c r="F56" i="168"/>
  <c r="D56" i="168"/>
  <c r="C56" i="168"/>
  <c r="B56" i="168"/>
  <c r="O56" i="169"/>
  <c r="N56" i="169"/>
  <c r="M56" i="169"/>
  <c r="L56" i="169"/>
  <c r="K56" i="169"/>
  <c r="J56" i="169"/>
  <c r="I56" i="169"/>
  <c r="H56" i="169"/>
  <c r="G56" i="169"/>
  <c r="F56" i="169"/>
  <c r="D56" i="169"/>
  <c r="C56" i="169"/>
  <c r="B56" i="169"/>
  <c r="O56" i="170"/>
  <c r="N56" i="170"/>
  <c r="M56" i="170"/>
  <c r="L56" i="170"/>
  <c r="K56" i="170"/>
  <c r="J56" i="170"/>
  <c r="I56" i="170"/>
  <c r="H56" i="170"/>
  <c r="G56" i="170"/>
  <c r="F56" i="170"/>
  <c r="D56" i="170"/>
  <c r="C56" i="170"/>
  <c r="B56" i="170"/>
  <c r="O56" i="171"/>
  <c r="O43" i="171" s="1"/>
  <c r="N56" i="171"/>
  <c r="M56" i="171"/>
  <c r="L56" i="171"/>
  <c r="K56" i="171"/>
  <c r="J56" i="171"/>
  <c r="I56" i="171"/>
  <c r="H56" i="171"/>
  <c r="G56" i="171"/>
  <c r="G43" i="171" s="1"/>
  <c r="F56" i="171"/>
  <c r="D56" i="171"/>
  <c r="C56" i="171"/>
  <c r="B56" i="171"/>
  <c r="O56" i="172"/>
  <c r="N56" i="172"/>
  <c r="M56" i="172"/>
  <c r="L56" i="172"/>
  <c r="K56" i="172"/>
  <c r="J56" i="172"/>
  <c r="I56" i="172"/>
  <c r="H56" i="172"/>
  <c r="G56" i="172"/>
  <c r="F56" i="172"/>
  <c r="D56" i="172"/>
  <c r="C56" i="172"/>
  <c r="B56" i="172"/>
  <c r="O56" i="173"/>
  <c r="N56" i="173"/>
  <c r="M56" i="173"/>
  <c r="L56" i="173"/>
  <c r="K56" i="173"/>
  <c r="J56" i="173"/>
  <c r="I56" i="173"/>
  <c r="H56" i="173"/>
  <c r="G56" i="173"/>
  <c r="F56" i="173"/>
  <c r="D56" i="173"/>
  <c r="C56" i="173"/>
  <c r="B56" i="173"/>
  <c r="O56" i="174"/>
  <c r="N56" i="174"/>
  <c r="M56" i="174"/>
  <c r="L56" i="174"/>
  <c r="K56" i="174"/>
  <c r="J56" i="174"/>
  <c r="I56" i="174"/>
  <c r="H56" i="174"/>
  <c r="G56" i="174"/>
  <c r="F56" i="174"/>
  <c r="D56" i="174"/>
  <c r="C56" i="174"/>
  <c r="B56" i="174"/>
  <c r="O56" i="175"/>
  <c r="N56" i="175"/>
  <c r="M56" i="175"/>
  <c r="L56" i="175"/>
  <c r="K56" i="175"/>
  <c r="K43" i="175" s="1"/>
  <c r="S43" i="175" s="1"/>
  <c r="J56" i="175"/>
  <c r="I56" i="175"/>
  <c r="H56" i="175"/>
  <c r="G56" i="175"/>
  <c r="F56" i="175"/>
  <c r="D56" i="175"/>
  <c r="C56" i="175"/>
  <c r="B56" i="175"/>
  <c r="B43" i="175" s="1"/>
  <c r="O56" i="176"/>
  <c r="N56" i="176"/>
  <c r="M56" i="176"/>
  <c r="L56" i="176"/>
  <c r="K56" i="176"/>
  <c r="J56" i="176"/>
  <c r="I56" i="176"/>
  <c r="H56" i="176"/>
  <c r="H43" i="176" s="1"/>
  <c r="G56" i="176"/>
  <c r="F56" i="176"/>
  <c r="D56" i="176"/>
  <c r="C56" i="176"/>
  <c r="B56" i="176"/>
  <c r="O56" i="177"/>
  <c r="N56" i="177"/>
  <c r="M56" i="177"/>
  <c r="M43" i="177" s="1"/>
  <c r="L56" i="177"/>
  <c r="K56" i="177"/>
  <c r="J56" i="177"/>
  <c r="I56" i="177"/>
  <c r="H56" i="177"/>
  <c r="G56" i="177"/>
  <c r="F56" i="177"/>
  <c r="D56" i="177"/>
  <c r="D43" i="177" s="1"/>
  <c r="C56" i="177"/>
  <c r="B56" i="177"/>
  <c r="O56" i="178"/>
  <c r="N56" i="178"/>
  <c r="M56" i="178"/>
  <c r="L56" i="178"/>
  <c r="K56" i="178"/>
  <c r="J56" i="178"/>
  <c r="I56" i="178"/>
  <c r="H56" i="178"/>
  <c r="G56" i="178"/>
  <c r="F56" i="178"/>
  <c r="D56" i="178"/>
  <c r="C56" i="178"/>
  <c r="B56" i="178"/>
  <c r="O56" i="179"/>
  <c r="O43" i="179" s="1"/>
  <c r="N56" i="179"/>
  <c r="M56" i="179"/>
  <c r="L56" i="179"/>
  <c r="K56" i="179"/>
  <c r="J56" i="179"/>
  <c r="I56" i="179"/>
  <c r="H56" i="179"/>
  <c r="G56" i="179"/>
  <c r="G43" i="179" s="1"/>
  <c r="F56" i="179"/>
  <c r="D56" i="179"/>
  <c r="C56" i="179"/>
  <c r="B56" i="179"/>
  <c r="O56" i="180"/>
  <c r="N56" i="180"/>
  <c r="M56" i="180"/>
  <c r="L56" i="180"/>
  <c r="L43" i="180" s="1"/>
  <c r="K56" i="180"/>
  <c r="J56" i="180"/>
  <c r="I56" i="180"/>
  <c r="H56" i="180"/>
  <c r="G56" i="180"/>
  <c r="F56" i="180"/>
  <c r="D56" i="180"/>
  <c r="C56" i="180"/>
  <c r="B56" i="180"/>
  <c r="O56" i="181"/>
  <c r="N56" i="181"/>
  <c r="M56" i="181"/>
  <c r="L56" i="181"/>
  <c r="K56" i="181"/>
  <c r="J56" i="181"/>
  <c r="I56" i="181"/>
  <c r="H56" i="181"/>
  <c r="G56" i="181"/>
  <c r="F56" i="181"/>
  <c r="D56" i="181"/>
  <c r="C56" i="181"/>
  <c r="B56" i="181"/>
  <c r="O56" i="182"/>
  <c r="N56" i="182"/>
  <c r="N43" i="182" s="1"/>
  <c r="M56" i="182"/>
  <c r="L56" i="182"/>
  <c r="K56" i="182"/>
  <c r="J56" i="182"/>
  <c r="I56" i="182"/>
  <c r="H56" i="182"/>
  <c r="G56" i="182"/>
  <c r="F56" i="182"/>
  <c r="D56" i="182"/>
  <c r="C56" i="182"/>
  <c r="B56" i="182"/>
  <c r="O56" i="183"/>
  <c r="N56" i="183"/>
  <c r="M56" i="183"/>
  <c r="L56" i="183"/>
  <c r="K56" i="183"/>
  <c r="J56" i="183"/>
  <c r="I56" i="183"/>
  <c r="H56" i="183"/>
  <c r="G56" i="183"/>
  <c r="F56" i="183"/>
  <c r="D56" i="183"/>
  <c r="C56" i="183"/>
  <c r="B56" i="183"/>
  <c r="O56" i="184"/>
  <c r="N56" i="184"/>
  <c r="M56" i="184"/>
  <c r="L56" i="184"/>
  <c r="K56" i="184"/>
  <c r="J56" i="184"/>
  <c r="I56" i="184"/>
  <c r="H56" i="184"/>
  <c r="G56" i="184"/>
  <c r="F56" i="184"/>
  <c r="D56" i="184"/>
  <c r="C56" i="184"/>
  <c r="B56" i="184"/>
  <c r="O56" i="185"/>
  <c r="N56" i="185"/>
  <c r="M56" i="185"/>
  <c r="M43" i="185" s="1"/>
  <c r="L56" i="185"/>
  <c r="K56" i="185"/>
  <c r="J56" i="185"/>
  <c r="I56" i="185"/>
  <c r="H56" i="185"/>
  <c r="G56" i="185"/>
  <c r="F56" i="185"/>
  <c r="D56" i="185"/>
  <c r="D43" i="185" s="1"/>
  <c r="C56" i="185"/>
  <c r="B56" i="185"/>
  <c r="O56" i="186"/>
  <c r="N56" i="186"/>
  <c r="M56" i="186"/>
  <c r="L56" i="186"/>
  <c r="K56" i="186"/>
  <c r="J56" i="186"/>
  <c r="R56" i="186" s="1"/>
  <c r="I56" i="186"/>
  <c r="H56" i="186"/>
  <c r="G56" i="186"/>
  <c r="F56" i="186"/>
  <c r="D56" i="186"/>
  <c r="C56" i="186"/>
  <c r="B56" i="186"/>
  <c r="O56" i="187"/>
  <c r="N56" i="187"/>
  <c r="M56" i="187"/>
  <c r="L56" i="187"/>
  <c r="K56" i="187"/>
  <c r="J56" i="187"/>
  <c r="I56" i="187"/>
  <c r="H56" i="187"/>
  <c r="G56" i="187"/>
  <c r="F56" i="187"/>
  <c r="D56" i="187"/>
  <c r="C56" i="187"/>
  <c r="B56" i="187"/>
  <c r="O56" i="188"/>
  <c r="N56" i="188"/>
  <c r="M56" i="188"/>
  <c r="L56" i="188"/>
  <c r="K56" i="188"/>
  <c r="J56" i="188"/>
  <c r="I56" i="188"/>
  <c r="H56" i="188"/>
  <c r="G56" i="188"/>
  <c r="F56" i="188"/>
  <c r="D56" i="188"/>
  <c r="C56" i="188"/>
  <c r="B56" i="188"/>
  <c r="O56" i="189"/>
  <c r="N56" i="189"/>
  <c r="M56" i="189"/>
  <c r="L56" i="189"/>
  <c r="K56" i="189"/>
  <c r="J56" i="189"/>
  <c r="I56" i="189"/>
  <c r="I43" i="189" s="1"/>
  <c r="H56" i="189"/>
  <c r="G56" i="189"/>
  <c r="F56" i="189"/>
  <c r="D56" i="189"/>
  <c r="C56" i="189"/>
  <c r="B56" i="189"/>
  <c r="O56" i="190"/>
  <c r="N56" i="190"/>
  <c r="M56" i="190"/>
  <c r="L56" i="190"/>
  <c r="K56" i="190"/>
  <c r="J56" i="190"/>
  <c r="I56" i="190"/>
  <c r="H56" i="190"/>
  <c r="G56" i="190"/>
  <c r="F56" i="190"/>
  <c r="D56" i="190"/>
  <c r="C56" i="190"/>
  <c r="B56" i="190"/>
  <c r="O56" i="191"/>
  <c r="N56" i="191"/>
  <c r="M56" i="191"/>
  <c r="L56" i="191"/>
  <c r="K56" i="191"/>
  <c r="J56" i="191"/>
  <c r="I56" i="191"/>
  <c r="H56" i="191"/>
  <c r="G56" i="191"/>
  <c r="F56" i="191"/>
  <c r="D56" i="191"/>
  <c r="C56" i="191"/>
  <c r="B56" i="191"/>
  <c r="O56" i="192"/>
  <c r="N56" i="192"/>
  <c r="M56" i="192"/>
  <c r="L56" i="192"/>
  <c r="K56" i="192"/>
  <c r="J56" i="192"/>
  <c r="I56" i="192"/>
  <c r="H56" i="192"/>
  <c r="H43" i="192" s="1"/>
  <c r="G56" i="192"/>
  <c r="F56" i="192"/>
  <c r="D56" i="192"/>
  <c r="C56" i="192"/>
  <c r="B56" i="192"/>
  <c r="O56" i="193"/>
  <c r="N56" i="193"/>
  <c r="M56" i="193"/>
  <c r="M43" i="193" s="1"/>
  <c r="L56" i="193"/>
  <c r="K56" i="193"/>
  <c r="J56" i="193"/>
  <c r="I56" i="193"/>
  <c r="H56" i="193"/>
  <c r="G56" i="193"/>
  <c r="F56" i="193"/>
  <c r="D56" i="193"/>
  <c r="D43" i="193" s="1"/>
  <c r="C56" i="193"/>
  <c r="B56" i="193"/>
  <c r="O56" i="194"/>
  <c r="N56" i="194"/>
  <c r="M56" i="194"/>
  <c r="L56" i="194"/>
  <c r="K56" i="194"/>
  <c r="S56" i="194" s="1"/>
  <c r="J56" i="194"/>
  <c r="R56" i="194" s="1"/>
  <c r="I56" i="194"/>
  <c r="H56" i="194"/>
  <c r="G56" i="194"/>
  <c r="F56" i="194"/>
  <c r="D56" i="194"/>
  <c r="C56" i="194"/>
  <c r="B56" i="194"/>
  <c r="O56" i="195"/>
  <c r="O43" i="195" s="1"/>
  <c r="N56" i="195"/>
  <c r="M56" i="195"/>
  <c r="L56" i="195"/>
  <c r="K56" i="195"/>
  <c r="J56" i="195"/>
  <c r="I56" i="195"/>
  <c r="H56" i="195"/>
  <c r="G56" i="195"/>
  <c r="G43" i="195" s="1"/>
  <c r="F56" i="195"/>
  <c r="D56" i="195"/>
  <c r="C56" i="195"/>
  <c r="B56" i="195"/>
  <c r="O56" i="196"/>
  <c r="N56" i="196"/>
  <c r="M56" i="196"/>
  <c r="L56" i="196"/>
  <c r="L43" i="196" s="1"/>
  <c r="K56" i="196"/>
  <c r="J56" i="196"/>
  <c r="I56" i="196"/>
  <c r="H56" i="196"/>
  <c r="G56" i="196"/>
  <c r="F56" i="196"/>
  <c r="D56" i="196"/>
  <c r="C56" i="196"/>
  <c r="C43" i="196" s="1"/>
  <c r="B56" i="196"/>
  <c r="O56" i="197"/>
  <c r="N56" i="197"/>
  <c r="M56" i="197"/>
  <c r="L56" i="197"/>
  <c r="K56" i="197"/>
  <c r="J56" i="197"/>
  <c r="I56" i="197"/>
  <c r="H56" i="197"/>
  <c r="G56" i="197"/>
  <c r="F56" i="197"/>
  <c r="D56" i="197"/>
  <c r="C56" i="197"/>
  <c r="B56" i="197"/>
  <c r="O56" i="198"/>
  <c r="N56" i="198"/>
  <c r="M56" i="198"/>
  <c r="L56" i="198"/>
  <c r="K56" i="198"/>
  <c r="J56" i="198"/>
  <c r="I56" i="198"/>
  <c r="H56" i="198"/>
  <c r="G56" i="198"/>
  <c r="F56" i="198"/>
  <c r="D56" i="198"/>
  <c r="C56" i="198"/>
  <c r="B56" i="198"/>
  <c r="O56" i="199"/>
  <c r="N56" i="199"/>
  <c r="M56" i="199"/>
  <c r="L56" i="199"/>
  <c r="K56" i="199"/>
  <c r="J56" i="199"/>
  <c r="I56" i="199"/>
  <c r="H56" i="199"/>
  <c r="G56" i="199"/>
  <c r="F56" i="199"/>
  <c r="D56" i="199"/>
  <c r="C56" i="199"/>
  <c r="B56" i="199"/>
  <c r="O56" i="200"/>
  <c r="N56" i="200"/>
  <c r="M56" i="200"/>
  <c r="L56" i="200"/>
  <c r="K56" i="200"/>
  <c r="J56" i="200"/>
  <c r="I56" i="200"/>
  <c r="H56" i="200"/>
  <c r="H43" i="200" s="1"/>
  <c r="G56" i="200"/>
  <c r="F56" i="200"/>
  <c r="D56" i="200"/>
  <c r="C56" i="200"/>
  <c r="B56" i="200"/>
  <c r="O56" i="201"/>
  <c r="N56" i="201"/>
  <c r="M56" i="201"/>
  <c r="L56" i="201"/>
  <c r="K56" i="201"/>
  <c r="J56" i="201"/>
  <c r="I56" i="201"/>
  <c r="H56" i="201"/>
  <c r="G56" i="201"/>
  <c r="F56" i="201"/>
  <c r="D56" i="201"/>
  <c r="C56" i="201"/>
  <c r="B56" i="201"/>
  <c r="O56" i="202"/>
  <c r="N56" i="202"/>
  <c r="M56" i="202"/>
  <c r="L56" i="202"/>
  <c r="K56" i="202"/>
  <c r="J56" i="202"/>
  <c r="J43" i="202" s="1"/>
  <c r="I56" i="202"/>
  <c r="H56" i="202"/>
  <c r="G56" i="202"/>
  <c r="F56" i="202"/>
  <c r="D56" i="202"/>
  <c r="C56" i="202"/>
  <c r="B56" i="202"/>
  <c r="O56" i="203"/>
  <c r="O43" i="203" s="1"/>
  <c r="N56" i="203"/>
  <c r="M56" i="203"/>
  <c r="L56" i="203"/>
  <c r="K56" i="203"/>
  <c r="J56" i="203"/>
  <c r="I56" i="203"/>
  <c r="H56" i="203"/>
  <c r="G56" i="203"/>
  <c r="G43" i="203" s="1"/>
  <c r="F56" i="203"/>
  <c r="D56" i="203"/>
  <c r="C56" i="203"/>
  <c r="B56" i="203"/>
  <c r="O56" i="204"/>
  <c r="N56" i="204"/>
  <c r="M56" i="204"/>
  <c r="L56" i="204"/>
  <c r="L43" i="204" s="1"/>
  <c r="K56" i="204"/>
  <c r="J56" i="204"/>
  <c r="I56" i="204"/>
  <c r="H56" i="204"/>
  <c r="G56" i="204"/>
  <c r="F56" i="204"/>
  <c r="D56" i="204"/>
  <c r="C56" i="204"/>
  <c r="C43" i="204" s="1"/>
  <c r="B56" i="204"/>
  <c r="O56" i="205"/>
  <c r="N56" i="205"/>
  <c r="M56" i="205"/>
  <c r="L56" i="205"/>
  <c r="K56" i="205"/>
  <c r="J56" i="205"/>
  <c r="I56" i="205"/>
  <c r="I43" i="205" s="1"/>
  <c r="H56" i="205"/>
  <c r="G56" i="205"/>
  <c r="F56" i="205"/>
  <c r="D56" i="205"/>
  <c r="C56" i="205"/>
  <c r="B56" i="205"/>
  <c r="O56" i="206"/>
  <c r="N56" i="206"/>
  <c r="M56" i="206"/>
  <c r="L56" i="206"/>
  <c r="K56" i="206"/>
  <c r="J56" i="206"/>
  <c r="I56" i="206"/>
  <c r="H56" i="206"/>
  <c r="G56" i="206"/>
  <c r="F56" i="206"/>
  <c r="D56" i="206"/>
  <c r="C56" i="206"/>
  <c r="B56" i="206"/>
  <c r="O56" i="207"/>
  <c r="N56" i="207"/>
  <c r="M56" i="207"/>
  <c r="L56" i="207"/>
  <c r="K56" i="207"/>
  <c r="J56" i="207"/>
  <c r="I56" i="207"/>
  <c r="H56" i="207"/>
  <c r="G56" i="207"/>
  <c r="F56" i="207"/>
  <c r="D56" i="207"/>
  <c r="C56" i="207"/>
  <c r="B56" i="207"/>
  <c r="O56" i="208"/>
  <c r="N56" i="208"/>
  <c r="M56" i="208"/>
  <c r="L56" i="208"/>
  <c r="K56" i="208"/>
  <c r="J56" i="208"/>
  <c r="I56" i="208"/>
  <c r="H56" i="208"/>
  <c r="G56" i="208"/>
  <c r="F56" i="208"/>
  <c r="D56" i="208"/>
  <c r="C56" i="208"/>
  <c r="B56" i="208"/>
  <c r="O56" i="209"/>
  <c r="N56" i="209"/>
  <c r="M56" i="209"/>
  <c r="L56" i="209"/>
  <c r="K56" i="209"/>
  <c r="J56" i="209"/>
  <c r="I56" i="209"/>
  <c r="H56" i="209"/>
  <c r="G56" i="209"/>
  <c r="F56" i="209"/>
  <c r="D56" i="209"/>
  <c r="C56" i="209"/>
  <c r="B56" i="209"/>
  <c r="O56" i="210"/>
  <c r="N56" i="210"/>
  <c r="M56" i="210"/>
  <c r="L56" i="210"/>
  <c r="K56" i="210"/>
  <c r="J56" i="210"/>
  <c r="J43" i="210" s="1"/>
  <c r="I56" i="210"/>
  <c r="H56" i="210"/>
  <c r="G56" i="210"/>
  <c r="F56" i="210"/>
  <c r="D56" i="210"/>
  <c r="C56" i="210"/>
  <c r="B56" i="210"/>
  <c r="O56" i="211"/>
  <c r="O43" i="211" s="1"/>
  <c r="N56" i="211"/>
  <c r="M56" i="211"/>
  <c r="L56" i="211"/>
  <c r="K56" i="211"/>
  <c r="J56" i="211"/>
  <c r="I56" i="211"/>
  <c r="H56" i="211"/>
  <c r="G56" i="211"/>
  <c r="G43" i="211" s="1"/>
  <c r="F56" i="211"/>
  <c r="D56" i="211"/>
  <c r="C56" i="211"/>
  <c r="B56" i="211"/>
  <c r="O56" i="212"/>
  <c r="N56" i="212"/>
  <c r="M56" i="212"/>
  <c r="L56" i="212"/>
  <c r="K56" i="212"/>
  <c r="J56" i="212"/>
  <c r="I56" i="212"/>
  <c r="H56" i="212"/>
  <c r="G56" i="212"/>
  <c r="F56" i="212"/>
  <c r="D56" i="212"/>
  <c r="C56" i="212"/>
  <c r="C43" i="212" s="1"/>
  <c r="B56" i="212"/>
  <c r="O56" i="213"/>
  <c r="N56" i="213"/>
  <c r="M56" i="213"/>
  <c r="L56" i="213"/>
  <c r="K56" i="213"/>
  <c r="J56" i="213"/>
  <c r="R56" i="213" s="1"/>
  <c r="I56" i="213"/>
  <c r="H56" i="213"/>
  <c r="G56" i="213"/>
  <c r="F56" i="213"/>
  <c r="D56" i="213"/>
  <c r="C56" i="213"/>
  <c r="B56" i="213"/>
  <c r="O56" i="214"/>
  <c r="N56" i="214"/>
  <c r="M56" i="214"/>
  <c r="L56" i="214"/>
  <c r="K56" i="214"/>
  <c r="J56" i="214"/>
  <c r="I56" i="214"/>
  <c r="H56" i="214"/>
  <c r="G56" i="214"/>
  <c r="F56" i="214"/>
  <c r="D56" i="214"/>
  <c r="C56" i="214"/>
  <c r="B56" i="214"/>
  <c r="O56" i="215"/>
  <c r="N56" i="215"/>
  <c r="M56" i="215"/>
  <c r="L56" i="215"/>
  <c r="K56" i="215"/>
  <c r="S56" i="215" s="1"/>
  <c r="J56" i="215"/>
  <c r="I56" i="215"/>
  <c r="H56" i="215"/>
  <c r="G56" i="215"/>
  <c r="F56" i="215"/>
  <c r="D56" i="215"/>
  <c r="C56" i="215"/>
  <c r="B56" i="215"/>
  <c r="O56" i="216"/>
  <c r="N56" i="216"/>
  <c r="M56" i="216"/>
  <c r="L56" i="216"/>
  <c r="K56" i="216"/>
  <c r="J56" i="216"/>
  <c r="I56" i="216"/>
  <c r="H56" i="216"/>
  <c r="H43" i="216" s="1"/>
  <c r="G56" i="216"/>
  <c r="F56" i="216"/>
  <c r="D56" i="216"/>
  <c r="C56" i="216"/>
  <c r="B56" i="216"/>
  <c r="O56" i="217"/>
  <c r="N56" i="217"/>
  <c r="M56" i="217"/>
  <c r="L56" i="217"/>
  <c r="K56" i="217"/>
  <c r="J56" i="217"/>
  <c r="I56" i="217"/>
  <c r="H56" i="217"/>
  <c r="G56" i="217"/>
  <c r="F56" i="217"/>
  <c r="D56" i="217"/>
  <c r="C56" i="217"/>
  <c r="B56" i="217"/>
  <c r="O56" i="218"/>
  <c r="N56" i="218"/>
  <c r="M56" i="218"/>
  <c r="L56" i="218"/>
  <c r="K56" i="218"/>
  <c r="J56" i="218"/>
  <c r="R56" i="218" s="1"/>
  <c r="I56" i="218"/>
  <c r="H56" i="218"/>
  <c r="G56" i="218"/>
  <c r="F56" i="218"/>
  <c r="D56" i="218"/>
  <c r="C56" i="218"/>
  <c r="B56" i="218"/>
  <c r="O56" i="219"/>
  <c r="N56" i="219"/>
  <c r="M56" i="219"/>
  <c r="L56" i="219"/>
  <c r="K56" i="219"/>
  <c r="J56" i="219"/>
  <c r="I56" i="219"/>
  <c r="H56" i="219"/>
  <c r="G56" i="219"/>
  <c r="F56" i="219"/>
  <c r="D56" i="219"/>
  <c r="C56" i="219"/>
  <c r="B56" i="219"/>
  <c r="O56" i="220"/>
  <c r="N56" i="220"/>
  <c r="M56" i="220"/>
  <c r="L56" i="220"/>
  <c r="K56" i="220"/>
  <c r="J56" i="220"/>
  <c r="I56" i="220"/>
  <c r="H56" i="220"/>
  <c r="G56" i="220"/>
  <c r="F56" i="220"/>
  <c r="D56" i="220"/>
  <c r="C56" i="220"/>
  <c r="B56" i="220"/>
  <c r="O56" i="221"/>
  <c r="N56" i="221"/>
  <c r="M56" i="221"/>
  <c r="L56" i="221"/>
  <c r="K56" i="221"/>
  <c r="J56" i="221"/>
  <c r="I56" i="221"/>
  <c r="H56" i="221"/>
  <c r="G56" i="221"/>
  <c r="F56" i="221"/>
  <c r="D56" i="221"/>
  <c r="C56" i="221"/>
  <c r="B56" i="221"/>
  <c r="O56" i="222"/>
  <c r="N56" i="222"/>
  <c r="N43" i="222" s="1"/>
  <c r="M56" i="222"/>
  <c r="L56" i="222"/>
  <c r="K56" i="222"/>
  <c r="J56" i="222"/>
  <c r="I56" i="222"/>
  <c r="H56" i="222"/>
  <c r="G56" i="222"/>
  <c r="F56" i="222"/>
  <c r="F43" i="222" s="1"/>
  <c r="D56" i="222"/>
  <c r="C56" i="222"/>
  <c r="B56" i="222"/>
  <c r="O56" i="223"/>
  <c r="N56" i="223"/>
  <c r="M56" i="223"/>
  <c r="L56" i="223"/>
  <c r="K56" i="223"/>
  <c r="S56" i="223" s="1"/>
  <c r="J56" i="223"/>
  <c r="I56" i="223"/>
  <c r="H56" i="223"/>
  <c r="G56" i="223"/>
  <c r="F56" i="223"/>
  <c r="D56" i="223"/>
  <c r="C56" i="223"/>
  <c r="B56" i="223"/>
  <c r="O56" i="224"/>
  <c r="N56" i="224"/>
  <c r="M56" i="224"/>
  <c r="L56" i="224"/>
  <c r="K56" i="224"/>
  <c r="J56" i="224"/>
  <c r="I56" i="224"/>
  <c r="H56" i="224"/>
  <c r="H43" i="224" s="1"/>
  <c r="G56" i="224"/>
  <c r="F56" i="224"/>
  <c r="D56" i="224"/>
  <c r="C56" i="224"/>
  <c r="B56" i="224"/>
  <c r="O56" i="225"/>
  <c r="N56" i="225"/>
  <c r="M56" i="225"/>
  <c r="L56" i="225"/>
  <c r="K56" i="225"/>
  <c r="J56" i="225"/>
  <c r="I56" i="225"/>
  <c r="H56" i="225"/>
  <c r="G56" i="225"/>
  <c r="F56" i="225"/>
  <c r="D56" i="225"/>
  <c r="C56" i="225"/>
  <c r="B56" i="225"/>
  <c r="O56" i="226"/>
  <c r="N56" i="226"/>
  <c r="M56" i="226"/>
  <c r="L56" i="226"/>
  <c r="K56" i="226"/>
  <c r="J56" i="226"/>
  <c r="R56" i="226" s="1"/>
  <c r="I56" i="226"/>
  <c r="H56" i="226"/>
  <c r="G56" i="226"/>
  <c r="F56" i="226"/>
  <c r="D56" i="226"/>
  <c r="C56" i="226"/>
  <c r="B56" i="226"/>
  <c r="O56" i="227"/>
  <c r="N56" i="227"/>
  <c r="M56" i="227"/>
  <c r="L56" i="227"/>
  <c r="K56" i="227"/>
  <c r="J56" i="227"/>
  <c r="I56" i="227"/>
  <c r="H56" i="227"/>
  <c r="G56" i="227"/>
  <c r="F56" i="227"/>
  <c r="D56" i="227"/>
  <c r="C56" i="227"/>
  <c r="B56" i="227"/>
  <c r="O56" i="228"/>
  <c r="N56" i="228"/>
  <c r="M56" i="228"/>
  <c r="L56" i="228"/>
  <c r="K56" i="228"/>
  <c r="J56" i="228"/>
  <c r="I56" i="228"/>
  <c r="H56" i="228"/>
  <c r="G56" i="228"/>
  <c r="F56" i="228"/>
  <c r="D56" i="228"/>
  <c r="C56" i="228"/>
  <c r="B56" i="228"/>
  <c r="O56" i="229"/>
  <c r="N56" i="229"/>
  <c r="M56" i="229"/>
  <c r="L56" i="229"/>
  <c r="K56" i="229"/>
  <c r="J56" i="229"/>
  <c r="I56" i="229"/>
  <c r="I43" i="229" s="1"/>
  <c r="H56" i="229"/>
  <c r="G56" i="229"/>
  <c r="F56" i="229"/>
  <c r="D56" i="229"/>
  <c r="C56" i="229"/>
  <c r="B56" i="229"/>
  <c r="O56" i="230"/>
  <c r="N56" i="230"/>
  <c r="M56" i="230"/>
  <c r="L56" i="230"/>
  <c r="K56" i="230"/>
  <c r="J56" i="230"/>
  <c r="I56" i="230"/>
  <c r="H56" i="230"/>
  <c r="G56" i="230"/>
  <c r="F56" i="230"/>
  <c r="D56" i="230"/>
  <c r="C56" i="230"/>
  <c r="B56" i="230"/>
  <c r="O56" i="231"/>
  <c r="N56" i="231"/>
  <c r="M56" i="231"/>
  <c r="L56" i="231"/>
  <c r="K56" i="231"/>
  <c r="J56" i="231"/>
  <c r="I56" i="231"/>
  <c r="H56" i="231"/>
  <c r="G56" i="231"/>
  <c r="F56" i="231"/>
  <c r="D56" i="231"/>
  <c r="C56" i="231"/>
  <c r="B56" i="231"/>
  <c r="O56" i="232"/>
  <c r="N56" i="232"/>
  <c r="M56" i="232"/>
  <c r="L56" i="232"/>
  <c r="K56" i="232"/>
  <c r="J56" i="232"/>
  <c r="I56" i="232"/>
  <c r="H56" i="232"/>
  <c r="H43" i="232" s="1"/>
  <c r="G56" i="232"/>
  <c r="F56" i="232"/>
  <c r="D56" i="232"/>
  <c r="C56" i="232"/>
  <c r="B56" i="232"/>
  <c r="O56" i="233"/>
  <c r="N56" i="233"/>
  <c r="M56" i="233"/>
  <c r="M43" i="233" s="1"/>
  <c r="L56" i="233"/>
  <c r="K56" i="233"/>
  <c r="J56" i="233"/>
  <c r="I56" i="233"/>
  <c r="H56" i="233"/>
  <c r="G56" i="233"/>
  <c r="F56" i="233"/>
  <c r="D56" i="233"/>
  <c r="C56" i="233"/>
  <c r="B56" i="233"/>
  <c r="O56" i="234"/>
  <c r="N56" i="234"/>
  <c r="M56" i="234"/>
  <c r="L56" i="234"/>
  <c r="K56" i="234"/>
  <c r="J56" i="234"/>
  <c r="I56" i="234"/>
  <c r="H56" i="234"/>
  <c r="G56" i="234"/>
  <c r="F56" i="234"/>
  <c r="D56" i="234"/>
  <c r="C56" i="234"/>
  <c r="B56" i="234"/>
  <c r="O56" i="235"/>
  <c r="N56" i="235"/>
  <c r="M56" i="235"/>
  <c r="L56" i="235"/>
  <c r="K56" i="235"/>
  <c r="J56" i="235"/>
  <c r="I56" i="235"/>
  <c r="H56" i="235"/>
  <c r="G56" i="235"/>
  <c r="F56" i="235"/>
  <c r="D56" i="235"/>
  <c r="C56" i="235"/>
  <c r="B56" i="235"/>
  <c r="O56" i="236"/>
  <c r="N56" i="236"/>
  <c r="M56" i="236"/>
  <c r="L56" i="236"/>
  <c r="K56" i="236"/>
  <c r="J56" i="236"/>
  <c r="I56" i="236"/>
  <c r="H56" i="236"/>
  <c r="G56" i="236"/>
  <c r="F56" i="236"/>
  <c r="D56" i="236"/>
  <c r="C56" i="236"/>
  <c r="B56" i="236"/>
  <c r="O56" i="237"/>
  <c r="N56" i="237"/>
  <c r="M56" i="237"/>
  <c r="L56" i="237"/>
  <c r="K56" i="237"/>
  <c r="J56" i="237"/>
  <c r="I56" i="237"/>
  <c r="I43" i="237" s="1"/>
  <c r="H56" i="237"/>
  <c r="G56" i="237"/>
  <c r="F56" i="237"/>
  <c r="D56" i="237"/>
  <c r="C56" i="237"/>
  <c r="B56" i="237"/>
  <c r="O56" i="238"/>
  <c r="N56" i="238"/>
  <c r="N43" i="238" s="1"/>
  <c r="M56" i="238"/>
  <c r="L56" i="238"/>
  <c r="K56" i="238"/>
  <c r="J56" i="238"/>
  <c r="I56" i="238"/>
  <c r="H56" i="238"/>
  <c r="G56" i="238"/>
  <c r="F56" i="238"/>
  <c r="F43" i="238" s="1"/>
  <c r="D56" i="238"/>
  <c r="C56" i="238"/>
  <c r="B56" i="238"/>
  <c r="O56" i="239"/>
  <c r="N56" i="239"/>
  <c r="M56" i="239"/>
  <c r="L56" i="239"/>
  <c r="K56" i="239"/>
  <c r="S56" i="239" s="1"/>
  <c r="J56" i="239"/>
  <c r="I56" i="239"/>
  <c r="H56" i="239"/>
  <c r="G56" i="239"/>
  <c r="F56" i="239"/>
  <c r="D56" i="239"/>
  <c r="C56" i="239"/>
  <c r="B56" i="239"/>
  <c r="O56" i="240"/>
  <c r="N56" i="240"/>
  <c r="M56" i="240"/>
  <c r="L56" i="240"/>
  <c r="K56" i="240"/>
  <c r="J56" i="240"/>
  <c r="I56" i="240"/>
  <c r="H56" i="240"/>
  <c r="G56" i="240"/>
  <c r="F56" i="240"/>
  <c r="D56" i="240"/>
  <c r="C56" i="240"/>
  <c r="B56" i="240"/>
  <c r="O56" i="241"/>
  <c r="N56" i="241"/>
  <c r="M56" i="241"/>
  <c r="L56" i="241"/>
  <c r="K56" i="241"/>
  <c r="J56" i="241"/>
  <c r="I56" i="241"/>
  <c r="H56" i="241"/>
  <c r="G56" i="241"/>
  <c r="F56" i="241"/>
  <c r="D56" i="241"/>
  <c r="C56" i="241"/>
  <c r="B56" i="241"/>
  <c r="O56" i="242"/>
  <c r="N56" i="242"/>
  <c r="M56" i="242"/>
  <c r="L56" i="242"/>
  <c r="K56" i="242"/>
  <c r="J56" i="242"/>
  <c r="R56" i="242" s="1"/>
  <c r="I56" i="242"/>
  <c r="H56" i="242"/>
  <c r="G56" i="242"/>
  <c r="F56" i="242"/>
  <c r="D56" i="242"/>
  <c r="C56" i="242"/>
  <c r="B56" i="242"/>
  <c r="O56" i="243"/>
  <c r="N56" i="243"/>
  <c r="M56" i="243"/>
  <c r="L56" i="243"/>
  <c r="K56" i="243"/>
  <c r="J56" i="243"/>
  <c r="I56" i="243"/>
  <c r="H56" i="243"/>
  <c r="G56" i="243"/>
  <c r="F56" i="243"/>
  <c r="D56" i="243"/>
  <c r="C56" i="243"/>
  <c r="B56" i="243"/>
  <c r="O56" i="244"/>
  <c r="N56" i="244"/>
  <c r="M56" i="244"/>
  <c r="L56" i="244"/>
  <c r="L43" i="244" s="1"/>
  <c r="K56" i="244"/>
  <c r="J56" i="244"/>
  <c r="I56" i="244"/>
  <c r="H56" i="244"/>
  <c r="G56" i="244"/>
  <c r="F56" i="244"/>
  <c r="D56" i="244"/>
  <c r="C56" i="244"/>
  <c r="C43" i="244" s="1"/>
  <c r="B56" i="244"/>
  <c r="O56" i="245"/>
  <c r="N56" i="245"/>
  <c r="M56" i="245"/>
  <c r="L56" i="245"/>
  <c r="K56" i="245"/>
  <c r="J56" i="245"/>
  <c r="I56" i="245"/>
  <c r="H56" i="245"/>
  <c r="G56" i="245"/>
  <c r="F56" i="245"/>
  <c r="D56" i="245"/>
  <c r="C56" i="245"/>
  <c r="B56" i="245"/>
  <c r="O56" i="246"/>
  <c r="N56" i="246"/>
  <c r="M56" i="246"/>
  <c r="L56" i="246"/>
  <c r="K56" i="246"/>
  <c r="J56" i="246"/>
  <c r="R56" i="246" s="1"/>
  <c r="I56" i="246"/>
  <c r="H56" i="246"/>
  <c r="G56" i="246"/>
  <c r="F56" i="246"/>
  <c r="F43" i="246" s="1"/>
  <c r="D56" i="246"/>
  <c r="C56" i="246"/>
  <c r="B56" i="246"/>
  <c r="O56" i="247"/>
  <c r="N56" i="247"/>
  <c r="M56" i="247"/>
  <c r="L56" i="247"/>
  <c r="K56" i="247"/>
  <c r="S56" i="247" s="1"/>
  <c r="J56" i="247"/>
  <c r="I56" i="247"/>
  <c r="H56" i="247"/>
  <c r="G56" i="247"/>
  <c r="F56" i="247"/>
  <c r="D56" i="247"/>
  <c r="C56" i="247"/>
  <c r="B56" i="247"/>
  <c r="O56" i="248"/>
  <c r="N56" i="248"/>
  <c r="M56" i="248"/>
  <c r="L56" i="248"/>
  <c r="K56" i="248"/>
  <c r="J56" i="248"/>
  <c r="I56" i="248"/>
  <c r="H56" i="248"/>
  <c r="H43" i="248" s="1"/>
  <c r="G56" i="248"/>
  <c r="F56" i="248"/>
  <c r="D56" i="248"/>
  <c r="C56" i="248"/>
  <c r="B56" i="248"/>
  <c r="O56" i="249"/>
  <c r="N56" i="249"/>
  <c r="M56" i="249"/>
  <c r="L56" i="249"/>
  <c r="K56" i="249"/>
  <c r="J56" i="249"/>
  <c r="I56" i="249"/>
  <c r="H56" i="249"/>
  <c r="G56" i="249"/>
  <c r="F56" i="249"/>
  <c r="D56" i="249"/>
  <c r="C56" i="249"/>
  <c r="B56" i="249"/>
  <c r="O56" i="250"/>
  <c r="N56" i="250"/>
  <c r="M56" i="250"/>
  <c r="L56" i="250"/>
  <c r="K56" i="250"/>
  <c r="J56" i="250"/>
  <c r="R56" i="250" s="1"/>
  <c r="I56" i="250"/>
  <c r="H56" i="250"/>
  <c r="G56" i="250"/>
  <c r="F56" i="250"/>
  <c r="D56" i="250"/>
  <c r="C56" i="250"/>
  <c r="B56" i="250"/>
  <c r="O56" i="251"/>
  <c r="O43" i="251" s="1"/>
  <c r="N56" i="251"/>
  <c r="M56" i="251"/>
  <c r="L56" i="251"/>
  <c r="K56" i="251"/>
  <c r="J56" i="251"/>
  <c r="I56" i="251"/>
  <c r="H56" i="251"/>
  <c r="G56" i="251"/>
  <c r="G43" i="251" s="1"/>
  <c r="F56" i="251"/>
  <c r="D56" i="251"/>
  <c r="C56" i="251"/>
  <c r="B56" i="251"/>
  <c r="O56" i="252"/>
  <c r="N56" i="252"/>
  <c r="M56" i="252"/>
  <c r="L56" i="252"/>
  <c r="K56" i="252"/>
  <c r="J56" i="252"/>
  <c r="I56" i="252"/>
  <c r="H56" i="252"/>
  <c r="G56" i="252"/>
  <c r="F56" i="252"/>
  <c r="D56" i="252"/>
  <c r="C56" i="252"/>
  <c r="B56" i="252"/>
  <c r="O56" i="253"/>
  <c r="N56" i="253"/>
  <c r="M56" i="253"/>
  <c r="L56" i="253"/>
  <c r="K56" i="253"/>
  <c r="J56" i="253"/>
  <c r="I56" i="253"/>
  <c r="H56" i="253"/>
  <c r="G56" i="253"/>
  <c r="F56" i="253"/>
  <c r="D56" i="253"/>
  <c r="C56" i="253"/>
  <c r="B56" i="253"/>
  <c r="O56" i="254"/>
  <c r="N56" i="254"/>
  <c r="N43" i="254" s="1"/>
  <c r="M56" i="254"/>
  <c r="L56" i="254"/>
  <c r="K56" i="254"/>
  <c r="J56" i="254"/>
  <c r="I56" i="254"/>
  <c r="H56" i="254"/>
  <c r="G56" i="254"/>
  <c r="F56" i="254"/>
  <c r="D56" i="254"/>
  <c r="C56" i="254"/>
  <c r="B56" i="254"/>
  <c r="O56" i="255"/>
  <c r="N56" i="255"/>
  <c r="M56" i="255"/>
  <c r="L56" i="255"/>
  <c r="K56" i="255"/>
  <c r="S56" i="255" s="1"/>
  <c r="J56" i="255"/>
  <c r="I56" i="255"/>
  <c r="H56" i="255"/>
  <c r="G56" i="255"/>
  <c r="F56" i="255"/>
  <c r="D56" i="255"/>
  <c r="C56" i="255"/>
  <c r="B56" i="255"/>
  <c r="B43" i="255" s="1"/>
  <c r="O56" i="256"/>
  <c r="N56" i="256"/>
  <c r="M56" i="256"/>
  <c r="L56" i="256"/>
  <c r="K56" i="256"/>
  <c r="J56" i="256"/>
  <c r="I56" i="256"/>
  <c r="H56" i="256"/>
  <c r="G56" i="256"/>
  <c r="F56" i="256"/>
  <c r="D56" i="256"/>
  <c r="C56" i="256"/>
  <c r="B56" i="256"/>
  <c r="O56" i="257"/>
  <c r="N56" i="257"/>
  <c r="M56" i="257"/>
  <c r="L56" i="257"/>
  <c r="K56" i="257"/>
  <c r="J56" i="257"/>
  <c r="I56" i="257"/>
  <c r="H56" i="257"/>
  <c r="G56" i="257"/>
  <c r="F56" i="257"/>
  <c r="D56" i="257"/>
  <c r="C56" i="257"/>
  <c r="B56" i="257"/>
  <c r="O56" i="258"/>
  <c r="N56" i="258"/>
  <c r="M56" i="258"/>
  <c r="L56" i="258"/>
  <c r="K56" i="258"/>
  <c r="J56" i="258"/>
  <c r="R56" i="258" s="1"/>
  <c r="I56" i="258"/>
  <c r="H56" i="258"/>
  <c r="G56" i="258"/>
  <c r="F56" i="258"/>
  <c r="D56" i="258"/>
  <c r="C56" i="258"/>
  <c r="B56" i="258"/>
  <c r="O56" i="1"/>
  <c r="N56" i="1"/>
  <c r="M56" i="1"/>
  <c r="L56" i="1"/>
  <c r="K56" i="1"/>
  <c r="J56" i="1"/>
  <c r="I56" i="1"/>
  <c r="H56" i="1"/>
  <c r="G56" i="1"/>
  <c r="F56" i="1"/>
  <c r="D56" i="1"/>
  <c r="C56" i="1"/>
  <c r="B56" i="1"/>
  <c r="W44" i="2"/>
  <c r="V44" i="2"/>
  <c r="W43" i="2"/>
  <c r="W44" i="3"/>
  <c r="W43" i="3" s="1"/>
  <c r="V44" i="3"/>
  <c r="V43" i="3" s="1"/>
  <c r="W44" i="4"/>
  <c r="W43" i="4" s="1"/>
  <c r="V44" i="4"/>
  <c r="V43" i="4" s="1"/>
  <c r="W44" i="5"/>
  <c r="W43" i="5" s="1"/>
  <c r="V44" i="5"/>
  <c r="V43" i="5" s="1"/>
  <c r="W44" i="6"/>
  <c r="W43" i="6" s="1"/>
  <c r="V44" i="6"/>
  <c r="W44" i="7"/>
  <c r="W43" i="7" s="1"/>
  <c r="V44" i="7"/>
  <c r="V43" i="7" s="1"/>
  <c r="W44" i="8"/>
  <c r="W43" i="8" s="1"/>
  <c r="V44" i="8"/>
  <c r="V43" i="8" s="1"/>
  <c r="W44" i="9"/>
  <c r="W43" i="9" s="1"/>
  <c r="V44" i="9"/>
  <c r="W44" i="10"/>
  <c r="W43" i="10" s="1"/>
  <c r="V44" i="10"/>
  <c r="W44" i="11"/>
  <c r="W43" i="11" s="1"/>
  <c r="V44" i="11"/>
  <c r="V43" i="11" s="1"/>
  <c r="W44" i="12"/>
  <c r="W43" i="12" s="1"/>
  <c r="V44" i="12"/>
  <c r="V43" i="12" s="1"/>
  <c r="W44" i="13"/>
  <c r="W43" i="13" s="1"/>
  <c r="V44" i="13"/>
  <c r="V43" i="13" s="1"/>
  <c r="W44" i="14"/>
  <c r="W43" i="14" s="1"/>
  <c r="V44" i="14"/>
  <c r="W44" i="15"/>
  <c r="V44" i="15"/>
  <c r="V43" i="15" s="1"/>
  <c r="W43" i="15"/>
  <c r="W44" i="16"/>
  <c r="W43" i="16" s="1"/>
  <c r="V44" i="16"/>
  <c r="V43" i="16" s="1"/>
  <c r="W44" i="17"/>
  <c r="W43" i="17" s="1"/>
  <c r="V44" i="17"/>
  <c r="V43" i="17" s="1"/>
  <c r="W44" i="18"/>
  <c r="W43" i="18" s="1"/>
  <c r="V44" i="18"/>
  <c r="W44" i="19"/>
  <c r="W43" i="19" s="1"/>
  <c r="V44" i="19"/>
  <c r="V43" i="19" s="1"/>
  <c r="W44" i="20"/>
  <c r="W43" i="20" s="1"/>
  <c r="V44" i="20"/>
  <c r="V43" i="20" s="1"/>
  <c r="W44" i="21"/>
  <c r="W43" i="21" s="1"/>
  <c r="V44" i="21"/>
  <c r="V43" i="21" s="1"/>
  <c r="W44" i="22"/>
  <c r="W43" i="22" s="1"/>
  <c r="V44" i="22"/>
  <c r="W44" i="23"/>
  <c r="W43" i="23" s="1"/>
  <c r="V44" i="23"/>
  <c r="V43" i="23" s="1"/>
  <c r="W44" i="24"/>
  <c r="W43" i="24" s="1"/>
  <c r="V44" i="24"/>
  <c r="V43" i="24" s="1"/>
  <c r="W44" i="25"/>
  <c r="W43" i="25" s="1"/>
  <c r="V44" i="25"/>
  <c r="V43" i="25" s="1"/>
  <c r="W44" i="26"/>
  <c r="W43" i="26" s="1"/>
  <c r="V44" i="26"/>
  <c r="W44" i="27"/>
  <c r="W43" i="27" s="1"/>
  <c r="V44" i="27"/>
  <c r="V43" i="27" s="1"/>
  <c r="W44" i="28"/>
  <c r="W43" i="28" s="1"/>
  <c r="V44" i="28"/>
  <c r="V43" i="28"/>
  <c r="W44" i="29"/>
  <c r="W43" i="29" s="1"/>
  <c r="V44" i="29"/>
  <c r="V43" i="29" s="1"/>
  <c r="W44" i="30"/>
  <c r="W43" i="30" s="1"/>
  <c r="V44" i="30"/>
  <c r="W44" i="31"/>
  <c r="W43" i="31" s="1"/>
  <c r="V44" i="31"/>
  <c r="V43" i="31" s="1"/>
  <c r="W44" i="32"/>
  <c r="V44" i="32"/>
  <c r="V43" i="32"/>
  <c r="W44" i="33"/>
  <c r="V44" i="33"/>
  <c r="V43" i="33" s="1"/>
  <c r="W44" i="34"/>
  <c r="W43" i="34" s="1"/>
  <c r="V44" i="34"/>
  <c r="W44" i="35"/>
  <c r="W43" i="35" s="1"/>
  <c r="V44" i="35"/>
  <c r="V43" i="35" s="1"/>
  <c r="W44" i="36"/>
  <c r="W43" i="36" s="1"/>
  <c r="V44" i="36"/>
  <c r="V43" i="36" s="1"/>
  <c r="W44" i="37"/>
  <c r="W43" i="37" s="1"/>
  <c r="V44" i="37"/>
  <c r="V43" i="37" s="1"/>
  <c r="W44" i="38"/>
  <c r="V44" i="38"/>
  <c r="W43" i="38"/>
  <c r="W44" i="39"/>
  <c r="W43" i="39" s="1"/>
  <c r="V44" i="39"/>
  <c r="V43" i="39" s="1"/>
  <c r="W44" i="40"/>
  <c r="W43" i="40" s="1"/>
  <c r="V44" i="40"/>
  <c r="V43" i="40" s="1"/>
  <c r="W44" i="41"/>
  <c r="W43" i="41" s="1"/>
  <c r="V44" i="41"/>
  <c r="V43" i="41" s="1"/>
  <c r="W44" i="42"/>
  <c r="W43" i="42" s="1"/>
  <c r="V44" i="42"/>
  <c r="W44" i="43"/>
  <c r="W43" i="43" s="1"/>
  <c r="V44" i="43"/>
  <c r="V43" i="43" s="1"/>
  <c r="W44" i="44"/>
  <c r="W43" i="44" s="1"/>
  <c r="V44" i="44"/>
  <c r="V43" i="44" s="1"/>
  <c r="W44" i="45"/>
  <c r="W43" i="45" s="1"/>
  <c r="V44" i="45"/>
  <c r="V43" i="45" s="1"/>
  <c r="W44" i="46"/>
  <c r="W43" i="46" s="1"/>
  <c r="V44" i="46"/>
  <c r="W44" i="47"/>
  <c r="W43" i="47" s="1"/>
  <c r="V44" i="47"/>
  <c r="V43" i="47" s="1"/>
  <c r="W44" i="48"/>
  <c r="W43" i="48" s="1"/>
  <c r="V44" i="48"/>
  <c r="V43" i="48" s="1"/>
  <c r="W44" i="49"/>
  <c r="W43" i="49" s="1"/>
  <c r="V44" i="49"/>
  <c r="V43" i="49" s="1"/>
  <c r="W44" i="50"/>
  <c r="W43" i="50" s="1"/>
  <c r="V44" i="50"/>
  <c r="W44" i="51"/>
  <c r="W43" i="51" s="1"/>
  <c r="V44" i="51"/>
  <c r="V43" i="51" s="1"/>
  <c r="W44" i="52"/>
  <c r="W43" i="52" s="1"/>
  <c r="V44" i="52"/>
  <c r="V43" i="52" s="1"/>
  <c r="W44" i="53"/>
  <c r="W43" i="53" s="1"/>
  <c r="V44" i="53"/>
  <c r="V43" i="53" s="1"/>
  <c r="W44" i="54"/>
  <c r="W43" i="54" s="1"/>
  <c r="V44" i="54"/>
  <c r="W44" i="55"/>
  <c r="W43" i="55" s="1"/>
  <c r="V44" i="55"/>
  <c r="V43" i="55" s="1"/>
  <c r="W44" i="56"/>
  <c r="W43" i="56" s="1"/>
  <c r="V44" i="56"/>
  <c r="V43" i="56" s="1"/>
  <c r="W44" i="57"/>
  <c r="W43" i="57" s="1"/>
  <c r="V44" i="57"/>
  <c r="V43" i="57" s="1"/>
  <c r="W44" i="58"/>
  <c r="W43" i="58" s="1"/>
  <c r="V44" i="58"/>
  <c r="W44" i="59"/>
  <c r="W43" i="59" s="1"/>
  <c r="V44" i="59"/>
  <c r="V43" i="59" s="1"/>
  <c r="W44" i="60"/>
  <c r="W43" i="60" s="1"/>
  <c r="V44" i="60"/>
  <c r="V43" i="60" s="1"/>
  <c r="W44" i="61"/>
  <c r="W43" i="61" s="1"/>
  <c r="V44" i="61"/>
  <c r="V43" i="61" s="1"/>
  <c r="W44" i="62"/>
  <c r="W43" i="62" s="1"/>
  <c r="V44" i="62"/>
  <c r="W44" i="63"/>
  <c r="W43" i="63" s="1"/>
  <c r="V44" i="63"/>
  <c r="V43" i="63" s="1"/>
  <c r="W44" i="64"/>
  <c r="W43" i="64" s="1"/>
  <c r="V44" i="64"/>
  <c r="V43" i="64" s="1"/>
  <c r="W44" i="65"/>
  <c r="W43" i="65" s="1"/>
  <c r="V44" i="65"/>
  <c r="V43" i="65" s="1"/>
  <c r="W44" i="66"/>
  <c r="W43" i="66" s="1"/>
  <c r="V44" i="66"/>
  <c r="W44" i="67"/>
  <c r="W43" i="67" s="1"/>
  <c r="V44" i="67"/>
  <c r="V43" i="67" s="1"/>
  <c r="W44" i="68"/>
  <c r="V44" i="68"/>
  <c r="V43" i="68" s="1"/>
  <c r="W43" i="68"/>
  <c r="W44" i="69"/>
  <c r="W43" i="69" s="1"/>
  <c r="V44" i="69"/>
  <c r="V43" i="69" s="1"/>
  <c r="W44" i="70"/>
  <c r="W43" i="70" s="1"/>
  <c r="V44" i="70"/>
  <c r="W44" i="71"/>
  <c r="W43" i="71" s="1"/>
  <c r="V44" i="71"/>
  <c r="V43" i="71" s="1"/>
  <c r="W44" i="72"/>
  <c r="W43" i="72" s="1"/>
  <c r="V44" i="72"/>
  <c r="V43" i="72" s="1"/>
  <c r="W44" i="73"/>
  <c r="W43" i="73" s="1"/>
  <c r="V44" i="73"/>
  <c r="V43" i="73" s="1"/>
  <c r="W44" i="74"/>
  <c r="W43" i="74" s="1"/>
  <c r="V44" i="74"/>
  <c r="W44" i="75"/>
  <c r="W43" i="75" s="1"/>
  <c r="V44" i="75"/>
  <c r="V43" i="75" s="1"/>
  <c r="W44" i="76"/>
  <c r="W43" i="76" s="1"/>
  <c r="V44" i="76"/>
  <c r="V43" i="76" s="1"/>
  <c r="W44" i="77"/>
  <c r="W43" i="77" s="1"/>
  <c r="V44" i="77"/>
  <c r="V43" i="77" s="1"/>
  <c r="W44" i="78"/>
  <c r="W43" i="78" s="1"/>
  <c r="V44" i="78"/>
  <c r="W44" i="79"/>
  <c r="W43" i="79" s="1"/>
  <c r="V44" i="79"/>
  <c r="V43" i="79" s="1"/>
  <c r="W44" i="80"/>
  <c r="W43" i="80" s="1"/>
  <c r="V44" i="80"/>
  <c r="V43" i="80" s="1"/>
  <c r="W44" i="81"/>
  <c r="W43" i="81" s="1"/>
  <c r="V44" i="81"/>
  <c r="V43" i="81" s="1"/>
  <c r="W44" i="82"/>
  <c r="W43" i="82" s="1"/>
  <c r="V44" i="82"/>
  <c r="W44" i="83"/>
  <c r="W43" i="83" s="1"/>
  <c r="V44" i="83"/>
  <c r="V43" i="83" s="1"/>
  <c r="W44" i="84"/>
  <c r="W43" i="84" s="1"/>
  <c r="V44" i="84"/>
  <c r="V43" i="84" s="1"/>
  <c r="W44" i="85"/>
  <c r="W43" i="85" s="1"/>
  <c r="V44" i="85"/>
  <c r="V43" i="85" s="1"/>
  <c r="W44" i="86"/>
  <c r="W43" i="86" s="1"/>
  <c r="V44" i="86"/>
  <c r="W44" i="87"/>
  <c r="V44" i="87"/>
  <c r="V43" i="87" s="1"/>
  <c r="W44" i="88"/>
  <c r="W43" i="88" s="1"/>
  <c r="V44" i="88"/>
  <c r="V43" i="88" s="1"/>
  <c r="W44" i="89"/>
  <c r="W43" i="89" s="1"/>
  <c r="V44" i="89"/>
  <c r="V43" i="89" s="1"/>
  <c r="W44" i="90"/>
  <c r="W43" i="90" s="1"/>
  <c r="V44" i="90"/>
  <c r="W44" i="91"/>
  <c r="W43" i="91" s="1"/>
  <c r="V44" i="91"/>
  <c r="V43" i="91" s="1"/>
  <c r="W44" i="92"/>
  <c r="W43" i="92" s="1"/>
  <c r="V44" i="92"/>
  <c r="V43" i="92" s="1"/>
  <c r="W44" i="93"/>
  <c r="V44" i="93"/>
  <c r="V43" i="93" s="1"/>
  <c r="W44" i="94"/>
  <c r="W43" i="94" s="1"/>
  <c r="V44" i="94"/>
  <c r="W44" i="95"/>
  <c r="W43" i="95" s="1"/>
  <c r="V44" i="95"/>
  <c r="V43" i="95" s="1"/>
  <c r="W44" i="96"/>
  <c r="W43" i="96" s="1"/>
  <c r="V44" i="96"/>
  <c r="V43" i="96" s="1"/>
  <c r="W44" i="97"/>
  <c r="W43" i="97" s="1"/>
  <c r="V44" i="97"/>
  <c r="V43" i="97" s="1"/>
  <c r="W44" i="98"/>
  <c r="W43" i="98" s="1"/>
  <c r="V44" i="98"/>
  <c r="W44" i="99"/>
  <c r="W43" i="99" s="1"/>
  <c r="V44" i="99"/>
  <c r="V43" i="99" s="1"/>
  <c r="W44" i="100"/>
  <c r="W43" i="100" s="1"/>
  <c r="V44" i="100"/>
  <c r="V43" i="100" s="1"/>
  <c r="W44" i="101"/>
  <c r="W43" i="101" s="1"/>
  <c r="V44" i="101"/>
  <c r="V43" i="101" s="1"/>
  <c r="W44" i="102"/>
  <c r="W43" i="102" s="1"/>
  <c r="V44" i="102"/>
  <c r="W44" i="103"/>
  <c r="W43" i="103" s="1"/>
  <c r="V44" i="103"/>
  <c r="V43" i="103" s="1"/>
  <c r="W44" i="104"/>
  <c r="W43" i="104" s="1"/>
  <c r="V44" i="104"/>
  <c r="V43" i="104" s="1"/>
  <c r="W44" i="105"/>
  <c r="W43" i="105" s="1"/>
  <c r="V44" i="105"/>
  <c r="V43" i="105" s="1"/>
  <c r="W44" i="106"/>
  <c r="W43" i="106" s="1"/>
  <c r="V44" i="106"/>
  <c r="W44" i="107"/>
  <c r="W43" i="107" s="1"/>
  <c r="V44" i="107"/>
  <c r="V43" i="107" s="1"/>
  <c r="W44" i="108"/>
  <c r="W43" i="108" s="1"/>
  <c r="V44" i="108"/>
  <c r="V43" i="108" s="1"/>
  <c r="W44" i="109"/>
  <c r="W43" i="109" s="1"/>
  <c r="V44" i="109"/>
  <c r="V43" i="109" s="1"/>
  <c r="W44" i="110"/>
  <c r="W43" i="110" s="1"/>
  <c r="V44" i="110"/>
  <c r="W44" i="111"/>
  <c r="W43" i="111" s="1"/>
  <c r="V44" i="111"/>
  <c r="V43" i="111" s="1"/>
  <c r="W44" i="112"/>
  <c r="W43" i="112" s="1"/>
  <c r="V44" i="112"/>
  <c r="V43" i="112" s="1"/>
  <c r="W44" i="113"/>
  <c r="W43" i="113" s="1"/>
  <c r="V44" i="113"/>
  <c r="V43" i="113" s="1"/>
  <c r="W44" i="114"/>
  <c r="W43" i="114" s="1"/>
  <c r="V44" i="114"/>
  <c r="W44" i="115"/>
  <c r="W43" i="115" s="1"/>
  <c r="V44" i="115"/>
  <c r="V43" i="115" s="1"/>
  <c r="W44" i="116"/>
  <c r="V44" i="116"/>
  <c r="V43" i="116" s="1"/>
  <c r="W44" i="117"/>
  <c r="W43" i="117" s="1"/>
  <c r="V44" i="117"/>
  <c r="V43" i="117" s="1"/>
  <c r="W44" i="118"/>
  <c r="W43" i="118" s="1"/>
  <c r="V44" i="118"/>
  <c r="W44" i="119"/>
  <c r="W43" i="119" s="1"/>
  <c r="V44" i="119"/>
  <c r="V43" i="119" s="1"/>
  <c r="W44" i="120"/>
  <c r="W43" i="120" s="1"/>
  <c r="V44" i="120"/>
  <c r="V43" i="120" s="1"/>
  <c r="W44" i="121"/>
  <c r="W43" i="121" s="1"/>
  <c r="V44" i="121"/>
  <c r="V43" i="121" s="1"/>
  <c r="W44" i="122"/>
  <c r="W43" i="122" s="1"/>
  <c r="V44" i="122"/>
  <c r="W44" i="123"/>
  <c r="W43" i="123" s="1"/>
  <c r="V44" i="123"/>
  <c r="V43" i="123" s="1"/>
  <c r="W44" i="124"/>
  <c r="W43" i="124" s="1"/>
  <c r="V44" i="124"/>
  <c r="V43" i="124" s="1"/>
  <c r="W44" i="125"/>
  <c r="W43" i="125" s="1"/>
  <c r="V44" i="125"/>
  <c r="V43" i="125" s="1"/>
  <c r="W44" i="126"/>
  <c r="W43" i="126" s="1"/>
  <c r="V44" i="126"/>
  <c r="W44" i="127"/>
  <c r="W43" i="127" s="1"/>
  <c r="V44" i="127"/>
  <c r="V43" i="127" s="1"/>
  <c r="W44" i="128"/>
  <c r="W43" i="128" s="1"/>
  <c r="V44" i="128"/>
  <c r="V43" i="128" s="1"/>
  <c r="W44" i="129"/>
  <c r="W43" i="129" s="1"/>
  <c r="V44" i="129"/>
  <c r="V43" i="129" s="1"/>
  <c r="W44" i="130"/>
  <c r="W43" i="130" s="1"/>
  <c r="V44" i="130"/>
  <c r="W44" i="131"/>
  <c r="W43" i="131" s="1"/>
  <c r="V44" i="131"/>
  <c r="V43" i="131" s="1"/>
  <c r="W44" i="132"/>
  <c r="W43" i="132" s="1"/>
  <c r="V44" i="132"/>
  <c r="V43" i="132" s="1"/>
  <c r="W44" i="133"/>
  <c r="W43" i="133" s="1"/>
  <c r="V44" i="133"/>
  <c r="V43" i="133" s="1"/>
  <c r="W44" i="134"/>
  <c r="W43" i="134" s="1"/>
  <c r="V44" i="134"/>
  <c r="W44" i="135"/>
  <c r="W43" i="135" s="1"/>
  <c r="V44" i="135"/>
  <c r="V43" i="135" s="1"/>
  <c r="W44" i="136"/>
  <c r="W43" i="136" s="1"/>
  <c r="V44" i="136"/>
  <c r="V43" i="136" s="1"/>
  <c r="W44" i="137"/>
  <c r="W43" i="137" s="1"/>
  <c r="V44" i="137"/>
  <c r="V43" i="137" s="1"/>
  <c r="W44" i="138"/>
  <c r="W43" i="138" s="1"/>
  <c r="V44" i="138"/>
  <c r="W44" i="139"/>
  <c r="W43" i="139" s="1"/>
  <c r="V44" i="139"/>
  <c r="V43" i="139" s="1"/>
  <c r="W44" i="140"/>
  <c r="W43" i="140" s="1"/>
  <c r="V44" i="140"/>
  <c r="V43" i="140" s="1"/>
  <c r="W44" i="141"/>
  <c r="W43" i="141" s="1"/>
  <c r="V44" i="141"/>
  <c r="V43" i="141" s="1"/>
  <c r="W44" i="142"/>
  <c r="W43" i="142" s="1"/>
  <c r="V44" i="142"/>
  <c r="W44" i="143"/>
  <c r="W43" i="143" s="1"/>
  <c r="V44" i="143"/>
  <c r="V43" i="143" s="1"/>
  <c r="W44" i="144"/>
  <c r="W43" i="144" s="1"/>
  <c r="V44" i="144"/>
  <c r="V43" i="144" s="1"/>
  <c r="W44" i="145"/>
  <c r="V44" i="145"/>
  <c r="V43" i="145" s="1"/>
  <c r="W44" i="146"/>
  <c r="W43" i="146" s="1"/>
  <c r="V44" i="146"/>
  <c r="W44" i="147"/>
  <c r="W43" i="147" s="1"/>
  <c r="V44" i="147"/>
  <c r="V43" i="147" s="1"/>
  <c r="W44" i="148"/>
  <c r="W43" i="148" s="1"/>
  <c r="V44" i="148"/>
  <c r="V43" i="148" s="1"/>
  <c r="W44" i="149"/>
  <c r="W43" i="149" s="1"/>
  <c r="V44" i="149"/>
  <c r="V43" i="149" s="1"/>
  <c r="W44" i="150"/>
  <c r="W43" i="150" s="1"/>
  <c r="V44" i="150"/>
  <c r="W44" i="151"/>
  <c r="W43" i="151" s="1"/>
  <c r="V44" i="151"/>
  <c r="V43" i="151" s="1"/>
  <c r="W44" i="152"/>
  <c r="W43" i="152" s="1"/>
  <c r="V44" i="152"/>
  <c r="V43" i="152" s="1"/>
  <c r="W44" i="153"/>
  <c r="W43" i="153" s="1"/>
  <c r="V44" i="153"/>
  <c r="V43" i="153" s="1"/>
  <c r="W44" i="154"/>
  <c r="W43" i="154" s="1"/>
  <c r="V44" i="154"/>
  <c r="W44" i="155"/>
  <c r="W43" i="155" s="1"/>
  <c r="V44" i="155"/>
  <c r="V43" i="155" s="1"/>
  <c r="W44" i="156"/>
  <c r="W43" i="156" s="1"/>
  <c r="V44" i="156"/>
  <c r="V43" i="156" s="1"/>
  <c r="W44" i="157"/>
  <c r="W43" i="157" s="1"/>
  <c r="V44" i="157"/>
  <c r="V43" i="157" s="1"/>
  <c r="W44" i="158"/>
  <c r="W43" i="158" s="1"/>
  <c r="V44" i="158"/>
  <c r="W44" i="159"/>
  <c r="W43" i="159" s="1"/>
  <c r="V44" i="159"/>
  <c r="V43" i="159" s="1"/>
  <c r="W44" i="160"/>
  <c r="W43" i="160" s="1"/>
  <c r="V44" i="160"/>
  <c r="V43" i="160" s="1"/>
  <c r="W44" i="161"/>
  <c r="W43" i="161" s="1"/>
  <c r="V44" i="161"/>
  <c r="V43" i="161" s="1"/>
  <c r="W44" i="162"/>
  <c r="W43" i="162" s="1"/>
  <c r="V44" i="162"/>
  <c r="W44" i="163"/>
  <c r="W43" i="163" s="1"/>
  <c r="V44" i="163"/>
  <c r="V43" i="163" s="1"/>
  <c r="W44" i="164"/>
  <c r="W43" i="164" s="1"/>
  <c r="V44" i="164"/>
  <c r="V43" i="164" s="1"/>
  <c r="W44" i="165"/>
  <c r="W43" i="165" s="1"/>
  <c r="V44" i="165"/>
  <c r="V43" i="165" s="1"/>
  <c r="W44" i="166"/>
  <c r="W43" i="166" s="1"/>
  <c r="V44" i="166"/>
  <c r="W44" i="167"/>
  <c r="W43" i="167" s="1"/>
  <c r="V44" i="167"/>
  <c r="V43" i="167" s="1"/>
  <c r="W44" i="168"/>
  <c r="W43" i="168" s="1"/>
  <c r="V44" i="168"/>
  <c r="V43" i="168" s="1"/>
  <c r="W44" i="169"/>
  <c r="W43" i="169" s="1"/>
  <c r="V44" i="169"/>
  <c r="V43" i="169" s="1"/>
  <c r="W44" i="170"/>
  <c r="W43" i="170" s="1"/>
  <c r="V44" i="170"/>
  <c r="W44" i="171"/>
  <c r="W43" i="171" s="1"/>
  <c r="V44" i="171"/>
  <c r="V43" i="171" s="1"/>
  <c r="W44" i="172"/>
  <c r="W43" i="172" s="1"/>
  <c r="V44" i="172"/>
  <c r="V43" i="172" s="1"/>
  <c r="W44" i="173"/>
  <c r="W43" i="173" s="1"/>
  <c r="V44" i="173"/>
  <c r="V43" i="173" s="1"/>
  <c r="W44" i="174"/>
  <c r="W43" i="174" s="1"/>
  <c r="V44" i="174"/>
  <c r="W44" i="175"/>
  <c r="W43" i="175" s="1"/>
  <c r="V44" i="175"/>
  <c r="V43" i="175" s="1"/>
  <c r="W44" i="176"/>
  <c r="W43" i="176" s="1"/>
  <c r="V44" i="176"/>
  <c r="V43" i="176" s="1"/>
  <c r="W44" i="177"/>
  <c r="W43" i="177" s="1"/>
  <c r="V44" i="177"/>
  <c r="V43" i="177" s="1"/>
  <c r="W44" i="178"/>
  <c r="W43" i="178" s="1"/>
  <c r="V44" i="178"/>
  <c r="W44" i="179"/>
  <c r="W43" i="179" s="1"/>
  <c r="V44" i="179"/>
  <c r="V43" i="179" s="1"/>
  <c r="W44" i="180"/>
  <c r="W43" i="180" s="1"/>
  <c r="V44" i="180"/>
  <c r="V43" i="180" s="1"/>
  <c r="W44" i="181"/>
  <c r="W43" i="181" s="1"/>
  <c r="V44" i="181"/>
  <c r="V43" i="181" s="1"/>
  <c r="W44" i="182"/>
  <c r="W43" i="182" s="1"/>
  <c r="V44" i="182"/>
  <c r="W44" i="183"/>
  <c r="W43" i="183" s="1"/>
  <c r="V44" i="183"/>
  <c r="V43" i="183" s="1"/>
  <c r="W44" i="184"/>
  <c r="W43" i="184" s="1"/>
  <c r="V44" i="184"/>
  <c r="V43" i="184" s="1"/>
  <c r="W44" i="185"/>
  <c r="W43" i="185" s="1"/>
  <c r="V44" i="185"/>
  <c r="V43" i="185"/>
  <c r="W44" i="186"/>
  <c r="W43" i="186" s="1"/>
  <c r="V44" i="186"/>
  <c r="W44" i="187"/>
  <c r="W43" i="187" s="1"/>
  <c r="V44" i="187"/>
  <c r="V43" i="187" s="1"/>
  <c r="W44" i="188"/>
  <c r="W43" i="188" s="1"/>
  <c r="V44" i="188"/>
  <c r="V43" i="188" s="1"/>
  <c r="W44" i="189"/>
  <c r="W43" i="189" s="1"/>
  <c r="V44" i="189"/>
  <c r="V43" i="189" s="1"/>
  <c r="W44" i="190"/>
  <c r="W43" i="190" s="1"/>
  <c r="V44" i="190"/>
  <c r="W44" i="191"/>
  <c r="W43" i="191" s="1"/>
  <c r="V44" i="191"/>
  <c r="V43" i="191" s="1"/>
  <c r="W44" i="192"/>
  <c r="W43" i="192" s="1"/>
  <c r="V44" i="192"/>
  <c r="V43" i="192" s="1"/>
  <c r="W44" i="193"/>
  <c r="W43" i="193" s="1"/>
  <c r="V44" i="193"/>
  <c r="V43" i="193" s="1"/>
  <c r="W44" i="194"/>
  <c r="V44" i="194"/>
  <c r="W44" i="195"/>
  <c r="W43" i="195" s="1"/>
  <c r="V44" i="195"/>
  <c r="V43" i="195" s="1"/>
  <c r="W44" i="196"/>
  <c r="W43" i="196" s="1"/>
  <c r="V44" i="196"/>
  <c r="V43" i="196" s="1"/>
  <c r="W44" i="197"/>
  <c r="W43" i="197" s="1"/>
  <c r="V44" i="197"/>
  <c r="V43" i="197" s="1"/>
  <c r="W44" i="198"/>
  <c r="W43" i="198" s="1"/>
  <c r="V44" i="198"/>
  <c r="W44" i="199"/>
  <c r="W43" i="199" s="1"/>
  <c r="V44" i="199"/>
  <c r="V43" i="199" s="1"/>
  <c r="W44" i="200"/>
  <c r="W43" i="200" s="1"/>
  <c r="V44" i="200"/>
  <c r="V43" i="200" s="1"/>
  <c r="W44" i="201"/>
  <c r="W43" i="201" s="1"/>
  <c r="V44" i="201"/>
  <c r="V43" i="201" s="1"/>
  <c r="W44" i="202"/>
  <c r="W43" i="202" s="1"/>
  <c r="V44" i="202"/>
  <c r="W44" i="203"/>
  <c r="W43" i="203" s="1"/>
  <c r="V44" i="203"/>
  <c r="V43" i="203" s="1"/>
  <c r="W44" i="204"/>
  <c r="W43" i="204" s="1"/>
  <c r="V44" i="204"/>
  <c r="V43" i="204" s="1"/>
  <c r="W44" i="205"/>
  <c r="W43" i="205" s="1"/>
  <c r="V44" i="205"/>
  <c r="V43" i="205" s="1"/>
  <c r="W44" i="206"/>
  <c r="W43" i="206" s="1"/>
  <c r="V44" i="206"/>
  <c r="W44" i="207"/>
  <c r="W43" i="207" s="1"/>
  <c r="V44" i="207"/>
  <c r="V43" i="207" s="1"/>
  <c r="W44" i="208"/>
  <c r="V44" i="208"/>
  <c r="V43" i="208" s="1"/>
  <c r="W43" i="208"/>
  <c r="W44" i="209"/>
  <c r="W43" i="209" s="1"/>
  <c r="V44" i="209"/>
  <c r="W44" i="210"/>
  <c r="W43" i="210" s="1"/>
  <c r="V44" i="210"/>
  <c r="W44" i="211"/>
  <c r="W43" i="211" s="1"/>
  <c r="V44" i="211"/>
  <c r="V43" i="211" s="1"/>
  <c r="W44" i="212"/>
  <c r="W43" i="212" s="1"/>
  <c r="V44" i="212"/>
  <c r="V43" i="212" s="1"/>
  <c r="W44" i="213"/>
  <c r="V44" i="213"/>
  <c r="W44" i="214"/>
  <c r="V44" i="214"/>
  <c r="W44" i="215"/>
  <c r="W43" i="215" s="1"/>
  <c r="V44" i="215"/>
  <c r="V43" i="215" s="1"/>
  <c r="W44" i="216"/>
  <c r="W43" i="216" s="1"/>
  <c r="V44" i="216"/>
  <c r="V43" i="216" s="1"/>
  <c r="W44" i="217"/>
  <c r="W43" i="217" s="1"/>
  <c r="V44" i="217"/>
  <c r="V43" i="217" s="1"/>
  <c r="W44" i="218"/>
  <c r="V44" i="218"/>
  <c r="W44" i="219"/>
  <c r="V44" i="219"/>
  <c r="W44" i="220"/>
  <c r="W43" i="220" s="1"/>
  <c r="V44" i="220"/>
  <c r="V43" i="220" s="1"/>
  <c r="W44" i="221"/>
  <c r="W43" i="221" s="1"/>
  <c r="V44" i="221"/>
  <c r="V43" i="221" s="1"/>
  <c r="W44" i="222"/>
  <c r="W43" i="222" s="1"/>
  <c r="V44" i="222"/>
  <c r="W44" i="223"/>
  <c r="W43" i="223" s="1"/>
  <c r="V44" i="223"/>
  <c r="V43" i="223" s="1"/>
  <c r="W44" i="224"/>
  <c r="W43" i="224" s="1"/>
  <c r="V44" i="224"/>
  <c r="V43" i="224" s="1"/>
  <c r="W44" i="225"/>
  <c r="V44" i="225"/>
  <c r="V43" i="225" s="1"/>
  <c r="W44" i="226"/>
  <c r="W43" i="226" s="1"/>
  <c r="V44" i="226"/>
  <c r="W44" i="227"/>
  <c r="W43" i="227" s="1"/>
  <c r="V44" i="227"/>
  <c r="V43" i="227" s="1"/>
  <c r="W44" i="228"/>
  <c r="W43" i="228" s="1"/>
  <c r="V44" i="228"/>
  <c r="V43" i="228" s="1"/>
  <c r="W44" i="229"/>
  <c r="W43" i="229" s="1"/>
  <c r="V44" i="229"/>
  <c r="V43" i="229" s="1"/>
  <c r="W44" i="230"/>
  <c r="V44" i="230"/>
  <c r="W44" i="231"/>
  <c r="W43" i="231" s="1"/>
  <c r="V44" i="231"/>
  <c r="V43" i="231" s="1"/>
  <c r="W44" i="232"/>
  <c r="W43" i="232" s="1"/>
  <c r="V44" i="232"/>
  <c r="V43" i="232" s="1"/>
  <c r="W44" i="233"/>
  <c r="W43" i="233" s="1"/>
  <c r="V44" i="233"/>
  <c r="V43" i="233" s="1"/>
  <c r="W44" i="234"/>
  <c r="W43" i="234" s="1"/>
  <c r="V44" i="234"/>
  <c r="W44" i="235"/>
  <c r="W43" i="235" s="1"/>
  <c r="V44" i="235"/>
  <c r="V43" i="235" s="1"/>
  <c r="W44" i="236"/>
  <c r="W43" i="236" s="1"/>
  <c r="V44" i="236"/>
  <c r="V43" i="236" s="1"/>
  <c r="W44" i="237"/>
  <c r="W43" i="237" s="1"/>
  <c r="V44" i="237"/>
  <c r="V43" i="237" s="1"/>
  <c r="W44" i="238"/>
  <c r="V44" i="238"/>
  <c r="W44" i="239"/>
  <c r="W43" i="239" s="1"/>
  <c r="V44" i="239"/>
  <c r="V43" i="239" s="1"/>
  <c r="W44" i="240"/>
  <c r="V44" i="240"/>
  <c r="V43" i="240" s="1"/>
  <c r="W43" i="240"/>
  <c r="W44" i="241"/>
  <c r="W43" i="241" s="1"/>
  <c r="V44" i="241"/>
  <c r="V43" i="241" s="1"/>
  <c r="W44" i="242"/>
  <c r="W43" i="242" s="1"/>
  <c r="V44" i="242"/>
  <c r="W44" i="243"/>
  <c r="W43" i="243" s="1"/>
  <c r="V44" i="243"/>
  <c r="V43" i="243" s="1"/>
  <c r="W44" i="244"/>
  <c r="W43" i="244" s="1"/>
  <c r="V44" i="244"/>
  <c r="V43" i="244" s="1"/>
  <c r="W44" i="245"/>
  <c r="W43" i="245" s="1"/>
  <c r="V44" i="245"/>
  <c r="V43" i="245" s="1"/>
  <c r="W44" i="246"/>
  <c r="W43" i="246" s="1"/>
  <c r="V44" i="246"/>
  <c r="W44" i="247"/>
  <c r="W43" i="247" s="1"/>
  <c r="V44" i="247"/>
  <c r="V43" i="247" s="1"/>
  <c r="W44" i="248"/>
  <c r="W43" i="248" s="1"/>
  <c r="V44" i="248"/>
  <c r="V43" i="248" s="1"/>
  <c r="W44" i="249"/>
  <c r="V44" i="249"/>
  <c r="V43" i="249" s="1"/>
  <c r="W43" i="249"/>
  <c r="W44" i="250"/>
  <c r="W43" i="250" s="1"/>
  <c r="V44" i="250"/>
  <c r="W44" i="251"/>
  <c r="W43" i="251" s="1"/>
  <c r="V44" i="251"/>
  <c r="V43" i="251" s="1"/>
  <c r="W44" i="252"/>
  <c r="W43" i="252" s="1"/>
  <c r="V44" i="252"/>
  <c r="V43" i="252" s="1"/>
  <c r="W44" i="253"/>
  <c r="W43" i="253" s="1"/>
  <c r="V44" i="253"/>
  <c r="V43" i="253" s="1"/>
  <c r="W44" i="254"/>
  <c r="W43" i="254" s="1"/>
  <c r="V44" i="254"/>
  <c r="W44" i="255"/>
  <c r="W43" i="255" s="1"/>
  <c r="V44" i="255"/>
  <c r="V43" i="255" s="1"/>
  <c r="W44" i="256"/>
  <c r="W43" i="256" s="1"/>
  <c r="V44" i="256"/>
  <c r="V43" i="256" s="1"/>
  <c r="W44" i="257"/>
  <c r="W43" i="257" s="1"/>
  <c r="V44" i="257"/>
  <c r="V43" i="257" s="1"/>
  <c r="W44" i="258"/>
  <c r="W43" i="258" s="1"/>
  <c r="V44" i="258"/>
  <c r="W44" i="1"/>
  <c r="V44" i="1"/>
  <c r="V43" i="1" s="1"/>
  <c r="W43" i="1"/>
  <c r="O44" i="2"/>
  <c r="O43" i="2" s="1"/>
  <c r="N44" i="2"/>
  <c r="N43" i="2" s="1"/>
  <c r="M44" i="2"/>
  <c r="M43" i="2" s="1"/>
  <c r="L44" i="2"/>
  <c r="K44" i="2"/>
  <c r="J44" i="2"/>
  <c r="I44" i="2"/>
  <c r="I43" i="2" s="1"/>
  <c r="H44" i="2"/>
  <c r="H43" i="2" s="1"/>
  <c r="G44" i="2"/>
  <c r="G43" i="2" s="1"/>
  <c r="F44" i="2"/>
  <c r="F43" i="2" s="1"/>
  <c r="D44" i="2"/>
  <c r="D43" i="2" s="1"/>
  <c r="C44" i="2"/>
  <c r="C43" i="2" s="1"/>
  <c r="B44" i="2"/>
  <c r="K43" i="2"/>
  <c r="B43" i="2"/>
  <c r="O44" i="3"/>
  <c r="N44" i="3"/>
  <c r="N43" i="3" s="1"/>
  <c r="M44" i="3"/>
  <c r="M43" i="3" s="1"/>
  <c r="L44" i="3"/>
  <c r="K44" i="3"/>
  <c r="K43" i="3" s="1"/>
  <c r="S43" i="3" s="1"/>
  <c r="J44" i="3"/>
  <c r="J43" i="3" s="1"/>
  <c r="R43" i="3" s="1"/>
  <c r="I44" i="3"/>
  <c r="H44" i="3"/>
  <c r="H43" i="3" s="1"/>
  <c r="G44" i="3"/>
  <c r="F44" i="3"/>
  <c r="F43" i="3" s="1"/>
  <c r="D44" i="3"/>
  <c r="D43" i="3" s="1"/>
  <c r="C44" i="3"/>
  <c r="B44" i="3"/>
  <c r="B43" i="3" s="1"/>
  <c r="L43" i="3"/>
  <c r="I43" i="3"/>
  <c r="C43" i="3"/>
  <c r="O44" i="4"/>
  <c r="O43" i="4" s="1"/>
  <c r="N44" i="4"/>
  <c r="N43" i="4" s="1"/>
  <c r="M44" i="4"/>
  <c r="L44" i="4"/>
  <c r="K44" i="4"/>
  <c r="K43" i="4" s="1"/>
  <c r="J44" i="4"/>
  <c r="J43" i="4" s="1"/>
  <c r="R43" i="4" s="1"/>
  <c r="I44" i="4"/>
  <c r="I43" i="4" s="1"/>
  <c r="H44" i="4"/>
  <c r="H43" i="4" s="1"/>
  <c r="G44" i="4"/>
  <c r="F44" i="4"/>
  <c r="F43" i="4" s="1"/>
  <c r="D44" i="4"/>
  <c r="C44" i="4"/>
  <c r="B44" i="4"/>
  <c r="B43" i="4" s="1"/>
  <c r="M43" i="4"/>
  <c r="G43" i="4"/>
  <c r="D43" i="4"/>
  <c r="O44" i="5"/>
  <c r="O43" i="5" s="1"/>
  <c r="N44" i="5"/>
  <c r="N43" i="5" s="1"/>
  <c r="M44" i="5"/>
  <c r="M43" i="5" s="1"/>
  <c r="L44" i="5"/>
  <c r="K44" i="5"/>
  <c r="J44" i="5"/>
  <c r="I44" i="5"/>
  <c r="H44" i="5"/>
  <c r="H43" i="5" s="1"/>
  <c r="G44" i="5"/>
  <c r="G43" i="5" s="1"/>
  <c r="F44" i="5"/>
  <c r="F43" i="5" s="1"/>
  <c r="D44" i="5"/>
  <c r="D43" i="5" s="1"/>
  <c r="C44" i="5"/>
  <c r="B44" i="5"/>
  <c r="L43" i="5"/>
  <c r="K43" i="5"/>
  <c r="J43" i="5"/>
  <c r="C43" i="5"/>
  <c r="B43" i="5"/>
  <c r="O44" i="6"/>
  <c r="O43" i="6" s="1"/>
  <c r="N44" i="6"/>
  <c r="M44" i="6"/>
  <c r="L44" i="6"/>
  <c r="L43" i="6" s="1"/>
  <c r="K44" i="6"/>
  <c r="S44" i="6" s="1"/>
  <c r="J44" i="6"/>
  <c r="R44" i="6" s="1"/>
  <c r="I44" i="6"/>
  <c r="H44" i="6"/>
  <c r="G44" i="6"/>
  <c r="G43" i="6" s="1"/>
  <c r="F44" i="6"/>
  <c r="D44" i="6"/>
  <c r="C44" i="6"/>
  <c r="C43" i="6" s="1"/>
  <c r="B44" i="6"/>
  <c r="B43" i="6" s="1"/>
  <c r="I43" i="6"/>
  <c r="H43" i="6"/>
  <c r="O44" i="7"/>
  <c r="O43" i="7" s="1"/>
  <c r="N44" i="7"/>
  <c r="N43" i="7" s="1"/>
  <c r="M44" i="7"/>
  <c r="M43" i="7" s="1"/>
  <c r="L44" i="7"/>
  <c r="L43" i="7" s="1"/>
  <c r="K44" i="7"/>
  <c r="J44" i="7"/>
  <c r="J43" i="7" s="1"/>
  <c r="R43" i="7" s="1"/>
  <c r="I44" i="7"/>
  <c r="I43" i="7" s="1"/>
  <c r="H44" i="7"/>
  <c r="H43" i="7" s="1"/>
  <c r="G44" i="7"/>
  <c r="G43" i="7" s="1"/>
  <c r="F44" i="7"/>
  <c r="F43" i="7" s="1"/>
  <c r="D44" i="7"/>
  <c r="D43" i="7" s="1"/>
  <c r="C44" i="7"/>
  <c r="B44" i="7"/>
  <c r="C43" i="7"/>
  <c r="O44" i="8"/>
  <c r="O43" i="8" s="1"/>
  <c r="N44" i="8"/>
  <c r="N43" i="8" s="1"/>
  <c r="M44" i="8"/>
  <c r="M43" i="8" s="1"/>
  <c r="L44" i="8"/>
  <c r="L43" i="8" s="1"/>
  <c r="K44" i="8"/>
  <c r="K43" i="8" s="1"/>
  <c r="S43" i="8" s="1"/>
  <c r="J44" i="8"/>
  <c r="R44" i="8" s="1"/>
  <c r="I44" i="8"/>
  <c r="H44" i="8"/>
  <c r="G44" i="8"/>
  <c r="F44" i="8"/>
  <c r="D44" i="8"/>
  <c r="D43" i="8" s="1"/>
  <c r="C44" i="8"/>
  <c r="C43" i="8" s="1"/>
  <c r="B44" i="8"/>
  <c r="B43" i="8" s="1"/>
  <c r="I43" i="8"/>
  <c r="G43" i="8"/>
  <c r="F43" i="8"/>
  <c r="O44" i="9"/>
  <c r="N44" i="9"/>
  <c r="N43" i="9" s="1"/>
  <c r="M44" i="9"/>
  <c r="L44" i="9"/>
  <c r="L43" i="9" s="1"/>
  <c r="K44" i="9"/>
  <c r="J44" i="9"/>
  <c r="J43" i="9" s="1"/>
  <c r="R43" i="9" s="1"/>
  <c r="I44" i="9"/>
  <c r="I43" i="9" s="1"/>
  <c r="H44" i="9"/>
  <c r="H43" i="9" s="1"/>
  <c r="G44" i="9"/>
  <c r="F44" i="9"/>
  <c r="F43" i="9" s="1"/>
  <c r="D44" i="9"/>
  <c r="C44" i="9"/>
  <c r="C43" i="9" s="1"/>
  <c r="B44" i="9"/>
  <c r="K43" i="9"/>
  <c r="S43" i="9" s="1"/>
  <c r="B43" i="9"/>
  <c r="O44" i="10"/>
  <c r="O43" i="10" s="1"/>
  <c r="N44" i="10"/>
  <c r="M44" i="10"/>
  <c r="M43" i="10" s="1"/>
  <c r="L44" i="10"/>
  <c r="K44" i="10"/>
  <c r="K43" i="10" s="1"/>
  <c r="S43" i="10" s="1"/>
  <c r="J44" i="10"/>
  <c r="I44" i="10"/>
  <c r="I43" i="10" s="1"/>
  <c r="H44" i="10"/>
  <c r="H43" i="10" s="1"/>
  <c r="G44" i="10"/>
  <c r="G43" i="10" s="1"/>
  <c r="F44" i="10"/>
  <c r="F43" i="10" s="1"/>
  <c r="D44" i="10"/>
  <c r="D43" i="10" s="1"/>
  <c r="C44" i="10"/>
  <c r="B44" i="10"/>
  <c r="B43" i="10" s="1"/>
  <c r="N43" i="10"/>
  <c r="L43" i="10"/>
  <c r="C43" i="10"/>
  <c r="O44" i="11"/>
  <c r="N44" i="11"/>
  <c r="N43" i="11" s="1"/>
  <c r="M44" i="11"/>
  <c r="M43" i="11" s="1"/>
  <c r="L44" i="11"/>
  <c r="L43" i="11" s="1"/>
  <c r="K44" i="11"/>
  <c r="K43" i="11" s="1"/>
  <c r="S43" i="11" s="1"/>
  <c r="J44" i="11"/>
  <c r="J43" i="11" s="1"/>
  <c r="R43" i="11" s="1"/>
  <c r="I44" i="11"/>
  <c r="I43" i="11" s="1"/>
  <c r="H44" i="11"/>
  <c r="G44" i="11"/>
  <c r="F44" i="11"/>
  <c r="D44" i="11"/>
  <c r="D43" i="11" s="1"/>
  <c r="C44" i="11"/>
  <c r="C43" i="11" s="1"/>
  <c r="B44" i="11"/>
  <c r="B43" i="11" s="1"/>
  <c r="H43" i="11"/>
  <c r="F43" i="11"/>
  <c r="O44" i="12"/>
  <c r="O43" i="12" s="1"/>
  <c r="N44" i="12"/>
  <c r="M44" i="12"/>
  <c r="M43" i="12" s="1"/>
  <c r="L44" i="12"/>
  <c r="K44" i="12"/>
  <c r="K43" i="12" s="1"/>
  <c r="S43" i="12" s="1"/>
  <c r="J44" i="12"/>
  <c r="J43" i="12" s="1"/>
  <c r="I44" i="12"/>
  <c r="I43" i="12" s="1"/>
  <c r="H44" i="12"/>
  <c r="G44" i="12"/>
  <c r="G43" i="12" s="1"/>
  <c r="F44" i="12"/>
  <c r="D44" i="12"/>
  <c r="D43" i="12" s="1"/>
  <c r="C44" i="12"/>
  <c r="B44" i="12"/>
  <c r="B43" i="12" s="1"/>
  <c r="N43" i="12"/>
  <c r="H43" i="12"/>
  <c r="F43" i="12"/>
  <c r="O44" i="13"/>
  <c r="N44" i="13"/>
  <c r="N43" i="13" s="1"/>
  <c r="M44" i="13"/>
  <c r="M43" i="13" s="1"/>
  <c r="L44" i="13"/>
  <c r="K44" i="13"/>
  <c r="K43" i="13" s="1"/>
  <c r="S43" i="13" s="1"/>
  <c r="J44" i="13"/>
  <c r="J43" i="13" s="1"/>
  <c r="R43" i="13" s="1"/>
  <c r="I44" i="13"/>
  <c r="H44" i="13"/>
  <c r="G44" i="13"/>
  <c r="F44" i="13"/>
  <c r="D44" i="13"/>
  <c r="D43" i="13" s="1"/>
  <c r="C44" i="13"/>
  <c r="C43" i="13" s="1"/>
  <c r="B44" i="13"/>
  <c r="B43" i="13" s="1"/>
  <c r="O43" i="13"/>
  <c r="L43" i="13"/>
  <c r="G43" i="13"/>
  <c r="F43" i="13"/>
  <c r="O44" i="14"/>
  <c r="O43" i="14" s="1"/>
  <c r="N44" i="14"/>
  <c r="M44" i="14"/>
  <c r="M43" i="14" s="1"/>
  <c r="L44" i="14"/>
  <c r="K44" i="14"/>
  <c r="K43" i="14" s="1"/>
  <c r="J44" i="14"/>
  <c r="J43" i="14" s="1"/>
  <c r="R43" i="14" s="1"/>
  <c r="I44" i="14"/>
  <c r="I43" i="14" s="1"/>
  <c r="H44" i="14"/>
  <c r="H43" i="14" s="1"/>
  <c r="G44" i="14"/>
  <c r="G43" i="14" s="1"/>
  <c r="F44" i="14"/>
  <c r="D44" i="14"/>
  <c r="D43" i="14" s="1"/>
  <c r="C44" i="14"/>
  <c r="B44" i="14"/>
  <c r="B43" i="14" s="1"/>
  <c r="L43" i="14"/>
  <c r="C43" i="14"/>
  <c r="O44" i="15"/>
  <c r="O43" i="15" s="1"/>
  <c r="N44" i="15"/>
  <c r="N43" i="15" s="1"/>
  <c r="M44" i="15"/>
  <c r="L44" i="15"/>
  <c r="L43" i="15" s="1"/>
  <c r="K44" i="15"/>
  <c r="J44" i="15"/>
  <c r="I44" i="15"/>
  <c r="I43" i="15" s="1"/>
  <c r="H44" i="15"/>
  <c r="H43" i="15" s="1"/>
  <c r="G44" i="15"/>
  <c r="F44" i="15"/>
  <c r="D44" i="15"/>
  <c r="C44" i="15"/>
  <c r="C43" i="15" s="1"/>
  <c r="B44" i="15"/>
  <c r="M43" i="15"/>
  <c r="J43" i="15"/>
  <c r="G43" i="15"/>
  <c r="F43" i="15"/>
  <c r="D43" i="15"/>
  <c r="O44" i="16"/>
  <c r="O43" i="16" s="1"/>
  <c r="N44" i="16"/>
  <c r="N43" i="16" s="1"/>
  <c r="M44" i="16"/>
  <c r="L44" i="16"/>
  <c r="L43" i="16" s="1"/>
  <c r="K44" i="16"/>
  <c r="K43" i="16" s="1"/>
  <c r="S43" i="16" s="1"/>
  <c r="J44" i="16"/>
  <c r="J43" i="16" s="1"/>
  <c r="R43" i="16" s="1"/>
  <c r="I44" i="16"/>
  <c r="I43" i="16" s="1"/>
  <c r="H44" i="16"/>
  <c r="G44" i="16"/>
  <c r="G43" i="16" s="1"/>
  <c r="F44" i="16"/>
  <c r="F43" i="16" s="1"/>
  <c r="D44" i="16"/>
  <c r="C44" i="16"/>
  <c r="C43" i="16" s="1"/>
  <c r="B44" i="16"/>
  <c r="B43" i="16" s="1"/>
  <c r="M43" i="16"/>
  <c r="D43" i="16"/>
  <c r="O44" i="17"/>
  <c r="O43" i="17" s="1"/>
  <c r="N44" i="17"/>
  <c r="N43" i="17" s="1"/>
  <c r="M44" i="17"/>
  <c r="L44" i="17"/>
  <c r="L43" i="17" s="1"/>
  <c r="K44" i="17"/>
  <c r="J44" i="17"/>
  <c r="J43" i="17" s="1"/>
  <c r="R43" i="17" s="1"/>
  <c r="I44" i="17"/>
  <c r="H44" i="17"/>
  <c r="H43" i="17" s="1"/>
  <c r="G44" i="17"/>
  <c r="G43" i="17" s="1"/>
  <c r="F44" i="17"/>
  <c r="F43" i="17" s="1"/>
  <c r="D44" i="17"/>
  <c r="C44" i="17"/>
  <c r="C43" i="17" s="1"/>
  <c r="B44" i="17"/>
  <c r="K43" i="17"/>
  <c r="I43" i="17"/>
  <c r="B43" i="17"/>
  <c r="O44" i="18"/>
  <c r="N44" i="18"/>
  <c r="N43" i="18" s="1"/>
  <c r="M44" i="18"/>
  <c r="M43" i="18" s="1"/>
  <c r="L44" i="18"/>
  <c r="L43" i="18" s="1"/>
  <c r="K44" i="18"/>
  <c r="K43" i="18" s="1"/>
  <c r="J44" i="18"/>
  <c r="I44" i="18"/>
  <c r="I43" i="18" s="1"/>
  <c r="H44" i="18"/>
  <c r="G44" i="18"/>
  <c r="F44" i="18"/>
  <c r="F43" i="18" s="1"/>
  <c r="D44" i="18"/>
  <c r="D43" i="18" s="1"/>
  <c r="C44" i="18"/>
  <c r="C43" i="18" s="1"/>
  <c r="B44" i="18"/>
  <c r="B43" i="18" s="1"/>
  <c r="O43" i="18"/>
  <c r="H43" i="18"/>
  <c r="G43" i="18"/>
  <c r="O44" i="19"/>
  <c r="N44" i="19"/>
  <c r="N43" i="19" s="1"/>
  <c r="M44" i="19"/>
  <c r="M43" i="19" s="1"/>
  <c r="L44" i="19"/>
  <c r="L43" i="19" s="1"/>
  <c r="K44" i="19"/>
  <c r="K43" i="19" s="1"/>
  <c r="S43" i="19" s="1"/>
  <c r="J44" i="19"/>
  <c r="J43" i="19" s="1"/>
  <c r="R43" i="19" s="1"/>
  <c r="I44" i="19"/>
  <c r="H44" i="19"/>
  <c r="G44" i="19"/>
  <c r="F44" i="19"/>
  <c r="F43" i="19" s="1"/>
  <c r="D44" i="19"/>
  <c r="D43" i="19" s="1"/>
  <c r="C44" i="19"/>
  <c r="C43" i="19" s="1"/>
  <c r="B44" i="19"/>
  <c r="B43" i="19" s="1"/>
  <c r="I43" i="19"/>
  <c r="H43" i="19"/>
  <c r="O44" i="20"/>
  <c r="O43" i="20" s="1"/>
  <c r="N44" i="20"/>
  <c r="N43" i="20" s="1"/>
  <c r="M44" i="20"/>
  <c r="M43" i="20" s="1"/>
  <c r="L44" i="20"/>
  <c r="K44" i="20"/>
  <c r="K43" i="20" s="1"/>
  <c r="S43" i="20" s="1"/>
  <c r="J44" i="20"/>
  <c r="I44" i="20"/>
  <c r="I43" i="20" s="1"/>
  <c r="H44" i="20"/>
  <c r="G44" i="20"/>
  <c r="F44" i="20"/>
  <c r="F43" i="20" s="1"/>
  <c r="D44" i="20"/>
  <c r="C44" i="20"/>
  <c r="B44" i="20"/>
  <c r="B43" i="20" s="1"/>
  <c r="J43" i="20"/>
  <c r="H43" i="20"/>
  <c r="G43" i="20"/>
  <c r="D43" i="20"/>
  <c r="O44" i="21"/>
  <c r="O43" i="21" s="1"/>
  <c r="N44" i="21"/>
  <c r="M44" i="21"/>
  <c r="M43" i="21" s="1"/>
  <c r="L44" i="21"/>
  <c r="L43" i="21" s="1"/>
  <c r="K44" i="21"/>
  <c r="K43" i="21" s="1"/>
  <c r="S43" i="21" s="1"/>
  <c r="J44" i="21"/>
  <c r="J43" i="21" s="1"/>
  <c r="R43" i="21" s="1"/>
  <c r="I44" i="21"/>
  <c r="H44" i="21"/>
  <c r="G44" i="21"/>
  <c r="G43" i="21" s="1"/>
  <c r="F44" i="21"/>
  <c r="D44" i="21"/>
  <c r="D43" i="21" s="1"/>
  <c r="C44" i="21"/>
  <c r="C43" i="21" s="1"/>
  <c r="B44" i="21"/>
  <c r="B43" i="21" s="1"/>
  <c r="N43" i="21"/>
  <c r="H43" i="21"/>
  <c r="F43" i="21"/>
  <c r="O44" i="22"/>
  <c r="O43" i="22" s="1"/>
  <c r="N44" i="22"/>
  <c r="M44" i="22"/>
  <c r="M43" i="22" s="1"/>
  <c r="L44" i="22"/>
  <c r="K44" i="22"/>
  <c r="K43" i="22" s="1"/>
  <c r="J44" i="22"/>
  <c r="I44" i="22"/>
  <c r="H44" i="22"/>
  <c r="H43" i="22" s="1"/>
  <c r="G44" i="22"/>
  <c r="G43" i="22" s="1"/>
  <c r="F44" i="22"/>
  <c r="D44" i="22"/>
  <c r="D43" i="22" s="1"/>
  <c r="C44" i="22"/>
  <c r="B44" i="22"/>
  <c r="B43" i="22" s="1"/>
  <c r="L43" i="22"/>
  <c r="J43" i="22"/>
  <c r="I43" i="22"/>
  <c r="C43" i="22"/>
  <c r="O44" i="23"/>
  <c r="N44" i="23"/>
  <c r="M44" i="23"/>
  <c r="M43" i="23" s="1"/>
  <c r="L44" i="23"/>
  <c r="L43" i="23" s="1"/>
  <c r="K44" i="23"/>
  <c r="J44" i="23"/>
  <c r="J43" i="23" s="1"/>
  <c r="I44" i="23"/>
  <c r="I43" i="23" s="1"/>
  <c r="H44" i="23"/>
  <c r="G44" i="23"/>
  <c r="G43" i="23" s="1"/>
  <c r="F44" i="23"/>
  <c r="D44" i="23"/>
  <c r="D43" i="23" s="1"/>
  <c r="C44" i="23"/>
  <c r="C43" i="23" s="1"/>
  <c r="B44" i="23"/>
  <c r="O43" i="23"/>
  <c r="N43" i="23"/>
  <c r="H43" i="23"/>
  <c r="F43" i="23"/>
  <c r="O44" i="24"/>
  <c r="O43" i="24" s="1"/>
  <c r="N44" i="24"/>
  <c r="N43" i="24" s="1"/>
  <c r="M44" i="24"/>
  <c r="M43" i="24" s="1"/>
  <c r="L44" i="24"/>
  <c r="L43" i="24" s="1"/>
  <c r="K44" i="24"/>
  <c r="K43" i="24" s="1"/>
  <c r="S43" i="24" s="1"/>
  <c r="J44" i="24"/>
  <c r="I44" i="24"/>
  <c r="H44" i="24"/>
  <c r="G44" i="24"/>
  <c r="G43" i="24" s="1"/>
  <c r="F44" i="24"/>
  <c r="D44" i="24"/>
  <c r="C44" i="24"/>
  <c r="C43" i="24" s="1"/>
  <c r="B44" i="24"/>
  <c r="B43" i="24" s="1"/>
  <c r="J43" i="24"/>
  <c r="I43" i="24"/>
  <c r="F43" i="24"/>
  <c r="D43" i="24"/>
  <c r="O44" i="25"/>
  <c r="N44" i="25"/>
  <c r="M44" i="25"/>
  <c r="L44" i="25"/>
  <c r="L43" i="25" s="1"/>
  <c r="K44" i="25"/>
  <c r="K43" i="25" s="1"/>
  <c r="J44" i="25"/>
  <c r="J43" i="25" s="1"/>
  <c r="I44" i="25"/>
  <c r="I43" i="25" s="1"/>
  <c r="H44" i="25"/>
  <c r="H43" i="25" s="1"/>
  <c r="G44" i="25"/>
  <c r="F44" i="25"/>
  <c r="D44" i="25"/>
  <c r="C44" i="25"/>
  <c r="C43" i="25" s="1"/>
  <c r="B44" i="25"/>
  <c r="B43" i="25" s="1"/>
  <c r="O43" i="25"/>
  <c r="N43" i="25"/>
  <c r="G43" i="25"/>
  <c r="F43" i="25"/>
  <c r="O44" i="26"/>
  <c r="N44" i="26"/>
  <c r="M44" i="26"/>
  <c r="M43" i="26" s="1"/>
  <c r="L44" i="26"/>
  <c r="K44" i="26"/>
  <c r="J44" i="26"/>
  <c r="I44" i="26"/>
  <c r="I43" i="26" s="1"/>
  <c r="H44" i="26"/>
  <c r="H43" i="26" s="1"/>
  <c r="G44" i="26"/>
  <c r="G43" i="26" s="1"/>
  <c r="F44" i="26"/>
  <c r="D44" i="26"/>
  <c r="D43" i="26" s="1"/>
  <c r="C44" i="26"/>
  <c r="B44" i="26"/>
  <c r="O43" i="26"/>
  <c r="N43" i="26"/>
  <c r="L43" i="26"/>
  <c r="K43" i="26"/>
  <c r="F43" i="26"/>
  <c r="C43" i="26"/>
  <c r="B43" i="26"/>
  <c r="O44" i="27"/>
  <c r="N44" i="27"/>
  <c r="N43" i="27" s="1"/>
  <c r="M44" i="27"/>
  <c r="M43" i="27" s="1"/>
  <c r="L44" i="27"/>
  <c r="L43" i="27" s="1"/>
  <c r="K44" i="27"/>
  <c r="K43" i="27" s="1"/>
  <c r="S43" i="27" s="1"/>
  <c r="J44" i="27"/>
  <c r="J43" i="27" s="1"/>
  <c r="R43" i="27" s="1"/>
  <c r="I44" i="27"/>
  <c r="H44" i="27"/>
  <c r="H43" i="27" s="1"/>
  <c r="G44" i="27"/>
  <c r="F44" i="27"/>
  <c r="D44" i="27"/>
  <c r="D43" i="27" s="1"/>
  <c r="C44" i="27"/>
  <c r="C43" i="27" s="1"/>
  <c r="B44" i="27"/>
  <c r="B43" i="27" s="1"/>
  <c r="I43" i="27"/>
  <c r="F43" i="27"/>
  <c r="O44" i="28"/>
  <c r="N44" i="28"/>
  <c r="M44" i="28"/>
  <c r="M43" i="28" s="1"/>
  <c r="L44" i="28"/>
  <c r="K44" i="28"/>
  <c r="K43" i="28" s="1"/>
  <c r="J44" i="28"/>
  <c r="J43" i="28" s="1"/>
  <c r="R43" i="28" s="1"/>
  <c r="I44" i="28"/>
  <c r="I43" i="28" s="1"/>
  <c r="H44" i="28"/>
  <c r="G44" i="28"/>
  <c r="F44" i="28"/>
  <c r="D44" i="28"/>
  <c r="C44" i="28"/>
  <c r="B44" i="28"/>
  <c r="B43" i="28" s="1"/>
  <c r="O43" i="28"/>
  <c r="N43" i="28"/>
  <c r="H43" i="28"/>
  <c r="G43" i="28"/>
  <c r="F43" i="28"/>
  <c r="D43" i="28"/>
  <c r="O44" i="29"/>
  <c r="O43" i="29" s="1"/>
  <c r="N44" i="29"/>
  <c r="M44" i="29"/>
  <c r="M43" i="29" s="1"/>
  <c r="L44" i="29"/>
  <c r="L43" i="29" s="1"/>
  <c r="K44" i="29"/>
  <c r="K43" i="29" s="1"/>
  <c r="J44" i="29"/>
  <c r="J43" i="29" s="1"/>
  <c r="I44" i="29"/>
  <c r="H44" i="29"/>
  <c r="G44" i="29"/>
  <c r="G43" i="29" s="1"/>
  <c r="F44" i="29"/>
  <c r="D44" i="29"/>
  <c r="C44" i="29"/>
  <c r="C43" i="29" s="1"/>
  <c r="B44" i="29"/>
  <c r="N43" i="29"/>
  <c r="H43" i="29"/>
  <c r="F43" i="29"/>
  <c r="D43" i="29"/>
  <c r="B43" i="29"/>
  <c r="O44" i="30"/>
  <c r="N44" i="30"/>
  <c r="M44" i="30"/>
  <c r="L44" i="30"/>
  <c r="L43" i="30" s="1"/>
  <c r="K44" i="30"/>
  <c r="K43" i="30" s="1"/>
  <c r="J44" i="30"/>
  <c r="I44" i="30"/>
  <c r="I43" i="30" s="1"/>
  <c r="H44" i="30"/>
  <c r="H43" i="30" s="1"/>
  <c r="G44" i="30"/>
  <c r="F44" i="30"/>
  <c r="D44" i="30"/>
  <c r="C44" i="30"/>
  <c r="C43" i="30" s="1"/>
  <c r="B44" i="30"/>
  <c r="B43" i="30" s="1"/>
  <c r="O43" i="30"/>
  <c r="J43" i="30"/>
  <c r="G43" i="30"/>
  <c r="D43" i="30"/>
  <c r="O44" i="31"/>
  <c r="O43" i="31" s="1"/>
  <c r="N44" i="31"/>
  <c r="N43" i="31" s="1"/>
  <c r="M44" i="31"/>
  <c r="M43" i="31" s="1"/>
  <c r="L44" i="31"/>
  <c r="L43" i="31" s="1"/>
  <c r="K44" i="31"/>
  <c r="J44" i="31"/>
  <c r="J43" i="31" s="1"/>
  <c r="R43" i="31" s="1"/>
  <c r="I44" i="31"/>
  <c r="I43" i="31" s="1"/>
  <c r="H44" i="31"/>
  <c r="H43" i="31" s="1"/>
  <c r="G44" i="31"/>
  <c r="G43" i="31" s="1"/>
  <c r="F44" i="31"/>
  <c r="F43" i="31" s="1"/>
  <c r="D44" i="31"/>
  <c r="C44" i="31"/>
  <c r="C43" i="31" s="1"/>
  <c r="B44" i="31"/>
  <c r="D43" i="31"/>
  <c r="O44" i="32"/>
  <c r="O43" i="32" s="1"/>
  <c r="N44" i="32"/>
  <c r="N43" i="32" s="1"/>
  <c r="M44" i="32"/>
  <c r="L44" i="32"/>
  <c r="K44" i="32"/>
  <c r="K43" i="32" s="1"/>
  <c r="S43" i="32" s="1"/>
  <c r="J44" i="32"/>
  <c r="J43" i="32" s="1"/>
  <c r="R43" i="32" s="1"/>
  <c r="I44" i="32"/>
  <c r="H44" i="32"/>
  <c r="G44" i="32"/>
  <c r="G43" i="32" s="1"/>
  <c r="F44" i="32"/>
  <c r="F43" i="32" s="1"/>
  <c r="D44" i="32"/>
  <c r="C44" i="32"/>
  <c r="C43" i="32" s="1"/>
  <c r="B44" i="32"/>
  <c r="B43" i="32" s="1"/>
  <c r="L43" i="32"/>
  <c r="I43" i="32"/>
  <c r="D43" i="32"/>
  <c r="O44" i="33"/>
  <c r="O43" i="33" s="1"/>
  <c r="N44" i="33"/>
  <c r="N43" i="33" s="1"/>
  <c r="M44" i="33"/>
  <c r="L44" i="33"/>
  <c r="L43" i="33" s="1"/>
  <c r="K44" i="33"/>
  <c r="J44" i="33"/>
  <c r="J43" i="33" s="1"/>
  <c r="I44" i="33"/>
  <c r="I43" i="33" s="1"/>
  <c r="H44" i="33"/>
  <c r="G44" i="33"/>
  <c r="G43" i="33" s="1"/>
  <c r="F44" i="33"/>
  <c r="F43" i="33" s="1"/>
  <c r="D44" i="33"/>
  <c r="C44" i="33"/>
  <c r="C43" i="33" s="1"/>
  <c r="B44" i="33"/>
  <c r="B43" i="33" s="1"/>
  <c r="K43" i="33"/>
  <c r="O44" i="34"/>
  <c r="O43" i="34" s="1"/>
  <c r="N44" i="34"/>
  <c r="N43" i="34" s="1"/>
  <c r="M44" i="34"/>
  <c r="M43" i="34" s="1"/>
  <c r="L44" i="34"/>
  <c r="L43" i="34" s="1"/>
  <c r="K44" i="34"/>
  <c r="J44" i="34"/>
  <c r="I44" i="34"/>
  <c r="H44" i="34"/>
  <c r="G44" i="34"/>
  <c r="G43" i="34" s="1"/>
  <c r="F44" i="34"/>
  <c r="F43" i="34" s="1"/>
  <c r="D44" i="34"/>
  <c r="C44" i="34"/>
  <c r="C43" i="34" s="1"/>
  <c r="B44" i="34"/>
  <c r="K43" i="34"/>
  <c r="I43" i="34"/>
  <c r="D43" i="34"/>
  <c r="B43" i="34"/>
  <c r="O44" i="35"/>
  <c r="N44" i="35"/>
  <c r="N43" i="35" s="1"/>
  <c r="M44" i="35"/>
  <c r="L44" i="35"/>
  <c r="K44" i="35"/>
  <c r="K43" i="35" s="1"/>
  <c r="S43" i="35" s="1"/>
  <c r="J44" i="35"/>
  <c r="J43" i="35" s="1"/>
  <c r="R43" i="35" s="1"/>
  <c r="I44" i="35"/>
  <c r="I43" i="35" s="1"/>
  <c r="H44" i="35"/>
  <c r="G44" i="35"/>
  <c r="F44" i="35"/>
  <c r="F43" i="35" s="1"/>
  <c r="D44" i="35"/>
  <c r="C44" i="35"/>
  <c r="C43" i="35" s="1"/>
  <c r="B44" i="35"/>
  <c r="B43" i="35" s="1"/>
  <c r="M43" i="35"/>
  <c r="L43" i="35"/>
  <c r="H43" i="35"/>
  <c r="D43" i="35"/>
  <c r="O44" i="36"/>
  <c r="O43" i="36" s="1"/>
  <c r="N44" i="36"/>
  <c r="M44" i="36"/>
  <c r="M43" i="36" s="1"/>
  <c r="L44" i="36"/>
  <c r="K44" i="36"/>
  <c r="J44" i="36"/>
  <c r="J43" i="36" s="1"/>
  <c r="I44" i="36"/>
  <c r="I43" i="36" s="1"/>
  <c r="H44" i="36"/>
  <c r="H43" i="36" s="1"/>
  <c r="G44" i="36"/>
  <c r="G43" i="36" s="1"/>
  <c r="F44" i="36"/>
  <c r="D44" i="36"/>
  <c r="C44" i="36"/>
  <c r="B44" i="36"/>
  <c r="N43" i="36"/>
  <c r="K43" i="36"/>
  <c r="F43" i="36"/>
  <c r="D43" i="36"/>
  <c r="B43" i="36"/>
  <c r="O44" i="37"/>
  <c r="N44" i="37"/>
  <c r="N43" i="37" s="1"/>
  <c r="M44" i="37"/>
  <c r="M43" i="37" s="1"/>
  <c r="L44" i="37"/>
  <c r="L43" i="37" s="1"/>
  <c r="K44" i="37"/>
  <c r="K43" i="37" s="1"/>
  <c r="S43" i="37" s="1"/>
  <c r="J44" i="37"/>
  <c r="J43" i="37" s="1"/>
  <c r="R43" i="37" s="1"/>
  <c r="I44" i="37"/>
  <c r="H44" i="37"/>
  <c r="H43" i="37" s="1"/>
  <c r="G44" i="37"/>
  <c r="F44" i="37"/>
  <c r="F43" i="37" s="1"/>
  <c r="D44" i="37"/>
  <c r="D43" i="37" s="1"/>
  <c r="C44" i="37"/>
  <c r="C43" i="37" s="1"/>
  <c r="B44" i="37"/>
  <c r="B43" i="37" s="1"/>
  <c r="O43" i="37"/>
  <c r="G43" i="37"/>
  <c r="O44" i="38"/>
  <c r="O43" i="38" s="1"/>
  <c r="N44" i="38"/>
  <c r="M44" i="38"/>
  <c r="M43" i="38" s="1"/>
  <c r="L44" i="38"/>
  <c r="K44" i="38"/>
  <c r="J44" i="38"/>
  <c r="J43" i="38" s="1"/>
  <c r="R43" i="38" s="1"/>
  <c r="I44" i="38"/>
  <c r="I43" i="38" s="1"/>
  <c r="H44" i="38"/>
  <c r="H43" i="38" s="1"/>
  <c r="G44" i="38"/>
  <c r="F44" i="38"/>
  <c r="D44" i="38"/>
  <c r="D43" i="38" s="1"/>
  <c r="C44" i="38"/>
  <c r="B44" i="38"/>
  <c r="B43" i="38" s="1"/>
  <c r="L43" i="38"/>
  <c r="K43" i="38"/>
  <c r="G43" i="38"/>
  <c r="C43" i="38"/>
  <c r="O44" i="39"/>
  <c r="N44" i="39"/>
  <c r="M44" i="39"/>
  <c r="M43" i="39" s="1"/>
  <c r="L44" i="39"/>
  <c r="L43" i="39" s="1"/>
  <c r="K44" i="39"/>
  <c r="J44" i="39"/>
  <c r="J43" i="39" s="1"/>
  <c r="R43" i="39" s="1"/>
  <c r="I44" i="39"/>
  <c r="I43" i="39" s="1"/>
  <c r="H44" i="39"/>
  <c r="G44" i="39"/>
  <c r="G43" i="39" s="1"/>
  <c r="F44" i="39"/>
  <c r="D44" i="39"/>
  <c r="D43" i="39" s="1"/>
  <c r="C44" i="39"/>
  <c r="C43" i="39" s="1"/>
  <c r="B44" i="39"/>
  <c r="O43" i="39"/>
  <c r="N43" i="39"/>
  <c r="H43" i="39"/>
  <c r="F43" i="39"/>
  <c r="O44" i="40"/>
  <c r="O43" i="40" s="1"/>
  <c r="N44" i="40"/>
  <c r="N43" i="40" s="1"/>
  <c r="M44" i="40"/>
  <c r="M43" i="40" s="1"/>
  <c r="L44" i="40"/>
  <c r="L43" i="40" s="1"/>
  <c r="K44" i="40"/>
  <c r="J44" i="40"/>
  <c r="I44" i="40"/>
  <c r="I43" i="40" s="1"/>
  <c r="H44" i="40"/>
  <c r="G44" i="40"/>
  <c r="G43" i="40" s="1"/>
  <c r="F44" i="40"/>
  <c r="F43" i="40" s="1"/>
  <c r="D44" i="40"/>
  <c r="D43" i="40" s="1"/>
  <c r="C44" i="40"/>
  <c r="C43" i="40" s="1"/>
  <c r="B44" i="40"/>
  <c r="K43" i="40"/>
  <c r="J43" i="40"/>
  <c r="B43" i="40"/>
  <c r="O44" i="41"/>
  <c r="N44" i="41"/>
  <c r="M44" i="41"/>
  <c r="L44" i="41"/>
  <c r="L43" i="41" s="1"/>
  <c r="K44" i="41"/>
  <c r="K43" i="41" s="1"/>
  <c r="S43" i="41" s="1"/>
  <c r="J44" i="41"/>
  <c r="J43" i="41" s="1"/>
  <c r="R43" i="41" s="1"/>
  <c r="I44" i="41"/>
  <c r="I43" i="41" s="1"/>
  <c r="H44" i="41"/>
  <c r="H43" i="41" s="1"/>
  <c r="G44" i="41"/>
  <c r="F44" i="41"/>
  <c r="F43" i="41" s="1"/>
  <c r="D44" i="41"/>
  <c r="C44" i="41"/>
  <c r="C43" i="41" s="1"/>
  <c r="B44" i="41"/>
  <c r="B43" i="41" s="1"/>
  <c r="O43" i="41"/>
  <c r="N43" i="41"/>
  <c r="G43" i="41"/>
  <c r="O44" i="42"/>
  <c r="N44" i="42"/>
  <c r="M44" i="42"/>
  <c r="M43" i="42" s="1"/>
  <c r="L44" i="42"/>
  <c r="L43" i="42" s="1"/>
  <c r="K44" i="42"/>
  <c r="K43" i="42" s="1"/>
  <c r="S43" i="42" s="1"/>
  <c r="J44" i="42"/>
  <c r="I44" i="42"/>
  <c r="H44" i="42"/>
  <c r="G44" i="42"/>
  <c r="F44" i="42"/>
  <c r="D44" i="42"/>
  <c r="D43" i="42" s="1"/>
  <c r="C44" i="42"/>
  <c r="C43" i="42" s="1"/>
  <c r="B44" i="42"/>
  <c r="B43" i="42" s="1"/>
  <c r="N43" i="42"/>
  <c r="I43" i="42"/>
  <c r="H43" i="42"/>
  <c r="F43" i="42"/>
  <c r="O44" i="43"/>
  <c r="N44" i="43"/>
  <c r="N43" i="43" s="1"/>
  <c r="M44" i="43"/>
  <c r="M43" i="43" s="1"/>
  <c r="L44" i="43"/>
  <c r="L43" i="43" s="1"/>
  <c r="K44" i="43"/>
  <c r="J44" i="43"/>
  <c r="J43" i="43" s="1"/>
  <c r="R43" i="43" s="1"/>
  <c r="I44" i="43"/>
  <c r="I43" i="43" s="1"/>
  <c r="H44" i="43"/>
  <c r="G44" i="43"/>
  <c r="G43" i="43" s="1"/>
  <c r="F44" i="43"/>
  <c r="F43" i="43" s="1"/>
  <c r="D44" i="43"/>
  <c r="C44" i="43"/>
  <c r="C43" i="43" s="1"/>
  <c r="B44" i="43"/>
  <c r="K43" i="43"/>
  <c r="H43" i="43"/>
  <c r="D43" i="43"/>
  <c r="B43" i="43"/>
  <c r="O44" i="44"/>
  <c r="O43" i="44" s="1"/>
  <c r="N44" i="44"/>
  <c r="N43" i="44" s="1"/>
  <c r="M44" i="44"/>
  <c r="M43" i="44" s="1"/>
  <c r="L44" i="44"/>
  <c r="K44" i="44"/>
  <c r="K43" i="44" s="1"/>
  <c r="J44" i="44"/>
  <c r="I44" i="44"/>
  <c r="H44" i="44"/>
  <c r="H43" i="44" s="1"/>
  <c r="G44" i="44"/>
  <c r="G43" i="44" s="1"/>
  <c r="F44" i="44"/>
  <c r="F43" i="44" s="1"/>
  <c r="D44" i="44"/>
  <c r="D43" i="44" s="1"/>
  <c r="C44" i="44"/>
  <c r="B44" i="44"/>
  <c r="J43" i="44"/>
  <c r="I43" i="44"/>
  <c r="B43" i="44"/>
  <c r="O44" i="45"/>
  <c r="O43" i="45" s="1"/>
  <c r="N44" i="45"/>
  <c r="N43" i="45" s="1"/>
  <c r="M44" i="45"/>
  <c r="M43" i="45" s="1"/>
  <c r="L44" i="45"/>
  <c r="K44" i="45"/>
  <c r="K43" i="45" s="1"/>
  <c r="S43" i="45" s="1"/>
  <c r="J44" i="45"/>
  <c r="J43" i="45" s="1"/>
  <c r="R43" i="45" s="1"/>
  <c r="I44" i="45"/>
  <c r="H44" i="45"/>
  <c r="H43" i="45" s="1"/>
  <c r="G44" i="45"/>
  <c r="F44" i="45"/>
  <c r="D44" i="45"/>
  <c r="D43" i="45" s="1"/>
  <c r="C44" i="45"/>
  <c r="B44" i="45"/>
  <c r="L43" i="45"/>
  <c r="G43" i="45"/>
  <c r="F43" i="45"/>
  <c r="C43" i="45"/>
  <c r="B43" i="45"/>
  <c r="O44" i="46"/>
  <c r="N44" i="46"/>
  <c r="M44" i="46"/>
  <c r="M43" i="46" s="1"/>
  <c r="L44" i="46"/>
  <c r="L43" i="46" s="1"/>
  <c r="K44" i="46"/>
  <c r="K43" i="46" s="1"/>
  <c r="S43" i="46" s="1"/>
  <c r="J44" i="46"/>
  <c r="J43" i="46" s="1"/>
  <c r="R43" i="46" s="1"/>
  <c r="I44" i="46"/>
  <c r="I43" i="46" s="1"/>
  <c r="H44" i="46"/>
  <c r="H43" i="46" s="1"/>
  <c r="G44" i="46"/>
  <c r="F44" i="46"/>
  <c r="D44" i="46"/>
  <c r="D43" i="46" s="1"/>
  <c r="C44" i="46"/>
  <c r="C43" i="46" s="1"/>
  <c r="B44" i="46"/>
  <c r="B43" i="46" s="1"/>
  <c r="O43" i="46"/>
  <c r="G43" i="46"/>
  <c r="O44" i="47"/>
  <c r="O43" i="47" s="1"/>
  <c r="N44" i="47"/>
  <c r="N43" i="47" s="1"/>
  <c r="M44" i="47"/>
  <c r="M43" i="47" s="1"/>
  <c r="L44" i="47"/>
  <c r="L43" i="47" s="1"/>
  <c r="K44" i="47"/>
  <c r="J44" i="47"/>
  <c r="J43" i="47" s="1"/>
  <c r="R43" i="47" s="1"/>
  <c r="I44" i="47"/>
  <c r="I43" i="47" s="1"/>
  <c r="H44" i="47"/>
  <c r="G44" i="47"/>
  <c r="F44" i="47"/>
  <c r="D44" i="47"/>
  <c r="D43" i="47" s="1"/>
  <c r="C44" i="47"/>
  <c r="C43" i="47" s="1"/>
  <c r="B44" i="47"/>
  <c r="H43" i="47"/>
  <c r="G43" i="47"/>
  <c r="F43" i="47"/>
  <c r="O44" i="48"/>
  <c r="O43" i="48" s="1"/>
  <c r="N44" i="48"/>
  <c r="M44" i="48"/>
  <c r="M43" i="48" s="1"/>
  <c r="L44" i="48"/>
  <c r="K44" i="48"/>
  <c r="J44" i="48"/>
  <c r="J43" i="48" s="1"/>
  <c r="I44" i="48"/>
  <c r="I43" i="48" s="1"/>
  <c r="H44" i="48"/>
  <c r="G44" i="48"/>
  <c r="G43" i="48" s="1"/>
  <c r="F44" i="48"/>
  <c r="D44" i="48"/>
  <c r="D43" i="48" s="1"/>
  <c r="C44" i="48"/>
  <c r="B44" i="48"/>
  <c r="N43" i="48"/>
  <c r="L43" i="48"/>
  <c r="K43" i="48"/>
  <c r="F43" i="48"/>
  <c r="C43" i="48"/>
  <c r="B43" i="48"/>
  <c r="O44" i="49"/>
  <c r="O43" i="49" s="1"/>
  <c r="N44" i="49"/>
  <c r="N43" i="49" s="1"/>
  <c r="M44" i="49"/>
  <c r="L44" i="49"/>
  <c r="L43" i="49" s="1"/>
  <c r="K44" i="49"/>
  <c r="K43" i="49" s="1"/>
  <c r="S43" i="49" s="1"/>
  <c r="J44" i="49"/>
  <c r="R44" i="49" s="1"/>
  <c r="I44" i="49"/>
  <c r="H44" i="49"/>
  <c r="H43" i="49" s="1"/>
  <c r="G44" i="49"/>
  <c r="G43" i="49" s="1"/>
  <c r="F44" i="49"/>
  <c r="F43" i="49" s="1"/>
  <c r="D44" i="49"/>
  <c r="C44" i="49"/>
  <c r="C43" i="49" s="1"/>
  <c r="B44" i="49"/>
  <c r="B43" i="49" s="1"/>
  <c r="I43" i="49"/>
  <c r="O44" i="50"/>
  <c r="O43" i="50" s="1"/>
  <c r="N44" i="50"/>
  <c r="N43" i="50" s="1"/>
  <c r="M44" i="50"/>
  <c r="M43" i="50" s="1"/>
  <c r="L44" i="50"/>
  <c r="L43" i="50" s="1"/>
  <c r="K44" i="50"/>
  <c r="K43" i="50" s="1"/>
  <c r="S43" i="50" s="1"/>
  <c r="J44" i="50"/>
  <c r="I44" i="50"/>
  <c r="H44" i="50"/>
  <c r="G44" i="50"/>
  <c r="G43" i="50" s="1"/>
  <c r="F44" i="50"/>
  <c r="F43" i="50" s="1"/>
  <c r="D44" i="50"/>
  <c r="D43" i="50" s="1"/>
  <c r="C44" i="50"/>
  <c r="C43" i="50" s="1"/>
  <c r="B44" i="50"/>
  <c r="B43" i="50" s="1"/>
  <c r="I43" i="50"/>
  <c r="H43" i="50"/>
  <c r="O44" i="51"/>
  <c r="N44" i="51"/>
  <c r="N43" i="51" s="1"/>
  <c r="M44" i="51"/>
  <c r="M43" i="51" s="1"/>
  <c r="L44" i="51"/>
  <c r="K44" i="51"/>
  <c r="K43" i="51" s="1"/>
  <c r="S43" i="51" s="1"/>
  <c r="J44" i="51"/>
  <c r="J43" i="51" s="1"/>
  <c r="I44" i="51"/>
  <c r="I43" i="51" s="1"/>
  <c r="H44" i="51"/>
  <c r="H43" i="51" s="1"/>
  <c r="G44" i="51"/>
  <c r="F44" i="51"/>
  <c r="D44" i="51"/>
  <c r="C44" i="51"/>
  <c r="B44" i="51"/>
  <c r="B43" i="51" s="1"/>
  <c r="L43" i="51"/>
  <c r="F43" i="51"/>
  <c r="D43" i="51"/>
  <c r="C43" i="51"/>
  <c r="O44" i="52"/>
  <c r="O43" i="52" s="1"/>
  <c r="N44" i="52"/>
  <c r="M44" i="52"/>
  <c r="L44" i="52"/>
  <c r="K44" i="52"/>
  <c r="K43" i="52" s="1"/>
  <c r="S43" i="52" s="1"/>
  <c r="J44" i="52"/>
  <c r="J43" i="52" s="1"/>
  <c r="R43" i="52" s="1"/>
  <c r="I44" i="52"/>
  <c r="I43" i="52" s="1"/>
  <c r="H44" i="52"/>
  <c r="G44" i="52"/>
  <c r="F44" i="52"/>
  <c r="F43" i="52" s="1"/>
  <c r="D44" i="52"/>
  <c r="C44" i="52"/>
  <c r="B44" i="52"/>
  <c r="B43" i="52" s="1"/>
  <c r="N43" i="52"/>
  <c r="H43" i="52"/>
  <c r="G43" i="52"/>
  <c r="O44" i="53"/>
  <c r="O43" i="53" s="1"/>
  <c r="N44" i="53"/>
  <c r="N43" i="53" s="1"/>
  <c r="M44" i="53"/>
  <c r="M43" i="53" s="1"/>
  <c r="L44" i="53"/>
  <c r="K44" i="53"/>
  <c r="J44" i="53"/>
  <c r="I44" i="53"/>
  <c r="H44" i="53"/>
  <c r="G44" i="53"/>
  <c r="G43" i="53" s="1"/>
  <c r="F44" i="53"/>
  <c r="F43" i="53" s="1"/>
  <c r="D44" i="53"/>
  <c r="D43" i="53" s="1"/>
  <c r="C44" i="53"/>
  <c r="C43" i="53" s="1"/>
  <c r="B44" i="53"/>
  <c r="B43" i="53" s="1"/>
  <c r="L43" i="53"/>
  <c r="K43" i="53"/>
  <c r="H43" i="53"/>
  <c r="O44" i="54"/>
  <c r="O43" i="54" s="1"/>
  <c r="N44" i="54"/>
  <c r="M44" i="54"/>
  <c r="M43" i="54" s="1"/>
  <c r="L44" i="54"/>
  <c r="L43" i="54" s="1"/>
  <c r="K44" i="54"/>
  <c r="K43" i="54" s="1"/>
  <c r="J44" i="54"/>
  <c r="J43" i="54" s="1"/>
  <c r="R43" i="54" s="1"/>
  <c r="I44" i="54"/>
  <c r="I43" i="54" s="1"/>
  <c r="H44" i="54"/>
  <c r="H43" i="54" s="1"/>
  <c r="G44" i="54"/>
  <c r="G43" i="54" s="1"/>
  <c r="F44" i="54"/>
  <c r="D44" i="54"/>
  <c r="C44" i="54"/>
  <c r="C43" i="54" s="1"/>
  <c r="B44" i="54"/>
  <c r="D43" i="54"/>
  <c r="B43" i="54"/>
  <c r="O44" i="55"/>
  <c r="O43" i="55" s="1"/>
  <c r="N44" i="55"/>
  <c r="N43" i="55" s="1"/>
  <c r="M44" i="55"/>
  <c r="M43" i="55" s="1"/>
  <c r="L44" i="55"/>
  <c r="K44" i="55"/>
  <c r="J44" i="55"/>
  <c r="I44" i="55"/>
  <c r="H44" i="55"/>
  <c r="G44" i="55"/>
  <c r="G43" i="55" s="1"/>
  <c r="F44" i="55"/>
  <c r="F43" i="55" s="1"/>
  <c r="D44" i="55"/>
  <c r="D43" i="55" s="1"/>
  <c r="C44" i="55"/>
  <c r="C43" i="55" s="1"/>
  <c r="B44" i="55"/>
  <c r="L43" i="55"/>
  <c r="J43" i="55"/>
  <c r="I43" i="55"/>
  <c r="H43" i="55"/>
  <c r="O44" i="56"/>
  <c r="O43" i="56" s="1"/>
  <c r="N44" i="56"/>
  <c r="N43" i="56" s="1"/>
  <c r="M44" i="56"/>
  <c r="M43" i="56" s="1"/>
  <c r="L44" i="56"/>
  <c r="L43" i="56" s="1"/>
  <c r="K44" i="56"/>
  <c r="J44" i="56"/>
  <c r="I44" i="56"/>
  <c r="I43" i="56" s="1"/>
  <c r="H44" i="56"/>
  <c r="G44" i="56"/>
  <c r="G43" i="56" s="1"/>
  <c r="F44" i="56"/>
  <c r="F43" i="56" s="1"/>
  <c r="D44" i="56"/>
  <c r="D43" i="56" s="1"/>
  <c r="C44" i="56"/>
  <c r="C43" i="56" s="1"/>
  <c r="B44" i="56"/>
  <c r="K43" i="56"/>
  <c r="J43" i="56"/>
  <c r="B43" i="56"/>
  <c r="O44" i="57"/>
  <c r="O43" i="57" s="1"/>
  <c r="N44" i="57"/>
  <c r="N43" i="57" s="1"/>
  <c r="M44" i="57"/>
  <c r="L44" i="57"/>
  <c r="K44" i="57"/>
  <c r="K43" i="57" s="1"/>
  <c r="J44" i="57"/>
  <c r="I44" i="57"/>
  <c r="H44" i="57"/>
  <c r="H43" i="57" s="1"/>
  <c r="G44" i="57"/>
  <c r="G43" i="57" s="1"/>
  <c r="F44" i="57"/>
  <c r="F43" i="57" s="1"/>
  <c r="D44" i="57"/>
  <c r="C44" i="57"/>
  <c r="C43" i="57" s="1"/>
  <c r="B44" i="57"/>
  <c r="L43" i="57"/>
  <c r="J43" i="57"/>
  <c r="I43" i="57"/>
  <c r="B43" i="57"/>
  <c r="O44" i="58"/>
  <c r="O43" i="58" s="1"/>
  <c r="N44" i="58"/>
  <c r="N43" i="58" s="1"/>
  <c r="M44" i="58"/>
  <c r="L44" i="58"/>
  <c r="L43" i="58" s="1"/>
  <c r="K44" i="58"/>
  <c r="J44" i="58"/>
  <c r="I44" i="58"/>
  <c r="H44" i="58"/>
  <c r="H43" i="58" s="1"/>
  <c r="G44" i="58"/>
  <c r="F44" i="58"/>
  <c r="F43" i="58" s="1"/>
  <c r="D44" i="58"/>
  <c r="D43" i="58" s="1"/>
  <c r="C44" i="58"/>
  <c r="C43" i="58" s="1"/>
  <c r="B44" i="58"/>
  <c r="M43" i="58"/>
  <c r="K43" i="58"/>
  <c r="S43" i="58" s="1"/>
  <c r="G43" i="58"/>
  <c r="O44" i="59"/>
  <c r="N44" i="59"/>
  <c r="M44" i="59"/>
  <c r="L44" i="59"/>
  <c r="L43" i="59" s="1"/>
  <c r="K44" i="59"/>
  <c r="S44" i="59" s="1"/>
  <c r="J44" i="59"/>
  <c r="J43" i="59" s="1"/>
  <c r="I44" i="59"/>
  <c r="I43" i="59" s="1"/>
  <c r="H44" i="59"/>
  <c r="G44" i="59"/>
  <c r="F44" i="59"/>
  <c r="D44" i="59"/>
  <c r="C44" i="59"/>
  <c r="B44" i="59"/>
  <c r="B43" i="59" s="1"/>
  <c r="N43" i="59"/>
  <c r="M43" i="59"/>
  <c r="H43" i="59"/>
  <c r="F43" i="59"/>
  <c r="D43" i="59"/>
  <c r="C43" i="59"/>
  <c r="O44" i="60"/>
  <c r="N44" i="60"/>
  <c r="M44" i="60"/>
  <c r="M43" i="60" s="1"/>
  <c r="L44" i="60"/>
  <c r="K44" i="60"/>
  <c r="J44" i="60"/>
  <c r="I44" i="60"/>
  <c r="I43" i="60" s="1"/>
  <c r="H44" i="60"/>
  <c r="H43" i="60" s="1"/>
  <c r="G44" i="60"/>
  <c r="F44" i="60"/>
  <c r="D44" i="60"/>
  <c r="D43" i="60" s="1"/>
  <c r="C44" i="60"/>
  <c r="B44" i="60"/>
  <c r="N43" i="60"/>
  <c r="K43" i="60"/>
  <c r="J43" i="60"/>
  <c r="G43" i="60"/>
  <c r="F43" i="60"/>
  <c r="B43" i="60"/>
  <c r="O44" i="61"/>
  <c r="O43" i="61" s="1"/>
  <c r="N44" i="61"/>
  <c r="N43" i="61" s="1"/>
  <c r="M44" i="61"/>
  <c r="M43" i="61" s="1"/>
  <c r="L44" i="61"/>
  <c r="K44" i="61"/>
  <c r="K43" i="61" s="1"/>
  <c r="S43" i="61" s="1"/>
  <c r="J44" i="61"/>
  <c r="I44" i="61"/>
  <c r="H44" i="61"/>
  <c r="H43" i="61" s="1"/>
  <c r="G44" i="61"/>
  <c r="G43" i="61" s="1"/>
  <c r="F44" i="61"/>
  <c r="D44" i="61"/>
  <c r="D43" i="61" s="1"/>
  <c r="C44" i="61"/>
  <c r="B44" i="61"/>
  <c r="B43" i="61" s="1"/>
  <c r="L43" i="61"/>
  <c r="F43" i="61"/>
  <c r="C43" i="61"/>
  <c r="O44" i="62"/>
  <c r="N44" i="62"/>
  <c r="M44" i="62"/>
  <c r="M43" i="62" s="1"/>
  <c r="L44" i="62"/>
  <c r="L43" i="62" s="1"/>
  <c r="K44" i="62"/>
  <c r="K43" i="62" s="1"/>
  <c r="S43" i="62" s="1"/>
  <c r="J44" i="62"/>
  <c r="J43" i="62" s="1"/>
  <c r="I44" i="62"/>
  <c r="H44" i="62"/>
  <c r="G44" i="62"/>
  <c r="F44" i="62"/>
  <c r="D44" i="62"/>
  <c r="D43" i="62" s="1"/>
  <c r="C44" i="62"/>
  <c r="C43" i="62" s="1"/>
  <c r="B44" i="62"/>
  <c r="B43" i="62" s="1"/>
  <c r="O43" i="62"/>
  <c r="I43" i="62"/>
  <c r="O44" i="63"/>
  <c r="O43" i="63" s="1"/>
  <c r="N44" i="63"/>
  <c r="N43" i="63" s="1"/>
  <c r="M44" i="63"/>
  <c r="M43" i="63" s="1"/>
  <c r="L44" i="63"/>
  <c r="L43" i="63" s="1"/>
  <c r="K44" i="63"/>
  <c r="J44" i="63"/>
  <c r="I44" i="63"/>
  <c r="I43" i="63" s="1"/>
  <c r="H44" i="63"/>
  <c r="G44" i="63"/>
  <c r="G43" i="63" s="1"/>
  <c r="F44" i="63"/>
  <c r="D44" i="63"/>
  <c r="D43" i="63" s="1"/>
  <c r="C44" i="63"/>
  <c r="C43" i="63" s="1"/>
  <c r="B44" i="63"/>
  <c r="J43" i="63"/>
  <c r="H43" i="63"/>
  <c r="F43" i="63"/>
  <c r="O44" i="64"/>
  <c r="O43" i="64" s="1"/>
  <c r="N44" i="64"/>
  <c r="N43" i="64" s="1"/>
  <c r="M44" i="64"/>
  <c r="M43" i="64" s="1"/>
  <c r="L44" i="64"/>
  <c r="L43" i="64" s="1"/>
  <c r="K44" i="64"/>
  <c r="K43" i="64" s="1"/>
  <c r="J44" i="64"/>
  <c r="I44" i="64"/>
  <c r="H44" i="64"/>
  <c r="G44" i="64"/>
  <c r="G43" i="64" s="1"/>
  <c r="F44" i="64"/>
  <c r="F43" i="64" s="1"/>
  <c r="D44" i="64"/>
  <c r="D43" i="64" s="1"/>
  <c r="C44" i="64"/>
  <c r="C43" i="64" s="1"/>
  <c r="B44" i="64"/>
  <c r="B43" i="64" s="1"/>
  <c r="J43" i="64"/>
  <c r="I43" i="64"/>
  <c r="O44" i="65"/>
  <c r="O43" i="65" s="1"/>
  <c r="N44" i="65"/>
  <c r="N43" i="65" s="1"/>
  <c r="M44" i="65"/>
  <c r="L44" i="65"/>
  <c r="L43" i="65" s="1"/>
  <c r="K44" i="65"/>
  <c r="J44" i="65"/>
  <c r="J43" i="65" s="1"/>
  <c r="R43" i="65" s="1"/>
  <c r="I44" i="65"/>
  <c r="H44" i="65"/>
  <c r="H43" i="65" s="1"/>
  <c r="G44" i="65"/>
  <c r="G43" i="65" s="1"/>
  <c r="F44" i="65"/>
  <c r="F43" i="65" s="1"/>
  <c r="D44" i="65"/>
  <c r="C44" i="65"/>
  <c r="C43" i="65" s="1"/>
  <c r="B44" i="65"/>
  <c r="K43" i="65"/>
  <c r="I43" i="65"/>
  <c r="B43" i="65"/>
  <c r="O44" i="66"/>
  <c r="N44" i="66"/>
  <c r="N43" i="66" s="1"/>
  <c r="M44" i="66"/>
  <c r="M43" i="66" s="1"/>
  <c r="L44" i="66"/>
  <c r="L43" i="66" s="1"/>
  <c r="K44" i="66"/>
  <c r="K43" i="66" s="1"/>
  <c r="S43" i="66" s="1"/>
  <c r="J44" i="66"/>
  <c r="I44" i="66"/>
  <c r="H44" i="66"/>
  <c r="G44" i="66"/>
  <c r="F44" i="66"/>
  <c r="F43" i="66" s="1"/>
  <c r="D44" i="66"/>
  <c r="D43" i="66" s="1"/>
  <c r="C44" i="66"/>
  <c r="C43" i="66" s="1"/>
  <c r="B44" i="66"/>
  <c r="B43" i="66" s="1"/>
  <c r="O43" i="66"/>
  <c r="I43" i="66"/>
  <c r="H43" i="66"/>
  <c r="G43" i="66"/>
  <c r="O44" i="67"/>
  <c r="N44" i="67"/>
  <c r="N43" i="67" s="1"/>
  <c r="M44" i="67"/>
  <c r="M43" i="67" s="1"/>
  <c r="L44" i="67"/>
  <c r="L43" i="67" s="1"/>
  <c r="K44" i="67"/>
  <c r="S44" i="67" s="1"/>
  <c r="J44" i="67"/>
  <c r="I44" i="67"/>
  <c r="I43" i="67" s="1"/>
  <c r="H44" i="67"/>
  <c r="G44" i="67"/>
  <c r="F44" i="67"/>
  <c r="F43" i="67" s="1"/>
  <c r="D44" i="67"/>
  <c r="C44" i="67"/>
  <c r="C43" i="67" s="1"/>
  <c r="B44" i="67"/>
  <c r="B43" i="67" s="1"/>
  <c r="J43" i="67"/>
  <c r="H43" i="67"/>
  <c r="D43" i="67"/>
  <c r="O44" i="68"/>
  <c r="O43" i="68" s="1"/>
  <c r="N44" i="68"/>
  <c r="N43" i="68" s="1"/>
  <c r="M44" i="68"/>
  <c r="M43" i="68" s="1"/>
  <c r="L44" i="68"/>
  <c r="K44" i="68"/>
  <c r="K43" i="68" s="1"/>
  <c r="S43" i="68" s="1"/>
  <c r="J44" i="68"/>
  <c r="J43" i="68" s="1"/>
  <c r="R43" i="68" s="1"/>
  <c r="I44" i="68"/>
  <c r="H44" i="68"/>
  <c r="G44" i="68"/>
  <c r="F44" i="68"/>
  <c r="F43" i="68" s="1"/>
  <c r="D44" i="68"/>
  <c r="D43" i="68" s="1"/>
  <c r="C44" i="68"/>
  <c r="B44" i="68"/>
  <c r="B43" i="68" s="1"/>
  <c r="I43" i="68"/>
  <c r="H43" i="68"/>
  <c r="G43" i="68"/>
  <c r="O44" i="69"/>
  <c r="O43" i="69" s="1"/>
  <c r="N44" i="69"/>
  <c r="N43" i="69" s="1"/>
  <c r="M44" i="69"/>
  <c r="L44" i="69"/>
  <c r="L43" i="69" s="1"/>
  <c r="K44" i="69"/>
  <c r="K43" i="69" s="1"/>
  <c r="S43" i="69" s="1"/>
  <c r="J44" i="69"/>
  <c r="J43" i="69" s="1"/>
  <c r="R43" i="69" s="1"/>
  <c r="I44" i="69"/>
  <c r="H44" i="69"/>
  <c r="H43" i="69" s="1"/>
  <c r="G44" i="69"/>
  <c r="G43" i="69" s="1"/>
  <c r="F44" i="69"/>
  <c r="F43" i="69" s="1"/>
  <c r="D44" i="69"/>
  <c r="D43" i="69" s="1"/>
  <c r="C44" i="69"/>
  <c r="B44" i="69"/>
  <c r="B43" i="69" s="1"/>
  <c r="M43" i="69"/>
  <c r="C43" i="69"/>
  <c r="O44" i="70"/>
  <c r="O43" i="70" s="1"/>
  <c r="N44" i="70"/>
  <c r="M44" i="70"/>
  <c r="M43" i="70" s="1"/>
  <c r="L44" i="70"/>
  <c r="L43" i="70" s="1"/>
  <c r="K44" i="70"/>
  <c r="K43" i="70" s="1"/>
  <c r="S43" i="70" s="1"/>
  <c r="J44" i="70"/>
  <c r="I44" i="70"/>
  <c r="H44" i="70"/>
  <c r="G44" i="70"/>
  <c r="F44" i="70"/>
  <c r="D44" i="70"/>
  <c r="D43" i="70" s="1"/>
  <c r="C44" i="70"/>
  <c r="C43" i="70" s="1"/>
  <c r="B44" i="70"/>
  <c r="B43" i="70" s="1"/>
  <c r="J43" i="70"/>
  <c r="I43" i="70"/>
  <c r="H43" i="70"/>
  <c r="G43" i="70"/>
  <c r="O44" i="71"/>
  <c r="O43" i="71" s="1"/>
  <c r="N44" i="71"/>
  <c r="M44" i="71"/>
  <c r="L44" i="71"/>
  <c r="L43" i="71" s="1"/>
  <c r="K44" i="71"/>
  <c r="J44" i="71"/>
  <c r="J43" i="71" s="1"/>
  <c r="I44" i="71"/>
  <c r="I43" i="71" s="1"/>
  <c r="H44" i="71"/>
  <c r="H43" i="71" s="1"/>
  <c r="G44" i="71"/>
  <c r="G43" i="71" s="1"/>
  <c r="F44" i="71"/>
  <c r="D44" i="71"/>
  <c r="D43" i="71" s="1"/>
  <c r="C44" i="71"/>
  <c r="C43" i="71" s="1"/>
  <c r="B44" i="71"/>
  <c r="N43" i="71"/>
  <c r="M43" i="71"/>
  <c r="F43" i="71"/>
  <c r="O44" i="72"/>
  <c r="O43" i="72" s="1"/>
  <c r="N44" i="72"/>
  <c r="N43" i="72" s="1"/>
  <c r="M44" i="72"/>
  <c r="M43" i="72" s="1"/>
  <c r="L44" i="72"/>
  <c r="L43" i="72" s="1"/>
  <c r="K44" i="72"/>
  <c r="K43" i="72" s="1"/>
  <c r="S43" i="72" s="1"/>
  <c r="J44" i="72"/>
  <c r="I44" i="72"/>
  <c r="H44" i="72"/>
  <c r="G44" i="72"/>
  <c r="G43" i="72" s="1"/>
  <c r="F44" i="72"/>
  <c r="F43" i="72" s="1"/>
  <c r="D44" i="72"/>
  <c r="D43" i="72" s="1"/>
  <c r="C44" i="72"/>
  <c r="C43" i="72" s="1"/>
  <c r="B44" i="72"/>
  <c r="B43" i="72" s="1"/>
  <c r="J43" i="72"/>
  <c r="I43" i="72"/>
  <c r="O44" i="73"/>
  <c r="O43" i="73" s="1"/>
  <c r="N44" i="73"/>
  <c r="M44" i="73"/>
  <c r="L44" i="73"/>
  <c r="L43" i="73" s="1"/>
  <c r="K44" i="73"/>
  <c r="K43" i="73" s="1"/>
  <c r="S43" i="73" s="1"/>
  <c r="J44" i="73"/>
  <c r="J43" i="73" s="1"/>
  <c r="I44" i="73"/>
  <c r="I43" i="73" s="1"/>
  <c r="H44" i="73"/>
  <c r="H43" i="73" s="1"/>
  <c r="G44" i="73"/>
  <c r="G43" i="73" s="1"/>
  <c r="F44" i="73"/>
  <c r="D44" i="73"/>
  <c r="C44" i="73"/>
  <c r="C43" i="73" s="1"/>
  <c r="B44" i="73"/>
  <c r="B43" i="73" s="1"/>
  <c r="N43" i="73"/>
  <c r="F43" i="73"/>
  <c r="O44" i="74"/>
  <c r="O43" i="74" s="1"/>
  <c r="N44" i="74"/>
  <c r="N43" i="74" s="1"/>
  <c r="M44" i="74"/>
  <c r="M43" i="74" s="1"/>
  <c r="L44" i="74"/>
  <c r="L43" i="74" s="1"/>
  <c r="K44" i="74"/>
  <c r="K43" i="74" s="1"/>
  <c r="S43" i="74" s="1"/>
  <c r="J44" i="74"/>
  <c r="I44" i="74"/>
  <c r="H44" i="74"/>
  <c r="G44" i="74"/>
  <c r="G43" i="74" s="1"/>
  <c r="F44" i="74"/>
  <c r="F43" i="74" s="1"/>
  <c r="D44" i="74"/>
  <c r="D43" i="74" s="1"/>
  <c r="C44" i="74"/>
  <c r="C43" i="74" s="1"/>
  <c r="B44" i="74"/>
  <c r="B43" i="74" s="1"/>
  <c r="I43" i="74"/>
  <c r="H43" i="74"/>
  <c r="O44" i="75"/>
  <c r="N44" i="75"/>
  <c r="M44" i="75"/>
  <c r="M43" i="75" s="1"/>
  <c r="L44" i="75"/>
  <c r="L43" i="75" s="1"/>
  <c r="K44" i="75"/>
  <c r="J44" i="75"/>
  <c r="J43" i="75" s="1"/>
  <c r="I44" i="75"/>
  <c r="I43" i="75" s="1"/>
  <c r="H44" i="75"/>
  <c r="H43" i="75" s="1"/>
  <c r="G44" i="75"/>
  <c r="F44" i="75"/>
  <c r="D44" i="75"/>
  <c r="D43" i="75" s="1"/>
  <c r="C44" i="75"/>
  <c r="C43" i="75" s="1"/>
  <c r="B44" i="75"/>
  <c r="B43" i="75" s="1"/>
  <c r="N43" i="75"/>
  <c r="K43" i="75"/>
  <c r="F43" i="75"/>
  <c r="O44" i="76"/>
  <c r="O43" i="76" s="1"/>
  <c r="N44" i="76"/>
  <c r="N43" i="76" s="1"/>
  <c r="M44" i="76"/>
  <c r="M43" i="76" s="1"/>
  <c r="L44" i="76"/>
  <c r="K44" i="76"/>
  <c r="K43" i="76" s="1"/>
  <c r="S43" i="76" s="1"/>
  <c r="J44" i="76"/>
  <c r="I44" i="76"/>
  <c r="H44" i="76"/>
  <c r="G44" i="76"/>
  <c r="G43" i="76" s="1"/>
  <c r="F44" i="76"/>
  <c r="F43" i="76" s="1"/>
  <c r="D44" i="76"/>
  <c r="D43" i="76" s="1"/>
  <c r="C44" i="76"/>
  <c r="B44" i="76"/>
  <c r="B43" i="76" s="1"/>
  <c r="J43" i="76"/>
  <c r="I43" i="76"/>
  <c r="H43" i="76"/>
  <c r="O44" i="77"/>
  <c r="O43" i="77" s="1"/>
  <c r="N44" i="77"/>
  <c r="N43" i="77" s="1"/>
  <c r="M44" i="77"/>
  <c r="M43" i="77" s="1"/>
  <c r="L44" i="77"/>
  <c r="L43" i="77" s="1"/>
  <c r="K44" i="77"/>
  <c r="K43" i="77" s="1"/>
  <c r="S43" i="77" s="1"/>
  <c r="J44" i="77"/>
  <c r="J43" i="77" s="1"/>
  <c r="R43" i="77" s="1"/>
  <c r="I44" i="77"/>
  <c r="H44" i="77"/>
  <c r="G44" i="77"/>
  <c r="F44" i="77"/>
  <c r="D44" i="77"/>
  <c r="C44" i="77"/>
  <c r="C43" i="77" s="1"/>
  <c r="B44" i="77"/>
  <c r="B43" i="77" s="1"/>
  <c r="H43" i="77"/>
  <c r="G43" i="77"/>
  <c r="F43" i="77"/>
  <c r="D43" i="77"/>
  <c r="O44" i="78"/>
  <c r="N44" i="78"/>
  <c r="M44" i="78"/>
  <c r="M43" i="78" s="1"/>
  <c r="L44" i="78"/>
  <c r="L43" i="78" s="1"/>
  <c r="K44" i="78"/>
  <c r="K43" i="78" s="1"/>
  <c r="J44" i="78"/>
  <c r="I44" i="78"/>
  <c r="I43" i="78" s="1"/>
  <c r="H44" i="78"/>
  <c r="G44" i="78"/>
  <c r="F44" i="78"/>
  <c r="D44" i="78"/>
  <c r="D43" i="78" s="1"/>
  <c r="C44" i="78"/>
  <c r="B44" i="78"/>
  <c r="O43" i="78"/>
  <c r="J43" i="78"/>
  <c r="H43" i="78"/>
  <c r="G43" i="78"/>
  <c r="C43" i="78"/>
  <c r="B43" i="78"/>
  <c r="O44" i="79"/>
  <c r="N44" i="79"/>
  <c r="N43" i="79" s="1"/>
  <c r="M44" i="79"/>
  <c r="M43" i="79" s="1"/>
  <c r="L44" i="79"/>
  <c r="L43" i="79" s="1"/>
  <c r="K44" i="79"/>
  <c r="J44" i="79"/>
  <c r="J43" i="79" s="1"/>
  <c r="I44" i="79"/>
  <c r="I43" i="79" s="1"/>
  <c r="H44" i="79"/>
  <c r="H43" i="79" s="1"/>
  <c r="G44" i="79"/>
  <c r="F44" i="79"/>
  <c r="F43" i="79" s="1"/>
  <c r="D44" i="79"/>
  <c r="D43" i="79" s="1"/>
  <c r="C44" i="79"/>
  <c r="C43" i="79" s="1"/>
  <c r="B44" i="79"/>
  <c r="O43" i="79"/>
  <c r="O44" i="80"/>
  <c r="O43" i="80" s="1"/>
  <c r="N44" i="80"/>
  <c r="N43" i="80" s="1"/>
  <c r="M44" i="80"/>
  <c r="M43" i="80" s="1"/>
  <c r="L44" i="80"/>
  <c r="L43" i="80" s="1"/>
  <c r="K44" i="80"/>
  <c r="K43" i="80" s="1"/>
  <c r="J44" i="80"/>
  <c r="J43" i="80" s="1"/>
  <c r="R43" i="80" s="1"/>
  <c r="I44" i="80"/>
  <c r="I43" i="80" s="1"/>
  <c r="H44" i="80"/>
  <c r="G44" i="80"/>
  <c r="G43" i="80" s="1"/>
  <c r="F44" i="80"/>
  <c r="D44" i="80"/>
  <c r="D43" i="80" s="1"/>
  <c r="C44" i="80"/>
  <c r="C43" i="80" s="1"/>
  <c r="B44" i="80"/>
  <c r="F43" i="80"/>
  <c r="B43" i="80"/>
  <c r="O44" i="81"/>
  <c r="O43" i="81" s="1"/>
  <c r="N44" i="81"/>
  <c r="N43" i="81" s="1"/>
  <c r="M44" i="81"/>
  <c r="L44" i="81"/>
  <c r="L43" i="81" s="1"/>
  <c r="K44" i="81"/>
  <c r="J44" i="81"/>
  <c r="I44" i="81"/>
  <c r="H44" i="81"/>
  <c r="G44" i="81"/>
  <c r="G43" i="81" s="1"/>
  <c r="F44" i="81"/>
  <c r="F43" i="81" s="1"/>
  <c r="D44" i="81"/>
  <c r="C44" i="81"/>
  <c r="C43" i="81" s="1"/>
  <c r="B44" i="81"/>
  <c r="B43" i="81" s="1"/>
  <c r="K43" i="81"/>
  <c r="I43" i="81"/>
  <c r="H43" i="81"/>
  <c r="O44" i="82"/>
  <c r="O43" i="82" s="1"/>
  <c r="N44" i="82"/>
  <c r="N43" i="82" s="1"/>
  <c r="M44" i="82"/>
  <c r="M43" i="82" s="1"/>
  <c r="L44" i="82"/>
  <c r="K44" i="82"/>
  <c r="K43" i="82" s="1"/>
  <c r="J44" i="82"/>
  <c r="I44" i="82"/>
  <c r="H44" i="82"/>
  <c r="G44" i="82"/>
  <c r="G43" i="82" s="1"/>
  <c r="F44" i="82"/>
  <c r="F43" i="82" s="1"/>
  <c r="D44" i="82"/>
  <c r="D43" i="82" s="1"/>
  <c r="C44" i="82"/>
  <c r="B44" i="82"/>
  <c r="B43" i="82" s="1"/>
  <c r="L43" i="82"/>
  <c r="I43" i="82"/>
  <c r="H43" i="82"/>
  <c r="C43" i="82"/>
  <c r="O44" i="83"/>
  <c r="N44" i="83"/>
  <c r="M44" i="83"/>
  <c r="M43" i="83" s="1"/>
  <c r="L44" i="83"/>
  <c r="L43" i="83" s="1"/>
  <c r="K44" i="83"/>
  <c r="K43" i="83" s="1"/>
  <c r="S43" i="83" s="1"/>
  <c r="J44" i="83"/>
  <c r="J43" i="83" s="1"/>
  <c r="R43" i="83" s="1"/>
  <c r="I44" i="83"/>
  <c r="I43" i="83" s="1"/>
  <c r="H44" i="83"/>
  <c r="G44" i="83"/>
  <c r="F44" i="83"/>
  <c r="D44" i="83"/>
  <c r="D43" i="83" s="1"/>
  <c r="C44" i="83"/>
  <c r="C43" i="83" s="1"/>
  <c r="B44" i="83"/>
  <c r="B43" i="83" s="1"/>
  <c r="N43" i="83"/>
  <c r="H43" i="83"/>
  <c r="F43" i="83"/>
  <c r="O44" i="84"/>
  <c r="O43" i="84" s="1"/>
  <c r="N44" i="84"/>
  <c r="N43" i="84" s="1"/>
  <c r="M44" i="84"/>
  <c r="M43" i="84" s="1"/>
  <c r="L44" i="84"/>
  <c r="K44" i="84"/>
  <c r="J44" i="84"/>
  <c r="J43" i="84" s="1"/>
  <c r="I44" i="84"/>
  <c r="H44" i="84"/>
  <c r="H43" i="84" s="1"/>
  <c r="G44" i="84"/>
  <c r="G43" i="84" s="1"/>
  <c r="F44" i="84"/>
  <c r="F43" i="84" s="1"/>
  <c r="D44" i="84"/>
  <c r="D43" i="84" s="1"/>
  <c r="C44" i="84"/>
  <c r="B44" i="84"/>
  <c r="I43" i="84"/>
  <c r="O44" i="85"/>
  <c r="O43" i="85" s="1"/>
  <c r="N44" i="85"/>
  <c r="N43" i="85" s="1"/>
  <c r="M44" i="85"/>
  <c r="M43" i="85" s="1"/>
  <c r="L44" i="85"/>
  <c r="K44" i="85"/>
  <c r="K43" i="85" s="1"/>
  <c r="J44" i="85"/>
  <c r="I44" i="85"/>
  <c r="H44" i="85"/>
  <c r="H43" i="85" s="1"/>
  <c r="G44" i="85"/>
  <c r="G43" i="85" s="1"/>
  <c r="F44" i="85"/>
  <c r="F43" i="85" s="1"/>
  <c r="D44" i="85"/>
  <c r="C44" i="85"/>
  <c r="B44" i="85"/>
  <c r="L43" i="85"/>
  <c r="J43" i="85"/>
  <c r="D43" i="85"/>
  <c r="C43" i="85"/>
  <c r="B43" i="85"/>
  <c r="O44" i="86"/>
  <c r="O43" i="86" s="1"/>
  <c r="N44" i="86"/>
  <c r="M44" i="86"/>
  <c r="L44" i="86"/>
  <c r="L43" i="86" s="1"/>
  <c r="K44" i="86"/>
  <c r="K43" i="86" s="1"/>
  <c r="J44" i="86"/>
  <c r="J43" i="86" s="1"/>
  <c r="I44" i="86"/>
  <c r="I43" i="86" s="1"/>
  <c r="H44" i="86"/>
  <c r="H43" i="86" s="1"/>
  <c r="G44" i="86"/>
  <c r="G43" i="86" s="1"/>
  <c r="F44" i="86"/>
  <c r="D44" i="86"/>
  <c r="D43" i="86" s="1"/>
  <c r="C44" i="86"/>
  <c r="C43" i="86" s="1"/>
  <c r="B44" i="86"/>
  <c r="B43" i="86" s="1"/>
  <c r="M43" i="86"/>
  <c r="O44" i="87"/>
  <c r="O43" i="87" s="1"/>
  <c r="N44" i="87"/>
  <c r="N43" i="87" s="1"/>
  <c r="M44" i="87"/>
  <c r="M43" i="87" s="1"/>
  <c r="L44" i="87"/>
  <c r="L43" i="87" s="1"/>
  <c r="K44" i="87"/>
  <c r="J44" i="87"/>
  <c r="I44" i="87"/>
  <c r="H44" i="87"/>
  <c r="H43" i="87" s="1"/>
  <c r="G44" i="87"/>
  <c r="G43" i="87" s="1"/>
  <c r="F44" i="87"/>
  <c r="F43" i="87" s="1"/>
  <c r="D44" i="87"/>
  <c r="D43" i="87" s="1"/>
  <c r="C44" i="87"/>
  <c r="B44" i="87"/>
  <c r="I43" i="87"/>
  <c r="C43" i="87"/>
  <c r="O44" i="88"/>
  <c r="O43" i="88" s="1"/>
  <c r="N44" i="88"/>
  <c r="M44" i="88"/>
  <c r="L44" i="88"/>
  <c r="K44" i="88"/>
  <c r="J44" i="88"/>
  <c r="J43" i="88" s="1"/>
  <c r="R43" i="88" s="1"/>
  <c r="I44" i="88"/>
  <c r="I43" i="88" s="1"/>
  <c r="H44" i="88"/>
  <c r="G44" i="88"/>
  <c r="G43" i="88" s="1"/>
  <c r="F44" i="88"/>
  <c r="D44" i="88"/>
  <c r="C44" i="88"/>
  <c r="B44" i="88"/>
  <c r="N43" i="88"/>
  <c r="M43" i="88"/>
  <c r="L43" i="88"/>
  <c r="K43" i="88"/>
  <c r="F43" i="88"/>
  <c r="D43" i="88"/>
  <c r="C43" i="88"/>
  <c r="B43" i="88"/>
  <c r="O44" i="89"/>
  <c r="O43" i="89" s="1"/>
  <c r="N44" i="89"/>
  <c r="N43" i="89" s="1"/>
  <c r="M44" i="89"/>
  <c r="L44" i="89"/>
  <c r="L43" i="89" s="1"/>
  <c r="K44" i="89"/>
  <c r="J44" i="89"/>
  <c r="I44" i="89"/>
  <c r="H44" i="89"/>
  <c r="H43" i="89" s="1"/>
  <c r="G44" i="89"/>
  <c r="G43" i="89" s="1"/>
  <c r="F44" i="89"/>
  <c r="F43" i="89" s="1"/>
  <c r="D44" i="89"/>
  <c r="C44" i="89"/>
  <c r="C43" i="89" s="1"/>
  <c r="B44" i="89"/>
  <c r="K43" i="89"/>
  <c r="J43" i="89"/>
  <c r="I43" i="89"/>
  <c r="B43" i="89"/>
  <c r="O44" i="90"/>
  <c r="O43" i="90" s="1"/>
  <c r="N44" i="90"/>
  <c r="N43" i="90" s="1"/>
  <c r="M44" i="90"/>
  <c r="L44" i="90"/>
  <c r="L43" i="90" s="1"/>
  <c r="K44" i="90"/>
  <c r="K43" i="90" s="1"/>
  <c r="J44" i="90"/>
  <c r="I44" i="90"/>
  <c r="H44" i="90"/>
  <c r="H43" i="90" s="1"/>
  <c r="G44" i="90"/>
  <c r="G43" i="90" s="1"/>
  <c r="F44" i="90"/>
  <c r="F43" i="90" s="1"/>
  <c r="D44" i="90"/>
  <c r="C44" i="90"/>
  <c r="C43" i="90" s="1"/>
  <c r="B44" i="90"/>
  <c r="B43" i="90" s="1"/>
  <c r="M43" i="90"/>
  <c r="I43" i="90"/>
  <c r="D43" i="90"/>
  <c r="O44" i="91"/>
  <c r="N44" i="91"/>
  <c r="N43" i="91" s="1"/>
  <c r="M44" i="91"/>
  <c r="L44" i="91"/>
  <c r="L43" i="91" s="1"/>
  <c r="K44" i="91"/>
  <c r="K43" i="91" s="1"/>
  <c r="S43" i="91" s="1"/>
  <c r="J44" i="91"/>
  <c r="J43" i="91" s="1"/>
  <c r="R43" i="91" s="1"/>
  <c r="I44" i="91"/>
  <c r="H44" i="91"/>
  <c r="H43" i="91" s="1"/>
  <c r="G44" i="91"/>
  <c r="F44" i="91"/>
  <c r="F43" i="91" s="1"/>
  <c r="D44" i="91"/>
  <c r="C44" i="91"/>
  <c r="C43" i="91" s="1"/>
  <c r="B44" i="91"/>
  <c r="B43" i="91" s="1"/>
  <c r="M43" i="91"/>
  <c r="I43" i="91"/>
  <c r="D43" i="91"/>
  <c r="O44" i="92"/>
  <c r="O43" i="92" s="1"/>
  <c r="N44" i="92"/>
  <c r="M44" i="92"/>
  <c r="M43" i="92" s="1"/>
  <c r="L44" i="92"/>
  <c r="K44" i="92"/>
  <c r="K43" i="92" s="1"/>
  <c r="S43" i="92" s="1"/>
  <c r="J44" i="92"/>
  <c r="J43" i="92" s="1"/>
  <c r="R43" i="92" s="1"/>
  <c r="I44" i="92"/>
  <c r="I43" i="92" s="1"/>
  <c r="H44" i="92"/>
  <c r="H43" i="92" s="1"/>
  <c r="G44" i="92"/>
  <c r="G43" i="92" s="1"/>
  <c r="F44" i="92"/>
  <c r="D44" i="92"/>
  <c r="C44" i="92"/>
  <c r="B44" i="92"/>
  <c r="B43" i="92" s="1"/>
  <c r="N43" i="92"/>
  <c r="F43" i="92"/>
  <c r="D43" i="92"/>
  <c r="O44" i="93"/>
  <c r="O43" i="93" s="1"/>
  <c r="N44" i="93"/>
  <c r="N43" i="93" s="1"/>
  <c r="M44" i="93"/>
  <c r="M43" i="93" s="1"/>
  <c r="L44" i="93"/>
  <c r="K44" i="93"/>
  <c r="J44" i="93"/>
  <c r="J43" i="93" s="1"/>
  <c r="I44" i="93"/>
  <c r="H44" i="93"/>
  <c r="G44" i="93"/>
  <c r="G43" i="93" s="1"/>
  <c r="F44" i="93"/>
  <c r="F43" i="93" s="1"/>
  <c r="D44" i="93"/>
  <c r="D43" i="93" s="1"/>
  <c r="C44" i="93"/>
  <c r="B44" i="93"/>
  <c r="B43" i="93" s="1"/>
  <c r="K43" i="93"/>
  <c r="H43" i="93"/>
  <c r="O44" i="94"/>
  <c r="O43" i="94" s="1"/>
  <c r="N44" i="94"/>
  <c r="M44" i="94"/>
  <c r="L44" i="94"/>
  <c r="L43" i="94" s="1"/>
  <c r="K44" i="94"/>
  <c r="K43" i="94" s="1"/>
  <c r="J44" i="94"/>
  <c r="J43" i="94" s="1"/>
  <c r="I44" i="94"/>
  <c r="H44" i="94"/>
  <c r="H43" i="94" s="1"/>
  <c r="G44" i="94"/>
  <c r="G43" i="94" s="1"/>
  <c r="F44" i="94"/>
  <c r="D44" i="94"/>
  <c r="C44" i="94"/>
  <c r="B44" i="94"/>
  <c r="B43" i="94" s="1"/>
  <c r="M43" i="94"/>
  <c r="I43" i="94"/>
  <c r="D43" i="94"/>
  <c r="C43" i="94"/>
  <c r="O44" i="95"/>
  <c r="N44" i="95"/>
  <c r="M44" i="95"/>
  <c r="M43" i="95" s="1"/>
  <c r="L44" i="95"/>
  <c r="L43" i="95" s="1"/>
  <c r="K44" i="95"/>
  <c r="J44" i="95"/>
  <c r="J43" i="95" s="1"/>
  <c r="I44" i="95"/>
  <c r="I43" i="95" s="1"/>
  <c r="H44" i="95"/>
  <c r="H43" i="95" s="1"/>
  <c r="G44" i="95"/>
  <c r="F44" i="95"/>
  <c r="D44" i="95"/>
  <c r="D43" i="95" s="1"/>
  <c r="C44" i="95"/>
  <c r="C43" i="95" s="1"/>
  <c r="B44" i="95"/>
  <c r="O43" i="95"/>
  <c r="N43" i="95"/>
  <c r="G43" i="95"/>
  <c r="F43" i="95"/>
  <c r="O44" i="96"/>
  <c r="O43" i="96" s="1"/>
  <c r="N44" i="96"/>
  <c r="N43" i="96" s="1"/>
  <c r="M44" i="96"/>
  <c r="M43" i="96" s="1"/>
  <c r="L44" i="96"/>
  <c r="L43" i="96" s="1"/>
  <c r="K44" i="96"/>
  <c r="K43" i="96" s="1"/>
  <c r="S43" i="96" s="1"/>
  <c r="J44" i="96"/>
  <c r="J43" i="96" s="1"/>
  <c r="R43" i="96" s="1"/>
  <c r="I44" i="96"/>
  <c r="I43" i="96" s="1"/>
  <c r="H44" i="96"/>
  <c r="G44" i="96"/>
  <c r="G43" i="96" s="1"/>
  <c r="F44" i="96"/>
  <c r="D44" i="96"/>
  <c r="C44" i="96"/>
  <c r="B44" i="96"/>
  <c r="B43" i="96" s="1"/>
  <c r="F43" i="96"/>
  <c r="D43" i="96"/>
  <c r="C43" i="96"/>
  <c r="O44" i="97"/>
  <c r="O43" i="97" s="1"/>
  <c r="N44" i="97"/>
  <c r="N43" i="97" s="1"/>
  <c r="M44" i="97"/>
  <c r="L44" i="97"/>
  <c r="K44" i="97"/>
  <c r="J44" i="97"/>
  <c r="J43" i="97" s="1"/>
  <c r="I44" i="97"/>
  <c r="I43" i="97" s="1"/>
  <c r="H44" i="97"/>
  <c r="H43" i="97" s="1"/>
  <c r="G44" i="97"/>
  <c r="G43" i="97" s="1"/>
  <c r="F44" i="97"/>
  <c r="F43" i="97" s="1"/>
  <c r="D44" i="97"/>
  <c r="C44" i="97"/>
  <c r="B44" i="97"/>
  <c r="L43" i="97"/>
  <c r="K43" i="97"/>
  <c r="C43" i="97"/>
  <c r="B43" i="97"/>
  <c r="O44" i="98"/>
  <c r="O43" i="98" s="1"/>
  <c r="N44" i="98"/>
  <c r="N43" i="98" s="1"/>
  <c r="M44" i="98"/>
  <c r="M43" i="98" s="1"/>
  <c r="L44" i="98"/>
  <c r="L43" i="98" s="1"/>
  <c r="K44" i="98"/>
  <c r="K43" i="98" s="1"/>
  <c r="J44" i="98"/>
  <c r="I44" i="98"/>
  <c r="I43" i="98" s="1"/>
  <c r="H44" i="98"/>
  <c r="G44" i="98"/>
  <c r="G43" i="98" s="1"/>
  <c r="F44" i="98"/>
  <c r="F43" i="98" s="1"/>
  <c r="D44" i="98"/>
  <c r="D43" i="98" s="1"/>
  <c r="C44" i="98"/>
  <c r="B44" i="98"/>
  <c r="B43" i="98" s="1"/>
  <c r="H43" i="98"/>
  <c r="C43" i="98"/>
  <c r="O44" i="99"/>
  <c r="N44" i="99"/>
  <c r="M44" i="99"/>
  <c r="M43" i="99" s="1"/>
  <c r="L44" i="99"/>
  <c r="K44" i="99"/>
  <c r="J44" i="99"/>
  <c r="I44" i="99"/>
  <c r="I43" i="99" s="1"/>
  <c r="H44" i="99"/>
  <c r="H43" i="99" s="1"/>
  <c r="G44" i="99"/>
  <c r="F44" i="99"/>
  <c r="D44" i="99"/>
  <c r="D43" i="99" s="1"/>
  <c r="C44" i="99"/>
  <c r="B44" i="99"/>
  <c r="N43" i="99"/>
  <c r="L43" i="99"/>
  <c r="K43" i="99"/>
  <c r="J43" i="99"/>
  <c r="F43" i="99"/>
  <c r="C43" i="99"/>
  <c r="B43" i="99"/>
  <c r="O44" i="100"/>
  <c r="O43" i="100" s="1"/>
  <c r="N44" i="100"/>
  <c r="N43" i="100" s="1"/>
  <c r="M44" i="100"/>
  <c r="M43" i="100" s="1"/>
  <c r="L44" i="100"/>
  <c r="K44" i="100"/>
  <c r="K43" i="100" s="1"/>
  <c r="S43" i="100" s="1"/>
  <c r="J44" i="100"/>
  <c r="J43" i="100" s="1"/>
  <c r="R43" i="100" s="1"/>
  <c r="I44" i="100"/>
  <c r="I43" i="100" s="1"/>
  <c r="H44" i="100"/>
  <c r="G44" i="100"/>
  <c r="G43" i="100" s="1"/>
  <c r="F44" i="100"/>
  <c r="F43" i="100" s="1"/>
  <c r="D44" i="100"/>
  <c r="D43" i="100" s="1"/>
  <c r="C44" i="100"/>
  <c r="B44" i="100"/>
  <c r="B43" i="100" s="1"/>
  <c r="H43" i="100"/>
  <c r="O44" i="101"/>
  <c r="N44" i="101"/>
  <c r="N43" i="101" s="1"/>
  <c r="M44" i="101"/>
  <c r="M43" i="101" s="1"/>
  <c r="L44" i="101"/>
  <c r="L43" i="101" s="1"/>
  <c r="K44" i="101"/>
  <c r="K43" i="101" s="1"/>
  <c r="J44" i="101"/>
  <c r="J43" i="101" s="1"/>
  <c r="R43" i="101" s="1"/>
  <c r="I44" i="101"/>
  <c r="H44" i="101"/>
  <c r="G44" i="101"/>
  <c r="G43" i="101" s="1"/>
  <c r="F44" i="101"/>
  <c r="F43" i="101" s="1"/>
  <c r="D44" i="101"/>
  <c r="C44" i="101"/>
  <c r="C43" i="101" s="1"/>
  <c r="B44" i="101"/>
  <c r="O43" i="101"/>
  <c r="D43" i="101"/>
  <c r="O44" i="102"/>
  <c r="O43" i="102" s="1"/>
  <c r="N44" i="102"/>
  <c r="M44" i="102"/>
  <c r="M43" i="102" s="1"/>
  <c r="L44" i="102"/>
  <c r="K44" i="102"/>
  <c r="K43" i="102" s="1"/>
  <c r="S43" i="102" s="1"/>
  <c r="J44" i="102"/>
  <c r="I44" i="102"/>
  <c r="I43" i="102" s="1"/>
  <c r="H44" i="102"/>
  <c r="G44" i="102"/>
  <c r="G43" i="102" s="1"/>
  <c r="F44" i="102"/>
  <c r="D44" i="102"/>
  <c r="D43" i="102" s="1"/>
  <c r="C44" i="102"/>
  <c r="B44" i="102"/>
  <c r="B43" i="102" s="1"/>
  <c r="L43" i="102"/>
  <c r="J43" i="102"/>
  <c r="H43" i="102"/>
  <c r="C43" i="102"/>
  <c r="O44" i="103"/>
  <c r="N44" i="103"/>
  <c r="M44" i="103"/>
  <c r="L44" i="103"/>
  <c r="L43" i="103" s="1"/>
  <c r="K44" i="103"/>
  <c r="J44" i="103"/>
  <c r="J43" i="103" s="1"/>
  <c r="R43" i="103" s="1"/>
  <c r="I44" i="103"/>
  <c r="I43" i="103" s="1"/>
  <c r="H44" i="103"/>
  <c r="H43" i="103" s="1"/>
  <c r="G44" i="103"/>
  <c r="F44" i="103"/>
  <c r="D44" i="103"/>
  <c r="C44" i="103"/>
  <c r="C43" i="103" s="1"/>
  <c r="B44" i="103"/>
  <c r="O43" i="103"/>
  <c r="N43" i="103"/>
  <c r="M43" i="103"/>
  <c r="G43" i="103"/>
  <c r="F43" i="103"/>
  <c r="D43" i="103"/>
  <c r="O44" i="104"/>
  <c r="O43" i="104" s="1"/>
  <c r="N44" i="104"/>
  <c r="N43" i="104" s="1"/>
  <c r="M44" i="104"/>
  <c r="M43" i="104" s="1"/>
  <c r="L44" i="104"/>
  <c r="L43" i="104" s="1"/>
  <c r="K44" i="104"/>
  <c r="J44" i="104"/>
  <c r="J43" i="104" s="1"/>
  <c r="R43" i="104" s="1"/>
  <c r="I44" i="104"/>
  <c r="H44" i="104"/>
  <c r="G44" i="104"/>
  <c r="G43" i="104" s="1"/>
  <c r="F44" i="104"/>
  <c r="F43" i="104" s="1"/>
  <c r="D44" i="104"/>
  <c r="D43" i="104" s="1"/>
  <c r="C44" i="104"/>
  <c r="B44" i="104"/>
  <c r="K43" i="104"/>
  <c r="I43" i="104"/>
  <c r="C43" i="104"/>
  <c r="B43" i="104"/>
  <c r="O44" i="105"/>
  <c r="O43" i="105" s="1"/>
  <c r="N44" i="105"/>
  <c r="M44" i="105"/>
  <c r="L44" i="105"/>
  <c r="L43" i="105" s="1"/>
  <c r="K44" i="105"/>
  <c r="K43" i="105" s="1"/>
  <c r="S43" i="105" s="1"/>
  <c r="J44" i="105"/>
  <c r="I44" i="105"/>
  <c r="I43" i="105" s="1"/>
  <c r="H44" i="105"/>
  <c r="H43" i="105" s="1"/>
  <c r="G44" i="105"/>
  <c r="G43" i="105" s="1"/>
  <c r="F44" i="105"/>
  <c r="D44" i="105"/>
  <c r="C44" i="105"/>
  <c r="C43" i="105" s="1"/>
  <c r="B44" i="105"/>
  <c r="B43" i="105" s="1"/>
  <c r="N43" i="105"/>
  <c r="J43" i="105"/>
  <c r="F43" i="105"/>
  <c r="O44" i="106"/>
  <c r="N44" i="106"/>
  <c r="N43" i="106" s="1"/>
  <c r="M44" i="106"/>
  <c r="L44" i="106"/>
  <c r="L43" i="106" s="1"/>
  <c r="K44" i="106"/>
  <c r="K43" i="106" s="1"/>
  <c r="J44" i="106"/>
  <c r="I44" i="106"/>
  <c r="H44" i="106"/>
  <c r="H43" i="106" s="1"/>
  <c r="G44" i="106"/>
  <c r="F44" i="106"/>
  <c r="F43" i="106" s="1"/>
  <c r="D44" i="106"/>
  <c r="C44" i="106"/>
  <c r="C43" i="106" s="1"/>
  <c r="B44" i="106"/>
  <c r="O43" i="106"/>
  <c r="M43" i="106"/>
  <c r="G43" i="106"/>
  <c r="D43" i="106"/>
  <c r="B43" i="106"/>
  <c r="O44" i="107"/>
  <c r="N44" i="107"/>
  <c r="M44" i="107"/>
  <c r="L44" i="107"/>
  <c r="L43" i="107" s="1"/>
  <c r="K44" i="107"/>
  <c r="K43" i="107" s="1"/>
  <c r="S43" i="107" s="1"/>
  <c r="J44" i="107"/>
  <c r="J43" i="107" s="1"/>
  <c r="R43" i="107" s="1"/>
  <c r="I44" i="107"/>
  <c r="I43" i="107" s="1"/>
  <c r="H44" i="107"/>
  <c r="H43" i="107" s="1"/>
  <c r="G44" i="107"/>
  <c r="F44" i="107"/>
  <c r="D44" i="107"/>
  <c r="C44" i="107"/>
  <c r="C43" i="107" s="1"/>
  <c r="B44" i="107"/>
  <c r="B43" i="107" s="1"/>
  <c r="N43" i="107"/>
  <c r="M43" i="107"/>
  <c r="F43" i="107"/>
  <c r="D43" i="107"/>
  <c r="O44" i="108"/>
  <c r="O43" i="108" s="1"/>
  <c r="N44" i="108"/>
  <c r="N43" i="108" s="1"/>
  <c r="M44" i="108"/>
  <c r="M43" i="108" s="1"/>
  <c r="L44" i="108"/>
  <c r="K44" i="108"/>
  <c r="K43" i="108" s="1"/>
  <c r="J44" i="108"/>
  <c r="R44" i="108" s="1"/>
  <c r="I44" i="108"/>
  <c r="I43" i="108" s="1"/>
  <c r="H44" i="108"/>
  <c r="H43" i="108" s="1"/>
  <c r="G44" i="108"/>
  <c r="F44" i="108"/>
  <c r="F43" i="108" s="1"/>
  <c r="D44" i="108"/>
  <c r="D43" i="108" s="1"/>
  <c r="C44" i="108"/>
  <c r="B44" i="108"/>
  <c r="G43" i="108"/>
  <c r="B43" i="108"/>
  <c r="O44" i="109"/>
  <c r="O43" i="109" s="1"/>
  <c r="N44" i="109"/>
  <c r="N43" i="109" s="1"/>
  <c r="M44" i="109"/>
  <c r="L44" i="109"/>
  <c r="L43" i="109" s="1"/>
  <c r="K44" i="109"/>
  <c r="K43" i="109" s="1"/>
  <c r="S43" i="109" s="1"/>
  <c r="J44" i="109"/>
  <c r="I44" i="109"/>
  <c r="H44" i="109"/>
  <c r="H43" i="109" s="1"/>
  <c r="G44" i="109"/>
  <c r="G43" i="109" s="1"/>
  <c r="F44" i="109"/>
  <c r="F43" i="109" s="1"/>
  <c r="D44" i="109"/>
  <c r="C44" i="109"/>
  <c r="C43" i="109" s="1"/>
  <c r="B44" i="109"/>
  <c r="B43" i="109" s="1"/>
  <c r="M43" i="109"/>
  <c r="J43" i="109"/>
  <c r="D43" i="109"/>
  <c r="O44" i="110"/>
  <c r="O43" i="110" s="1"/>
  <c r="N44" i="110"/>
  <c r="M44" i="110"/>
  <c r="M43" i="110" s="1"/>
  <c r="L44" i="110"/>
  <c r="L43" i="110" s="1"/>
  <c r="K44" i="110"/>
  <c r="K43" i="110" s="1"/>
  <c r="J44" i="110"/>
  <c r="J43" i="110" s="1"/>
  <c r="I44" i="110"/>
  <c r="H44" i="110"/>
  <c r="G44" i="110"/>
  <c r="G43" i="110" s="1"/>
  <c r="F44" i="110"/>
  <c r="D44" i="110"/>
  <c r="C44" i="110"/>
  <c r="C43" i="110" s="1"/>
  <c r="B44" i="110"/>
  <c r="B43" i="110" s="1"/>
  <c r="I43" i="110"/>
  <c r="H43" i="110"/>
  <c r="D43" i="110"/>
  <c r="O44" i="111"/>
  <c r="O43" i="111" s="1"/>
  <c r="N44" i="111"/>
  <c r="N43" i="111" s="1"/>
  <c r="M44" i="111"/>
  <c r="M43" i="111" s="1"/>
  <c r="L44" i="111"/>
  <c r="K44" i="111"/>
  <c r="J44" i="111"/>
  <c r="J43" i="111" s="1"/>
  <c r="R43" i="111" s="1"/>
  <c r="I44" i="111"/>
  <c r="I43" i="111" s="1"/>
  <c r="H44" i="111"/>
  <c r="H43" i="111" s="1"/>
  <c r="G44" i="111"/>
  <c r="G43" i="111" s="1"/>
  <c r="F44" i="111"/>
  <c r="F43" i="111" s="1"/>
  <c r="D44" i="111"/>
  <c r="D43" i="111" s="1"/>
  <c r="C44" i="111"/>
  <c r="C43" i="111" s="1"/>
  <c r="B44" i="111"/>
  <c r="L43" i="111"/>
  <c r="O44" i="112"/>
  <c r="O43" i="112" s="1"/>
  <c r="N44" i="112"/>
  <c r="N43" i="112" s="1"/>
  <c r="M44" i="112"/>
  <c r="M43" i="112" s="1"/>
  <c r="L44" i="112"/>
  <c r="L43" i="112" s="1"/>
  <c r="K44" i="112"/>
  <c r="J44" i="112"/>
  <c r="I44" i="112"/>
  <c r="I43" i="112" s="1"/>
  <c r="H44" i="112"/>
  <c r="G44" i="112"/>
  <c r="F44" i="112"/>
  <c r="F43" i="112" s="1"/>
  <c r="D44" i="112"/>
  <c r="D43" i="112" s="1"/>
  <c r="C44" i="112"/>
  <c r="C43" i="112" s="1"/>
  <c r="B44" i="112"/>
  <c r="K43" i="112"/>
  <c r="J43" i="112"/>
  <c r="G43" i="112"/>
  <c r="B43" i="112"/>
  <c r="O44" i="113"/>
  <c r="N44" i="113"/>
  <c r="M44" i="113"/>
  <c r="L44" i="113"/>
  <c r="L43" i="113" s="1"/>
  <c r="K44" i="113"/>
  <c r="K43" i="113" s="1"/>
  <c r="S43" i="113" s="1"/>
  <c r="J44" i="113"/>
  <c r="J43" i="113" s="1"/>
  <c r="I44" i="113"/>
  <c r="I43" i="113" s="1"/>
  <c r="H44" i="113"/>
  <c r="H43" i="113" s="1"/>
  <c r="G44" i="113"/>
  <c r="F44" i="113"/>
  <c r="D44" i="113"/>
  <c r="C44" i="113"/>
  <c r="C43" i="113" s="1"/>
  <c r="B44" i="113"/>
  <c r="B43" i="113" s="1"/>
  <c r="O43" i="113"/>
  <c r="N43" i="113"/>
  <c r="G43" i="113"/>
  <c r="F43" i="113"/>
  <c r="O44" i="114"/>
  <c r="O43" i="114" s="1"/>
  <c r="N44" i="114"/>
  <c r="N43" i="114" s="1"/>
  <c r="M44" i="114"/>
  <c r="M43" i="114" s="1"/>
  <c r="L44" i="114"/>
  <c r="L43" i="114" s="1"/>
  <c r="K44" i="114"/>
  <c r="J44" i="114"/>
  <c r="I44" i="114"/>
  <c r="H44" i="114"/>
  <c r="G44" i="114"/>
  <c r="G43" i="114" s="1"/>
  <c r="F44" i="114"/>
  <c r="F43" i="114" s="1"/>
  <c r="D44" i="114"/>
  <c r="D43" i="114" s="1"/>
  <c r="C44" i="114"/>
  <c r="C43" i="114" s="1"/>
  <c r="B44" i="114"/>
  <c r="B43" i="114" s="1"/>
  <c r="K43" i="114"/>
  <c r="I43" i="114"/>
  <c r="H43" i="114"/>
  <c r="O44" i="115"/>
  <c r="N44" i="115"/>
  <c r="N43" i="115" s="1"/>
  <c r="M44" i="115"/>
  <c r="M43" i="115" s="1"/>
  <c r="L44" i="115"/>
  <c r="L43" i="115" s="1"/>
  <c r="K44" i="115"/>
  <c r="K43" i="115" s="1"/>
  <c r="J44" i="115"/>
  <c r="J43" i="115" s="1"/>
  <c r="I44" i="115"/>
  <c r="H44" i="115"/>
  <c r="H43" i="115" s="1"/>
  <c r="G44" i="115"/>
  <c r="F44" i="115"/>
  <c r="F43" i="115" s="1"/>
  <c r="D44" i="115"/>
  <c r="D43" i="115" s="1"/>
  <c r="C44" i="115"/>
  <c r="C43" i="115" s="1"/>
  <c r="B44" i="115"/>
  <c r="I43" i="115"/>
  <c r="B43" i="115"/>
  <c r="O44" i="116"/>
  <c r="O43" i="116" s="1"/>
  <c r="N44" i="116"/>
  <c r="N43" i="116" s="1"/>
  <c r="M44" i="116"/>
  <c r="L44" i="116"/>
  <c r="K44" i="116"/>
  <c r="J44" i="116"/>
  <c r="I44" i="116"/>
  <c r="H44" i="116"/>
  <c r="H43" i="116" s="1"/>
  <c r="G44" i="116"/>
  <c r="G43" i="116" s="1"/>
  <c r="F44" i="116"/>
  <c r="F43" i="116" s="1"/>
  <c r="D44" i="116"/>
  <c r="C44" i="116"/>
  <c r="B44" i="116"/>
  <c r="M43" i="116"/>
  <c r="K43" i="116"/>
  <c r="J43" i="116"/>
  <c r="D43" i="116"/>
  <c r="B43" i="116"/>
  <c r="O44" i="117"/>
  <c r="N44" i="117"/>
  <c r="N43" i="117" s="1"/>
  <c r="M44" i="117"/>
  <c r="M43" i="117" s="1"/>
  <c r="L44" i="117"/>
  <c r="L43" i="117" s="1"/>
  <c r="K44" i="117"/>
  <c r="J44" i="117"/>
  <c r="J43" i="117" s="1"/>
  <c r="R43" i="117" s="1"/>
  <c r="I44" i="117"/>
  <c r="H44" i="117"/>
  <c r="H43" i="117" s="1"/>
  <c r="G44" i="117"/>
  <c r="F44" i="117"/>
  <c r="F43" i="117" s="1"/>
  <c r="D44" i="117"/>
  <c r="D43" i="117" s="1"/>
  <c r="C44" i="117"/>
  <c r="B44" i="117"/>
  <c r="O43" i="117"/>
  <c r="K43" i="117"/>
  <c r="G43" i="117"/>
  <c r="C43" i="117"/>
  <c r="B43" i="117"/>
  <c r="O44" i="118"/>
  <c r="N44" i="118"/>
  <c r="M44" i="118"/>
  <c r="M43" i="118" s="1"/>
  <c r="L44" i="118"/>
  <c r="K44" i="118"/>
  <c r="K43" i="118" s="1"/>
  <c r="S43" i="118" s="1"/>
  <c r="J44" i="118"/>
  <c r="J43" i="118" s="1"/>
  <c r="I44" i="118"/>
  <c r="I43" i="118" s="1"/>
  <c r="H44" i="118"/>
  <c r="G44" i="118"/>
  <c r="F44" i="118"/>
  <c r="D44" i="118"/>
  <c r="D43" i="118" s="1"/>
  <c r="C44" i="118"/>
  <c r="B44" i="118"/>
  <c r="B43" i="118" s="1"/>
  <c r="O43" i="118"/>
  <c r="L43" i="118"/>
  <c r="H43" i="118"/>
  <c r="G43" i="118"/>
  <c r="C43" i="118"/>
  <c r="O44" i="119"/>
  <c r="O43" i="119" s="1"/>
  <c r="N44" i="119"/>
  <c r="N43" i="119" s="1"/>
  <c r="M44" i="119"/>
  <c r="L44" i="119"/>
  <c r="K44" i="119"/>
  <c r="J44" i="119"/>
  <c r="J43" i="119" s="1"/>
  <c r="R43" i="119" s="1"/>
  <c r="I44" i="119"/>
  <c r="I43" i="119" s="1"/>
  <c r="H44" i="119"/>
  <c r="H43" i="119" s="1"/>
  <c r="G44" i="119"/>
  <c r="G43" i="119" s="1"/>
  <c r="F44" i="119"/>
  <c r="F43" i="119" s="1"/>
  <c r="D44" i="119"/>
  <c r="C44" i="119"/>
  <c r="B44" i="119"/>
  <c r="M43" i="119"/>
  <c r="L43" i="119"/>
  <c r="D43" i="119"/>
  <c r="C43" i="119"/>
  <c r="O44" i="120"/>
  <c r="O43" i="120" s="1"/>
  <c r="N44" i="120"/>
  <c r="N43" i="120" s="1"/>
  <c r="M44" i="120"/>
  <c r="L44" i="120"/>
  <c r="L43" i="120" s="1"/>
  <c r="K44" i="120"/>
  <c r="K43" i="120" s="1"/>
  <c r="S43" i="120" s="1"/>
  <c r="J44" i="120"/>
  <c r="J43" i="120" s="1"/>
  <c r="R43" i="120" s="1"/>
  <c r="I44" i="120"/>
  <c r="H44" i="120"/>
  <c r="G44" i="120"/>
  <c r="G43" i="120" s="1"/>
  <c r="F44" i="120"/>
  <c r="F43" i="120" s="1"/>
  <c r="D44" i="120"/>
  <c r="C44" i="120"/>
  <c r="C43" i="120" s="1"/>
  <c r="B44" i="120"/>
  <c r="B43" i="120" s="1"/>
  <c r="M43" i="120"/>
  <c r="I43" i="120"/>
  <c r="D43" i="120"/>
  <c r="O44" i="121"/>
  <c r="O43" i="121" s="1"/>
  <c r="N44" i="121"/>
  <c r="N43" i="121" s="1"/>
  <c r="M44" i="121"/>
  <c r="L44" i="121"/>
  <c r="L43" i="121" s="1"/>
  <c r="K44" i="121"/>
  <c r="K43" i="121" s="1"/>
  <c r="S43" i="121" s="1"/>
  <c r="J44" i="121"/>
  <c r="I44" i="121"/>
  <c r="I43" i="121" s="1"/>
  <c r="H44" i="121"/>
  <c r="G44" i="121"/>
  <c r="F44" i="121"/>
  <c r="D44" i="121"/>
  <c r="C44" i="121"/>
  <c r="C43" i="121" s="1"/>
  <c r="B44" i="121"/>
  <c r="B43" i="121" s="1"/>
  <c r="J43" i="121"/>
  <c r="H43" i="121"/>
  <c r="G43" i="121"/>
  <c r="F43" i="121"/>
  <c r="O44" i="122"/>
  <c r="N44" i="122"/>
  <c r="N43" i="122" s="1"/>
  <c r="M44" i="122"/>
  <c r="M43" i="122" s="1"/>
  <c r="L44" i="122"/>
  <c r="L43" i="122" s="1"/>
  <c r="K44" i="122"/>
  <c r="K43" i="122" s="1"/>
  <c r="S43" i="122" s="1"/>
  <c r="J44" i="122"/>
  <c r="I44" i="122"/>
  <c r="H44" i="122"/>
  <c r="G44" i="122"/>
  <c r="F44" i="122"/>
  <c r="F43" i="122" s="1"/>
  <c r="D44" i="122"/>
  <c r="D43" i="122" s="1"/>
  <c r="C44" i="122"/>
  <c r="C43" i="122" s="1"/>
  <c r="B44" i="122"/>
  <c r="B43" i="122" s="1"/>
  <c r="O43" i="122"/>
  <c r="I43" i="122"/>
  <c r="H43" i="122"/>
  <c r="G43" i="122"/>
  <c r="O44" i="123"/>
  <c r="N44" i="123"/>
  <c r="N43" i="123" s="1"/>
  <c r="M44" i="123"/>
  <c r="M43" i="123" s="1"/>
  <c r="L44" i="123"/>
  <c r="L43" i="123" s="1"/>
  <c r="K44" i="123"/>
  <c r="K43" i="123" s="1"/>
  <c r="S43" i="123" s="1"/>
  <c r="J44" i="123"/>
  <c r="I44" i="123"/>
  <c r="H44" i="123"/>
  <c r="G44" i="123"/>
  <c r="F44" i="123"/>
  <c r="F43" i="123" s="1"/>
  <c r="D44" i="123"/>
  <c r="D43" i="123" s="1"/>
  <c r="C44" i="123"/>
  <c r="C43" i="123" s="1"/>
  <c r="B44" i="123"/>
  <c r="B43" i="123" s="1"/>
  <c r="J43" i="123"/>
  <c r="I43" i="123"/>
  <c r="H43" i="123"/>
  <c r="O44" i="124"/>
  <c r="O43" i="124" s="1"/>
  <c r="N44" i="124"/>
  <c r="N43" i="124" s="1"/>
  <c r="M44" i="124"/>
  <c r="M43" i="124" s="1"/>
  <c r="L44" i="124"/>
  <c r="K44" i="124"/>
  <c r="K43" i="124" s="1"/>
  <c r="S43" i="124" s="1"/>
  <c r="J44" i="124"/>
  <c r="I44" i="124"/>
  <c r="H44" i="124"/>
  <c r="G44" i="124"/>
  <c r="F44" i="124"/>
  <c r="F43" i="124" s="1"/>
  <c r="D44" i="124"/>
  <c r="D43" i="124" s="1"/>
  <c r="C44" i="124"/>
  <c r="B44" i="124"/>
  <c r="B43" i="124" s="1"/>
  <c r="J43" i="124"/>
  <c r="I43" i="124"/>
  <c r="H43" i="124"/>
  <c r="G43" i="124"/>
  <c r="O44" i="125"/>
  <c r="N44" i="125"/>
  <c r="N43" i="125" s="1"/>
  <c r="M44" i="125"/>
  <c r="L44" i="125"/>
  <c r="L43" i="125" s="1"/>
  <c r="K44" i="125"/>
  <c r="K43" i="125" s="1"/>
  <c r="J44" i="125"/>
  <c r="J43" i="125" s="1"/>
  <c r="I44" i="125"/>
  <c r="H44" i="125"/>
  <c r="H43" i="125" s="1"/>
  <c r="G44" i="125"/>
  <c r="F44" i="125"/>
  <c r="F43" i="125" s="1"/>
  <c r="D44" i="125"/>
  <c r="C44" i="125"/>
  <c r="C43" i="125" s="1"/>
  <c r="B44" i="125"/>
  <c r="B43" i="125" s="1"/>
  <c r="O43" i="125"/>
  <c r="G43" i="125"/>
  <c r="O44" i="126"/>
  <c r="O43" i="126" s="1"/>
  <c r="N44" i="126"/>
  <c r="M44" i="126"/>
  <c r="M43" i="126" s="1"/>
  <c r="L44" i="126"/>
  <c r="K44" i="126"/>
  <c r="K43" i="126" s="1"/>
  <c r="S43" i="126" s="1"/>
  <c r="J44" i="126"/>
  <c r="J43" i="126" s="1"/>
  <c r="R43" i="126" s="1"/>
  <c r="I44" i="126"/>
  <c r="I43" i="126" s="1"/>
  <c r="H44" i="126"/>
  <c r="H43" i="126" s="1"/>
  <c r="G44" i="126"/>
  <c r="G43" i="126" s="1"/>
  <c r="F44" i="126"/>
  <c r="D44" i="126"/>
  <c r="C44" i="126"/>
  <c r="B44" i="126"/>
  <c r="B43" i="126" s="1"/>
  <c r="L43" i="126"/>
  <c r="D43" i="126"/>
  <c r="C43" i="126"/>
  <c r="O44" i="127"/>
  <c r="N44" i="127"/>
  <c r="M44" i="127"/>
  <c r="L44" i="127"/>
  <c r="L43" i="127" s="1"/>
  <c r="K44" i="127"/>
  <c r="J44" i="127"/>
  <c r="J43" i="127" s="1"/>
  <c r="R43" i="127" s="1"/>
  <c r="I44" i="127"/>
  <c r="I43" i="127" s="1"/>
  <c r="H44" i="127"/>
  <c r="H43" i="127" s="1"/>
  <c r="G44" i="127"/>
  <c r="F44" i="127"/>
  <c r="D44" i="127"/>
  <c r="D43" i="127" s="1"/>
  <c r="C44" i="127"/>
  <c r="B44" i="127"/>
  <c r="O43" i="127"/>
  <c r="N43" i="127"/>
  <c r="M43" i="127"/>
  <c r="G43" i="127"/>
  <c r="F43" i="127"/>
  <c r="C43" i="127"/>
  <c r="O44" i="128"/>
  <c r="O43" i="128" s="1"/>
  <c r="N44" i="128"/>
  <c r="M44" i="128"/>
  <c r="M43" i="128" s="1"/>
  <c r="L44" i="128"/>
  <c r="L43" i="128" s="1"/>
  <c r="K44" i="128"/>
  <c r="K43" i="128" s="1"/>
  <c r="S43" i="128" s="1"/>
  <c r="J44" i="128"/>
  <c r="J43" i="128" s="1"/>
  <c r="R43" i="128" s="1"/>
  <c r="I44" i="128"/>
  <c r="I43" i="128" s="1"/>
  <c r="H44" i="128"/>
  <c r="G44" i="128"/>
  <c r="F44" i="128"/>
  <c r="D44" i="128"/>
  <c r="D43" i="128" s="1"/>
  <c r="C44" i="128"/>
  <c r="C43" i="128" s="1"/>
  <c r="B44" i="128"/>
  <c r="B43" i="128" s="1"/>
  <c r="N43" i="128"/>
  <c r="G43" i="128"/>
  <c r="F43" i="128"/>
  <c r="O44" i="129"/>
  <c r="O43" i="129" s="1"/>
  <c r="N44" i="129"/>
  <c r="N43" i="129" s="1"/>
  <c r="M44" i="129"/>
  <c r="L44" i="129"/>
  <c r="L43" i="129" s="1"/>
  <c r="K44" i="129"/>
  <c r="K43" i="129" s="1"/>
  <c r="S43" i="129" s="1"/>
  <c r="J44" i="129"/>
  <c r="I44" i="129"/>
  <c r="H44" i="129"/>
  <c r="G44" i="129"/>
  <c r="G43" i="129" s="1"/>
  <c r="F44" i="129"/>
  <c r="F43" i="129" s="1"/>
  <c r="D44" i="129"/>
  <c r="C44" i="129"/>
  <c r="C43" i="129" s="1"/>
  <c r="B44" i="129"/>
  <c r="B43" i="129" s="1"/>
  <c r="J43" i="129"/>
  <c r="I43" i="129"/>
  <c r="H43" i="129"/>
  <c r="O44" i="130"/>
  <c r="N44" i="130"/>
  <c r="N43" i="130" s="1"/>
  <c r="M44" i="130"/>
  <c r="L44" i="130"/>
  <c r="K44" i="130"/>
  <c r="K43" i="130" s="1"/>
  <c r="S43" i="130" s="1"/>
  <c r="J44" i="130"/>
  <c r="I44" i="130"/>
  <c r="I43" i="130" s="1"/>
  <c r="H44" i="130"/>
  <c r="G44" i="130"/>
  <c r="F44" i="130"/>
  <c r="F43" i="130" s="1"/>
  <c r="D44" i="130"/>
  <c r="C44" i="130"/>
  <c r="B44" i="130"/>
  <c r="B43" i="130" s="1"/>
  <c r="O43" i="130"/>
  <c r="M43" i="130"/>
  <c r="L43" i="130"/>
  <c r="H43" i="130"/>
  <c r="G43" i="130"/>
  <c r="D43" i="130"/>
  <c r="C43" i="130"/>
  <c r="O44" i="131"/>
  <c r="N44" i="131"/>
  <c r="N43" i="131" s="1"/>
  <c r="M44" i="131"/>
  <c r="M43" i="131" s="1"/>
  <c r="L44" i="131"/>
  <c r="K44" i="131"/>
  <c r="J44" i="131"/>
  <c r="I44" i="131"/>
  <c r="I43" i="131" s="1"/>
  <c r="H44" i="131"/>
  <c r="H43" i="131" s="1"/>
  <c r="G44" i="131"/>
  <c r="F44" i="131"/>
  <c r="F43" i="131" s="1"/>
  <c r="D44" i="131"/>
  <c r="D43" i="131" s="1"/>
  <c r="C44" i="131"/>
  <c r="B44" i="131"/>
  <c r="L43" i="131"/>
  <c r="K43" i="131"/>
  <c r="J43" i="131"/>
  <c r="C43" i="131"/>
  <c r="B43" i="131"/>
  <c r="O44" i="132"/>
  <c r="O43" i="132" s="1"/>
  <c r="N44" i="132"/>
  <c r="N43" i="132" s="1"/>
  <c r="M44" i="132"/>
  <c r="M43" i="132" s="1"/>
  <c r="L44" i="132"/>
  <c r="K44" i="132"/>
  <c r="J44" i="132"/>
  <c r="J43" i="132" s="1"/>
  <c r="I44" i="132"/>
  <c r="H44" i="132"/>
  <c r="G44" i="132"/>
  <c r="G43" i="132" s="1"/>
  <c r="F44" i="132"/>
  <c r="F43" i="132" s="1"/>
  <c r="D44" i="132"/>
  <c r="D43" i="132" s="1"/>
  <c r="C44" i="132"/>
  <c r="B44" i="132"/>
  <c r="K43" i="132"/>
  <c r="I43" i="132"/>
  <c r="H43" i="132"/>
  <c r="B43" i="132"/>
  <c r="O44" i="133"/>
  <c r="N44" i="133"/>
  <c r="N43" i="133" s="1"/>
  <c r="M44" i="133"/>
  <c r="L44" i="133"/>
  <c r="L43" i="133" s="1"/>
  <c r="K44" i="133"/>
  <c r="K43" i="133" s="1"/>
  <c r="J44" i="133"/>
  <c r="J43" i="133" s="1"/>
  <c r="I44" i="133"/>
  <c r="H44" i="133"/>
  <c r="H43" i="133" s="1"/>
  <c r="G44" i="133"/>
  <c r="F44" i="133"/>
  <c r="F43" i="133" s="1"/>
  <c r="D44" i="133"/>
  <c r="C44" i="133"/>
  <c r="C43" i="133" s="1"/>
  <c r="B44" i="133"/>
  <c r="B43" i="133" s="1"/>
  <c r="O43" i="133"/>
  <c r="M43" i="133"/>
  <c r="G43" i="133"/>
  <c r="D43" i="133"/>
  <c r="O44" i="134"/>
  <c r="O43" i="134" s="1"/>
  <c r="N44" i="134"/>
  <c r="M44" i="134"/>
  <c r="M43" i="134" s="1"/>
  <c r="L44" i="134"/>
  <c r="L43" i="134" s="1"/>
  <c r="K44" i="134"/>
  <c r="K43" i="134" s="1"/>
  <c r="S43" i="134" s="1"/>
  <c r="J44" i="134"/>
  <c r="I44" i="134"/>
  <c r="I43" i="134" s="1"/>
  <c r="H44" i="134"/>
  <c r="H43" i="134" s="1"/>
  <c r="G44" i="134"/>
  <c r="G43" i="134" s="1"/>
  <c r="F44" i="134"/>
  <c r="D44" i="134"/>
  <c r="D43" i="134" s="1"/>
  <c r="C44" i="134"/>
  <c r="C43" i="134" s="1"/>
  <c r="B44" i="134"/>
  <c r="B43" i="134" s="1"/>
  <c r="J43" i="134"/>
  <c r="O44" i="135"/>
  <c r="O43" i="135" s="1"/>
  <c r="N44" i="135"/>
  <c r="N43" i="135" s="1"/>
  <c r="M44" i="135"/>
  <c r="L44" i="135"/>
  <c r="L43" i="135" s="1"/>
  <c r="K44" i="135"/>
  <c r="J44" i="135"/>
  <c r="I44" i="135"/>
  <c r="I43" i="135" s="1"/>
  <c r="H44" i="135"/>
  <c r="H43" i="135" s="1"/>
  <c r="G44" i="135"/>
  <c r="G43" i="135" s="1"/>
  <c r="F44" i="135"/>
  <c r="F43" i="135" s="1"/>
  <c r="D44" i="135"/>
  <c r="C44" i="135"/>
  <c r="C43" i="135" s="1"/>
  <c r="B44" i="135"/>
  <c r="O44" i="136"/>
  <c r="O43" i="136" s="1"/>
  <c r="N44" i="136"/>
  <c r="N43" i="136" s="1"/>
  <c r="M44" i="136"/>
  <c r="M43" i="136" s="1"/>
  <c r="L44" i="136"/>
  <c r="L43" i="136" s="1"/>
  <c r="K44" i="136"/>
  <c r="K43" i="136" s="1"/>
  <c r="J44" i="136"/>
  <c r="J43" i="136" s="1"/>
  <c r="I44" i="136"/>
  <c r="I43" i="136" s="1"/>
  <c r="H44" i="136"/>
  <c r="G44" i="136"/>
  <c r="G43" i="136" s="1"/>
  <c r="F44" i="136"/>
  <c r="F43" i="136" s="1"/>
  <c r="D44" i="136"/>
  <c r="D43" i="136" s="1"/>
  <c r="C44" i="136"/>
  <c r="C43" i="136" s="1"/>
  <c r="B44" i="136"/>
  <c r="B43" i="136" s="1"/>
  <c r="O44" i="137"/>
  <c r="O43" i="137" s="1"/>
  <c r="N44" i="137"/>
  <c r="N43" i="137" s="1"/>
  <c r="M44" i="137"/>
  <c r="L44" i="137"/>
  <c r="K44" i="137"/>
  <c r="J44" i="137"/>
  <c r="I44" i="137"/>
  <c r="H44" i="137"/>
  <c r="H43" i="137" s="1"/>
  <c r="G44" i="137"/>
  <c r="G43" i="137" s="1"/>
  <c r="F44" i="137"/>
  <c r="F43" i="137" s="1"/>
  <c r="D44" i="137"/>
  <c r="C44" i="137"/>
  <c r="C43" i="137" s="1"/>
  <c r="B44" i="137"/>
  <c r="B43" i="137" s="1"/>
  <c r="L43" i="137"/>
  <c r="K43" i="137"/>
  <c r="J43" i="137"/>
  <c r="I43" i="137"/>
  <c r="O44" i="138"/>
  <c r="O43" i="138" s="1"/>
  <c r="N44" i="138"/>
  <c r="N43" i="138" s="1"/>
  <c r="M44" i="138"/>
  <c r="M43" i="138" s="1"/>
  <c r="L44" i="138"/>
  <c r="L43" i="138" s="1"/>
  <c r="K44" i="138"/>
  <c r="K43" i="138" s="1"/>
  <c r="J44" i="138"/>
  <c r="I44" i="138"/>
  <c r="I43" i="138" s="1"/>
  <c r="H44" i="138"/>
  <c r="H43" i="138" s="1"/>
  <c r="G44" i="138"/>
  <c r="G43" i="138" s="1"/>
  <c r="F44" i="138"/>
  <c r="F43" i="138" s="1"/>
  <c r="D44" i="138"/>
  <c r="D43" i="138" s="1"/>
  <c r="C44" i="138"/>
  <c r="C43" i="138" s="1"/>
  <c r="B44" i="138"/>
  <c r="B43" i="138"/>
  <c r="O44" i="139"/>
  <c r="N44" i="139"/>
  <c r="M44" i="139"/>
  <c r="M43" i="139" s="1"/>
  <c r="L44" i="139"/>
  <c r="K44" i="139"/>
  <c r="K43" i="139" s="1"/>
  <c r="S43" i="139" s="1"/>
  <c r="J44" i="139"/>
  <c r="I44" i="139"/>
  <c r="I43" i="139" s="1"/>
  <c r="H44" i="139"/>
  <c r="H43" i="139" s="1"/>
  <c r="G44" i="139"/>
  <c r="F44" i="139"/>
  <c r="D44" i="139"/>
  <c r="D43" i="139" s="1"/>
  <c r="C44" i="139"/>
  <c r="B44" i="139"/>
  <c r="B43" i="139" s="1"/>
  <c r="N43" i="139"/>
  <c r="L43" i="139"/>
  <c r="J43" i="139"/>
  <c r="F43" i="139"/>
  <c r="C43" i="139"/>
  <c r="O44" i="140"/>
  <c r="N44" i="140"/>
  <c r="N43" i="140" s="1"/>
  <c r="M44" i="140"/>
  <c r="M43" i="140" s="1"/>
  <c r="L44" i="140"/>
  <c r="K44" i="140"/>
  <c r="K43" i="140" s="1"/>
  <c r="J44" i="140"/>
  <c r="J43" i="140" s="1"/>
  <c r="I44" i="140"/>
  <c r="H44" i="140"/>
  <c r="H43" i="140" s="1"/>
  <c r="G44" i="140"/>
  <c r="G43" i="140" s="1"/>
  <c r="F44" i="140"/>
  <c r="F43" i="140" s="1"/>
  <c r="D44" i="140"/>
  <c r="D43" i="140" s="1"/>
  <c r="C44" i="140"/>
  <c r="B44" i="140"/>
  <c r="B43" i="140" s="1"/>
  <c r="O43" i="140"/>
  <c r="I43" i="140"/>
  <c r="O44" i="141"/>
  <c r="O43" i="141" s="1"/>
  <c r="N44" i="141"/>
  <c r="N43" i="141" s="1"/>
  <c r="M44" i="141"/>
  <c r="M43" i="141" s="1"/>
  <c r="L44" i="141"/>
  <c r="K44" i="141"/>
  <c r="K43" i="141" s="1"/>
  <c r="S43" i="141" s="1"/>
  <c r="J44" i="141"/>
  <c r="J43" i="141" s="1"/>
  <c r="R43" i="141" s="1"/>
  <c r="I44" i="141"/>
  <c r="H44" i="141"/>
  <c r="H43" i="141" s="1"/>
  <c r="G44" i="141"/>
  <c r="F44" i="141"/>
  <c r="F43" i="141" s="1"/>
  <c r="D44" i="141"/>
  <c r="C44" i="141"/>
  <c r="B44" i="141"/>
  <c r="B43" i="141" s="1"/>
  <c r="L43" i="141"/>
  <c r="G43" i="141"/>
  <c r="D43" i="141"/>
  <c r="C43" i="141"/>
  <c r="O44" i="142"/>
  <c r="O43" i="142" s="1"/>
  <c r="N44" i="142"/>
  <c r="M44" i="142"/>
  <c r="M43" i="142" s="1"/>
  <c r="L44" i="142"/>
  <c r="L43" i="142" s="1"/>
  <c r="K44" i="142"/>
  <c r="J44" i="142"/>
  <c r="J43" i="142" s="1"/>
  <c r="R43" i="142" s="1"/>
  <c r="I44" i="142"/>
  <c r="I43" i="142" s="1"/>
  <c r="H44" i="142"/>
  <c r="H43" i="142" s="1"/>
  <c r="G44" i="142"/>
  <c r="G43" i="142" s="1"/>
  <c r="F44" i="142"/>
  <c r="D44" i="142"/>
  <c r="D43" i="142" s="1"/>
  <c r="C44" i="142"/>
  <c r="C43" i="142" s="1"/>
  <c r="B44" i="142"/>
  <c r="K43" i="142"/>
  <c r="B43" i="142"/>
  <c r="O44" i="143"/>
  <c r="O43" i="143" s="1"/>
  <c r="N44" i="143"/>
  <c r="N43" i="143" s="1"/>
  <c r="M44" i="143"/>
  <c r="M43" i="143" s="1"/>
  <c r="L44" i="143"/>
  <c r="L43" i="143" s="1"/>
  <c r="K44" i="143"/>
  <c r="J44" i="143"/>
  <c r="J43" i="143" s="1"/>
  <c r="R43" i="143" s="1"/>
  <c r="I44" i="143"/>
  <c r="I43" i="143" s="1"/>
  <c r="H44" i="143"/>
  <c r="H43" i="143" s="1"/>
  <c r="G44" i="143"/>
  <c r="F44" i="143"/>
  <c r="F43" i="143" s="1"/>
  <c r="D44" i="143"/>
  <c r="D43" i="143" s="1"/>
  <c r="C44" i="143"/>
  <c r="C43" i="143" s="1"/>
  <c r="B44" i="143"/>
  <c r="G43" i="143"/>
  <c r="O44" i="144"/>
  <c r="O43" i="144" s="1"/>
  <c r="N44" i="144"/>
  <c r="M44" i="144"/>
  <c r="M43" i="144" s="1"/>
  <c r="L44" i="144"/>
  <c r="L43" i="144" s="1"/>
  <c r="K44" i="144"/>
  <c r="K43" i="144" s="1"/>
  <c r="S43" i="144" s="1"/>
  <c r="J44" i="144"/>
  <c r="I44" i="144"/>
  <c r="H44" i="144"/>
  <c r="G44" i="144"/>
  <c r="F44" i="144"/>
  <c r="D44" i="144"/>
  <c r="D43" i="144" s="1"/>
  <c r="C44" i="144"/>
  <c r="C43" i="144" s="1"/>
  <c r="B44" i="144"/>
  <c r="B43" i="144" s="1"/>
  <c r="N43" i="144"/>
  <c r="J43" i="144"/>
  <c r="G43" i="144"/>
  <c r="F43" i="144"/>
  <c r="O44" i="145"/>
  <c r="N44" i="145"/>
  <c r="N43" i="145" s="1"/>
  <c r="M44" i="145"/>
  <c r="L44" i="145"/>
  <c r="L43" i="145" s="1"/>
  <c r="K44" i="145"/>
  <c r="J44" i="145"/>
  <c r="I44" i="145"/>
  <c r="I43" i="145" s="1"/>
  <c r="H44" i="145"/>
  <c r="H43" i="145" s="1"/>
  <c r="G44" i="145"/>
  <c r="F44" i="145"/>
  <c r="F43" i="145" s="1"/>
  <c r="D44" i="145"/>
  <c r="C44" i="145"/>
  <c r="C43" i="145" s="1"/>
  <c r="B44" i="145"/>
  <c r="B43" i="145" s="1"/>
  <c r="O43" i="145"/>
  <c r="K43" i="145"/>
  <c r="G43" i="145"/>
  <c r="O44" i="146"/>
  <c r="O43" i="146" s="1"/>
  <c r="N44" i="146"/>
  <c r="N43" i="146" s="1"/>
  <c r="M44" i="146"/>
  <c r="M43" i="146" s="1"/>
  <c r="L44" i="146"/>
  <c r="L43" i="146" s="1"/>
  <c r="K44" i="146"/>
  <c r="K43" i="146" s="1"/>
  <c r="J44" i="146"/>
  <c r="I44" i="146"/>
  <c r="H44" i="146"/>
  <c r="G44" i="146"/>
  <c r="F44" i="146"/>
  <c r="F43" i="146" s="1"/>
  <c r="D44" i="146"/>
  <c r="D43" i="146" s="1"/>
  <c r="C44" i="146"/>
  <c r="C43" i="146" s="1"/>
  <c r="B44" i="146"/>
  <c r="B43" i="146" s="1"/>
  <c r="I43" i="146"/>
  <c r="H43" i="146"/>
  <c r="G43" i="146"/>
  <c r="O44" i="147"/>
  <c r="N44" i="147"/>
  <c r="N43" i="147" s="1"/>
  <c r="M44" i="147"/>
  <c r="M43" i="147" s="1"/>
  <c r="L44" i="147"/>
  <c r="K44" i="147"/>
  <c r="K43" i="147" s="1"/>
  <c r="S43" i="147" s="1"/>
  <c r="J44" i="147"/>
  <c r="J43" i="147" s="1"/>
  <c r="I44" i="147"/>
  <c r="I43" i="147" s="1"/>
  <c r="H44" i="147"/>
  <c r="G44" i="147"/>
  <c r="F44" i="147"/>
  <c r="F43" i="147" s="1"/>
  <c r="D44" i="147"/>
  <c r="D43" i="147" s="1"/>
  <c r="C44" i="147"/>
  <c r="B44" i="147"/>
  <c r="B43" i="147" s="1"/>
  <c r="L43" i="147"/>
  <c r="H43" i="147"/>
  <c r="C43" i="147"/>
  <c r="O44" i="148"/>
  <c r="O43" i="148" s="1"/>
  <c r="N44" i="148"/>
  <c r="N43" i="148" s="1"/>
  <c r="M44" i="148"/>
  <c r="M43" i="148" s="1"/>
  <c r="L44" i="148"/>
  <c r="K44" i="148"/>
  <c r="J44" i="148"/>
  <c r="I44" i="148"/>
  <c r="I43" i="148" s="1"/>
  <c r="H44" i="148"/>
  <c r="H43" i="148" s="1"/>
  <c r="G44" i="148"/>
  <c r="G43" i="148" s="1"/>
  <c r="F44" i="148"/>
  <c r="F43" i="148" s="1"/>
  <c r="D44" i="148"/>
  <c r="D43" i="148" s="1"/>
  <c r="C44" i="148"/>
  <c r="B44" i="148"/>
  <c r="J43" i="148"/>
  <c r="O44" i="149"/>
  <c r="O43" i="149" s="1"/>
  <c r="N44" i="149"/>
  <c r="M44" i="149"/>
  <c r="M43" i="149" s="1"/>
  <c r="L44" i="149"/>
  <c r="L43" i="149" s="1"/>
  <c r="K44" i="149"/>
  <c r="K43" i="149" s="1"/>
  <c r="J44" i="149"/>
  <c r="I44" i="149"/>
  <c r="H44" i="149"/>
  <c r="H43" i="149" s="1"/>
  <c r="G44" i="149"/>
  <c r="G43" i="149" s="1"/>
  <c r="F44" i="149"/>
  <c r="D44" i="149"/>
  <c r="C44" i="149"/>
  <c r="C43" i="149" s="1"/>
  <c r="B44" i="149"/>
  <c r="B43" i="149" s="1"/>
  <c r="N43" i="149"/>
  <c r="J43" i="149"/>
  <c r="F43" i="149"/>
  <c r="D43" i="149"/>
  <c r="O44" i="150"/>
  <c r="N44" i="150"/>
  <c r="M44" i="150"/>
  <c r="M43" i="150" s="1"/>
  <c r="L44" i="150"/>
  <c r="L43" i="150" s="1"/>
  <c r="K44" i="150"/>
  <c r="K43" i="150" s="1"/>
  <c r="J44" i="150"/>
  <c r="J43" i="150" s="1"/>
  <c r="I44" i="150"/>
  <c r="I43" i="150" s="1"/>
  <c r="H44" i="150"/>
  <c r="H43" i="150" s="1"/>
  <c r="G44" i="150"/>
  <c r="F44" i="150"/>
  <c r="D44" i="150"/>
  <c r="D43" i="150" s="1"/>
  <c r="C44" i="150"/>
  <c r="C43" i="150" s="1"/>
  <c r="B44" i="150"/>
  <c r="O43" i="150"/>
  <c r="G43" i="150"/>
  <c r="B43" i="150"/>
  <c r="O44" i="151"/>
  <c r="O43" i="151" s="1"/>
  <c r="N44" i="151"/>
  <c r="M44" i="151"/>
  <c r="L44" i="151"/>
  <c r="K44" i="151"/>
  <c r="J44" i="151"/>
  <c r="J43" i="151" s="1"/>
  <c r="I44" i="151"/>
  <c r="H44" i="151"/>
  <c r="H43" i="151" s="1"/>
  <c r="G44" i="151"/>
  <c r="G43" i="151" s="1"/>
  <c r="F44" i="151"/>
  <c r="F43" i="151" s="1"/>
  <c r="D44" i="151"/>
  <c r="C44" i="151"/>
  <c r="B44" i="151"/>
  <c r="N43" i="151"/>
  <c r="M43" i="151"/>
  <c r="L43" i="151"/>
  <c r="I43" i="151"/>
  <c r="D43" i="151"/>
  <c r="C43" i="151"/>
  <c r="O44" i="152"/>
  <c r="O43" i="152" s="1"/>
  <c r="N44" i="152"/>
  <c r="N43" i="152" s="1"/>
  <c r="M44" i="152"/>
  <c r="M43" i="152" s="1"/>
  <c r="L44" i="152"/>
  <c r="K44" i="152"/>
  <c r="J44" i="152"/>
  <c r="J43" i="152" s="1"/>
  <c r="R43" i="152" s="1"/>
  <c r="I44" i="152"/>
  <c r="I43" i="152" s="1"/>
  <c r="H44" i="152"/>
  <c r="G44" i="152"/>
  <c r="G43" i="152" s="1"/>
  <c r="F44" i="152"/>
  <c r="F43" i="152" s="1"/>
  <c r="D44" i="152"/>
  <c r="D43" i="152" s="1"/>
  <c r="C44" i="152"/>
  <c r="B44" i="152"/>
  <c r="L43" i="152"/>
  <c r="K43" i="152"/>
  <c r="C43" i="152"/>
  <c r="B43" i="152"/>
  <c r="O44" i="153"/>
  <c r="O43" i="153" s="1"/>
  <c r="N44" i="153"/>
  <c r="M44" i="153"/>
  <c r="L44" i="153"/>
  <c r="L43" i="153" s="1"/>
  <c r="K44" i="153"/>
  <c r="K43" i="153" s="1"/>
  <c r="S43" i="153" s="1"/>
  <c r="J44" i="153"/>
  <c r="J43" i="153" s="1"/>
  <c r="R43" i="153" s="1"/>
  <c r="I44" i="153"/>
  <c r="I43" i="153" s="1"/>
  <c r="H44" i="153"/>
  <c r="H43" i="153" s="1"/>
  <c r="G44" i="153"/>
  <c r="G43" i="153" s="1"/>
  <c r="F44" i="153"/>
  <c r="D44" i="153"/>
  <c r="C44" i="153"/>
  <c r="C43" i="153" s="1"/>
  <c r="B44" i="153"/>
  <c r="B43" i="153" s="1"/>
  <c r="N43" i="153"/>
  <c r="F43" i="153"/>
  <c r="O44" i="154"/>
  <c r="O43" i="154" s="1"/>
  <c r="N44" i="154"/>
  <c r="N43" i="154" s="1"/>
  <c r="M44" i="154"/>
  <c r="M43" i="154" s="1"/>
  <c r="L44" i="154"/>
  <c r="L43" i="154" s="1"/>
  <c r="K44" i="154"/>
  <c r="K43" i="154" s="1"/>
  <c r="J44" i="154"/>
  <c r="I44" i="154"/>
  <c r="H44" i="154"/>
  <c r="G44" i="154"/>
  <c r="G43" i="154" s="1"/>
  <c r="F44" i="154"/>
  <c r="F43" i="154" s="1"/>
  <c r="D44" i="154"/>
  <c r="D43" i="154" s="1"/>
  <c r="C44" i="154"/>
  <c r="B44" i="154"/>
  <c r="I43" i="154"/>
  <c r="H43" i="154"/>
  <c r="C43" i="154"/>
  <c r="B43" i="154"/>
  <c r="O44" i="155"/>
  <c r="N44" i="155"/>
  <c r="M44" i="155"/>
  <c r="L44" i="155"/>
  <c r="L43" i="155" s="1"/>
  <c r="K44" i="155"/>
  <c r="K43" i="155" s="1"/>
  <c r="S43" i="155" s="1"/>
  <c r="J44" i="155"/>
  <c r="J43" i="155" s="1"/>
  <c r="R43" i="155" s="1"/>
  <c r="I44" i="155"/>
  <c r="I43" i="155" s="1"/>
  <c r="H44" i="155"/>
  <c r="G44" i="155"/>
  <c r="F44" i="155"/>
  <c r="D44" i="155"/>
  <c r="C44" i="155"/>
  <c r="C43" i="155" s="1"/>
  <c r="B44" i="155"/>
  <c r="B43" i="155" s="1"/>
  <c r="N43" i="155"/>
  <c r="M43" i="155"/>
  <c r="F43" i="155"/>
  <c r="D43" i="155"/>
  <c r="O44" i="156"/>
  <c r="O43" i="156" s="1"/>
  <c r="N44" i="156"/>
  <c r="N43" i="156" s="1"/>
  <c r="M44" i="156"/>
  <c r="M43" i="156" s="1"/>
  <c r="L44" i="156"/>
  <c r="K44" i="156"/>
  <c r="K43" i="156" s="1"/>
  <c r="J44" i="156"/>
  <c r="J43" i="156" s="1"/>
  <c r="I44" i="156"/>
  <c r="H44" i="156"/>
  <c r="H43" i="156" s="1"/>
  <c r="G44" i="156"/>
  <c r="G43" i="156" s="1"/>
  <c r="F44" i="156"/>
  <c r="F43" i="156" s="1"/>
  <c r="D44" i="156"/>
  <c r="D43" i="156" s="1"/>
  <c r="C44" i="156"/>
  <c r="B44" i="156"/>
  <c r="I43" i="156"/>
  <c r="B43" i="156"/>
  <c r="O44" i="157"/>
  <c r="N44" i="157"/>
  <c r="N43" i="157" s="1"/>
  <c r="M44" i="157"/>
  <c r="M43" i="157" s="1"/>
  <c r="L44" i="157"/>
  <c r="L43" i="157" s="1"/>
  <c r="K44" i="157"/>
  <c r="J44" i="157"/>
  <c r="I44" i="157"/>
  <c r="H44" i="157"/>
  <c r="H43" i="157" s="1"/>
  <c r="G44" i="157"/>
  <c r="F44" i="157"/>
  <c r="F43" i="157" s="1"/>
  <c r="D44" i="157"/>
  <c r="D43" i="157" s="1"/>
  <c r="C44" i="157"/>
  <c r="C43" i="157" s="1"/>
  <c r="B44" i="157"/>
  <c r="O43" i="157"/>
  <c r="K43" i="157"/>
  <c r="J43" i="157"/>
  <c r="G43" i="157"/>
  <c r="B43" i="157"/>
  <c r="O44" i="158"/>
  <c r="N44" i="158"/>
  <c r="M44" i="158"/>
  <c r="L44" i="158"/>
  <c r="L43" i="158" s="1"/>
  <c r="K44" i="158"/>
  <c r="K43" i="158" s="1"/>
  <c r="J44" i="158"/>
  <c r="J43" i="158" s="1"/>
  <c r="I44" i="158"/>
  <c r="H44" i="158"/>
  <c r="H43" i="158" s="1"/>
  <c r="G44" i="158"/>
  <c r="G43" i="158" s="1"/>
  <c r="F44" i="158"/>
  <c r="D44" i="158"/>
  <c r="C44" i="158"/>
  <c r="B44" i="158"/>
  <c r="B43" i="158" s="1"/>
  <c r="O43" i="158"/>
  <c r="I43" i="158"/>
  <c r="C43" i="158"/>
  <c r="O44" i="159"/>
  <c r="N44" i="159"/>
  <c r="M44" i="159"/>
  <c r="L44" i="159"/>
  <c r="L43" i="159" s="1"/>
  <c r="K44" i="159"/>
  <c r="J44" i="159"/>
  <c r="J43" i="159" s="1"/>
  <c r="R43" i="159" s="1"/>
  <c r="I44" i="159"/>
  <c r="I43" i="159" s="1"/>
  <c r="H44" i="159"/>
  <c r="H43" i="159" s="1"/>
  <c r="G44" i="159"/>
  <c r="F44" i="159"/>
  <c r="D44" i="159"/>
  <c r="C44" i="159"/>
  <c r="B44" i="159"/>
  <c r="O43" i="159"/>
  <c r="N43" i="159"/>
  <c r="M43" i="159"/>
  <c r="G43" i="159"/>
  <c r="F43" i="159"/>
  <c r="D43" i="159"/>
  <c r="C43" i="159"/>
  <c r="O44" i="160"/>
  <c r="O43" i="160" s="1"/>
  <c r="N44" i="160"/>
  <c r="N43" i="160" s="1"/>
  <c r="M44" i="160"/>
  <c r="M43" i="160" s="1"/>
  <c r="L44" i="160"/>
  <c r="L43" i="160" s="1"/>
  <c r="K44" i="160"/>
  <c r="J44" i="160"/>
  <c r="I44" i="160"/>
  <c r="H44" i="160"/>
  <c r="G44" i="160"/>
  <c r="G43" i="160" s="1"/>
  <c r="F44" i="160"/>
  <c r="F43" i="160" s="1"/>
  <c r="D44" i="160"/>
  <c r="D43" i="160" s="1"/>
  <c r="C44" i="160"/>
  <c r="C43" i="160" s="1"/>
  <c r="B44" i="160"/>
  <c r="B43" i="160" s="1"/>
  <c r="K43" i="160"/>
  <c r="J43" i="160"/>
  <c r="I43" i="160"/>
  <c r="O44" i="161"/>
  <c r="O43" i="161" s="1"/>
  <c r="N44" i="161"/>
  <c r="M44" i="161"/>
  <c r="L44" i="161"/>
  <c r="L43" i="161" s="1"/>
  <c r="K44" i="161"/>
  <c r="J44" i="161"/>
  <c r="I44" i="161"/>
  <c r="H44" i="161"/>
  <c r="H43" i="161" s="1"/>
  <c r="G44" i="161"/>
  <c r="G43" i="161" s="1"/>
  <c r="F44" i="161"/>
  <c r="D44" i="161"/>
  <c r="C44" i="161"/>
  <c r="C43" i="161" s="1"/>
  <c r="B44" i="161"/>
  <c r="N43" i="161"/>
  <c r="J43" i="161"/>
  <c r="I43" i="161"/>
  <c r="F43" i="161"/>
  <c r="O44" i="162"/>
  <c r="O43" i="162" s="1"/>
  <c r="N44" i="162"/>
  <c r="N43" i="162" s="1"/>
  <c r="M44" i="162"/>
  <c r="M43" i="162" s="1"/>
  <c r="L44" i="162"/>
  <c r="L43" i="162" s="1"/>
  <c r="K44" i="162"/>
  <c r="J44" i="162"/>
  <c r="I44" i="162"/>
  <c r="I43" i="162" s="1"/>
  <c r="H44" i="162"/>
  <c r="H43" i="162" s="1"/>
  <c r="G44" i="162"/>
  <c r="G43" i="162" s="1"/>
  <c r="F44" i="162"/>
  <c r="F43" i="162" s="1"/>
  <c r="D44" i="162"/>
  <c r="D43" i="162" s="1"/>
  <c r="C44" i="162"/>
  <c r="C43" i="162" s="1"/>
  <c r="B44" i="162"/>
  <c r="B43" i="162" s="1"/>
  <c r="K43" i="162"/>
  <c r="O44" i="163"/>
  <c r="N44" i="163"/>
  <c r="N43" i="163" s="1"/>
  <c r="M44" i="163"/>
  <c r="L44" i="163"/>
  <c r="L43" i="163" s="1"/>
  <c r="K44" i="163"/>
  <c r="K43" i="163" s="1"/>
  <c r="J44" i="163"/>
  <c r="J43" i="163" s="1"/>
  <c r="I44" i="163"/>
  <c r="H44" i="163"/>
  <c r="H43" i="163" s="1"/>
  <c r="G44" i="163"/>
  <c r="F44" i="163"/>
  <c r="F43" i="163" s="1"/>
  <c r="D44" i="163"/>
  <c r="C44" i="163"/>
  <c r="C43" i="163" s="1"/>
  <c r="B44" i="163"/>
  <c r="B43" i="163" s="1"/>
  <c r="M43" i="163"/>
  <c r="I43" i="163"/>
  <c r="D43" i="163"/>
  <c r="O44" i="164"/>
  <c r="O43" i="164" s="1"/>
  <c r="N44" i="164"/>
  <c r="N43" i="164" s="1"/>
  <c r="M44" i="164"/>
  <c r="M43" i="164" s="1"/>
  <c r="L44" i="164"/>
  <c r="K44" i="164"/>
  <c r="K43" i="164" s="1"/>
  <c r="J44" i="164"/>
  <c r="I44" i="164"/>
  <c r="H44" i="164"/>
  <c r="G44" i="164"/>
  <c r="G43" i="164" s="1"/>
  <c r="F44" i="164"/>
  <c r="D44" i="164"/>
  <c r="D43" i="164" s="1"/>
  <c r="C44" i="164"/>
  <c r="B44" i="164"/>
  <c r="B43" i="164" s="1"/>
  <c r="J43" i="164"/>
  <c r="I43" i="164"/>
  <c r="H43" i="164"/>
  <c r="O44" i="165"/>
  <c r="O43" i="165" s="1"/>
  <c r="N44" i="165"/>
  <c r="M44" i="165"/>
  <c r="M43" i="165" s="1"/>
  <c r="L44" i="165"/>
  <c r="L43" i="165" s="1"/>
  <c r="K44" i="165"/>
  <c r="J44" i="165"/>
  <c r="J43" i="165" s="1"/>
  <c r="I44" i="165"/>
  <c r="H44" i="165"/>
  <c r="H43" i="165" s="1"/>
  <c r="G44" i="165"/>
  <c r="G43" i="165" s="1"/>
  <c r="F44" i="165"/>
  <c r="D44" i="165"/>
  <c r="C44" i="165"/>
  <c r="C43" i="165" s="1"/>
  <c r="B44" i="165"/>
  <c r="N43" i="165"/>
  <c r="K43" i="165"/>
  <c r="F43" i="165"/>
  <c r="D43" i="165"/>
  <c r="B43" i="165"/>
  <c r="O44" i="166"/>
  <c r="O43" i="166" s="1"/>
  <c r="N44" i="166"/>
  <c r="M44" i="166"/>
  <c r="M43" i="166" s="1"/>
  <c r="L44" i="166"/>
  <c r="L43" i="166" s="1"/>
  <c r="K44" i="166"/>
  <c r="J44" i="166"/>
  <c r="I44" i="166"/>
  <c r="I43" i="166" s="1"/>
  <c r="H44" i="166"/>
  <c r="H43" i="166" s="1"/>
  <c r="G44" i="166"/>
  <c r="G43" i="166" s="1"/>
  <c r="F44" i="166"/>
  <c r="D44" i="166"/>
  <c r="D43" i="166" s="1"/>
  <c r="C44" i="166"/>
  <c r="C43" i="166" s="1"/>
  <c r="B44" i="166"/>
  <c r="K43" i="166"/>
  <c r="J43" i="166"/>
  <c r="B43" i="166"/>
  <c r="O44" i="167"/>
  <c r="O43" i="167" s="1"/>
  <c r="N44" i="167"/>
  <c r="N43" i="167" s="1"/>
  <c r="M44" i="167"/>
  <c r="L44" i="167"/>
  <c r="K44" i="167"/>
  <c r="J44" i="167"/>
  <c r="J43" i="167" s="1"/>
  <c r="R43" i="167" s="1"/>
  <c r="I44" i="167"/>
  <c r="H44" i="167"/>
  <c r="H43" i="167" s="1"/>
  <c r="G44" i="167"/>
  <c r="G43" i="167" s="1"/>
  <c r="F44" i="167"/>
  <c r="F43" i="167" s="1"/>
  <c r="D44" i="167"/>
  <c r="C44" i="167"/>
  <c r="C43" i="167" s="1"/>
  <c r="B44" i="167"/>
  <c r="M43" i="167"/>
  <c r="L43" i="167"/>
  <c r="I43" i="167"/>
  <c r="D43" i="167"/>
  <c r="O44" i="168"/>
  <c r="N44" i="168"/>
  <c r="N43" i="168" s="1"/>
  <c r="M44" i="168"/>
  <c r="M43" i="168" s="1"/>
  <c r="L44" i="168"/>
  <c r="L43" i="168" s="1"/>
  <c r="K44" i="168"/>
  <c r="K43" i="168" s="1"/>
  <c r="J44" i="168"/>
  <c r="J43" i="168" s="1"/>
  <c r="R43" i="168" s="1"/>
  <c r="I44" i="168"/>
  <c r="H44" i="168"/>
  <c r="G44" i="168"/>
  <c r="F44" i="168"/>
  <c r="D44" i="168"/>
  <c r="C44" i="168"/>
  <c r="C43" i="168" s="1"/>
  <c r="B44" i="168"/>
  <c r="O43" i="168"/>
  <c r="I43" i="168"/>
  <c r="G43" i="168"/>
  <c r="F43" i="168"/>
  <c r="D43" i="168"/>
  <c r="B43" i="168"/>
  <c r="O44" i="169"/>
  <c r="N44" i="169"/>
  <c r="M44" i="169"/>
  <c r="L44" i="169"/>
  <c r="K44" i="169"/>
  <c r="K43" i="169" s="1"/>
  <c r="J44" i="169"/>
  <c r="I44" i="169"/>
  <c r="I43" i="169" s="1"/>
  <c r="H44" i="169"/>
  <c r="H43" i="169" s="1"/>
  <c r="G44" i="169"/>
  <c r="F44" i="169"/>
  <c r="D44" i="169"/>
  <c r="C44" i="169"/>
  <c r="B44" i="169"/>
  <c r="B43" i="169" s="1"/>
  <c r="O43" i="169"/>
  <c r="N43" i="169"/>
  <c r="L43" i="169"/>
  <c r="J43" i="169"/>
  <c r="R43" i="169" s="1"/>
  <c r="G43" i="169"/>
  <c r="F43" i="169"/>
  <c r="C43" i="169"/>
  <c r="O44" i="170"/>
  <c r="O43" i="170" s="1"/>
  <c r="N44" i="170"/>
  <c r="N43" i="170" s="1"/>
  <c r="M44" i="170"/>
  <c r="L44" i="170"/>
  <c r="L43" i="170" s="1"/>
  <c r="K44" i="170"/>
  <c r="K43" i="170" s="1"/>
  <c r="S43" i="170" s="1"/>
  <c r="J44" i="170"/>
  <c r="I44" i="170"/>
  <c r="H44" i="170"/>
  <c r="G44" i="170"/>
  <c r="G43" i="170" s="1"/>
  <c r="F44" i="170"/>
  <c r="F43" i="170" s="1"/>
  <c r="D44" i="170"/>
  <c r="C44" i="170"/>
  <c r="C43" i="170" s="1"/>
  <c r="B44" i="170"/>
  <c r="B43" i="170" s="1"/>
  <c r="M43" i="170"/>
  <c r="I43" i="170"/>
  <c r="H43" i="170"/>
  <c r="D43" i="170"/>
  <c r="O44" i="171"/>
  <c r="N44" i="171"/>
  <c r="M44" i="171"/>
  <c r="L44" i="171"/>
  <c r="L43" i="171" s="1"/>
  <c r="K44" i="171"/>
  <c r="K43" i="171" s="1"/>
  <c r="S43" i="171" s="1"/>
  <c r="J44" i="171"/>
  <c r="J43" i="171" s="1"/>
  <c r="R43" i="171" s="1"/>
  <c r="I44" i="171"/>
  <c r="I43" i="171" s="1"/>
  <c r="H44" i="171"/>
  <c r="H43" i="171" s="1"/>
  <c r="G44" i="171"/>
  <c r="F44" i="171"/>
  <c r="F43" i="171" s="1"/>
  <c r="D44" i="171"/>
  <c r="C44" i="171"/>
  <c r="C43" i="171" s="1"/>
  <c r="B44" i="171"/>
  <c r="B43" i="171" s="1"/>
  <c r="N43" i="171"/>
  <c r="M43" i="171"/>
  <c r="D43" i="171"/>
  <c r="O44" i="172"/>
  <c r="N44" i="172"/>
  <c r="N43" i="172" s="1"/>
  <c r="M44" i="172"/>
  <c r="M43" i="172" s="1"/>
  <c r="L44" i="172"/>
  <c r="K44" i="172"/>
  <c r="K43" i="172" s="1"/>
  <c r="S43" i="172" s="1"/>
  <c r="J44" i="172"/>
  <c r="J43" i="172" s="1"/>
  <c r="R43" i="172" s="1"/>
  <c r="I44" i="172"/>
  <c r="H44" i="172"/>
  <c r="G44" i="172"/>
  <c r="F44" i="172"/>
  <c r="F43" i="172" s="1"/>
  <c r="D44" i="172"/>
  <c r="C44" i="172"/>
  <c r="B44" i="172"/>
  <c r="B43" i="172" s="1"/>
  <c r="O43" i="172"/>
  <c r="I43" i="172"/>
  <c r="H43" i="172"/>
  <c r="G43" i="172"/>
  <c r="D43" i="172"/>
  <c r="O44" i="173"/>
  <c r="O43" i="173" s="1"/>
  <c r="N44" i="173"/>
  <c r="N43" i="173" s="1"/>
  <c r="M44" i="173"/>
  <c r="M43" i="173" s="1"/>
  <c r="L44" i="173"/>
  <c r="K44" i="173"/>
  <c r="J44" i="173"/>
  <c r="I44" i="173"/>
  <c r="H44" i="173"/>
  <c r="H43" i="173" s="1"/>
  <c r="G44" i="173"/>
  <c r="G43" i="173" s="1"/>
  <c r="F44" i="173"/>
  <c r="F43" i="173" s="1"/>
  <c r="D44" i="173"/>
  <c r="D43" i="173" s="1"/>
  <c r="C44" i="173"/>
  <c r="B44" i="173"/>
  <c r="B43" i="173" s="1"/>
  <c r="L43" i="173"/>
  <c r="K43" i="173"/>
  <c r="J43" i="173"/>
  <c r="C43" i="173"/>
  <c r="O44" i="174"/>
  <c r="N44" i="174"/>
  <c r="M44" i="174"/>
  <c r="M43" i="174" s="1"/>
  <c r="L44" i="174"/>
  <c r="K44" i="174"/>
  <c r="K43" i="174" s="1"/>
  <c r="J44" i="174"/>
  <c r="J43" i="174" s="1"/>
  <c r="R43" i="174" s="1"/>
  <c r="I44" i="174"/>
  <c r="H44" i="174"/>
  <c r="G44" i="174"/>
  <c r="F44" i="174"/>
  <c r="D44" i="174"/>
  <c r="D43" i="174" s="1"/>
  <c r="C44" i="174"/>
  <c r="B44" i="174"/>
  <c r="B43" i="174" s="1"/>
  <c r="O43" i="174"/>
  <c r="L43" i="174"/>
  <c r="I43" i="174"/>
  <c r="H43" i="174"/>
  <c r="G43" i="174"/>
  <c r="C43" i="174"/>
  <c r="O44" i="175"/>
  <c r="O43" i="175" s="1"/>
  <c r="N44" i="175"/>
  <c r="N43" i="175" s="1"/>
  <c r="M44" i="175"/>
  <c r="L44" i="175"/>
  <c r="L43" i="175" s="1"/>
  <c r="K44" i="175"/>
  <c r="J44" i="175"/>
  <c r="I44" i="175"/>
  <c r="H44" i="175"/>
  <c r="H43" i="175" s="1"/>
  <c r="G44" i="175"/>
  <c r="G43" i="175" s="1"/>
  <c r="F44" i="175"/>
  <c r="D44" i="175"/>
  <c r="C44" i="175"/>
  <c r="C43" i="175" s="1"/>
  <c r="B44" i="175"/>
  <c r="M43" i="175"/>
  <c r="J43" i="175"/>
  <c r="I43" i="175"/>
  <c r="F43" i="175"/>
  <c r="D43" i="175"/>
  <c r="O44" i="176"/>
  <c r="O43" i="176" s="1"/>
  <c r="N44" i="176"/>
  <c r="M44" i="176"/>
  <c r="M43" i="176" s="1"/>
  <c r="L44" i="176"/>
  <c r="L43" i="176" s="1"/>
  <c r="K44" i="176"/>
  <c r="K43" i="176" s="1"/>
  <c r="S43" i="176" s="1"/>
  <c r="J44" i="176"/>
  <c r="J43" i="176" s="1"/>
  <c r="R43" i="176" s="1"/>
  <c r="I44" i="176"/>
  <c r="I43" i="176" s="1"/>
  <c r="H44" i="176"/>
  <c r="G44" i="176"/>
  <c r="F44" i="176"/>
  <c r="D44" i="176"/>
  <c r="D43" i="176" s="1"/>
  <c r="C44" i="176"/>
  <c r="C43" i="176" s="1"/>
  <c r="B44" i="176"/>
  <c r="B43" i="176" s="1"/>
  <c r="N43" i="176"/>
  <c r="G43" i="176"/>
  <c r="F43" i="176"/>
  <c r="O44" i="177"/>
  <c r="O43" i="177" s="1"/>
  <c r="N44" i="177"/>
  <c r="N43" i="177" s="1"/>
  <c r="M44" i="177"/>
  <c r="L44" i="177"/>
  <c r="K44" i="177"/>
  <c r="K43" i="177" s="1"/>
  <c r="J44" i="177"/>
  <c r="J43" i="177" s="1"/>
  <c r="R43" i="177" s="1"/>
  <c r="I44" i="177"/>
  <c r="I43" i="177" s="1"/>
  <c r="H44" i="177"/>
  <c r="H43" i="177" s="1"/>
  <c r="G44" i="177"/>
  <c r="G43" i="177" s="1"/>
  <c r="F44" i="177"/>
  <c r="F43" i="177" s="1"/>
  <c r="D44" i="177"/>
  <c r="C44" i="177"/>
  <c r="B44" i="177"/>
  <c r="B43" i="177" s="1"/>
  <c r="O44" i="178"/>
  <c r="N44" i="178"/>
  <c r="M44" i="178"/>
  <c r="M43" i="178" s="1"/>
  <c r="L44" i="178"/>
  <c r="L43" i="178" s="1"/>
  <c r="K44" i="178"/>
  <c r="K43" i="178" s="1"/>
  <c r="J44" i="178"/>
  <c r="I44" i="178"/>
  <c r="I43" i="178" s="1"/>
  <c r="H44" i="178"/>
  <c r="H43" i="178" s="1"/>
  <c r="G44" i="178"/>
  <c r="F44" i="178"/>
  <c r="D44" i="178"/>
  <c r="C44" i="178"/>
  <c r="B44" i="178"/>
  <c r="B43" i="178" s="1"/>
  <c r="O43" i="178"/>
  <c r="G43" i="178"/>
  <c r="D43" i="178"/>
  <c r="C43" i="178"/>
  <c r="O44" i="179"/>
  <c r="N44" i="179"/>
  <c r="N43" i="179" s="1"/>
  <c r="M44" i="179"/>
  <c r="M43" i="179" s="1"/>
  <c r="L44" i="179"/>
  <c r="K44" i="179"/>
  <c r="J44" i="179"/>
  <c r="J43" i="179" s="1"/>
  <c r="I44" i="179"/>
  <c r="I43" i="179" s="1"/>
  <c r="H44" i="179"/>
  <c r="H43" i="179" s="1"/>
  <c r="G44" i="179"/>
  <c r="F44" i="179"/>
  <c r="F43" i="179" s="1"/>
  <c r="D44" i="179"/>
  <c r="D43" i="179" s="1"/>
  <c r="C44" i="179"/>
  <c r="B44" i="179"/>
  <c r="L43" i="179"/>
  <c r="K43" i="179"/>
  <c r="C43" i="179"/>
  <c r="B43" i="179"/>
  <c r="O44" i="180"/>
  <c r="O43" i="180" s="1"/>
  <c r="N44" i="180"/>
  <c r="N43" i="180" s="1"/>
  <c r="M44" i="180"/>
  <c r="M43" i="180" s="1"/>
  <c r="L44" i="180"/>
  <c r="K44" i="180"/>
  <c r="J44" i="180"/>
  <c r="J43" i="180" s="1"/>
  <c r="R43" i="180" s="1"/>
  <c r="I44" i="180"/>
  <c r="H44" i="180"/>
  <c r="G44" i="180"/>
  <c r="G43" i="180" s="1"/>
  <c r="F44" i="180"/>
  <c r="F43" i="180" s="1"/>
  <c r="D44" i="180"/>
  <c r="D43" i="180" s="1"/>
  <c r="C44" i="180"/>
  <c r="B44" i="180"/>
  <c r="B43" i="180" s="1"/>
  <c r="K43" i="180"/>
  <c r="I43" i="180"/>
  <c r="H43" i="180"/>
  <c r="O44" i="181"/>
  <c r="O43" i="181" s="1"/>
  <c r="N44" i="181"/>
  <c r="N43" i="181" s="1"/>
  <c r="M44" i="181"/>
  <c r="L44" i="181"/>
  <c r="L43" i="181" s="1"/>
  <c r="K44" i="181"/>
  <c r="J44" i="181"/>
  <c r="I44" i="181"/>
  <c r="H44" i="181"/>
  <c r="H43" i="181" s="1"/>
  <c r="G44" i="181"/>
  <c r="G43" i="181" s="1"/>
  <c r="F44" i="181"/>
  <c r="F43" i="181" s="1"/>
  <c r="D44" i="181"/>
  <c r="C44" i="181"/>
  <c r="C43" i="181" s="1"/>
  <c r="B44" i="181"/>
  <c r="B43" i="181" s="1"/>
  <c r="M43" i="181"/>
  <c r="K43" i="181"/>
  <c r="J43" i="181"/>
  <c r="D43" i="181"/>
  <c r="O44" i="182"/>
  <c r="N44" i="182"/>
  <c r="M44" i="182"/>
  <c r="M43" i="182" s="1"/>
  <c r="L44" i="182"/>
  <c r="L43" i="182" s="1"/>
  <c r="K44" i="182"/>
  <c r="J44" i="182"/>
  <c r="J43" i="182" s="1"/>
  <c r="R43" i="182" s="1"/>
  <c r="I44" i="182"/>
  <c r="H44" i="182"/>
  <c r="G44" i="182"/>
  <c r="F44" i="182"/>
  <c r="D44" i="182"/>
  <c r="C44" i="182"/>
  <c r="C43" i="182" s="1"/>
  <c r="B44" i="182"/>
  <c r="O43" i="182"/>
  <c r="I43" i="182"/>
  <c r="H43" i="182"/>
  <c r="G43" i="182"/>
  <c r="D43" i="182"/>
  <c r="O44" i="183"/>
  <c r="O43" i="183" s="1"/>
  <c r="N44" i="183"/>
  <c r="N43" i="183" s="1"/>
  <c r="M44" i="183"/>
  <c r="M43" i="183" s="1"/>
  <c r="L44" i="183"/>
  <c r="L43" i="183" s="1"/>
  <c r="K44" i="183"/>
  <c r="J44" i="183"/>
  <c r="I44" i="183"/>
  <c r="H44" i="183"/>
  <c r="G44" i="183"/>
  <c r="F44" i="183"/>
  <c r="D44" i="183"/>
  <c r="D43" i="183" s="1"/>
  <c r="C44" i="183"/>
  <c r="C43" i="183" s="1"/>
  <c r="B44" i="183"/>
  <c r="J43" i="183"/>
  <c r="I43" i="183"/>
  <c r="H43" i="183"/>
  <c r="G43" i="183"/>
  <c r="F43" i="183"/>
  <c r="O44" i="184"/>
  <c r="O43" i="184" s="1"/>
  <c r="N44" i="184"/>
  <c r="N43" i="184" s="1"/>
  <c r="M44" i="184"/>
  <c r="M43" i="184" s="1"/>
  <c r="L44" i="184"/>
  <c r="K44" i="184"/>
  <c r="K43" i="184" s="1"/>
  <c r="J44" i="184"/>
  <c r="J43" i="184" s="1"/>
  <c r="I44" i="184"/>
  <c r="I43" i="184" s="1"/>
  <c r="H44" i="184"/>
  <c r="G44" i="184"/>
  <c r="G43" i="184" s="1"/>
  <c r="F44" i="184"/>
  <c r="F43" i="184" s="1"/>
  <c r="D44" i="184"/>
  <c r="D43" i="184" s="1"/>
  <c r="C44" i="184"/>
  <c r="B44" i="184"/>
  <c r="B43" i="184" s="1"/>
  <c r="L43" i="184"/>
  <c r="C43" i="184"/>
  <c r="O44" i="185"/>
  <c r="O43" i="185" s="1"/>
  <c r="N44" i="185"/>
  <c r="N43" i="185" s="1"/>
  <c r="M44" i="185"/>
  <c r="L44" i="185"/>
  <c r="L43" i="185" s="1"/>
  <c r="K44" i="185"/>
  <c r="J44" i="185"/>
  <c r="I44" i="185"/>
  <c r="H44" i="185"/>
  <c r="H43" i="185" s="1"/>
  <c r="G44" i="185"/>
  <c r="G43" i="185" s="1"/>
  <c r="F44" i="185"/>
  <c r="F43" i="185" s="1"/>
  <c r="D44" i="185"/>
  <c r="C44" i="185"/>
  <c r="C43" i="185" s="1"/>
  <c r="B44" i="185"/>
  <c r="K43" i="185"/>
  <c r="J43" i="185"/>
  <c r="I43" i="185"/>
  <c r="B43" i="185"/>
  <c r="O44" i="186"/>
  <c r="O43" i="186" s="1"/>
  <c r="N44" i="186"/>
  <c r="N43" i="186" s="1"/>
  <c r="M44" i="186"/>
  <c r="L44" i="186"/>
  <c r="L43" i="186" s="1"/>
  <c r="K44" i="186"/>
  <c r="J44" i="186"/>
  <c r="I44" i="186"/>
  <c r="I43" i="186" s="1"/>
  <c r="H44" i="186"/>
  <c r="H43" i="186" s="1"/>
  <c r="G44" i="186"/>
  <c r="F44" i="186"/>
  <c r="F43" i="186" s="1"/>
  <c r="D44" i="186"/>
  <c r="C44" i="186"/>
  <c r="C43" i="186" s="1"/>
  <c r="B44" i="186"/>
  <c r="M43" i="186"/>
  <c r="K43" i="186"/>
  <c r="G43" i="186"/>
  <c r="D43" i="186"/>
  <c r="B43" i="186"/>
  <c r="O44" i="187"/>
  <c r="N44" i="187"/>
  <c r="M44" i="187"/>
  <c r="L44" i="187"/>
  <c r="L43" i="187" s="1"/>
  <c r="K44" i="187"/>
  <c r="K43" i="187" s="1"/>
  <c r="J44" i="187"/>
  <c r="I44" i="187"/>
  <c r="I43" i="187" s="1"/>
  <c r="H44" i="187"/>
  <c r="H43" i="187" s="1"/>
  <c r="G44" i="187"/>
  <c r="F44" i="187"/>
  <c r="D44" i="187"/>
  <c r="D43" i="187" s="1"/>
  <c r="C44" i="187"/>
  <c r="B44" i="187"/>
  <c r="B43" i="187" s="1"/>
  <c r="N43" i="187"/>
  <c r="M43" i="187"/>
  <c r="J43" i="187"/>
  <c r="F43" i="187"/>
  <c r="C43" i="187"/>
  <c r="O44" i="188"/>
  <c r="N44" i="188"/>
  <c r="N43" i="188" s="1"/>
  <c r="M44" i="188"/>
  <c r="L44" i="188"/>
  <c r="K44" i="188"/>
  <c r="K43" i="188" s="1"/>
  <c r="S43" i="188" s="1"/>
  <c r="J44" i="188"/>
  <c r="J43" i="188" s="1"/>
  <c r="R43" i="188" s="1"/>
  <c r="I44" i="188"/>
  <c r="H44" i="188"/>
  <c r="G44" i="188"/>
  <c r="F44" i="188"/>
  <c r="F43" i="188" s="1"/>
  <c r="D44" i="188"/>
  <c r="C44" i="188"/>
  <c r="B44" i="188"/>
  <c r="B43" i="188" s="1"/>
  <c r="O43" i="188"/>
  <c r="I43" i="188"/>
  <c r="H43" i="188"/>
  <c r="G43" i="188"/>
  <c r="O44" i="189"/>
  <c r="O43" i="189" s="1"/>
  <c r="N44" i="189"/>
  <c r="M44" i="189"/>
  <c r="M43" i="189" s="1"/>
  <c r="L44" i="189"/>
  <c r="L43" i="189" s="1"/>
  <c r="K44" i="189"/>
  <c r="K43" i="189" s="1"/>
  <c r="S43" i="189" s="1"/>
  <c r="J44" i="189"/>
  <c r="J43" i="189" s="1"/>
  <c r="I44" i="189"/>
  <c r="H44" i="189"/>
  <c r="H43" i="189" s="1"/>
  <c r="G44" i="189"/>
  <c r="G43" i="189" s="1"/>
  <c r="F44" i="189"/>
  <c r="D44" i="189"/>
  <c r="D43" i="189" s="1"/>
  <c r="C44" i="189"/>
  <c r="C43" i="189" s="1"/>
  <c r="B44" i="189"/>
  <c r="B43" i="189" s="1"/>
  <c r="N43" i="189"/>
  <c r="F43" i="189"/>
  <c r="O44" i="190"/>
  <c r="O43" i="190" s="1"/>
  <c r="N44" i="190"/>
  <c r="M44" i="190"/>
  <c r="M43" i="190" s="1"/>
  <c r="L44" i="190"/>
  <c r="L43" i="190" s="1"/>
  <c r="K44" i="190"/>
  <c r="K43" i="190" s="1"/>
  <c r="S43" i="190" s="1"/>
  <c r="J44" i="190"/>
  <c r="I44" i="190"/>
  <c r="H44" i="190"/>
  <c r="G44" i="190"/>
  <c r="G43" i="190" s="1"/>
  <c r="F44" i="190"/>
  <c r="D44" i="190"/>
  <c r="D43" i="190" s="1"/>
  <c r="C44" i="190"/>
  <c r="C43" i="190" s="1"/>
  <c r="B44" i="190"/>
  <c r="B43" i="190" s="1"/>
  <c r="J43" i="190"/>
  <c r="I43" i="190"/>
  <c r="H43" i="190"/>
  <c r="O44" i="191"/>
  <c r="O43" i="191" s="1"/>
  <c r="N44" i="191"/>
  <c r="N43" i="191" s="1"/>
  <c r="M44" i="191"/>
  <c r="M43" i="191" s="1"/>
  <c r="L44" i="191"/>
  <c r="L43" i="191" s="1"/>
  <c r="K44" i="191"/>
  <c r="J44" i="191"/>
  <c r="I44" i="191"/>
  <c r="H44" i="191"/>
  <c r="G44" i="191"/>
  <c r="G43" i="191" s="1"/>
  <c r="F44" i="191"/>
  <c r="F43" i="191" s="1"/>
  <c r="D44" i="191"/>
  <c r="D43" i="191" s="1"/>
  <c r="C44" i="191"/>
  <c r="C43" i="191" s="1"/>
  <c r="B44" i="191"/>
  <c r="J43" i="191"/>
  <c r="I43" i="191"/>
  <c r="H43" i="191"/>
  <c r="O44" i="192"/>
  <c r="N44" i="192"/>
  <c r="N43" i="192" s="1"/>
  <c r="M44" i="192"/>
  <c r="M43" i="192" s="1"/>
  <c r="L44" i="192"/>
  <c r="L43" i="192" s="1"/>
  <c r="K44" i="192"/>
  <c r="J44" i="192"/>
  <c r="J43" i="192" s="1"/>
  <c r="R43" i="192" s="1"/>
  <c r="I44" i="192"/>
  <c r="H44" i="192"/>
  <c r="G44" i="192"/>
  <c r="F44" i="192"/>
  <c r="F43" i="192" s="1"/>
  <c r="D44" i="192"/>
  <c r="D43" i="192" s="1"/>
  <c r="C44" i="192"/>
  <c r="C43" i="192" s="1"/>
  <c r="B44" i="192"/>
  <c r="O43" i="192"/>
  <c r="K43" i="192"/>
  <c r="I43" i="192"/>
  <c r="G43" i="192"/>
  <c r="B43" i="192"/>
  <c r="O44" i="193"/>
  <c r="O43" i="193" s="1"/>
  <c r="N44" i="193"/>
  <c r="N43" i="193" s="1"/>
  <c r="M44" i="193"/>
  <c r="L44" i="193"/>
  <c r="K44" i="193"/>
  <c r="J44" i="193"/>
  <c r="J43" i="193" s="1"/>
  <c r="R43" i="193" s="1"/>
  <c r="I44" i="193"/>
  <c r="I43" i="193" s="1"/>
  <c r="H44" i="193"/>
  <c r="H43" i="193" s="1"/>
  <c r="G44" i="193"/>
  <c r="G43" i="193" s="1"/>
  <c r="F44" i="193"/>
  <c r="F43" i="193" s="1"/>
  <c r="D44" i="193"/>
  <c r="C44" i="193"/>
  <c r="B44" i="193"/>
  <c r="L43" i="193"/>
  <c r="K43" i="193"/>
  <c r="C43" i="193"/>
  <c r="B43" i="193"/>
  <c r="O44" i="194"/>
  <c r="O43" i="194" s="1"/>
  <c r="N44" i="194"/>
  <c r="M44" i="194"/>
  <c r="L44" i="194"/>
  <c r="L43" i="194" s="1"/>
  <c r="K44" i="194"/>
  <c r="K43" i="194" s="1"/>
  <c r="S43" i="194" s="1"/>
  <c r="J44" i="194"/>
  <c r="I44" i="194"/>
  <c r="H44" i="194"/>
  <c r="H43" i="194" s="1"/>
  <c r="G44" i="194"/>
  <c r="G43" i="194" s="1"/>
  <c r="F44" i="194"/>
  <c r="D44" i="194"/>
  <c r="C44" i="194"/>
  <c r="B44" i="194"/>
  <c r="N43" i="194"/>
  <c r="M43" i="194"/>
  <c r="I43" i="194"/>
  <c r="F43" i="194"/>
  <c r="D43" i="194"/>
  <c r="C43" i="194"/>
  <c r="O44" i="195"/>
  <c r="N44" i="195"/>
  <c r="M44" i="195"/>
  <c r="L44" i="195"/>
  <c r="L43" i="195" s="1"/>
  <c r="K44" i="195"/>
  <c r="S44" i="195" s="1"/>
  <c r="J44" i="195"/>
  <c r="J43" i="195" s="1"/>
  <c r="R43" i="195" s="1"/>
  <c r="I44" i="195"/>
  <c r="H44" i="195"/>
  <c r="G44" i="195"/>
  <c r="F44" i="195"/>
  <c r="D44" i="195"/>
  <c r="D43" i="195" s="1"/>
  <c r="C44" i="195"/>
  <c r="C43" i="195" s="1"/>
  <c r="B44" i="195"/>
  <c r="B43" i="195" s="1"/>
  <c r="N43" i="195"/>
  <c r="M43" i="195"/>
  <c r="I43" i="195"/>
  <c r="F43" i="195"/>
  <c r="O44" i="196"/>
  <c r="O43" i="196" s="1"/>
  <c r="N44" i="196"/>
  <c r="M44" i="196"/>
  <c r="L44" i="196"/>
  <c r="K44" i="196"/>
  <c r="S44" i="196" s="1"/>
  <c r="J44" i="196"/>
  <c r="I44" i="196"/>
  <c r="I43" i="196" s="1"/>
  <c r="H44" i="196"/>
  <c r="G44" i="196"/>
  <c r="G43" i="196" s="1"/>
  <c r="F44" i="196"/>
  <c r="D44" i="196"/>
  <c r="C44" i="196"/>
  <c r="B44" i="196"/>
  <c r="B43" i="196" s="1"/>
  <c r="J43" i="196"/>
  <c r="H43" i="196"/>
  <c r="O44" i="197"/>
  <c r="N44" i="197"/>
  <c r="M44" i="197"/>
  <c r="L44" i="197"/>
  <c r="L43" i="197" s="1"/>
  <c r="K44" i="197"/>
  <c r="K43" i="197" s="1"/>
  <c r="S43" i="197" s="1"/>
  <c r="J44" i="197"/>
  <c r="J43" i="197" s="1"/>
  <c r="R43" i="197" s="1"/>
  <c r="I44" i="197"/>
  <c r="H44" i="197"/>
  <c r="G44" i="197"/>
  <c r="G43" i="197" s="1"/>
  <c r="F44" i="197"/>
  <c r="D44" i="197"/>
  <c r="C44" i="197"/>
  <c r="C43" i="197" s="1"/>
  <c r="B44" i="197"/>
  <c r="O43" i="197"/>
  <c r="N43" i="197"/>
  <c r="M43" i="197"/>
  <c r="H43" i="197"/>
  <c r="F43" i="197"/>
  <c r="D43" i="197"/>
  <c r="B43" i="197"/>
  <c r="O44" i="198"/>
  <c r="O43" i="198" s="1"/>
  <c r="N44" i="198"/>
  <c r="M44" i="198"/>
  <c r="L44" i="198"/>
  <c r="K44" i="198"/>
  <c r="J44" i="198"/>
  <c r="I44" i="198"/>
  <c r="I43" i="198" s="1"/>
  <c r="H44" i="198"/>
  <c r="H43" i="198" s="1"/>
  <c r="G44" i="198"/>
  <c r="G43" i="198" s="1"/>
  <c r="F44" i="198"/>
  <c r="D44" i="198"/>
  <c r="C44" i="198"/>
  <c r="B44" i="198"/>
  <c r="M43" i="198"/>
  <c r="L43" i="198"/>
  <c r="K43" i="198"/>
  <c r="J43" i="198"/>
  <c r="D43" i="198"/>
  <c r="C43" i="198"/>
  <c r="B43" i="198"/>
  <c r="O44" i="199"/>
  <c r="O43" i="199" s="1"/>
  <c r="N44" i="199"/>
  <c r="N43" i="199" s="1"/>
  <c r="M44" i="199"/>
  <c r="M43" i="199" s="1"/>
  <c r="L44" i="199"/>
  <c r="L43" i="199" s="1"/>
  <c r="K44" i="199"/>
  <c r="J44" i="199"/>
  <c r="I44" i="199"/>
  <c r="H44" i="199"/>
  <c r="H43" i="199" s="1"/>
  <c r="G44" i="199"/>
  <c r="G43" i="199" s="1"/>
  <c r="F44" i="199"/>
  <c r="F43" i="199" s="1"/>
  <c r="D44" i="199"/>
  <c r="D43" i="199" s="1"/>
  <c r="C44" i="199"/>
  <c r="C43" i="199" s="1"/>
  <c r="B44" i="199"/>
  <c r="J43" i="199"/>
  <c r="I43" i="199"/>
  <c r="O44" i="200"/>
  <c r="O43" i="200" s="1"/>
  <c r="N44" i="200"/>
  <c r="N43" i="200" s="1"/>
  <c r="M44" i="200"/>
  <c r="M43" i="200" s="1"/>
  <c r="L44" i="200"/>
  <c r="L43" i="200" s="1"/>
  <c r="K44" i="200"/>
  <c r="J44" i="200"/>
  <c r="I44" i="200"/>
  <c r="H44" i="200"/>
  <c r="G44" i="200"/>
  <c r="F44" i="200"/>
  <c r="F43" i="200" s="1"/>
  <c r="D44" i="200"/>
  <c r="D43" i="200" s="1"/>
  <c r="C44" i="200"/>
  <c r="C43" i="200" s="1"/>
  <c r="B44" i="200"/>
  <c r="K43" i="200"/>
  <c r="J43" i="200"/>
  <c r="G43" i="200"/>
  <c r="B43" i="200"/>
  <c r="O44" i="201"/>
  <c r="O43" i="201" s="1"/>
  <c r="N44" i="201"/>
  <c r="N43" i="201" s="1"/>
  <c r="M44" i="201"/>
  <c r="L44" i="201"/>
  <c r="L43" i="201" s="1"/>
  <c r="K44" i="201"/>
  <c r="J44" i="201"/>
  <c r="I44" i="201"/>
  <c r="H44" i="201"/>
  <c r="H43" i="201" s="1"/>
  <c r="G44" i="201"/>
  <c r="G43" i="201" s="1"/>
  <c r="F44" i="201"/>
  <c r="F43" i="201" s="1"/>
  <c r="D44" i="201"/>
  <c r="C44" i="201"/>
  <c r="C43" i="201" s="1"/>
  <c r="B44" i="201"/>
  <c r="K43" i="201"/>
  <c r="J43" i="201"/>
  <c r="I43" i="201"/>
  <c r="B43" i="201"/>
  <c r="O44" i="202"/>
  <c r="O43" i="202" s="1"/>
  <c r="N44" i="202"/>
  <c r="N43" i="202" s="1"/>
  <c r="M44" i="202"/>
  <c r="M43" i="202" s="1"/>
  <c r="L44" i="202"/>
  <c r="L43" i="202" s="1"/>
  <c r="K44" i="202"/>
  <c r="J44" i="202"/>
  <c r="I44" i="202"/>
  <c r="H44" i="202"/>
  <c r="G44" i="202"/>
  <c r="G43" i="202" s="1"/>
  <c r="F44" i="202"/>
  <c r="F43" i="202" s="1"/>
  <c r="D44" i="202"/>
  <c r="D43" i="202" s="1"/>
  <c r="C44" i="202"/>
  <c r="C43" i="202" s="1"/>
  <c r="B44" i="202"/>
  <c r="K43" i="202"/>
  <c r="I43" i="202"/>
  <c r="H43" i="202"/>
  <c r="B43" i="202"/>
  <c r="O44" i="203"/>
  <c r="N44" i="203"/>
  <c r="N43" i="203" s="1"/>
  <c r="M44" i="203"/>
  <c r="M43" i="203" s="1"/>
  <c r="L44" i="203"/>
  <c r="L43" i="203" s="1"/>
  <c r="K44" i="203"/>
  <c r="K43" i="203" s="1"/>
  <c r="J44" i="203"/>
  <c r="J43" i="203" s="1"/>
  <c r="R43" i="203" s="1"/>
  <c r="I44" i="203"/>
  <c r="H44" i="203"/>
  <c r="G44" i="203"/>
  <c r="F44" i="203"/>
  <c r="F43" i="203" s="1"/>
  <c r="D44" i="203"/>
  <c r="C44" i="203"/>
  <c r="C43" i="203" s="1"/>
  <c r="B44" i="203"/>
  <c r="B43" i="203" s="1"/>
  <c r="I43" i="203"/>
  <c r="H43" i="203"/>
  <c r="D43" i="203"/>
  <c r="O44" i="204"/>
  <c r="O43" i="204" s="1"/>
  <c r="N44" i="204"/>
  <c r="M44" i="204"/>
  <c r="L44" i="204"/>
  <c r="K44" i="204"/>
  <c r="J44" i="204"/>
  <c r="J43" i="204" s="1"/>
  <c r="R43" i="204" s="1"/>
  <c r="I44" i="204"/>
  <c r="I43" i="204" s="1"/>
  <c r="H44" i="204"/>
  <c r="H43" i="204" s="1"/>
  <c r="G44" i="204"/>
  <c r="G43" i="204" s="1"/>
  <c r="F44" i="204"/>
  <c r="D44" i="204"/>
  <c r="D43" i="204" s="1"/>
  <c r="C44" i="204"/>
  <c r="B44" i="204"/>
  <c r="N43" i="204"/>
  <c r="M43" i="204"/>
  <c r="F43" i="204"/>
  <c r="O44" i="205"/>
  <c r="N44" i="205"/>
  <c r="N43" i="205" s="1"/>
  <c r="M44" i="205"/>
  <c r="L44" i="205"/>
  <c r="K44" i="205"/>
  <c r="K43" i="205" s="1"/>
  <c r="J44" i="205"/>
  <c r="J43" i="205" s="1"/>
  <c r="R43" i="205" s="1"/>
  <c r="I44" i="205"/>
  <c r="H44" i="205"/>
  <c r="H43" i="205" s="1"/>
  <c r="G44" i="205"/>
  <c r="F44" i="205"/>
  <c r="F43" i="205" s="1"/>
  <c r="D44" i="205"/>
  <c r="C44" i="205"/>
  <c r="B44" i="205"/>
  <c r="O43" i="205"/>
  <c r="M43" i="205"/>
  <c r="L43" i="205"/>
  <c r="G43" i="205"/>
  <c r="D43" i="205"/>
  <c r="C43" i="205"/>
  <c r="B43" i="205"/>
  <c r="O44" i="206"/>
  <c r="N44" i="206"/>
  <c r="M44" i="206"/>
  <c r="L44" i="206"/>
  <c r="L43" i="206" s="1"/>
  <c r="K44" i="206"/>
  <c r="K43" i="206" s="1"/>
  <c r="J44" i="206"/>
  <c r="I44" i="206"/>
  <c r="H44" i="206"/>
  <c r="G44" i="206"/>
  <c r="G43" i="206" s="1"/>
  <c r="F44" i="206"/>
  <c r="D44" i="206"/>
  <c r="C44" i="206"/>
  <c r="C43" i="206" s="1"/>
  <c r="B44" i="206"/>
  <c r="M43" i="206"/>
  <c r="J43" i="206"/>
  <c r="I43" i="206"/>
  <c r="H43" i="206"/>
  <c r="D43" i="206"/>
  <c r="B43" i="206"/>
  <c r="O44" i="207"/>
  <c r="N44" i="207"/>
  <c r="M44" i="207"/>
  <c r="M43" i="207" s="1"/>
  <c r="L44" i="207"/>
  <c r="L43" i="207" s="1"/>
  <c r="K44" i="207"/>
  <c r="J44" i="207"/>
  <c r="J43" i="207" s="1"/>
  <c r="R43" i="207" s="1"/>
  <c r="I44" i="207"/>
  <c r="H44" i="207"/>
  <c r="G44" i="207"/>
  <c r="F44" i="207"/>
  <c r="D44" i="207"/>
  <c r="C44" i="207"/>
  <c r="C43" i="207" s="1"/>
  <c r="B44" i="207"/>
  <c r="O43" i="207"/>
  <c r="N43" i="207"/>
  <c r="I43" i="207"/>
  <c r="H43" i="207"/>
  <c r="G43" i="207"/>
  <c r="F43" i="207"/>
  <c r="D43" i="207"/>
  <c r="O44" i="208"/>
  <c r="O43" i="208" s="1"/>
  <c r="N44" i="208"/>
  <c r="M44" i="208"/>
  <c r="L44" i="208"/>
  <c r="K44" i="208"/>
  <c r="J44" i="208"/>
  <c r="J43" i="208" s="1"/>
  <c r="R43" i="208" s="1"/>
  <c r="I44" i="208"/>
  <c r="I43" i="208" s="1"/>
  <c r="H44" i="208"/>
  <c r="G44" i="208"/>
  <c r="G43" i="208" s="1"/>
  <c r="F44" i="208"/>
  <c r="D44" i="208"/>
  <c r="C44" i="208"/>
  <c r="B44" i="208"/>
  <c r="N43" i="208"/>
  <c r="M43" i="208"/>
  <c r="L43" i="208"/>
  <c r="K43" i="208"/>
  <c r="F43" i="208"/>
  <c r="D43" i="208"/>
  <c r="C43" i="208"/>
  <c r="B43" i="208"/>
  <c r="O44" i="209"/>
  <c r="N44" i="209"/>
  <c r="N43" i="209" s="1"/>
  <c r="M44" i="209"/>
  <c r="L44" i="209"/>
  <c r="L43" i="209" s="1"/>
  <c r="K44" i="209"/>
  <c r="J44" i="209"/>
  <c r="J43" i="209" s="1"/>
  <c r="I44" i="209"/>
  <c r="H44" i="209"/>
  <c r="H43" i="209" s="1"/>
  <c r="G44" i="209"/>
  <c r="F44" i="209"/>
  <c r="F43" i="209" s="1"/>
  <c r="D44" i="209"/>
  <c r="C44" i="209"/>
  <c r="C43" i="209" s="1"/>
  <c r="B44" i="209"/>
  <c r="K43" i="209"/>
  <c r="I43" i="209"/>
  <c r="G43" i="209"/>
  <c r="B43" i="209"/>
  <c r="O44" i="210"/>
  <c r="O43" i="210" s="1"/>
  <c r="N44" i="210"/>
  <c r="N43" i="210" s="1"/>
  <c r="M44" i="210"/>
  <c r="L44" i="210"/>
  <c r="K44" i="210"/>
  <c r="J44" i="210"/>
  <c r="I44" i="210"/>
  <c r="I43" i="210" s="1"/>
  <c r="H44" i="210"/>
  <c r="H43" i="210" s="1"/>
  <c r="G44" i="210"/>
  <c r="G43" i="210" s="1"/>
  <c r="F44" i="210"/>
  <c r="F43" i="210" s="1"/>
  <c r="D44" i="210"/>
  <c r="D43" i="210" s="1"/>
  <c r="C44" i="210"/>
  <c r="B44" i="210"/>
  <c r="M43" i="210"/>
  <c r="L43" i="210"/>
  <c r="K43" i="210"/>
  <c r="C43" i="210"/>
  <c r="B43" i="210"/>
  <c r="O44" i="211"/>
  <c r="N44" i="211"/>
  <c r="M44" i="211"/>
  <c r="M43" i="211" s="1"/>
  <c r="L44" i="211"/>
  <c r="L43" i="211" s="1"/>
  <c r="K44" i="211"/>
  <c r="K43" i="211" s="1"/>
  <c r="S43" i="211" s="1"/>
  <c r="J44" i="211"/>
  <c r="J43" i="211" s="1"/>
  <c r="R43" i="211" s="1"/>
  <c r="I44" i="211"/>
  <c r="I43" i="211" s="1"/>
  <c r="H44" i="211"/>
  <c r="G44" i="211"/>
  <c r="F44" i="211"/>
  <c r="F43" i="211" s="1"/>
  <c r="D44" i="211"/>
  <c r="D43" i="211" s="1"/>
  <c r="C44" i="211"/>
  <c r="C43" i="211" s="1"/>
  <c r="B44" i="211"/>
  <c r="B43" i="211" s="1"/>
  <c r="N43" i="211"/>
  <c r="H43" i="211"/>
  <c r="O44" i="212"/>
  <c r="N44" i="212"/>
  <c r="M44" i="212"/>
  <c r="L44" i="212"/>
  <c r="K44" i="212"/>
  <c r="S44" i="212" s="1"/>
  <c r="J44" i="212"/>
  <c r="R44" i="212" s="1"/>
  <c r="I44" i="212"/>
  <c r="I43" i="212" s="1"/>
  <c r="H44" i="212"/>
  <c r="G44" i="212"/>
  <c r="F44" i="212"/>
  <c r="D44" i="212"/>
  <c r="C44" i="212"/>
  <c r="B44" i="212"/>
  <c r="B43" i="212" s="1"/>
  <c r="O43" i="212"/>
  <c r="N43" i="212"/>
  <c r="G43" i="212"/>
  <c r="O44" i="213"/>
  <c r="N44" i="213"/>
  <c r="M44" i="213"/>
  <c r="M43" i="213" s="1"/>
  <c r="L44" i="213"/>
  <c r="L43" i="213" s="1"/>
  <c r="K44" i="213"/>
  <c r="J44" i="213"/>
  <c r="I44" i="213"/>
  <c r="H44" i="213"/>
  <c r="G44" i="213"/>
  <c r="F44" i="213"/>
  <c r="D44" i="213"/>
  <c r="D43" i="213" s="1"/>
  <c r="C44" i="213"/>
  <c r="B44" i="213"/>
  <c r="B43" i="213" s="1"/>
  <c r="O43" i="213"/>
  <c r="N43" i="213"/>
  <c r="H43" i="213"/>
  <c r="G43" i="213"/>
  <c r="F43" i="213"/>
  <c r="C43" i="213"/>
  <c r="O44" i="214"/>
  <c r="N44" i="214"/>
  <c r="M44" i="214"/>
  <c r="M43" i="214" s="1"/>
  <c r="L44" i="214"/>
  <c r="K44" i="214"/>
  <c r="J44" i="214"/>
  <c r="I44" i="214"/>
  <c r="H44" i="214"/>
  <c r="G44" i="214"/>
  <c r="F44" i="214"/>
  <c r="D44" i="214"/>
  <c r="D43" i="214" s="1"/>
  <c r="C44" i="214"/>
  <c r="B44" i="214"/>
  <c r="L43" i="214"/>
  <c r="K43" i="214"/>
  <c r="J43" i="214"/>
  <c r="R43" i="214" s="1"/>
  <c r="I43" i="214"/>
  <c r="H43" i="214"/>
  <c r="C43" i="214"/>
  <c r="B43" i="214"/>
  <c r="O44" i="215"/>
  <c r="N44" i="215"/>
  <c r="M44" i="215"/>
  <c r="L44" i="215"/>
  <c r="K44" i="215"/>
  <c r="J44" i="215"/>
  <c r="R44" i="215" s="1"/>
  <c r="I44" i="215"/>
  <c r="I43" i="215" s="1"/>
  <c r="H44" i="215"/>
  <c r="H43" i="215" s="1"/>
  <c r="G44" i="215"/>
  <c r="F44" i="215"/>
  <c r="D44" i="215"/>
  <c r="C44" i="215"/>
  <c r="B44" i="215"/>
  <c r="O43" i="215"/>
  <c r="N43" i="215"/>
  <c r="M43" i="215"/>
  <c r="G43" i="215"/>
  <c r="F43" i="215"/>
  <c r="D43" i="215"/>
  <c r="O44" i="216"/>
  <c r="O43" i="216" s="1"/>
  <c r="N44" i="216"/>
  <c r="M44" i="216"/>
  <c r="M43" i="216" s="1"/>
  <c r="L44" i="216"/>
  <c r="L43" i="216" s="1"/>
  <c r="K44" i="216"/>
  <c r="J44" i="216"/>
  <c r="I44" i="216"/>
  <c r="H44" i="216"/>
  <c r="G44" i="216"/>
  <c r="G43" i="216" s="1"/>
  <c r="F44" i="216"/>
  <c r="D44" i="216"/>
  <c r="D43" i="216" s="1"/>
  <c r="C44" i="216"/>
  <c r="C43" i="216" s="1"/>
  <c r="B44" i="216"/>
  <c r="K43" i="216"/>
  <c r="B43" i="216"/>
  <c r="O44" i="217"/>
  <c r="N44" i="217"/>
  <c r="M44" i="217"/>
  <c r="L44" i="217"/>
  <c r="L43" i="217" s="1"/>
  <c r="K44" i="217"/>
  <c r="S44" i="217" s="1"/>
  <c r="J44" i="217"/>
  <c r="R44" i="217" s="1"/>
  <c r="I44" i="217"/>
  <c r="H44" i="217"/>
  <c r="G44" i="217"/>
  <c r="F44" i="217"/>
  <c r="D44" i="217"/>
  <c r="C44" i="217"/>
  <c r="C43" i="217" s="1"/>
  <c r="B44" i="217"/>
  <c r="B43" i="217" s="1"/>
  <c r="O43" i="217"/>
  <c r="I43" i="217"/>
  <c r="H43" i="217"/>
  <c r="G43" i="217"/>
  <c r="O44" i="218"/>
  <c r="O43" i="218" s="1"/>
  <c r="N44" i="218"/>
  <c r="N43" i="218" s="1"/>
  <c r="M44" i="218"/>
  <c r="M43" i="218" s="1"/>
  <c r="L44" i="218"/>
  <c r="L43" i="218" s="1"/>
  <c r="K44" i="218"/>
  <c r="J44" i="218"/>
  <c r="I44" i="218"/>
  <c r="H44" i="218"/>
  <c r="G44" i="218"/>
  <c r="F44" i="218"/>
  <c r="F43" i="218" s="1"/>
  <c r="D44" i="218"/>
  <c r="D43" i="218" s="1"/>
  <c r="C44" i="218"/>
  <c r="C43" i="218" s="1"/>
  <c r="B44" i="218"/>
  <c r="B43" i="218" s="1"/>
  <c r="I43" i="218"/>
  <c r="H43" i="218"/>
  <c r="G43" i="218"/>
  <c r="O44" i="219"/>
  <c r="N44" i="219"/>
  <c r="N43" i="219" s="1"/>
  <c r="M44" i="219"/>
  <c r="M43" i="219" s="1"/>
  <c r="L44" i="219"/>
  <c r="L43" i="219" s="1"/>
  <c r="K44" i="219"/>
  <c r="J44" i="219"/>
  <c r="I44" i="219"/>
  <c r="H44" i="219"/>
  <c r="G44" i="219"/>
  <c r="F44" i="219"/>
  <c r="F43" i="219" s="1"/>
  <c r="D44" i="219"/>
  <c r="C44" i="219"/>
  <c r="C43" i="219" s="1"/>
  <c r="B44" i="219"/>
  <c r="K43" i="219"/>
  <c r="J43" i="219"/>
  <c r="I43" i="219"/>
  <c r="B43" i="219"/>
  <c r="O44" i="220"/>
  <c r="O43" i="220" s="1"/>
  <c r="N44" i="220"/>
  <c r="M44" i="220"/>
  <c r="L44" i="220"/>
  <c r="K44" i="220"/>
  <c r="K43" i="220" s="1"/>
  <c r="J44" i="220"/>
  <c r="J43" i="220" s="1"/>
  <c r="I44" i="220"/>
  <c r="I43" i="220" s="1"/>
  <c r="H44" i="220"/>
  <c r="G44" i="220"/>
  <c r="G43" i="220" s="1"/>
  <c r="F44" i="220"/>
  <c r="F43" i="220" s="1"/>
  <c r="D44" i="220"/>
  <c r="D43" i="220" s="1"/>
  <c r="C44" i="220"/>
  <c r="B44" i="220"/>
  <c r="B43" i="220" s="1"/>
  <c r="N43" i="220"/>
  <c r="M43" i="220"/>
  <c r="H43" i="220"/>
  <c r="O44" i="221"/>
  <c r="N44" i="221"/>
  <c r="N43" i="221" s="1"/>
  <c r="M44" i="221"/>
  <c r="M43" i="221" s="1"/>
  <c r="L44" i="221"/>
  <c r="L43" i="221" s="1"/>
  <c r="K44" i="221"/>
  <c r="J44" i="221"/>
  <c r="J43" i="221" s="1"/>
  <c r="R43" i="221" s="1"/>
  <c r="I44" i="221"/>
  <c r="H44" i="221"/>
  <c r="H43" i="221" s="1"/>
  <c r="G44" i="221"/>
  <c r="F44" i="221"/>
  <c r="F43" i="221" s="1"/>
  <c r="D44" i="221"/>
  <c r="D43" i="221" s="1"/>
  <c r="C44" i="221"/>
  <c r="B44" i="221"/>
  <c r="B43" i="221" s="1"/>
  <c r="O43" i="221"/>
  <c r="K43" i="221"/>
  <c r="G43" i="221"/>
  <c r="C43" i="221"/>
  <c r="O44" i="222"/>
  <c r="O43" i="222" s="1"/>
  <c r="N44" i="222"/>
  <c r="M44" i="222"/>
  <c r="M43" i="222" s="1"/>
  <c r="L44" i="222"/>
  <c r="L43" i="222" s="1"/>
  <c r="K44" i="222"/>
  <c r="J44" i="222"/>
  <c r="I44" i="222"/>
  <c r="I43" i="222" s="1"/>
  <c r="H44" i="222"/>
  <c r="H43" i="222" s="1"/>
  <c r="G44" i="222"/>
  <c r="G43" i="222" s="1"/>
  <c r="F44" i="222"/>
  <c r="D44" i="222"/>
  <c r="D43" i="222" s="1"/>
  <c r="C44" i="222"/>
  <c r="C43" i="222" s="1"/>
  <c r="B44" i="222"/>
  <c r="K43" i="222"/>
  <c r="J43" i="222"/>
  <c r="B43" i="222"/>
  <c r="O44" i="223"/>
  <c r="N44" i="223"/>
  <c r="N43" i="223" s="1"/>
  <c r="M44" i="223"/>
  <c r="M43" i="223" s="1"/>
  <c r="L44" i="223"/>
  <c r="L43" i="223" s="1"/>
  <c r="K44" i="223"/>
  <c r="J44" i="223"/>
  <c r="J43" i="223" s="1"/>
  <c r="I44" i="223"/>
  <c r="H44" i="223"/>
  <c r="G44" i="223"/>
  <c r="F44" i="223"/>
  <c r="F43" i="223" s="1"/>
  <c r="D44" i="223"/>
  <c r="D43" i="223" s="1"/>
  <c r="C44" i="223"/>
  <c r="B44" i="223"/>
  <c r="O43" i="223"/>
  <c r="I43" i="223"/>
  <c r="H43" i="223"/>
  <c r="G43" i="223"/>
  <c r="C43" i="223"/>
  <c r="O44" i="224"/>
  <c r="N44" i="224"/>
  <c r="M44" i="224"/>
  <c r="L44" i="224"/>
  <c r="L43" i="224" s="1"/>
  <c r="K44" i="224"/>
  <c r="K43" i="224" s="1"/>
  <c r="J44" i="224"/>
  <c r="J43" i="224" s="1"/>
  <c r="R43" i="224" s="1"/>
  <c r="I44" i="224"/>
  <c r="I43" i="224" s="1"/>
  <c r="H44" i="224"/>
  <c r="G44" i="224"/>
  <c r="G43" i="224" s="1"/>
  <c r="F44" i="224"/>
  <c r="F43" i="224" s="1"/>
  <c r="D44" i="224"/>
  <c r="D43" i="224" s="1"/>
  <c r="C44" i="224"/>
  <c r="C43" i="224" s="1"/>
  <c r="B44" i="224"/>
  <c r="B43" i="224" s="1"/>
  <c r="O43" i="224"/>
  <c r="N43" i="224"/>
  <c r="M43" i="224"/>
  <c r="O44" i="225"/>
  <c r="O43" i="225" s="1"/>
  <c r="N44" i="225"/>
  <c r="N43" i="225" s="1"/>
  <c r="M44" i="225"/>
  <c r="L44" i="225"/>
  <c r="L43" i="225" s="1"/>
  <c r="K44" i="225"/>
  <c r="J44" i="225"/>
  <c r="J43" i="225" s="1"/>
  <c r="R43" i="225" s="1"/>
  <c r="I44" i="225"/>
  <c r="I43" i="225" s="1"/>
  <c r="H44" i="225"/>
  <c r="H43" i="225" s="1"/>
  <c r="G44" i="225"/>
  <c r="G43" i="225" s="1"/>
  <c r="F44" i="225"/>
  <c r="F43" i="225" s="1"/>
  <c r="D44" i="225"/>
  <c r="C44" i="225"/>
  <c r="C43" i="225" s="1"/>
  <c r="B44" i="225"/>
  <c r="K43" i="225"/>
  <c r="S43" i="225" s="1"/>
  <c r="B43" i="225"/>
  <c r="O44" i="226"/>
  <c r="O43" i="226" s="1"/>
  <c r="N44" i="226"/>
  <c r="N43" i="226" s="1"/>
  <c r="M44" i="226"/>
  <c r="L44" i="226"/>
  <c r="K44" i="226"/>
  <c r="J44" i="226"/>
  <c r="I44" i="226"/>
  <c r="I43" i="226" s="1"/>
  <c r="H44" i="226"/>
  <c r="H43" i="226" s="1"/>
  <c r="G44" i="226"/>
  <c r="G43" i="226" s="1"/>
  <c r="F44" i="226"/>
  <c r="F43" i="226" s="1"/>
  <c r="D44" i="226"/>
  <c r="D43" i="226" s="1"/>
  <c r="C44" i="226"/>
  <c r="B44" i="226"/>
  <c r="M43" i="226"/>
  <c r="L43" i="226"/>
  <c r="K43" i="226"/>
  <c r="C43" i="226"/>
  <c r="B43" i="226"/>
  <c r="O44" i="227"/>
  <c r="N44" i="227"/>
  <c r="N43" i="227" s="1"/>
  <c r="M44" i="227"/>
  <c r="M43" i="227" s="1"/>
  <c r="L44" i="227"/>
  <c r="L43" i="227" s="1"/>
  <c r="K44" i="227"/>
  <c r="J44" i="227"/>
  <c r="J43" i="227" s="1"/>
  <c r="R43" i="227" s="1"/>
  <c r="I44" i="227"/>
  <c r="I43" i="227" s="1"/>
  <c r="H44" i="227"/>
  <c r="G44" i="227"/>
  <c r="F44" i="227"/>
  <c r="F43" i="227" s="1"/>
  <c r="D44" i="227"/>
  <c r="D43" i="227" s="1"/>
  <c r="C44" i="227"/>
  <c r="C43" i="227" s="1"/>
  <c r="B44" i="227"/>
  <c r="H43" i="227"/>
  <c r="O44" i="228"/>
  <c r="O43" i="228" s="1"/>
  <c r="N44" i="228"/>
  <c r="N43" i="228" s="1"/>
  <c r="M44" i="228"/>
  <c r="L44" i="228"/>
  <c r="K44" i="228"/>
  <c r="J44" i="228"/>
  <c r="I44" i="228"/>
  <c r="I43" i="228" s="1"/>
  <c r="H44" i="228"/>
  <c r="H43" i="228" s="1"/>
  <c r="G44" i="228"/>
  <c r="F44" i="228"/>
  <c r="F43" i="228" s="1"/>
  <c r="D44" i="228"/>
  <c r="D43" i="228" s="1"/>
  <c r="C44" i="228"/>
  <c r="B44" i="228"/>
  <c r="M43" i="228"/>
  <c r="K43" i="228"/>
  <c r="J43" i="228"/>
  <c r="G43" i="228"/>
  <c r="B43" i="228"/>
  <c r="O44" i="229"/>
  <c r="O43" i="229" s="1"/>
  <c r="N44" i="229"/>
  <c r="M44" i="229"/>
  <c r="M43" i="229" s="1"/>
  <c r="L44" i="229"/>
  <c r="L43" i="229" s="1"/>
  <c r="K44" i="229"/>
  <c r="K43" i="229" s="1"/>
  <c r="J44" i="229"/>
  <c r="J43" i="229" s="1"/>
  <c r="I44" i="229"/>
  <c r="H44" i="229"/>
  <c r="G44" i="229"/>
  <c r="G43" i="229" s="1"/>
  <c r="F44" i="229"/>
  <c r="D44" i="229"/>
  <c r="D43" i="229" s="1"/>
  <c r="C44" i="229"/>
  <c r="C43" i="229" s="1"/>
  <c r="B44" i="229"/>
  <c r="N43" i="229"/>
  <c r="H43" i="229"/>
  <c r="F43" i="229"/>
  <c r="B43" i="229"/>
  <c r="O44" i="230"/>
  <c r="N44" i="230"/>
  <c r="M44" i="230"/>
  <c r="M43" i="230" s="1"/>
  <c r="L44" i="230"/>
  <c r="L43" i="230" s="1"/>
  <c r="K44" i="230"/>
  <c r="S44" i="230" s="1"/>
  <c r="J44" i="230"/>
  <c r="R44" i="230" s="1"/>
  <c r="I44" i="230"/>
  <c r="I43" i="230" s="1"/>
  <c r="H44" i="230"/>
  <c r="H43" i="230" s="1"/>
  <c r="G44" i="230"/>
  <c r="F44" i="230"/>
  <c r="D44" i="230"/>
  <c r="D43" i="230" s="1"/>
  <c r="C44" i="230"/>
  <c r="C43" i="230" s="1"/>
  <c r="B44" i="230"/>
  <c r="B43" i="230" s="1"/>
  <c r="O44" i="231"/>
  <c r="O43" i="231" s="1"/>
  <c r="N44" i="231"/>
  <c r="M44" i="231"/>
  <c r="L44" i="231"/>
  <c r="K44" i="231"/>
  <c r="J44" i="231"/>
  <c r="I44" i="231"/>
  <c r="I43" i="231" s="1"/>
  <c r="H44" i="231"/>
  <c r="H43" i="231" s="1"/>
  <c r="G44" i="231"/>
  <c r="G43" i="231" s="1"/>
  <c r="F44" i="231"/>
  <c r="D44" i="231"/>
  <c r="C44" i="231"/>
  <c r="B44" i="231"/>
  <c r="N43" i="231"/>
  <c r="M43" i="231"/>
  <c r="L43" i="231"/>
  <c r="J43" i="231"/>
  <c r="F43" i="231"/>
  <c r="D43" i="231"/>
  <c r="C43" i="231"/>
  <c r="O44" i="232"/>
  <c r="O43" i="232" s="1"/>
  <c r="N44" i="232"/>
  <c r="N43" i="232" s="1"/>
  <c r="M44" i="232"/>
  <c r="M43" i="232" s="1"/>
  <c r="L44" i="232"/>
  <c r="L43" i="232" s="1"/>
  <c r="K44" i="232"/>
  <c r="K43" i="232" s="1"/>
  <c r="S43" i="232" s="1"/>
  <c r="J44" i="232"/>
  <c r="I44" i="232"/>
  <c r="I43" i="232" s="1"/>
  <c r="H44" i="232"/>
  <c r="G44" i="232"/>
  <c r="F44" i="232"/>
  <c r="F43" i="232" s="1"/>
  <c r="D44" i="232"/>
  <c r="D43" i="232" s="1"/>
  <c r="C44" i="232"/>
  <c r="C43" i="232" s="1"/>
  <c r="B44" i="232"/>
  <c r="B43" i="232" s="1"/>
  <c r="J43" i="232"/>
  <c r="G43" i="232"/>
  <c r="O44" i="233"/>
  <c r="O43" i="233" s="1"/>
  <c r="N44" i="233"/>
  <c r="N43" i="233" s="1"/>
  <c r="M44" i="233"/>
  <c r="L44" i="233"/>
  <c r="K44" i="233"/>
  <c r="K43" i="233" s="1"/>
  <c r="S43" i="233" s="1"/>
  <c r="J44" i="233"/>
  <c r="I44" i="233"/>
  <c r="I43" i="233" s="1"/>
  <c r="H44" i="233"/>
  <c r="H43" i="233" s="1"/>
  <c r="G44" i="233"/>
  <c r="F44" i="233"/>
  <c r="F43" i="233" s="1"/>
  <c r="D44" i="233"/>
  <c r="C44" i="233"/>
  <c r="B44" i="233"/>
  <c r="B43" i="233" s="1"/>
  <c r="L43" i="233"/>
  <c r="J43" i="233"/>
  <c r="G43" i="233"/>
  <c r="C43" i="233"/>
  <c r="O44" i="234"/>
  <c r="N44" i="234"/>
  <c r="N43" i="234" s="1"/>
  <c r="M44" i="234"/>
  <c r="M43" i="234" s="1"/>
  <c r="L44" i="234"/>
  <c r="L43" i="234" s="1"/>
  <c r="K44" i="234"/>
  <c r="K43" i="234" s="1"/>
  <c r="S43" i="234" s="1"/>
  <c r="J44" i="234"/>
  <c r="I44" i="234"/>
  <c r="I43" i="234" s="1"/>
  <c r="H44" i="234"/>
  <c r="H43" i="234" s="1"/>
  <c r="G44" i="234"/>
  <c r="F44" i="234"/>
  <c r="F43" i="234" s="1"/>
  <c r="D44" i="234"/>
  <c r="D43" i="234" s="1"/>
  <c r="C44" i="234"/>
  <c r="C43" i="234" s="1"/>
  <c r="B44" i="234"/>
  <c r="B43" i="234" s="1"/>
  <c r="O43" i="234"/>
  <c r="G43" i="234"/>
  <c r="O44" i="235"/>
  <c r="N44" i="235"/>
  <c r="N43" i="235" s="1"/>
  <c r="M44" i="235"/>
  <c r="M43" i="235" s="1"/>
  <c r="L44" i="235"/>
  <c r="L43" i="235" s="1"/>
  <c r="K44" i="235"/>
  <c r="K43" i="235" s="1"/>
  <c r="S43" i="235" s="1"/>
  <c r="J44" i="235"/>
  <c r="I44" i="235"/>
  <c r="H44" i="235"/>
  <c r="G44" i="235"/>
  <c r="F44" i="235"/>
  <c r="F43" i="235" s="1"/>
  <c r="D44" i="235"/>
  <c r="D43" i="235" s="1"/>
  <c r="C44" i="235"/>
  <c r="C43" i="235" s="1"/>
  <c r="B44" i="235"/>
  <c r="B43" i="235" s="1"/>
  <c r="J43" i="235"/>
  <c r="I43" i="235"/>
  <c r="H43" i="235"/>
  <c r="O44" i="236"/>
  <c r="O43" i="236" s="1"/>
  <c r="N44" i="236"/>
  <c r="N43" i="236" s="1"/>
  <c r="M44" i="236"/>
  <c r="M43" i="236" s="1"/>
  <c r="L44" i="236"/>
  <c r="K44" i="236"/>
  <c r="K43" i="236" s="1"/>
  <c r="S43" i="236" s="1"/>
  <c r="J44" i="236"/>
  <c r="J43" i="236" s="1"/>
  <c r="I44" i="236"/>
  <c r="I43" i="236" s="1"/>
  <c r="H44" i="236"/>
  <c r="G44" i="236"/>
  <c r="F44" i="236"/>
  <c r="F43" i="236" s="1"/>
  <c r="D44" i="236"/>
  <c r="D43" i="236" s="1"/>
  <c r="C44" i="236"/>
  <c r="B44" i="236"/>
  <c r="B43" i="236" s="1"/>
  <c r="H43" i="236"/>
  <c r="G43" i="236"/>
  <c r="O44" i="237"/>
  <c r="O43" i="237" s="1"/>
  <c r="N44" i="237"/>
  <c r="N43" i="237" s="1"/>
  <c r="M44" i="237"/>
  <c r="L44" i="237"/>
  <c r="K44" i="237"/>
  <c r="K43" i="237" s="1"/>
  <c r="J44" i="237"/>
  <c r="J43" i="237" s="1"/>
  <c r="R43" i="237" s="1"/>
  <c r="I44" i="237"/>
  <c r="H44" i="237"/>
  <c r="H43" i="237" s="1"/>
  <c r="G44" i="237"/>
  <c r="G43" i="237" s="1"/>
  <c r="F44" i="237"/>
  <c r="F43" i="237" s="1"/>
  <c r="D44" i="237"/>
  <c r="D43" i="237" s="1"/>
  <c r="C44" i="237"/>
  <c r="C43" i="237" s="1"/>
  <c r="B44" i="237"/>
  <c r="M43" i="237"/>
  <c r="L43" i="237"/>
  <c r="B43" i="237"/>
  <c r="O44" i="238"/>
  <c r="O43" i="238" s="1"/>
  <c r="N44" i="238"/>
  <c r="M44" i="238"/>
  <c r="L44" i="238"/>
  <c r="K44" i="238"/>
  <c r="K43" i="238" s="1"/>
  <c r="S43" i="238" s="1"/>
  <c r="J44" i="238"/>
  <c r="J43" i="238" s="1"/>
  <c r="R43" i="238" s="1"/>
  <c r="I44" i="238"/>
  <c r="I43" i="238" s="1"/>
  <c r="H44" i="238"/>
  <c r="H43" i="238" s="1"/>
  <c r="G44" i="238"/>
  <c r="G43" i="238" s="1"/>
  <c r="F44" i="238"/>
  <c r="D44" i="238"/>
  <c r="C44" i="238"/>
  <c r="C43" i="238" s="1"/>
  <c r="B44" i="238"/>
  <c r="M43" i="238"/>
  <c r="L43" i="238"/>
  <c r="D43" i="238"/>
  <c r="B43" i="238"/>
  <c r="O44" i="239"/>
  <c r="O43" i="239" s="1"/>
  <c r="N44" i="239"/>
  <c r="N43" i="239" s="1"/>
  <c r="M44" i="239"/>
  <c r="M43" i="239" s="1"/>
  <c r="L44" i="239"/>
  <c r="L43" i="239" s="1"/>
  <c r="K44" i="239"/>
  <c r="J44" i="239"/>
  <c r="I44" i="239"/>
  <c r="H44" i="239"/>
  <c r="H43" i="239" s="1"/>
  <c r="G44" i="239"/>
  <c r="G43" i="239" s="1"/>
  <c r="F44" i="239"/>
  <c r="D44" i="239"/>
  <c r="C44" i="239"/>
  <c r="C43" i="239" s="1"/>
  <c r="B44" i="239"/>
  <c r="J43" i="239"/>
  <c r="I43" i="239"/>
  <c r="F43" i="239"/>
  <c r="D43" i="239"/>
  <c r="O44" i="240"/>
  <c r="O43" i="240" s="1"/>
  <c r="N44" i="240"/>
  <c r="M44" i="240"/>
  <c r="M43" i="240" s="1"/>
  <c r="L44" i="240"/>
  <c r="K44" i="240"/>
  <c r="J44" i="240"/>
  <c r="J43" i="240" s="1"/>
  <c r="R43" i="240" s="1"/>
  <c r="I44" i="240"/>
  <c r="I43" i="240" s="1"/>
  <c r="H44" i="240"/>
  <c r="G44" i="240"/>
  <c r="G43" i="240" s="1"/>
  <c r="F44" i="240"/>
  <c r="D44" i="240"/>
  <c r="C44" i="240"/>
  <c r="C43" i="240" s="1"/>
  <c r="B44" i="240"/>
  <c r="N43" i="240"/>
  <c r="L43" i="240"/>
  <c r="K43" i="240"/>
  <c r="F43" i="240"/>
  <c r="D43" i="240"/>
  <c r="B43" i="240"/>
  <c r="O44" i="241"/>
  <c r="O43" i="241" s="1"/>
  <c r="N44" i="241"/>
  <c r="N43" i="241" s="1"/>
  <c r="M44" i="241"/>
  <c r="L44" i="241"/>
  <c r="L43" i="241" s="1"/>
  <c r="K44" i="241"/>
  <c r="K43" i="241" s="1"/>
  <c r="S43" i="241" s="1"/>
  <c r="J44" i="241"/>
  <c r="J43" i="241" s="1"/>
  <c r="I44" i="241"/>
  <c r="H44" i="241"/>
  <c r="G44" i="241"/>
  <c r="G43" i="241" s="1"/>
  <c r="F44" i="241"/>
  <c r="F43" i="241" s="1"/>
  <c r="D44" i="241"/>
  <c r="C44" i="241"/>
  <c r="C43" i="241" s="1"/>
  <c r="B44" i="241"/>
  <c r="B43" i="241" s="1"/>
  <c r="I43" i="241"/>
  <c r="H43" i="241"/>
  <c r="O44" i="242"/>
  <c r="O43" i="242" s="1"/>
  <c r="N44" i="242"/>
  <c r="N43" i="242" s="1"/>
  <c r="M44" i="242"/>
  <c r="M43" i="242" s="1"/>
  <c r="L44" i="242"/>
  <c r="K44" i="242"/>
  <c r="J44" i="242"/>
  <c r="I44" i="242"/>
  <c r="I43" i="242" s="1"/>
  <c r="H44" i="242"/>
  <c r="H43" i="242" s="1"/>
  <c r="G44" i="242"/>
  <c r="G43" i="242" s="1"/>
  <c r="F44" i="242"/>
  <c r="D44" i="242"/>
  <c r="D43" i="242" s="1"/>
  <c r="C44" i="242"/>
  <c r="B44" i="242"/>
  <c r="L43" i="242"/>
  <c r="K43" i="242"/>
  <c r="F43" i="242"/>
  <c r="C43" i="242"/>
  <c r="B43" i="242"/>
  <c r="O44" i="243"/>
  <c r="N44" i="243"/>
  <c r="N43" i="243" s="1"/>
  <c r="M44" i="243"/>
  <c r="M43" i="243" s="1"/>
  <c r="L44" i="243"/>
  <c r="K44" i="243"/>
  <c r="K43" i="243" s="1"/>
  <c r="S43" i="243" s="1"/>
  <c r="J44" i="243"/>
  <c r="J43" i="243" s="1"/>
  <c r="I44" i="243"/>
  <c r="I43" i="243" s="1"/>
  <c r="H44" i="243"/>
  <c r="H43" i="243" s="1"/>
  <c r="G44" i="243"/>
  <c r="F44" i="243"/>
  <c r="F43" i="243" s="1"/>
  <c r="D44" i="243"/>
  <c r="D43" i="243" s="1"/>
  <c r="C44" i="243"/>
  <c r="C43" i="243" s="1"/>
  <c r="B44" i="243"/>
  <c r="L43" i="243"/>
  <c r="B43" i="243"/>
  <c r="O44" i="244"/>
  <c r="O43" i="244" s="1"/>
  <c r="N44" i="244"/>
  <c r="N43" i="244" s="1"/>
  <c r="M44" i="244"/>
  <c r="L44" i="244"/>
  <c r="K44" i="244"/>
  <c r="J44" i="244"/>
  <c r="J43" i="244" s="1"/>
  <c r="R43" i="244" s="1"/>
  <c r="I44" i="244"/>
  <c r="I43" i="244" s="1"/>
  <c r="H44" i="244"/>
  <c r="H43" i="244" s="1"/>
  <c r="G44" i="244"/>
  <c r="G43" i="244" s="1"/>
  <c r="F44" i="244"/>
  <c r="F43" i="244" s="1"/>
  <c r="D44" i="244"/>
  <c r="C44" i="244"/>
  <c r="B44" i="244"/>
  <c r="M43" i="244"/>
  <c r="K43" i="244"/>
  <c r="D43" i="244"/>
  <c r="B43" i="244"/>
  <c r="O44" i="245"/>
  <c r="O43" i="245" s="1"/>
  <c r="N44" i="245"/>
  <c r="N43" i="245" s="1"/>
  <c r="M44" i="245"/>
  <c r="M43" i="245" s="1"/>
  <c r="L44" i="245"/>
  <c r="K44" i="245"/>
  <c r="J44" i="245"/>
  <c r="I44" i="245"/>
  <c r="H44" i="245"/>
  <c r="G44" i="245"/>
  <c r="G43" i="245" s="1"/>
  <c r="F44" i="245"/>
  <c r="F43" i="245" s="1"/>
  <c r="D44" i="245"/>
  <c r="D43" i="245" s="1"/>
  <c r="C44" i="245"/>
  <c r="B44" i="245"/>
  <c r="L43" i="245"/>
  <c r="K43" i="245"/>
  <c r="J43" i="245"/>
  <c r="H43" i="245"/>
  <c r="C43" i="245"/>
  <c r="B43" i="245"/>
  <c r="O44" i="246"/>
  <c r="O43" i="246" s="1"/>
  <c r="N44" i="246"/>
  <c r="M44" i="246"/>
  <c r="M43" i="246" s="1"/>
  <c r="L44" i="246"/>
  <c r="K44" i="246"/>
  <c r="J44" i="246"/>
  <c r="I44" i="246"/>
  <c r="I43" i="246" s="1"/>
  <c r="H44" i="246"/>
  <c r="H43" i="246" s="1"/>
  <c r="G44" i="246"/>
  <c r="G43" i="246" s="1"/>
  <c r="F44" i="246"/>
  <c r="D44" i="246"/>
  <c r="D43" i="246" s="1"/>
  <c r="C44" i="246"/>
  <c r="B44" i="246"/>
  <c r="L43" i="246"/>
  <c r="K43" i="246"/>
  <c r="C43" i="246"/>
  <c r="B43" i="246"/>
  <c r="O44" i="247"/>
  <c r="N44" i="247"/>
  <c r="M44" i="247"/>
  <c r="M43" i="247" s="1"/>
  <c r="L44" i="247"/>
  <c r="K44" i="247"/>
  <c r="J44" i="247"/>
  <c r="J43" i="247" s="1"/>
  <c r="I44" i="247"/>
  <c r="H44" i="247"/>
  <c r="G44" i="247"/>
  <c r="F44" i="247"/>
  <c r="D44" i="247"/>
  <c r="C44" i="247"/>
  <c r="B44" i="247"/>
  <c r="O43" i="247"/>
  <c r="N43" i="247"/>
  <c r="I43" i="247"/>
  <c r="G43" i="247"/>
  <c r="F43" i="247"/>
  <c r="D43" i="247"/>
  <c r="O44" i="248"/>
  <c r="O43" i="248" s="1"/>
  <c r="N44" i="248"/>
  <c r="M44" i="248"/>
  <c r="L44" i="248"/>
  <c r="L43" i="248" s="1"/>
  <c r="K44" i="248"/>
  <c r="K43" i="248" s="1"/>
  <c r="S43" i="248" s="1"/>
  <c r="J44" i="248"/>
  <c r="J43" i="248" s="1"/>
  <c r="R43" i="248" s="1"/>
  <c r="I44" i="248"/>
  <c r="I43" i="248" s="1"/>
  <c r="H44" i="248"/>
  <c r="G44" i="248"/>
  <c r="G43" i="248" s="1"/>
  <c r="F44" i="248"/>
  <c r="D44" i="248"/>
  <c r="C44" i="248"/>
  <c r="C43" i="248" s="1"/>
  <c r="B44" i="248"/>
  <c r="B43" i="248" s="1"/>
  <c r="N43" i="248"/>
  <c r="M43" i="248"/>
  <c r="F43" i="248"/>
  <c r="D43" i="248"/>
  <c r="O44" i="249"/>
  <c r="O43" i="249" s="1"/>
  <c r="N44" i="249"/>
  <c r="N43" i="249" s="1"/>
  <c r="M44" i="249"/>
  <c r="L44" i="249"/>
  <c r="L43" i="249" s="1"/>
  <c r="K44" i="249"/>
  <c r="K43" i="249" s="1"/>
  <c r="J44" i="249"/>
  <c r="I44" i="249"/>
  <c r="I43" i="249" s="1"/>
  <c r="H44" i="249"/>
  <c r="H43" i="249" s="1"/>
  <c r="G44" i="249"/>
  <c r="G43" i="249" s="1"/>
  <c r="F44" i="249"/>
  <c r="F43" i="249" s="1"/>
  <c r="D44" i="249"/>
  <c r="C44" i="249"/>
  <c r="C43" i="249" s="1"/>
  <c r="B44" i="249"/>
  <c r="B43" i="249" s="1"/>
  <c r="J43" i="249"/>
  <c r="O44" i="250"/>
  <c r="O43" i="250" s="1"/>
  <c r="N44" i="250"/>
  <c r="N43" i="250" s="1"/>
  <c r="M44" i="250"/>
  <c r="M43" i="250" s="1"/>
  <c r="L44" i="250"/>
  <c r="K44" i="250"/>
  <c r="J44" i="250"/>
  <c r="I44" i="250"/>
  <c r="I43" i="250" s="1"/>
  <c r="H44" i="250"/>
  <c r="H43" i="250" s="1"/>
  <c r="G44" i="250"/>
  <c r="G43" i="250" s="1"/>
  <c r="F44" i="250"/>
  <c r="D44" i="250"/>
  <c r="D43" i="250" s="1"/>
  <c r="C44" i="250"/>
  <c r="B44" i="250"/>
  <c r="L43" i="250"/>
  <c r="K43" i="250"/>
  <c r="F43" i="250"/>
  <c r="C43" i="250"/>
  <c r="B43" i="250"/>
  <c r="O44" i="251"/>
  <c r="N44" i="251"/>
  <c r="N43" i="251" s="1"/>
  <c r="M44" i="251"/>
  <c r="M43" i="251" s="1"/>
  <c r="L44" i="251"/>
  <c r="L43" i="251" s="1"/>
  <c r="K44" i="251"/>
  <c r="K43" i="251" s="1"/>
  <c r="S43" i="251" s="1"/>
  <c r="J44" i="251"/>
  <c r="I44" i="251"/>
  <c r="I43" i="251" s="1"/>
  <c r="H44" i="251"/>
  <c r="G44" i="251"/>
  <c r="F44" i="251"/>
  <c r="F43" i="251" s="1"/>
  <c r="D44" i="251"/>
  <c r="D43" i="251" s="1"/>
  <c r="C44" i="251"/>
  <c r="B44" i="251"/>
  <c r="B43" i="251" s="1"/>
  <c r="J43" i="251"/>
  <c r="H43" i="251"/>
  <c r="C43" i="251"/>
  <c r="O44" i="252"/>
  <c r="O43" i="252" s="1"/>
  <c r="N44" i="252"/>
  <c r="N43" i="252" s="1"/>
  <c r="M44" i="252"/>
  <c r="L44" i="252"/>
  <c r="K44" i="252"/>
  <c r="K43" i="252" s="1"/>
  <c r="S43" i="252" s="1"/>
  <c r="J44" i="252"/>
  <c r="J43" i="252" s="1"/>
  <c r="R43" i="252" s="1"/>
  <c r="I44" i="252"/>
  <c r="H44" i="252"/>
  <c r="H43" i="252" s="1"/>
  <c r="G44" i="252"/>
  <c r="F44" i="252"/>
  <c r="F43" i="252" s="1"/>
  <c r="D44" i="252"/>
  <c r="C44" i="252"/>
  <c r="B44" i="252"/>
  <c r="B43" i="252" s="1"/>
  <c r="M43" i="252"/>
  <c r="I43" i="252"/>
  <c r="G43" i="252"/>
  <c r="D43" i="252"/>
  <c r="O44" i="253"/>
  <c r="N44" i="253"/>
  <c r="N43" i="253" s="1"/>
  <c r="M44" i="253"/>
  <c r="L44" i="253"/>
  <c r="L43" i="253" s="1"/>
  <c r="K44" i="253"/>
  <c r="K43" i="253" s="1"/>
  <c r="J44" i="253"/>
  <c r="J43" i="253" s="1"/>
  <c r="R43" i="253" s="1"/>
  <c r="I44" i="253"/>
  <c r="H44" i="253"/>
  <c r="H43" i="253" s="1"/>
  <c r="G44" i="253"/>
  <c r="G43" i="253" s="1"/>
  <c r="F44" i="253"/>
  <c r="F43" i="253" s="1"/>
  <c r="D44" i="253"/>
  <c r="D43" i="253" s="1"/>
  <c r="C44" i="253"/>
  <c r="C43" i="253" s="1"/>
  <c r="B44" i="253"/>
  <c r="B43" i="253" s="1"/>
  <c r="O43" i="253"/>
  <c r="M43" i="253"/>
  <c r="O44" i="254"/>
  <c r="O43" i="254" s="1"/>
  <c r="N44" i="254"/>
  <c r="M44" i="254"/>
  <c r="M43" i="254" s="1"/>
  <c r="L44" i="254"/>
  <c r="L43" i="254" s="1"/>
  <c r="K44" i="254"/>
  <c r="K43" i="254" s="1"/>
  <c r="J44" i="254"/>
  <c r="I44" i="254"/>
  <c r="H44" i="254"/>
  <c r="G44" i="254"/>
  <c r="F44" i="254"/>
  <c r="D44" i="254"/>
  <c r="D43" i="254" s="1"/>
  <c r="C44" i="254"/>
  <c r="C43" i="254" s="1"/>
  <c r="B44" i="254"/>
  <c r="B43" i="254" s="1"/>
  <c r="J43" i="254"/>
  <c r="I43" i="254"/>
  <c r="H43" i="254"/>
  <c r="G43" i="254"/>
  <c r="O44" i="255"/>
  <c r="O43" i="255" s="1"/>
  <c r="N44" i="255"/>
  <c r="N43" i="255" s="1"/>
  <c r="M44" i="255"/>
  <c r="L44" i="255"/>
  <c r="L43" i="255" s="1"/>
  <c r="K44" i="255"/>
  <c r="J44" i="255"/>
  <c r="I44" i="255"/>
  <c r="I43" i="255" s="1"/>
  <c r="H44" i="255"/>
  <c r="H43" i="255" s="1"/>
  <c r="G44" i="255"/>
  <c r="G43" i="255" s="1"/>
  <c r="F44" i="255"/>
  <c r="F43" i="255" s="1"/>
  <c r="D44" i="255"/>
  <c r="C44" i="255"/>
  <c r="B44" i="255"/>
  <c r="J43" i="255"/>
  <c r="C43" i="255"/>
  <c r="O44" i="256"/>
  <c r="O43" i="256" s="1"/>
  <c r="N44" i="256"/>
  <c r="M44" i="256"/>
  <c r="L44" i="256"/>
  <c r="L43" i="256" s="1"/>
  <c r="K44" i="256"/>
  <c r="K43" i="256" s="1"/>
  <c r="S43" i="256" s="1"/>
  <c r="J44" i="256"/>
  <c r="I44" i="256"/>
  <c r="I43" i="256" s="1"/>
  <c r="H44" i="256"/>
  <c r="G44" i="256"/>
  <c r="G43" i="256" s="1"/>
  <c r="F44" i="256"/>
  <c r="D44" i="256"/>
  <c r="C44" i="256"/>
  <c r="C43" i="256" s="1"/>
  <c r="B44" i="256"/>
  <c r="B43" i="256" s="1"/>
  <c r="N43" i="256"/>
  <c r="M43" i="256"/>
  <c r="J43" i="256"/>
  <c r="F43" i="256"/>
  <c r="D43" i="256"/>
  <c r="O44" i="257"/>
  <c r="N44" i="257"/>
  <c r="N43" i="257" s="1"/>
  <c r="M44" i="257"/>
  <c r="L44" i="257"/>
  <c r="L43" i="257" s="1"/>
  <c r="K44" i="257"/>
  <c r="K43" i="257" s="1"/>
  <c r="J44" i="257"/>
  <c r="J43" i="257" s="1"/>
  <c r="R43" i="257" s="1"/>
  <c r="I44" i="257"/>
  <c r="H44" i="257"/>
  <c r="H43" i="257" s="1"/>
  <c r="G44" i="257"/>
  <c r="F44" i="257"/>
  <c r="F43" i="257" s="1"/>
  <c r="D44" i="257"/>
  <c r="C44" i="257"/>
  <c r="C43" i="257" s="1"/>
  <c r="B44" i="257"/>
  <c r="B43" i="257" s="1"/>
  <c r="O43" i="257"/>
  <c r="I43" i="257"/>
  <c r="G43" i="257"/>
  <c r="O44" i="258"/>
  <c r="N44" i="258"/>
  <c r="N43" i="258" s="1"/>
  <c r="M44" i="258"/>
  <c r="M43" i="258" s="1"/>
  <c r="L44" i="258"/>
  <c r="L43" i="258" s="1"/>
  <c r="K44" i="258"/>
  <c r="K43" i="258" s="1"/>
  <c r="J44" i="258"/>
  <c r="I44" i="258"/>
  <c r="I43" i="258" s="1"/>
  <c r="H44" i="258"/>
  <c r="H43" i="258" s="1"/>
  <c r="G44" i="258"/>
  <c r="F44" i="258"/>
  <c r="F43" i="258" s="1"/>
  <c r="D44" i="258"/>
  <c r="C44" i="258"/>
  <c r="C43" i="258" s="1"/>
  <c r="B44" i="258"/>
  <c r="O43" i="258"/>
  <c r="G43" i="258"/>
  <c r="D43" i="258"/>
  <c r="B43" i="258"/>
  <c r="O44" i="1"/>
  <c r="N44" i="1"/>
  <c r="N43" i="1" s="1"/>
  <c r="M44" i="1"/>
  <c r="M43" i="1" s="1"/>
  <c r="L44" i="1"/>
  <c r="L43" i="1" s="1"/>
  <c r="K44" i="1"/>
  <c r="J44" i="1"/>
  <c r="J43" i="1" s="1"/>
  <c r="I44" i="1"/>
  <c r="I43" i="1" s="1"/>
  <c r="H44" i="1"/>
  <c r="H43" i="1" s="1"/>
  <c r="G44" i="1"/>
  <c r="F44" i="1"/>
  <c r="F43" i="1" s="1"/>
  <c r="D44" i="1"/>
  <c r="C44" i="1"/>
  <c r="C43" i="1" s="1"/>
  <c r="B44" i="1"/>
  <c r="B43" i="1" s="1"/>
  <c r="K43" i="1"/>
  <c r="D43" i="1"/>
  <c r="W28" i="2"/>
  <c r="V28" i="2"/>
  <c r="W28" i="3"/>
  <c r="V28" i="3"/>
  <c r="W28" i="4"/>
  <c r="V28" i="4"/>
  <c r="W28" i="5"/>
  <c r="V28" i="5"/>
  <c r="W28" i="6"/>
  <c r="V28" i="6"/>
  <c r="W28" i="7"/>
  <c r="V28" i="7"/>
  <c r="W28" i="8"/>
  <c r="V28" i="8"/>
  <c r="W28" i="9"/>
  <c r="V28" i="9"/>
  <c r="W28" i="10"/>
  <c r="V28" i="10"/>
  <c r="W28" i="11"/>
  <c r="V28" i="11"/>
  <c r="W28" i="12"/>
  <c r="V28" i="12"/>
  <c r="W28" i="13"/>
  <c r="V28" i="13"/>
  <c r="W28" i="14"/>
  <c r="V28" i="14"/>
  <c r="W28" i="15"/>
  <c r="V28" i="15"/>
  <c r="W28" i="16"/>
  <c r="V28" i="16"/>
  <c r="W28" i="17"/>
  <c r="V28" i="17"/>
  <c r="W28" i="18"/>
  <c r="V28" i="18"/>
  <c r="W28" i="19"/>
  <c r="V28" i="19"/>
  <c r="W28" i="20"/>
  <c r="V28" i="20"/>
  <c r="W28" i="21"/>
  <c r="V28" i="21"/>
  <c r="W28" i="22"/>
  <c r="V28" i="22"/>
  <c r="W28" i="23"/>
  <c r="V28" i="23"/>
  <c r="W28" i="24"/>
  <c r="V28" i="24"/>
  <c r="W28" i="25"/>
  <c r="V28" i="25"/>
  <c r="W28" i="26"/>
  <c r="V28" i="26"/>
  <c r="W28" i="27"/>
  <c r="V28" i="27"/>
  <c r="W28" i="28"/>
  <c r="V28" i="28"/>
  <c r="W28" i="29"/>
  <c r="V28" i="29"/>
  <c r="W28" i="30"/>
  <c r="V28" i="30"/>
  <c r="W28" i="31"/>
  <c r="V28" i="31"/>
  <c r="W28" i="32"/>
  <c r="V28" i="32"/>
  <c r="W28" i="33"/>
  <c r="V28" i="33"/>
  <c r="W28" i="34"/>
  <c r="V28" i="34"/>
  <c r="W28" i="35"/>
  <c r="V28" i="35"/>
  <c r="W28" i="36"/>
  <c r="V28" i="36"/>
  <c r="W28" i="37"/>
  <c r="V28" i="37"/>
  <c r="W28" i="38"/>
  <c r="V28" i="38"/>
  <c r="W28" i="39"/>
  <c r="V28" i="39"/>
  <c r="W28" i="40"/>
  <c r="V28" i="40"/>
  <c r="W28" i="41"/>
  <c r="V28" i="41"/>
  <c r="W28" i="42"/>
  <c r="V28" i="42"/>
  <c r="W28" i="43"/>
  <c r="V28" i="43"/>
  <c r="W28" i="44"/>
  <c r="V28" i="44"/>
  <c r="W28" i="45"/>
  <c r="V28" i="45"/>
  <c r="W28" i="46"/>
  <c r="V28" i="46"/>
  <c r="W28" i="47"/>
  <c r="V28" i="47"/>
  <c r="W28" i="48"/>
  <c r="V28" i="48"/>
  <c r="W28" i="49"/>
  <c r="V28" i="49"/>
  <c r="W28" i="50"/>
  <c r="V28" i="50"/>
  <c r="W28" i="51"/>
  <c r="V28" i="51"/>
  <c r="W28" i="52"/>
  <c r="V28" i="52"/>
  <c r="W28" i="53"/>
  <c r="V28" i="53"/>
  <c r="W28" i="54"/>
  <c r="V28" i="54"/>
  <c r="W28" i="55"/>
  <c r="V28" i="55"/>
  <c r="W28" i="56"/>
  <c r="V28" i="56"/>
  <c r="W28" i="57"/>
  <c r="V28" i="57"/>
  <c r="W28" i="58"/>
  <c r="V28" i="58"/>
  <c r="W28" i="59"/>
  <c r="V28" i="59"/>
  <c r="W28" i="60"/>
  <c r="V28" i="60"/>
  <c r="W28" i="61"/>
  <c r="V28" i="61"/>
  <c r="W28" i="62"/>
  <c r="V28" i="62"/>
  <c r="W28" i="63"/>
  <c r="V28" i="63"/>
  <c r="W28" i="64"/>
  <c r="V28" i="64"/>
  <c r="W28" i="65"/>
  <c r="V28" i="65"/>
  <c r="W28" i="66"/>
  <c r="V28" i="66"/>
  <c r="W28" i="67"/>
  <c r="V28" i="67"/>
  <c r="W28" i="68"/>
  <c r="V28" i="68"/>
  <c r="W28" i="69"/>
  <c r="V28" i="69"/>
  <c r="W28" i="70"/>
  <c r="V28" i="70"/>
  <c r="W28" i="71"/>
  <c r="V28" i="71"/>
  <c r="W28" i="72"/>
  <c r="V28" i="72"/>
  <c r="W28" i="73"/>
  <c r="V28" i="73"/>
  <c r="W28" i="74"/>
  <c r="V28" i="74"/>
  <c r="W28" i="75"/>
  <c r="V28" i="75"/>
  <c r="W28" i="76"/>
  <c r="V28" i="76"/>
  <c r="W28" i="77"/>
  <c r="V28" i="77"/>
  <c r="W28" i="78"/>
  <c r="V28" i="78"/>
  <c r="W28" i="79"/>
  <c r="V28" i="79"/>
  <c r="W28" i="80"/>
  <c r="V28" i="80"/>
  <c r="W28" i="81"/>
  <c r="V28" i="81"/>
  <c r="W28" i="82"/>
  <c r="V28" i="82"/>
  <c r="W28" i="83"/>
  <c r="V28" i="83"/>
  <c r="W28" i="84"/>
  <c r="V28" i="84"/>
  <c r="W28" i="85"/>
  <c r="V28" i="85"/>
  <c r="W28" i="86"/>
  <c r="V28" i="86"/>
  <c r="W28" i="87"/>
  <c r="V28" i="87"/>
  <c r="W28" i="88"/>
  <c r="V28" i="88"/>
  <c r="W28" i="89"/>
  <c r="V28" i="89"/>
  <c r="W28" i="90"/>
  <c r="V28" i="90"/>
  <c r="W28" i="91"/>
  <c r="V28" i="91"/>
  <c r="W28" i="92"/>
  <c r="V28" i="92"/>
  <c r="W28" i="93"/>
  <c r="V28" i="93"/>
  <c r="W28" i="94"/>
  <c r="V28" i="94"/>
  <c r="W28" i="95"/>
  <c r="V28" i="95"/>
  <c r="W28" i="96"/>
  <c r="V28" i="96"/>
  <c r="W28" i="97"/>
  <c r="V28" i="97"/>
  <c r="W28" i="98"/>
  <c r="V28" i="98"/>
  <c r="W28" i="99"/>
  <c r="V28" i="99"/>
  <c r="W28" i="100"/>
  <c r="V28" i="100"/>
  <c r="W28" i="101"/>
  <c r="V28" i="101"/>
  <c r="W28" i="102"/>
  <c r="V28" i="102"/>
  <c r="W28" i="103"/>
  <c r="V28" i="103"/>
  <c r="W28" i="104"/>
  <c r="V28" i="104"/>
  <c r="W28" i="105"/>
  <c r="V28" i="105"/>
  <c r="W28" i="106"/>
  <c r="V28" i="106"/>
  <c r="W28" i="107"/>
  <c r="V28" i="107"/>
  <c r="W28" i="108"/>
  <c r="V28" i="108"/>
  <c r="W28" i="109"/>
  <c r="V28" i="109"/>
  <c r="W28" i="110"/>
  <c r="V28" i="110"/>
  <c r="W28" i="111"/>
  <c r="V28" i="111"/>
  <c r="W28" i="112"/>
  <c r="V28" i="112"/>
  <c r="W28" i="113"/>
  <c r="V28" i="113"/>
  <c r="W28" i="114"/>
  <c r="V28" i="114"/>
  <c r="W28" i="115"/>
  <c r="V28" i="115"/>
  <c r="W28" i="116"/>
  <c r="V28" i="116"/>
  <c r="W28" i="117"/>
  <c r="V28" i="117"/>
  <c r="W28" i="118"/>
  <c r="V28" i="118"/>
  <c r="W28" i="119"/>
  <c r="V28" i="119"/>
  <c r="W28" i="120"/>
  <c r="V28" i="120"/>
  <c r="W28" i="121"/>
  <c r="V28" i="121"/>
  <c r="W28" i="122"/>
  <c r="V28" i="122"/>
  <c r="W28" i="123"/>
  <c r="V28" i="123"/>
  <c r="W28" i="124"/>
  <c r="V28" i="124"/>
  <c r="W28" i="125"/>
  <c r="V28" i="125"/>
  <c r="W28" i="126"/>
  <c r="V28" i="126"/>
  <c r="W28" i="127"/>
  <c r="V28" i="127"/>
  <c r="W28" i="128"/>
  <c r="V28" i="128"/>
  <c r="W28" i="129"/>
  <c r="V28" i="129"/>
  <c r="W28" i="130"/>
  <c r="V28" i="130"/>
  <c r="W28" i="131"/>
  <c r="V28" i="131"/>
  <c r="W28" i="132"/>
  <c r="V28" i="132"/>
  <c r="W28" i="133"/>
  <c r="V28" i="133"/>
  <c r="W28" i="134"/>
  <c r="V28" i="134"/>
  <c r="W28" i="135"/>
  <c r="V28" i="135"/>
  <c r="W28" i="136"/>
  <c r="V28" i="136"/>
  <c r="W28" i="137"/>
  <c r="V28" i="137"/>
  <c r="W28" i="138"/>
  <c r="V28" i="138"/>
  <c r="W28" i="139"/>
  <c r="V28" i="139"/>
  <c r="W28" i="140"/>
  <c r="V28" i="140"/>
  <c r="W28" i="141"/>
  <c r="V28" i="141"/>
  <c r="W28" i="142"/>
  <c r="V28" i="142"/>
  <c r="W28" i="143"/>
  <c r="V28" i="143"/>
  <c r="W28" i="144"/>
  <c r="V28" i="144"/>
  <c r="W28" i="145"/>
  <c r="V28" i="145"/>
  <c r="W28" i="146"/>
  <c r="V28" i="146"/>
  <c r="W28" i="147"/>
  <c r="V28" i="147"/>
  <c r="W28" i="148"/>
  <c r="V28" i="148"/>
  <c r="W28" i="149"/>
  <c r="V28" i="149"/>
  <c r="W28" i="150"/>
  <c r="V28" i="150"/>
  <c r="W28" i="151"/>
  <c r="V28" i="151"/>
  <c r="W28" i="152"/>
  <c r="V28" i="152"/>
  <c r="W28" i="153"/>
  <c r="V28" i="153"/>
  <c r="W28" i="154"/>
  <c r="V28" i="154"/>
  <c r="W28" i="155"/>
  <c r="V28" i="155"/>
  <c r="W28" i="156"/>
  <c r="V28" i="156"/>
  <c r="W28" i="157"/>
  <c r="V28" i="157"/>
  <c r="W28" i="158"/>
  <c r="V28" i="158"/>
  <c r="W28" i="159"/>
  <c r="V28" i="159"/>
  <c r="W28" i="160"/>
  <c r="V28" i="160"/>
  <c r="W28" i="161"/>
  <c r="V28" i="161"/>
  <c r="W28" i="162"/>
  <c r="V28" i="162"/>
  <c r="W28" i="163"/>
  <c r="V28" i="163"/>
  <c r="W28" i="164"/>
  <c r="V28" i="164"/>
  <c r="W28" i="165"/>
  <c r="V28" i="165"/>
  <c r="W28" i="166"/>
  <c r="V28" i="166"/>
  <c r="W28" i="167"/>
  <c r="V28" i="167"/>
  <c r="W28" i="168"/>
  <c r="V28" i="168"/>
  <c r="W28" i="169"/>
  <c r="V28" i="169"/>
  <c r="W28" i="170"/>
  <c r="V28" i="170"/>
  <c r="W28" i="171"/>
  <c r="V28" i="171"/>
  <c r="W28" i="172"/>
  <c r="V28" i="172"/>
  <c r="W28" i="173"/>
  <c r="V28" i="173"/>
  <c r="W28" i="174"/>
  <c r="V28" i="174"/>
  <c r="W28" i="175"/>
  <c r="V28" i="175"/>
  <c r="W28" i="176"/>
  <c r="V28" i="176"/>
  <c r="W28" i="177"/>
  <c r="V28" i="177"/>
  <c r="W28" i="178"/>
  <c r="V28" i="178"/>
  <c r="W28" i="179"/>
  <c r="V28" i="179"/>
  <c r="W28" i="180"/>
  <c r="V28" i="180"/>
  <c r="W28" i="181"/>
  <c r="V28" i="181"/>
  <c r="W28" i="182"/>
  <c r="V28" i="182"/>
  <c r="W28" i="183"/>
  <c r="V28" i="183"/>
  <c r="W28" i="184"/>
  <c r="V28" i="184"/>
  <c r="W28" i="185"/>
  <c r="V28" i="185"/>
  <c r="W28" i="186"/>
  <c r="V28" i="186"/>
  <c r="W28" i="187"/>
  <c r="V28" i="187"/>
  <c r="W28" i="188"/>
  <c r="V28" i="188"/>
  <c r="W28" i="189"/>
  <c r="V28" i="189"/>
  <c r="W28" i="190"/>
  <c r="V28" i="190"/>
  <c r="W28" i="191"/>
  <c r="V28" i="191"/>
  <c r="W28" i="192"/>
  <c r="V28" i="192"/>
  <c r="W28" i="193"/>
  <c r="V28" i="193"/>
  <c r="W28" i="194"/>
  <c r="V28" i="194"/>
  <c r="W28" i="195"/>
  <c r="V28" i="195"/>
  <c r="W28" i="196"/>
  <c r="V28" i="196"/>
  <c r="W28" i="197"/>
  <c r="V28" i="197"/>
  <c r="W28" i="198"/>
  <c r="V28" i="198"/>
  <c r="W28" i="199"/>
  <c r="V28" i="199"/>
  <c r="W28" i="200"/>
  <c r="V28" i="200"/>
  <c r="W28" i="201"/>
  <c r="V28" i="201"/>
  <c r="W28" i="202"/>
  <c r="V28" i="202"/>
  <c r="W28" i="203"/>
  <c r="V28" i="203"/>
  <c r="W28" i="204"/>
  <c r="V28" i="204"/>
  <c r="W28" i="205"/>
  <c r="V28" i="205"/>
  <c r="W28" i="206"/>
  <c r="V28" i="206"/>
  <c r="W28" i="207"/>
  <c r="V28" i="207"/>
  <c r="W28" i="208"/>
  <c r="V28" i="208"/>
  <c r="W28" i="209"/>
  <c r="V28" i="209"/>
  <c r="W28" i="210"/>
  <c r="V28" i="210"/>
  <c r="W28" i="211"/>
  <c r="V28" i="211"/>
  <c r="W28" i="212"/>
  <c r="V28" i="212"/>
  <c r="W28" i="213"/>
  <c r="V28" i="213"/>
  <c r="W28" i="214"/>
  <c r="V28" i="214"/>
  <c r="W28" i="215"/>
  <c r="V28" i="215"/>
  <c r="W28" i="216"/>
  <c r="V28" i="216"/>
  <c r="W28" i="217"/>
  <c r="V28" i="217"/>
  <c r="W28" i="218"/>
  <c r="V28" i="218"/>
  <c r="W28" i="219"/>
  <c r="V28" i="219"/>
  <c r="W28" i="220"/>
  <c r="V28" i="220"/>
  <c r="W28" i="221"/>
  <c r="V28" i="221"/>
  <c r="W28" i="222"/>
  <c r="V28" i="222"/>
  <c r="W28" i="223"/>
  <c r="V28" i="223"/>
  <c r="W28" i="224"/>
  <c r="V28" i="224"/>
  <c r="W28" i="225"/>
  <c r="V28" i="225"/>
  <c r="W28" i="226"/>
  <c r="V28" i="226"/>
  <c r="W28" i="227"/>
  <c r="V28" i="227"/>
  <c r="W28" i="228"/>
  <c r="V28" i="228"/>
  <c r="W28" i="229"/>
  <c r="V28" i="229"/>
  <c r="W28" i="230"/>
  <c r="V28" i="230"/>
  <c r="W28" i="231"/>
  <c r="V28" i="231"/>
  <c r="W28" i="232"/>
  <c r="V28" i="232"/>
  <c r="W28" i="233"/>
  <c r="V28" i="233"/>
  <c r="W28" i="234"/>
  <c r="V28" i="234"/>
  <c r="W28" i="235"/>
  <c r="V28" i="235"/>
  <c r="W28" i="236"/>
  <c r="V28" i="236"/>
  <c r="W28" i="237"/>
  <c r="V28" i="237"/>
  <c r="W28" i="238"/>
  <c r="V28" i="238"/>
  <c r="W28" i="239"/>
  <c r="V28" i="239"/>
  <c r="W28" i="240"/>
  <c r="V28" i="240"/>
  <c r="W28" i="241"/>
  <c r="V28" i="241"/>
  <c r="W28" i="242"/>
  <c r="V28" i="242"/>
  <c r="W28" i="243"/>
  <c r="V28" i="243"/>
  <c r="W28" i="244"/>
  <c r="V28" i="244"/>
  <c r="W28" i="245"/>
  <c r="V28" i="245"/>
  <c r="W28" i="246"/>
  <c r="V28" i="246"/>
  <c r="W28" i="247"/>
  <c r="V28" i="247"/>
  <c r="W28" i="248"/>
  <c r="V28" i="248"/>
  <c r="W28" i="249"/>
  <c r="V28" i="249"/>
  <c r="W28" i="250"/>
  <c r="V28" i="250"/>
  <c r="W28" i="251"/>
  <c r="V28" i="251"/>
  <c r="W28" i="252"/>
  <c r="V28" i="252"/>
  <c r="W28" i="253"/>
  <c r="V28" i="253"/>
  <c r="W28" i="254"/>
  <c r="V28" i="254"/>
  <c r="W28" i="255"/>
  <c r="V28" i="255"/>
  <c r="W28" i="256"/>
  <c r="V28" i="256"/>
  <c r="W28" i="257"/>
  <c r="V28" i="257"/>
  <c r="W28" i="258"/>
  <c r="V28" i="258"/>
  <c r="W28" i="1"/>
  <c r="V28" i="1"/>
  <c r="O28" i="2"/>
  <c r="N28" i="2"/>
  <c r="M28" i="2"/>
  <c r="L28" i="2"/>
  <c r="K28" i="2"/>
  <c r="J28" i="2"/>
  <c r="I28" i="2"/>
  <c r="H28" i="2"/>
  <c r="G28" i="2"/>
  <c r="F28" i="2"/>
  <c r="D28" i="2"/>
  <c r="C28" i="2"/>
  <c r="B28" i="2"/>
  <c r="O28" i="3"/>
  <c r="N28" i="3"/>
  <c r="M28" i="3"/>
  <c r="L28" i="3"/>
  <c r="K28" i="3"/>
  <c r="J28" i="3"/>
  <c r="I28" i="3"/>
  <c r="H28" i="3"/>
  <c r="G28" i="3"/>
  <c r="F28" i="3"/>
  <c r="D28" i="3"/>
  <c r="C28" i="3"/>
  <c r="B28" i="3"/>
  <c r="O28" i="4"/>
  <c r="N28" i="4"/>
  <c r="M28" i="4"/>
  <c r="L28" i="4"/>
  <c r="K28" i="4"/>
  <c r="J28" i="4"/>
  <c r="I28" i="4"/>
  <c r="H28" i="4"/>
  <c r="G28" i="4"/>
  <c r="F28" i="4"/>
  <c r="D28" i="4"/>
  <c r="C28" i="4"/>
  <c r="B28" i="4"/>
  <c r="O28" i="5"/>
  <c r="N28" i="5"/>
  <c r="M28" i="5"/>
  <c r="L28" i="5"/>
  <c r="K28" i="5"/>
  <c r="J28" i="5"/>
  <c r="I28" i="5"/>
  <c r="H28" i="5"/>
  <c r="G28" i="5"/>
  <c r="F28" i="5"/>
  <c r="D28" i="5"/>
  <c r="C28" i="5"/>
  <c r="B28" i="5"/>
  <c r="O28" i="6"/>
  <c r="N28" i="6"/>
  <c r="M28" i="6"/>
  <c r="L28" i="6"/>
  <c r="K28" i="6"/>
  <c r="J28" i="6"/>
  <c r="I28" i="6"/>
  <c r="H28" i="6"/>
  <c r="G28" i="6"/>
  <c r="F28" i="6"/>
  <c r="D28" i="6"/>
  <c r="C28" i="6"/>
  <c r="B28" i="6"/>
  <c r="O28" i="7"/>
  <c r="N28" i="7"/>
  <c r="M28" i="7"/>
  <c r="S28" i="7" s="1"/>
  <c r="L28" i="7"/>
  <c r="K28" i="7"/>
  <c r="J28" i="7"/>
  <c r="I28" i="7"/>
  <c r="H28" i="7"/>
  <c r="G28" i="7"/>
  <c r="F28" i="7"/>
  <c r="D28" i="7"/>
  <c r="C28" i="7"/>
  <c r="B28" i="7"/>
  <c r="O28" i="8"/>
  <c r="N28" i="8"/>
  <c r="M28" i="8"/>
  <c r="L28" i="8"/>
  <c r="K28" i="8"/>
  <c r="J28" i="8"/>
  <c r="I28" i="8"/>
  <c r="H28" i="8"/>
  <c r="G28" i="8"/>
  <c r="F28" i="8"/>
  <c r="D28" i="8"/>
  <c r="C28" i="8"/>
  <c r="B28" i="8"/>
  <c r="O28" i="9"/>
  <c r="N28" i="9"/>
  <c r="M28" i="9"/>
  <c r="L28" i="9"/>
  <c r="K28" i="9"/>
  <c r="J28" i="9"/>
  <c r="I28" i="9"/>
  <c r="H28" i="9"/>
  <c r="G28" i="9"/>
  <c r="F28" i="9"/>
  <c r="D28" i="9"/>
  <c r="C28" i="9"/>
  <c r="B28" i="9"/>
  <c r="O28" i="10"/>
  <c r="N28" i="10"/>
  <c r="M28" i="10"/>
  <c r="L28" i="10"/>
  <c r="K28" i="10"/>
  <c r="J28" i="10"/>
  <c r="I28" i="10"/>
  <c r="H28" i="10"/>
  <c r="G28" i="10"/>
  <c r="F28" i="10"/>
  <c r="D28" i="10"/>
  <c r="C28" i="10"/>
  <c r="B28" i="10"/>
  <c r="O28" i="11"/>
  <c r="N28" i="11"/>
  <c r="M28" i="11"/>
  <c r="L28" i="11"/>
  <c r="K28" i="11"/>
  <c r="J28" i="11"/>
  <c r="I28" i="11"/>
  <c r="H28" i="11"/>
  <c r="G28" i="11"/>
  <c r="F28" i="11"/>
  <c r="D28" i="11"/>
  <c r="C28" i="11"/>
  <c r="B28" i="11"/>
  <c r="O28" i="12"/>
  <c r="N28" i="12"/>
  <c r="M28" i="12"/>
  <c r="L28" i="12"/>
  <c r="K28" i="12"/>
  <c r="J28" i="12"/>
  <c r="I28" i="12"/>
  <c r="H28" i="12"/>
  <c r="G28" i="12"/>
  <c r="F28" i="12"/>
  <c r="D28" i="12"/>
  <c r="C28" i="12"/>
  <c r="B28" i="12"/>
  <c r="O28" i="13"/>
  <c r="N28" i="13"/>
  <c r="M28" i="13"/>
  <c r="L28" i="13"/>
  <c r="K28" i="13"/>
  <c r="J28" i="13"/>
  <c r="I28" i="13"/>
  <c r="H28" i="13"/>
  <c r="G28" i="13"/>
  <c r="F28" i="13"/>
  <c r="D28" i="13"/>
  <c r="C28" i="13"/>
  <c r="B28" i="13"/>
  <c r="O28" i="14"/>
  <c r="N28" i="14"/>
  <c r="M28" i="14"/>
  <c r="L28" i="14"/>
  <c r="K28" i="14"/>
  <c r="J28" i="14"/>
  <c r="I28" i="14"/>
  <c r="H28" i="14"/>
  <c r="G28" i="14"/>
  <c r="F28" i="14"/>
  <c r="D28" i="14"/>
  <c r="C28" i="14"/>
  <c r="B28" i="14"/>
  <c r="O28" i="15"/>
  <c r="N28" i="15"/>
  <c r="M28" i="15"/>
  <c r="L28" i="15"/>
  <c r="K28" i="15"/>
  <c r="J28" i="15"/>
  <c r="I28" i="15"/>
  <c r="H28" i="15"/>
  <c r="G28" i="15"/>
  <c r="F28" i="15"/>
  <c r="D28" i="15"/>
  <c r="C28" i="15"/>
  <c r="B28" i="15"/>
  <c r="O28" i="16"/>
  <c r="N28" i="16"/>
  <c r="M28" i="16"/>
  <c r="L28" i="16"/>
  <c r="K28" i="16"/>
  <c r="J28" i="16"/>
  <c r="I28" i="16"/>
  <c r="H28" i="16"/>
  <c r="G28" i="16"/>
  <c r="F28" i="16"/>
  <c r="D28" i="16"/>
  <c r="C28" i="16"/>
  <c r="B28" i="16"/>
  <c r="O28" i="17"/>
  <c r="N28" i="17"/>
  <c r="M28" i="17"/>
  <c r="L28" i="17"/>
  <c r="K28" i="17"/>
  <c r="J28" i="17"/>
  <c r="I28" i="17"/>
  <c r="H28" i="17"/>
  <c r="G28" i="17"/>
  <c r="F28" i="17"/>
  <c r="D28" i="17"/>
  <c r="C28" i="17"/>
  <c r="B28" i="17"/>
  <c r="O28" i="18"/>
  <c r="N28" i="18"/>
  <c r="M28" i="18"/>
  <c r="L28" i="18"/>
  <c r="K28" i="18"/>
  <c r="J28" i="18"/>
  <c r="I28" i="18"/>
  <c r="H28" i="18"/>
  <c r="G28" i="18"/>
  <c r="F28" i="18"/>
  <c r="D28" i="18"/>
  <c r="C28" i="18"/>
  <c r="B28" i="18"/>
  <c r="O28" i="19"/>
  <c r="N28" i="19"/>
  <c r="M28" i="19"/>
  <c r="L28" i="19"/>
  <c r="K28" i="19"/>
  <c r="J28" i="19"/>
  <c r="I28" i="19"/>
  <c r="H28" i="19"/>
  <c r="G28" i="19"/>
  <c r="F28" i="19"/>
  <c r="D28" i="19"/>
  <c r="C28" i="19"/>
  <c r="B28" i="19"/>
  <c r="O28" i="20"/>
  <c r="N28" i="20"/>
  <c r="M28" i="20"/>
  <c r="L28" i="20"/>
  <c r="K28" i="20"/>
  <c r="J28" i="20"/>
  <c r="I28" i="20"/>
  <c r="H28" i="20"/>
  <c r="G28" i="20"/>
  <c r="F28" i="20"/>
  <c r="D28" i="20"/>
  <c r="C28" i="20"/>
  <c r="B28" i="20"/>
  <c r="O28" i="21"/>
  <c r="N28" i="21"/>
  <c r="M28" i="21"/>
  <c r="L28" i="21"/>
  <c r="K28" i="21"/>
  <c r="J28" i="21"/>
  <c r="I28" i="21"/>
  <c r="H28" i="21"/>
  <c r="G28" i="21"/>
  <c r="F28" i="21"/>
  <c r="D28" i="21"/>
  <c r="C28" i="21"/>
  <c r="B28" i="21"/>
  <c r="O28" i="22"/>
  <c r="N28" i="22"/>
  <c r="M28" i="22"/>
  <c r="L28" i="22"/>
  <c r="K28" i="22"/>
  <c r="J28" i="22"/>
  <c r="I28" i="22"/>
  <c r="H28" i="22"/>
  <c r="G28" i="22"/>
  <c r="F28" i="22"/>
  <c r="D28" i="22"/>
  <c r="C28" i="22"/>
  <c r="B28" i="22"/>
  <c r="O28" i="23"/>
  <c r="N28" i="23"/>
  <c r="M28" i="23"/>
  <c r="L28" i="23"/>
  <c r="K28" i="23"/>
  <c r="J28" i="23"/>
  <c r="I28" i="23"/>
  <c r="H28" i="23"/>
  <c r="G28" i="23"/>
  <c r="F28" i="23"/>
  <c r="D28" i="23"/>
  <c r="C28" i="23"/>
  <c r="B28" i="23"/>
  <c r="O28" i="24"/>
  <c r="N28" i="24"/>
  <c r="M28" i="24"/>
  <c r="L28" i="24"/>
  <c r="K28" i="24"/>
  <c r="J28" i="24"/>
  <c r="I28" i="24"/>
  <c r="H28" i="24"/>
  <c r="G28" i="24"/>
  <c r="F28" i="24"/>
  <c r="D28" i="24"/>
  <c r="C28" i="24"/>
  <c r="B28" i="24"/>
  <c r="O28" i="25"/>
  <c r="N28" i="25"/>
  <c r="M28" i="25"/>
  <c r="L28" i="25"/>
  <c r="K28" i="25"/>
  <c r="J28" i="25"/>
  <c r="I28" i="25"/>
  <c r="H28" i="25"/>
  <c r="G28" i="25"/>
  <c r="F28" i="25"/>
  <c r="D28" i="25"/>
  <c r="C28" i="25"/>
  <c r="B28" i="25"/>
  <c r="O28" i="26"/>
  <c r="N28" i="26"/>
  <c r="M28" i="26"/>
  <c r="L28" i="26"/>
  <c r="K28" i="26"/>
  <c r="J28" i="26"/>
  <c r="I28" i="26"/>
  <c r="H28" i="26"/>
  <c r="G28" i="26"/>
  <c r="F28" i="26"/>
  <c r="D28" i="26"/>
  <c r="C28" i="26"/>
  <c r="B28" i="26"/>
  <c r="O28" i="27"/>
  <c r="N28" i="27"/>
  <c r="M28" i="27"/>
  <c r="L28" i="27"/>
  <c r="K28" i="27"/>
  <c r="J28" i="27"/>
  <c r="I28" i="27"/>
  <c r="H28" i="27"/>
  <c r="G28" i="27"/>
  <c r="F28" i="27"/>
  <c r="D28" i="27"/>
  <c r="C28" i="27"/>
  <c r="B28" i="27"/>
  <c r="O28" i="28"/>
  <c r="N28" i="28"/>
  <c r="M28" i="28"/>
  <c r="L28" i="28"/>
  <c r="K28" i="28"/>
  <c r="J28" i="28"/>
  <c r="I28" i="28"/>
  <c r="H28" i="28"/>
  <c r="G28" i="28"/>
  <c r="F28" i="28"/>
  <c r="D28" i="28"/>
  <c r="C28" i="28"/>
  <c r="B28" i="28"/>
  <c r="O28" i="29"/>
  <c r="N28" i="29"/>
  <c r="M28" i="29"/>
  <c r="L28" i="29"/>
  <c r="K28" i="29"/>
  <c r="J28" i="29"/>
  <c r="I28" i="29"/>
  <c r="H28" i="29"/>
  <c r="G28" i="29"/>
  <c r="F28" i="29"/>
  <c r="D28" i="29"/>
  <c r="C28" i="29"/>
  <c r="B28" i="29"/>
  <c r="O28" i="30"/>
  <c r="N28" i="30"/>
  <c r="M28" i="30"/>
  <c r="L28" i="30"/>
  <c r="K28" i="30"/>
  <c r="J28" i="30"/>
  <c r="I28" i="30"/>
  <c r="H28" i="30"/>
  <c r="G28" i="30"/>
  <c r="F28" i="30"/>
  <c r="D28" i="30"/>
  <c r="C28" i="30"/>
  <c r="B28" i="30"/>
  <c r="O28" i="31"/>
  <c r="N28" i="31"/>
  <c r="M28" i="31"/>
  <c r="L28" i="31"/>
  <c r="K28" i="31"/>
  <c r="J28" i="31"/>
  <c r="I28" i="31"/>
  <c r="H28" i="31"/>
  <c r="G28" i="31"/>
  <c r="F28" i="31"/>
  <c r="D28" i="31"/>
  <c r="C28" i="31"/>
  <c r="B28" i="31"/>
  <c r="O28" i="32"/>
  <c r="N28" i="32"/>
  <c r="M28" i="32"/>
  <c r="L28" i="32"/>
  <c r="K28" i="32"/>
  <c r="S28" i="32" s="1"/>
  <c r="J28" i="32"/>
  <c r="I28" i="32"/>
  <c r="H28" i="32"/>
  <c r="G28" i="32"/>
  <c r="F28" i="32"/>
  <c r="D28" i="32"/>
  <c r="C28" i="32"/>
  <c r="B28" i="32"/>
  <c r="O28" i="33"/>
  <c r="N28" i="33"/>
  <c r="M28" i="33"/>
  <c r="L28" i="33"/>
  <c r="K28" i="33"/>
  <c r="J28" i="33"/>
  <c r="I28" i="33"/>
  <c r="H28" i="33"/>
  <c r="G28" i="33"/>
  <c r="F28" i="33"/>
  <c r="D28" i="33"/>
  <c r="C28" i="33"/>
  <c r="B28" i="33"/>
  <c r="O28" i="34"/>
  <c r="N28" i="34"/>
  <c r="M28" i="34"/>
  <c r="L28" i="34"/>
  <c r="K28" i="34"/>
  <c r="J28" i="34"/>
  <c r="I28" i="34"/>
  <c r="H28" i="34"/>
  <c r="G28" i="34"/>
  <c r="F28" i="34"/>
  <c r="D28" i="34"/>
  <c r="C28" i="34"/>
  <c r="B28" i="34"/>
  <c r="O28" i="35"/>
  <c r="N28" i="35"/>
  <c r="M28" i="35"/>
  <c r="L28" i="35"/>
  <c r="K28" i="35"/>
  <c r="J28" i="35"/>
  <c r="I28" i="35"/>
  <c r="H28" i="35"/>
  <c r="G28" i="35"/>
  <c r="F28" i="35"/>
  <c r="D28" i="35"/>
  <c r="C28" i="35"/>
  <c r="B28" i="35"/>
  <c r="O28" i="36"/>
  <c r="N28" i="36"/>
  <c r="M28" i="36"/>
  <c r="L28" i="36"/>
  <c r="K28" i="36"/>
  <c r="J28" i="36"/>
  <c r="I28" i="36"/>
  <c r="H28" i="36"/>
  <c r="G28" i="36"/>
  <c r="F28" i="36"/>
  <c r="D28" i="36"/>
  <c r="C28" i="36"/>
  <c r="B28" i="36"/>
  <c r="O28" i="37"/>
  <c r="N28" i="37"/>
  <c r="M28" i="37"/>
  <c r="L28" i="37"/>
  <c r="K28" i="37"/>
  <c r="J28" i="37"/>
  <c r="I28" i="37"/>
  <c r="H28" i="37"/>
  <c r="G28" i="37"/>
  <c r="F28" i="37"/>
  <c r="D28" i="37"/>
  <c r="C28" i="37"/>
  <c r="B28" i="37"/>
  <c r="O28" i="38"/>
  <c r="N28" i="38"/>
  <c r="M28" i="38"/>
  <c r="L28" i="38"/>
  <c r="K28" i="38"/>
  <c r="J28" i="38"/>
  <c r="I28" i="38"/>
  <c r="H28" i="38"/>
  <c r="G28" i="38"/>
  <c r="F28" i="38"/>
  <c r="D28" i="38"/>
  <c r="C28" i="38"/>
  <c r="B28" i="38"/>
  <c r="O28" i="39"/>
  <c r="N28" i="39"/>
  <c r="M28" i="39"/>
  <c r="L28" i="39"/>
  <c r="K28" i="39"/>
  <c r="J28" i="39"/>
  <c r="I28" i="39"/>
  <c r="H28" i="39"/>
  <c r="G28" i="39"/>
  <c r="F28" i="39"/>
  <c r="D28" i="39"/>
  <c r="C28" i="39"/>
  <c r="B28" i="39"/>
  <c r="O28" i="40"/>
  <c r="N28" i="40"/>
  <c r="M28" i="40"/>
  <c r="L28" i="40"/>
  <c r="K28" i="40"/>
  <c r="J28" i="40"/>
  <c r="I28" i="40"/>
  <c r="H28" i="40"/>
  <c r="G28" i="40"/>
  <c r="F28" i="40"/>
  <c r="D28" i="40"/>
  <c r="C28" i="40"/>
  <c r="B28" i="40"/>
  <c r="O28" i="41"/>
  <c r="N28" i="41"/>
  <c r="M28" i="41"/>
  <c r="L28" i="41"/>
  <c r="K28" i="41"/>
  <c r="J28" i="41"/>
  <c r="I28" i="41"/>
  <c r="H28" i="41"/>
  <c r="G28" i="41"/>
  <c r="F28" i="41"/>
  <c r="D28" i="41"/>
  <c r="C28" i="41"/>
  <c r="B28" i="41"/>
  <c r="O28" i="42"/>
  <c r="N28" i="42"/>
  <c r="M28" i="42"/>
  <c r="L28" i="42"/>
  <c r="K28" i="42"/>
  <c r="J28" i="42"/>
  <c r="I28" i="42"/>
  <c r="H28" i="42"/>
  <c r="G28" i="42"/>
  <c r="F28" i="42"/>
  <c r="D28" i="42"/>
  <c r="C28" i="42"/>
  <c r="B28" i="42"/>
  <c r="O28" i="43"/>
  <c r="N28" i="43"/>
  <c r="M28" i="43"/>
  <c r="L28" i="43"/>
  <c r="K28" i="43"/>
  <c r="J28" i="43"/>
  <c r="I28" i="43"/>
  <c r="H28" i="43"/>
  <c r="G28" i="43"/>
  <c r="F28" i="43"/>
  <c r="D28" i="43"/>
  <c r="C28" i="43"/>
  <c r="B28" i="43"/>
  <c r="O28" i="44"/>
  <c r="N28" i="44"/>
  <c r="M28" i="44"/>
  <c r="L28" i="44"/>
  <c r="K28" i="44"/>
  <c r="J28" i="44"/>
  <c r="I28" i="44"/>
  <c r="H28" i="44"/>
  <c r="G28" i="44"/>
  <c r="F28" i="44"/>
  <c r="D28" i="44"/>
  <c r="C28" i="44"/>
  <c r="B28" i="44"/>
  <c r="O28" i="45"/>
  <c r="N28" i="45"/>
  <c r="M28" i="45"/>
  <c r="L28" i="45"/>
  <c r="K28" i="45"/>
  <c r="J28" i="45"/>
  <c r="I28" i="45"/>
  <c r="H28" i="45"/>
  <c r="G28" i="45"/>
  <c r="F28" i="45"/>
  <c r="D28" i="45"/>
  <c r="C28" i="45"/>
  <c r="B28" i="45"/>
  <c r="O28" i="46"/>
  <c r="N28" i="46"/>
  <c r="M28" i="46"/>
  <c r="L28" i="46"/>
  <c r="K28" i="46"/>
  <c r="J28" i="46"/>
  <c r="I28" i="46"/>
  <c r="H28" i="46"/>
  <c r="G28" i="46"/>
  <c r="F28" i="46"/>
  <c r="D28" i="46"/>
  <c r="C28" i="46"/>
  <c r="B28" i="46"/>
  <c r="O28" i="47"/>
  <c r="N28" i="47"/>
  <c r="M28" i="47"/>
  <c r="L28" i="47"/>
  <c r="K28" i="47"/>
  <c r="J28" i="47"/>
  <c r="I28" i="47"/>
  <c r="H28" i="47"/>
  <c r="G28" i="47"/>
  <c r="F28" i="47"/>
  <c r="D28" i="47"/>
  <c r="C28" i="47"/>
  <c r="B28" i="47"/>
  <c r="O28" i="48"/>
  <c r="N28" i="48"/>
  <c r="M28" i="48"/>
  <c r="L28" i="48"/>
  <c r="K28" i="48"/>
  <c r="J28" i="48"/>
  <c r="I28" i="48"/>
  <c r="H28" i="48"/>
  <c r="G28" i="48"/>
  <c r="F28" i="48"/>
  <c r="D28" i="48"/>
  <c r="C28" i="48"/>
  <c r="B28" i="48"/>
  <c r="O28" i="49"/>
  <c r="N28" i="49"/>
  <c r="M28" i="49"/>
  <c r="L28" i="49"/>
  <c r="K28" i="49"/>
  <c r="J28" i="49"/>
  <c r="I28" i="49"/>
  <c r="H28" i="49"/>
  <c r="G28" i="49"/>
  <c r="F28" i="49"/>
  <c r="D28" i="49"/>
  <c r="C28" i="49"/>
  <c r="B28" i="49"/>
  <c r="O28" i="50"/>
  <c r="N28" i="50"/>
  <c r="M28" i="50"/>
  <c r="L28" i="50"/>
  <c r="K28" i="50"/>
  <c r="J28" i="50"/>
  <c r="I28" i="50"/>
  <c r="H28" i="50"/>
  <c r="G28" i="50"/>
  <c r="F28" i="50"/>
  <c r="D28" i="50"/>
  <c r="C28" i="50"/>
  <c r="B28" i="50"/>
  <c r="O28" i="51"/>
  <c r="N28" i="51"/>
  <c r="M28" i="51"/>
  <c r="L28" i="51"/>
  <c r="K28" i="51"/>
  <c r="J28" i="51"/>
  <c r="I28" i="51"/>
  <c r="H28" i="51"/>
  <c r="G28" i="51"/>
  <c r="F28" i="51"/>
  <c r="D28" i="51"/>
  <c r="C28" i="51"/>
  <c r="B28" i="51"/>
  <c r="O28" i="52"/>
  <c r="N28" i="52"/>
  <c r="M28" i="52"/>
  <c r="L28" i="52"/>
  <c r="K28" i="52"/>
  <c r="S28" i="52" s="1"/>
  <c r="J28" i="52"/>
  <c r="I28" i="52"/>
  <c r="H28" i="52"/>
  <c r="G28" i="52"/>
  <c r="F28" i="52"/>
  <c r="D28" i="52"/>
  <c r="C28" i="52"/>
  <c r="B28" i="52"/>
  <c r="O28" i="53"/>
  <c r="N28" i="53"/>
  <c r="M28" i="53"/>
  <c r="L28" i="53"/>
  <c r="K28" i="53"/>
  <c r="J28" i="53"/>
  <c r="I28" i="53"/>
  <c r="H28" i="53"/>
  <c r="G28" i="53"/>
  <c r="F28" i="53"/>
  <c r="D28" i="53"/>
  <c r="C28" i="53"/>
  <c r="B28" i="53"/>
  <c r="O28" i="54"/>
  <c r="N28" i="54"/>
  <c r="M28" i="54"/>
  <c r="L28" i="54"/>
  <c r="K28" i="54"/>
  <c r="J28" i="54"/>
  <c r="I28" i="54"/>
  <c r="H28" i="54"/>
  <c r="G28" i="54"/>
  <c r="F28" i="54"/>
  <c r="D28" i="54"/>
  <c r="C28" i="54"/>
  <c r="B28" i="54"/>
  <c r="O28" i="55"/>
  <c r="N28" i="55"/>
  <c r="M28" i="55"/>
  <c r="L28" i="55"/>
  <c r="K28" i="55"/>
  <c r="J28" i="55"/>
  <c r="I28" i="55"/>
  <c r="H28" i="55"/>
  <c r="G28" i="55"/>
  <c r="F28" i="55"/>
  <c r="D28" i="55"/>
  <c r="C28" i="55"/>
  <c r="B28" i="55"/>
  <c r="O28" i="56"/>
  <c r="N28" i="56"/>
  <c r="M28" i="56"/>
  <c r="L28" i="56"/>
  <c r="K28" i="56"/>
  <c r="J28" i="56"/>
  <c r="I28" i="56"/>
  <c r="H28" i="56"/>
  <c r="G28" i="56"/>
  <c r="F28" i="56"/>
  <c r="D28" i="56"/>
  <c r="C28" i="56"/>
  <c r="B28" i="56"/>
  <c r="O28" i="57"/>
  <c r="N28" i="57"/>
  <c r="M28" i="57"/>
  <c r="L28" i="57"/>
  <c r="K28" i="57"/>
  <c r="J28" i="57"/>
  <c r="I28" i="57"/>
  <c r="H28" i="57"/>
  <c r="G28" i="57"/>
  <c r="F28" i="57"/>
  <c r="D28" i="57"/>
  <c r="C28" i="57"/>
  <c r="B28" i="57"/>
  <c r="O28" i="58"/>
  <c r="N28" i="58"/>
  <c r="M28" i="58"/>
  <c r="L28" i="58"/>
  <c r="K28" i="58"/>
  <c r="J28" i="58"/>
  <c r="I28" i="58"/>
  <c r="H28" i="58"/>
  <c r="G28" i="58"/>
  <c r="F28" i="58"/>
  <c r="D28" i="58"/>
  <c r="C28" i="58"/>
  <c r="B28" i="58"/>
  <c r="O28" i="59"/>
  <c r="N28" i="59"/>
  <c r="M28" i="59"/>
  <c r="L28" i="59"/>
  <c r="K28" i="59"/>
  <c r="J28" i="59"/>
  <c r="I28" i="59"/>
  <c r="H28" i="59"/>
  <c r="G28" i="59"/>
  <c r="F28" i="59"/>
  <c r="D28" i="59"/>
  <c r="C28" i="59"/>
  <c r="B28" i="59"/>
  <c r="O28" i="60"/>
  <c r="N28" i="60"/>
  <c r="M28" i="60"/>
  <c r="L28" i="60"/>
  <c r="K28" i="60"/>
  <c r="S28" i="60" s="1"/>
  <c r="J28" i="60"/>
  <c r="I28" i="60"/>
  <c r="H28" i="60"/>
  <c r="G28" i="60"/>
  <c r="F28" i="60"/>
  <c r="D28" i="60"/>
  <c r="C28" i="60"/>
  <c r="B28" i="60"/>
  <c r="O28" i="61"/>
  <c r="N28" i="61"/>
  <c r="M28" i="61"/>
  <c r="L28" i="61"/>
  <c r="K28" i="61"/>
  <c r="S28" i="61" s="1"/>
  <c r="J28" i="61"/>
  <c r="I28" i="61"/>
  <c r="H28" i="61"/>
  <c r="G28" i="61"/>
  <c r="F28" i="61"/>
  <c r="D28" i="61"/>
  <c r="C28" i="61"/>
  <c r="B28" i="61"/>
  <c r="O28" i="62"/>
  <c r="N28" i="62"/>
  <c r="M28" i="62"/>
  <c r="L28" i="62"/>
  <c r="K28" i="62"/>
  <c r="J28" i="62"/>
  <c r="I28" i="62"/>
  <c r="H28" i="62"/>
  <c r="G28" i="62"/>
  <c r="F28" i="62"/>
  <c r="D28" i="62"/>
  <c r="C28" i="62"/>
  <c r="B28" i="62"/>
  <c r="O28" i="63"/>
  <c r="N28" i="63"/>
  <c r="M28" i="63"/>
  <c r="L28" i="63"/>
  <c r="K28" i="63"/>
  <c r="J28" i="63"/>
  <c r="I28" i="63"/>
  <c r="H28" i="63"/>
  <c r="G28" i="63"/>
  <c r="F28" i="63"/>
  <c r="D28" i="63"/>
  <c r="C28" i="63"/>
  <c r="B28" i="63"/>
  <c r="O28" i="64"/>
  <c r="N28" i="64"/>
  <c r="M28" i="64"/>
  <c r="L28" i="64"/>
  <c r="K28" i="64"/>
  <c r="J28" i="64"/>
  <c r="I28" i="64"/>
  <c r="H28" i="64"/>
  <c r="G28" i="64"/>
  <c r="F28" i="64"/>
  <c r="D28" i="64"/>
  <c r="C28" i="64"/>
  <c r="B28" i="64"/>
  <c r="O28" i="65"/>
  <c r="N28" i="65"/>
  <c r="M28" i="65"/>
  <c r="L28" i="65"/>
  <c r="K28" i="65"/>
  <c r="J28" i="65"/>
  <c r="I28" i="65"/>
  <c r="H28" i="65"/>
  <c r="G28" i="65"/>
  <c r="F28" i="65"/>
  <c r="D28" i="65"/>
  <c r="C28" i="65"/>
  <c r="B28" i="65"/>
  <c r="O28" i="66"/>
  <c r="N28" i="66"/>
  <c r="M28" i="66"/>
  <c r="L28" i="66"/>
  <c r="K28" i="66"/>
  <c r="J28" i="66"/>
  <c r="I28" i="66"/>
  <c r="H28" i="66"/>
  <c r="G28" i="66"/>
  <c r="F28" i="66"/>
  <c r="D28" i="66"/>
  <c r="C28" i="66"/>
  <c r="B28" i="66"/>
  <c r="O28" i="67"/>
  <c r="N28" i="67"/>
  <c r="M28" i="67"/>
  <c r="L28" i="67"/>
  <c r="K28" i="67"/>
  <c r="J28" i="67"/>
  <c r="I28" i="67"/>
  <c r="H28" i="67"/>
  <c r="G28" i="67"/>
  <c r="F28" i="67"/>
  <c r="D28" i="67"/>
  <c r="C28" i="67"/>
  <c r="B28" i="67"/>
  <c r="O28" i="68"/>
  <c r="N28" i="68"/>
  <c r="M28" i="68"/>
  <c r="L28" i="68"/>
  <c r="K28" i="68"/>
  <c r="J28" i="68"/>
  <c r="I28" i="68"/>
  <c r="H28" i="68"/>
  <c r="G28" i="68"/>
  <c r="F28" i="68"/>
  <c r="D28" i="68"/>
  <c r="C28" i="68"/>
  <c r="B28" i="68"/>
  <c r="O28" i="69"/>
  <c r="N28" i="69"/>
  <c r="M28" i="69"/>
  <c r="L28" i="69"/>
  <c r="K28" i="69"/>
  <c r="J28" i="69"/>
  <c r="I28" i="69"/>
  <c r="H28" i="69"/>
  <c r="G28" i="69"/>
  <c r="F28" i="69"/>
  <c r="D28" i="69"/>
  <c r="C28" i="69"/>
  <c r="B28" i="69"/>
  <c r="O28" i="70"/>
  <c r="N28" i="70"/>
  <c r="M28" i="70"/>
  <c r="L28" i="70"/>
  <c r="K28" i="70"/>
  <c r="J28" i="70"/>
  <c r="I28" i="70"/>
  <c r="H28" i="70"/>
  <c r="G28" i="70"/>
  <c r="F28" i="70"/>
  <c r="D28" i="70"/>
  <c r="C28" i="70"/>
  <c r="B28" i="70"/>
  <c r="O28" i="71"/>
  <c r="N28" i="71"/>
  <c r="M28" i="71"/>
  <c r="L28" i="71"/>
  <c r="K28" i="71"/>
  <c r="J28" i="71"/>
  <c r="I28" i="71"/>
  <c r="H28" i="71"/>
  <c r="G28" i="71"/>
  <c r="F28" i="71"/>
  <c r="D28" i="71"/>
  <c r="C28" i="71"/>
  <c r="B28" i="71"/>
  <c r="O28" i="72"/>
  <c r="N28" i="72"/>
  <c r="M28" i="72"/>
  <c r="L28" i="72"/>
  <c r="K28" i="72"/>
  <c r="J28" i="72"/>
  <c r="I28" i="72"/>
  <c r="H28" i="72"/>
  <c r="G28" i="72"/>
  <c r="F28" i="72"/>
  <c r="D28" i="72"/>
  <c r="C28" i="72"/>
  <c r="B28" i="72"/>
  <c r="O28" i="73"/>
  <c r="N28" i="73"/>
  <c r="M28" i="73"/>
  <c r="L28" i="73"/>
  <c r="K28" i="73"/>
  <c r="J28" i="73"/>
  <c r="I28" i="73"/>
  <c r="H28" i="73"/>
  <c r="G28" i="73"/>
  <c r="F28" i="73"/>
  <c r="D28" i="73"/>
  <c r="C28" i="73"/>
  <c r="B28" i="73"/>
  <c r="O28" i="74"/>
  <c r="N28" i="74"/>
  <c r="M28" i="74"/>
  <c r="L28" i="74"/>
  <c r="K28" i="74"/>
  <c r="J28" i="74"/>
  <c r="I28" i="74"/>
  <c r="H28" i="74"/>
  <c r="G28" i="74"/>
  <c r="F28" i="74"/>
  <c r="D28" i="74"/>
  <c r="C28" i="74"/>
  <c r="B28" i="74"/>
  <c r="O28" i="75"/>
  <c r="N28" i="75"/>
  <c r="M28" i="75"/>
  <c r="L28" i="75"/>
  <c r="K28" i="75"/>
  <c r="J28" i="75"/>
  <c r="I28" i="75"/>
  <c r="H28" i="75"/>
  <c r="G28" i="75"/>
  <c r="F28" i="75"/>
  <c r="D28" i="75"/>
  <c r="C28" i="75"/>
  <c r="B28" i="75"/>
  <c r="O28" i="76"/>
  <c r="N28" i="76"/>
  <c r="M28" i="76"/>
  <c r="L28" i="76"/>
  <c r="K28" i="76"/>
  <c r="J28" i="76"/>
  <c r="I28" i="76"/>
  <c r="H28" i="76"/>
  <c r="G28" i="76"/>
  <c r="F28" i="76"/>
  <c r="D28" i="76"/>
  <c r="C28" i="76"/>
  <c r="B28" i="76"/>
  <c r="O28" i="77"/>
  <c r="N28" i="77"/>
  <c r="M28" i="77"/>
  <c r="L28" i="77"/>
  <c r="K28" i="77"/>
  <c r="J28" i="77"/>
  <c r="I28" i="77"/>
  <c r="H28" i="77"/>
  <c r="G28" i="77"/>
  <c r="F28" i="77"/>
  <c r="D28" i="77"/>
  <c r="C28" i="77"/>
  <c r="B28" i="77"/>
  <c r="O28" i="78"/>
  <c r="N28" i="78"/>
  <c r="M28" i="78"/>
  <c r="L28" i="78"/>
  <c r="K28" i="78"/>
  <c r="J28" i="78"/>
  <c r="I28" i="78"/>
  <c r="H28" i="78"/>
  <c r="G28" i="78"/>
  <c r="F28" i="78"/>
  <c r="D28" i="78"/>
  <c r="C28" i="78"/>
  <c r="B28" i="78"/>
  <c r="O28" i="79"/>
  <c r="N28" i="79"/>
  <c r="M28" i="79"/>
  <c r="L28" i="79"/>
  <c r="K28" i="79"/>
  <c r="J28" i="79"/>
  <c r="I28" i="79"/>
  <c r="H28" i="79"/>
  <c r="G28" i="79"/>
  <c r="F28" i="79"/>
  <c r="D28" i="79"/>
  <c r="C28" i="79"/>
  <c r="B28" i="79"/>
  <c r="O28" i="80"/>
  <c r="N28" i="80"/>
  <c r="M28" i="80"/>
  <c r="L28" i="80"/>
  <c r="K28" i="80"/>
  <c r="J28" i="80"/>
  <c r="I28" i="80"/>
  <c r="H28" i="80"/>
  <c r="G28" i="80"/>
  <c r="F28" i="80"/>
  <c r="D28" i="80"/>
  <c r="C28" i="80"/>
  <c r="B28" i="80"/>
  <c r="O28" i="81"/>
  <c r="N28" i="81"/>
  <c r="M28" i="81"/>
  <c r="L28" i="81"/>
  <c r="K28" i="81"/>
  <c r="J28" i="81"/>
  <c r="I28" i="81"/>
  <c r="H28" i="81"/>
  <c r="G28" i="81"/>
  <c r="F28" i="81"/>
  <c r="D28" i="81"/>
  <c r="C28" i="81"/>
  <c r="B28" i="81"/>
  <c r="O28" i="82"/>
  <c r="N28" i="82"/>
  <c r="M28" i="82"/>
  <c r="L28" i="82"/>
  <c r="K28" i="82"/>
  <c r="J28" i="82"/>
  <c r="I28" i="82"/>
  <c r="H28" i="82"/>
  <c r="G28" i="82"/>
  <c r="F28" i="82"/>
  <c r="D28" i="82"/>
  <c r="C28" i="82"/>
  <c r="B28" i="82"/>
  <c r="O28" i="83"/>
  <c r="N28" i="83"/>
  <c r="M28" i="83"/>
  <c r="L28" i="83"/>
  <c r="K28" i="83"/>
  <c r="J28" i="83"/>
  <c r="I28" i="83"/>
  <c r="H28" i="83"/>
  <c r="G28" i="83"/>
  <c r="F28" i="83"/>
  <c r="D28" i="83"/>
  <c r="C28" i="83"/>
  <c r="B28" i="83"/>
  <c r="O28" i="84"/>
  <c r="N28" i="84"/>
  <c r="M28" i="84"/>
  <c r="L28" i="84"/>
  <c r="K28" i="84"/>
  <c r="J28" i="84"/>
  <c r="I28" i="84"/>
  <c r="H28" i="84"/>
  <c r="G28" i="84"/>
  <c r="F28" i="84"/>
  <c r="D28" i="84"/>
  <c r="C28" i="84"/>
  <c r="B28" i="84"/>
  <c r="O28" i="85"/>
  <c r="N28" i="85"/>
  <c r="M28" i="85"/>
  <c r="L28" i="85"/>
  <c r="K28" i="85"/>
  <c r="J28" i="85"/>
  <c r="I28" i="85"/>
  <c r="H28" i="85"/>
  <c r="G28" i="85"/>
  <c r="F28" i="85"/>
  <c r="D28" i="85"/>
  <c r="C28" i="85"/>
  <c r="B28" i="85"/>
  <c r="O28" i="86"/>
  <c r="N28" i="86"/>
  <c r="M28" i="86"/>
  <c r="L28" i="86"/>
  <c r="K28" i="86"/>
  <c r="J28" i="86"/>
  <c r="I28" i="86"/>
  <c r="H28" i="86"/>
  <c r="G28" i="86"/>
  <c r="F28" i="86"/>
  <c r="D28" i="86"/>
  <c r="C28" i="86"/>
  <c r="B28" i="86"/>
  <c r="O28" i="87"/>
  <c r="N28" i="87"/>
  <c r="M28" i="87"/>
  <c r="L28" i="87"/>
  <c r="K28" i="87"/>
  <c r="J28" i="87"/>
  <c r="I28" i="87"/>
  <c r="H28" i="87"/>
  <c r="G28" i="87"/>
  <c r="F28" i="87"/>
  <c r="D28" i="87"/>
  <c r="C28" i="87"/>
  <c r="B28" i="87"/>
  <c r="O28" i="88"/>
  <c r="N28" i="88"/>
  <c r="M28" i="88"/>
  <c r="L28" i="88"/>
  <c r="K28" i="88"/>
  <c r="J28" i="88"/>
  <c r="I28" i="88"/>
  <c r="H28" i="88"/>
  <c r="G28" i="88"/>
  <c r="F28" i="88"/>
  <c r="D28" i="88"/>
  <c r="C28" i="88"/>
  <c r="B28" i="88"/>
  <c r="O28" i="89"/>
  <c r="N28" i="89"/>
  <c r="M28" i="89"/>
  <c r="L28" i="89"/>
  <c r="K28" i="89"/>
  <c r="J28" i="89"/>
  <c r="I28" i="89"/>
  <c r="H28" i="89"/>
  <c r="G28" i="89"/>
  <c r="F28" i="89"/>
  <c r="D28" i="89"/>
  <c r="C28" i="89"/>
  <c r="B28" i="89"/>
  <c r="O28" i="90"/>
  <c r="N28" i="90"/>
  <c r="M28" i="90"/>
  <c r="L28" i="90"/>
  <c r="K28" i="90"/>
  <c r="J28" i="90"/>
  <c r="I28" i="90"/>
  <c r="H28" i="90"/>
  <c r="G28" i="90"/>
  <c r="F28" i="90"/>
  <c r="D28" i="90"/>
  <c r="C28" i="90"/>
  <c r="B28" i="90"/>
  <c r="O28" i="91"/>
  <c r="N28" i="91"/>
  <c r="M28" i="91"/>
  <c r="L28" i="91"/>
  <c r="K28" i="91"/>
  <c r="J28" i="91"/>
  <c r="I28" i="91"/>
  <c r="H28" i="91"/>
  <c r="G28" i="91"/>
  <c r="F28" i="91"/>
  <c r="D28" i="91"/>
  <c r="C28" i="91"/>
  <c r="B28" i="91"/>
  <c r="O28" i="92"/>
  <c r="N28" i="92"/>
  <c r="M28" i="92"/>
  <c r="L28" i="92"/>
  <c r="K28" i="92"/>
  <c r="J28" i="92"/>
  <c r="I28" i="92"/>
  <c r="H28" i="92"/>
  <c r="G28" i="92"/>
  <c r="F28" i="92"/>
  <c r="D28" i="92"/>
  <c r="C28" i="92"/>
  <c r="B28" i="92"/>
  <c r="O28" i="93"/>
  <c r="N28" i="93"/>
  <c r="M28" i="93"/>
  <c r="L28" i="93"/>
  <c r="K28" i="93"/>
  <c r="J28" i="93"/>
  <c r="I28" i="93"/>
  <c r="H28" i="93"/>
  <c r="G28" i="93"/>
  <c r="F28" i="93"/>
  <c r="D28" i="93"/>
  <c r="C28" i="93"/>
  <c r="B28" i="93"/>
  <c r="O28" i="94"/>
  <c r="N28" i="94"/>
  <c r="M28" i="94"/>
  <c r="L28" i="94"/>
  <c r="K28" i="94"/>
  <c r="J28" i="94"/>
  <c r="I28" i="94"/>
  <c r="H28" i="94"/>
  <c r="G28" i="94"/>
  <c r="F28" i="94"/>
  <c r="D28" i="94"/>
  <c r="C28" i="94"/>
  <c r="B28" i="94"/>
  <c r="O28" i="95"/>
  <c r="N28" i="95"/>
  <c r="M28" i="95"/>
  <c r="L28" i="95"/>
  <c r="K28" i="95"/>
  <c r="J28" i="95"/>
  <c r="I28" i="95"/>
  <c r="H28" i="95"/>
  <c r="G28" i="95"/>
  <c r="F28" i="95"/>
  <c r="D28" i="95"/>
  <c r="C28" i="95"/>
  <c r="B28" i="95"/>
  <c r="O28" i="96"/>
  <c r="N28" i="96"/>
  <c r="M28" i="96"/>
  <c r="L28" i="96"/>
  <c r="K28" i="96"/>
  <c r="J28" i="96"/>
  <c r="I28" i="96"/>
  <c r="H28" i="96"/>
  <c r="G28" i="96"/>
  <c r="F28" i="96"/>
  <c r="D28" i="96"/>
  <c r="C28" i="96"/>
  <c r="B28" i="96"/>
  <c r="O28" i="97"/>
  <c r="N28" i="97"/>
  <c r="M28" i="97"/>
  <c r="L28" i="97"/>
  <c r="K28" i="97"/>
  <c r="J28" i="97"/>
  <c r="I28" i="97"/>
  <c r="H28" i="97"/>
  <c r="G28" i="97"/>
  <c r="F28" i="97"/>
  <c r="D28" i="97"/>
  <c r="C28" i="97"/>
  <c r="B28" i="97"/>
  <c r="O28" i="98"/>
  <c r="N28" i="98"/>
  <c r="M28" i="98"/>
  <c r="L28" i="98"/>
  <c r="K28" i="98"/>
  <c r="J28" i="98"/>
  <c r="I28" i="98"/>
  <c r="H28" i="98"/>
  <c r="G28" i="98"/>
  <c r="F28" i="98"/>
  <c r="D28" i="98"/>
  <c r="C28" i="98"/>
  <c r="B28" i="98"/>
  <c r="O28" i="99"/>
  <c r="N28" i="99"/>
  <c r="M28" i="99"/>
  <c r="L28" i="99"/>
  <c r="K28" i="99"/>
  <c r="J28" i="99"/>
  <c r="I28" i="99"/>
  <c r="H28" i="99"/>
  <c r="G28" i="99"/>
  <c r="F28" i="99"/>
  <c r="D28" i="99"/>
  <c r="C28" i="99"/>
  <c r="B28" i="99"/>
  <c r="O28" i="100"/>
  <c r="N28" i="100"/>
  <c r="M28" i="100"/>
  <c r="L28" i="100"/>
  <c r="K28" i="100"/>
  <c r="J28" i="100"/>
  <c r="I28" i="100"/>
  <c r="H28" i="100"/>
  <c r="G28" i="100"/>
  <c r="F28" i="100"/>
  <c r="D28" i="100"/>
  <c r="C28" i="100"/>
  <c r="B28" i="100"/>
  <c r="O28" i="101"/>
  <c r="N28" i="101"/>
  <c r="M28" i="101"/>
  <c r="L28" i="101"/>
  <c r="K28" i="101"/>
  <c r="J28" i="101"/>
  <c r="I28" i="101"/>
  <c r="H28" i="101"/>
  <c r="G28" i="101"/>
  <c r="F28" i="101"/>
  <c r="D28" i="101"/>
  <c r="C28" i="101"/>
  <c r="B28" i="101"/>
  <c r="O28" i="102"/>
  <c r="N28" i="102"/>
  <c r="M28" i="102"/>
  <c r="L28" i="102"/>
  <c r="K28" i="102"/>
  <c r="J28" i="102"/>
  <c r="I28" i="102"/>
  <c r="H28" i="102"/>
  <c r="G28" i="102"/>
  <c r="F28" i="102"/>
  <c r="D28" i="102"/>
  <c r="C28" i="102"/>
  <c r="B28" i="102"/>
  <c r="O28" i="103"/>
  <c r="N28" i="103"/>
  <c r="M28" i="103"/>
  <c r="L28" i="103"/>
  <c r="K28" i="103"/>
  <c r="J28" i="103"/>
  <c r="I28" i="103"/>
  <c r="H28" i="103"/>
  <c r="G28" i="103"/>
  <c r="F28" i="103"/>
  <c r="D28" i="103"/>
  <c r="C28" i="103"/>
  <c r="B28" i="103"/>
  <c r="O28" i="104"/>
  <c r="N28" i="104"/>
  <c r="M28" i="104"/>
  <c r="L28" i="104"/>
  <c r="K28" i="104"/>
  <c r="J28" i="104"/>
  <c r="I28" i="104"/>
  <c r="H28" i="104"/>
  <c r="G28" i="104"/>
  <c r="F28" i="104"/>
  <c r="D28" i="104"/>
  <c r="C28" i="104"/>
  <c r="B28" i="104"/>
  <c r="O28" i="105"/>
  <c r="N28" i="105"/>
  <c r="M28" i="105"/>
  <c r="L28" i="105"/>
  <c r="K28" i="105"/>
  <c r="J28" i="105"/>
  <c r="I28" i="105"/>
  <c r="H28" i="105"/>
  <c r="G28" i="105"/>
  <c r="F28" i="105"/>
  <c r="D28" i="105"/>
  <c r="C28" i="105"/>
  <c r="B28" i="105"/>
  <c r="O28" i="106"/>
  <c r="N28" i="106"/>
  <c r="M28" i="106"/>
  <c r="L28" i="106"/>
  <c r="K28" i="106"/>
  <c r="J28" i="106"/>
  <c r="I28" i="106"/>
  <c r="H28" i="106"/>
  <c r="G28" i="106"/>
  <c r="F28" i="106"/>
  <c r="D28" i="106"/>
  <c r="C28" i="106"/>
  <c r="B28" i="106"/>
  <c r="O28" i="107"/>
  <c r="N28" i="107"/>
  <c r="M28" i="107"/>
  <c r="L28" i="107"/>
  <c r="K28" i="107"/>
  <c r="J28" i="107"/>
  <c r="I28" i="107"/>
  <c r="H28" i="107"/>
  <c r="G28" i="107"/>
  <c r="F28" i="107"/>
  <c r="D28" i="107"/>
  <c r="C28" i="107"/>
  <c r="B28" i="107"/>
  <c r="O28" i="108"/>
  <c r="N28" i="108"/>
  <c r="M28" i="108"/>
  <c r="L28" i="108"/>
  <c r="K28" i="108"/>
  <c r="J28" i="108"/>
  <c r="I28" i="108"/>
  <c r="H28" i="108"/>
  <c r="G28" i="108"/>
  <c r="F28" i="108"/>
  <c r="D28" i="108"/>
  <c r="C28" i="108"/>
  <c r="B28" i="108"/>
  <c r="O28" i="109"/>
  <c r="N28" i="109"/>
  <c r="M28" i="109"/>
  <c r="L28" i="109"/>
  <c r="K28" i="109"/>
  <c r="J28" i="109"/>
  <c r="I28" i="109"/>
  <c r="H28" i="109"/>
  <c r="G28" i="109"/>
  <c r="F28" i="109"/>
  <c r="D28" i="109"/>
  <c r="C28" i="109"/>
  <c r="B28" i="109"/>
  <c r="O28" i="110"/>
  <c r="N28" i="110"/>
  <c r="M28" i="110"/>
  <c r="L28" i="110"/>
  <c r="K28" i="110"/>
  <c r="J28" i="110"/>
  <c r="I28" i="110"/>
  <c r="H28" i="110"/>
  <c r="G28" i="110"/>
  <c r="F28" i="110"/>
  <c r="D28" i="110"/>
  <c r="C28" i="110"/>
  <c r="B28" i="110"/>
  <c r="O28" i="111"/>
  <c r="N28" i="111"/>
  <c r="M28" i="111"/>
  <c r="L28" i="111"/>
  <c r="K28" i="111"/>
  <c r="J28" i="111"/>
  <c r="I28" i="111"/>
  <c r="H28" i="111"/>
  <c r="G28" i="111"/>
  <c r="F28" i="111"/>
  <c r="D28" i="111"/>
  <c r="C28" i="111"/>
  <c r="B28" i="111"/>
  <c r="O28" i="112"/>
  <c r="N28" i="112"/>
  <c r="M28" i="112"/>
  <c r="L28" i="112"/>
  <c r="K28" i="112"/>
  <c r="J28" i="112"/>
  <c r="I28" i="112"/>
  <c r="H28" i="112"/>
  <c r="G28" i="112"/>
  <c r="F28" i="112"/>
  <c r="D28" i="112"/>
  <c r="C28" i="112"/>
  <c r="B28" i="112"/>
  <c r="O28" i="113"/>
  <c r="N28" i="113"/>
  <c r="M28" i="113"/>
  <c r="L28" i="113"/>
  <c r="K28" i="113"/>
  <c r="J28" i="113"/>
  <c r="I28" i="113"/>
  <c r="H28" i="113"/>
  <c r="G28" i="113"/>
  <c r="F28" i="113"/>
  <c r="D28" i="113"/>
  <c r="C28" i="113"/>
  <c r="B28" i="113"/>
  <c r="O28" i="114"/>
  <c r="N28" i="114"/>
  <c r="M28" i="114"/>
  <c r="L28" i="114"/>
  <c r="K28" i="114"/>
  <c r="J28" i="114"/>
  <c r="I28" i="114"/>
  <c r="H28" i="114"/>
  <c r="G28" i="114"/>
  <c r="F28" i="114"/>
  <c r="D28" i="114"/>
  <c r="C28" i="114"/>
  <c r="B28" i="114"/>
  <c r="O28" i="115"/>
  <c r="N28" i="115"/>
  <c r="M28" i="115"/>
  <c r="L28" i="115"/>
  <c r="K28" i="115"/>
  <c r="J28" i="115"/>
  <c r="I28" i="115"/>
  <c r="H28" i="115"/>
  <c r="G28" i="115"/>
  <c r="F28" i="115"/>
  <c r="D28" i="115"/>
  <c r="C28" i="115"/>
  <c r="B28" i="115"/>
  <c r="O28" i="116"/>
  <c r="N28" i="116"/>
  <c r="M28" i="116"/>
  <c r="L28" i="116"/>
  <c r="K28" i="116"/>
  <c r="J28" i="116"/>
  <c r="I28" i="116"/>
  <c r="H28" i="116"/>
  <c r="G28" i="116"/>
  <c r="F28" i="116"/>
  <c r="D28" i="116"/>
  <c r="C28" i="116"/>
  <c r="B28" i="116"/>
  <c r="O28" i="117"/>
  <c r="N28" i="117"/>
  <c r="M28" i="117"/>
  <c r="L28" i="117"/>
  <c r="K28" i="117"/>
  <c r="J28" i="117"/>
  <c r="I28" i="117"/>
  <c r="H28" i="117"/>
  <c r="G28" i="117"/>
  <c r="F28" i="117"/>
  <c r="D28" i="117"/>
  <c r="C28" i="117"/>
  <c r="B28" i="117"/>
  <c r="O28" i="118"/>
  <c r="N28" i="118"/>
  <c r="M28" i="118"/>
  <c r="L28" i="118"/>
  <c r="K28" i="118"/>
  <c r="J28" i="118"/>
  <c r="I28" i="118"/>
  <c r="H28" i="118"/>
  <c r="G28" i="118"/>
  <c r="F28" i="118"/>
  <c r="D28" i="118"/>
  <c r="C28" i="118"/>
  <c r="B28" i="118"/>
  <c r="O28" i="119"/>
  <c r="N28" i="119"/>
  <c r="M28" i="119"/>
  <c r="L28" i="119"/>
  <c r="K28" i="119"/>
  <c r="J28" i="119"/>
  <c r="I28" i="119"/>
  <c r="H28" i="119"/>
  <c r="G28" i="119"/>
  <c r="F28" i="119"/>
  <c r="D28" i="119"/>
  <c r="C28" i="119"/>
  <c r="B28" i="119"/>
  <c r="O28" i="120"/>
  <c r="N28" i="120"/>
  <c r="M28" i="120"/>
  <c r="L28" i="120"/>
  <c r="K28" i="120"/>
  <c r="J28" i="120"/>
  <c r="I28" i="120"/>
  <c r="H28" i="120"/>
  <c r="G28" i="120"/>
  <c r="F28" i="120"/>
  <c r="D28" i="120"/>
  <c r="C28" i="120"/>
  <c r="B28" i="120"/>
  <c r="O28" i="121"/>
  <c r="N28" i="121"/>
  <c r="M28" i="121"/>
  <c r="L28" i="121"/>
  <c r="K28" i="121"/>
  <c r="J28" i="121"/>
  <c r="I28" i="121"/>
  <c r="H28" i="121"/>
  <c r="G28" i="121"/>
  <c r="F28" i="121"/>
  <c r="D28" i="121"/>
  <c r="C28" i="121"/>
  <c r="B28" i="121"/>
  <c r="O28" i="122"/>
  <c r="N28" i="122"/>
  <c r="M28" i="122"/>
  <c r="L28" i="122"/>
  <c r="K28" i="122"/>
  <c r="J28" i="122"/>
  <c r="I28" i="122"/>
  <c r="H28" i="122"/>
  <c r="G28" i="122"/>
  <c r="F28" i="122"/>
  <c r="D28" i="122"/>
  <c r="C28" i="122"/>
  <c r="B28" i="122"/>
  <c r="O28" i="123"/>
  <c r="N28" i="123"/>
  <c r="M28" i="123"/>
  <c r="L28" i="123"/>
  <c r="K28" i="123"/>
  <c r="J28" i="123"/>
  <c r="I28" i="123"/>
  <c r="H28" i="123"/>
  <c r="G28" i="123"/>
  <c r="F28" i="123"/>
  <c r="D28" i="123"/>
  <c r="C28" i="123"/>
  <c r="B28" i="123"/>
  <c r="O28" i="124"/>
  <c r="N28" i="124"/>
  <c r="M28" i="124"/>
  <c r="L28" i="124"/>
  <c r="K28" i="124"/>
  <c r="J28" i="124"/>
  <c r="I28" i="124"/>
  <c r="H28" i="124"/>
  <c r="G28" i="124"/>
  <c r="F28" i="124"/>
  <c r="D28" i="124"/>
  <c r="C28" i="124"/>
  <c r="B28" i="124"/>
  <c r="O28" i="125"/>
  <c r="N28" i="125"/>
  <c r="M28" i="125"/>
  <c r="L28" i="125"/>
  <c r="K28" i="125"/>
  <c r="J28" i="125"/>
  <c r="I28" i="125"/>
  <c r="H28" i="125"/>
  <c r="G28" i="125"/>
  <c r="F28" i="125"/>
  <c r="D28" i="125"/>
  <c r="C28" i="125"/>
  <c r="B28" i="125"/>
  <c r="O28" i="126"/>
  <c r="N28" i="126"/>
  <c r="M28" i="126"/>
  <c r="L28" i="126"/>
  <c r="K28" i="126"/>
  <c r="J28" i="126"/>
  <c r="I28" i="126"/>
  <c r="H28" i="126"/>
  <c r="G28" i="126"/>
  <c r="F28" i="126"/>
  <c r="D28" i="126"/>
  <c r="C28" i="126"/>
  <c r="B28" i="126"/>
  <c r="O28" i="127"/>
  <c r="N28" i="127"/>
  <c r="M28" i="127"/>
  <c r="L28" i="127"/>
  <c r="K28" i="127"/>
  <c r="J28" i="127"/>
  <c r="I28" i="127"/>
  <c r="H28" i="127"/>
  <c r="G28" i="127"/>
  <c r="F28" i="127"/>
  <c r="D28" i="127"/>
  <c r="C28" i="127"/>
  <c r="B28" i="127"/>
  <c r="O28" i="128"/>
  <c r="N28" i="128"/>
  <c r="M28" i="128"/>
  <c r="L28" i="128"/>
  <c r="K28" i="128"/>
  <c r="J28" i="128"/>
  <c r="I28" i="128"/>
  <c r="H28" i="128"/>
  <c r="G28" i="128"/>
  <c r="F28" i="128"/>
  <c r="D28" i="128"/>
  <c r="C28" i="128"/>
  <c r="B28" i="128"/>
  <c r="O28" i="129"/>
  <c r="N28" i="129"/>
  <c r="M28" i="129"/>
  <c r="L28" i="129"/>
  <c r="K28" i="129"/>
  <c r="J28" i="129"/>
  <c r="R28" i="129" s="1"/>
  <c r="I28" i="129"/>
  <c r="H28" i="129"/>
  <c r="G28" i="129"/>
  <c r="F28" i="129"/>
  <c r="D28" i="129"/>
  <c r="C28" i="129"/>
  <c r="B28" i="129"/>
  <c r="O28" i="130"/>
  <c r="N28" i="130"/>
  <c r="M28" i="130"/>
  <c r="L28" i="130"/>
  <c r="K28" i="130"/>
  <c r="J28" i="130"/>
  <c r="I28" i="130"/>
  <c r="H28" i="130"/>
  <c r="G28" i="130"/>
  <c r="F28" i="130"/>
  <c r="D28" i="130"/>
  <c r="C28" i="130"/>
  <c r="B28" i="130"/>
  <c r="O28" i="131"/>
  <c r="N28" i="131"/>
  <c r="M28" i="131"/>
  <c r="L28" i="131"/>
  <c r="K28" i="131"/>
  <c r="J28" i="131"/>
  <c r="I28" i="131"/>
  <c r="H28" i="131"/>
  <c r="G28" i="131"/>
  <c r="F28" i="131"/>
  <c r="D28" i="131"/>
  <c r="C28" i="131"/>
  <c r="B28" i="131"/>
  <c r="O28" i="132"/>
  <c r="N28" i="132"/>
  <c r="M28" i="132"/>
  <c r="L28" i="132"/>
  <c r="K28" i="132"/>
  <c r="J28" i="132"/>
  <c r="I28" i="132"/>
  <c r="H28" i="132"/>
  <c r="G28" i="132"/>
  <c r="F28" i="132"/>
  <c r="D28" i="132"/>
  <c r="C28" i="132"/>
  <c r="B28" i="132"/>
  <c r="O28" i="133"/>
  <c r="N28" i="133"/>
  <c r="M28" i="133"/>
  <c r="L28" i="133"/>
  <c r="K28" i="133"/>
  <c r="J28" i="133"/>
  <c r="I28" i="133"/>
  <c r="H28" i="133"/>
  <c r="G28" i="133"/>
  <c r="F28" i="133"/>
  <c r="D28" i="133"/>
  <c r="C28" i="133"/>
  <c r="B28" i="133"/>
  <c r="O28" i="134"/>
  <c r="N28" i="134"/>
  <c r="M28" i="134"/>
  <c r="L28" i="134"/>
  <c r="K28" i="134"/>
  <c r="J28" i="134"/>
  <c r="I28" i="134"/>
  <c r="H28" i="134"/>
  <c r="G28" i="134"/>
  <c r="F28" i="134"/>
  <c r="D28" i="134"/>
  <c r="C28" i="134"/>
  <c r="B28" i="134"/>
  <c r="O28" i="135"/>
  <c r="N28" i="135"/>
  <c r="M28" i="135"/>
  <c r="L28" i="135"/>
  <c r="K28" i="135"/>
  <c r="J28" i="135"/>
  <c r="I28" i="135"/>
  <c r="H28" i="135"/>
  <c r="G28" i="135"/>
  <c r="F28" i="135"/>
  <c r="D28" i="135"/>
  <c r="C28" i="135"/>
  <c r="B28" i="135"/>
  <c r="O28" i="136"/>
  <c r="N28" i="136"/>
  <c r="M28" i="136"/>
  <c r="L28" i="136"/>
  <c r="K28" i="136"/>
  <c r="J28" i="136"/>
  <c r="I28" i="136"/>
  <c r="H28" i="136"/>
  <c r="G28" i="136"/>
  <c r="F28" i="136"/>
  <c r="D28" i="136"/>
  <c r="C28" i="136"/>
  <c r="B28" i="136"/>
  <c r="O28" i="137"/>
  <c r="N28" i="137"/>
  <c r="M28" i="137"/>
  <c r="L28" i="137"/>
  <c r="K28" i="137"/>
  <c r="J28" i="137"/>
  <c r="I28" i="137"/>
  <c r="H28" i="137"/>
  <c r="G28" i="137"/>
  <c r="F28" i="137"/>
  <c r="D28" i="137"/>
  <c r="C28" i="137"/>
  <c r="B28" i="137"/>
  <c r="O28" i="138"/>
  <c r="N28" i="138"/>
  <c r="M28" i="138"/>
  <c r="L28" i="138"/>
  <c r="K28" i="138"/>
  <c r="J28" i="138"/>
  <c r="I28" i="138"/>
  <c r="H28" i="138"/>
  <c r="G28" i="138"/>
  <c r="F28" i="138"/>
  <c r="D28" i="138"/>
  <c r="C28" i="138"/>
  <c r="B28" i="138"/>
  <c r="O28" i="139"/>
  <c r="N28" i="139"/>
  <c r="M28" i="139"/>
  <c r="L28" i="139"/>
  <c r="K28" i="139"/>
  <c r="J28" i="139"/>
  <c r="I28" i="139"/>
  <c r="H28" i="139"/>
  <c r="G28" i="139"/>
  <c r="F28" i="139"/>
  <c r="D28" i="139"/>
  <c r="C28" i="139"/>
  <c r="B28" i="139"/>
  <c r="O28" i="140"/>
  <c r="N28" i="140"/>
  <c r="M28" i="140"/>
  <c r="L28" i="140"/>
  <c r="K28" i="140"/>
  <c r="J28" i="140"/>
  <c r="I28" i="140"/>
  <c r="H28" i="140"/>
  <c r="G28" i="140"/>
  <c r="F28" i="140"/>
  <c r="D28" i="140"/>
  <c r="C28" i="140"/>
  <c r="B28" i="140"/>
  <c r="O28" i="141"/>
  <c r="N28" i="141"/>
  <c r="M28" i="141"/>
  <c r="L28" i="141"/>
  <c r="K28" i="141"/>
  <c r="J28" i="141"/>
  <c r="R28" i="141" s="1"/>
  <c r="I28" i="141"/>
  <c r="H28" i="141"/>
  <c r="G28" i="141"/>
  <c r="F28" i="141"/>
  <c r="D28" i="141"/>
  <c r="C28" i="141"/>
  <c r="B28" i="141"/>
  <c r="O28" i="142"/>
  <c r="N28" i="142"/>
  <c r="M28" i="142"/>
  <c r="L28" i="142"/>
  <c r="K28" i="142"/>
  <c r="J28" i="142"/>
  <c r="I28" i="142"/>
  <c r="H28" i="142"/>
  <c r="G28" i="142"/>
  <c r="F28" i="142"/>
  <c r="D28" i="142"/>
  <c r="C28" i="142"/>
  <c r="B28" i="142"/>
  <c r="O28" i="143"/>
  <c r="N28" i="143"/>
  <c r="M28" i="143"/>
  <c r="L28" i="143"/>
  <c r="K28" i="143"/>
  <c r="J28" i="143"/>
  <c r="I28" i="143"/>
  <c r="H28" i="143"/>
  <c r="G28" i="143"/>
  <c r="F28" i="143"/>
  <c r="D28" i="143"/>
  <c r="C28" i="143"/>
  <c r="B28" i="143"/>
  <c r="O28" i="144"/>
  <c r="N28" i="144"/>
  <c r="M28" i="144"/>
  <c r="L28" i="144"/>
  <c r="K28" i="144"/>
  <c r="J28" i="144"/>
  <c r="I28" i="144"/>
  <c r="H28" i="144"/>
  <c r="G28" i="144"/>
  <c r="F28" i="144"/>
  <c r="D28" i="144"/>
  <c r="C28" i="144"/>
  <c r="B28" i="144"/>
  <c r="O28" i="145"/>
  <c r="N28" i="145"/>
  <c r="M28" i="145"/>
  <c r="L28" i="145"/>
  <c r="K28" i="145"/>
  <c r="J28" i="145"/>
  <c r="I28" i="145"/>
  <c r="H28" i="145"/>
  <c r="G28" i="145"/>
  <c r="F28" i="145"/>
  <c r="D28" i="145"/>
  <c r="C28" i="145"/>
  <c r="B28" i="145"/>
  <c r="O28" i="146"/>
  <c r="N28" i="146"/>
  <c r="M28" i="146"/>
  <c r="L28" i="146"/>
  <c r="K28" i="146"/>
  <c r="J28" i="146"/>
  <c r="I28" i="146"/>
  <c r="H28" i="146"/>
  <c r="G28" i="146"/>
  <c r="F28" i="146"/>
  <c r="D28" i="146"/>
  <c r="C28" i="146"/>
  <c r="B28" i="146"/>
  <c r="O28" i="147"/>
  <c r="N28" i="147"/>
  <c r="M28" i="147"/>
  <c r="L28" i="147"/>
  <c r="K28" i="147"/>
  <c r="J28" i="147"/>
  <c r="I28" i="147"/>
  <c r="H28" i="147"/>
  <c r="G28" i="147"/>
  <c r="F28" i="147"/>
  <c r="D28" i="147"/>
  <c r="C28" i="147"/>
  <c r="B28" i="147"/>
  <c r="O28" i="148"/>
  <c r="N28" i="148"/>
  <c r="M28" i="148"/>
  <c r="L28" i="148"/>
  <c r="K28" i="148"/>
  <c r="J28" i="148"/>
  <c r="I28" i="148"/>
  <c r="H28" i="148"/>
  <c r="G28" i="148"/>
  <c r="F28" i="148"/>
  <c r="D28" i="148"/>
  <c r="C28" i="148"/>
  <c r="B28" i="148"/>
  <c r="O28" i="149"/>
  <c r="N28" i="149"/>
  <c r="M28" i="149"/>
  <c r="L28" i="149"/>
  <c r="K28" i="149"/>
  <c r="J28" i="149"/>
  <c r="I28" i="149"/>
  <c r="H28" i="149"/>
  <c r="G28" i="149"/>
  <c r="F28" i="149"/>
  <c r="D28" i="149"/>
  <c r="C28" i="149"/>
  <c r="B28" i="149"/>
  <c r="O28" i="150"/>
  <c r="N28" i="150"/>
  <c r="M28" i="150"/>
  <c r="L28" i="150"/>
  <c r="K28" i="150"/>
  <c r="J28" i="150"/>
  <c r="R28" i="150" s="1"/>
  <c r="I28" i="150"/>
  <c r="H28" i="150"/>
  <c r="G28" i="150"/>
  <c r="F28" i="150"/>
  <c r="D28" i="150"/>
  <c r="C28" i="150"/>
  <c r="B28" i="150"/>
  <c r="O28" i="151"/>
  <c r="N28" i="151"/>
  <c r="M28" i="151"/>
  <c r="L28" i="151"/>
  <c r="K28" i="151"/>
  <c r="J28" i="151"/>
  <c r="I28" i="151"/>
  <c r="H28" i="151"/>
  <c r="G28" i="151"/>
  <c r="F28" i="151"/>
  <c r="D28" i="151"/>
  <c r="C28" i="151"/>
  <c r="B28" i="151"/>
  <c r="O28" i="152"/>
  <c r="N28" i="152"/>
  <c r="M28" i="152"/>
  <c r="L28" i="152"/>
  <c r="K28" i="152"/>
  <c r="J28" i="152"/>
  <c r="R28" i="152" s="1"/>
  <c r="I28" i="152"/>
  <c r="H28" i="152"/>
  <c r="G28" i="152"/>
  <c r="F28" i="152"/>
  <c r="D28" i="152"/>
  <c r="C28" i="152"/>
  <c r="B28" i="152"/>
  <c r="O28" i="153"/>
  <c r="N28" i="153"/>
  <c r="M28" i="153"/>
  <c r="L28" i="153"/>
  <c r="K28" i="153"/>
  <c r="J28" i="153"/>
  <c r="I28" i="153"/>
  <c r="H28" i="153"/>
  <c r="G28" i="153"/>
  <c r="F28" i="153"/>
  <c r="D28" i="153"/>
  <c r="C28" i="153"/>
  <c r="B28" i="153"/>
  <c r="O28" i="154"/>
  <c r="N28" i="154"/>
  <c r="M28" i="154"/>
  <c r="L28" i="154"/>
  <c r="K28" i="154"/>
  <c r="S28" i="154" s="1"/>
  <c r="J28" i="154"/>
  <c r="I28" i="154"/>
  <c r="H28" i="154"/>
  <c r="G28" i="154"/>
  <c r="F28" i="154"/>
  <c r="D28" i="154"/>
  <c r="C28" i="154"/>
  <c r="B28" i="154"/>
  <c r="O28" i="155"/>
  <c r="N28" i="155"/>
  <c r="M28" i="155"/>
  <c r="L28" i="155"/>
  <c r="K28" i="155"/>
  <c r="J28" i="155"/>
  <c r="I28" i="155"/>
  <c r="H28" i="155"/>
  <c r="G28" i="155"/>
  <c r="F28" i="155"/>
  <c r="D28" i="155"/>
  <c r="C28" i="155"/>
  <c r="B28" i="155"/>
  <c r="O28" i="156"/>
  <c r="N28" i="156"/>
  <c r="M28" i="156"/>
  <c r="L28" i="156"/>
  <c r="K28" i="156"/>
  <c r="J28" i="156"/>
  <c r="I28" i="156"/>
  <c r="H28" i="156"/>
  <c r="G28" i="156"/>
  <c r="F28" i="156"/>
  <c r="D28" i="156"/>
  <c r="C28" i="156"/>
  <c r="B28" i="156"/>
  <c r="O28" i="157"/>
  <c r="N28" i="157"/>
  <c r="M28" i="157"/>
  <c r="L28" i="157"/>
  <c r="K28" i="157"/>
  <c r="J28" i="157"/>
  <c r="I28" i="157"/>
  <c r="H28" i="157"/>
  <c r="G28" i="157"/>
  <c r="F28" i="157"/>
  <c r="D28" i="157"/>
  <c r="C28" i="157"/>
  <c r="B28" i="157"/>
  <c r="O28" i="158"/>
  <c r="N28" i="158"/>
  <c r="M28" i="158"/>
  <c r="L28" i="158"/>
  <c r="K28" i="158"/>
  <c r="S28" i="158" s="1"/>
  <c r="J28" i="158"/>
  <c r="R28" i="158" s="1"/>
  <c r="I28" i="158"/>
  <c r="H28" i="158"/>
  <c r="G28" i="158"/>
  <c r="F28" i="158"/>
  <c r="D28" i="158"/>
  <c r="C28" i="158"/>
  <c r="B28" i="158"/>
  <c r="O28" i="159"/>
  <c r="N28" i="159"/>
  <c r="M28" i="159"/>
  <c r="L28" i="159"/>
  <c r="K28" i="159"/>
  <c r="J28" i="159"/>
  <c r="I28" i="159"/>
  <c r="H28" i="159"/>
  <c r="G28" i="159"/>
  <c r="F28" i="159"/>
  <c r="D28" i="159"/>
  <c r="C28" i="159"/>
  <c r="B28" i="159"/>
  <c r="O28" i="160"/>
  <c r="N28" i="160"/>
  <c r="M28" i="160"/>
  <c r="L28" i="160"/>
  <c r="K28" i="160"/>
  <c r="J28" i="160"/>
  <c r="I28" i="160"/>
  <c r="H28" i="160"/>
  <c r="G28" i="160"/>
  <c r="F28" i="160"/>
  <c r="D28" i="160"/>
  <c r="C28" i="160"/>
  <c r="B28" i="160"/>
  <c r="O28" i="161"/>
  <c r="N28" i="161"/>
  <c r="M28" i="161"/>
  <c r="L28" i="161"/>
  <c r="K28" i="161"/>
  <c r="J28" i="161"/>
  <c r="I28" i="161"/>
  <c r="H28" i="161"/>
  <c r="G28" i="161"/>
  <c r="F28" i="161"/>
  <c r="D28" i="161"/>
  <c r="C28" i="161"/>
  <c r="B28" i="161"/>
  <c r="O28" i="162"/>
  <c r="N28" i="162"/>
  <c r="M28" i="162"/>
  <c r="L28" i="162"/>
  <c r="K28" i="162"/>
  <c r="J28" i="162"/>
  <c r="I28" i="162"/>
  <c r="H28" i="162"/>
  <c r="G28" i="162"/>
  <c r="F28" i="162"/>
  <c r="D28" i="162"/>
  <c r="C28" i="162"/>
  <c r="B28" i="162"/>
  <c r="O28" i="163"/>
  <c r="N28" i="163"/>
  <c r="M28" i="163"/>
  <c r="L28" i="163"/>
  <c r="K28" i="163"/>
  <c r="J28" i="163"/>
  <c r="I28" i="163"/>
  <c r="H28" i="163"/>
  <c r="G28" i="163"/>
  <c r="F28" i="163"/>
  <c r="D28" i="163"/>
  <c r="C28" i="163"/>
  <c r="B28" i="163"/>
  <c r="O28" i="164"/>
  <c r="N28" i="164"/>
  <c r="M28" i="164"/>
  <c r="L28" i="164"/>
  <c r="K28" i="164"/>
  <c r="J28" i="164"/>
  <c r="R28" i="164" s="1"/>
  <c r="I28" i="164"/>
  <c r="H28" i="164"/>
  <c r="G28" i="164"/>
  <c r="F28" i="164"/>
  <c r="D28" i="164"/>
  <c r="C28" i="164"/>
  <c r="B28" i="164"/>
  <c r="O28" i="165"/>
  <c r="N28" i="165"/>
  <c r="M28" i="165"/>
  <c r="L28" i="165"/>
  <c r="K28" i="165"/>
  <c r="J28" i="165"/>
  <c r="R28" i="165" s="1"/>
  <c r="I28" i="165"/>
  <c r="H28" i="165"/>
  <c r="G28" i="165"/>
  <c r="F28" i="165"/>
  <c r="D28" i="165"/>
  <c r="C28" i="165"/>
  <c r="B28" i="165"/>
  <c r="O28" i="166"/>
  <c r="N28" i="166"/>
  <c r="M28" i="166"/>
  <c r="L28" i="166"/>
  <c r="K28" i="166"/>
  <c r="J28" i="166"/>
  <c r="I28" i="166"/>
  <c r="H28" i="166"/>
  <c r="G28" i="166"/>
  <c r="F28" i="166"/>
  <c r="D28" i="166"/>
  <c r="C28" i="166"/>
  <c r="B28" i="166"/>
  <c r="O28" i="167"/>
  <c r="N28" i="167"/>
  <c r="M28" i="167"/>
  <c r="L28" i="167"/>
  <c r="K28" i="167"/>
  <c r="J28" i="167"/>
  <c r="I28" i="167"/>
  <c r="H28" i="167"/>
  <c r="G28" i="167"/>
  <c r="F28" i="167"/>
  <c r="D28" i="167"/>
  <c r="C28" i="167"/>
  <c r="B28" i="167"/>
  <c r="O28" i="168"/>
  <c r="N28" i="168"/>
  <c r="M28" i="168"/>
  <c r="L28" i="168"/>
  <c r="K28" i="168"/>
  <c r="J28" i="168"/>
  <c r="I28" i="168"/>
  <c r="H28" i="168"/>
  <c r="G28" i="168"/>
  <c r="F28" i="168"/>
  <c r="D28" i="168"/>
  <c r="C28" i="168"/>
  <c r="B28" i="168"/>
  <c r="O28" i="169"/>
  <c r="N28" i="169"/>
  <c r="M28" i="169"/>
  <c r="L28" i="169"/>
  <c r="K28" i="169"/>
  <c r="J28" i="169"/>
  <c r="I28" i="169"/>
  <c r="H28" i="169"/>
  <c r="G28" i="169"/>
  <c r="F28" i="169"/>
  <c r="D28" i="169"/>
  <c r="C28" i="169"/>
  <c r="B28" i="169"/>
  <c r="O28" i="170"/>
  <c r="N28" i="170"/>
  <c r="M28" i="170"/>
  <c r="L28" i="170"/>
  <c r="K28" i="170"/>
  <c r="J28" i="170"/>
  <c r="I28" i="170"/>
  <c r="H28" i="170"/>
  <c r="G28" i="170"/>
  <c r="F28" i="170"/>
  <c r="D28" i="170"/>
  <c r="C28" i="170"/>
  <c r="B28" i="170"/>
  <c r="O28" i="171"/>
  <c r="N28" i="171"/>
  <c r="M28" i="171"/>
  <c r="L28" i="171"/>
  <c r="K28" i="171"/>
  <c r="J28" i="171"/>
  <c r="I28" i="171"/>
  <c r="H28" i="171"/>
  <c r="G28" i="171"/>
  <c r="F28" i="171"/>
  <c r="D28" i="171"/>
  <c r="C28" i="171"/>
  <c r="B28" i="171"/>
  <c r="O28" i="172"/>
  <c r="N28" i="172"/>
  <c r="M28" i="172"/>
  <c r="L28" i="172"/>
  <c r="K28" i="172"/>
  <c r="J28" i="172"/>
  <c r="I28" i="172"/>
  <c r="H28" i="172"/>
  <c r="G28" i="172"/>
  <c r="F28" i="172"/>
  <c r="D28" i="172"/>
  <c r="C28" i="172"/>
  <c r="B28" i="172"/>
  <c r="O28" i="173"/>
  <c r="N28" i="173"/>
  <c r="M28" i="173"/>
  <c r="L28" i="173"/>
  <c r="K28" i="173"/>
  <c r="J28" i="173"/>
  <c r="I28" i="173"/>
  <c r="H28" i="173"/>
  <c r="G28" i="173"/>
  <c r="F28" i="173"/>
  <c r="D28" i="173"/>
  <c r="C28" i="173"/>
  <c r="B28" i="173"/>
  <c r="O28" i="174"/>
  <c r="N28" i="174"/>
  <c r="M28" i="174"/>
  <c r="L28" i="174"/>
  <c r="K28" i="174"/>
  <c r="S28" i="174" s="1"/>
  <c r="J28" i="174"/>
  <c r="I28" i="174"/>
  <c r="H28" i="174"/>
  <c r="G28" i="174"/>
  <c r="F28" i="174"/>
  <c r="D28" i="174"/>
  <c r="C28" i="174"/>
  <c r="B28" i="174"/>
  <c r="O28" i="175"/>
  <c r="N28" i="175"/>
  <c r="M28" i="175"/>
  <c r="L28" i="175"/>
  <c r="K28" i="175"/>
  <c r="J28" i="175"/>
  <c r="R28" i="175" s="1"/>
  <c r="I28" i="175"/>
  <c r="H28" i="175"/>
  <c r="G28" i="175"/>
  <c r="F28" i="175"/>
  <c r="D28" i="175"/>
  <c r="C28" i="175"/>
  <c r="B28" i="175"/>
  <c r="O28" i="176"/>
  <c r="N28" i="176"/>
  <c r="M28" i="176"/>
  <c r="L28" i="176"/>
  <c r="K28" i="176"/>
  <c r="J28" i="176"/>
  <c r="R28" i="176" s="1"/>
  <c r="I28" i="176"/>
  <c r="H28" i="176"/>
  <c r="G28" i="176"/>
  <c r="F28" i="176"/>
  <c r="D28" i="176"/>
  <c r="C28" i="176"/>
  <c r="B28" i="176"/>
  <c r="O28" i="177"/>
  <c r="N28" i="177"/>
  <c r="M28" i="177"/>
  <c r="L28" i="177"/>
  <c r="K28" i="177"/>
  <c r="S28" i="177" s="1"/>
  <c r="J28" i="177"/>
  <c r="I28" i="177"/>
  <c r="H28" i="177"/>
  <c r="G28" i="177"/>
  <c r="F28" i="177"/>
  <c r="D28" i="177"/>
  <c r="C28" i="177"/>
  <c r="B28" i="177"/>
  <c r="O28" i="178"/>
  <c r="N28" i="178"/>
  <c r="M28" i="178"/>
  <c r="L28" i="178"/>
  <c r="K28" i="178"/>
  <c r="J28" i="178"/>
  <c r="I28" i="178"/>
  <c r="H28" i="178"/>
  <c r="G28" i="178"/>
  <c r="F28" i="178"/>
  <c r="D28" i="178"/>
  <c r="C28" i="178"/>
  <c r="B28" i="178"/>
  <c r="O28" i="179"/>
  <c r="N28" i="179"/>
  <c r="M28" i="179"/>
  <c r="L28" i="179"/>
  <c r="K28" i="179"/>
  <c r="S28" i="179" s="1"/>
  <c r="J28" i="179"/>
  <c r="I28" i="179"/>
  <c r="H28" i="179"/>
  <c r="G28" i="179"/>
  <c r="F28" i="179"/>
  <c r="D28" i="179"/>
  <c r="C28" i="179"/>
  <c r="B28" i="179"/>
  <c r="O28" i="180"/>
  <c r="N28" i="180"/>
  <c r="M28" i="180"/>
  <c r="L28" i="180"/>
  <c r="K28" i="180"/>
  <c r="J28" i="180"/>
  <c r="R28" i="180" s="1"/>
  <c r="I28" i="180"/>
  <c r="H28" i="180"/>
  <c r="G28" i="180"/>
  <c r="F28" i="180"/>
  <c r="D28" i="180"/>
  <c r="C28" i="180"/>
  <c r="B28" i="180"/>
  <c r="O28" i="181"/>
  <c r="N28" i="181"/>
  <c r="M28" i="181"/>
  <c r="L28" i="181"/>
  <c r="K28" i="181"/>
  <c r="S28" i="181" s="1"/>
  <c r="J28" i="181"/>
  <c r="R28" i="181" s="1"/>
  <c r="I28" i="181"/>
  <c r="H28" i="181"/>
  <c r="G28" i="181"/>
  <c r="F28" i="181"/>
  <c r="D28" i="181"/>
  <c r="C28" i="181"/>
  <c r="B28" i="181"/>
  <c r="O28" i="182"/>
  <c r="N28" i="182"/>
  <c r="M28" i="182"/>
  <c r="L28" i="182"/>
  <c r="K28" i="182"/>
  <c r="J28" i="182"/>
  <c r="R28" i="182" s="1"/>
  <c r="I28" i="182"/>
  <c r="H28" i="182"/>
  <c r="G28" i="182"/>
  <c r="F28" i="182"/>
  <c r="D28" i="182"/>
  <c r="C28" i="182"/>
  <c r="B28" i="182"/>
  <c r="O28" i="183"/>
  <c r="N28" i="183"/>
  <c r="M28" i="183"/>
  <c r="L28" i="183"/>
  <c r="K28" i="183"/>
  <c r="S28" i="183" s="1"/>
  <c r="J28" i="183"/>
  <c r="I28" i="183"/>
  <c r="H28" i="183"/>
  <c r="G28" i="183"/>
  <c r="F28" i="183"/>
  <c r="D28" i="183"/>
  <c r="C28" i="183"/>
  <c r="B28" i="183"/>
  <c r="O28" i="184"/>
  <c r="N28" i="184"/>
  <c r="M28" i="184"/>
  <c r="L28" i="184"/>
  <c r="K28" i="184"/>
  <c r="S28" i="184" s="1"/>
  <c r="J28" i="184"/>
  <c r="R28" i="184" s="1"/>
  <c r="I28" i="184"/>
  <c r="H28" i="184"/>
  <c r="G28" i="184"/>
  <c r="F28" i="184"/>
  <c r="D28" i="184"/>
  <c r="C28" i="184"/>
  <c r="B28" i="184"/>
  <c r="O28" i="185"/>
  <c r="N28" i="185"/>
  <c r="M28" i="185"/>
  <c r="L28" i="185"/>
  <c r="K28" i="185"/>
  <c r="J28" i="185"/>
  <c r="I28" i="185"/>
  <c r="H28" i="185"/>
  <c r="G28" i="185"/>
  <c r="F28" i="185"/>
  <c r="D28" i="185"/>
  <c r="C28" i="185"/>
  <c r="B28" i="185"/>
  <c r="O28" i="186"/>
  <c r="N28" i="186"/>
  <c r="M28" i="186"/>
  <c r="L28" i="186"/>
  <c r="K28" i="186"/>
  <c r="J28" i="186"/>
  <c r="I28" i="186"/>
  <c r="H28" i="186"/>
  <c r="G28" i="186"/>
  <c r="F28" i="186"/>
  <c r="D28" i="186"/>
  <c r="C28" i="186"/>
  <c r="B28" i="186"/>
  <c r="O28" i="187"/>
  <c r="N28" i="187"/>
  <c r="M28" i="187"/>
  <c r="L28" i="187"/>
  <c r="K28" i="187"/>
  <c r="J28" i="187"/>
  <c r="I28" i="187"/>
  <c r="H28" i="187"/>
  <c r="G28" i="187"/>
  <c r="F28" i="187"/>
  <c r="D28" i="187"/>
  <c r="C28" i="187"/>
  <c r="B28" i="187"/>
  <c r="O28" i="188"/>
  <c r="N28" i="188"/>
  <c r="M28" i="188"/>
  <c r="L28" i="188"/>
  <c r="K28" i="188"/>
  <c r="J28" i="188"/>
  <c r="I28" i="188"/>
  <c r="H28" i="188"/>
  <c r="G28" i="188"/>
  <c r="F28" i="188"/>
  <c r="D28" i="188"/>
  <c r="C28" i="188"/>
  <c r="B28" i="188"/>
  <c r="O28" i="189"/>
  <c r="N28" i="189"/>
  <c r="M28" i="189"/>
  <c r="L28" i="189"/>
  <c r="K28" i="189"/>
  <c r="S28" i="189" s="1"/>
  <c r="J28" i="189"/>
  <c r="I28" i="189"/>
  <c r="H28" i="189"/>
  <c r="G28" i="189"/>
  <c r="F28" i="189"/>
  <c r="D28" i="189"/>
  <c r="C28" i="189"/>
  <c r="B28" i="189"/>
  <c r="O28" i="190"/>
  <c r="N28" i="190"/>
  <c r="M28" i="190"/>
  <c r="L28" i="190"/>
  <c r="K28" i="190"/>
  <c r="J28" i="190"/>
  <c r="I28" i="190"/>
  <c r="H28" i="190"/>
  <c r="G28" i="190"/>
  <c r="F28" i="190"/>
  <c r="D28" i="190"/>
  <c r="C28" i="190"/>
  <c r="B28" i="190"/>
  <c r="O28" i="191"/>
  <c r="N28" i="191"/>
  <c r="M28" i="191"/>
  <c r="L28" i="191"/>
  <c r="K28" i="191"/>
  <c r="S28" i="191" s="1"/>
  <c r="J28" i="191"/>
  <c r="R28" i="191" s="1"/>
  <c r="I28" i="191"/>
  <c r="H28" i="191"/>
  <c r="G28" i="191"/>
  <c r="F28" i="191"/>
  <c r="D28" i="191"/>
  <c r="C28" i="191"/>
  <c r="B28" i="191"/>
  <c r="O28" i="192"/>
  <c r="N28" i="192"/>
  <c r="M28" i="192"/>
  <c r="L28" i="192"/>
  <c r="K28" i="192"/>
  <c r="S28" i="192" s="1"/>
  <c r="J28" i="192"/>
  <c r="I28" i="192"/>
  <c r="H28" i="192"/>
  <c r="G28" i="192"/>
  <c r="F28" i="192"/>
  <c r="D28" i="192"/>
  <c r="C28" i="192"/>
  <c r="B28" i="192"/>
  <c r="O28" i="193"/>
  <c r="N28" i="193"/>
  <c r="M28" i="193"/>
  <c r="L28" i="193"/>
  <c r="K28" i="193"/>
  <c r="J28" i="193"/>
  <c r="I28" i="193"/>
  <c r="H28" i="193"/>
  <c r="G28" i="193"/>
  <c r="F28" i="193"/>
  <c r="D28" i="193"/>
  <c r="C28" i="193"/>
  <c r="B28" i="193"/>
  <c r="O28" i="194"/>
  <c r="N28" i="194"/>
  <c r="M28" i="194"/>
  <c r="L28" i="194"/>
  <c r="K28" i="194"/>
  <c r="J28" i="194"/>
  <c r="I28" i="194"/>
  <c r="H28" i="194"/>
  <c r="G28" i="194"/>
  <c r="F28" i="194"/>
  <c r="D28" i="194"/>
  <c r="C28" i="194"/>
  <c r="B28" i="194"/>
  <c r="O28" i="195"/>
  <c r="N28" i="195"/>
  <c r="M28" i="195"/>
  <c r="L28" i="195"/>
  <c r="K28" i="195"/>
  <c r="J28" i="195"/>
  <c r="I28" i="195"/>
  <c r="H28" i="195"/>
  <c r="G28" i="195"/>
  <c r="F28" i="195"/>
  <c r="D28" i="195"/>
  <c r="C28" i="195"/>
  <c r="B28" i="195"/>
  <c r="O28" i="196"/>
  <c r="N28" i="196"/>
  <c r="M28" i="196"/>
  <c r="L28" i="196"/>
  <c r="K28" i="196"/>
  <c r="S28" i="196" s="1"/>
  <c r="J28" i="196"/>
  <c r="R28" i="196" s="1"/>
  <c r="I28" i="196"/>
  <c r="H28" i="196"/>
  <c r="G28" i="196"/>
  <c r="F28" i="196"/>
  <c r="D28" i="196"/>
  <c r="C28" i="196"/>
  <c r="B28" i="196"/>
  <c r="O28" i="197"/>
  <c r="N28" i="197"/>
  <c r="M28" i="197"/>
  <c r="L28" i="197"/>
  <c r="K28" i="197"/>
  <c r="S28" i="197" s="1"/>
  <c r="J28" i="197"/>
  <c r="I28" i="197"/>
  <c r="H28" i="197"/>
  <c r="G28" i="197"/>
  <c r="F28" i="197"/>
  <c r="D28" i="197"/>
  <c r="C28" i="197"/>
  <c r="B28" i="197"/>
  <c r="O28" i="198"/>
  <c r="N28" i="198"/>
  <c r="M28" i="198"/>
  <c r="L28" i="198"/>
  <c r="K28" i="198"/>
  <c r="S28" i="198" s="1"/>
  <c r="J28" i="198"/>
  <c r="I28" i="198"/>
  <c r="H28" i="198"/>
  <c r="G28" i="198"/>
  <c r="F28" i="198"/>
  <c r="D28" i="198"/>
  <c r="C28" i="198"/>
  <c r="B28" i="198"/>
  <c r="O28" i="199"/>
  <c r="N28" i="199"/>
  <c r="M28" i="199"/>
  <c r="L28" i="199"/>
  <c r="K28" i="199"/>
  <c r="S28" i="199" s="1"/>
  <c r="J28" i="199"/>
  <c r="I28" i="199"/>
  <c r="H28" i="199"/>
  <c r="G28" i="199"/>
  <c r="F28" i="199"/>
  <c r="D28" i="199"/>
  <c r="C28" i="199"/>
  <c r="B28" i="199"/>
  <c r="O28" i="200"/>
  <c r="N28" i="200"/>
  <c r="M28" i="200"/>
  <c r="L28" i="200"/>
  <c r="K28" i="200"/>
  <c r="J28" i="200"/>
  <c r="R28" i="200" s="1"/>
  <c r="I28" i="200"/>
  <c r="H28" i="200"/>
  <c r="G28" i="200"/>
  <c r="F28" i="200"/>
  <c r="D28" i="200"/>
  <c r="C28" i="200"/>
  <c r="B28" i="200"/>
  <c r="O28" i="201"/>
  <c r="N28" i="201"/>
  <c r="M28" i="201"/>
  <c r="L28" i="201"/>
  <c r="K28" i="201"/>
  <c r="J28" i="201"/>
  <c r="I28" i="201"/>
  <c r="H28" i="201"/>
  <c r="G28" i="201"/>
  <c r="F28" i="201"/>
  <c r="D28" i="201"/>
  <c r="C28" i="201"/>
  <c r="B28" i="201"/>
  <c r="O28" i="202"/>
  <c r="N28" i="202"/>
  <c r="M28" i="202"/>
  <c r="L28" i="202"/>
  <c r="K28" i="202"/>
  <c r="S28" i="202" s="1"/>
  <c r="J28" i="202"/>
  <c r="I28" i="202"/>
  <c r="H28" i="202"/>
  <c r="G28" i="202"/>
  <c r="F28" i="202"/>
  <c r="D28" i="202"/>
  <c r="C28" i="202"/>
  <c r="B28" i="202"/>
  <c r="O28" i="203"/>
  <c r="N28" i="203"/>
  <c r="M28" i="203"/>
  <c r="L28" i="203"/>
  <c r="K28" i="203"/>
  <c r="J28" i="203"/>
  <c r="I28" i="203"/>
  <c r="H28" i="203"/>
  <c r="G28" i="203"/>
  <c r="F28" i="203"/>
  <c r="D28" i="203"/>
  <c r="C28" i="203"/>
  <c r="B28" i="203"/>
  <c r="O28" i="204"/>
  <c r="N28" i="204"/>
  <c r="M28" i="204"/>
  <c r="L28" i="204"/>
  <c r="K28" i="204"/>
  <c r="S28" i="204" s="1"/>
  <c r="J28" i="204"/>
  <c r="I28" i="204"/>
  <c r="H28" i="204"/>
  <c r="G28" i="204"/>
  <c r="F28" i="204"/>
  <c r="D28" i="204"/>
  <c r="C28" i="204"/>
  <c r="B28" i="204"/>
  <c r="O28" i="205"/>
  <c r="N28" i="205"/>
  <c r="M28" i="205"/>
  <c r="L28" i="205"/>
  <c r="K28" i="205"/>
  <c r="S28" i="205" s="1"/>
  <c r="J28" i="205"/>
  <c r="I28" i="205"/>
  <c r="H28" i="205"/>
  <c r="G28" i="205"/>
  <c r="F28" i="205"/>
  <c r="D28" i="205"/>
  <c r="C28" i="205"/>
  <c r="B28" i="205"/>
  <c r="O28" i="206"/>
  <c r="N28" i="206"/>
  <c r="M28" i="206"/>
  <c r="L28" i="206"/>
  <c r="K28" i="206"/>
  <c r="J28" i="206"/>
  <c r="I28" i="206"/>
  <c r="H28" i="206"/>
  <c r="G28" i="206"/>
  <c r="F28" i="206"/>
  <c r="D28" i="206"/>
  <c r="C28" i="206"/>
  <c r="B28" i="206"/>
  <c r="O28" i="207"/>
  <c r="N28" i="207"/>
  <c r="M28" i="207"/>
  <c r="L28" i="207"/>
  <c r="K28" i="207"/>
  <c r="S28" i="207" s="1"/>
  <c r="J28" i="207"/>
  <c r="R28" i="207" s="1"/>
  <c r="I28" i="207"/>
  <c r="H28" i="207"/>
  <c r="G28" i="207"/>
  <c r="F28" i="207"/>
  <c r="D28" i="207"/>
  <c r="C28" i="207"/>
  <c r="B28" i="207"/>
  <c r="O28" i="208"/>
  <c r="N28" i="208"/>
  <c r="M28" i="208"/>
  <c r="L28" i="208"/>
  <c r="K28" i="208"/>
  <c r="J28" i="208"/>
  <c r="I28" i="208"/>
  <c r="H28" i="208"/>
  <c r="G28" i="208"/>
  <c r="F28" i="208"/>
  <c r="D28" i="208"/>
  <c r="C28" i="208"/>
  <c r="B28" i="208"/>
  <c r="O28" i="209"/>
  <c r="N28" i="209"/>
  <c r="M28" i="209"/>
  <c r="L28" i="209"/>
  <c r="K28" i="209"/>
  <c r="J28" i="209"/>
  <c r="I28" i="209"/>
  <c r="H28" i="209"/>
  <c r="G28" i="209"/>
  <c r="F28" i="209"/>
  <c r="D28" i="209"/>
  <c r="C28" i="209"/>
  <c r="B28" i="209"/>
  <c r="O28" i="210"/>
  <c r="N28" i="210"/>
  <c r="M28" i="210"/>
  <c r="L28" i="210"/>
  <c r="K28" i="210"/>
  <c r="S28" i="210" s="1"/>
  <c r="J28" i="210"/>
  <c r="I28" i="210"/>
  <c r="H28" i="210"/>
  <c r="G28" i="210"/>
  <c r="F28" i="210"/>
  <c r="D28" i="210"/>
  <c r="C28" i="210"/>
  <c r="B28" i="210"/>
  <c r="O28" i="211"/>
  <c r="N28" i="211"/>
  <c r="M28" i="211"/>
  <c r="L28" i="211"/>
  <c r="K28" i="211"/>
  <c r="S28" i="211" s="1"/>
  <c r="J28" i="211"/>
  <c r="I28" i="211"/>
  <c r="H28" i="211"/>
  <c r="G28" i="211"/>
  <c r="F28" i="211"/>
  <c r="D28" i="211"/>
  <c r="C28" i="211"/>
  <c r="B28" i="211"/>
  <c r="O28" i="212"/>
  <c r="N28" i="212"/>
  <c r="M28" i="212"/>
  <c r="L28" i="212"/>
  <c r="K28" i="212"/>
  <c r="J28" i="212"/>
  <c r="I28" i="212"/>
  <c r="H28" i="212"/>
  <c r="G28" i="212"/>
  <c r="F28" i="212"/>
  <c r="D28" i="212"/>
  <c r="C28" i="212"/>
  <c r="B28" i="212"/>
  <c r="O28" i="213"/>
  <c r="N28" i="213"/>
  <c r="M28" i="213"/>
  <c r="L28" i="213"/>
  <c r="K28" i="213"/>
  <c r="J28" i="213"/>
  <c r="I28" i="213"/>
  <c r="H28" i="213"/>
  <c r="G28" i="213"/>
  <c r="F28" i="213"/>
  <c r="D28" i="213"/>
  <c r="C28" i="213"/>
  <c r="B28" i="213"/>
  <c r="O28" i="214"/>
  <c r="N28" i="214"/>
  <c r="M28" i="214"/>
  <c r="L28" i="214"/>
  <c r="K28" i="214"/>
  <c r="J28" i="214"/>
  <c r="I28" i="214"/>
  <c r="H28" i="214"/>
  <c r="G28" i="214"/>
  <c r="F28" i="214"/>
  <c r="D28" i="214"/>
  <c r="C28" i="214"/>
  <c r="B28" i="214"/>
  <c r="O28" i="215"/>
  <c r="N28" i="215"/>
  <c r="M28" i="215"/>
  <c r="L28" i="215"/>
  <c r="K28" i="215"/>
  <c r="S28" i="215" s="1"/>
  <c r="J28" i="215"/>
  <c r="R28" i="215" s="1"/>
  <c r="I28" i="215"/>
  <c r="H28" i="215"/>
  <c r="G28" i="215"/>
  <c r="F28" i="215"/>
  <c r="D28" i="215"/>
  <c r="C28" i="215"/>
  <c r="B28" i="215"/>
  <c r="O28" i="216"/>
  <c r="N28" i="216"/>
  <c r="M28" i="216"/>
  <c r="L28" i="216"/>
  <c r="K28" i="216"/>
  <c r="J28" i="216"/>
  <c r="I28" i="216"/>
  <c r="H28" i="216"/>
  <c r="G28" i="216"/>
  <c r="F28" i="216"/>
  <c r="D28" i="216"/>
  <c r="C28" i="216"/>
  <c r="B28" i="216"/>
  <c r="O28" i="217"/>
  <c r="N28" i="217"/>
  <c r="M28" i="217"/>
  <c r="L28" i="217"/>
  <c r="K28" i="217"/>
  <c r="J28" i="217"/>
  <c r="I28" i="217"/>
  <c r="H28" i="217"/>
  <c r="G28" i="217"/>
  <c r="F28" i="217"/>
  <c r="D28" i="217"/>
  <c r="C28" i="217"/>
  <c r="B28" i="217"/>
  <c r="O28" i="218"/>
  <c r="N28" i="218"/>
  <c r="M28" i="218"/>
  <c r="L28" i="218"/>
  <c r="K28" i="218"/>
  <c r="J28" i="218"/>
  <c r="I28" i="218"/>
  <c r="H28" i="218"/>
  <c r="G28" i="218"/>
  <c r="F28" i="218"/>
  <c r="D28" i="218"/>
  <c r="C28" i="218"/>
  <c r="B28" i="218"/>
  <c r="O28" i="219"/>
  <c r="N28" i="219"/>
  <c r="M28" i="219"/>
  <c r="L28" i="219"/>
  <c r="K28" i="219"/>
  <c r="S28" i="219" s="1"/>
  <c r="J28" i="219"/>
  <c r="I28" i="219"/>
  <c r="H28" i="219"/>
  <c r="G28" i="219"/>
  <c r="F28" i="219"/>
  <c r="D28" i="219"/>
  <c r="C28" i="219"/>
  <c r="B28" i="219"/>
  <c r="O28" i="220"/>
  <c r="N28" i="220"/>
  <c r="M28" i="220"/>
  <c r="L28" i="220"/>
  <c r="K28" i="220"/>
  <c r="J28" i="220"/>
  <c r="R28" i="220" s="1"/>
  <c r="I28" i="220"/>
  <c r="H28" i="220"/>
  <c r="G28" i="220"/>
  <c r="F28" i="220"/>
  <c r="D28" i="220"/>
  <c r="C28" i="220"/>
  <c r="B28" i="220"/>
  <c r="O28" i="221"/>
  <c r="N28" i="221"/>
  <c r="M28" i="221"/>
  <c r="L28" i="221"/>
  <c r="K28" i="221"/>
  <c r="J28" i="221"/>
  <c r="I28" i="221"/>
  <c r="H28" i="221"/>
  <c r="G28" i="221"/>
  <c r="F28" i="221"/>
  <c r="D28" i="221"/>
  <c r="C28" i="221"/>
  <c r="B28" i="221"/>
  <c r="O28" i="222"/>
  <c r="N28" i="222"/>
  <c r="M28" i="222"/>
  <c r="L28" i="222"/>
  <c r="K28" i="222"/>
  <c r="J28" i="222"/>
  <c r="I28" i="222"/>
  <c r="H28" i="222"/>
  <c r="G28" i="222"/>
  <c r="F28" i="222"/>
  <c r="D28" i="222"/>
  <c r="C28" i="222"/>
  <c r="B28" i="222"/>
  <c r="O28" i="223"/>
  <c r="N28" i="223"/>
  <c r="M28" i="223"/>
  <c r="L28" i="223"/>
  <c r="K28" i="223"/>
  <c r="S28" i="223" s="1"/>
  <c r="J28" i="223"/>
  <c r="I28" i="223"/>
  <c r="H28" i="223"/>
  <c r="G28" i="223"/>
  <c r="F28" i="223"/>
  <c r="D28" i="223"/>
  <c r="C28" i="223"/>
  <c r="B28" i="223"/>
  <c r="O28" i="224"/>
  <c r="N28" i="224"/>
  <c r="M28" i="224"/>
  <c r="L28" i="224"/>
  <c r="K28" i="224"/>
  <c r="J28" i="224"/>
  <c r="I28" i="224"/>
  <c r="H28" i="224"/>
  <c r="G28" i="224"/>
  <c r="F28" i="224"/>
  <c r="D28" i="224"/>
  <c r="C28" i="224"/>
  <c r="B28" i="224"/>
  <c r="O28" i="225"/>
  <c r="N28" i="225"/>
  <c r="M28" i="225"/>
  <c r="L28" i="225"/>
  <c r="K28" i="225"/>
  <c r="S28" i="225" s="1"/>
  <c r="J28" i="225"/>
  <c r="I28" i="225"/>
  <c r="H28" i="225"/>
  <c r="G28" i="225"/>
  <c r="F28" i="225"/>
  <c r="D28" i="225"/>
  <c r="C28" i="225"/>
  <c r="B28" i="225"/>
  <c r="O28" i="226"/>
  <c r="N28" i="226"/>
  <c r="M28" i="226"/>
  <c r="L28" i="226"/>
  <c r="K28" i="226"/>
  <c r="J28" i="226"/>
  <c r="I28" i="226"/>
  <c r="H28" i="226"/>
  <c r="G28" i="226"/>
  <c r="F28" i="226"/>
  <c r="D28" i="226"/>
  <c r="C28" i="226"/>
  <c r="B28" i="226"/>
  <c r="O28" i="227"/>
  <c r="N28" i="227"/>
  <c r="M28" i="227"/>
  <c r="L28" i="227"/>
  <c r="K28" i="227"/>
  <c r="J28" i="227"/>
  <c r="I28" i="227"/>
  <c r="H28" i="227"/>
  <c r="G28" i="227"/>
  <c r="F28" i="227"/>
  <c r="D28" i="227"/>
  <c r="C28" i="227"/>
  <c r="B28" i="227"/>
  <c r="O28" i="228"/>
  <c r="N28" i="228"/>
  <c r="M28" i="228"/>
  <c r="L28" i="228"/>
  <c r="K28" i="228"/>
  <c r="J28" i="228"/>
  <c r="R28" i="228" s="1"/>
  <c r="I28" i="228"/>
  <c r="H28" i="228"/>
  <c r="G28" i="228"/>
  <c r="F28" i="228"/>
  <c r="D28" i="228"/>
  <c r="C28" i="228"/>
  <c r="B28" i="228"/>
  <c r="O28" i="229"/>
  <c r="N28" i="229"/>
  <c r="M28" i="229"/>
  <c r="L28" i="229"/>
  <c r="K28" i="229"/>
  <c r="J28" i="229"/>
  <c r="R28" i="229" s="1"/>
  <c r="I28" i="229"/>
  <c r="H28" i="229"/>
  <c r="G28" i="229"/>
  <c r="F28" i="229"/>
  <c r="D28" i="229"/>
  <c r="C28" i="229"/>
  <c r="B28" i="229"/>
  <c r="O28" i="230"/>
  <c r="N28" i="230"/>
  <c r="M28" i="230"/>
  <c r="L28" i="230"/>
  <c r="K28" i="230"/>
  <c r="J28" i="230"/>
  <c r="I28" i="230"/>
  <c r="H28" i="230"/>
  <c r="G28" i="230"/>
  <c r="F28" i="230"/>
  <c r="D28" i="230"/>
  <c r="C28" i="230"/>
  <c r="B28" i="230"/>
  <c r="O28" i="231"/>
  <c r="N28" i="231"/>
  <c r="M28" i="231"/>
  <c r="L28" i="231"/>
  <c r="K28" i="231"/>
  <c r="J28" i="231"/>
  <c r="I28" i="231"/>
  <c r="H28" i="231"/>
  <c r="G28" i="231"/>
  <c r="F28" i="231"/>
  <c r="D28" i="231"/>
  <c r="C28" i="231"/>
  <c r="B28" i="231"/>
  <c r="O28" i="232"/>
  <c r="N28" i="232"/>
  <c r="M28" i="232"/>
  <c r="L28" i="232"/>
  <c r="K28" i="232"/>
  <c r="S28" i="232" s="1"/>
  <c r="J28" i="232"/>
  <c r="I28" i="232"/>
  <c r="H28" i="232"/>
  <c r="G28" i="232"/>
  <c r="F28" i="232"/>
  <c r="D28" i="232"/>
  <c r="C28" i="232"/>
  <c r="B28" i="232"/>
  <c r="O28" i="233"/>
  <c r="N28" i="233"/>
  <c r="M28" i="233"/>
  <c r="L28" i="233"/>
  <c r="K28" i="233"/>
  <c r="S28" i="233" s="1"/>
  <c r="J28" i="233"/>
  <c r="I28" i="233"/>
  <c r="H28" i="233"/>
  <c r="G28" i="233"/>
  <c r="F28" i="233"/>
  <c r="D28" i="233"/>
  <c r="C28" i="233"/>
  <c r="B28" i="233"/>
  <c r="O28" i="234"/>
  <c r="N28" i="234"/>
  <c r="M28" i="234"/>
  <c r="L28" i="234"/>
  <c r="K28" i="234"/>
  <c r="J28" i="234"/>
  <c r="I28" i="234"/>
  <c r="H28" i="234"/>
  <c r="G28" i="234"/>
  <c r="F28" i="234"/>
  <c r="D28" i="234"/>
  <c r="C28" i="234"/>
  <c r="B28" i="234"/>
  <c r="O28" i="235"/>
  <c r="N28" i="235"/>
  <c r="M28" i="235"/>
  <c r="L28" i="235"/>
  <c r="K28" i="235"/>
  <c r="J28" i="235"/>
  <c r="I28" i="235"/>
  <c r="H28" i="235"/>
  <c r="G28" i="235"/>
  <c r="F28" i="235"/>
  <c r="D28" i="235"/>
  <c r="C28" i="235"/>
  <c r="B28" i="235"/>
  <c r="O28" i="236"/>
  <c r="N28" i="236"/>
  <c r="M28" i="236"/>
  <c r="L28" i="236"/>
  <c r="K28" i="236"/>
  <c r="J28" i="236"/>
  <c r="I28" i="236"/>
  <c r="H28" i="236"/>
  <c r="G28" i="236"/>
  <c r="F28" i="236"/>
  <c r="D28" i="236"/>
  <c r="C28" i="236"/>
  <c r="B28" i="236"/>
  <c r="O28" i="237"/>
  <c r="N28" i="237"/>
  <c r="M28" i="237"/>
  <c r="L28" i="237"/>
  <c r="K28" i="237"/>
  <c r="S28" i="237" s="1"/>
  <c r="J28" i="237"/>
  <c r="R28" i="237" s="1"/>
  <c r="I28" i="237"/>
  <c r="H28" i="237"/>
  <c r="G28" i="237"/>
  <c r="F28" i="237"/>
  <c r="D28" i="237"/>
  <c r="C28" i="237"/>
  <c r="B28" i="237"/>
  <c r="O28" i="238"/>
  <c r="N28" i="238"/>
  <c r="M28" i="238"/>
  <c r="L28" i="238"/>
  <c r="K28" i="238"/>
  <c r="J28" i="238"/>
  <c r="I28" i="238"/>
  <c r="H28" i="238"/>
  <c r="G28" i="238"/>
  <c r="F28" i="238"/>
  <c r="D28" i="238"/>
  <c r="C28" i="238"/>
  <c r="B28" i="238"/>
  <c r="O28" i="239"/>
  <c r="N28" i="239"/>
  <c r="M28" i="239"/>
  <c r="L28" i="239"/>
  <c r="K28" i="239"/>
  <c r="J28" i="239"/>
  <c r="I28" i="239"/>
  <c r="H28" i="239"/>
  <c r="G28" i="239"/>
  <c r="F28" i="239"/>
  <c r="D28" i="239"/>
  <c r="C28" i="239"/>
  <c r="B28" i="239"/>
  <c r="O28" i="240"/>
  <c r="N28" i="240"/>
  <c r="M28" i="240"/>
  <c r="L28" i="240"/>
  <c r="K28" i="240"/>
  <c r="J28" i="240"/>
  <c r="R28" i="240" s="1"/>
  <c r="I28" i="240"/>
  <c r="H28" i="240"/>
  <c r="G28" i="240"/>
  <c r="F28" i="240"/>
  <c r="D28" i="240"/>
  <c r="C28" i="240"/>
  <c r="B28" i="240"/>
  <c r="O28" i="241"/>
  <c r="N28" i="241"/>
  <c r="M28" i="241"/>
  <c r="L28" i="241"/>
  <c r="K28" i="241"/>
  <c r="S28" i="241" s="1"/>
  <c r="J28" i="241"/>
  <c r="I28" i="241"/>
  <c r="H28" i="241"/>
  <c r="G28" i="241"/>
  <c r="F28" i="241"/>
  <c r="D28" i="241"/>
  <c r="C28" i="241"/>
  <c r="B28" i="241"/>
  <c r="O28" i="242"/>
  <c r="N28" i="242"/>
  <c r="M28" i="242"/>
  <c r="L28" i="242"/>
  <c r="K28" i="242"/>
  <c r="S28" i="242" s="1"/>
  <c r="J28" i="242"/>
  <c r="I28" i="242"/>
  <c r="H28" i="242"/>
  <c r="G28" i="242"/>
  <c r="F28" i="242"/>
  <c r="D28" i="242"/>
  <c r="C28" i="242"/>
  <c r="B28" i="242"/>
  <c r="O28" i="243"/>
  <c r="N28" i="243"/>
  <c r="M28" i="243"/>
  <c r="L28" i="243"/>
  <c r="K28" i="243"/>
  <c r="J28" i="243"/>
  <c r="I28" i="243"/>
  <c r="H28" i="243"/>
  <c r="G28" i="243"/>
  <c r="F28" i="243"/>
  <c r="D28" i="243"/>
  <c r="C28" i="243"/>
  <c r="B28" i="243"/>
  <c r="O28" i="244"/>
  <c r="N28" i="244"/>
  <c r="M28" i="244"/>
  <c r="L28" i="244"/>
  <c r="K28" i="244"/>
  <c r="J28" i="244"/>
  <c r="R28" i="244" s="1"/>
  <c r="I28" i="244"/>
  <c r="H28" i="244"/>
  <c r="G28" i="244"/>
  <c r="F28" i="244"/>
  <c r="D28" i="244"/>
  <c r="C28" i="244"/>
  <c r="B28" i="244"/>
  <c r="O28" i="245"/>
  <c r="N28" i="245"/>
  <c r="M28" i="245"/>
  <c r="L28" i="245"/>
  <c r="K28" i="245"/>
  <c r="J28" i="245"/>
  <c r="I28" i="245"/>
  <c r="H28" i="245"/>
  <c r="G28" i="245"/>
  <c r="F28" i="245"/>
  <c r="D28" i="245"/>
  <c r="C28" i="245"/>
  <c r="B28" i="245"/>
  <c r="O28" i="246"/>
  <c r="N28" i="246"/>
  <c r="M28" i="246"/>
  <c r="L28" i="246"/>
  <c r="K28" i="246"/>
  <c r="J28" i="246"/>
  <c r="I28" i="246"/>
  <c r="H28" i="246"/>
  <c r="G28" i="246"/>
  <c r="F28" i="246"/>
  <c r="D28" i="246"/>
  <c r="C28" i="246"/>
  <c r="B28" i="246"/>
  <c r="O28" i="247"/>
  <c r="N28" i="247"/>
  <c r="M28" i="247"/>
  <c r="L28" i="247"/>
  <c r="K28" i="247"/>
  <c r="J28" i="247"/>
  <c r="I28" i="247"/>
  <c r="H28" i="247"/>
  <c r="G28" i="247"/>
  <c r="F28" i="247"/>
  <c r="D28" i="247"/>
  <c r="C28" i="247"/>
  <c r="B28" i="247"/>
  <c r="O28" i="248"/>
  <c r="N28" i="248"/>
  <c r="M28" i="248"/>
  <c r="L28" i="248"/>
  <c r="K28" i="248"/>
  <c r="J28" i="248"/>
  <c r="R28" i="248" s="1"/>
  <c r="I28" i="248"/>
  <c r="H28" i="248"/>
  <c r="G28" i="248"/>
  <c r="F28" i="248"/>
  <c r="D28" i="248"/>
  <c r="C28" i="248"/>
  <c r="B28" i="248"/>
  <c r="O28" i="249"/>
  <c r="N28" i="249"/>
  <c r="M28" i="249"/>
  <c r="L28" i="249"/>
  <c r="K28" i="249"/>
  <c r="J28" i="249"/>
  <c r="I28" i="249"/>
  <c r="H28" i="249"/>
  <c r="G28" i="249"/>
  <c r="F28" i="249"/>
  <c r="D28" i="249"/>
  <c r="C28" i="249"/>
  <c r="B28" i="249"/>
  <c r="O28" i="250"/>
  <c r="N28" i="250"/>
  <c r="M28" i="250"/>
  <c r="L28" i="250"/>
  <c r="K28" i="250"/>
  <c r="J28" i="250"/>
  <c r="I28" i="250"/>
  <c r="H28" i="250"/>
  <c r="G28" i="250"/>
  <c r="F28" i="250"/>
  <c r="D28" i="250"/>
  <c r="C28" i="250"/>
  <c r="B28" i="250"/>
  <c r="O28" i="251"/>
  <c r="N28" i="251"/>
  <c r="M28" i="251"/>
  <c r="L28" i="251"/>
  <c r="K28" i="251"/>
  <c r="J28" i="251"/>
  <c r="R28" i="251" s="1"/>
  <c r="I28" i="251"/>
  <c r="H28" i="251"/>
  <c r="G28" i="251"/>
  <c r="F28" i="251"/>
  <c r="D28" i="251"/>
  <c r="C28" i="251"/>
  <c r="B28" i="251"/>
  <c r="O28" i="252"/>
  <c r="N28" i="252"/>
  <c r="M28" i="252"/>
  <c r="L28" i="252"/>
  <c r="K28" i="252"/>
  <c r="J28" i="252"/>
  <c r="I28" i="252"/>
  <c r="H28" i="252"/>
  <c r="G28" i="252"/>
  <c r="F28" i="252"/>
  <c r="D28" i="252"/>
  <c r="C28" i="252"/>
  <c r="B28" i="252"/>
  <c r="O28" i="253"/>
  <c r="N28" i="253"/>
  <c r="M28" i="253"/>
  <c r="L28" i="253"/>
  <c r="K28" i="253"/>
  <c r="S28" i="253" s="1"/>
  <c r="J28" i="253"/>
  <c r="I28" i="253"/>
  <c r="H28" i="253"/>
  <c r="G28" i="253"/>
  <c r="F28" i="253"/>
  <c r="D28" i="253"/>
  <c r="C28" i="253"/>
  <c r="B28" i="253"/>
  <c r="O28" i="254"/>
  <c r="N28" i="254"/>
  <c r="M28" i="254"/>
  <c r="L28" i="254"/>
  <c r="K28" i="254"/>
  <c r="J28" i="254"/>
  <c r="I28" i="254"/>
  <c r="H28" i="254"/>
  <c r="G28" i="254"/>
  <c r="F28" i="254"/>
  <c r="D28" i="254"/>
  <c r="C28" i="254"/>
  <c r="B28" i="254"/>
  <c r="O28" i="255"/>
  <c r="N28" i="255"/>
  <c r="M28" i="255"/>
  <c r="L28" i="255"/>
  <c r="K28" i="255"/>
  <c r="J28" i="255"/>
  <c r="I28" i="255"/>
  <c r="H28" i="255"/>
  <c r="G28" i="255"/>
  <c r="F28" i="255"/>
  <c r="D28" i="255"/>
  <c r="C28" i="255"/>
  <c r="B28" i="255"/>
  <c r="O28" i="256"/>
  <c r="N28" i="256"/>
  <c r="M28" i="256"/>
  <c r="L28" i="256"/>
  <c r="K28" i="256"/>
  <c r="J28" i="256"/>
  <c r="I28" i="256"/>
  <c r="H28" i="256"/>
  <c r="G28" i="256"/>
  <c r="F28" i="256"/>
  <c r="D28" i="256"/>
  <c r="C28" i="256"/>
  <c r="B28" i="256"/>
  <c r="O28" i="257"/>
  <c r="N28" i="257"/>
  <c r="M28" i="257"/>
  <c r="L28" i="257"/>
  <c r="K28" i="257"/>
  <c r="J28" i="257"/>
  <c r="I28" i="257"/>
  <c r="H28" i="257"/>
  <c r="G28" i="257"/>
  <c r="F28" i="257"/>
  <c r="D28" i="257"/>
  <c r="C28" i="257"/>
  <c r="B28" i="257"/>
  <c r="O28" i="258"/>
  <c r="N28" i="258"/>
  <c r="M28" i="258"/>
  <c r="L28" i="258"/>
  <c r="K28" i="258"/>
  <c r="J28" i="258"/>
  <c r="I28" i="258"/>
  <c r="H28" i="258"/>
  <c r="G28" i="258"/>
  <c r="F28" i="258"/>
  <c r="D28" i="258"/>
  <c r="C28" i="258"/>
  <c r="B28" i="258"/>
  <c r="O28" i="1"/>
  <c r="N28" i="1"/>
  <c r="M28" i="1"/>
  <c r="L28" i="1"/>
  <c r="K28" i="1"/>
  <c r="J28" i="1"/>
  <c r="I28" i="1"/>
  <c r="H28" i="1"/>
  <c r="G28" i="1"/>
  <c r="F28" i="1"/>
  <c r="D28" i="1"/>
  <c r="C28" i="1"/>
  <c r="B28" i="1"/>
  <c r="W9" i="2"/>
  <c r="V9" i="2"/>
  <c r="V8" i="2" s="1"/>
  <c r="W9" i="3"/>
  <c r="W8" i="3" s="1"/>
  <c r="V9" i="3"/>
  <c r="V8" i="3" s="1"/>
  <c r="V61" i="3" s="1"/>
  <c r="V65" i="3" s="1"/>
  <c r="W9" i="4"/>
  <c r="W8" i="4" s="1"/>
  <c r="V9" i="4"/>
  <c r="V8" i="4" s="1"/>
  <c r="V61" i="4" s="1"/>
  <c r="V65" i="4" s="1"/>
  <c r="W9" i="5"/>
  <c r="W8" i="5" s="1"/>
  <c r="W61" i="5" s="1"/>
  <c r="V9" i="5"/>
  <c r="W9" i="6"/>
  <c r="W8" i="6" s="1"/>
  <c r="W61" i="6" s="1"/>
  <c r="W65" i="6" s="1"/>
  <c r="V9" i="6"/>
  <c r="V8" i="6" s="1"/>
  <c r="W9" i="7"/>
  <c r="W8" i="7" s="1"/>
  <c r="V9" i="7"/>
  <c r="V8" i="7" s="1"/>
  <c r="V61" i="7" s="1"/>
  <c r="V65" i="7" s="1"/>
  <c r="W9" i="8"/>
  <c r="W8" i="8" s="1"/>
  <c r="W61" i="8" s="1"/>
  <c r="W65" i="8" s="1"/>
  <c r="V9" i="8"/>
  <c r="V8" i="8" s="1"/>
  <c r="V61" i="8" s="1"/>
  <c r="V65" i="8" s="1"/>
  <c r="W9" i="9"/>
  <c r="W8" i="9" s="1"/>
  <c r="W61" i="9" s="1"/>
  <c r="W65" i="9" s="1"/>
  <c r="V9" i="9"/>
  <c r="W9" i="10"/>
  <c r="W8" i="10" s="1"/>
  <c r="V9" i="10"/>
  <c r="W9" i="11"/>
  <c r="W8" i="11" s="1"/>
  <c r="W61" i="11" s="1"/>
  <c r="W65" i="11" s="1"/>
  <c r="V9" i="11"/>
  <c r="V8" i="11" s="1"/>
  <c r="V61" i="11" s="1"/>
  <c r="V65" i="11" s="1"/>
  <c r="W9" i="12"/>
  <c r="W8" i="12" s="1"/>
  <c r="V9" i="12"/>
  <c r="V8" i="12" s="1"/>
  <c r="V61" i="12" s="1"/>
  <c r="V65" i="12" s="1"/>
  <c r="W9" i="13"/>
  <c r="W8" i="13" s="1"/>
  <c r="W61" i="13" s="1"/>
  <c r="W65" i="13" s="1"/>
  <c r="V9" i="13"/>
  <c r="W9" i="14"/>
  <c r="W8" i="14" s="1"/>
  <c r="V9" i="14"/>
  <c r="W9" i="15"/>
  <c r="W8" i="15" s="1"/>
  <c r="W61" i="15" s="1"/>
  <c r="W65" i="15" s="1"/>
  <c r="V9" i="15"/>
  <c r="V8" i="15" s="1"/>
  <c r="V61" i="15" s="1"/>
  <c r="V65" i="15" s="1"/>
  <c r="W9" i="16"/>
  <c r="W8" i="16" s="1"/>
  <c r="W61" i="16" s="1"/>
  <c r="W65" i="16" s="1"/>
  <c r="V9" i="16"/>
  <c r="W9" i="17"/>
  <c r="W8" i="17" s="1"/>
  <c r="V9" i="17"/>
  <c r="W9" i="18"/>
  <c r="W8" i="18" s="1"/>
  <c r="V9" i="18"/>
  <c r="V8" i="18" s="1"/>
  <c r="W9" i="19"/>
  <c r="W8" i="19" s="1"/>
  <c r="W61" i="19" s="1"/>
  <c r="W65" i="19" s="1"/>
  <c r="V9" i="19"/>
  <c r="V8" i="19" s="1"/>
  <c r="V61" i="19" s="1"/>
  <c r="V65" i="19" s="1"/>
  <c r="W9" i="20"/>
  <c r="V9" i="20"/>
  <c r="V8" i="20" s="1"/>
  <c r="V61" i="20" s="1"/>
  <c r="V65" i="20" s="1"/>
  <c r="W9" i="21"/>
  <c r="W8" i="21" s="1"/>
  <c r="W61" i="21" s="1"/>
  <c r="W65" i="21" s="1"/>
  <c r="V9" i="21"/>
  <c r="W9" i="22"/>
  <c r="W8" i="22" s="1"/>
  <c r="W61" i="22" s="1"/>
  <c r="W65" i="22" s="1"/>
  <c r="V9" i="22"/>
  <c r="V8" i="22" s="1"/>
  <c r="W9" i="23"/>
  <c r="W8" i="23" s="1"/>
  <c r="W61" i="23" s="1"/>
  <c r="W65" i="23" s="1"/>
  <c r="V9" i="23"/>
  <c r="V8" i="23" s="1"/>
  <c r="V61" i="23" s="1"/>
  <c r="V65" i="23" s="1"/>
  <c r="W9" i="24"/>
  <c r="W8" i="24" s="1"/>
  <c r="V9" i="24"/>
  <c r="V8" i="24" s="1"/>
  <c r="V61" i="24" s="1"/>
  <c r="V65" i="24" s="1"/>
  <c r="W9" i="25"/>
  <c r="V9" i="25"/>
  <c r="W9" i="26"/>
  <c r="W8" i="26" s="1"/>
  <c r="W61" i="26" s="1"/>
  <c r="W65" i="26" s="1"/>
  <c r="V9" i="26"/>
  <c r="V8" i="26" s="1"/>
  <c r="W9" i="27"/>
  <c r="W8" i="27" s="1"/>
  <c r="V9" i="27"/>
  <c r="V8" i="27" s="1"/>
  <c r="V61" i="27" s="1"/>
  <c r="V65" i="27" s="1"/>
  <c r="W9" i="28"/>
  <c r="V9" i="28"/>
  <c r="W9" i="29"/>
  <c r="W8" i="29" s="1"/>
  <c r="V9" i="29"/>
  <c r="W9" i="30"/>
  <c r="W8" i="30" s="1"/>
  <c r="V9" i="30"/>
  <c r="W9" i="31"/>
  <c r="W8" i="31" s="1"/>
  <c r="W61" i="31" s="1"/>
  <c r="W65" i="31" s="1"/>
  <c r="V9" i="31"/>
  <c r="W9" i="32"/>
  <c r="W8" i="32" s="1"/>
  <c r="V9" i="32"/>
  <c r="V8" i="32" s="1"/>
  <c r="V61" i="32" s="1"/>
  <c r="V65" i="32" s="1"/>
  <c r="W9" i="33"/>
  <c r="W8" i="33" s="1"/>
  <c r="V9" i="33"/>
  <c r="V8" i="33" s="1"/>
  <c r="W9" i="34"/>
  <c r="W8" i="34" s="1"/>
  <c r="W61" i="34" s="1"/>
  <c r="W65" i="34" s="1"/>
  <c r="V9" i="34"/>
  <c r="V8" i="34" s="1"/>
  <c r="W9" i="35"/>
  <c r="W8" i="35" s="1"/>
  <c r="W61" i="35" s="1"/>
  <c r="W65" i="35" s="1"/>
  <c r="V9" i="35"/>
  <c r="V8" i="35" s="1"/>
  <c r="V61" i="35" s="1"/>
  <c r="V65" i="35" s="1"/>
  <c r="W9" i="36"/>
  <c r="W8" i="36" s="1"/>
  <c r="V9" i="36"/>
  <c r="V8" i="36" s="1"/>
  <c r="V61" i="36" s="1"/>
  <c r="V65" i="36" s="1"/>
  <c r="W9" i="37"/>
  <c r="W8" i="37" s="1"/>
  <c r="W61" i="37" s="1"/>
  <c r="W65" i="37" s="1"/>
  <c r="V9" i="37"/>
  <c r="W9" i="38"/>
  <c r="W8" i="38" s="1"/>
  <c r="W61" i="38" s="1"/>
  <c r="W65" i="38" s="1"/>
  <c r="V9" i="38"/>
  <c r="V8" i="38" s="1"/>
  <c r="W9" i="39"/>
  <c r="W8" i="39" s="1"/>
  <c r="V9" i="39"/>
  <c r="V8" i="39" s="1"/>
  <c r="V61" i="39" s="1"/>
  <c r="V65" i="39" s="1"/>
  <c r="W9" i="40"/>
  <c r="W8" i="40" s="1"/>
  <c r="W61" i="40" s="1"/>
  <c r="W65" i="40" s="1"/>
  <c r="V9" i="40"/>
  <c r="V8" i="40" s="1"/>
  <c r="V61" i="40" s="1"/>
  <c r="V65" i="40" s="1"/>
  <c r="W9" i="41"/>
  <c r="W8" i="41" s="1"/>
  <c r="W61" i="41" s="1"/>
  <c r="W65" i="41" s="1"/>
  <c r="V9" i="41"/>
  <c r="W9" i="42"/>
  <c r="W8" i="42" s="1"/>
  <c r="V9" i="42"/>
  <c r="V8" i="42" s="1"/>
  <c r="W9" i="43"/>
  <c r="W8" i="43" s="1"/>
  <c r="W61" i="43" s="1"/>
  <c r="W65" i="43" s="1"/>
  <c r="V9" i="43"/>
  <c r="V8" i="43" s="1"/>
  <c r="V61" i="43" s="1"/>
  <c r="V65" i="43" s="1"/>
  <c r="W9" i="44"/>
  <c r="W8" i="44" s="1"/>
  <c r="V9" i="44"/>
  <c r="V8" i="44" s="1"/>
  <c r="W9" i="45"/>
  <c r="W8" i="45" s="1"/>
  <c r="W61" i="45" s="1"/>
  <c r="W65" i="45" s="1"/>
  <c r="V9" i="45"/>
  <c r="W9" i="46"/>
  <c r="W8" i="46" s="1"/>
  <c r="W61" i="46" s="1"/>
  <c r="W65" i="46" s="1"/>
  <c r="V9" i="46"/>
  <c r="V8" i="46" s="1"/>
  <c r="W9" i="47"/>
  <c r="W8" i="47" s="1"/>
  <c r="V9" i="47"/>
  <c r="V8" i="47" s="1"/>
  <c r="V61" i="47" s="1"/>
  <c r="V65" i="47" s="1"/>
  <c r="W9" i="48"/>
  <c r="W8" i="48" s="1"/>
  <c r="W61" i="48" s="1"/>
  <c r="W65" i="48" s="1"/>
  <c r="V9" i="48"/>
  <c r="V8" i="48" s="1"/>
  <c r="V61" i="48" s="1"/>
  <c r="V65" i="48" s="1"/>
  <c r="W9" i="49"/>
  <c r="W8" i="49" s="1"/>
  <c r="W61" i="49" s="1"/>
  <c r="W65" i="49" s="1"/>
  <c r="V9" i="49"/>
  <c r="V8" i="49" s="1"/>
  <c r="V61" i="49" s="1"/>
  <c r="W9" i="50"/>
  <c r="W8" i="50" s="1"/>
  <c r="V9" i="50"/>
  <c r="V8" i="50" s="1"/>
  <c r="W9" i="51"/>
  <c r="W8" i="51" s="1"/>
  <c r="W61" i="51" s="1"/>
  <c r="W65" i="51" s="1"/>
  <c r="V9" i="51"/>
  <c r="V8" i="51" s="1"/>
  <c r="V61" i="51" s="1"/>
  <c r="V65" i="51" s="1"/>
  <c r="W9" i="52"/>
  <c r="W8" i="52" s="1"/>
  <c r="W61" i="52" s="1"/>
  <c r="W65" i="52" s="1"/>
  <c r="V9" i="52"/>
  <c r="V8" i="52" s="1"/>
  <c r="V61" i="52" s="1"/>
  <c r="V65" i="52" s="1"/>
  <c r="W9" i="53"/>
  <c r="W8" i="53" s="1"/>
  <c r="W61" i="53" s="1"/>
  <c r="W65" i="53" s="1"/>
  <c r="V9" i="53"/>
  <c r="W9" i="54"/>
  <c r="W8" i="54" s="1"/>
  <c r="W61" i="54" s="1"/>
  <c r="W65" i="54" s="1"/>
  <c r="V9" i="54"/>
  <c r="V8" i="54" s="1"/>
  <c r="W9" i="55"/>
  <c r="W8" i="55" s="1"/>
  <c r="W61" i="55" s="1"/>
  <c r="W65" i="55" s="1"/>
  <c r="V9" i="55"/>
  <c r="V8" i="55" s="1"/>
  <c r="V61" i="55" s="1"/>
  <c r="V65" i="55" s="1"/>
  <c r="W9" i="56"/>
  <c r="W8" i="56" s="1"/>
  <c r="W61" i="56" s="1"/>
  <c r="W65" i="56" s="1"/>
  <c r="V9" i="56"/>
  <c r="V8" i="56" s="1"/>
  <c r="V61" i="56" s="1"/>
  <c r="V65" i="56" s="1"/>
  <c r="W9" i="57"/>
  <c r="W8" i="57" s="1"/>
  <c r="W61" i="57" s="1"/>
  <c r="V9" i="57"/>
  <c r="W9" i="58"/>
  <c r="W8" i="58" s="1"/>
  <c r="V9" i="58"/>
  <c r="V8" i="58" s="1"/>
  <c r="W9" i="59"/>
  <c r="W8" i="59" s="1"/>
  <c r="W61" i="59" s="1"/>
  <c r="W65" i="59" s="1"/>
  <c r="V9" i="59"/>
  <c r="V8" i="59" s="1"/>
  <c r="V61" i="59" s="1"/>
  <c r="V65" i="59" s="1"/>
  <c r="W9" i="60"/>
  <c r="W8" i="60" s="1"/>
  <c r="W61" i="60" s="1"/>
  <c r="W65" i="60" s="1"/>
  <c r="V9" i="60"/>
  <c r="V8" i="60" s="1"/>
  <c r="V61" i="60" s="1"/>
  <c r="V65" i="60" s="1"/>
  <c r="W9" i="61"/>
  <c r="W8" i="61" s="1"/>
  <c r="W61" i="61" s="1"/>
  <c r="W65" i="61" s="1"/>
  <c r="V9" i="61"/>
  <c r="W9" i="62"/>
  <c r="W8" i="62" s="1"/>
  <c r="V9" i="62"/>
  <c r="V8" i="62" s="1"/>
  <c r="W9" i="63"/>
  <c r="W8" i="63" s="1"/>
  <c r="W61" i="63" s="1"/>
  <c r="W65" i="63" s="1"/>
  <c r="V9" i="63"/>
  <c r="V8" i="63" s="1"/>
  <c r="V61" i="63" s="1"/>
  <c r="V65" i="63" s="1"/>
  <c r="W9" i="64"/>
  <c r="W8" i="64" s="1"/>
  <c r="W61" i="64" s="1"/>
  <c r="W65" i="64" s="1"/>
  <c r="V9" i="64"/>
  <c r="V8" i="64" s="1"/>
  <c r="V61" i="64" s="1"/>
  <c r="V65" i="64" s="1"/>
  <c r="W9" i="65"/>
  <c r="W8" i="65" s="1"/>
  <c r="W61" i="65" s="1"/>
  <c r="W65" i="65" s="1"/>
  <c r="V9" i="65"/>
  <c r="W9" i="66"/>
  <c r="W8" i="66" s="1"/>
  <c r="W61" i="66" s="1"/>
  <c r="W65" i="66" s="1"/>
  <c r="V9" i="66"/>
  <c r="V8" i="66" s="1"/>
  <c r="W9" i="67"/>
  <c r="W8" i="67" s="1"/>
  <c r="W61" i="67" s="1"/>
  <c r="W65" i="67" s="1"/>
  <c r="V9" i="67"/>
  <c r="V8" i="67" s="1"/>
  <c r="V61" i="67" s="1"/>
  <c r="V65" i="67" s="1"/>
  <c r="W9" i="68"/>
  <c r="W8" i="68" s="1"/>
  <c r="V9" i="68"/>
  <c r="V8" i="68" s="1"/>
  <c r="V61" i="68" s="1"/>
  <c r="V65" i="68" s="1"/>
  <c r="W9" i="69"/>
  <c r="W8" i="69" s="1"/>
  <c r="W61" i="69" s="1"/>
  <c r="W65" i="69" s="1"/>
  <c r="V9" i="69"/>
  <c r="W9" i="70"/>
  <c r="W8" i="70" s="1"/>
  <c r="V9" i="70"/>
  <c r="V8" i="70" s="1"/>
  <c r="W9" i="71"/>
  <c r="W8" i="71" s="1"/>
  <c r="W61" i="71" s="1"/>
  <c r="W65" i="71" s="1"/>
  <c r="V9" i="71"/>
  <c r="V8" i="71" s="1"/>
  <c r="V61" i="71" s="1"/>
  <c r="V65" i="71" s="1"/>
  <c r="W9" i="72"/>
  <c r="W8" i="72" s="1"/>
  <c r="V9" i="72"/>
  <c r="V8" i="72" s="1"/>
  <c r="V61" i="72" s="1"/>
  <c r="V65" i="72" s="1"/>
  <c r="W9" i="73"/>
  <c r="W8" i="73" s="1"/>
  <c r="W61" i="73" s="1"/>
  <c r="W65" i="73" s="1"/>
  <c r="V9" i="73"/>
  <c r="V8" i="73" s="1"/>
  <c r="V61" i="73" s="1"/>
  <c r="V65" i="73" s="1"/>
  <c r="W9" i="74"/>
  <c r="W8" i="74" s="1"/>
  <c r="W61" i="74" s="1"/>
  <c r="W65" i="74" s="1"/>
  <c r="V9" i="74"/>
  <c r="V8" i="74" s="1"/>
  <c r="W9" i="75"/>
  <c r="W8" i="75" s="1"/>
  <c r="W61" i="75" s="1"/>
  <c r="W65" i="75" s="1"/>
  <c r="V9" i="75"/>
  <c r="V8" i="75" s="1"/>
  <c r="V61" i="75" s="1"/>
  <c r="V65" i="75" s="1"/>
  <c r="W9" i="76"/>
  <c r="W8" i="76" s="1"/>
  <c r="V9" i="76"/>
  <c r="V8" i="76" s="1"/>
  <c r="V61" i="76" s="1"/>
  <c r="V65" i="76" s="1"/>
  <c r="W9" i="77"/>
  <c r="W8" i="77" s="1"/>
  <c r="W61" i="77" s="1"/>
  <c r="W65" i="77" s="1"/>
  <c r="V9" i="77"/>
  <c r="W9" i="78"/>
  <c r="W8" i="78" s="1"/>
  <c r="V9" i="78"/>
  <c r="V8" i="78" s="1"/>
  <c r="W9" i="79"/>
  <c r="W8" i="79" s="1"/>
  <c r="W61" i="79" s="1"/>
  <c r="W65" i="79" s="1"/>
  <c r="V9" i="79"/>
  <c r="V8" i="79" s="1"/>
  <c r="V61" i="79" s="1"/>
  <c r="V65" i="79" s="1"/>
  <c r="W9" i="80"/>
  <c r="W8" i="80" s="1"/>
  <c r="V9" i="80"/>
  <c r="V8" i="80" s="1"/>
  <c r="V61" i="80" s="1"/>
  <c r="V65" i="80" s="1"/>
  <c r="W9" i="81"/>
  <c r="W8" i="81" s="1"/>
  <c r="W61" i="81" s="1"/>
  <c r="W65" i="81" s="1"/>
  <c r="V9" i="81"/>
  <c r="W9" i="82"/>
  <c r="W8" i="82" s="1"/>
  <c r="W61" i="82" s="1"/>
  <c r="W65" i="82" s="1"/>
  <c r="V9" i="82"/>
  <c r="V8" i="82" s="1"/>
  <c r="W9" i="83"/>
  <c r="W8" i="83" s="1"/>
  <c r="W61" i="83" s="1"/>
  <c r="W65" i="83" s="1"/>
  <c r="V9" i="83"/>
  <c r="V8" i="83" s="1"/>
  <c r="V61" i="83" s="1"/>
  <c r="V65" i="83" s="1"/>
  <c r="W9" i="84"/>
  <c r="W8" i="84" s="1"/>
  <c r="V9" i="84"/>
  <c r="V8" i="84" s="1"/>
  <c r="W9" i="85"/>
  <c r="W8" i="85" s="1"/>
  <c r="W61" i="85" s="1"/>
  <c r="W65" i="85" s="1"/>
  <c r="V9" i="85"/>
  <c r="W9" i="86"/>
  <c r="W8" i="86" s="1"/>
  <c r="W61" i="86" s="1"/>
  <c r="W65" i="86" s="1"/>
  <c r="V9" i="86"/>
  <c r="V8" i="86" s="1"/>
  <c r="W9" i="87"/>
  <c r="W8" i="87" s="1"/>
  <c r="V9" i="87"/>
  <c r="V8" i="87" s="1"/>
  <c r="V61" i="87" s="1"/>
  <c r="V65" i="87" s="1"/>
  <c r="W9" i="88"/>
  <c r="W8" i="88" s="1"/>
  <c r="V9" i="88"/>
  <c r="V8" i="88" s="1"/>
  <c r="V61" i="88" s="1"/>
  <c r="V65" i="88" s="1"/>
  <c r="W9" i="89"/>
  <c r="W8" i="89" s="1"/>
  <c r="W61" i="89" s="1"/>
  <c r="W65" i="89" s="1"/>
  <c r="V9" i="89"/>
  <c r="W9" i="90"/>
  <c r="W8" i="90" s="1"/>
  <c r="V9" i="90"/>
  <c r="V8" i="90" s="1"/>
  <c r="W9" i="91"/>
  <c r="W8" i="91" s="1"/>
  <c r="W61" i="91" s="1"/>
  <c r="W65" i="91" s="1"/>
  <c r="V9" i="91"/>
  <c r="V8" i="91" s="1"/>
  <c r="V61" i="91" s="1"/>
  <c r="V65" i="91" s="1"/>
  <c r="W9" i="92"/>
  <c r="W8" i="92" s="1"/>
  <c r="W61" i="92" s="1"/>
  <c r="W65" i="92" s="1"/>
  <c r="V9" i="92"/>
  <c r="V8" i="92" s="1"/>
  <c r="V61" i="92" s="1"/>
  <c r="V65" i="92" s="1"/>
  <c r="W9" i="93"/>
  <c r="W8" i="93" s="1"/>
  <c r="V9" i="93"/>
  <c r="W9" i="94"/>
  <c r="W8" i="94" s="1"/>
  <c r="W61" i="94" s="1"/>
  <c r="W65" i="94" s="1"/>
  <c r="V9" i="94"/>
  <c r="V8" i="94" s="1"/>
  <c r="W9" i="95"/>
  <c r="W8" i="95" s="1"/>
  <c r="W61" i="95" s="1"/>
  <c r="W65" i="95" s="1"/>
  <c r="V9" i="95"/>
  <c r="V8" i="95" s="1"/>
  <c r="V61" i="95" s="1"/>
  <c r="V65" i="95" s="1"/>
  <c r="W9" i="96"/>
  <c r="W8" i="96" s="1"/>
  <c r="W61" i="96" s="1"/>
  <c r="W65" i="96" s="1"/>
  <c r="V9" i="96"/>
  <c r="V8" i="96" s="1"/>
  <c r="V61" i="96" s="1"/>
  <c r="V65" i="96" s="1"/>
  <c r="W9" i="97"/>
  <c r="W8" i="97" s="1"/>
  <c r="W61" i="97" s="1"/>
  <c r="W65" i="97" s="1"/>
  <c r="V9" i="97"/>
  <c r="W9" i="98"/>
  <c r="W8" i="98" s="1"/>
  <c r="V9" i="98"/>
  <c r="V8" i="98" s="1"/>
  <c r="W9" i="99"/>
  <c r="W8" i="99" s="1"/>
  <c r="W61" i="99" s="1"/>
  <c r="W65" i="99" s="1"/>
  <c r="V9" i="99"/>
  <c r="V8" i="99" s="1"/>
  <c r="V61" i="99" s="1"/>
  <c r="V65" i="99" s="1"/>
  <c r="W9" i="100"/>
  <c r="W8" i="100" s="1"/>
  <c r="V9" i="100"/>
  <c r="V8" i="100" s="1"/>
  <c r="V61" i="100" s="1"/>
  <c r="V65" i="100" s="1"/>
  <c r="W9" i="101"/>
  <c r="W8" i="101" s="1"/>
  <c r="W61" i="101" s="1"/>
  <c r="W65" i="101" s="1"/>
  <c r="V9" i="101"/>
  <c r="V8" i="101" s="1"/>
  <c r="V61" i="101" s="1"/>
  <c r="W9" i="102"/>
  <c r="W8" i="102" s="1"/>
  <c r="W61" i="102" s="1"/>
  <c r="W65" i="102" s="1"/>
  <c r="V9" i="102"/>
  <c r="V8" i="102" s="1"/>
  <c r="W9" i="103"/>
  <c r="W8" i="103" s="1"/>
  <c r="W61" i="103" s="1"/>
  <c r="W65" i="103" s="1"/>
  <c r="V9" i="103"/>
  <c r="V8" i="103" s="1"/>
  <c r="V61" i="103" s="1"/>
  <c r="V65" i="103" s="1"/>
  <c r="W9" i="104"/>
  <c r="W8" i="104" s="1"/>
  <c r="W61" i="104" s="1"/>
  <c r="W65" i="104" s="1"/>
  <c r="V9" i="104"/>
  <c r="V8" i="104" s="1"/>
  <c r="V61" i="104" s="1"/>
  <c r="V65" i="104" s="1"/>
  <c r="W9" i="105"/>
  <c r="W8" i="105" s="1"/>
  <c r="W61" i="105" s="1"/>
  <c r="W65" i="105" s="1"/>
  <c r="V9" i="105"/>
  <c r="W9" i="106"/>
  <c r="W8" i="106" s="1"/>
  <c r="W61" i="106" s="1"/>
  <c r="W65" i="106" s="1"/>
  <c r="V9" i="106"/>
  <c r="V8" i="106" s="1"/>
  <c r="W9" i="107"/>
  <c r="W8" i="107" s="1"/>
  <c r="W61" i="107" s="1"/>
  <c r="W65" i="107" s="1"/>
  <c r="V9" i="107"/>
  <c r="V8" i="107" s="1"/>
  <c r="V61" i="107" s="1"/>
  <c r="V65" i="107" s="1"/>
  <c r="W9" i="108"/>
  <c r="W8" i="108" s="1"/>
  <c r="W61" i="108" s="1"/>
  <c r="W65" i="108" s="1"/>
  <c r="V9" i="108"/>
  <c r="V8" i="108" s="1"/>
  <c r="V61" i="108" s="1"/>
  <c r="V65" i="108" s="1"/>
  <c r="W9" i="109"/>
  <c r="W8" i="109" s="1"/>
  <c r="W61" i="109" s="1"/>
  <c r="W65" i="109" s="1"/>
  <c r="V9" i="109"/>
  <c r="W9" i="110"/>
  <c r="W8" i="110" s="1"/>
  <c r="W61" i="110" s="1"/>
  <c r="W65" i="110" s="1"/>
  <c r="V9" i="110"/>
  <c r="V8" i="110" s="1"/>
  <c r="W9" i="111"/>
  <c r="W8" i="111" s="1"/>
  <c r="W61" i="111" s="1"/>
  <c r="W65" i="111" s="1"/>
  <c r="V9" i="111"/>
  <c r="V8" i="111" s="1"/>
  <c r="V61" i="111" s="1"/>
  <c r="V65" i="111" s="1"/>
  <c r="W9" i="112"/>
  <c r="W8" i="112" s="1"/>
  <c r="W61" i="112" s="1"/>
  <c r="W65" i="112" s="1"/>
  <c r="V9" i="112"/>
  <c r="V8" i="112" s="1"/>
  <c r="V61" i="112" s="1"/>
  <c r="V65" i="112" s="1"/>
  <c r="W9" i="113"/>
  <c r="W8" i="113" s="1"/>
  <c r="W61" i="113" s="1"/>
  <c r="W65" i="113" s="1"/>
  <c r="V9" i="113"/>
  <c r="W9" i="114"/>
  <c r="W8" i="114" s="1"/>
  <c r="W61" i="114" s="1"/>
  <c r="W65" i="114" s="1"/>
  <c r="V9" i="114"/>
  <c r="V8" i="114" s="1"/>
  <c r="W9" i="115"/>
  <c r="W8" i="115" s="1"/>
  <c r="W61" i="115" s="1"/>
  <c r="W65" i="115" s="1"/>
  <c r="V9" i="115"/>
  <c r="V8" i="115" s="1"/>
  <c r="V61" i="115" s="1"/>
  <c r="V65" i="115" s="1"/>
  <c r="W9" i="116"/>
  <c r="W8" i="116" s="1"/>
  <c r="V9" i="116"/>
  <c r="V8" i="116" s="1"/>
  <c r="V61" i="116" s="1"/>
  <c r="V65" i="116" s="1"/>
  <c r="W9" i="117"/>
  <c r="W8" i="117" s="1"/>
  <c r="W61" i="117" s="1"/>
  <c r="W65" i="117" s="1"/>
  <c r="V9" i="117"/>
  <c r="W9" i="118"/>
  <c r="W8" i="118" s="1"/>
  <c r="W61" i="118" s="1"/>
  <c r="W65" i="118" s="1"/>
  <c r="V9" i="118"/>
  <c r="V8" i="118" s="1"/>
  <c r="W9" i="119"/>
  <c r="W8" i="119" s="1"/>
  <c r="W61" i="119" s="1"/>
  <c r="W65" i="119" s="1"/>
  <c r="V9" i="119"/>
  <c r="V8" i="119" s="1"/>
  <c r="V61" i="119" s="1"/>
  <c r="V65" i="119" s="1"/>
  <c r="W9" i="120"/>
  <c r="W8" i="120" s="1"/>
  <c r="W61" i="120" s="1"/>
  <c r="W65" i="120" s="1"/>
  <c r="V9" i="120"/>
  <c r="V8" i="120" s="1"/>
  <c r="V61" i="120" s="1"/>
  <c r="V65" i="120" s="1"/>
  <c r="W9" i="121"/>
  <c r="W8" i="121" s="1"/>
  <c r="W61" i="121" s="1"/>
  <c r="W65" i="121" s="1"/>
  <c r="V9" i="121"/>
  <c r="W9" i="122"/>
  <c r="W8" i="122" s="1"/>
  <c r="W61" i="122" s="1"/>
  <c r="W65" i="122" s="1"/>
  <c r="V9" i="122"/>
  <c r="V8" i="122" s="1"/>
  <c r="W9" i="123"/>
  <c r="W8" i="123" s="1"/>
  <c r="W61" i="123" s="1"/>
  <c r="W65" i="123" s="1"/>
  <c r="V9" i="123"/>
  <c r="V8" i="123" s="1"/>
  <c r="V61" i="123" s="1"/>
  <c r="V65" i="123" s="1"/>
  <c r="W9" i="124"/>
  <c r="W8" i="124" s="1"/>
  <c r="W61" i="124" s="1"/>
  <c r="W65" i="124" s="1"/>
  <c r="V9" i="124"/>
  <c r="V8" i="124" s="1"/>
  <c r="V61" i="124" s="1"/>
  <c r="V65" i="124" s="1"/>
  <c r="W9" i="125"/>
  <c r="W8" i="125" s="1"/>
  <c r="W61" i="125" s="1"/>
  <c r="W65" i="125" s="1"/>
  <c r="V9" i="125"/>
  <c r="W9" i="126"/>
  <c r="W8" i="126" s="1"/>
  <c r="W61" i="126" s="1"/>
  <c r="W65" i="126" s="1"/>
  <c r="V9" i="126"/>
  <c r="V8" i="126" s="1"/>
  <c r="W9" i="127"/>
  <c r="W8" i="127" s="1"/>
  <c r="W61" i="127" s="1"/>
  <c r="W65" i="127" s="1"/>
  <c r="V9" i="127"/>
  <c r="V8" i="127" s="1"/>
  <c r="V61" i="127" s="1"/>
  <c r="V65" i="127" s="1"/>
  <c r="W9" i="128"/>
  <c r="W8" i="128" s="1"/>
  <c r="W61" i="128" s="1"/>
  <c r="W65" i="128" s="1"/>
  <c r="V9" i="128"/>
  <c r="V8" i="128" s="1"/>
  <c r="V61" i="128" s="1"/>
  <c r="V65" i="128" s="1"/>
  <c r="W9" i="129"/>
  <c r="W8" i="129" s="1"/>
  <c r="W61" i="129" s="1"/>
  <c r="W65" i="129" s="1"/>
  <c r="V9" i="129"/>
  <c r="V8" i="129" s="1"/>
  <c r="V61" i="129" s="1"/>
  <c r="V65" i="129" s="1"/>
  <c r="W9" i="130"/>
  <c r="W8" i="130" s="1"/>
  <c r="W61" i="130" s="1"/>
  <c r="W65" i="130" s="1"/>
  <c r="V9" i="130"/>
  <c r="V8" i="130" s="1"/>
  <c r="W9" i="131"/>
  <c r="W8" i="131" s="1"/>
  <c r="W61" i="131" s="1"/>
  <c r="W65" i="131" s="1"/>
  <c r="V9" i="131"/>
  <c r="V8" i="131" s="1"/>
  <c r="V61" i="131" s="1"/>
  <c r="V65" i="131" s="1"/>
  <c r="W9" i="132"/>
  <c r="W8" i="132" s="1"/>
  <c r="W61" i="132" s="1"/>
  <c r="W65" i="132" s="1"/>
  <c r="V9" i="132"/>
  <c r="V8" i="132" s="1"/>
  <c r="V61" i="132" s="1"/>
  <c r="V65" i="132" s="1"/>
  <c r="W9" i="133"/>
  <c r="W8" i="133" s="1"/>
  <c r="W61" i="133" s="1"/>
  <c r="W65" i="133" s="1"/>
  <c r="V9" i="133"/>
  <c r="W9" i="134"/>
  <c r="W8" i="134" s="1"/>
  <c r="W61" i="134" s="1"/>
  <c r="W65" i="134" s="1"/>
  <c r="V9" i="134"/>
  <c r="V8" i="134" s="1"/>
  <c r="W9" i="135"/>
  <c r="W8" i="135" s="1"/>
  <c r="W61" i="135" s="1"/>
  <c r="W65" i="135" s="1"/>
  <c r="V9" i="135"/>
  <c r="V8" i="135" s="1"/>
  <c r="V61" i="135" s="1"/>
  <c r="V65" i="135" s="1"/>
  <c r="W9" i="136"/>
  <c r="W8" i="136" s="1"/>
  <c r="W61" i="136" s="1"/>
  <c r="W65" i="136" s="1"/>
  <c r="V9" i="136"/>
  <c r="V8" i="136" s="1"/>
  <c r="V61" i="136" s="1"/>
  <c r="V65" i="136" s="1"/>
  <c r="W9" i="137"/>
  <c r="W8" i="137" s="1"/>
  <c r="W61" i="137" s="1"/>
  <c r="W65" i="137" s="1"/>
  <c r="V9" i="137"/>
  <c r="W9" i="138"/>
  <c r="W8" i="138" s="1"/>
  <c r="W61" i="138" s="1"/>
  <c r="W65" i="138" s="1"/>
  <c r="V9" i="138"/>
  <c r="V8" i="138" s="1"/>
  <c r="W9" i="139"/>
  <c r="W8" i="139" s="1"/>
  <c r="W61" i="139" s="1"/>
  <c r="W65" i="139" s="1"/>
  <c r="V9" i="139"/>
  <c r="V8" i="139" s="1"/>
  <c r="V61" i="139" s="1"/>
  <c r="V65" i="139" s="1"/>
  <c r="W9" i="140"/>
  <c r="W8" i="140" s="1"/>
  <c r="W61" i="140" s="1"/>
  <c r="W65" i="140" s="1"/>
  <c r="V9" i="140"/>
  <c r="V8" i="140" s="1"/>
  <c r="V61" i="140" s="1"/>
  <c r="V65" i="140" s="1"/>
  <c r="W9" i="141"/>
  <c r="W8" i="141" s="1"/>
  <c r="W61" i="141" s="1"/>
  <c r="W65" i="141" s="1"/>
  <c r="V9" i="141"/>
  <c r="W9" i="142"/>
  <c r="W8" i="142" s="1"/>
  <c r="W61" i="142" s="1"/>
  <c r="W65" i="142" s="1"/>
  <c r="V9" i="142"/>
  <c r="V8" i="142" s="1"/>
  <c r="W9" i="143"/>
  <c r="W8" i="143" s="1"/>
  <c r="W61" i="143" s="1"/>
  <c r="W65" i="143" s="1"/>
  <c r="V9" i="143"/>
  <c r="V8" i="143" s="1"/>
  <c r="V61" i="143" s="1"/>
  <c r="V65" i="143" s="1"/>
  <c r="W9" i="144"/>
  <c r="W8" i="144" s="1"/>
  <c r="W61" i="144" s="1"/>
  <c r="W65" i="144" s="1"/>
  <c r="V9" i="144"/>
  <c r="V8" i="144" s="1"/>
  <c r="V61" i="144" s="1"/>
  <c r="V65" i="144" s="1"/>
  <c r="W9" i="145"/>
  <c r="W8" i="145" s="1"/>
  <c r="V9" i="145"/>
  <c r="W9" i="146"/>
  <c r="W8" i="146" s="1"/>
  <c r="W61" i="146" s="1"/>
  <c r="W65" i="146" s="1"/>
  <c r="V9" i="146"/>
  <c r="V8" i="146" s="1"/>
  <c r="W9" i="147"/>
  <c r="W8" i="147" s="1"/>
  <c r="W61" i="147" s="1"/>
  <c r="W65" i="147" s="1"/>
  <c r="V9" i="147"/>
  <c r="V8" i="147" s="1"/>
  <c r="V61" i="147" s="1"/>
  <c r="V65" i="147" s="1"/>
  <c r="W9" i="148"/>
  <c r="W8" i="148" s="1"/>
  <c r="W61" i="148" s="1"/>
  <c r="W65" i="148" s="1"/>
  <c r="V9" i="148"/>
  <c r="V8" i="148" s="1"/>
  <c r="W9" i="149"/>
  <c r="W8" i="149" s="1"/>
  <c r="W61" i="149" s="1"/>
  <c r="W65" i="149" s="1"/>
  <c r="V9" i="149"/>
  <c r="W9" i="150"/>
  <c r="W8" i="150" s="1"/>
  <c r="W61" i="150" s="1"/>
  <c r="W65" i="150" s="1"/>
  <c r="V9" i="150"/>
  <c r="V8" i="150" s="1"/>
  <c r="W9" i="151"/>
  <c r="W8" i="151" s="1"/>
  <c r="W61" i="151" s="1"/>
  <c r="W65" i="151" s="1"/>
  <c r="V9" i="151"/>
  <c r="V8" i="151" s="1"/>
  <c r="V61" i="151" s="1"/>
  <c r="V65" i="151" s="1"/>
  <c r="W9" i="152"/>
  <c r="W8" i="152" s="1"/>
  <c r="V9" i="152"/>
  <c r="V8" i="152" s="1"/>
  <c r="V61" i="152" s="1"/>
  <c r="V65" i="152" s="1"/>
  <c r="W9" i="153"/>
  <c r="W8" i="153" s="1"/>
  <c r="W61" i="153" s="1"/>
  <c r="W65" i="153" s="1"/>
  <c r="V9" i="153"/>
  <c r="W9" i="154"/>
  <c r="W8" i="154" s="1"/>
  <c r="W61" i="154" s="1"/>
  <c r="W65" i="154" s="1"/>
  <c r="V9" i="154"/>
  <c r="V8" i="154" s="1"/>
  <c r="W9" i="155"/>
  <c r="W8" i="155" s="1"/>
  <c r="W61" i="155" s="1"/>
  <c r="W65" i="155" s="1"/>
  <c r="V9" i="155"/>
  <c r="V8" i="155" s="1"/>
  <c r="W9" i="156"/>
  <c r="W8" i="156" s="1"/>
  <c r="W61" i="156" s="1"/>
  <c r="W65" i="156" s="1"/>
  <c r="V9" i="156"/>
  <c r="V8" i="156" s="1"/>
  <c r="V61" i="156" s="1"/>
  <c r="V65" i="156" s="1"/>
  <c r="W9" i="157"/>
  <c r="W8" i="157" s="1"/>
  <c r="W61" i="157" s="1"/>
  <c r="W65" i="157" s="1"/>
  <c r="V9" i="157"/>
  <c r="W9" i="158"/>
  <c r="W8" i="158" s="1"/>
  <c r="W61" i="158" s="1"/>
  <c r="W65" i="158" s="1"/>
  <c r="V9" i="158"/>
  <c r="V8" i="158" s="1"/>
  <c r="W9" i="159"/>
  <c r="W8" i="159" s="1"/>
  <c r="W61" i="159" s="1"/>
  <c r="W65" i="159" s="1"/>
  <c r="V9" i="159"/>
  <c r="V8" i="159" s="1"/>
  <c r="V61" i="159" s="1"/>
  <c r="V65" i="159" s="1"/>
  <c r="W9" i="160"/>
  <c r="W8" i="160" s="1"/>
  <c r="W61" i="160" s="1"/>
  <c r="W65" i="160" s="1"/>
  <c r="V9" i="160"/>
  <c r="V8" i="160" s="1"/>
  <c r="V61" i="160" s="1"/>
  <c r="V65" i="160" s="1"/>
  <c r="W9" i="161"/>
  <c r="W8" i="161" s="1"/>
  <c r="V9" i="161"/>
  <c r="W9" i="162"/>
  <c r="W8" i="162" s="1"/>
  <c r="W61" i="162" s="1"/>
  <c r="W65" i="162" s="1"/>
  <c r="V9" i="162"/>
  <c r="V8" i="162" s="1"/>
  <c r="W9" i="163"/>
  <c r="W8" i="163" s="1"/>
  <c r="W61" i="163" s="1"/>
  <c r="W65" i="163" s="1"/>
  <c r="V9" i="163"/>
  <c r="V8" i="163" s="1"/>
  <c r="V61" i="163" s="1"/>
  <c r="V65" i="163" s="1"/>
  <c r="W9" i="164"/>
  <c r="W8" i="164" s="1"/>
  <c r="W61" i="164" s="1"/>
  <c r="W65" i="164" s="1"/>
  <c r="V9" i="164"/>
  <c r="V8" i="164" s="1"/>
  <c r="V61" i="164" s="1"/>
  <c r="V65" i="164" s="1"/>
  <c r="W9" i="165"/>
  <c r="W8" i="165" s="1"/>
  <c r="W61" i="165" s="1"/>
  <c r="W65" i="165" s="1"/>
  <c r="V9" i="165"/>
  <c r="W9" i="166"/>
  <c r="W8" i="166" s="1"/>
  <c r="W61" i="166" s="1"/>
  <c r="W65" i="166" s="1"/>
  <c r="V9" i="166"/>
  <c r="V8" i="166" s="1"/>
  <c r="W9" i="167"/>
  <c r="W8" i="167" s="1"/>
  <c r="W61" i="167" s="1"/>
  <c r="W65" i="167" s="1"/>
  <c r="V9" i="167"/>
  <c r="V8" i="167" s="1"/>
  <c r="V61" i="167" s="1"/>
  <c r="V65" i="167" s="1"/>
  <c r="W9" i="168"/>
  <c r="W8" i="168" s="1"/>
  <c r="V9" i="168"/>
  <c r="V8" i="168" s="1"/>
  <c r="V61" i="168" s="1"/>
  <c r="V65" i="168" s="1"/>
  <c r="W9" i="169"/>
  <c r="W8" i="169" s="1"/>
  <c r="W61" i="169" s="1"/>
  <c r="W65" i="169" s="1"/>
  <c r="V9" i="169"/>
  <c r="W9" i="170"/>
  <c r="W8" i="170" s="1"/>
  <c r="W61" i="170" s="1"/>
  <c r="W65" i="170" s="1"/>
  <c r="V9" i="170"/>
  <c r="V8" i="170" s="1"/>
  <c r="W9" i="171"/>
  <c r="W8" i="171" s="1"/>
  <c r="W61" i="171" s="1"/>
  <c r="W65" i="171" s="1"/>
  <c r="V9" i="171"/>
  <c r="V8" i="171" s="1"/>
  <c r="V61" i="171" s="1"/>
  <c r="V65" i="171" s="1"/>
  <c r="W9" i="172"/>
  <c r="W8" i="172" s="1"/>
  <c r="W61" i="172" s="1"/>
  <c r="W65" i="172" s="1"/>
  <c r="V9" i="172"/>
  <c r="V8" i="172" s="1"/>
  <c r="V61" i="172" s="1"/>
  <c r="V65" i="172" s="1"/>
  <c r="W9" i="173"/>
  <c r="W8" i="173" s="1"/>
  <c r="W61" i="173" s="1"/>
  <c r="W65" i="173" s="1"/>
  <c r="V9" i="173"/>
  <c r="W9" i="174"/>
  <c r="W8" i="174" s="1"/>
  <c r="W61" i="174" s="1"/>
  <c r="W65" i="174" s="1"/>
  <c r="V9" i="174"/>
  <c r="V8" i="174" s="1"/>
  <c r="W9" i="175"/>
  <c r="W8" i="175" s="1"/>
  <c r="V9" i="175"/>
  <c r="V8" i="175" s="1"/>
  <c r="W9" i="176"/>
  <c r="W8" i="176" s="1"/>
  <c r="W61" i="176" s="1"/>
  <c r="W65" i="176" s="1"/>
  <c r="V9" i="176"/>
  <c r="V8" i="176" s="1"/>
  <c r="V61" i="176" s="1"/>
  <c r="V65" i="176" s="1"/>
  <c r="W9" i="177"/>
  <c r="W8" i="177" s="1"/>
  <c r="W61" i="177" s="1"/>
  <c r="W65" i="177" s="1"/>
  <c r="V9" i="177"/>
  <c r="W9" i="178"/>
  <c r="W8" i="178" s="1"/>
  <c r="W61" i="178" s="1"/>
  <c r="W65" i="178" s="1"/>
  <c r="V9" i="178"/>
  <c r="V8" i="178" s="1"/>
  <c r="W9" i="179"/>
  <c r="W8" i="179" s="1"/>
  <c r="W61" i="179" s="1"/>
  <c r="W65" i="179" s="1"/>
  <c r="V9" i="179"/>
  <c r="V8" i="179" s="1"/>
  <c r="W9" i="180"/>
  <c r="W8" i="180" s="1"/>
  <c r="W61" i="180" s="1"/>
  <c r="W65" i="180" s="1"/>
  <c r="V9" i="180"/>
  <c r="V8" i="180" s="1"/>
  <c r="V61" i="180" s="1"/>
  <c r="V65" i="180" s="1"/>
  <c r="W9" i="181"/>
  <c r="W8" i="181" s="1"/>
  <c r="W61" i="181" s="1"/>
  <c r="W65" i="181" s="1"/>
  <c r="V9" i="181"/>
  <c r="V8" i="181" s="1"/>
  <c r="V61" i="181" s="1"/>
  <c r="V65" i="181" s="1"/>
  <c r="W9" i="182"/>
  <c r="W8" i="182" s="1"/>
  <c r="W61" i="182" s="1"/>
  <c r="W65" i="182" s="1"/>
  <c r="V9" i="182"/>
  <c r="V8" i="182" s="1"/>
  <c r="W9" i="183"/>
  <c r="W8" i="183" s="1"/>
  <c r="W61" i="183" s="1"/>
  <c r="W65" i="183" s="1"/>
  <c r="V9" i="183"/>
  <c r="V8" i="183" s="1"/>
  <c r="V61" i="183" s="1"/>
  <c r="V65" i="183" s="1"/>
  <c r="W9" i="184"/>
  <c r="W8" i="184" s="1"/>
  <c r="W61" i="184" s="1"/>
  <c r="W65" i="184" s="1"/>
  <c r="V9" i="184"/>
  <c r="V8" i="184" s="1"/>
  <c r="W9" i="185"/>
  <c r="W8" i="185" s="1"/>
  <c r="W61" i="185" s="1"/>
  <c r="W65" i="185" s="1"/>
  <c r="V9" i="185"/>
  <c r="W9" i="186"/>
  <c r="W8" i="186" s="1"/>
  <c r="V9" i="186"/>
  <c r="V8" i="186" s="1"/>
  <c r="W9" i="187"/>
  <c r="W8" i="187" s="1"/>
  <c r="W61" i="187" s="1"/>
  <c r="W65" i="187" s="1"/>
  <c r="V9" i="187"/>
  <c r="V8" i="187" s="1"/>
  <c r="W9" i="188"/>
  <c r="W8" i="188" s="1"/>
  <c r="W61" i="188" s="1"/>
  <c r="W65" i="188" s="1"/>
  <c r="V9" i="188"/>
  <c r="V8" i="188" s="1"/>
  <c r="V61" i="188" s="1"/>
  <c r="V65" i="188" s="1"/>
  <c r="W9" i="189"/>
  <c r="W8" i="189" s="1"/>
  <c r="V9" i="189"/>
  <c r="W9" i="190"/>
  <c r="W8" i="190" s="1"/>
  <c r="W61" i="190" s="1"/>
  <c r="W65" i="190" s="1"/>
  <c r="V9" i="190"/>
  <c r="V8" i="190" s="1"/>
  <c r="W9" i="191"/>
  <c r="W8" i="191" s="1"/>
  <c r="W61" i="191" s="1"/>
  <c r="W65" i="191" s="1"/>
  <c r="V9" i="191"/>
  <c r="V8" i="191" s="1"/>
  <c r="W9" i="192"/>
  <c r="W8" i="192" s="1"/>
  <c r="W61" i="192" s="1"/>
  <c r="W65" i="192" s="1"/>
  <c r="V9" i="192"/>
  <c r="V8" i="192" s="1"/>
  <c r="V61" i="192" s="1"/>
  <c r="V65" i="192" s="1"/>
  <c r="W9" i="193"/>
  <c r="W8" i="193" s="1"/>
  <c r="V9" i="193"/>
  <c r="W9" i="194"/>
  <c r="W8" i="194" s="1"/>
  <c r="V9" i="194"/>
  <c r="V8" i="194" s="1"/>
  <c r="W9" i="195"/>
  <c r="W8" i="195" s="1"/>
  <c r="V9" i="195"/>
  <c r="W9" i="196"/>
  <c r="W8" i="196" s="1"/>
  <c r="W61" i="196" s="1"/>
  <c r="W65" i="196" s="1"/>
  <c r="V9" i="196"/>
  <c r="V8" i="196" s="1"/>
  <c r="W9" i="197"/>
  <c r="W8" i="197" s="1"/>
  <c r="W61" i="197" s="1"/>
  <c r="W65" i="197" s="1"/>
  <c r="V9" i="197"/>
  <c r="W9" i="198"/>
  <c r="W8" i="198" s="1"/>
  <c r="W61" i="198" s="1"/>
  <c r="W65" i="198" s="1"/>
  <c r="V9" i="198"/>
  <c r="V8" i="198" s="1"/>
  <c r="W9" i="199"/>
  <c r="W8" i="199" s="1"/>
  <c r="W61" i="199" s="1"/>
  <c r="W65" i="199" s="1"/>
  <c r="V9" i="199"/>
  <c r="V8" i="199" s="1"/>
  <c r="V61" i="199" s="1"/>
  <c r="V65" i="199" s="1"/>
  <c r="W9" i="200"/>
  <c r="W8" i="200" s="1"/>
  <c r="W61" i="200" s="1"/>
  <c r="W65" i="200" s="1"/>
  <c r="V9" i="200"/>
  <c r="V8" i="200" s="1"/>
  <c r="V61" i="200" s="1"/>
  <c r="V65" i="200" s="1"/>
  <c r="W9" i="201"/>
  <c r="W8" i="201" s="1"/>
  <c r="W61" i="201" s="1"/>
  <c r="W65" i="201" s="1"/>
  <c r="V9" i="201"/>
  <c r="W9" i="202"/>
  <c r="W8" i="202" s="1"/>
  <c r="W61" i="202" s="1"/>
  <c r="W65" i="202" s="1"/>
  <c r="V9" i="202"/>
  <c r="V8" i="202" s="1"/>
  <c r="W9" i="203"/>
  <c r="W8" i="203" s="1"/>
  <c r="W61" i="203" s="1"/>
  <c r="W65" i="203" s="1"/>
  <c r="V9" i="203"/>
  <c r="V8" i="203" s="1"/>
  <c r="V61" i="203" s="1"/>
  <c r="V65" i="203" s="1"/>
  <c r="W9" i="204"/>
  <c r="W8" i="204" s="1"/>
  <c r="W61" i="204" s="1"/>
  <c r="W65" i="204" s="1"/>
  <c r="V9" i="204"/>
  <c r="V8" i="204" s="1"/>
  <c r="V61" i="204" s="1"/>
  <c r="V65" i="204" s="1"/>
  <c r="W9" i="205"/>
  <c r="W8" i="205" s="1"/>
  <c r="W61" i="205" s="1"/>
  <c r="W65" i="205" s="1"/>
  <c r="V9" i="205"/>
  <c r="W9" i="206"/>
  <c r="W8" i="206" s="1"/>
  <c r="W61" i="206" s="1"/>
  <c r="W65" i="206" s="1"/>
  <c r="V9" i="206"/>
  <c r="V8" i="206" s="1"/>
  <c r="W9" i="207"/>
  <c r="W8" i="207" s="1"/>
  <c r="W61" i="207" s="1"/>
  <c r="W65" i="207" s="1"/>
  <c r="V9" i="207"/>
  <c r="V8" i="207" s="1"/>
  <c r="V61" i="207" s="1"/>
  <c r="V65" i="207" s="1"/>
  <c r="W9" i="208"/>
  <c r="W8" i="208" s="1"/>
  <c r="W61" i="208" s="1"/>
  <c r="W65" i="208" s="1"/>
  <c r="V9" i="208"/>
  <c r="V8" i="208" s="1"/>
  <c r="V61" i="208" s="1"/>
  <c r="V65" i="208" s="1"/>
  <c r="W9" i="209"/>
  <c r="W8" i="209" s="1"/>
  <c r="W61" i="209" s="1"/>
  <c r="W65" i="209" s="1"/>
  <c r="V9" i="209"/>
  <c r="W9" i="210"/>
  <c r="W8" i="210" s="1"/>
  <c r="W61" i="210" s="1"/>
  <c r="W65" i="210" s="1"/>
  <c r="V9" i="210"/>
  <c r="V8" i="210" s="1"/>
  <c r="W9" i="211"/>
  <c r="W8" i="211" s="1"/>
  <c r="W61" i="211" s="1"/>
  <c r="W65" i="211" s="1"/>
  <c r="V9" i="211"/>
  <c r="V8" i="211" s="1"/>
  <c r="V61" i="211" s="1"/>
  <c r="V65" i="211" s="1"/>
  <c r="W9" i="212"/>
  <c r="W8" i="212" s="1"/>
  <c r="V9" i="212"/>
  <c r="V8" i="212" s="1"/>
  <c r="W9" i="213"/>
  <c r="W8" i="213" s="1"/>
  <c r="V9" i="213"/>
  <c r="W9" i="214"/>
  <c r="W8" i="214" s="1"/>
  <c r="V9" i="214"/>
  <c r="V8" i="214" s="1"/>
  <c r="W9" i="215"/>
  <c r="W8" i="215" s="1"/>
  <c r="W61" i="215" s="1"/>
  <c r="W65" i="215" s="1"/>
  <c r="V9" i="215"/>
  <c r="V8" i="215" s="1"/>
  <c r="V61" i="215" s="1"/>
  <c r="V65" i="215" s="1"/>
  <c r="W9" i="216"/>
  <c r="W8" i="216" s="1"/>
  <c r="V9" i="216"/>
  <c r="V8" i="216" s="1"/>
  <c r="W9" i="217"/>
  <c r="W8" i="217" s="1"/>
  <c r="W61" i="217" s="1"/>
  <c r="W65" i="217" s="1"/>
  <c r="V9" i="217"/>
  <c r="W9" i="218"/>
  <c r="W8" i="218" s="1"/>
  <c r="V9" i="218"/>
  <c r="V8" i="218" s="1"/>
  <c r="W9" i="219"/>
  <c r="W8" i="219" s="1"/>
  <c r="V9" i="219"/>
  <c r="V8" i="219" s="1"/>
  <c r="W9" i="220"/>
  <c r="V9" i="220"/>
  <c r="V8" i="220" s="1"/>
  <c r="V61" i="220" s="1"/>
  <c r="V65" i="220" s="1"/>
  <c r="W9" i="221"/>
  <c r="V9" i="221"/>
  <c r="V8" i="221" s="1"/>
  <c r="V61" i="221" s="1"/>
  <c r="V65" i="221" s="1"/>
  <c r="W9" i="222"/>
  <c r="W8" i="222" s="1"/>
  <c r="W61" i="222" s="1"/>
  <c r="W65" i="222" s="1"/>
  <c r="V9" i="222"/>
  <c r="V8" i="222" s="1"/>
  <c r="W9" i="223"/>
  <c r="W8" i="223" s="1"/>
  <c r="V9" i="223"/>
  <c r="V8" i="223" s="1"/>
  <c r="V61" i="223" s="1"/>
  <c r="V65" i="223" s="1"/>
  <c r="W9" i="224"/>
  <c r="W8" i="224" s="1"/>
  <c r="V9" i="224"/>
  <c r="V8" i="224" s="1"/>
  <c r="W9" i="225"/>
  <c r="W8" i="225" s="1"/>
  <c r="V9" i="225"/>
  <c r="W9" i="226"/>
  <c r="W8" i="226" s="1"/>
  <c r="W61" i="226" s="1"/>
  <c r="W65" i="226" s="1"/>
  <c r="V9" i="226"/>
  <c r="W9" i="227"/>
  <c r="W8" i="227" s="1"/>
  <c r="W61" i="227" s="1"/>
  <c r="W65" i="227" s="1"/>
  <c r="V9" i="227"/>
  <c r="V8" i="227" s="1"/>
  <c r="V61" i="227" s="1"/>
  <c r="V65" i="227" s="1"/>
  <c r="W9" i="228"/>
  <c r="W8" i="228" s="1"/>
  <c r="W61" i="228" s="1"/>
  <c r="W65" i="228" s="1"/>
  <c r="V9" i="228"/>
  <c r="V8" i="228" s="1"/>
  <c r="V61" i="228" s="1"/>
  <c r="V65" i="228" s="1"/>
  <c r="W9" i="229"/>
  <c r="W8" i="229" s="1"/>
  <c r="W61" i="229" s="1"/>
  <c r="W65" i="229" s="1"/>
  <c r="V9" i="229"/>
  <c r="W9" i="230"/>
  <c r="W8" i="230" s="1"/>
  <c r="V9" i="230"/>
  <c r="V8" i="230" s="1"/>
  <c r="W9" i="231"/>
  <c r="W8" i="231" s="1"/>
  <c r="W61" i="231" s="1"/>
  <c r="W65" i="231" s="1"/>
  <c r="V9" i="231"/>
  <c r="V8" i="231" s="1"/>
  <c r="V61" i="231" s="1"/>
  <c r="V65" i="231" s="1"/>
  <c r="W9" i="232"/>
  <c r="W8" i="232" s="1"/>
  <c r="W61" i="232" s="1"/>
  <c r="W65" i="232" s="1"/>
  <c r="V9" i="232"/>
  <c r="W9" i="233"/>
  <c r="W8" i="233" s="1"/>
  <c r="W61" i="233" s="1"/>
  <c r="W65" i="233" s="1"/>
  <c r="V9" i="233"/>
  <c r="W9" i="234"/>
  <c r="W8" i="234" s="1"/>
  <c r="W61" i="234" s="1"/>
  <c r="W65" i="234" s="1"/>
  <c r="V9" i="234"/>
  <c r="V8" i="234" s="1"/>
  <c r="W9" i="235"/>
  <c r="W8" i="235" s="1"/>
  <c r="W61" i="235" s="1"/>
  <c r="W65" i="235" s="1"/>
  <c r="V9" i="235"/>
  <c r="W9" i="236"/>
  <c r="W8" i="236" s="1"/>
  <c r="W61" i="236" s="1"/>
  <c r="W65" i="236" s="1"/>
  <c r="V9" i="236"/>
  <c r="V8" i="236" s="1"/>
  <c r="V61" i="236" s="1"/>
  <c r="V65" i="236" s="1"/>
  <c r="W9" i="237"/>
  <c r="W8" i="237" s="1"/>
  <c r="W61" i="237" s="1"/>
  <c r="W65" i="237" s="1"/>
  <c r="V9" i="237"/>
  <c r="V8" i="237" s="1"/>
  <c r="V61" i="237" s="1"/>
  <c r="V65" i="237" s="1"/>
  <c r="W9" i="238"/>
  <c r="W8" i="238" s="1"/>
  <c r="V9" i="238"/>
  <c r="V8" i="238" s="1"/>
  <c r="W9" i="239"/>
  <c r="W8" i="239" s="1"/>
  <c r="V9" i="239"/>
  <c r="V8" i="239" s="1"/>
  <c r="W9" i="240"/>
  <c r="W8" i="240" s="1"/>
  <c r="W61" i="240" s="1"/>
  <c r="W65" i="240" s="1"/>
  <c r="V9" i="240"/>
  <c r="V8" i="240" s="1"/>
  <c r="V61" i="240" s="1"/>
  <c r="V65" i="240" s="1"/>
  <c r="W9" i="241"/>
  <c r="W8" i="241" s="1"/>
  <c r="W61" i="241" s="1"/>
  <c r="W65" i="241" s="1"/>
  <c r="V9" i="241"/>
  <c r="W9" i="242"/>
  <c r="W8" i="242" s="1"/>
  <c r="V9" i="242"/>
  <c r="V8" i="242" s="1"/>
  <c r="W9" i="243"/>
  <c r="W8" i="243" s="1"/>
  <c r="V9" i="243"/>
  <c r="V8" i="243" s="1"/>
  <c r="W9" i="244"/>
  <c r="V9" i="244"/>
  <c r="V8" i="244" s="1"/>
  <c r="V61" i="244" s="1"/>
  <c r="V65" i="244" s="1"/>
  <c r="W9" i="245"/>
  <c r="W8" i="245" s="1"/>
  <c r="V9" i="245"/>
  <c r="W9" i="246"/>
  <c r="W8" i="246" s="1"/>
  <c r="W61" i="246" s="1"/>
  <c r="W65" i="246" s="1"/>
  <c r="V9" i="246"/>
  <c r="V8" i="246" s="1"/>
  <c r="W9" i="247"/>
  <c r="W8" i="247" s="1"/>
  <c r="W61" i="247" s="1"/>
  <c r="W65" i="247" s="1"/>
  <c r="V9" i="247"/>
  <c r="V8" i="247" s="1"/>
  <c r="V61" i="247" s="1"/>
  <c r="V65" i="247" s="1"/>
  <c r="W9" i="248"/>
  <c r="W8" i="248" s="1"/>
  <c r="V9" i="248"/>
  <c r="V8" i="248" s="1"/>
  <c r="V61" i="248" s="1"/>
  <c r="V65" i="248" s="1"/>
  <c r="W9" i="249"/>
  <c r="W8" i="249" s="1"/>
  <c r="W61" i="249" s="1"/>
  <c r="W65" i="249" s="1"/>
  <c r="V9" i="249"/>
  <c r="W9" i="250"/>
  <c r="W8" i="250" s="1"/>
  <c r="W61" i="250" s="1"/>
  <c r="W65" i="250" s="1"/>
  <c r="V9" i="250"/>
  <c r="V8" i="250" s="1"/>
  <c r="W9" i="251"/>
  <c r="W8" i="251" s="1"/>
  <c r="W61" i="251" s="1"/>
  <c r="W65" i="251" s="1"/>
  <c r="V9" i="251"/>
  <c r="W9" i="252"/>
  <c r="W8" i="252" s="1"/>
  <c r="W61" i="252" s="1"/>
  <c r="W65" i="252" s="1"/>
  <c r="V9" i="252"/>
  <c r="V8" i="252" s="1"/>
  <c r="V61" i="252" s="1"/>
  <c r="V65" i="252" s="1"/>
  <c r="W9" i="253"/>
  <c r="W8" i="253" s="1"/>
  <c r="W61" i="253" s="1"/>
  <c r="W65" i="253" s="1"/>
  <c r="V9" i="253"/>
  <c r="W9" i="254"/>
  <c r="W8" i="254" s="1"/>
  <c r="W61" i="254" s="1"/>
  <c r="W65" i="254" s="1"/>
  <c r="V9" i="254"/>
  <c r="V8" i="254" s="1"/>
  <c r="W9" i="255"/>
  <c r="W8" i="255" s="1"/>
  <c r="W61" i="255" s="1"/>
  <c r="W65" i="255" s="1"/>
  <c r="V9" i="255"/>
  <c r="V8" i="255" s="1"/>
  <c r="W9" i="256"/>
  <c r="W8" i="256" s="1"/>
  <c r="V9" i="256"/>
  <c r="V8" i="256" s="1"/>
  <c r="V61" i="256" s="1"/>
  <c r="V65" i="256" s="1"/>
  <c r="W9" i="257"/>
  <c r="W8" i="257" s="1"/>
  <c r="W61" i="257" s="1"/>
  <c r="W65" i="257" s="1"/>
  <c r="V9" i="257"/>
  <c r="W9" i="258"/>
  <c r="W8" i="258" s="1"/>
  <c r="W61" i="258" s="1"/>
  <c r="W65" i="258" s="1"/>
  <c r="V9" i="258"/>
  <c r="W9" i="1"/>
  <c r="W8" i="1" s="1"/>
  <c r="W61" i="1" s="1"/>
  <c r="W65" i="1" s="1"/>
  <c r="V9" i="1"/>
  <c r="V8" i="1" s="1"/>
  <c r="V61" i="1" s="1"/>
  <c r="V65" i="1" s="1"/>
  <c r="O9" i="2"/>
  <c r="O8" i="2" s="1"/>
  <c r="N9" i="2"/>
  <c r="N8" i="2" s="1"/>
  <c r="N61" i="2" s="1"/>
  <c r="N65" i="2" s="1"/>
  <c r="M9" i="2"/>
  <c r="L9" i="2"/>
  <c r="L8" i="2" s="1"/>
  <c r="K9" i="2"/>
  <c r="J9" i="2"/>
  <c r="I9" i="2"/>
  <c r="H9" i="2"/>
  <c r="H8" i="2" s="1"/>
  <c r="H61" i="2" s="1"/>
  <c r="H65" i="2" s="1"/>
  <c r="G9" i="2"/>
  <c r="G8" i="2" s="1"/>
  <c r="F9" i="2"/>
  <c r="F8" i="2" s="1"/>
  <c r="F61" i="2" s="1"/>
  <c r="F65" i="2" s="1"/>
  <c r="D9" i="2"/>
  <c r="C9" i="2"/>
  <c r="B9" i="2"/>
  <c r="I8" i="2"/>
  <c r="I61" i="2" s="1"/>
  <c r="I65" i="2" s="1"/>
  <c r="O9" i="3"/>
  <c r="O8" i="3" s="1"/>
  <c r="N9" i="3"/>
  <c r="N8" i="3" s="1"/>
  <c r="N61" i="3" s="1"/>
  <c r="N65" i="3" s="1"/>
  <c r="M9" i="3"/>
  <c r="M8" i="3" s="1"/>
  <c r="L9" i="3"/>
  <c r="L8" i="3" s="1"/>
  <c r="L61" i="3" s="1"/>
  <c r="L65" i="3" s="1"/>
  <c r="K9" i="3"/>
  <c r="J9" i="3"/>
  <c r="I9" i="3"/>
  <c r="I8" i="3" s="1"/>
  <c r="I61" i="3" s="1"/>
  <c r="I65" i="3" s="1"/>
  <c r="H9" i="3"/>
  <c r="H8" i="3" s="1"/>
  <c r="G9" i="3"/>
  <c r="G8" i="3" s="1"/>
  <c r="F9" i="3"/>
  <c r="F8" i="3" s="1"/>
  <c r="F61" i="3" s="1"/>
  <c r="F65" i="3" s="1"/>
  <c r="D9" i="3"/>
  <c r="D8" i="3" s="1"/>
  <c r="C9" i="3"/>
  <c r="B9" i="3"/>
  <c r="O9" i="4"/>
  <c r="O8" i="4" s="1"/>
  <c r="O61" i="4" s="1"/>
  <c r="O65" i="4" s="1"/>
  <c r="N9" i="4"/>
  <c r="N8" i="4" s="1"/>
  <c r="M9" i="4"/>
  <c r="M8" i="4" s="1"/>
  <c r="L9" i="4"/>
  <c r="L8" i="4" s="1"/>
  <c r="K9" i="4"/>
  <c r="J9" i="4"/>
  <c r="I9" i="4"/>
  <c r="I8" i="4" s="1"/>
  <c r="I61" i="4" s="1"/>
  <c r="I65" i="4" s="1"/>
  <c r="H9" i="4"/>
  <c r="H8" i="4" s="1"/>
  <c r="G9" i="4"/>
  <c r="G8" i="4" s="1"/>
  <c r="G61" i="4" s="1"/>
  <c r="G65" i="4" s="1"/>
  <c r="F9" i="4"/>
  <c r="F8" i="4" s="1"/>
  <c r="D9" i="4"/>
  <c r="D8" i="4" s="1"/>
  <c r="D61" i="4" s="1"/>
  <c r="D65" i="4" s="1"/>
  <c r="C9" i="4"/>
  <c r="B9" i="4"/>
  <c r="O9" i="5"/>
  <c r="N9" i="5"/>
  <c r="N8" i="5" s="1"/>
  <c r="M9" i="5"/>
  <c r="M8" i="5" s="1"/>
  <c r="L9" i="5"/>
  <c r="L8" i="5" s="1"/>
  <c r="L61" i="5" s="1"/>
  <c r="K9" i="5"/>
  <c r="J9" i="5"/>
  <c r="R9" i="5" s="1"/>
  <c r="I9" i="5"/>
  <c r="H9" i="5"/>
  <c r="H8" i="5" s="1"/>
  <c r="G9" i="5"/>
  <c r="G8" i="5" s="1"/>
  <c r="F9" i="5"/>
  <c r="F8" i="5" s="1"/>
  <c r="D9" i="5"/>
  <c r="D8" i="5" s="1"/>
  <c r="C9" i="5"/>
  <c r="B9" i="5"/>
  <c r="O8" i="5"/>
  <c r="O61" i="5" s="1"/>
  <c r="O65" i="5" s="1"/>
  <c r="O9" i="6"/>
  <c r="O8" i="6" s="1"/>
  <c r="N9" i="6"/>
  <c r="N8" i="6" s="1"/>
  <c r="M9" i="6"/>
  <c r="L9" i="6"/>
  <c r="K9" i="6"/>
  <c r="J9" i="6"/>
  <c r="I9" i="6"/>
  <c r="H9" i="6"/>
  <c r="H8" i="6" s="1"/>
  <c r="G9" i="6"/>
  <c r="F9" i="6"/>
  <c r="F8" i="6" s="1"/>
  <c r="D9" i="6"/>
  <c r="D8" i="6" s="1"/>
  <c r="C9" i="6"/>
  <c r="B9" i="6"/>
  <c r="L8" i="6"/>
  <c r="G8" i="6"/>
  <c r="O9" i="7"/>
  <c r="N9" i="7"/>
  <c r="N8" i="7" s="1"/>
  <c r="M9" i="7"/>
  <c r="L9" i="7"/>
  <c r="K9" i="7"/>
  <c r="S9" i="7" s="1"/>
  <c r="J9" i="7"/>
  <c r="R9" i="7" s="1"/>
  <c r="I9" i="7"/>
  <c r="I8" i="7" s="1"/>
  <c r="H9" i="7"/>
  <c r="G9" i="7"/>
  <c r="G8" i="7" s="1"/>
  <c r="F9" i="7"/>
  <c r="F8" i="7" s="1"/>
  <c r="D9" i="7"/>
  <c r="C9" i="7"/>
  <c r="B9" i="7"/>
  <c r="O8" i="7"/>
  <c r="L8" i="7"/>
  <c r="H8" i="7"/>
  <c r="O9" i="8"/>
  <c r="N9" i="8"/>
  <c r="N8" i="8" s="1"/>
  <c r="N61" i="8" s="1"/>
  <c r="N65" i="8" s="1"/>
  <c r="M9" i="8"/>
  <c r="M8" i="8" s="1"/>
  <c r="L9" i="8"/>
  <c r="K9" i="8"/>
  <c r="J9" i="8"/>
  <c r="I9" i="8"/>
  <c r="H9" i="8"/>
  <c r="H8" i="8" s="1"/>
  <c r="G9" i="8"/>
  <c r="F9" i="8"/>
  <c r="F8" i="8" s="1"/>
  <c r="F61" i="8" s="1"/>
  <c r="F65" i="8" s="1"/>
  <c r="D9" i="8"/>
  <c r="D8" i="8" s="1"/>
  <c r="D61" i="8" s="1"/>
  <c r="D65" i="8" s="1"/>
  <c r="C9" i="8"/>
  <c r="B9" i="8"/>
  <c r="L8" i="8"/>
  <c r="I8" i="8"/>
  <c r="I61" i="8" s="1"/>
  <c r="I65" i="8" s="1"/>
  <c r="O9" i="9"/>
  <c r="O8" i="9" s="1"/>
  <c r="N9" i="9"/>
  <c r="M9" i="9"/>
  <c r="M8" i="9" s="1"/>
  <c r="L9" i="9"/>
  <c r="K9" i="9"/>
  <c r="J9" i="9"/>
  <c r="I9" i="9"/>
  <c r="I8" i="9" s="1"/>
  <c r="H9" i="9"/>
  <c r="H8" i="9" s="1"/>
  <c r="G9" i="9"/>
  <c r="G8" i="9" s="1"/>
  <c r="F9" i="9"/>
  <c r="D9" i="9"/>
  <c r="D8" i="9" s="1"/>
  <c r="C9" i="9"/>
  <c r="B9" i="9"/>
  <c r="L8" i="9"/>
  <c r="L61" i="9" s="1"/>
  <c r="L65" i="9" s="1"/>
  <c r="O9" i="10"/>
  <c r="O8" i="10" s="1"/>
  <c r="N9" i="10"/>
  <c r="N8" i="10" s="1"/>
  <c r="N61" i="10" s="1"/>
  <c r="N65" i="10" s="1"/>
  <c r="M9" i="10"/>
  <c r="M8" i="10" s="1"/>
  <c r="L9" i="10"/>
  <c r="L8" i="10" s="1"/>
  <c r="K9" i="10"/>
  <c r="J9" i="10"/>
  <c r="I9" i="10"/>
  <c r="H9" i="10"/>
  <c r="H8" i="10" s="1"/>
  <c r="G9" i="10"/>
  <c r="G8" i="10" s="1"/>
  <c r="F9" i="10"/>
  <c r="D9" i="10"/>
  <c r="D8" i="10" s="1"/>
  <c r="D61" i="10" s="1"/>
  <c r="D65" i="10" s="1"/>
  <c r="C9" i="10"/>
  <c r="B9" i="10"/>
  <c r="I8" i="10"/>
  <c r="F8" i="10"/>
  <c r="F61" i="10" s="1"/>
  <c r="F65" i="10" s="1"/>
  <c r="O9" i="11"/>
  <c r="N9" i="11"/>
  <c r="N8" i="11" s="1"/>
  <c r="N61" i="11" s="1"/>
  <c r="N65" i="11" s="1"/>
  <c r="M9" i="11"/>
  <c r="M8" i="11" s="1"/>
  <c r="L9" i="11"/>
  <c r="L8" i="11" s="1"/>
  <c r="K9" i="11"/>
  <c r="J9" i="11"/>
  <c r="I9" i="11"/>
  <c r="H9" i="11"/>
  <c r="G9" i="11"/>
  <c r="F9" i="11"/>
  <c r="F8" i="11" s="1"/>
  <c r="F61" i="11" s="1"/>
  <c r="F65" i="11" s="1"/>
  <c r="D9" i="11"/>
  <c r="D8" i="11" s="1"/>
  <c r="C9" i="11"/>
  <c r="B9" i="11"/>
  <c r="H8" i="11"/>
  <c r="H61" i="11" s="1"/>
  <c r="H65" i="11" s="1"/>
  <c r="O9" i="12"/>
  <c r="N9" i="12"/>
  <c r="N8" i="12" s="1"/>
  <c r="N61" i="12" s="1"/>
  <c r="N65" i="12" s="1"/>
  <c r="M9" i="12"/>
  <c r="M8" i="12" s="1"/>
  <c r="L9" i="12"/>
  <c r="L8" i="12" s="1"/>
  <c r="K9" i="12"/>
  <c r="J9" i="12"/>
  <c r="I9" i="12"/>
  <c r="I8" i="12" s="1"/>
  <c r="H9" i="12"/>
  <c r="H8" i="12" s="1"/>
  <c r="H61" i="12" s="1"/>
  <c r="H65" i="12" s="1"/>
  <c r="G9" i="12"/>
  <c r="G8" i="12" s="1"/>
  <c r="F9" i="12"/>
  <c r="F8" i="12" s="1"/>
  <c r="F61" i="12" s="1"/>
  <c r="F65" i="12" s="1"/>
  <c r="D9" i="12"/>
  <c r="D8" i="12" s="1"/>
  <c r="C9" i="12"/>
  <c r="B9" i="12"/>
  <c r="O8" i="12"/>
  <c r="O9" i="13"/>
  <c r="N9" i="13"/>
  <c r="N8" i="13" s="1"/>
  <c r="N61" i="13" s="1"/>
  <c r="N65" i="13" s="1"/>
  <c r="M9" i="13"/>
  <c r="M8" i="13" s="1"/>
  <c r="L9" i="13"/>
  <c r="K9" i="13"/>
  <c r="J9" i="13"/>
  <c r="I9" i="13"/>
  <c r="I8" i="13" s="1"/>
  <c r="H9" i="13"/>
  <c r="H8" i="13" s="1"/>
  <c r="G9" i="13"/>
  <c r="F9" i="13"/>
  <c r="F8" i="13" s="1"/>
  <c r="F61" i="13" s="1"/>
  <c r="F65" i="13" s="1"/>
  <c r="D9" i="13"/>
  <c r="D8" i="13" s="1"/>
  <c r="C9" i="13"/>
  <c r="B9" i="13"/>
  <c r="L8" i="13"/>
  <c r="L61" i="13" s="1"/>
  <c r="L65" i="13" s="1"/>
  <c r="O9" i="14"/>
  <c r="O8" i="14" s="1"/>
  <c r="N9" i="14"/>
  <c r="N8" i="14" s="1"/>
  <c r="M9" i="14"/>
  <c r="L9" i="14"/>
  <c r="L8" i="14" s="1"/>
  <c r="L61" i="14" s="1"/>
  <c r="L65" i="14" s="1"/>
  <c r="K9" i="14"/>
  <c r="J9" i="14"/>
  <c r="I9" i="14"/>
  <c r="H9" i="14"/>
  <c r="H8" i="14" s="1"/>
  <c r="G9" i="14"/>
  <c r="G8" i="14" s="1"/>
  <c r="F9" i="14"/>
  <c r="F8" i="14" s="1"/>
  <c r="D9" i="14"/>
  <c r="C9" i="14"/>
  <c r="B9" i="14"/>
  <c r="I8" i="14"/>
  <c r="O9" i="15"/>
  <c r="O8" i="15" s="1"/>
  <c r="N9" i="15"/>
  <c r="N8" i="15" s="1"/>
  <c r="N61" i="15" s="1"/>
  <c r="N65" i="15" s="1"/>
  <c r="M9" i="15"/>
  <c r="M8" i="15" s="1"/>
  <c r="M61" i="15" s="1"/>
  <c r="M65" i="15" s="1"/>
  <c r="L9" i="15"/>
  <c r="L8" i="15" s="1"/>
  <c r="K9" i="15"/>
  <c r="J9" i="15"/>
  <c r="I9" i="15"/>
  <c r="I8" i="15" s="1"/>
  <c r="H9" i="15"/>
  <c r="H8" i="15" s="1"/>
  <c r="G9" i="15"/>
  <c r="G8" i="15" s="1"/>
  <c r="G61" i="15" s="1"/>
  <c r="G65" i="15" s="1"/>
  <c r="F9" i="15"/>
  <c r="F8" i="15" s="1"/>
  <c r="F61" i="15" s="1"/>
  <c r="F65" i="15" s="1"/>
  <c r="D9" i="15"/>
  <c r="D8" i="15" s="1"/>
  <c r="D61" i="15" s="1"/>
  <c r="D65" i="15" s="1"/>
  <c r="C9" i="15"/>
  <c r="B9" i="15"/>
  <c r="O9" i="16"/>
  <c r="O8" i="16" s="1"/>
  <c r="O61" i="16" s="1"/>
  <c r="O65" i="16" s="1"/>
  <c r="N9" i="16"/>
  <c r="N8" i="16" s="1"/>
  <c r="M9" i="16"/>
  <c r="M8" i="16" s="1"/>
  <c r="M61" i="16" s="1"/>
  <c r="M65" i="16" s="1"/>
  <c r="L9" i="16"/>
  <c r="L8" i="16" s="1"/>
  <c r="K9" i="16"/>
  <c r="J9" i="16"/>
  <c r="I9" i="16"/>
  <c r="I8" i="16" s="1"/>
  <c r="I61" i="16" s="1"/>
  <c r="I65" i="16" s="1"/>
  <c r="H9" i="16"/>
  <c r="H8" i="16" s="1"/>
  <c r="G9" i="16"/>
  <c r="F9" i="16"/>
  <c r="F8" i="16" s="1"/>
  <c r="D9" i="16"/>
  <c r="D8" i="16" s="1"/>
  <c r="D61" i="16" s="1"/>
  <c r="D65" i="16" s="1"/>
  <c r="C9" i="16"/>
  <c r="B9" i="16"/>
  <c r="G8" i="16"/>
  <c r="G61" i="16" s="1"/>
  <c r="G65" i="16" s="1"/>
  <c r="O9" i="17"/>
  <c r="O8" i="17" s="1"/>
  <c r="N9" i="17"/>
  <c r="N8" i="17" s="1"/>
  <c r="M9" i="17"/>
  <c r="M8" i="17" s="1"/>
  <c r="L9" i="17"/>
  <c r="L8" i="17" s="1"/>
  <c r="L61" i="17" s="1"/>
  <c r="L65" i="17" s="1"/>
  <c r="K9" i="17"/>
  <c r="J9" i="17"/>
  <c r="I9" i="17"/>
  <c r="H9" i="17"/>
  <c r="G9" i="17"/>
  <c r="G8" i="17" s="1"/>
  <c r="F9" i="17"/>
  <c r="F8" i="17" s="1"/>
  <c r="D9" i="17"/>
  <c r="D8" i="17" s="1"/>
  <c r="C9" i="17"/>
  <c r="B9" i="17"/>
  <c r="I8" i="17"/>
  <c r="I61" i="17" s="1"/>
  <c r="I65" i="17" s="1"/>
  <c r="H8" i="17"/>
  <c r="O9" i="18"/>
  <c r="O8" i="18" s="1"/>
  <c r="O61" i="18" s="1"/>
  <c r="O65" i="18" s="1"/>
  <c r="N9" i="18"/>
  <c r="M9" i="18"/>
  <c r="M8" i="18" s="1"/>
  <c r="L9" i="18"/>
  <c r="K9" i="18"/>
  <c r="J9" i="18"/>
  <c r="I9" i="18"/>
  <c r="I8" i="18" s="1"/>
  <c r="H9" i="18"/>
  <c r="H8" i="18" s="1"/>
  <c r="H61" i="18" s="1"/>
  <c r="H65" i="18" s="1"/>
  <c r="G9" i="18"/>
  <c r="G8" i="18" s="1"/>
  <c r="G61" i="18" s="1"/>
  <c r="G65" i="18" s="1"/>
  <c r="F9" i="18"/>
  <c r="D9" i="18"/>
  <c r="D8" i="18" s="1"/>
  <c r="C9" i="18"/>
  <c r="B9" i="18"/>
  <c r="N8" i="18"/>
  <c r="F8" i="18"/>
  <c r="O9" i="19"/>
  <c r="N9" i="19"/>
  <c r="N8" i="19" s="1"/>
  <c r="M9" i="19"/>
  <c r="M8" i="19" s="1"/>
  <c r="L9" i="19"/>
  <c r="K9" i="19"/>
  <c r="J9" i="19"/>
  <c r="I9" i="19"/>
  <c r="I8" i="19" s="1"/>
  <c r="I61" i="19" s="1"/>
  <c r="I65" i="19" s="1"/>
  <c r="H9" i="19"/>
  <c r="H8" i="19" s="1"/>
  <c r="H61" i="19" s="1"/>
  <c r="H65" i="19" s="1"/>
  <c r="G9" i="19"/>
  <c r="F9" i="19"/>
  <c r="F8" i="19" s="1"/>
  <c r="D9" i="19"/>
  <c r="D8" i="19" s="1"/>
  <c r="C9" i="19"/>
  <c r="B9" i="19"/>
  <c r="O9" i="20"/>
  <c r="O8" i="20" s="1"/>
  <c r="O61" i="20" s="1"/>
  <c r="O65" i="20" s="1"/>
  <c r="N9" i="20"/>
  <c r="N8" i="20" s="1"/>
  <c r="M9" i="20"/>
  <c r="M8" i="20" s="1"/>
  <c r="L9" i="20"/>
  <c r="K9" i="20"/>
  <c r="J9" i="20"/>
  <c r="I9" i="20"/>
  <c r="H9" i="20"/>
  <c r="H8" i="20" s="1"/>
  <c r="H61" i="20" s="1"/>
  <c r="H65" i="20" s="1"/>
  <c r="G9" i="20"/>
  <c r="G8" i="20" s="1"/>
  <c r="G61" i="20" s="1"/>
  <c r="G65" i="20" s="1"/>
  <c r="F9" i="20"/>
  <c r="D9" i="20"/>
  <c r="D8" i="20" s="1"/>
  <c r="D61" i="20" s="1"/>
  <c r="D65" i="20" s="1"/>
  <c r="C9" i="20"/>
  <c r="B9" i="20"/>
  <c r="F8" i="20"/>
  <c r="O9" i="21"/>
  <c r="O8" i="21" s="1"/>
  <c r="O61" i="21" s="1"/>
  <c r="O65" i="21" s="1"/>
  <c r="N9" i="21"/>
  <c r="N8" i="21" s="1"/>
  <c r="N61" i="21" s="1"/>
  <c r="N65" i="21" s="1"/>
  <c r="M9" i="21"/>
  <c r="M8" i="21" s="1"/>
  <c r="L9" i="21"/>
  <c r="L8" i="21" s="1"/>
  <c r="L61" i="21" s="1"/>
  <c r="L65" i="21" s="1"/>
  <c r="K9" i="21"/>
  <c r="J9" i="21"/>
  <c r="I9" i="21"/>
  <c r="I8" i="21" s="1"/>
  <c r="H9" i="21"/>
  <c r="H8" i="21" s="1"/>
  <c r="H61" i="21" s="1"/>
  <c r="H65" i="21" s="1"/>
  <c r="G9" i="21"/>
  <c r="G8" i="21" s="1"/>
  <c r="G61" i="21" s="1"/>
  <c r="G65" i="21" s="1"/>
  <c r="F9" i="21"/>
  <c r="F8" i="21" s="1"/>
  <c r="F61" i="21" s="1"/>
  <c r="F65" i="21" s="1"/>
  <c r="D9" i="21"/>
  <c r="D8" i="21" s="1"/>
  <c r="C9" i="21"/>
  <c r="B9" i="21"/>
  <c r="O9" i="22"/>
  <c r="O8" i="22" s="1"/>
  <c r="N9" i="22"/>
  <c r="N8" i="22" s="1"/>
  <c r="M9" i="22"/>
  <c r="M8" i="22" s="1"/>
  <c r="L9" i="22"/>
  <c r="K9" i="22"/>
  <c r="J9" i="22"/>
  <c r="I9" i="22"/>
  <c r="H9" i="22"/>
  <c r="H8" i="22" s="1"/>
  <c r="H61" i="22" s="1"/>
  <c r="H65" i="22" s="1"/>
  <c r="G9" i="22"/>
  <c r="G8" i="22" s="1"/>
  <c r="F9" i="22"/>
  <c r="F8" i="22" s="1"/>
  <c r="D9" i="22"/>
  <c r="D8" i="22" s="1"/>
  <c r="C9" i="22"/>
  <c r="B9" i="22"/>
  <c r="L8" i="22"/>
  <c r="L61" i="22" s="1"/>
  <c r="L65" i="22" s="1"/>
  <c r="O9" i="23"/>
  <c r="O8" i="23" s="1"/>
  <c r="O61" i="23" s="1"/>
  <c r="O65" i="23" s="1"/>
  <c r="N9" i="23"/>
  <c r="N8" i="23" s="1"/>
  <c r="N61" i="23" s="1"/>
  <c r="N65" i="23" s="1"/>
  <c r="M9" i="23"/>
  <c r="M8" i="23" s="1"/>
  <c r="L9" i="23"/>
  <c r="L8" i="23" s="1"/>
  <c r="K9" i="23"/>
  <c r="J9" i="23"/>
  <c r="I9" i="23"/>
  <c r="I8" i="23" s="1"/>
  <c r="H9" i="23"/>
  <c r="G9" i="23"/>
  <c r="G8" i="23" s="1"/>
  <c r="G61" i="23" s="1"/>
  <c r="G65" i="23" s="1"/>
  <c r="F9" i="23"/>
  <c r="F8" i="23" s="1"/>
  <c r="F61" i="23" s="1"/>
  <c r="F65" i="23" s="1"/>
  <c r="D9" i="23"/>
  <c r="D8" i="23" s="1"/>
  <c r="C9" i="23"/>
  <c r="B9" i="23"/>
  <c r="H8" i="23"/>
  <c r="H61" i="23" s="1"/>
  <c r="H65" i="23" s="1"/>
  <c r="O9" i="24"/>
  <c r="O8" i="24" s="1"/>
  <c r="N9" i="24"/>
  <c r="N8" i="24" s="1"/>
  <c r="N61" i="24" s="1"/>
  <c r="N65" i="24" s="1"/>
  <c r="M9" i="24"/>
  <c r="M8" i="24" s="1"/>
  <c r="L9" i="24"/>
  <c r="L8" i="24" s="1"/>
  <c r="K9" i="24"/>
  <c r="J9" i="24"/>
  <c r="I9" i="24"/>
  <c r="I8" i="24" s="1"/>
  <c r="I61" i="24" s="1"/>
  <c r="I65" i="24" s="1"/>
  <c r="H9" i="24"/>
  <c r="H8" i="24" s="1"/>
  <c r="G9" i="24"/>
  <c r="G8" i="24" s="1"/>
  <c r="F9" i="24"/>
  <c r="D9" i="24"/>
  <c r="D8" i="24" s="1"/>
  <c r="D61" i="24" s="1"/>
  <c r="D65" i="24" s="1"/>
  <c r="C9" i="24"/>
  <c r="B9" i="24"/>
  <c r="F8" i="24"/>
  <c r="F61" i="24" s="1"/>
  <c r="F65" i="24" s="1"/>
  <c r="O9" i="25"/>
  <c r="N9" i="25"/>
  <c r="N8" i="25" s="1"/>
  <c r="N61" i="25" s="1"/>
  <c r="N65" i="25" s="1"/>
  <c r="M9" i="25"/>
  <c r="M8" i="25" s="1"/>
  <c r="L9" i="25"/>
  <c r="L8" i="25" s="1"/>
  <c r="K9" i="25"/>
  <c r="J9" i="25"/>
  <c r="I9" i="25"/>
  <c r="H9" i="25"/>
  <c r="G9" i="25"/>
  <c r="G8" i="25" s="1"/>
  <c r="G61" i="25" s="1"/>
  <c r="G65" i="25" s="1"/>
  <c r="F9" i="25"/>
  <c r="F8" i="25" s="1"/>
  <c r="F61" i="25" s="1"/>
  <c r="F65" i="25" s="1"/>
  <c r="D9" i="25"/>
  <c r="D8" i="25" s="1"/>
  <c r="C9" i="25"/>
  <c r="B9" i="25"/>
  <c r="O8" i="25"/>
  <c r="O61" i="25" s="1"/>
  <c r="O65" i="25" s="1"/>
  <c r="I8" i="25"/>
  <c r="I61" i="25" s="1"/>
  <c r="I65" i="25" s="1"/>
  <c r="O9" i="26"/>
  <c r="O8" i="26" s="1"/>
  <c r="O61" i="26" s="1"/>
  <c r="O65" i="26" s="1"/>
  <c r="N9" i="26"/>
  <c r="N8" i="26" s="1"/>
  <c r="N61" i="26" s="1"/>
  <c r="N65" i="26" s="1"/>
  <c r="M9" i="26"/>
  <c r="M8" i="26" s="1"/>
  <c r="L9" i="26"/>
  <c r="K9" i="26"/>
  <c r="J9" i="26"/>
  <c r="I9" i="26"/>
  <c r="H9" i="26"/>
  <c r="H8" i="26" s="1"/>
  <c r="H61" i="26" s="1"/>
  <c r="H65" i="26" s="1"/>
  <c r="G9" i="26"/>
  <c r="G8" i="26" s="1"/>
  <c r="G61" i="26" s="1"/>
  <c r="G65" i="26" s="1"/>
  <c r="F9" i="26"/>
  <c r="F8" i="26" s="1"/>
  <c r="F61" i="26" s="1"/>
  <c r="F65" i="26" s="1"/>
  <c r="D9" i="26"/>
  <c r="C9" i="26"/>
  <c r="B9" i="26"/>
  <c r="I8" i="26"/>
  <c r="O9" i="27"/>
  <c r="O8" i="27" s="1"/>
  <c r="N9" i="27"/>
  <c r="N8" i="27" s="1"/>
  <c r="N61" i="27" s="1"/>
  <c r="N65" i="27" s="1"/>
  <c r="M9" i="27"/>
  <c r="M8" i="27" s="1"/>
  <c r="M61" i="27" s="1"/>
  <c r="M65" i="27" s="1"/>
  <c r="L9" i="27"/>
  <c r="L8" i="27" s="1"/>
  <c r="K9" i="27"/>
  <c r="J9" i="27"/>
  <c r="I9" i="27"/>
  <c r="I8" i="27" s="1"/>
  <c r="I61" i="27" s="1"/>
  <c r="I65" i="27" s="1"/>
  <c r="H9" i="27"/>
  <c r="G9" i="27"/>
  <c r="G8" i="27" s="1"/>
  <c r="F9" i="27"/>
  <c r="F8" i="27" s="1"/>
  <c r="F61" i="27" s="1"/>
  <c r="F65" i="27" s="1"/>
  <c r="D9" i="27"/>
  <c r="D8" i="27" s="1"/>
  <c r="D61" i="27" s="1"/>
  <c r="D65" i="27" s="1"/>
  <c r="C9" i="27"/>
  <c r="B9" i="27"/>
  <c r="H8" i="27"/>
  <c r="O9" i="28"/>
  <c r="O8" i="28" s="1"/>
  <c r="O61" i="28" s="1"/>
  <c r="O65" i="28" s="1"/>
  <c r="N9" i="28"/>
  <c r="N8" i="28" s="1"/>
  <c r="N61" i="28" s="1"/>
  <c r="N65" i="28" s="1"/>
  <c r="M9" i="28"/>
  <c r="L9" i="28"/>
  <c r="L8" i="28" s="1"/>
  <c r="K9" i="28"/>
  <c r="J9" i="28"/>
  <c r="I9" i="28"/>
  <c r="I8" i="28" s="1"/>
  <c r="H9" i="28"/>
  <c r="H8" i="28" s="1"/>
  <c r="H61" i="28" s="1"/>
  <c r="H65" i="28" s="1"/>
  <c r="G9" i="28"/>
  <c r="G8" i="28" s="1"/>
  <c r="G61" i="28" s="1"/>
  <c r="G65" i="28" s="1"/>
  <c r="F9" i="28"/>
  <c r="F8" i="28" s="1"/>
  <c r="F61" i="28" s="1"/>
  <c r="F65" i="28" s="1"/>
  <c r="D9" i="28"/>
  <c r="D8" i="28" s="1"/>
  <c r="D61" i="28" s="1"/>
  <c r="D65" i="28" s="1"/>
  <c r="C9" i="28"/>
  <c r="B9" i="28"/>
  <c r="O9" i="29"/>
  <c r="O8" i="29" s="1"/>
  <c r="N9" i="29"/>
  <c r="N8" i="29" s="1"/>
  <c r="N61" i="29" s="1"/>
  <c r="N65" i="29" s="1"/>
  <c r="M9" i="29"/>
  <c r="M8" i="29" s="1"/>
  <c r="L9" i="29"/>
  <c r="L8" i="29" s="1"/>
  <c r="L61" i="29" s="1"/>
  <c r="L65" i="29" s="1"/>
  <c r="K9" i="29"/>
  <c r="J9" i="29"/>
  <c r="I9" i="29"/>
  <c r="I8" i="29" s="1"/>
  <c r="H9" i="29"/>
  <c r="G9" i="29"/>
  <c r="G8" i="29" s="1"/>
  <c r="F9" i="29"/>
  <c r="F8" i="29" s="1"/>
  <c r="F61" i="29" s="1"/>
  <c r="F65" i="29" s="1"/>
  <c r="D9" i="29"/>
  <c r="D8" i="29" s="1"/>
  <c r="D61" i="29" s="1"/>
  <c r="D65" i="29" s="1"/>
  <c r="C9" i="29"/>
  <c r="B9" i="29"/>
  <c r="H8" i="29"/>
  <c r="H61" i="29" s="1"/>
  <c r="H65" i="29" s="1"/>
  <c r="O9" i="30"/>
  <c r="O8" i="30" s="1"/>
  <c r="O61" i="30" s="1"/>
  <c r="O65" i="30" s="1"/>
  <c r="N9" i="30"/>
  <c r="M9" i="30"/>
  <c r="M8" i="30" s="1"/>
  <c r="L9" i="30"/>
  <c r="L8" i="30" s="1"/>
  <c r="K9" i="30"/>
  <c r="J9" i="30"/>
  <c r="I9" i="30"/>
  <c r="I8" i="30" s="1"/>
  <c r="H9" i="30"/>
  <c r="H8" i="30" s="1"/>
  <c r="H61" i="30" s="1"/>
  <c r="G9" i="30"/>
  <c r="G8" i="30" s="1"/>
  <c r="G61" i="30" s="1"/>
  <c r="G65" i="30" s="1"/>
  <c r="F9" i="30"/>
  <c r="D9" i="30"/>
  <c r="D8" i="30" s="1"/>
  <c r="C9" i="30"/>
  <c r="B9" i="30"/>
  <c r="O9" i="31"/>
  <c r="N9" i="31"/>
  <c r="N8" i="31" s="1"/>
  <c r="M9" i="31"/>
  <c r="M8" i="31" s="1"/>
  <c r="M61" i="31" s="1"/>
  <c r="M65" i="31" s="1"/>
  <c r="L9" i="31"/>
  <c r="L8" i="31" s="1"/>
  <c r="L61" i="31" s="1"/>
  <c r="L65" i="31" s="1"/>
  <c r="K9" i="31"/>
  <c r="S9" i="31" s="1"/>
  <c r="J9" i="31"/>
  <c r="I9" i="31"/>
  <c r="H9" i="31"/>
  <c r="H8" i="31" s="1"/>
  <c r="G9" i="31"/>
  <c r="F9" i="31"/>
  <c r="D9" i="31"/>
  <c r="D8" i="31" s="1"/>
  <c r="D61" i="31" s="1"/>
  <c r="D65" i="31" s="1"/>
  <c r="C9" i="31"/>
  <c r="B9" i="31"/>
  <c r="F8" i="31"/>
  <c r="O9" i="32"/>
  <c r="N9" i="32"/>
  <c r="N8" i="32" s="1"/>
  <c r="M9" i="32"/>
  <c r="M8" i="32" s="1"/>
  <c r="L9" i="32"/>
  <c r="L8" i="32" s="1"/>
  <c r="K9" i="32"/>
  <c r="J9" i="32"/>
  <c r="I9" i="32"/>
  <c r="I8" i="32" s="1"/>
  <c r="I61" i="32" s="1"/>
  <c r="I65" i="32" s="1"/>
  <c r="H9" i="32"/>
  <c r="G9" i="32"/>
  <c r="F9" i="32"/>
  <c r="F8" i="32" s="1"/>
  <c r="D9" i="32"/>
  <c r="D8" i="32" s="1"/>
  <c r="D61" i="32" s="1"/>
  <c r="D65" i="32" s="1"/>
  <c r="C9" i="32"/>
  <c r="B9" i="32"/>
  <c r="O9" i="33"/>
  <c r="N9" i="33"/>
  <c r="N8" i="33" s="1"/>
  <c r="M9" i="33"/>
  <c r="M8" i="33" s="1"/>
  <c r="L9" i="33"/>
  <c r="L8" i="33" s="1"/>
  <c r="L61" i="33" s="1"/>
  <c r="L65" i="33" s="1"/>
  <c r="K9" i="33"/>
  <c r="J9" i="33"/>
  <c r="I9" i="33"/>
  <c r="H9" i="33"/>
  <c r="H8" i="33" s="1"/>
  <c r="G9" i="33"/>
  <c r="F9" i="33"/>
  <c r="F8" i="33" s="1"/>
  <c r="D9" i="33"/>
  <c r="D8" i="33" s="1"/>
  <c r="C9" i="33"/>
  <c r="B9" i="33"/>
  <c r="I8" i="33"/>
  <c r="O9" i="34"/>
  <c r="N9" i="34"/>
  <c r="N8" i="34" s="1"/>
  <c r="M9" i="34"/>
  <c r="M8" i="34" s="1"/>
  <c r="M61" i="34" s="1"/>
  <c r="M65" i="34" s="1"/>
  <c r="L9" i="34"/>
  <c r="K9" i="34"/>
  <c r="J9" i="34"/>
  <c r="I9" i="34"/>
  <c r="H9" i="34"/>
  <c r="H8" i="34" s="1"/>
  <c r="G9" i="34"/>
  <c r="F9" i="34"/>
  <c r="F8" i="34" s="1"/>
  <c r="D9" i="34"/>
  <c r="D8" i="34" s="1"/>
  <c r="D61" i="34" s="1"/>
  <c r="D65" i="34" s="1"/>
  <c r="C9" i="34"/>
  <c r="B9" i="34"/>
  <c r="O8" i="34"/>
  <c r="G8" i="34"/>
  <c r="O9" i="35"/>
  <c r="O8" i="35" s="1"/>
  <c r="N9" i="35"/>
  <c r="N8" i="35" s="1"/>
  <c r="N61" i="35" s="1"/>
  <c r="N65" i="35" s="1"/>
  <c r="M9" i="35"/>
  <c r="M8" i="35" s="1"/>
  <c r="M61" i="35" s="1"/>
  <c r="M65" i="35" s="1"/>
  <c r="L9" i="35"/>
  <c r="L8" i="35" s="1"/>
  <c r="L61" i="35" s="1"/>
  <c r="L65" i="35" s="1"/>
  <c r="K9" i="35"/>
  <c r="J9" i="35"/>
  <c r="I9" i="35"/>
  <c r="I8" i="35" s="1"/>
  <c r="H9" i="35"/>
  <c r="H8" i="35" s="1"/>
  <c r="H61" i="35" s="1"/>
  <c r="H65" i="35" s="1"/>
  <c r="G9" i="35"/>
  <c r="G8" i="35" s="1"/>
  <c r="F9" i="35"/>
  <c r="F8" i="35" s="1"/>
  <c r="F61" i="35" s="1"/>
  <c r="F65" i="35" s="1"/>
  <c r="D9" i="35"/>
  <c r="D8" i="35" s="1"/>
  <c r="D61" i="35" s="1"/>
  <c r="D65" i="35" s="1"/>
  <c r="C9" i="35"/>
  <c r="B9" i="35"/>
  <c r="O9" i="36"/>
  <c r="O8" i="36" s="1"/>
  <c r="N9" i="36"/>
  <c r="N8" i="36" s="1"/>
  <c r="N61" i="36" s="1"/>
  <c r="N65" i="36" s="1"/>
  <c r="M9" i="36"/>
  <c r="M8" i="36" s="1"/>
  <c r="M61" i="36" s="1"/>
  <c r="M65" i="36" s="1"/>
  <c r="L9" i="36"/>
  <c r="L8" i="36" s="1"/>
  <c r="K9" i="36"/>
  <c r="J9" i="36"/>
  <c r="I9" i="36"/>
  <c r="H9" i="36"/>
  <c r="H8" i="36" s="1"/>
  <c r="G9" i="36"/>
  <c r="G8" i="36" s="1"/>
  <c r="F9" i="36"/>
  <c r="F8" i="36" s="1"/>
  <c r="F61" i="36" s="1"/>
  <c r="F65" i="36" s="1"/>
  <c r="D9" i="36"/>
  <c r="C9" i="36"/>
  <c r="B9" i="36"/>
  <c r="I8" i="36"/>
  <c r="D8" i="36"/>
  <c r="D61" i="36" s="1"/>
  <c r="D65" i="36" s="1"/>
  <c r="O9" i="37"/>
  <c r="N9" i="37"/>
  <c r="N8" i="37" s="1"/>
  <c r="M9" i="37"/>
  <c r="L9" i="37"/>
  <c r="K9" i="37"/>
  <c r="J9" i="37"/>
  <c r="I9" i="37"/>
  <c r="I8" i="37" s="1"/>
  <c r="H9" i="37"/>
  <c r="H8" i="37" s="1"/>
  <c r="H61" i="37" s="1"/>
  <c r="H65" i="37" s="1"/>
  <c r="G9" i="37"/>
  <c r="F9" i="37"/>
  <c r="F8" i="37" s="1"/>
  <c r="D9" i="37"/>
  <c r="C9" i="37"/>
  <c r="B9" i="37"/>
  <c r="L8" i="37"/>
  <c r="O9" i="38"/>
  <c r="O8" i="38" s="1"/>
  <c r="O61" i="38" s="1"/>
  <c r="O65" i="38" s="1"/>
  <c r="N9" i="38"/>
  <c r="N8" i="38" s="1"/>
  <c r="M9" i="38"/>
  <c r="L9" i="38"/>
  <c r="K9" i="38"/>
  <c r="J9" i="38"/>
  <c r="I9" i="38"/>
  <c r="I8" i="38" s="1"/>
  <c r="H9" i="38"/>
  <c r="H8" i="38" s="1"/>
  <c r="H61" i="38" s="1"/>
  <c r="H65" i="38" s="1"/>
  <c r="G9" i="38"/>
  <c r="G8" i="38" s="1"/>
  <c r="G61" i="38" s="1"/>
  <c r="G65" i="38" s="1"/>
  <c r="F9" i="38"/>
  <c r="F8" i="38" s="1"/>
  <c r="D9" i="38"/>
  <c r="D8" i="38" s="1"/>
  <c r="C9" i="38"/>
  <c r="B9" i="38"/>
  <c r="M8" i="38"/>
  <c r="L8" i="38"/>
  <c r="L61" i="38" s="1"/>
  <c r="L65" i="38" s="1"/>
  <c r="O9" i="39"/>
  <c r="N9" i="39"/>
  <c r="N8" i="39" s="1"/>
  <c r="N61" i="39" s="1"/>
  <c r="N65" i="39" s="1"/>
  <c r="M9" i="39"/>
  <c r="M8" i="39" s="1"/>
  <c r="L9" i="39"/>
  <c r="K9" i="39"/>
  <c r="J9" i="39"/>
  <c r="I9" i="39"/>
  <c r="I8" i="39" s="1"/>
  <c r="I61" i="39" s="1"/>
  <c r="I65" i="39" s="1"/>
  <c r="H9" i="39"/>
  <c r="H8" i="39" s="1"/>
  <c r="G9" i="39"/>
  <c r="G8" i="39" s="1"/>
  <c r="F9" i="39"/>
  <c r="D9" i="39"/>
  <c r="D8" i="39" s="1"/>
  <c r="C9" i="39"/>
  <c r="B9" i="39"/>
  <c r="O8" i="39"/>
  <c r="O61" i="39" s="1"/>
  <c r="O65" i="39" s="1"/>
  <c r="F8" i="39"/>
  <c r="F61" i="39" s="1"/>
  <c r="F65" i="39" s="1"/>
  <c r="O9" i="40"/>
  <c r="N9" i="40"/>
  <c r="N8" i="40" s="1"/>
  <c r="M9" i="40"/>
  <c r="M8" i="40" s="1"/>
  <c r="L9" i="40"/>
  <c r="L8" i="40" s="1"/>
  <c r="L61" i="40" s="1"/>
  <c r="L65" i="40" s="1"/>
  <c r="K9" i="40"/>
  <c r="J9" i="40"/>
  <c r="I9" i="40"/>
  <c r="I8" i="40" s="1"/>
  <c r="H9" i="40"/>
  <c r="H8" i="40" s="1"/>
  <c r="G9" i="40"/>
  <c r="G8" i="40" s="1"/>
  <c r="G61" i="40" s="1"/>
  <c r="G65" i="40" s="1"/>
  <c r="F9" i="40"/>
  <c r="D9" i="40"/>
  <c r="C9" i="40"/>
  <c r="B9" i="40"/>
  <c r="O8" i="40"/>
  <c r="O61" i="40" s="1"/>
  <c r="O65" i="40" s="1"/>
  <c r="F8" i="40"/>
  <c r="D8" i="40"/>
  <c r="O9" i="41"/>
  <c r="O8" i="41" s="1"/>
  <c r="O61" i="41" s="1"/>
  <c r="O65" i="41" s="1"/>
  <c r="N9" i="41"/>
  <c r="N8" i="41" s="1"/>
  <c r="N61" i="41" s="1"/>
  <c r="N65" i="41" s="1"/>
  <c r="M9" i="41"/>
  <c r="L9" i="41"/>
  <c r="L8" i="41" s="1"/>
  <c r="K9" i="41"/>
  <c r="J9" i="41"/>
  <c r="I9" i="41"/>
  <c r="H9" i="41"/>
  <c r="H8" i="41" s="1"/>
  <c r="H61" i="41" s="1"/>
  <c r="H65" i="41" s="1"/>
  <c r="G9" i="41"/>
  <c r="G8" i="41" s="1"/>
  <c r="G61" i="41" s="1"/>
  <c r="G65" i="41" s="1"/>
  <c r="F9" i="41"/>
  <c r="F8" i="41" s="1"/>
  <c r="F61" i="41" s="1"/>
  <c r="F65" i="41" s="1"/>
  <c r="D9" i="41"/>
  <c r="D8" i="41" s="1"/>
  <c r="C9" i="41"/>
  <c r="B9" i="41"/>
  <c r="M8" i="41"/>
  <c r="O9" i="42"/>
  <c r="O8" i="42" s="1"/>
  <c r="N9" i="42"/>
  <c r="M9" i="42"/>
  <c r="M8" i="42" s="1"/>
  <c r="L9" i="42"/>
  <c r="L8" i="42" s="1"/>
  <c r="L61" i="42" s="1"/>
  <c r="L65" i="42" s="1"/>
  <c r="K9" i="42"/>
  <c r="J9" i="42"/>
  <c r="I9" i="42"/>
  <c r="H9" i="42"/>
  <c r="H8" i="42" s="1"/>
  <c r="H61" i="42" s="1"/>
  <c r="H65" i="42" s="1"/>
  <c r="G9" i="42"/>
  <c r="G8" i="42" s="1"/>
  <c r="F9" i="42"/>
  <c r="F8" i="42" s="1"/>
  <c r="F61" i="42" s="1"/>
  <c r="F65" i="42" s="1"/>
  <c r="D9" i="42"/>
  <c r="D8" i="42" s="1"/>
  <c r="D61" i="42" s="1"/>
  <c r="D65" i="42" s="1"/>
  <c r="C9" i="42"/>
  <c r="B9" i="42"/>
  <c r="N8" i="42"/>
  <c r="N61" i="42" s="1"/>
  <c r="N65" i="42" s="1"/>
  <c r="I8" i="42"/>
  <c r="I61" i="42" s="1"/>
  <c r="I65" i="42" s="1"/>
  <c r="O9" i="43"/>
  <c r="O8" i="43" s="1"/>
  <c r="N9" i="43"/>
  <c r="N8" i="43" s="1"/>
  <c r="M9" i="43"/>
  <c r="L9" i="43"/>
  <c r="K9" i="43"/>
  <c r="J9" i="43"/>
  <c r="I9" i="43"/>
  <c r="I8" i="43" s="1"/>
  <c r="I61" i="43" s="1"/>
  <c r="I65" i="43" s="1"/>
  <c r="H9" i="43"/>
  <c r="G9" i="43"/>
  <c r="G8" i="43" s="1"/>
  <c r="F9" i="43"/>
  <c r="F8" i="43" s="1"/>
  <c r="D9" i="43"/>
  <c r="D8" i="43" s="1"/>
  <c r="D61" i="43" s="1"/>
  <c r="D65" i="43" s="1"/>
  <c r="C9" i="43"/>
  <c r="B9" i="43"/>
  <c r="M8" i="43"/>
  <c r="L8" i="43"/>
  <c r="H8" i="43"/>
  <c r="H61" i="43" s="1"/>
  <c r="H65" i="43" s="1"/>
  <c r="O9" i="44"/>
  <c r="N9" i="44"/>
  <c r="N8" i="44" s="1"/>
  <c r="M9" i="44"/>
  <c r="L9" i="44"/>
  <c r="L8" i="44" s="1"/>
  <c r="K9" i="44"/>
  <c r="J9" i="44"/>
  <c r="I9" i="44"/>
  <c r="H9" i="44"/>
  <c r="H8" i="44" s="1"/>
  <c r="H61" i="44" s="1"/>
  <c r="H65" i="44" s="1"/>
  <c r="G9" i="44"/>
  <c r="F9" i="44"/>
  <c r="D9" i="44"/>
  <c r="C9" i="44"/>
  <c r="C8" i="44" s="1"/>
  <c r="B9" i="44"/>
  <c r="M8" i="44"/>
  <c r="F8" i="44"/>
  <c r="D8" i="44"/>
  <c r="O9" i="45"/>
  <c r="O8" i="45" s="1"/>
  <c r="N9" i="45"/>
  <c r="N8" i="45" s="1"/>
  <c r="M9" i="45"/>
  <c r="M8" i="45" s="1"/>
  <c r="L9" i="45"/>
  <c r="L8" i="45" s="1"/>
  <c r="L61" i="45" s="1"/>
  <c r="L65" i="45" s="1"/>
  <c r="K9" i="45"/>
  <c r="K8" i="45" s="1"/>
  <c r="J9" i="45"/>
  <c r="I9" i="45"/>
  <c r="H9" i="45"/>
  <c r="H8" i="45" s="1"/>
  <c r="G9" i="45"/>
  <c r="G8" i="45" s="1"/>
  <c r="G61" i="45" s="1"/>
  <c r="G65" i="45" s="1"/>
  <c r="F9" i="45"/>
  <c r="F8" i="45" s="1"/>
  <c r="F61" i="45" s="1"/>
  <c r="F65" i="45" s="1"/>
  <c r="D9" i="45"/>
  <c r="D8" i="45" s="1"/>
  <c r="C9" i="45"/>
  <c r="B9" i="45"/>
  <c r="O9" i="46"/>
  <c r="O8" i="46" s="1"/>
  <c r="O61" i="46" s="1"/>
  <c r="O65" i="46" s="1"/>
  <c r="N9" i="46"/>
  <c r="N8" i="46" s="1"/>
  <c r="M9" i="46"/>
  <c r="M8" i="46" s="1"/>
  <c r="M61" i="46" s="1"/>
  <c r="M65" i="46" s="1"/>
  <c r="L9" i="46"/>
  <c r="L8" i="46" s="1"/>
  <c r="K9" i="46"/>
  <c r="J9" i="46"/>
  <c r="I9" i="46"/>
  <c r="H9" i="46"/>
  <c r="G9" i="46"/>
  <c r="G8" i="46" s="1"/>
  <c r="G61" i="46" s="1"/>
  <c r="G65" i="46" s="1"/>
  <c r="F9" i="46"/>
  <c r="F8" i="46" s="1"/>
  <c r="D9" i="46"/>
  <c r="D8" i="46" s="1"/>
  <c r="D61" i="46" s="1"/>
  <c r="D65" i="46" s="1"/>
  <c r="C9" i="46"/>
  <c r="B9" i="46"/>
  <c r="O9" i="47"/>
  <c r="O8" i="47" s="1"/>
  <c r="O61" i="47" s="1"/>
  <c r="O65" i="47" s="1"/>
  <c r="N9" i="47"/>
  <c r="N8" i="47" s="1"/>
  <c r="N61" i="47" s="1"/>
  <c r="N65" i="47" s="1"/>
  <c r="M9" i="47"/>
  <c r="M8" i="47" s="1"/>
  <c r="L9" i="47"/>
  <c r="L8" i="47" s="1"/>
  <c r="K9" i="47"/>
  <c r="J9" i="47"/>
  <c r="I9" i="47"/>
  <c r="I8" i="47" s="1"/>
  <c r="H9" i="47"/>
  <c r="G9" i="47"/>
  <c r="G8" i="47" s="1"/>
  <c r="G61" i="47" s="1"/>
  <c r="G65" i="47" s="1"/>
  <c r="F9" i="47"/>
  <c r="F8" i="47" s="1"/>
  <c r="F61" i="47" s="1"/>
  <c r="F65" i="47" s="1"/>
  <c r="D9" i="47"/>
  <c r="D8" i="47" s="1"/>
  <c r="C9" i="47"/>
  <c r="B9" i="47"/>
  <c r="H8" i="47"/>
  <c r="H61" i="47" s="1"/>
  <c r="H65" i="47" s="1"/>
  <c r="O9" i="48"/>
  <c r="O8" i="48" s="1"/>
  <c r="N9" i="48"/>
  <c r="N8" i="48" s="1"/>
  <c r="N61" i="48" s="1"/>
  <c r="N65" i="48" s="1"/>
  <c r="M9" i="48"/>
  <c r="M8" i="48" s="1"/>
  <c r="L9" i="48"/>
  <c r="L8" i="48" s="1"/>
  <c r="L61" i="48" s="1"/>
  <c r="L65" i="48" s="1"/>
  <c r="K9" i="48"/>
  <c r="J9" i="48"/>
  <c r="I9" i="48"/>
  <c r="I8" i="48" s="1"/>
  <c r="H9" i="48"/>
  <c r="H8" i="48" s="1"/>
  <c r="G9" i="48"/>
  <c r="G8" i="48" s="1"/>
  <c r="F9" i="48"/>
  <c r="F8" i="48" s="1"/>
  <c r="F61" i="48" s="1"/>
  <c r="F65" i="48" s="1"/>
  <c r="D9" i="48"/>
  <c r="C9" i="48"/>
  <c r="B9" i="48"/>
  <c r="D8" i="48"/>
  <c r="O9" i="49"/>
  <c r="N9" i="49"/>
  <c r="N8" i="49" s="1"/>
  <c r="M9" i="49"/>
  <c r="L9" i="49"/>
  <c r="K9" i="49"/>
  <c r="J9" i="49"/>
  <c r="I9" i="49"/>
  <c r="I8" i="49" s="1"/>
  <c r="I61" i="49" s="1"/>
  <c r="I65" i="49" s="1"/>
  <c r="H9" i="49"/>
  <c r="H8" i="49" s="1"/>
  <c r="G9" i="49"/>
  <c r="F9" i="49"/>
  <c r="F8" i="49" s="1"/>
  <c r="D9" i="49"/>
  <c r="D8" i="49" s="1"/>
  <c r="C9" i="49"/>
  <c r="B9" i="49"/>
  <c r="M8" i="49"/>
  <c r="O9" i="50"/>
  <c r="O8" i="50" s="1"/>
  <c r="O61" i="50" s="1"/>
  <c r="O65" i="50" s="1"/>
  <c r="N9" i="50"/>
  <c r="N8" i="50" s="1"/>
  <c r="M9" i="50"/>
  <c r="M8" i="50" s="1"/>
  <c r="L9" i="50"/>
  <c r="L8" i="50" s="1"/>
  <c r="L61" i="50" s="1"/>
  <c r="L65" i="50" s="1"/>
  <c r="K9" i="50"/>
  <c r="J9" i="50"/>
  <c r="I9" i="50"/>
  <c r="I8" i="50" s="1"/>
  <c r="I61" i="50" s="1"/>
  <c r="I65" i="50" s="1"/>
  <c r="H9" i="50"/>
  <c r="G9" i="50"/>
  <c r="F9" i="50"/>
  <c r="D9" i="50"/>
  <c r="C9" i="50"/>
  <c r="B9" i="50"/>
  <c r="H8" i="50"/>
  <c r="H61" i="50" s="1"/>
  <c r="H65" i="50" s="1"/>
  <c r="G8" i="50"/>
  <c r="G61" i="50" s="1"/>
  <c r="G65" i="50" s="1"/>
  <c r="F8" i="50"/>
  <c r="D8" i="50"/>
  <c r="O9" i="51"/>
  <c r="O8" i="51" s="1"/>
  <c r="N9" i="51"/>
  <c r="N8" i="51" s="1"/>
  <c r="M9" i="51"/>
  <c r="M8" i="51" s="1"/>
  <c r="M61" i="51" s="1"/>
  <c r="M65" i="51" s="1"/>
  <c r="L9" i="51"/>
  <c r="L8" i="51" s="1"/>
  <c r="L61" i="51" s="1"/>
  <c r="L65" i="51" s="1"/>
  <c r="K9" i="51"/>
  <c r="J9" i="51"/>
  <c r="I9" i="51"/>
  <c r="I8" i="51" s="1"/>
  <c r="I61" i="51" s="1"/>
  <c r="I65" i="51" s="1"/>
  <c r="H9" i="51"/>
  <c r="H8" i="51" s="1"/>
  <c r="H61" i="51" s="1"/>
  <c r="H65" i="51" s="1"/>
  <c r="G9" i="51"/>
  <c r="G8" i="51" s="1"/>
  <c r="F9" i="51"/>
  <c r="F8" i="51" s="1"/>
  <c r="F61" i="51" s="1"/>
  <c r="F65" i="51" s="1"/>
  <c r="D9" i="51"/>
  <c r="D8" i="51" s="1"/>
  <c r="D61" i="51" s="1"/>
  <c r="D65" i="51" s="1"/>
  <c r="C9" i="51"/>
  <c r="B9" i="51"/>
  <c r="O9" i="52"/>
  <c r="O8" i="52" s="1"/>
  <c r="N9" i="52"/>
  <c r="N8" i="52" s="1"/>
  <c r="N61" i="52" s="1"/>
  <c r="M9" i="52"/>
  <c r="L9" i="52"/>
  <c r="K9" i="52"/>
  <c r="J9" i="52"/>
  <c r="I9" i="52"/>
  <c r="I8" i="52" s="1"/>
  <c r="H9" i="52"/>
  <c r="G9" i="52"/>
  <c r="G8" i="52" s="1"/>
  <c r="F9" i="52"/>
  <c r="F8" i="52" s="1"/>
  <c r="F61" i="52" s="1"/>
  <c r="D9" i="52"/>
  <c r="D8" i="52" s="1"/>
  <c r="C9" i="52"/>
  <c r="B9" i="52"/>
  <c r="O9" i="53"/>
  <c r="N9" i="53"/>
  <c r="N8" i="53" s="1"/>
  <c r="M9" i="53"/>
  <c r="M8" i="53" s="1"/>
  <c r="L9" i="53"/>
  <c r="L8" i="53" s="1"/>
  <c r="L61" i="53" s="1"/>
  <c r="L65" i="53" s="1"/>
  <c r="K9" i="53"/>
  <c r="S9" i="53" s="1"/>
  <c r="J9" i="53"/>
  <c r="R9" i="53" s="1"/>
  <c r="I9" i="53"/>
  <c r="I8" i="53" s="1"/>
  <c r="H9" i="53"/>
  <c r="G9" i="53"/>
  <c r="G8" i="53" s="1"/>
  <c r="F9" i="53"/>
  <c r="F8" i="53" s="1"/>
  <c r="D9" i="53"/>
  <c r="C9" i="53"/>
  <c r="B9" i="53"/>
  <c r="O8" i="53"/>
  <c r="H8" i="53"/>
  <c r="D8" i="53"/>
  <c r="O9" i="54"/>
  <c r="O8" i="54" s="1"/>
  <c r="N9" i="54"/>
  <c r="M9" i="54"/>
  <c r="M8" i="54" s="1"/>
  <c r="M61" i="54" s="1"/>
  <c r="M65" i="54" s="1"/>
  <c r="L9" i="54"/>
  <c r="L8" i="54" s="1"/>
  <c r="L61" i="54" s="1"/>
  <c r="L65" i="54" s="1"/>
  <c r="K9" i="54"/>
  <c r="J9" i="54"/>
  <c r="I9" i="54"/>
  <c r="I8" i="54" s="1"/>
  <c r="I61" i="54" s="1"/>
  <c r="I65" i="54" s="1"/>
  <c r="H9" i="54"/>
  <c r="H8" i="54" s="1"/>
  <c r="G9" i="54"/>
  <c r="F9" i="54"/>
  <c r="D9" i="54"/>
  <c r="D8" i="54" s="1"/>
  <c r="D61" i="54" s="1"/>
  <c r="D65" i="54" s="1"/>
  <c r="C9" i="54"/>
  <c r="B9" i="54"/>
  <c r="G8" i="54"/>
  <c r="O9" i="55"/>
  <c r="O8" i="55" s="1"/>
  <c r="N9" i="55"/>
  <c r="N8" i="55" s="1"/>
  <c r="M9" i="55"/>
  <c r="L9" i="55"/>
  <c r="K9" i="55"/>
  <c r="J9" i="55"/>
  <c r="I9" i="55"/>
  <c r="I8" i="55" s="1"/>
  <c r="I61" i="55" s="1"/>
  <c r="I65" i="55" s="1"/>
  <c r="H9" i="55"/>
  <c r="G9" i="55"/>
  <c r="G8" i="55" s="1"/>
  <c r="F9" i="55"/>
  <c r="F8" i="55" s="1"/>
  <c r="D9" i="55"/>
  <c r="C9" i="55"/>
  <c r="B9" i="55"/>
  <c r="M8" i="55"/>
  <c r="H8" i="55"/>
  <c r="H61" i="55" s="1"/>
  <c r="H65" i="55" s="1"/>
  <c r="D8" i="55"/>
  <c r="O9" i="56"/>
  <c r="N9" i="56"/>
  <c r="N8" i="56" s="1"/>
  <c r="M9" i="56"/>
  <c r="M8" i="56" s="1"/>
  <c r="L9" i="56"/>
  <c r="K9" i="56"/>
  <c r="J9" i="56"/>
  <c r="I9" i="56"/>
  <c r="H9" i="56"/>
  <c r="G9" i="56"/>
  <c r="F9" i="56"/>
  <c r="F8" i="56" s="1"/>
  <c r="D9" i="56"/>
  <c r="D8" i="56" s="1"/>
  <c r="C9" i="56"/>
  <c r="B9" i="56"/>
  <c r="L8" i="56"/>
  <c r="I8" i="56"/>
  <c r="I61" i="56" s="1"/>
  <c r="I65" i="56" s="1"/>
  <c r="H8" i="56"/>
  <c r="O9" i="57"/>
  <c r="O8" i="57" s="1"/>
  <c r="N9" i="57"/>
  <c r="N8" i="57" s="1"/>
  <c r="M9" i="57"/>
  <c r="M8" i="57" s="1"/>
  <c r="L9" i="57"/>
  <c r="K9" i="57"/>
  <c r="K8" i="57" s="1"/>
  <c r="J9" i="57"/>
  <c r="I9" i="57"/>
  <c r="I8" i="57" s="1"/>
  <c r="I61" i="57" s="1"/>
  <c r="I65" i="57" s="1"/>
  <c r="H9" i="57"/>
  <c r="H8" i="57" s="1"/>
  <c r="G9" i="57"/>
  <c r="G8" i="57" s="1"/>
  <c r="F9" i="57"/>
  <c r="F8" i="57" s="1"/>
  <c r="D9" i="57"/>
  <c r="D8" i="57" s="1"/>
  <c r="C9" i="57"/>
  <c r="B9" i="57"/>
  <c r="L8" i="57"/>
  <c r="L61" i="57" s="1"/>
  <c r="L65" i="57" s="1"/>
  <c r="O9" i="58"/>
  <c r="O8" i="58" s="1"/>
  <c r="N9" i="58"/>
  <c r="N8" i="58" s="1"/>
  <c r="M9" i="58"/>
  <c r="M8" i="58" s="1"/>
  <c r="L9" i="58"/>
  <c r="L8" i="58" s="1"/>
  <c r="K9" i="58"/>
  <c r="J9" i="58"/>
  <c r="I9" i="58"/>
  <c r="I8" i="58" s="1"/>
  <c r="H9" i="58"/>
  <c r="G9" i="58"/>
  <c r="G8" i="58" s="1"/>
  <c r="F9" i="58"/>
  <c r="F8" i="58" s="1"/>
  <c r="D9" i="58"/>
  <c r="D8" i="58" s="1"/>
  <c r="C9" i="58"/>
  <c r="B9" i="58"/>
  <c r="H8" i="58"/>
  <c r="O9" i="59"/>
  <c r="N9" i="59"/>
  <c r="N8" i="59" s="1"/>
  <c r="N61" i="59" s="1"/>
  <c r="N65" i="59" s="1"/>
  <c r="M9" i="59"/>
  <c r="M8" i="59" s="1"/>
  <c r="M61" i="59" s="1"/>
  <c r="M65" i="59" s="1"/>
  <c r="L9" i="59"/>
  <c r="K9" i="59"/>
  <c r="J9" i="59"/>
  <c r="I9" i="59"/>
  <c r="H9" i="59"/>
  <c r="G9" i="59"/>
  <c r="G8" i="59" s="1"/>
  <c r="F9" i="59"/>
  <c r="F8" i="59" s="1"/>
  <c r="F61" i="59" s="1"/>
  <c r="F65" i="59" s="1"/>
  <c r="D9" i="59"/>
  <c r="D8" i="59" s="1"/>
  <c r="C9" i="59"/>
  <c r="B9" i="59"/>
  <c r="O8" i="59"/>
  <c r="H8" i="59"/>
  <c r="O9" i="60"/>
  <c r="O8" i="60" s="1"/>
  <c r="N9" i="60"/>
  <c r="N8" i="60" s="1"/>
  <c r="M9" i="60"/>
  <c r="L9" i="60"/>
  <c r="K9" i="60"/>
  <c r="J9" i="60"/>
  <c r="I9" i="60"/>
  <c r="I8" i="60" s="1"/>
  <c r="H9" i="60"/>
  <c r="H8" i="60" s="1"/>
  <c r="H61" i="60" s="1"/>
  <c r="H65" i="60" s="1"/>
  <c r="G9" i="60"/>
  <c r="G8" i="60" s="1"/>
  <c r="G61" i="60" s="1"/>
  <c r="G65" i="60" s="1"/>
  <c r="F9" i="60"/>
  <c r="D9" i="60"/>
  <c r="D8" i="60" s="1"/>
  <c r="C9" i="60"/>
  <c r="B9" i="60"/>
  <c r="M8" i="60"/>
  <c r="M61" i="60" s="1"/>
  <c r="M65" i="60" s="1"/>
  <c r="L8" i="60"/>
  <c r="F8" i="60"/>
  <c r="F61" i="60" s="1"/>
  <c r="O9" i="61"/>
  <c r="N9" i="61"/>
  <c r="N8" i="61" s="1"/>
  <c r="N61" i="61" s="1"/>
  <c r="N65" i="61" s="1"/>
  <c r="M9" i="61"/>
  <c r="M8" i="61" s="1"/>
  <c r="M61" i="61" s="1"/>
  <c r="M65" i="61" s="1"/>
  <c r="L9" i="61"/>
  <c r="L8" i="61" s="1"/>
  <c r="K9" i="61"/>
  <c r="J9" i="61"/>
  <c r="I9" i="61"/>
  <c r="H9" i="61"/>
  <c r="H8" i="61" s="1"/>
  <c r="G9" i="61"/>
  <c r="F9" i="61"/>
  <c r="D9" i="61"/>
  <c r="D8" i="61" s="1"/>
  <c r="D61" i="61" s="1"/>
  <c r="D65" i="61" s="1"/>
  <c r="C9" i="61"/>
  <c r="B9" i="61"/>
  <c r="O8" i="61"/>
  <c r="I8" i="61"/>
  <c r="G8" i="61"/>
  <c r="F8" i="61"/>
  <c r="O9" i="62"/>
  <c r="O8" i="62" s="1"/>
  <c r="O61" i="62" s="1"/>
  <c r="O65" i="62" s="1"/>
  <c r="N9" i="62"/>
  <c r="N8" i="62" s="1"/>
  <c r="M9" i="62"/>
  <c r="M8" i="62" s="1"/>
  <c r="L9" i="62"/>
  <c r="L8" i="62" s="1"/>
  <c r="K9" i="62"/>
  <c r="J9" i="62"/>
  <c r="I9" i="62"/>
  <c r="I8" i="62" s="1"/>
  <c r="I61" i="62" s="1"/>
  <c r="H9" i="62"/>
  <c r="G9" i="62"/>
  <c r="G8" i="62" s="1"/>
  <c r="F9" i="62"/>
  <c r="F8" i="62" s="1"/>
  <c r="D9" i="62"/>
  <c r="D8" i="62" s="1"/>
  <c r="C9" i="62"/>
  <c r="B9" i="62"/>
  <c r="H8" i="62"/>
  <c r="O9" i="63"/>
  <c r="O8" i="63" s="1"/>
  <c r="N9" i="63"/>
  <c r="M9" i="63"/>
  <c r="L9" i="63"/>
  <c r="L8" i="63" s="1"/>
  <c r="K9" i="63"/>
  <c r="J9" i="63"/>
  <c r="I9" i="63"/>
  <c r="I8" i="63" s="1"/>
  <c r="I61" i="63" s="1"/>
  <c r="I65" i="63" s="1"/>
  <c r="H9" i="63"/>
  <c r="H8" i="63" s="1"/>
  <c r="H61" i="63" s="1"/>
  <c r="H65" i="63" s="1"/>
  <c r="G9" i="63"/>
  <c r="G8" i="63" s="1"/>
  <c r="F9" i="63"/>
  <c r="D9" i="63"/>
  <c r="C9" i="63"/>
  <c r="B9" i="63"/>
  <c r="N8" i="63"/>
  <c r="N61" i="63" s="1"/>
  <c r="N65" i="63" s="1"/>
  <c r="F8" i="63"/>
  <c r="F61" i="63" s="1"/>
  <c r="F65" i="63" s="1"/>
  <c r="O9" i="64"/>
  <c r="O8" i="64" s="1"/>
  <c r="N9" i="64"/>
  <c r="N8" i="64" s="1"/>
  <c r="M9" i="64"/>
  <c r="M8" i="64" s="1"/>
  <c r="L9" i="64"/>
  <c r="L8" i="64" s="1"/>
  <c r="K9" i="64"/>
  <c r="J9" i="64"/>
  <c r="I9" i="64"/>
  <c r="H9" i="64"/>
  <c r="G9" i="64"/>
  <c r="G8" i="64" s="1"/>
  <c r="F9" i="64"/>
  <c r="F8" i="64" s="1"/>
  <c r="D9" i="64"/>
  <c r="D8" i="64" s="1"/>
  <c r="C9" i="64"/>
  <c r="C8" i="64" s="1"/>
  <c r="B9" i="64"/>
  <c r="I8" i="64"/>
  <c r="I61" i="64" s="1"/>
  <c r="I65" i="64" s="1"/>
  <c r="H8" i="64"/>
  <c r="O9" i="65"/>
  <c r="N9" i="65"/>
  <c r="N8" i="65" s="1"/>
  <c r="M9" i="65"/>
  <c r="L9" i="65"/>
  <c r="L8" i="65" s="1"/>
  <c r="L61" i="65" s="1"/>
  <c r="L65" i="65" s="1"/>
  <c r="K9" i="65"/>
  <c r="J9" i="65"/>
  <c r="I9" i="65"/>
  <c r="I8" i="65" s="1"/>
  <c r="I61" i="65" s="1"/>
  <c r="I65" i="65" s="1"/>
  <c r="H9" i="65"/>
  <c r="G9" i="65"/>
  <c r="F9" i="65"/>
  <c r="D9" i="65"/>
  <c r="C9" i="65"/>
  <c r="B9" i="65"/>
  <c r="F8" i="65"/>
  <c r="O9" i="66"/>
  <c r="N9" i="66"/>
  <c r="N8" i="66" s="1"/>
  <c r="M9" i="66"/>
  <c r="M8" i="66" s="1"/>
  <c r="L9" i="66"/>
  <c r="K9" i="66"/>
  <c r="J9" i="66"/>
  <c r="I9" i="66"/>
  <c r="I8" i="66" s="1"/>
  <c r="I61" i="66" s="1"/>
  <c r="I65" i="66" s="1"/>
  <c r="H9" i="66"/>
  <c r="H8" i="66" s="1"/>
  <c r="H61" i="66" s="1"/>
  <c r="H65" i="66" s="1"/>
  <c r="G9" i="66"/>
  <c r="F9" i="66"/>
  <c r="F8" i="66" s="1"/>
  <c r="D9" i="66"/>
  <c r="D8" i="66" s="1"/>
  <c r="C9" i="66"/>
  <c r="B9" i="66"/>
  <c r="O8" i="66"/>
  <c r="O61" i="66" s="1"/>
  <c r="O65" i="66" s="1"/>
  <c r="G8" i="66"/>
  <c r="G61" i="66" s="1"/>
  <c r="G65" i="66" s="1"/>
  <c r="O9" i="67"/>
  <c r="O8" i="67" s="1"/>
  <c r="N9" i="67"/>
  <c r="N8" i="67" s="1"/>
  <c r="M9" i="67"/>
  <c r="M8" i="67" s="1"/>
  <c r="M61" i="67" s="1"/>
  <c r="M65" i="67" s="1"/>
  <c r="L9" i="67"/>
  <c r="K9" i="67"/>
  <c r="J9" i="67"/>
  <c r="I9" i="67"/>
  <c r="H9" i="67"/>
  <c r="H8" i="67" s="1"/>
  <c r="G9" i="67"/>
  <c r="G8" i="67" s="1"/>
  <c r="F9" i="67"/>
  <c r="F8" i="67" s="1"/>
  <c r="D9" i="67"/>
  <c r="D8" i="67" s="1"/>
  <c r="D61" i="67" s="1"/>
  <c r="D65" i="67" s="1"/>
  <c r="C9" i="67"/>
  <c r="B9" i="67"/>
  <c r="L8" i="67"/>
  <c r="O9" i="68"/>
  <c r="O8" i="68" s="1"/>
  <c r="O61" i="68" s="1"/>
  <c r="O65" i="68" s="1"/>
  <c r="N9" i="68"/>
  <c r="N8" i="68" s="1"/>
  <c r="N61" i="68" s="1"/>
  <c r="N65" i="68" s="1"/>
  <c r="M9" i="68"/>
  <c r="M8" i="68" s="1"/>
  <c r="L9" i="68"/>
  <c r="L8" i="68" s="1"/>
  <c r="K9" i="68"/>
  <c r="J9" i="68"/>
  <c r="I9" i="68"/>
  <c r="I8" i="68" s="1"/>
  <c r="I61" i="68" s="1"/>
  <c r="I65" i="68" s="1"/>
  <c r="H9" i="68"/>
  <c r="H8" i="68" s="1"/>
  <c r="H61" i="68" s="1"/>
  <c r="H65" i="68" s="1"/>
  <c r="G9" i="68"/>
  <c r="G8" i="68" s="1"/>
  <c r="G61" i="68" s="1"/>
  <c r="G65" i="68" s="1"/>
  <c r="F9" i="68"/>
  <c r="F8" i="68" s="1"/>
  <c r="F61" i="68" s="1"/>
  <c r="F65" i="68" s="1"/>
  <c r="D9" i="68"/>
  <c r="D8" i="68" s="1"/>
  <c r="C9" i="68"/>
  <c r="B9" i="68"/>
  <c r="O9" i="69"/>
  <c r="O8" i="69" s="1"/>
  <c r="N9" i="69"/>
  <c r="N8" i="69" s="1"/>
  <c r="M9" i="69"/>
  <c r="M8" i="69" s="1"/>
  <c r="M61" i="69" s="1"/>
  <c r="M65" i="69" s="1"/>
  <c r="L9" i="69"/>
  <c r="L8" i="69" s="1"/>
  <c r="L61" i="69" s="1"/>
  <c r="L65" i="69" s="1"/>
  <c r="K9" i="69"/>
  <c r="J9" i="69"/>
  <c r="I9" i="69"/>
  <c r="I8" i="69" s="1"/>
  <c r="H9" i="69"/>
  <c r="H8" i="69" s="1"/>
  <c r="H61" i="69" s="1"/>
  <c r="H65" i="69" s="1"/>
  <c r="G9" i="69"/>
  <c r="G8" i="69" s="1"/>
  <c r="F9" i="69"/>
  <c r="F8" i="69" s="1"/>
  <c r="D9" i="69"/>
  <c r="D8" i="69" s="1"/>
  <c r="D61" i="69" s="1"/>
  <c r="D65" i="69" s="1"/>
  <c r="C9" i="69"/>
  <c r="B9" i="69"/>
  <c r="O9" i="70"/>
  <c r="O8" i="70" s="1"/>
  <c r="O61" i="70" s="1"/>
  <c r="O65" i="70" s="1"/>
  <c r="N9" i="70"/>
  <c r="N8" i="70" s="1"/>
  <c r="M9" i="70"/>
  <c r="M8" i="70" s="1"/>
  <c r="L9" i="70"/>
  <c r="L8" i="70" s="1"/>
  <c r="K9" i="70"/>
  <c r="J9" i="70"/>
  <c r="I9" i="70"/>
  <c r="I8" i="70" s="1"/>
  <c r="I61" i="70" s="1"/>
  <c r="I65" i="70" s="1"/>
  <c r="H9" i="70"/>
  <c r="H8" i="70" s="1"/>
  <c r="H61" i="70" s="1"/>
  <c r="H65" i="70" s="1"/>
  <c r="G9" i="70"/>
  <c r="G8" i="70" s="1"/>
  <c r="G61" i="70" s="1"/>
  <c r="G65" i="70" s="1"/>
  <c r="F9" i="70"/>
  <c r="F8" i="70" s="1"/>
  <c r="D9" i="70"/>
  <c r="D8" i="70" s="1"/>
  <c r="C9" i="70"/>
  <c r="B9" i="70"/>
  <c r="O9" i="71"/>
  <c r="O8" i="71" s="1"/>
  <c r="N9" i="71"/>
  <c r="N8" i="71" s="1"/>
  <c r="N61" i="71" s="1"/>
  <c r="N65" i="71" s="1"/>
  <c r="M9" i="71"/>
  <c r="L9" i="71"/>
  <c r="K9" i="71"/>
  <c r="J9" i="71"/>
  <c r="I9" i="71"/>
  <c r="I8" i="71" s="1"/>
  <c r="H9" i="71"/>
  <c r="H8" i="71" s="1"/>
  <c r="G9" i="71"/>
  <c r="G8" i="71" s="1"/>
  <c r="F9" i="71"/>
  <c r="D9" i="71"/>
  <c r="D8" i="71" s="1"/>
  <c r="D61" i="71" s="1"/>
  <c r="D65" i="71" s="1"/>
  <c r="C9" i="71"/>
  <c r="B9" i="71"/>
  <c r="L8" i="71"/>
  <c r="L61" i="71" s="1"/>
  <c r="L65" i="71" s="1"/>
  <c r="F8" i="71"/>
  <c r="F61" i="71" s="1"/>
  <c r="F65" i="71" s="1"/>
  <c r="C8" i="71"/>
  <c r="C61" i="71" s="1"/>
  <c r="C65" i="71" s="1"/>
  <c r="O9" i="72"/>
  <c r="O8" i="72" s="1"/>
  <c r="N9" i="72"/>
  <c r="M9" i="72"/>
  <c r="M8" i="72" s="1"/>
  <c r="M61" i="72" s="1"/>
  <c r="M65" i="72" s="1"/>
  <c r="L9" i="72"/>
  <c r="L8" i="72" s="1"/>
  <c r="K9" i="72"/>
  <c r="J9" i="72"/>
  <c r="I9" i="72"/>
  <c r="I8" i="72" s="1"/>
  <c r="I61" i="72" s="1"/>
  <c r="I65" i="72" s="1"/>
  <c r="H9" i="72"/>
  <c r="G9" i="72"/>
  <c r="G8" i="72" s="1"/>
  <c r="F9" i="72"/>
  <c r="F8" i="72" s="1"/>
  <c r="F61" i="72" s="1"/>
  <c r="F65" i="72" s="1"/>
  <c r="D9" i="72"/>
  <c r="D8" i="72" s="1"/>
  <c r="D61" i="72" s="1"/>
  <c r="D65" i="72" s="1"/>
  <c r="C9" i="72"/>
  <c r="B9" i="72"/>
  <c r="N8" i="72"/>
  <c r="N61" i="72" s="1"/>
  <c r="N65" i="72" s="1"/>
  <c r="H8" i="72"/>
  <c r="O9" i="73"/>
  <c r="N9" i="73"/>
  <c r="M9" i="73"/>
  <c r="M8" i="73" s="1"/>
  <c r="L9" i="73"/>
  <c r="K9" i="73"/>
  <c r="J9" i="73"/>
  <c r="I9" i="73"/>
  <c r="I8" i="73" s="1"/>
  <c r="H9" i="73"/>
  <c r="H8" i="73" s="1"/>
  <c r="H61" i="73" s="1"/>
  <c r="H65" i="73" s="1"/>
  <c r="G9" i="73"/>
  <c r="F9" i="73"/>
  <c r="D9" i="73"/>
  <c r="D8" i="73" s="1"/>
  <c r="C9" i="73"/>
  <c r="B9" i="73"/>
  <c r="O8" i="73"/>
  <c r="G8" i="73"/>
  <c r="O9" i="74"/>
  <c r="O8" i="74" s="1"/>
  <c r="O61" i="74" s="1"/>
  <c r="O65" i="74" s="1"/>
  <c r="N9" i="74"/>
  <c r="M9" i="74"/>
  <c r="M8" i="74" s="1"/>
  <c r="L9" i="74"/>
  <c r="K9" i="74"/>
  <c r="J9" i="74"/>
  <c r="I9" i="74"/>
  <c r="I8" i="74" s="1"/>
  <c r="I61" i="74" s="1"/>
  <c r="I65" i="74" s="1"/>
  <c r="H9" i="74"/>
  <c r="G9" i="74"/>
  <c r="F9" i="74"/>
  <c r="F8" i="74" s="1"/>
  <c r="D9" i="74"/>
  <c r="D8" i="74" s="1"/>
  <c r="D61" i="74" s="1"/>
  <c r="D65" i="74" s="1"/>
  <c r="C9" i="74"/>
  <c r="B9" i="74"/>
  <c r="N8" i="74"/>
  <c r="H8" i="74"/>
  <c r="H61" i="74" s="1"/>
  <c r="H65" i="74" s="1"/>
  <c r="G8" i="74"/>
  <c r="G61" i="74" s="1"/>
  <c r="G65" i="74" s="1"/>
  <c r="O9" i="75"/>
  <c r="O8" i="75" s="1"/>
  <c r="N9" i="75"/>
  <c r="N8" i="75" s="1"/>
  <c r="N61" i="75" s="1"/>
  <c r="N65" i="75" s="1"/>
  <c r="M9" i="75"/>
  <c r="M8" i="75" s="1"/>
  <c r="L9" i="75"/>
  <c r="L8" i="75" s="1"/>
  <c r="K9" i="75"/>
  <c r="J9" i="75"/>
  <c r="I9" i="75"/>
  <c r="I8" i="75" s="1"/>
  <c r="I61" i="75" s="1"/>
  <c r="I65" i="75" s="1"/>
  <c r="H9" i="75"/>
  <c r="H8" i="75" s="1"/>
  <c r="H61" i="75" s="1"/>
  <c r="H65" i="75" s="1"/>
  <c r="G9" i="75"/>
  <c r="F9" i="75"/>
  <c r="F8" i="75" s="1"/>
  <c r="F61" i="75" s="1"/>
  <c r="F65" i="75" s="1"/>
  <c r="D9" i="75"/>
  <c r="D8" i="75" s="1"/>
  <c r="D61" i="75" s="1"/>
  <c r="D65" i="75" s="1"/>
  <c r="C9" i="75"/>
  <c r="B9" i="75"/>
  <c r="G8" i="75"/>
  <c r="O9" i="76"/>
  <c r="O8" i="76" s="1"/>
  <c r="N9" i="76"/>
  <c r="N8" i="76" s="1"/>
  <c r="N61" i="76" s="1"/>
  <c r="N65" i="76" s="1"/>
  <c r="M9" i="76"/>
  <c r="M8" i="76" s="1"/>
  <c r="M61" i="76" s="1"/>
  <c r="M65" i="76" s="1"/>
  <c r="L9" i="76"/>
  <c r="L8" i="76" s="1"/>
  <c r="K9" i="76"/>
  <c r="J9" i="76"/>
  <c r="I9" i="76"/>
  <c r="I8" i="76" s="1"/>
  <c r="I61" i="76" s="1"/>
  <c r="I65" i="76" s="1"/>
  <c r="H9" i="76"/>
  <c r="G9" i="76"/>
  <c r="G8" i="76" s="1"/>
  <c r="F9" i="76"/>
  <c r="F8" i="76" s="1"/>
  <c r="F61" i="76" s="1"/>
  <c r="F65" i="76" s="1"/>
  <c r="D9" i="76"/>
  <c r="D8" i="76" s="1"/>
  <c r="D61" i="76" s="1"/>
  <c r="D65" i="76" s="1"/>
  <c r="C9" i="76"/>
  <c r="C8" i="76" s="1"/>
  <c r="B9" i="76"/>
  <c r="O9" i="77"/>
  <c r="O8" i="77" s="1"/>
  <c r="O61" i="77" s="1"/>
  <c r="O65" i="77" s="1"/>
  <c r="N9" i="77"/>
  <c r="N8" i="77" s="1"/>
  <c r="N61" i="77" s="1"/>
  <c r="N65" i="77" s="1"/>
  <c r="M9" i="77"/>
  <c r="L9" i="77"/>
  <c r="L8" i="77" s="1"/>
  <c r="L61" i="77" s="1"/>
  <c r="L65" i="77" s="1"/>
  <c r="K9" i="77"/>
  <c r="J9" i="77"/>
  <c r="I9" i="77"/>
  <c r="I8" i="77" s="1"/>
  <c r="H9" i="77"/>
  <c r="H8" i="77" s="1"/>
  <c r="H61" i="77" s="1"/>
  <c r="H65" i="77" s="1"/>
  <c r="G9" i="77"/>
  <c r="G8" i="77" s="1"/>
  <c r="G61" i="77" s="1"/>
  <c r="G65" i="77" s="1"/>
  <c r="F9" i="77"/>
  <c r="F8" i="77" s="1"/>
  <c r="F61" i="77" s="1"/>
  <c r="F65" i="77" s="1"/>
  <c r="D9" i="77"/>
  <c r="D8" i="77" s="1"/>
  <c r="D61" i="77" s="1"/>
  <c r="D65" i="77" s="1"/>
  <c r="C9" i="77"/>
  <c r="B9" i="77"/>
  <c r="O9" i="78"/>
  <c r="O8" i="78" s="1"/>
  <c r="O61" i="78" s="1"/>
  <c r="O65" i="78" s="1"/>
  <c r="N9" i="78"/>
  <c r="N8" i="78" s="1"/>
  <c r="M9" i="78"/>
  <c r="M8" i="78" s="1"/>
  <c r="L9" i="78"/>
  <c r="L8" i="78" s="1"/>
  <c r="L61" i="78" s="1"/>
  <c r="L65" i="78" s="1"/>
  <c r="K9" i="78"/>
  <c r="J9" i="78"/>
  <c r="I9" i="78"/>
  <c r="H9" i="78"/>
  <c r="H8" i="78" s="1"/>
  <c r="H61" i="78" s="1"/>
  <c r="H65" i="78" s="1"/>
  <c r="G9" i="78"/>
  <c r="G8" i="78" s="1"/>
  <c r="G61" i="78" s="1"/>
  <c r="G65" i="78" s="1"/>
  <c r="F9" i="78"/>
  <c r="F8" i="78" s="1"/>
  <c r="D9" i="78"/>
  <c r="D8" i="78" s="1"/>
  <c r="D61" i="78" s="1"/>
  <c r="D65" i="78" s="1"/>
  <c r="C9" i="78"/>
  <c r="B9" i="78"/>
  <c r="I8" i="78"/>
  <c r="O9" i="79"/>
  <c r="O8" i="79" s="1"/>
  <c r="N9" i="79"/>
  <c r="M9" i="79"/>
  <c r="L9" i="79"/>
  <c r="L8" i="79" s="1"/>
  <c r="L61" i="79" s="1"/>
  <c r="L65" i="79" s="1"/>
  <c r="K9" i="79"/>
  <c r="J9" i="79"/>
  <c r="I9" i="79"/>
  <c r="I8" i="79" s="1"/>
  <c r="I61" i="79" s="1"/>
  <c r="I65" i="79" s="1"/>
  <c r="H9" i="79"/>
  <c r="G9" i="79"/>
  <c r="G8" i="79" s="1"/>
  <c r="F9" i="79"/>
  <c r="F8" i="79" s="1"/>
  <c r="D9" i="79"/>
  <c r="C9" i="79"/>
  <c r="B9" i="79"/>
  <c r="N8" i="79"/>
  <c r="H8" i="79"/>
  <c r="O9" i="80"/>
  <c r="O8" i="80" s="1"/>
  <c r="O61" i="80" s="1"/>
  <c r="O65" i="80" s="1"/>
  <c r="N9" i="80"/>
  <c r="N8" i="80" s="1"/>
  <c r="N61" i="80" s="1"/>
  <c r="N65" i="80" s="1"/>
  <c r="M9" i="80"/>
  <c r="M8" i="80" s="1"/>
  <c r="L9" i="80"/>
  <c r="K9" i="80"/>
  <c r="J9" i="80"/>
  <c r="I9" i="80"/>
  <c r="H9" i="80"/>
  <c r="H8" i="80" s="1"/>
  <c r="G9" i="80"/>
  <c r="G8" i="80" s="1"/>
  <c r="G61" i="80" s="1"/>
  <c r="G65" i="80" s="1"/>
  <c r="F9" i="80"/>
  <c r="F8" i="80" s="1"/>
  <c r="F61" i="80" s="1"/>
  <c r="F65" i="80" s="1"/>
  <c r="D9" i="80"/>
  <c r="D8" i="80" s="1"/>
  <c r="D61" i="80" s="1"/>
  <c r="D65" i="80" s="1"/>
  <c r="C9" i="80"/>
  <c r="B9" i="80"/>
  <c r="I8" i="80"/>
  <c r="O9" i="81"/>
  <c r="O8" i="81" s="1"/>
  <c r="O61" i="81" s="1"/>
  <c r="O65" i="81" s="1"/>
  <c r="N9" i="81"/>
  <c r="N8" i="81" s="1"/>
  <c r="M9" i="81"/>
  <c r="M8" i="81" s="1"/>
  <c r="L9" i="81"/>
  <c r="L8" i="81" s="1"/>
  <c r="K9" i="81"/>
  <c r="J9" i="81"/>
  <c r="I9" i="81"/>
  <c r="H9" i="81"/>
  <c r="H8" i="81" s="1"/>
  <c r="H61" i="81" s="1"/>
  <c r="H65" i="81" s="1"/>
  <c r="G9" i="81"/>
  <c r="G8" i="81" s="1"/>
  <c r="G61" i="81" s="1"/>
  <c r="G65" i="81" s="1"/>
  <c r="F9" i="81"/>
  <c r="F8" i="81" s="1"/>
  <c r="D9" i="81"/>
  <c r="D8" i="81" s="1"/>
  <c r="C9" i="81"/>
  <c r="B9" i="81"/>
  <c r="I8" i="81"/>
  <c r="O9" i="82"/>
  <c r="O8" i="82" s="1"/>
  <c r="N9" i="82"/>
  <c r="N8" i="82" s="1"/>
  <c r="M9" i="82"/>
  <c r="M8" i="82" s="1"/>
  <c r="L9" i="82"/>
  <c r="L8" i="82" s="1"/>
  <c r="K9" i="82"/>
  <c r="J9" i="82"/>
  <c r="I9" i="82"/>
  <c r="I8" i="82" s="1"/>
  <c r="I61" i="82" s="1"/>
  <c r="I65" i="82" s="1"/>
  <c r="H9" i="82"/>
  <c r="H8" i="82" s="1"/>
  <c r="G9" i="82"/>
  <c r="G8" i="82" s="1"/>
  <c r="F9" i="82"/>
  <c r="D9" i="82"/>
  <c r="D8" i="82" s="1"/>
  <c r="C9" i="82"/>
  <c r="B9" i="82"/>
  <c r="O9" i="83"/>
  <c r="O8" i="83" s="1"/>
  <c r="N9" i="83"/>
  <c r="N8" i="83" s="1"/>
  <c r="N61" i="83" s="1"/>
  <c r="N65" i="83" s="1"/>
  <c r="M9" i="83"/>
  <c r="M8" i="83" s="1"/>
  <c r="L9" i="83"/>
  <c r="K9" i="83"/>
  <c r="J9" i="83"/>
  <c r="I9" i="83"/>
  <c r="I8" i="83" s="1"/>
  <c r="I61" i="83" s="1"/>
  <c r="I65" i="83" s="1"/>
  <c r="H9" i="83"/>
  <c r="G9" i="83"/>
  <c r="G8" i="83" s="1"/>
  <c r="F9" i="83"/>
  <c r="F8" i="83" s="1"/>
  <c r="F61" i="83" s="1"/>
  <c r="F65" i="83" s="1"/>
  <c r="D9" i="83"/>
  <c r="D8" i="83" s="1"/>
  <c r="C9" i="83"/>
  <c r="B9" i="83"/>
  <c r="H8" i="83"/>
  <c r="H61" i="83" s="1"/>
  <c r="H65" i="83" s="1"/>
  <c r="O9" i="84"/>
  <c r="O8" i="84" s="1"/>
  <c r="N9" i="84"/>
  <c r="N8" i="84" s="1"/>
  <c r="M9" i="84"/>
  <c r="M8" i="84" s="1"/>
  <c r="L9" i="84"/>
  <c r="L8" i="84" s="1"/>
  <c r="K9" i="84"/>
  <c r="J9" i="84"/>
  <c r="I9" i="84"/>
  <c r="H9" i="84"/>
  <c r="H8" i="84" s="1"/>
  <c r="H61" i="84" s="1"/>
  <c r="H65" i="84" s="1"/>
  <c r="G9" i="84"/>
  <c r="G8" i="84" s="1"/>
  <c r="F9" i="84"/>
  <c r="F8" i="84" s="1"/>
  <c r="D9" i="84"/>
  <c r="D8" i="84" s="1"/>
  <c r="C9" i="84"/>
  <c r="B9" i="84"/>
  <c r="O9" i="85"/>
  <c r="O8" i="85" s="1"/>
  <c r="N9" i="85"/>
  <c r="N8" i="85" s="1"/>
  <c r="N61" i="85" s="1"/>
  <c r="N65" i="85" s="1"/>
  <c r="M9" i="85"/>
  <c r="L9" i="85"/>
  <c r="L8" i="85" s="1"/>
  <c r="L61" i="85" s="1"/>
  <c r="L65" i="85" s="1"/>
  <c r="K9" i="85"/>
  <c r="J9" i="85"/>
  <c r="I9" i="85"/>
  <c r="I8" i="85" s="1"/>
  <c r="I61" i="85" s="1"/>
  <c r="I65" i="85" s="1"/>
  <c r="H9" i="85"/>
  <c r="H8" i="85" s="1"/>
  <c r="G9" i="85"/>
  <c r="G8" i="85" s="1"/>
  <c r="F9" i="85"/>
  <c r="F8" i="85" s="1"/>
  <c r="D9" i="85"/>
  <c r="C9" i="85"/>
  <c r="B9" i="85"/>
  <c r="O9" i="86"/>
  <c r="O8" i="86" s="1"/>
  <c r="N9" i="86"/>
  <c r="N8" i="86" s="1"/>
  <c r="M9" i="86"/>
  <c r="M8" i="86" s="1"/>
  <c r="M61" i="86" s="1"/>
  <c r="M65" i="86" s="1"/>
  <c r="L9" i="86"/>
  <c r="K9" i="86"/>
  <c r="J9" i="86"/>
  <c r="I9" i="86"/>
  <c r="H9" i="86"/>
  <c r="H8" i="86" s="1"/>
  <c r="G9" i="86"/>
  <c r="G8" i="86" s="1"/>
  <c r="F9" i="86"/>
  <c r="F8" i="86" s="1"/>
  <c r="D9" i="86"/>
  <c r="D8" i="86" s="1"/>
  <c r="D61" i="86" s="1"/>
  <c r="D65" i="86" s="1"/>
  <c r="C9" i="86"/>
  <c r="B9" i="86"/>
  <c r="L8" i="86"/>
  <c r="I8" i="86"/>
  <c r="I61" i="86" s="1"/>
  <c r="I65" i="86" s="1"/>
  <c r="O9" i="87"/>
  <c r="O8" i="87" s="1"/>
  <c r="N9" i="87"/>
  <c r="N8" i="87" s="1"/>
  <c r="M9" i="87"/>
  <c r="M8" i="87" s="1"/>
  <c r="M61" i="87" s="1"/>
  <c r="M65" i="87" s="1"/>
  <c r="L9" i="87"/>
  <c r="K9" i="87"/>
  <c r="J9" i="87"/>
  <c r="I9" i="87"/>
  <c r="I8" i="87" s="1"/>
  <c r="I61" i="87" s="1"/>
  <c r="I65" i="87" s="1"/>
  <c r="H9" i="87"/>
  <c r="H8" i="87" s="1"/>
  <c r="G9" i="87"/>
  <c r="G8" i="87" s="1"/>
  <c r="F9" i="87"/>
  <c r="F8" i="87" s="1"/>
  <c r="D9" i="87"/>
  <c r="D8" i="87" s="1"/>
  <c r="D61" i="87" s="1"/>
  <c r="D65" i="87" s="1"/>
  <c r="C9" i="87"/>
  <c r="B9" i="87"/>
  <c r="L8" i="87"/>
  <c r="L61" i="87" s="1"/>
  <c r="L65" i="87" s="1"/>
  <c r="O9" i="88"/>
  <c r="O8" i="88" s="1"/>
  <c r="N9" i="88"/>
  <c r="N8" i="88" s="1"/>
  <c r="N61" i="88" s="1"/>
  <c r="N65" i="88" s="1"/>
  <c r="M9" i="88"/>
  <c r="M8" i="88" s="1"/>
  <c r="M61" i="88" s="1"/>
  <c r="M65" i="88" s="1"/>
  <c r="L9" i="88"/>
  <c r="L8" i="88" s="1"/>
  <c r="K9" i="88"/>
  <c r="J9" i="88"/>
  <c r="I9" i="88"/>
  <c r="I8" i="88" s="1"/>
  <c r="H9" i="88"/>
  <c r="H8" i="88" s="1"/>
  <c r="G9" i="88"/>
  <c r="G8" i="88" s="1"/>
  <c r="F9" i="88"/>
  <c r="F8" i="88" s="1"/>
  <c r="F61" i="88" s="1"/>
  <c r="F65" i="88" s="1"/>
  <c r="D9" i="88"/>
  <c r="C9" i="88"/>
  <c r="B9" i="88"/>
  <c r="D8" i="88"/>
  <c r="D61" i="88" s="1"/>
  <c r="D65" i="88" s="1"/>
  <c r="O9" i="89"/>
  <c r="N9" i="89"/>
  <c r="M9" i="89"/>
  <c r="M8" i="89" s="1"/>
  <c r="L9" i="89"/>
  <c r="L8" i="89" s="1"/>
  <c r="L61" i="89" s="1"/>
  <c r="L65" i="89" s="1"/>
  <c r="K9" i="89"/>
  <c r="J9" i="89"/>
  <c r="I9" i="89"/>
  <c r="I8" i="89" s="1"/>
  <c r="I61" i="89" s="1"/>
  <c r="I65" i="89" s="1"/>
  <c r="H9" i="89"/>
  <c r="G9" i="89"/>
  <c r="G8" i="89" s="1"/>
  <c r="F9" i="89"/>
  <c r="F8" i="89" s="1"/>
  <c r="F61" i="89" s="1"/>
  <c r="F65" i="89" s="1"/>
  <c r="D9" i="89"/>
  <c r="D8" i="89" s="1"/>
  <c r="C9" i="89"/>
  <c r="B9" i="89"/>
  <c r="O8" i="89"/>
  <c r="N8" i="89"/>
  <c r="N61" i="89" s="1"/>
  <c r="N65" i="89" s="1"/>
  <c r="H8" i="89"/>
  <c r="O9" i="90"/>
  <c r="N9" i="90"/>
  <c r="M9" i="90"/>
  <c r="L9" i="90"/>
  <c r="L8" i="90" s="1"/>
  <c r="K9" i="90"/>
  <c r="J9" i="90"/>
  <c r="I9" i="90"/>
  <c r="I8" i="90" s="1"/>
  <c r="I61" i="90" s="1"/>
  <c r="I65" i="90" s="1"/>
  <c r="H9" i="90"/>
  <c r="H8" i="90" s="1"/>
  <c r="G9" i="90"/>
  <c r="G8" i="90" s="1"/>
  <c r="G61" i="90" s="1"/>
  <c r="G65" i="90" s="1"/>
  <c r="F9" i="90"/>
  <c r="F8" i="90" s="1"/>
  <c r="D9" i="90"/>
  <c r="C9" i="90"/>
  <c r="B9" i="90"/>
  <c r="O8" i="90"/>
  <c r="O61" i="90" s="1"/>
  <c r="O65" i="90" s="1"/>
  <c r="N8" i="90"/>
  <c r="M8" i="90"/>
  <c r="M61" i="90" s="1"/>
  <c r="M65" i="90" s="1"/>
  <c r="O9" i="91"/>
  <c r="O8" i="91" s="1"/>
  <c r="N9" i="91"/>
  <c r="N8" i="91" s="1"/>
  <c r="M9" i="91"/>
  <c r="M8" i="91" s="1"/>
  <c r="M61" i="91" s="1"/>
  <c r="M65" i="91" s="1"/>
  <c r="L9" i="91"/>
  <c r="L8" i="91" s="1"/>
  <c r="K9" i="91"/>
  <c r="J9" i="91"/>
  <c r="I9" i="91"/>
  <c r="I8" i="91" s="1"/>
  <c r="I61" i="91" s="1"/>
  <c r="I65" i="91" s="1"/>
  <c r="H9" i="91"/>
  <c r="G9" i="91"/>
  <c r="G8" i="91" s="1"/>
  <c r="F9" i="91"/>
  <c r="F8" i="91" s="1"/>
  <c r="D9" i="91"/>
  <c r="D8" i="91" s="1"/>
  <c r="D61" i="91" s="1"/>
  <c r="D65" i="91" s="1"/>
  <c r="C9" i="91"/>
  <c r="B9" i="91"/>
  <c r="H8" i="91"/>
  <c r="O9" i="92"/>
  <c r="O8" i="92" s="1"/>
  <c r="N9" i="92"/>
  <c r="N8" i="92" s="1"/>
  <c r="N61" i="92" s="1"/>
  <c r="N65" i="92" s="1"/>
  <c r="M9" i="92"/>
  <c r="M8" i="92" s="1"/>
  <c r="M61" i="92" s="1"/>
  <c r="M65" i="92" s="1"/>
  <c r="L9" i="92"/>
  <c r="L8" i="92" s="1"/>
  <c r="K9" i="92"/>
  <c r="J9" i="92"/>
  <c r="I9" i="92"/>
  <c r="H9" i="92"/>
  <c r="H8" i="92" s="1"/>
  <c r="G9" i="92"/>
  <c r="F9" i="92"/>
  <c r="D9" i="92"/>
  <c r="D8" i="92" s="1"/>
  <c r="D61" i="92" s="1"/>
  <c r="D65" i="92" s="1"/>
  <c r="C9" i="92"/>
  <c r="B9" i="92"/>
  <c r="I8" i="92"/>
  <c r="F8" i="92"/>
  <c r="F61" i="92" s="1"/>
  <c r="F65" i="92" s="1"/>
  <c r="O9" i="93"/>
  <c r="O8" i="93" s="1"/>
  <c r="N9" i="93"/>
  <c r="M9" i="93"/>
  <c r="L9" i="93"/>
  <c r="K9" i="93"/>
  <c r="J9" i="93"/>
  <c r="I9" i="93"/>
  <c r="I8" i="93" s="1"/>
  <c r="H9" i="93"/>
  <c r="G9" i="93"/>
  <c r="G8" i="93" s="1"/>
  <c r="F9" i="93"/>
  <c r="D9" i="93"/>
  <c r="D8" i="93" s="1"/>
  <c r="C9" i="93"/>
  <c r="B9" i="93"/>
  <c r="N8" i="93"/>
  <c r="M8" i="93"/>
  <c r="L8" i="93"/>
  <c r="F8" i="93"/>
  <c r="O9" i="94"/>
  <c r="O8" i="94" s="1"/>
  <c r="N9" i="94"/>
  <c r="N8" i="94" s="1"/>
  <c r="M9" i="94"/>
  <c r="L9" i="94"/>
  <c r="L8" i="94" s="1"/>
  <c r="L61" i="94" s="1"/>
  <c r="L65" i="94" s="1"/>
  <c r="K9" i="94"/>
  <c r="J9" i="94"/>
  <c r="I9" i="94"/>
  <c r="H9" i="94"/>
  <c r="H8" i="94" s="1"/>
  <c r="H61" i="94" s="1"/>
  <c r="H65" i="94" s="1"/>
  <c r="G9" i="94"/>
  <c r="G8" i="94" s="1"/>
  <c r="G61" i="94" s="1"/>
  <c r="G65" i="94" s="1"/>
  <c r="F9" i="94"/>
  <c r="F8" i="94" s="1"/>
  <c r="D9" i="94"/>
  <c r="D8" i="94" s="1"/>
  <c r="D61" i="94" s="1"/>
  <c r="D65" i="94" s="1"/>
  <c r="C9" i="94"/>
  <c r="B9" i="94"/>
  <c r="M8" i="94"/>
  <c r="M61" i="94" s="1"/>
  <c r="M65" i="94" s="1"/>
  <c r="I8" i="94"/>
  <c r="I61" i="94" s="1"/>
  <c r="I65" i="94" s="1"/>
  <c r="O9" i="95"/>
  <c r="N9" i="95"/>
  <c r="N8" i="95" s="1"/>
  <c r="N61" i="95" s="1"/>
  <c r="N65" i="95" s="1"/>
  <c r="M9" i="95"/>
  <c r="M8" i="95" s="1"/>
  <c r="L9" i="95"/>
  <c r="K9" i="95"/>
  <c r="J9" i="95"/>
  <c r="I9" i="95"/>
  <c r="H9" i="95"/>
  <c r="G9" i="95"/>
  <c r="G8" i="95" s="1"/>
  <c r="G61" i="95" s="1"/>
  <c r="G65" i="95" s="1"/>
  <c r="F9" i="95"/>
  <c r="F8" i="95" s="1"/>
  <c r="F61" i="95" s="1"/>
  <c r="F65" i="95" s="1"/>
  <c r="D9" i="95"/>
  <c r="D8" i="95" s="1"/>
  <c r="C9" i="95"/>
  <c r="B9" i="95"/>
  <c r="O8" i="95"/>
  <c r="O61" i="95" s="1"/>
  <c r="O65" i="95" s="1"/>
  <c r="I8" i="95"/>
  <c r="H8" i="95"/>
  <c r="O9" i="96"/>
  <c r="N9" i="96"/>
  <c r="M9" i="96"/>
  <c r="L9" i="96"/>
  <c r="K9" i="96"/>
  <c r="J9" i="96"/>
  <c r="I9" i="96"/>
  <c r="H9" i="96"/>
  <c r="H8" i="96" s="1"/>
  <c r="G9" i="96"/>
  <c r="G8" i="96" s="1"/>
  <c r="F9" i="96"/>
  <c r="D9" i="96"/>
  <c r="D8" i="96" s="1"/>
  <c r="D61" i="96" s="1"/>
  <c r="D65" i="96" s="1"/>
  <c r="C9" i="96"/>
  <c r="B9" i="96"/>
  <c r="O8" i="96"/>
  <c r="N8" i="96"/>
  <c r="N61" i="96" s="1"/>
  <c r="N65" i="96" s="1"/>
  <c r="M8" i="96"/>
  <c r="M61" i="96" s="1"/>
  <c r="M65" i="96" s="1"/>
  <c r="F8" i="96"/>
  <c r="F61" i="96" s="1"/>
  <c r="F65" i="96" s="1"/>
  <c r="O9" i="97"/>
  <c r="N9" i="97"/>
  <c r="N8" i="97" s="1"/>
  <c r="M9" i="97"/>
  <c r="M8" i="97" s="1"/>
  <c r="L9" i="97"/>
  <c r="L8" i="97" s="1"/>
  <c r="L61" i="97" s="1"/>
  <c r="L65" i="97" s="1"/>
  <c r="K9" i="97"/>
  <c r="J9" i="97"/>
  <c r="I9" i="97"/>
  <c r="I8" i="97" s="1"/>
  <c r="H9" i="97"/>
  <c r="H8" i="97" s="1"/>
  <c r="G9" i="97"/>
  <c r="G8" i="97" s="1"/>
  <c r="F9" i="97"/>
  <c r="F8" i="97" s="1"/>
  <c r="D9" i="97"/>
  <c r="D8" i="97" s="1"/>
  <c r="C9" i="97"/>
  <c r="B9" i="97"/>
  <c r="O8" i="97"/>
  <c r="O9" i="98"/>
  <c r="O8" i="98" s="1"/>
  <c r="N9" i="98"/>
  <c r="N8" i="98" s="1"/>
  <c r="M9" i="98"/>
  <c r="M8" i="98" s="1"/>
  <c r="L9" i="98"/>
  <c r="L8" i="98" s="1"/>
  <c r="L61" i="98" s="1"/>
  <c r="L65" i="98" s="1"/>
  <c r="K9" i="98"/>
  <c r="J9" i="98"/>
  <c r="I9" i="98"/>
  <c r="I8" i="98" s="1"/>
  <c r="I61" i="98" s="1"/>
  <c r="I65" i="98" s="1"/>
  <c r="H9" i="98"/>
  <c r="H8" i="98" s="1"/>
  <c r="H61" i="98" s="1"/>
  <c r="H65" i="98" s="1"/>
  <c r="G9" i="98"/>
  <c r="F9" i="98"/>
  <c r="D9" i="98"/>
  <c r="D8" i="98" s="1"/>
  <c r="C9" i="98"/>
  <c r="B9" i="98"/>
  <c r="G8" i="98"/>
  <c r="G61" i="98" s="1"/>
  <c r="G65" i="98" s="1"/>
  <c r="F8" i="98"/>
  <c r="O9" i="99"/>
  <c r="N9" i="99"/>
  <c r="M9" i="99"/>
  <c r="M8" i="99" s="1"/>
  <c r="L9" i="99"/>
  <c r="L8" i="99" s="1"/>
  <c r="L61" i="99" s="1"/>
  <c r="L65" i="99" s="1"/>
  <c r="K9" i="99"/>
  <c r="J9" i="99"/>
  <c r="I9" i="99"/>
  <c r="I8" i="99" s="1"/>
  <c r="H9" i="99"/>
  <c r="H8" i="99" s="1"/>
  <c r="H61" i="99" s="1"/>
  <c r="H65" i="99" s="1"/>
  <c r="G9" i="99"/>
  <c r="F9" i="99"/>
  <c r="D9" i="99"/>
  <c r="D8" i="99" s="1"/>
  <c r="C9" i="99"/>
  <c r="B9" i="99"/>
  <c r="N8" i="99"/>
  <c r="N61" i="99" s="1"/>
  <c r="N65" i="99" s="1"/>
  <c r="F8" i="99"/>
  <c r="F61" i="99" s="1"/>
  <c r="F65" i="99" s="1"/>
  <c r="O9" i="100"/>
  <c r="N9" i="100"/>
  <c r="M9" i="100"/>
  <c r="L9" i="100"/>
  <c r="L8" i="100" s="1"/>
  <c r="K9" i="100"/>
  <c r="J9" i="100"/>
  <c r="I9" i="100"/>
  <c r="I8" i="100" s="1"/>
  <c r="H9" i="100"/>
  <c r="G9" i="100"/>
  <c r="F9" i="100"/>
  <c r="D9" i="100"/>
  <c r="C9" i="100"/>
  <c r="B9" i="100"/>
  <c r="N8" i="100"/>
  <c r="N61" i="100" s="1"/>
  <c r="N65" i="100" s="1"/>
  <c r="F8" i="100"/>
  <c r="F61" i="100" s="1"/>
  <c r="F65" i="100" s="1"/>
  <c r="O9" i="101"/>
  <c r="O8" i="101" s="1"/>
  <c r="O61" i="101" s="1"/>
  <c r="O65" i="101" s="1"/>
  <c r="N9" i="101"/>
  <c r="N8" i="101" s="1"/>
  <c r="M9" i="101"/>
  <c r="L9" i="101"/>
  <c r="L8" i="101" s="1"/>
  <c r="L61" i="101" s="1"/>
  <c r="L65" i="101" s="1"/>
  <c r="K9" i="101"/>
  <c r="J9" i="101"/>
  <c r="I9" i="101"/>
  <c r="H9" i="101"/>
  <c r="G9" i="101"/>
  <c r="G8" i="101" s="1"/>
  <c r="G61" i="101" s="1"/>
  <c r="G65" i="101" s="1"/>
  <c r="F9" i="101"/>
  <c r="F8" i="101" s="1"/>
  <c r="D9" i="101"/>
  <c r="C9" i="101"/>
  <c r="B9" i="101"/>
  <c r="I8" i="101"/>
  <c r="O9" i="102"/>
  <c r="N9" i="102"/>
  <c r="N8" i="102" s="1"/>
  <c r="M9" i="102"/>
  <c r="S9" i="102" s="1"/>
  <c r="L9" i="102"/>
  <c r="L8" i="102" s="1"/>
  <c r="L61" i="102" s="1"/>
  <c r="L65" i="102" s="1"/>
  <c r="K9" i="102"/>
  <c r="J9" i="102"/>
  <c r="I9" i="102"/>
  <c r="I8" i="102" s="1"/>
  <c r="H9" i="102"/>
  <c r="H8" i="102" s="1"/>
  <c r="H61" i="102" s="1"/>
  <c r="H65" i="102" s="1"/>
  <c r="G9" i="102"/>
  <c r="F9" i="102"/>
  <c r="F8" i="102" s="1"/>
  <c r="D9" i="102"/>
  <c r="D8" i="102" s="1"/>
  <c r="C9" i="102"/>
  <c r="B9" i="102"/>
  <c r="O8" i="102"/>
  <c r="G8" i="102"/>
  <c r="O9" i="103"/>
  <c r="O8" i="103" s="1"/>
  <c r="O61" i="103" s="1"/>
  <c r="O65" i="103" s="1"/>
  <c r="N9" i="103"/>
  <c r="N8" i="103" s="1"/>
  <c r="N61" i="103" s="1"/>
  <c r="N65" i="103" s="1"/>
  <c r="M9" i="103"/>
  <c r="M8" i="103" s="1"/>
  <c r="M61" i="103" s="1"/>
  <c r="M65" i="103" s="1"/>
  <c r="L9" i="103"/>
  <c r="L8" i="103" s="1"/>
  <c r="K9" i="103"/>
  <c r="J9" i="103"/>
  <c r="I9" i="103"/>
  <c r="H9" i="103"/>
  <c r="H8" i="103" s="1"/>
  <c r="G9" i="103"/>
  <c r="G8" i="103" s="1"/>
  <c r="G61" i="103" s="1"/>
  <c r="G65" i="103" s="1"/>
  <c r="F9" i="103"/>
  <c r="F8" i="103" s="1"/>
  <c r="F61" i="103" s="1"/>
  <c r="F65" i="103" s="1"/>
  <c r="D9" i="103"/>
  <c r="D8" i="103" s="1"/>
  <c r="D61" i="103" s="1"/>
  <c r="D65" i="103" s="1"/>
  <c r="C9" i="103"/>
  <c r="B9" i="103"/>
  <c r="O9" i="104"/>
  <c r="O8" i="104" s="1"/>
  <c r="N9" i="104"/>
  <c r="N8" i="104" s="1"/>
  <c r="M9" i="104"/>
  <c r="M8" i="104" s="1"/>
  <c r="M61" i="104" s="1"/>
  <c r="M65" i="104" s="1"/>
  <c r="L9" i="104"/>
  <c r="L8" i="104" s="1"/>
  <c r="L61" i="104" s="1"/>
  <c r="L65" i="104" s="1"/>
  <c r="K9" i="104"/>
  <c r="J9" i="104"/>
  <c r="I9" i="104"/>
  <c r="I8" i="104" s="1"/>
  <c r="I61" i="104" s="1"/>
  <c r="I65" i="104" s="1"/>
  <c r="H9" i="104"/>
  <c r="H8" i="104" s="1"/>
  <c r="G9" i="104"/>
  <c r="G8" i="104" s="1"/>
  <c r="F9" i="104"/>
  <c r="F8" i="104" s="1"/>
  <c r="D9" i="104"/>
  <c r="C9" i="104"/>
  <c r="B9" i="104"/>
  <c r="D8" i="104"/>
  <c r="D61" i="104" s="1"/>
  <c r="D65" i="104" s="1"/>
  <c r="O9" i="105"/>
  <c r="O8" i="105" s="1"/>
  <c r="N9" i="105"/>
  <c r="N8" i="105" s="1"/>
  <c r="N61" i="105" s="1"/>
  <c r="N65" i="105" s="1"/>
  <c r="M9" i="105"/>
  <c r="M8" i="105" s="1"/>
  <c r="L9" i="105"/>
  <c r="L8" i="105" s="1"/>
  <c r="K9" i="105"/>
  <c r="J9" i="105"/>
  <c r="I9" i="105"/>
  <c r="I8" i="105" s="1"/>
  <c r="I61" i="105" s="1"/>
  <c r="I65" i="105" s="1"/>
  <c r="H9" i="105"/>
  <c r="H8" i="105" s="1"/>
  <c r="H61" i="105" s="1"/>
  <c r="H65" i="105" s="1"/>
  <c r="G9" i="105"/>
  <c r="G8" i="105" s="1"/>
  <c r="F9" i="105"/>
  <c r="F8" i="105" s="1"/>
  <c r="F61" i="105" s="1"/>
  <c r="F65" i="105" s="1"/>
  <c r="D9" i="105"/>
  <c r="D8" i="105" s="1"/>
  <c r="C9" i="105"/>
  <c r="B9" i="105"/>
  <c r="O9" i="106"/>
  <c r="O8" i="106" s="1"/>
  <c r="O61" i="106" s="1"/>
  <c r="O65" i="106" s="1"/>
  <c r="N9" i="106"/>
  <c r="N8" i="106" s="1"/>
  <c r="N61" i="106" s="1"/>
  <c r="N65" i="106" s="1"/>
  <c r="M9" i="106"/>
  <c r="M8" i="106" s="1"/>
  <c r="M61" i="106" s="1"/>
  <c r="M65" i="106" s="1"/>
  <c r="L9" i="106"/>
  <c r="L8" i="106" s="1"/>
  <c r="K9" i="106"/>
  <c r="J9" i="106"/>
  <c r="I9" i="106"/>
  <c r="I8" i="106" s="1"/>
  <c r="H9" i="106"/>
  <c r="H8" i="106" s="1"/>
  <c r="G9" i="106"/>
  <c r="G8" i="106" s="1"/>
  <c r="G61" i="106" s="1"/>
  <c r="G65" i="106" s="1"/>
  <c r="F9" i="106"/>
  <c r="F8" i="106" s="1"/>
  <c r="F61" i="106" s="1"/>
  <c r="F65" i="106" s="1"/>
  <c r="D9" i="106"/>
  <c r="D8" i="106" s="1"/>
  <c r="C9" i="106"/>
  <c r="B9" i="106"/>
  <c r="O9" i="107"/>
  <c r="N9" i="107"/>
  <c r="M9" i="107"/>
  <c r="M8" i="107" s="1"/>
  <c r="M61" i="107" s="1"/>
  <c r="M65" i="107" s="1"/>
  <c r="L9" i="107"/>
  <c r="L8" i="107" s="1"/>
  <c r="K9" i="107"/>
  <c r="J9" i="107"/>
  <c r="I9" i="107"/>
  <c r="I8" i="107" s="1"/>
  <c r="I61" i="107" s="1"/>
  <c r="I65" i="107" s="1"/>
  <c r="H9" i="107"/>
  <c r="H8" i="107" s="1"/>
  <c r="G9" i="107"/>
  <c r="G8" i="107" s="1"/>
  <c r="F9" i="107"/>
  <c r="F8" i="107" s="1"/>
  <c r="F61" i="107" s="1"/>
  <c r="F65" i="107" s="1"/>
  <c r="D9" i="107"/>
  <c r="D8" i="107" s="1"/>
  <c r="D61" i="107" s="1"/>
  <c r="D65" i="107" s="1"/>
  <c r="C9" i="107"/>
  <c r="B9" i="107"/>
  <c r="O8" i="107"/>
  <c r="N8" i="107"/>
  <c r="N61" i="107" s="1"/>
  <c r="N65" i="107" s="1"/>
  <c r="O9" i="108"/>
  <c r="O8" i="108" s="1"/>
  <c r="N9" i="108"/>
  <c r="N8" i="108" s="1"/>
  <c r="M9" i="108"/>
  <c r="M8" i="108" s="1"/>
  <c r="L9" i="108"/>
  <c r="K9" i="108"/>
  <c r="J9" i="108"/>
  <c r="I9" i="108"/>
  <c r="I8" i="108" s="1"/>
  <c r="H9" i="108"/>
  <c r="H8" i="108" s="1"/>
  <c r="G9" i="108"/>
  <c r="G8" i="108" s="1"/>
  <c r="F9" i="108"/>
  <c r="F8" i="108" s="1"/>
  <c r="D9" i="108"/>
  <c r="C9" i="108"/>
  <c r="B9" i="108"/>
  <c r="D8" i="108"/>
  <c r="O9" i="109"/>
  <c r="O8" i="109" s="1"/>
  <c r="O61" i="109" s="1"/>
  <c r="O65" i="109" s="1"/>
  <c r="N9" i="109"/>
  <c r="N8" i="109" s="1"/>
  <c r="N61" i="109" s="1"/>
  <c r="N65" i="109" s="1"/>
  <c r="M9" i="109"/>
  <c r="M8" i="109" s="1"/>
  <c r="M61" i="109" s="1"/>
  <c r="M65" i="109" s="1"/>
  <c r="L9" i="109"/>
  <c r="K9" i="109"/>
  <c r="J9" i="109"/>
  <c r="I9" i="109"/>
  <c r="I8" i="109" s="1"/>
  <c r="H9" i="109"/>
  <c r="G9" i="109"/>
  <c r="G8" i="109" s="1"/>
  <c r="G61" i="109" s="1"/>
  <c r="G65" i="109" s="1"/>
  <c r="F9" i="109"/>
  <c r="F8" i="109" s="1"/>
  <c r="F61" i="109" s="1"/>
  <c r="F65" i="109" s="1"/>
  <c r="D9" i="109"/>
  <c r="D8" i="109" s="1"/>
  <c r="D61" i="109" s="1"/>
  <c r="D65" i="109" s="1"/>
  <c r="C9" i="109"/>
  <c r="B9" i="109"/>
  <c r="H8" i="109"/>
  <c r="O9" i="110"/>
  <c r="N9" i="110"/>
  <c r="N8" i="110" s="1"/>
  <c r="M9" i="110"/>
  <c r="M8" i="110" s="1"/>
  <c r="L9" i="110"/>
  <c r="K9" i="110"/>
  <c r="J9" i="110"/>
  <c r="I9" i="110"/>
  <c r="I8" i="110" s="1"/>
  <c r="H9" i="110"/>
  <c r="H8" i="110" s="1"/>
  <c r="H61" i="110" s="1"/>
  <c r="G9" i="110"/>
  <c r="F9" i="110"/>
  <c r="F8" i="110" s="1"/>
  <c r="D9" i="110"/>
  <c r="C9" i="110"/>
  <c r="B9" i="110"/>
  <c r="L8" i="110"/>
  <c r="O9" i="111"/>
  <c r="O8" i="111" s="1"/>
  <c r="O61" i="111" s="1"/>
  <c r="O65" i="111" s="1"/>
  <c r="N9" i="111"/>
  <c r="N8" i="111" s="1"/>
  <c r="N61" i="111" s="1"/>
  <c r="N65" i="111" s="1"/>
  <c r="M9" i="111"/>
  <c r="L9" i="111"/>
  <c r="L8" i="111" s="1"/>
  <c r="L61" i="111" s="1"/>
  <c r="L65" i="111" s="1"/>
  <c r="K9" i="111"/>
  <c r="J9" i="111"/>
  <c r="I9" i="111"/>
  <c r="H9" i="111"/>
  <c r="H8" i="111" s="1"/>
  <c r="G9" i="111"/>
  <c r="G8" i="111" s="1"/>
  <c r="G61" i="111" s="1"/>
  <c r="G65" i="111" s="1"/>
  <c r="F9" i="111"/>
  <c r="F8" i="111" s="1"/>
  <c r="F61" i="111" s="1"/>
  <c r="F65" i="111" s="1"/>
  <c r="D9" i="111"/>
  <c r="C9" i="111"/>
  <c r="B9" i="111"/>
  <c r="O9" i="112"/>
  <c r="O8" i="112" s="1"/>
  <c r="O61" i="112" s="1"/>
  <c r="O65" i="112" s="1"/>
  <c r="N9" i="112"/>
  <c r="N8" i="112" s="1"/>
  <c r="N61" i="112" s="1"/>
  <c r="N65" i="112" s="1"/>
  <c r="M9" i="112"/>
  <c r="M8" i="112" s="1"/>
  <c r="L9" i="112"/>
  <c r="K9" i="112"/>
  <c r="J9" i="112"/>
  <c r="I9" i="112"/>
  <c r="H9" i="112"/>
  <c r="H8" i="112" s="1"/>
  <c r="G9" i="112"/>
  <c r="G8" i="112" s="1"/>
  <c r="G61" i="112" s="1"/>
  <c r="G65" i="112" s="1"/>
  <c r="F9" i="112"/>
  <c r="F8" i="112" s="1"/>
  <c r="F61" i="112" s="1"/>
  <c r="F65" i="112" s="1"/>
  <c r="D9" i="112"/>
  <c r="D8" i="112" s="1"/>
  <c r="C9" i="112"/>
  <c r="B9" i="112"/>
  <c r="I8" i="112"/>
  <c r="O9" i="113"/>
  <c r="O8" i="113" s="1"/>
  <c r="O61" i="113" s="1"/>
  <c r="O65" i="113" s="1"/>
  <c r="N9" i="113"/>
  <c r="N8" i="113" s="1"/>
  <c r="N61" i="113" s="1"/>
  <c r="N65" i="113" s="1"/>
  <c r="M9" i="113"/>
  <c r="M8" i="113" s="1"/>
  <c r="L9" i="113"/>
  <c r="L8" i="113" s="1"/>
  <c r="K9" i="113"/>
  <c r="J9" i="113"/>
  <c r="I9" i="113"/>
  <c r="I8" i="113" s="1"/>
  <c r="H9" i="113"/>
  <c r="H8" i="113" s="1"/>
  <c r="H61" i="113" s="1"/>
  <c r="H65" i="113" s="1"/>
  <c r="G9" i="113"/>
  <c r="G8" i="113" s="1"/>
  <c r="G61" i="113" s="1"/>
  <c r="G65" i="113" s="1"/>
  <c r="F9" i="113"/>
  <c r="F8" i="113" s="1"/>
  <c r="F61" i="113" s="1"/>
  <c r="F65" i="113" s="1"/>
  <c r="D9" i="113"/>
  <c r="D8" i="113" s="1"/>
  <c r="C9" i="113"/>
  <c r="B9" i="113"/>
  <c r="O9" i="114"/>
  <c r="O8" i="114" s="1"/>
  <c r="N9" i="114"/>
  <c r="N8" i="114" s="1"/>
  <c r="M9" i="114"/>
  <c r="M8" i="114" s="1"/>
  <c r="M61" i="114" s="1"/>
  <c r="M65" i="114" s="1"/>
  <c r="L9" i="114"/>
  <c r="L8" i="114" s="1"/>
  <c r="K9" i="114"/>
  <c r="J9" i="114"/>
  <c r="I9" i="114"/>
  <c r="H9" i="114"/>
  <c r="H8" i="114" s="1"/>
  <c r="H61" i="114" s="1"/>
  <c r="H65" i="114" s="1"/>
  <c r="G9" i="114"/>
  <c r="G8" i="114" s="1"/>
  <c r="F9" i="114"/>
  <c r="F8" i="114" s="1"/>
  <c r="F61" i="114" s="1"/>
  <c r="F65" i="114" s="1"/>
  <c r="D9" i="114"/>
  <c r="D8" i="114" s="1"/>
  <c r="D61" i="114" s="1"/>
  <c r="D65" i="114" s="1"/>
  <c r="C9" i="114"/>
  <c r="B9" i="114"/>
  <c r="I8" i="114"/>
  <c r="I61" i="114" s="1"/>
  <c r="I65" i="114" s="1"/>
  <c r="O9" i="115"/>
  <c r="O8" i="115" s="1"/>
  <c r="N9" i="115"/>
  <c r="N8" i="115" s="1"/>
  <c r="M9" i="115"/>
  <c r="M8" i="115" s="1"/>
  <c r="M61" i="115" s="1"/>
  <c r="M65" i="115" s="1"/>
  <c r="L9" i="115"/>
  <c r="L8" i="115" s="1"/>
  <c r="K9" i="115"/>
  <c r="J9" i="115"/>
  <c r="I9" i="115"/>
  <c r="H9" i="115"/>
  <c r="H8" i="115" s="1"/>
  <c r="G9" i="115"/>
  <c r="G8" i="115" s="1"/>
  <c r="F9" i="115"/>
  <c r="F8" i="115" s="1"/>
  <c r="D9" i="115"/>
  <c r="D8" i="115" s="1"/>
  <c r="D61" i="115" s="1"/>
  <c r="D65" i="115" s="1"/>
  <c r="C9" i="115"/>
  <c r="B9" i="115"/>
  <c r="I8" i="115"/>
  <c r="I61" i="115" s="1"/>
  <c r="I65" i="115" s="1"/>
  <c r="C8" i="115"/>
  <c r="O9" i="116"/>
  <c r="O8" i="116" s="1"/>
  <c r="O61" i="116" s="1"/>
  <c r="O65" i="116" s="1"/>
  <c r="N9" i="116"/>
  <c r="N8" i="116" s="1"/>
  <c r="N61" i="116" s="1"/>
  <c r="N65" i="116" s="1"/>
  <c r="M9" i="116"/>
  <c r="L9" i="116"/>
  <c r="L8" i="116" s="1"/>
  <c r="K9" i="116"/>
  <c r="K8" i="116" s="1"/>
  <c r="J9" i="116"/>
  <c r="I9" i="116"/>
  <c r="I8" i="116" s="1"/>
  <c r="H9" i="116"/>
  <c r="H8" i="116" s="1"/>
  <c r="G9" i="116"/>
  <c r="G8" i="116" s="1"/>
  <c r="F9" i="116"/>
  <c r="F8" i="116" s="1"/>
  <c r="F61" i="116" s="1"/>
  <c r="F65" i="116" s="1"/>
  <c r="D9" i="116"/>
  <c r="D8" i="116" s="1"/>
  <c r="D61" i="116" s="1"/>
  <c r="D65" i="116" s="1"/>
  <c r="C9" i="116"/>
  <c r="B9" i="116"/>
  <c r="M8" i="116"/>
  <c r="M61" i="116" s="1"/>
  <c r="M65" i="116" s="1"/>
  <c r="O9" i="117"/>
  <c r="O8" i="117" s="1"/>
  <c r="O61" i="117" s="1"/>
  <c r="O65" i="117" s="1"/>
  <c r="N9" i="117"/>
  <c r="N8" i="117" s="1"/>
  <c r="N61" i="117" s="1"/>
  <c r="N65" i="117" s="1"/>
  <c r="M9" i="117"/>
  <c r="L9" i="117"/>
  <c r="L8" i="117" s="1"/>
  <c r="L61" i="117" s="1"/>
  <c r="L65" i="117" s="1"/>
  <c r="K9" i="117"/>
  <c r="J9" i="117"/>
  <c r="I9" i="117"/>
  <c r="I8" i="117" s="1"/>
  <c r="H9" i="117"/>
  <c r="H8" i="117" s="1"/>
  <c r="G9" i="117"/>
  <c r="G8" i="117" s="1"/>
  <c r="G61" i="117" s="1"/>
  <c r="G65" i="117" s="1"/>
  <c r="F9" i="117"/>
  <c r="F8" i="117" s="1"/>
  <c r="F61" i="117" s="1"/>
  <c r="F65" i="117" s="1"/>
  <c r="D9" i="117"/>
  <c r="C9" i="117"/>
  <c r="B9" i="117"/>
  <c r="O9" i="118"/>
  <c r="O8" i="118" s="1"/>
  <c r="O61" i="118" s="1"/>
  <c r="O65" i="118" s="1"/>
  <c r="N9" i="118"/>
  <c r="N8" i="118" s="1"/>
  <c r="M9" i="118"/>
  <c r="M8" i="118" s="1"/>
  <c r="L9" i="118"/>
  <c r="L8" i="118" s="1"/>
  <c r="L61" i="118" s="1"/>
  <c r="L65" i="118" s="1"/>
  <c r="K9" i="118"/>
  <c r="J9" i="118"/>
  <c r="I9" i="118"/>
  <c r="I8" i="118" s="1"/>
  <c r="H9" i="118"/>
  <c r="H8" i="118" s="1"/>
  <c r="H61" i="118" s="1"/>
  <c r="H65" i="118" s="1"/>
  <c r="G9" i="118"/>
  <c r="G8" i="118" s="1"/>
  <c r="G61" i="118" s="1"/>
  <c r="G65" i="118" s="1"/>
  <c r="F9" i="118"/>
  <c r="F8" i="118" s="1"/>
  <c r="D9" i="118"/>
  <c r="D8" i="118" s="1"/>
  <c r="C9" i="118"/>
  <c r="B9" i="118"/>
  <c r="O9" i="119"/>
  <c r="O8" i="119" s="1"/>
  <c r="O61" i="119" s="1"/>
  <c r="O65" i="119" s="1"/>
  <c r="N9" i="119"/>
  <c r="N8" i="119" s="1"/>
  <c r="N61" i="119" s="1"/>
  <c r="N65" i="119" s="1"/>
  <c r="M9" i="119"/>
  <c r="M8" i="119" s="1"/>
  <c r="M61" i="119" s="1"/>
  <c r="M65" i="119" s="1"/>
  <c r="L9" i="119"/>
  <c r="L8" i="119" s="1"/>
  <c r="L61" i="119" s="1"/>
  <c r="L65" i="119" s="1"/>
  <c r="K9" i="119"/>
  <c r="J9" i="119"/>
  <c r="I9" i="119"/>
  <c r="I8" i="119" s="1"/>
  <c r="H9" i="119"/>
  <c r="G9" i="119"/>
  <c r="G8" i="119" s="1"/>
  <c r="G61" i="119" s="1"/>
  <c r="G65" i="119" s="1"/>
  <c r="F9" i="119"/>
  <c r="F8" i="119" s="1"/>
  <c r="F61" i="119" s="1"/>
  <c r="F65" i="119" s="1"/>
  <c r="D9" i="119"/>
  <c r="C9" i="119"/>
  <c r="C8" i="119" s="1"/>
  <c r="C61" i="119" s="1"/>
  <c r="C65" i="119" s="1"/>
  <c r="B9" i="119"/>
  <c r="H8" i="119"/>
  <c r="H61" i="119" s="1"/>
  <c r="H65" i="119" s="1"/>
  <c r="D8" i="119"/>
  <c r="D61" i="119" s="1"/>
  <c r="D65" i="119" s="1"/>
  <c r="O9" i="120"/>
  <c r="N9" i="120"/>
  <c r="N8" i="120" s="1"/>
  <c r="N61" i="120" s="1"/>
  <c r="N65" i="120" s="1"/>
  <c r="M9" i="120"/>
  <c r="M8" i="120" s="1"/>
  <c r="M61" i="120" s="1"/>
  <c r="M65" i="120" s="1"/>
  <c r="L9" i="120"/>
  <c r="L8" i="120" s="1"/>
  <c r="K9" i="120"/>
  <c r="K8" i="120" s="1"/>
  <c r="J9" i="120"/>
  <c r="I9" i="120"/>
  <c r="I8" i="120" s="1"/>
  <c r="I61" i="120" s="1"/>
  <c r="I65" i="120" s="1"/>
  <c r="H9" i="120"/>
  <c r="H8" i="120" s="1"/>
  <c r="G9" i="120"/>
  <c r="G8" i="120" s="1"/>
  <c r="G61" i="120" s="1"/>
  <c r="G65" i="120" s="1"/>
  <c r="F9" i="120"/>
  <c r="F8" i="120" s="1"/>
  <c r="F61" i="120" s="1"/>
  <c r="F65" i="120" s="1"/>
  <c r="D9" i="120"/>
  <c r="D8" i="120" s="1"/>
  <c r="D61" i="120" s="1"/>
  <c r="D65" i="120" s="1"/>
  <c r="C9" i="120"/>
  <c r="B9" i="120"/>
  <c r="O8" i="120"/>
  <c r="O61" i="120" s="1"/>
  <c r="O65" i="120" s="1"/>
  <c r="O9" i="121"/>
  <c r="O8" i="121" s="1"/>
  <c r="O61" i="121" s="1"/>
  <c r="O65" i="121" s="1"/>
  <c r="N9" i="121"/>
  <c r="N8" i="121" s="1"/>
  <c r="N61" i="121" s="1"/>
  <c r="N65" i="121" s="1"/>
  <c r="M9" i="121"/>
  <c r="M8" i="121" s="1"/>
  <c r="L9" i="121"/>
  <c r="L8" i="121" s="1"/>
  <c r="L61" i="121" s="1"/>
  <c r="L65" i="121" s="1"/>
  <c r="K9" i="121"/>
  <c r="J9" i="121"/>
  <c r="I9" i="121"/>
  <c r="H9" i="121"/>
  <c r="H8" i="121" s="1"/>
  <c r="H61" i="121" s="1"/>
  <c r="H65" i="121" s="1"/>
  <c r="G9" i="121"/>
  <c r="G8" i="121" s="1"/>
  <c r="G61" i="121" s="1"/>
  <c r="G65" i="121" s="1"/>
  <c r="F9" i="121"/>
  <c r="F8" i="121" s="1"/>
  <c r="F61" i="121" s="1"/>
  <c r="F65" i="121" s="1"/>
  <c r="D9" i="121"/>
  <c r="D8" i="121" s="1"/>
  <c r="C9" i="121"/>
  <c r="B9" i="121"/>
  <c r="I8" i="121"/>
  <c r="O9" i="122"/>
  <c r="O8" i="122" s="1"/>
  <c r="O61" i="122" s="1"/>
  <c r="O65" i="122" s="1"/>
  <c r="N9" i="122"/>
  <c r="N8" i="122" s="1"/>
  <c r="M9" i="122"/>
  <c r="M8" i="122" s="1"/>
  <c r="L9" i="122"/>
  <c r="K9" i="122"/>
  <c r="J9" i="122"/>
  <c r="I9" i="122"/>
  <c r="I8" i="122" s="1"/>
  <c r="I61" i="122" s="1"/>
  <c r="I65" i="122" s="1"/>
  <c r="H9" i="122"/>
  <c r="G9" i="122"/>
  <c r="G8" i="122" s="1"/>
  <c r="G61" i="122" s="1"/>
  <c r="G65" i="122" s="1"/>
  <c r="F9" i="122"/>
  <c r="F8" i="122" s="1"/>
  <c r="D9" i="122"/>
  <c r="D8" i="122" s="1"/>
  <c r="C9" i="122"/>
  <c r="B9" i="122"/>
  <c r="H8" i="122"/>
  <c r="H61" i="122" s="1"/>
  <c r="H65" i="122" s="1"/>
  <c r="O9" i="123"/>
  <c r="O8" i="123" s="1"/>
  <c r="N9" i="123"/>
  <c r="N8" i="123" s="1"/>
  <c r="M9" i="123"/>
  <c r="L9" i="123"/>
  <c r="L8" i="123" s="1"/>
  <c r="K9" i="123"/>
  <c r="J9" i="123"/>
  <c r="I9" i="123"/>
  <c r="H9" i="123"/>
  <c r="H8" i="123" s="1"/>
  <c r="G9" i="123"/>
  <c r="G8" i="123" s="1"/>
  <c r="F9" i="123"/>
  <c r="D9" i="123"/>
  <c r="C9" i="123"/>
  <c r="C8" i="123" s="1"/>
  <c r="B9" i="123"/>
  <c r="F8" i="123"/>
  <c r="O9" i="124"/>
  <c r="O8" i="124" s="1"/>
  <c r="N9" i="124"/>
  <c r="N8" i="124" s="1"/>
  <c r="M9" i="124"/>
  <c r="L9" i="124"/>
  <c r="K9" i="124"/>
  <c r="K8" i="124" s="1"/>
  <c r="J9" i="124"/>
  <c r="J8" i="124" s="1"/>
  <c r="I9" i="124"/>
  <c r="H9" i="124"/>
  <c r="H8" i="124" s="1"/>
  <c r="H61" i="124" s="1"/>
  <c r="H65" i="124" s="1"/>
  <c r="G9" i="124"/>
  <c r="G8" i="124" s="1"/>
  <c r="G61" i="124" s="1"/>
  <c r="G65" i="124" s="1"/>
  <c r="F9" i="124"/>
  <c r="F8" i="124" s="1"/>
  <c r="D9" i="124"/>
  <c r="C9" i="124"/>
  <c r="C8" i="124" s="1"/>
  <c r="B9" i="124"/>
  <c r="B8" i="124" s="1"/>
  <c r="L8" i="124"/>
  <c r="I8" i="124"/>
  <c r="I61" i="124" s="1"/>
  <c r="I65" i="124" s="1"/>
  <c r="O9" i="125"/>
  <c r="O8" i="125" s="1"/>
  <c r="O61" i="125" s="1"/>
  <c r="O65" i="125" s="1"/>
  <c r="N9" i="125"/>
  <c r="N8" i="125" s="1"/>
  <c r="M9" i="125"/>
  <c r="M8" i="125" s="1"/>
  <c r="L9" i="125"/>
  <c r="L8" i="125" s="1"/>
  <c r="K9" i="125"/>
  <c r="J9" i="125"/>
  <c r="I9" i="125"/>
  <c r="H9" i="125"/>
  <c r="H8" i="125" s="1"/>
  <c r="G9" i="125"/>
  <c r="G8" i="125" s="1"/>
  <c r="G61" i="125" s="1"/>
  <c r="G65" i="125" s="1"/>
  <c r="F9" i="125"/>
  <c r="F8" i="125" s="1"/>
  <c r="D9" i="125"/>
  <c r="D8" i="125" s="1"/>
  <c r="C9" i="125"/>
  <c r="C8" i="125" s="1"/>
  <c r="B9" i="125"/>
  <c r="J8" i="125"/>
  <c r="I8" i="125"/>
  <c r="I61" i="125" s="1"/>
  <c r="I65" i="125" s="1"/>
  <c r="O9" i="126"/>
  <c r="O8" i="126" s="1"/>
  <c r="N9" i="126"/>
  <c r="M9" i="126"/>
  <c r="L9" i="126"/>
  <c r="L8" i="126" s="1"/>
  <c r="L61" i="126" s="1"/>
  <c r="L65" i="126" s="1"/>
  <c r="K9" i="126"/>
  <c r="K8" i="126" s="1"/>
  <c r="J9" i="126"/>
  <c r="J8" i="126" s="1"/>
  <c r="I9" i="126"/>
  <c r="I8" i="126" s="1"/>
  <c r="H9" i="126"/>
  <c r="H8" i="126" s="1"/>
  <c r="G9" i="126"/>
  <c r="G8" i="126" s="1"/>
  <c r="F9" i="126"/>
  <c r="D9" i="126"/>
  <c r="D8" i="126" s="1"/>
  <c r="D61" i="126" s="1"/>
  <c r="D65" i="126" s="1"/>
  <c r="C9" i="126"/>
  <c r="C8" i="126" s="1"/>
  <c r="C61" i="126" s="1"/>
  <c r="C65" i="126" s="1"/>
  <c r="B9" i="126"/>
  <c r="B8" i="126" s="1"/>
  <c r="N8" i="126"/>
  <c r="M8" i="126"/>
  <c r="M61" i="126" s="1"/>
  <c r="M65" i="126" s="1"/>
  <c r="F8" i="126"/>
  <c r="O9" i="127"/>
  <c r="O8" i="127" s="1"/>
  <c r="O61" i="127" s="1"/>
  <c r="O65" i="127" s="1"/>
  <c r="N9" i="127"/>
  <c r="N8" i="127" s="1"/>
  <c r="N61" i="127" s="1"/>
  <c r="N65" i="127" s="1"/>
  <c r="M9" i="127"/>
  <c r="M8" i="127" s="1"/>
  <c r="M61" i="127" s="1"/>
  <c r="M65" i="127" s="1"/>
  <c r="L9" i="127"/>
  <c r="L8" i="127" s="1"/>
  <c r="L61" i="127" s="1"/>
  <c r="L65" i="127" s="1"/>
  <c r="K9" i="127"/>
  <c r="K8" i="127" s="1"/>
  <c r="J9" i="127"/>
  <c r="J8" i="127" s="1"/>
  <c r="I9" i="127"/>
  <c r="I8" i="127" s="1"/>
  <c r="H9" i="127"/>
  <c r="H8" i="127" s="1"/>
  <c r="G9" i="127"/>
  <c r="G8" i="127" s="1"/>
  <c r="G61" i="127" s="1"/>
  <c r="G65" i="127" s="1"/>
  <c r="F9" i="127"/>
  <c r="F8" i="127" s="1"/>
  <c r="F61" i="127" s="1"/>
  <c r="F65" i="127" s="1"/>
  <c r="D9" i="127"/>
  <c r="D8" i="127" s="1"/>
  <c r="D61" i="127" s="1"/>
  <c r="D65" i="127" s="1"/>
  <c r="C9" i="127"/>
  <c r="C8" i="127" s="1"/>
  <c r="C61" i="127" s="1"/>
  <c r="C65" i="127" s="1"/>
  <c r="B9" i="127"/>
  <c r="B8" i="127" s="1"/>
  <c r="O9" i="128"/>
  <c r="O8" i="128" s="1"/>
  <c r="O61" i="128" s="1"/>
  <c r="O65" i="128" s="1"/>
  <c r="N9" i="128"/>
  <c r="M9" i="128"/>
  <c r="M8" i="128" s="1"/>
  <c r="L9" i="128"/>
  <c r="L8" i="128" s="1"/>
  <c r="K9" i="128"/>
  <c r="K8" i="128" s="1"/>
  <c r="J9" i="128"/>
  <c r="J8" i="128" s="1"/>
  <c r="I9" i="128"/>
  <c r="I8" i="128" s="1"/>
  <c r="H9" i="128"/>
  <c r="G9" i="128"/>
  <c r="G8" i="128" s="1"/>
  <c r="G61" i="128" s="1"/>
  <c r="G65" i="128" s="1"/>
  <c r="F9" i="128"/>
  <c r="F8" i="128" s="1"/>
  <c r="F61" i="128" s="1"/>
  <c r="F65" i="128" s="1"/>
  <c r="D9" i="128"/>
  <c r="D8" i="128" s="1"/>
  <c r="C9" i="128"/>
  <c r="C8" i="128" s="1"/>
  <c r="B9" i="128"/>
  <c r="B8" i="128" s="1"/>
  <c r="N8" i="128"/>
  <c r="N61" i="128" s="1"/>
  <c r="N65" i="128" s="1"/>
  <c r="H8" i="128"/>
  <c r="O9" i="129"/>
  <c r="O8" i="129" s="1"/>
  <c r="N9" i="129"/>
  <c r="N8" i="129" s="1"/>
  <c r="M9" i="129"/>
  <c r="M8" i="129" s="1"/>
  <c r="L9" i="129"/>
  <c r="L8" i="129" s="1"/>
  <c r="K9" i="129"/>
  <c r="K8" i="129" s="1"/>
  <c r="J9" i="129"/>
  <c r="I9" i="129"/>
  <c r="H9" i="129"/>
  <c r="G9" i="129"/>
  <c r="G8" i="129" s="1"/>
  <c r="F9" i="129"/>
  <c r="F8" i="129" s="1"/>
  <c r="D9" i="129"/>
  <c r="D8" i="129" s="1"/>
  <c r="C9" i="129"/>
  <c r="C8" i="129" s="1"/>
  <c r="B9" i="129"/>
  <c r="B8" i="129" s="1"/>
  <c r="J8" i="129"/>
  <c r="I8" i="129"/>
  <c r="I61" i="129" s="1"/>
  <c r="I65" i="129" s="1"/>
  <c r="H8" i="129"/>
  <c r="H61" i="129" s="1"/>
  <c r="H65" i="129" s="1"/>
  <c r="O9" i="130"/>
  <c r="O8" i="130" s="1"/>
  <c r="O61" i="130" s="1"/>
  <c r="O65" i="130" s="1"/>
  <c r="N9" i="130"/>
  <c r="N8" i="130" s="1"/>
  <c r="M9" i="130"/>
  <c r="M8" i="130" s="1"/>
  <c r="M61" i="130" s="1"/>
  <c r="M65" i="130" s="1"/>
  <c r="L9" i="130"/>
  <c r="L8" i="130" s="1"/>
  <c r="L61" i="130" s="1"/>
  <c r="L65" i="130" s="1"/>
  <c r="K9" i="130"/>
  <c r="K8" i="130" s="1"/>
  <c r="J9" i="130"/>
  <c r="I9" i="130"/>
  <c r="I8" i="130" s="1"/>
  <c r="I61" i="130" s="1"/>
  <c r="I65" i="130" s="1"/>
  <c r="H9" i="130"/>
  <c r="H8" i="130" s="1"/>
  <c r="H61" i="130" s="1"/>
  <c r="H65" i="130" s="1"/>
  <c r="G9" i="130"/>
  <c r="G8" i="130" s="1"/>
  <c r="G61" i="130" s="1"/>
  <c r="G65" i="130" s="1"/>
  <c r="F9" i="130"/>
  <c r="F8" i="130" s="1"/>
  <c r="D9" i="130"/>
  <c r="C9" i="130"/>
  <c r="C8" i="130" s="1"/>
  <c r="C61" i="130" s="1"/>
  <c r="C65" i="130" s="1"/>
  <c r="B9" i="130"/>
  <c r="B8" i="130" s="1"/>
  <c r="D8" i="130"/>
  <c r="D61" i="130" s="1"/>
  <c r="D65" i="130" s="1"/>
  <c r="O9" i="131"/>
  <c r="O8" i="131" s="1"/>
  <c r="N9" i="131"/>
  <c r="N8" i="131" s="1"/>
  <c r="M9" i="131"/>
  <c r="L9" i="131"/>
  <c r="K9" i="131"/>
  <c r="J9" i="131"/>
  <c r="J8" i="131" s="1"/>
  <c r="I9" i="131"/>
  <c r="I8" i="131" s="1"/>
  <c r="H9" i="131"/>
  <c r="H8" i="131" s="1"/>
  <c r="H61" i="131" s="1"/>
  <c r="H65" i="131" s="1"/>
  <c r="G9" i="131"/>
  <c r="G8" i="131" s="1"/>
  <c r="F9" i="131"/>
  <c r="F8" i="131" s="1"/>
  <c r="D9" i="131"/>
  <c r="C9" i="131"/>
  <c r="B9" i="131"/>
  <c r="M8" i="131"/>
  <c r="K8" i="131"/>
  <c r="D8" i="131"/>
  <c r="C8" i="131"/>
  <c r="C61" i="131" s="1"/>
  <c r="C65" i="131" s="1"/>
  <c r="O9" i="132"/>
  <c r="O8" i="132" s="1"/>
  <c r="N9" i="132"/>
  <c r="N8" i="132" s="1"/>
  <c r="M9" i="132"/>
  <c r="M8" i="132" s="1"/>
  <c r="M61" i="132" s="1"/>
  <c r="M65" i="132" s="1"/>
  <c r="L9" i="132"/>
  <c r="L8" i="132" s="1"/>
  <c r="K9" i="132"/>
  <c r="J9" i="132"/>
  <c r="I9" i="132"/>
  <c r="I8" i="132" s="1"/>
  <c r="I61" i="132" s="1"/>
  <c r="I65" i="132" s="1"/>
  <c r="H9" i="132"/>
  <c r="G9" i="132"/>
  <c r="G8" i="132" s="1"/>
  <c r="F9" i="132"/>
  <c r="F8" i="132" s="1"/>
  <c r="D9" i="132"/>
  <c r="D8" i="132" s="1"/>
  <c r="D61" i="132" s="1"/>
  <c r="D65" i="132" s="1"/>
  <c r="C9" i="132"/>
  <c r="B9" i="132"/>
  <c r="K8" i="132"/>
  <c r="J8" i="132"/>
  <c r="C8" i="132"/>
  <c r="O9" i="133"/>
  <c r="N9" i="133"/>
  <c r="M9" i="133"/>
  <c r="M8" i="133" s="1"/>
  <c r="M61" i="133" s="1"/>
  <c r="M65" i="133" s="1"/>
  <c r="L9" i="133"/>
  <c r="K9" i="133"/>
  <c r="K8" i="133" s="1"/>
  <c r="J9" i="133"/>
  <c r="J8" i="133" s="1"/>
  <c r="I9" i="133"/>
  <c r="I8" i="133" s="1"/>
  <c r="H9" i="133"/>
  <c r="H8" i="133" s="1"/>
  <c r="G9" i="133"/>
  <c r="F9" i="133"/>
  <c r="D9" i="133"/>
  <c r="D8" i="133" s="1"/>
  <c r="C9" i="133"/>
  <c r="B9" i="133"/>
  <c r="B8" i="133" s="1"/>
  <c r="B61" i="133" s="1"/>
  <c r="O8" i="133"/>
  <c r="O61" i="133" s="1"/>
  <c r="O65" i="133" s="1"/>
  <c r="N8" i="133"/>
  <c r="G8" i="133"/>
  <c r="G61" i="133" s="1"/>
  <c r="G65" i="133" s="1"/>
  <c r="F8" i="133"/>
  <c r="O9" i="134"/>
  <c r="O8" i="134" s="1"/>
  <c r="O61" i="134" s="1"/>
  <c r="O65" i="134" s="1"/>
  <c r="N9" i="134"/>
  <c r="N8" i="134" s="1"/>
  <c r="M9" i="134"/>
  <c r="M8" i="134" s="1"/>
  <c r="L9" i="134"/>
  <c r="L8" i="134" s="1"/>
  <c r="K9" i="134"/>
  <c r="J9" i="134"/>
  <c r="J8" i="134" s="1"/>
  <c r="I9" i="134"/>
  <c r="H9" i="134"/>
  <c r="G9" i="134"/>
  <c r="G8" i="134" s="1"/>
  <c r="G61" i="134" s="1"/>
  <c r="G65" i="134" s="1"/>
  <c r="F9" i="134"/>
  <c r="F8" i="134" s="1"/>
  <c r="D9" i="134"/>
  <c r="D8" i="134" s="1"/>
  <c r="C9" i="134"/>
  <c r="C8" i="134" s="1"/>
  <c r="B9" i="134"/>
  <c r="B8" i="134" s="1"/>
  <c r="K8" i="134"/>
  <c r="H8" i="134"/>
  <c r="H61" i="134" s="1"/>
  <c r="H65" i="134" s="1"/>
  <c r="O9" i="135"/>
  <c r="O8" i="135" s="1"/>
  <c r="N9" i="135"/>
  <c r="N8" i="135" s="1"/>
  <c r="M9" i="135"/>
  <c r="M8" i="135" s="1"/>
  <c r="L9" i="135"/>
  <c r="L8" i="135" s="1"/>
  <c r="L61" i="135" s="1"/>
  <c r="L65" i="135" s="1"/>
  <c r="K9" i="135"/>
  <c r="J9" i="135"/>
  <c r="J8" i="135" s="1"/>
  <c r="I9" i="135"/>
  <c r="I8" i="135" s="1"/>
  <c r="H9" i="135"/>
  <c r="H8" i="135" s="1"/>
  <c r="H61" i="135" s="1"/>
  <c r="H65" i="135" s="1"/>
  <c r="G9" i="135"/>
  <c r="G8" i="135" s="1"/>
  <c r="F9" i="135"/>
  <c r="F8" i="135" s="1"/>
  <c r="D9" i="135"/>
  <c r="D8" i="135" s="1"/>
  <c r="C9" i="135"/>
  <c r="B9" i="135"/>
  <c r="B8" i="135" s="1"/>
  <c r="C8" i="135"/>
  <c r="C61" i="135" s="1"/>
  <c r="C65" i="135" s="1"/>
  <c r="O9" i="136"/>
  <c r="O8" i="136" s="1"/>
  <c r="N9" i="136"/>
  <c r="N8" i="136" s="1"/>
  <c r="M9" i="136"/>
  <c r="M8" i="136" s="1"/>
  <c r="L9" i="136"/>
  <c r="L8" i="136" s="1"/>
  <c r="L61" i="136" s="1"/>
  <c r="L65" i="136" s="1"/>
  <c r="K9" i="136"/>
  <c r="K8" i="136" s="1"/>
  <c r="J9" i="136"/>
  <c r="J8" i="136" s="1"/>
  <c r="I9" i="136"/>
  <c r="I8" i="136" s="1"/>
  <c r="H9" i="136"/>
  <c r="H8" i="136" s="1"/>
  <c r="G9" i="136"/>
  <c r="G8" i="136" s="1"/>
  <c r="F9" i="136"/>
  <c r="F8" i="136" s="1"/>
  <c r="D9" i="136"/>
  <c r="C9" i="136"/>
  <c r="C8" i="136" s="1"/>
  <c r="C61" i="136" s="1"/>
  <c r="C65" i="136" s="1"/>
  <c r="B9" i="136"/>
  <c r="B8" i="136" s="1"/>
  <c r="B61" i="136" s="1"/>
  <c r="B65" i="136" s="1"/>
  <c r="D8" i="136"/>
  <c r="O9" i="137"/>
  <c r="O8" i="137" s="1"/>
  <c r="N9" i="137"/>
  <c r="M9" i="137"/>
  <c r="M8" i="137" s="1"/>
  <c r="L9" i="137"/>
  <c r="K9" i="137"/>
  <c r="K8" i="137" s="1"/>
  <c r="J9" i="137"/>
  <c r="J8" i="137" s="1"/>
  <c r="I9" i="137"/>
  <c r="I8" i="137" s="1"/>
  <c r="I61" i="137" s="1"/>
  <c r="I65" i="137" s="1"/>
  <c r="H9" i="137"/>
  <c r="H8" i="137" s="1"/>
  <c r="G9" i="137"/>
  <c r="G8" i="137" s="1"/>
  <c r="F9" i="137"/>
  <c r="D9" i="137"/>
  <c r="D8" i="137" s="1"/>
  <c r="C9" i="137"/>
  <c r="B9" i="137"/>
  <c r="B8" i="137" s="1"/>
  <c r="N8" i="137"/>
  <c r="N61" i="137" s="1"/>
  <c r="N65" i="137" s="1"/>
  <c r="L8" i="137"/>
  <c r="L61" i="137" s="1"/>
  <c r="L65" i="137" s="1"/>
  <c r="F8" i="137"/>
  <c r="F61" i="137" s="1"/>
  <c r="F65" i="137" s="1"/>
  <c r="C8" i="137"/>
  <c r="C61" i="137" s="1"/>
  <c r="C65" i="137" s="1"/>
  <c r="O9" i="138"/>
  <c r="N9" i="138"/>
  <c r="M9" i="138"/>
  <c r="L9" i="138"/>
  <c r="L8" i="138" s="1"/>
  <c r="L61" i="138" s="1"/>
  <c r="L65" i="138" s="1"/>
  <c r="K9" i="138"/>
  <c r="K8" i="138" s="1"/>
  <c r="J9" i="138"/>
  <c r="J8" i="138" s="1"/>
  <c r="I9" i="138"/>
  <c r="H9" i="138"/>
  <c r="H8" i="138" s="1"/>
  <c r="G9" i="138"/>
  <c r="G8" i="138" s="1"/>
  <c r="F9" i="138"/>
  <c r="D9" i="138"/>
  <c r="C9" i="138"/>
  <c r="C8" i="138" s="1"/>
  <c r="C61" i="138" s="1"/>
  <c r="C65" i="138" s="1"/>
  <c r="B9" i="138"/>
  <c r="B8" i="138" s="1"/>
  <c r="B61" i="138" s="1"/>
  <c r="B65" i="138" s="1"/>
  <c r="O8" i="138"/>
  <c r="N8" i="138"/>
  <c r="I8" i="138"/>
  <c r="F8" i="138"/>
  <c r="O9" i="139"/>
  <c r="N9" i="139"/>
  <c r="M9" i="139"/>
  <c r="M8" i="139" s="1"/>
  <c r="L9" i="139"/>
  <c r="L8" i="139" s="1"/>
  <c r="L61" i="139" s="1"/>
  <c r="L65" i="139" s="1"/>
  <c r="K9" i="139"/>
  <c r="J9" i="139"/>
  <c r="J8" i="139" s="1"/>
  <c r="I9" i="139"/>
  <c r="I8" i="139" s="1"/>
  <c r="H9" i="139"/>
  <c r="H8" i="139" s="1"/>
  <c r="H61" i="139" s="1"/>
  <c r="H65" i="139" s="1"/>
  <c r="G9" i="139"/>
  <c r="F9" i="139"/>
  <c r="D9" i="139"/>
  <c r="D8" i="139" s="1"/>
  <c r="C9" i="139"/>
  <c r="C8" i="139" s="1"/>
  <c r="C61" i="139" s="1"/>
  <c r="C65" i="139" s="1"/>
  <c r="B9" i="139"/>
  <c r="O8" i="139"/>
  <c r="G8" i="139"/>
  <c r="O9" i="140"/>
  <c r="N9" i="140"/>
  <c r="N8" i="140" s="1"/>
  <c r="M9" i="140"/>
  <c r="M8" i="140" s="1"/>
  <c r="L9" i="140"/>
  <c r="L8" i="140" s="1"/>
  <c r="K9" i="140"/>
  <c r="K8" i="140" s="1"/>
  <c r="J9" i="140"/>
  <c r="J8" i="140" s="1"/>
  <c r="I9" i="140"/>
  <c r="I8" i="140" s="1"/>
  <c r="I61" i="140" s="1"/>
  <c r="I65" i="140" s="1"/>
  <c r="H9" i="140"/>
  <c r="H8" i="140" s="1"/>
  <c r="G9" i="140"/>
  <c r="F9" i="140"/>
  <c r="F8" i="140" s="1"/>
  <c r="D9" i="140"/>
  <c r="D8" i="140" s="1"/>
  <c r="C9" i="140"/>
  <c r="C8" i="140" s="1"/>
  <c r="B9" i="140"/>
  <c r="O8" i="140"/>
  <c r="O61" i="140" s="1"/>
  <c r="O65" i="140" s="1"/>
  <c r="G8" i="140"/>
  <c r="B8" i="140"/>
  <c r="O9" i="141"/>
  <c r="O8" i="141" s="1"/>
  <c r="N9" i="141"/>
  <c r="M9" i="141"/>
  <c r="M8" i="141" s="1"/>
  <c r="M61" i="141" s="1"/>
  <c r="M65" i="141" s="1"/>
  <c r="L9" i="141"/>
  <c r="K9" i="141"/>
  <c r="K8" i="141" s="1"/>
  <c r="J9" i="141"/>
  <c r="J8" i="141" s="1"/>
  <c r="I9" i="141"/>
  <c r="H9" i="141"/>
  <c r="H8" i="141" s="1"/>
  <c r="G9" i="141"/>
  <c r="G8" i="141" s="1"/>
  <c r="G61" i="141" s="1"/>
  <c r="G65" i="141" s="1"/>
  <c r="F9" i="141"/>
  <c r="D9" i="141"/>
  <c r="D8" i="141" s="1"/>
  <c r="D61" i="141" s="1"/>
  <c r="D65" i="141" s="1"/>
  <c r="C9" i="141"/>
  <c r="B9" i="141"/>
  <c r="L8" i="141"/>
  <c r="L61" i="141" s="1"/>
  <c r="L65" i="141" s="1"/>
  <c r="C8" i="141"/>
  <c r="C61" i="141" s="1"/>
  <c r="C65" i="141" s="1"/>
  <c r="B8" i="141"/>
  <c r="O9" i="142"/>
  <c r="O8" i="142" s="1"/>
  <c r="O61" i="142" s="1"/>
  <c r="O65" i="142" s="1"/>
  <c r="N9" i="142"/>
  <c r="M9" i="142"/>
  <c r="L9" i="142"/>
  <c r="K9" i="142"/>
  <c r="K8" i="142" s="1"/>
  <c r="J9" i="142"/>
  <c r="J8" i="142" s="1"/>
  <c r="I9" i="142"/>
  <c r="H9" i="142"/>
  <c r="H8" i="142" s="1"/>
  <c r="G9" i="142"/>
  <c r="G8" i="142" s="1"/>
  <c r="G61" i="142" s="1"/>
  <c r="G65" i="142" s="1"/>
  <c r="F9" i="142"/>
  <c r="F8" i="142" s="1"/>
  <c r="D9" i="142"/>
  <c r="C9" i="142"/>
  <c r="B9" i="142"/>
  <c r="B8" i="142" s="1"/>
  <c r="B61" i="142" s="1"/>
  <c r="B65" i="142" s="1"/>
  <c r="N8" i="142"/>
  <c r="N61" i="142" s="1"/>
  <c r="N65" i="142" s="1"/>
  <c r="M8" i="142"/>
  <c r="D8" i="142"/>
  <c r="O9" i="143"/>
  <c r="O8" i="143" s="1"/>
  <c r="O61" i="143" s="1"/>
  <c r="O65" i="143" s="1"/>
  <c r="N9" i="143"/>
  <c r="M9" i="143"/>
  <c r="M8" i="143" s="1"/>
  <c r="M61" i="143" s="1"/>
  <c r="M65" i="143" s="1"/>
  <c r="L9" i="143"/>
  <c r="L8" i="143" s="1"/>
  <c r="L61" i="143" s="1"/>
  <c r="L65" i="143" s="1"/>
  <c r="K9" i="143"/>
  <c r="K8" i="143" s="1"/>
  <c r="J9" i="143"/>
  <c r="J8" i="143" s="1"/>
  <c r="I9" i="143"/>
  <c r="I8" i="143" s="1"/>
  <c r="H9" i="143"/>
  <c r="H8" i="143" s="1"/>
  <c r="G9" i="143"/>
  <c r="G8" i="143" s="1"/>
  <c r="G61" i="143" s="1"/>
  <c r="G65" i="143" s="1"/>
  <c r="F9" i="143"/>
  <c r="D9" i="143"/>
  <c r="D8" i="143" s="1"/>
  <c r="D61" i="143" s="1"/>
  <c r="D65" i="143" s="1"/>
  <c r="C9" i="143"/>
  <c r="C8" i="143" s="1"/>
  <c r="C61" i="143" s="1"/>
  <c r="C65" i="143" s="1"/>
  <c r="B9" i="143"/>
  <c r="B8" i="143" s="1"/>
  <c r="O9" i="144"/>
  <c r="O8" i="144" s="1"/>
  <c r="O61" i="144" s="1"/>
  <c r="O65" i="144" s="1"/>
  <c r="N9" i="144"/>
  <c r="N8" i="144" s="1"/>
  <c r="N61" i="144" s="1"/>
  <c r="N65" i="144" s="1"/>
  <c r="M9" i="144"/>
  <c r="L9" i="144"/>
  <c r="L8" i="144" s="1"/>
  <c r="L61" i="144" s="1"/>
  <c r="L65" i="144" s="1"/>
  <c r="K9" i="144"/>
  <c r="K8" i="144" s="1"/>
  <c r="J9" i="144"/>
  <c r="I9" i="144"/>
  <c r="I8" i="144" s="1"/>
  <c r="H9" i="144"/>
  <c r="H8" i="144" s="1"/>
  <c r="G9" i="144"/>
  <c r="F9" i="144"/>
  <c r="F8" i="144" s="1"/>
  <c r="F61" i="144" s="1"/>
  <c r="F65" i="144" s="1"/>
  <c r="D9" i="144"/>
  <c r="C9" i="144"/>
  <c r="C8" i="144" s="1"/>
  <c r="C61" i="144" s="1"/>
  <c r="C65" i="144" s="1"/>
  <c r="B9" i="144"/>
  <c r="B8" i="144" s="1"/>
  <c r="M8" i="144"/>
  <c r="J8" i="144"/>
  <c r="G8" i="144"/>
  <c r="G61" i="144" s="1"/>
  <c r="G65" i="144" s="1"/>
  <c r="D8" i="144"/>
  <c r="O9" i="145"/>
  <c r="O8" i="145" s="1"/>
  <c r="O61" i="145" s="1"/>
  <c r="O65" i="145" s="1"/>
  <c r="N9" i="145"/>
  <c r="N8" i="145" s="1"/>
  <c r="M9" i="145"/>
  <c r="M8" i="145" s="1"/>
  <c r="L9" i="145"/>
  <c r="L8" i="145" s="1"/>
  <c r="K9" i="145"/>
  <c r="K8" i="145" s="1"/>
  <c r="J9" i="145"/>
  <c r="I9" i="145"/>
  <c r="H9" i="145"/>
  <c r="G9" i="145"/>
  <c r="G8" i="145" s="1"/>
  <c r="G61" i="145" s="1"/>
  <c r="G65" i="145" s="1"/>
  <c r="F9" i="145"/>
  <c r="F8" i="145" s="1"/>
  <c r="D9" i="145"/>
  <c r="D8" i="145" s="1"/>
  <c r="C9" i="145"/>
  <c r="C8" i="145" s="1"/>
  <c r="B9" i="145"/>
  <c r="B8" i="145" s="1"/>
  <c r="B61" i="145" s="1"/>
  <c r="B65" i="145" s="1"/>
  <c r="J8" i="145"/>
  <c r="I8" i="145"/>
  <c r="H8" i="145"/>
  <c r="H61" i="145" s="1"/>
  <c r="H65" i="145" s="1"/>
  <c r="O9" i="146"/>
  <c r="N9" i="146"/>
  <c r="M9" i="146"/>
  <c r="M8" i="146" s="1"/>
  <c r="L9" i="146"/>
  <c r="L8" i="146" s="1"/>
  <c r="L61" i="146" s="1"/>
  <c r="L65" i="146" s="1"/>
  <c r="K9" i="146"/>
  <c r="K8" i="146" s="1"/>
  <c r="J9" i="146"/>
  <c r="I9" i="146"/>
  <c r="I8" i="146" s="1"/>
  <c r="I61" i="146" s="1"/>
  <c r="I65" i="146" s="1"/>
  <c r="H9" i="146"/>
  <c r="H8" i="146" s="1"/>
  <c r="H61" i="146" s="1"/>
  <c r="H65" i="146" s="1"/>
  <c r="G9" i="146"/>
  <c r="G8" i="146" s="1"/>
  <c r="G61" i="146" s="1"/>
  <c r="G65" i="146" s="1"/>
  <c r="F9" i="146"/>
  <c r="F8" i="146" s="1"/>
  <c r="D9" i="146"/>
  <c r="D8" i="146" s="1"/>
  <c r="C9" i="146"/>
  <c r="C8" i="146" s="1"/>
  <c r="C61" i="146" s="1"/>
  <c r="C65" i="146" s="1"/>
  <c r="B9" i="146"/>
  <c r="B8" i="146" s="1"/>
  <c r="B61" i="146" s="1"/>
  <c r="B65" i="146" s="1"/>
  <c r="O8" i="146"/>
  <c r="O61" i="146" s="1"/>
  <c r="O65" i="146" s="1"/>
  <c r="N8" i="146"/>
  <c r="O9" i="147"/>
  <c r="O8" i="147" s="1"/>
  <c r="N9" i="147"/>
  <c r="N8" i="147" s="1"/>
  <c r="M9" i="147"/>
  <c r="M8" i="147" s="1"/>
  <c r="L9" i="147"/>
  <c r="L8" i="147" s="1"/>
  <c r="L61" i="147" s="1"/>
  <c r="L65" i="147" s="1"/>
  <c r="K9" i="147"/>
  <c r="K8" i="147" s="1"/>
  <c r="J9" i="147"/>
  <c r="J8" i="147" s="1"/>
  <c r="I9" i="147"/>
  <c r="I8" i="147" s="1"/>
  <c r="I61" i="147" s="1"/>
  <c r="I65" i="147" s="1"/>
  <c r="H9" i="147"/>
  <c r="H8" i="147" s="1"/>
  <c r="H61" i="147" s="1"/>
  <c r="H65" i="147" s="1"/>
  <c r="G9" i="147"/>
  <c r="G8" i="147" s="1"/>
  <c r="F9" i="147"/>
  <c r="F8" i="147" s="1"/>
  <c r="D9" i="147"/>
  <c r="C9" i="147"/>
  <c r="C8" i="147" s="1"/>
  <c r="C61" i="147" s="1"/>
  <c r="C65" i="147" s="1"/>
  <c r="B9" i="147"/>
  <c r="B8" i="147" s="1"/>
  <c r="D8" i="147"/>
  <c r="O9" i="148"/>
  <c r="O8" i="148" s="1"/>
  <c r="N9" i="148"/>
  <c r="N8" i="148" s="1"/>
  <c r="M9" i="148"/>
  <c r="L9" i="148"/>
  <c r="L8" i="148" s="1"/>
  <c r="K9" i="148"/>
  <c r="J9" i="148"/>
  <c r="J8" i="148" s="1"/>
  <c r="I9" i="148"/>
  <c r="I8" i="148" s="1"/>
  <c r="H9" i="148"/>
  <c r="H8" i="148" s="1"/>
  <c r="G9" i="148"/>
  <c r="G8" i="148" s="1"/>
  <c r="F9" i="148"/>
  <c r="F8" i="148" s="1"/>
  <c r="D9" i="148"/>
  <c r="C9" i="148"/>
  <c r="C8" i="148" s="1"/>
  <c r="B9" i="148"/>
  <c r="M8" i="148"/>
  <c r="D8" i="148"/>
  <c r="O9" i="149"/>
  <c r="O8" i="149" s="1"/>
  <c r="N9" i="149"/>
  <c r="M9" i="149"/>
  <c r="M8" i="149" s="1"/>
  <c r="M61" i="149" s="1"/>
  <c r="M65" i="149" s="1"/>
  <c r="L9" i="149"/>
  <c r="K9" i="149"/>
  <c r="J9" i="149"/>
  <c r="I9" i="149"/>
  <c r="I8" i="149" s="1"/>
  <c r="H9" i="149"/>
  <c r="H8" i="149" s="1"/>
  <c r="G9" i="149"/>
  <c r="G8" i="149" s="1"/>
  <c r="F9" i="149"/>
  <c r="D9" i="149"/>
  <c r="D8" i="149" s="1"/>
  <c r="D61" i="149" s="1"/>
  <c r="D65" i="149" s="1"/>
  <c r="C9" i="149"/>
  <c r="C8" i="149" s="1"/>
  <c r="C61" i="149" s="1"/>
  <c r="C65" i="149" s="1"/>
  <c r="B9" i="149"/>
  <c r="L8" i="149"/>
  <c r="K8" i="149"/>
  <c r="J8" i="149"/>
  <c r="B8" i="149"/>
  <c r="B61" i="149" s="1"/>
  <c r="B65" i="149" s="1"/>
  <c r="O9" i="150"/>
  <c r="O8" i="150" s="1"/>
  <c r="O61" i="150" s="1"/>
  <c r="O65" i="150" s="1"/>
  <c r="N9" i="150"/>
  <c r="N8" i="150" s="1"/>
  <c r="M9" i="150"/>
  <c r="M8" i="150" s="1"/>
  <c r="M61" i="150" s="1"/>
  <c r="M65" i="150" s="1"/>
  <c r="L9" i="150"/>
  <c r="L8" i="150" s="1"/>
  <c r="K9" i="150"/>
  <c r="S9" i="150" s="1"/>
  <c r="J9" i="150"/>
  <c r="I9" i="150"/>
  <c r="I8" i="150" s="1"/>
  <c r="I61" i="150" s="1"/>
  <c r="I65" i="150" s="1"/>
  <c r="H9" i="150"/>
  <c r="H8" i="150" s="1"/>
  <c r="G9" i="150"/>
  <c r="G8" i="150" s="1"/>
  <c r="G61" i="150" s="1"/>
  <c r="G65" i="150" s="1"/>
  <c r="F9" i="150"/>
  <c r="D9" i="150"/>
  <c r="C9" i="150"/>
  <c r="C8" i="150" s="1"/>
  <c r="B9" i="150"/>
  <c r="B8" i="150" s="1"/>
  <c r="B61" i="150" s="1"/>
  <c r="B65" i="150" s="1"/>
  <c r="J8" i="150"/>
  <c r="F8" i="150"/>
  <c r="D8" i="150"/>
  <c r="D61" i="150" s="1"/>
  <c r="D65" i="150" s="1"/>
  <c r="O9" i="151"/>
  <c r="O8" i="151" s="1"/>
  <c r="N9" i="151"/>
  <c r="N8" i="151" s="1"/>
  <c r="N61" i="151" s="1"/>
  <c r="N65" i="151" s="1"/>
  <c r="M9" i="151"/>
  <c r="M8" i="151" s="1"/>
  <c r="M61" i="151" s="1"/>
  <c r="M65" i="151" s="1"/>
  <c r="L9" i="151"/>
  <c r="L8" i="151" s="1"/>
  <c r="L61" i="151" s="1"/>
  <c r="L65" i="151" s="1"/>
  <c r="K9" i="151"/>
  <c r="K8" i="151" s="1"/>
  <c r="J9" i="151"/>
  <c r="J8" i="151" s="1"/>
  <c r="I9" i="151"/>
  <c r="H9" i="151"/>
  <c r="G9" i="151"/>
  <c r="G8" i="151" s="1"/>
  <c r="G61" i="151" s="1"/>
  <c r="G65" i="151" s="1"/>
  <c r="F9" i="151"/>
  <c r="F8" i="151" s="1"/>
  <c r="F61" i="151" s="1"/>
  <c r="F65" i="151" s="1"/>
  <c r="D9" i="151"/>
  <c r="D8" i="151" s="1"/>
  <c r="D61" i="151" s="1"/>
  <c r="D65" i="151" s="1"/>
  <c r="C9" i="151"/>
  <c r="C8" i="151" s="1"/>
  <c r="C61" i="151" s="1"/>
  <c r="C65" i="151" s="1"/>
  <c r="B9" i="151"/>
  <c r="B8" i="151" s="1"/>
  <c r="I8" i="151"/>
  <c r="I61" i="151" s="1"/>
  <c r="I65" i="151" s="1"/>
  <c r="H8" i="151"/>
  <c r="H61" i="151" s="1"/>
  <c r="H65" i="151" s="1"/>
  <c r="O9" i="152"/>
  <c r="O8" i="152" s="1"/>
  <c r="N9" i="152"/>
  <c r="M9" i="152"/>
  <c r="L9" i="152"/>
  <c r="L8" i="152" s="1"/>
  <c r="K9" i="152"/>
  <c r="K8" i="152" s="1"/>
  <c r="J9" i="152"/>
  <c r="J8" i="152" s="1"/>
  <c r="I9" i="152"/>
  <c r="I8" i="152" s="1"/>
  <c r="H9" i="152"/>
  <c r="H8" i="152" s="1"/>
  <c r="G9" i="152"/>
  <c r="G8" i="152" s="1"/>
  <c r="F9" i="152"/>
  <c r="F8" i="152" s="1"/>
  <c r="D9" i="152"/>
  <c r="C9" i="152"/>
  <c r="B9" i="152"/>
  <c r="B8" i="152" s="1"/>
  <c r="B61" i="152" s="1"/>
  <c r="B65" i="152" s="1"/>
  <c r="N8" i="152"/>
  <c r="M8" i="152"/>
  <c r="D8" i="152"/>
  <c r="D61" i="152" s="1"/>
  <c r="D65" i="152" s="1"/>
  <c r="C8" i="152"/>
  <c r="O9" i="153"/>
  <c r="O8" i="153" s="1"/>
  <c r="O61" i="153" s="1"/>
  <c r="O65" i="153" s="1"/>
  <c r="N9" i="153"/>
  <c r="M9" i="153"/>
  <c r="M8" i="153" s="1"/>
  <c r="M61" i="153" s="1"/>
  <c r="M65" i="153" s="1"/>
  <c r="L9" i="153"/>
  <c r="K9" i="153"/>
  <c r="S9" i="153" s="1"/>
  <c r="J9" i="153"/>
  <c r="J8" i="153" s="1"/>
  <c r="I9" i="153"/>
  <c r="I8" i="153" s="1"/>
  <c r="H9" i="153"/>
  <c r="H8" i="153" s="1"/>
  <c r="H61" i="153" s="1"/>
  <c r="H65" i="153" s="1"/>
  <c r="G9" i="153"/>
  <c r="G8" i="153" s="1"/>
  <c r="G61" i="153" s="1"/>
  <c r="G65" i="153" s="1"/>
  <c r="F9" i="153"/>
  <c r="D9" i="153"/>
  <c r="D8" i="153" s="1"/>
  <c r="D61" i="153" s="1"/>
  <c r="D65" i="153" s="1"/>
  <c r="C9" i="153"/>
  <c r="C8" i="153" s="1"/>
  <c r="B9" i="153"/>
  <c r="B8" i="153" s="1"/>
  <c r="L8" i="153"/>
  <c r="O9" i="154"/>
  <c r="N9" i="154"/>
  <c r="N8" i="154" s="1"/>
  <c r="M9" i="154"/>
  <c r="M8" i="154" s="1"/>
  <c r="L9" i="154"/>
  <c r="K9" i="154"/>
  <c r="J9" i="154"/>
  <c r="J8" i="154" s="1"/>
  <c r="I9" i="154"/>
  <c r="I8" i="154" s="1"/>
  <c r="I61" i="154" s="1"/>
  <c r="I65" i="154" s="1"/>
  <c r="H9" i="154"/>
  <c r="H8" i="154" s="1"/>
  <c r="G9" i="154"/>
  <c r="F9" i="154"/>
  <c r="D9" i="154"/>
  <c r="D8" i="154" s="1"/>
  <c r="C9" i="154"/>
  <c r="B9" i="154"/>
  <c r="O8" i="154"/>
  <c r="O61" i="154" s="1"/>
  <c r="O65" i="154" s="1"/>
  <c r="G8" i="154"/>
  <c r="F8" i="154"/>
  <c r="O9" i="155"/>
  <c r="O8" i="155" s="1"/>
  <c r="N9" i="155"/>
  <c r="N8" i="155" s="1"/>
  <c r="N61" i="155" s="1"/>
  <c r="N65" i="155" s="1"/>
  <c r="M9" i="155"/>
  <c r="L9" i="155"/>
  <c r="L8" i="155" s="1"/>
  <c r="K9" i="155"/>
  <c r="K8" i="155" s="1"/>
  <c r="J9" i="155"/>
  <c r="I9" i="155"/>
  <c r="I8" i="155" s="1"/>
  <c r="I61" i="155" s="1"/>
  <c r="H9" i="155"/>
  <c r="H8" i="155" s="1"/>
  <c r="G9" i="155"/>
  <c r="G8" i="155" s="1"/>
  <c r="F9" i="155"/>
  <c r="F8" i="155" s="1"/>
  <c r="F61" i="155" s="1"/>
  <c r="F65" i="155" s="1"/>
  <c r="D9" i="155"/>
  <c r="C9" i="155"/>
  <c r="C8" i="155" s="1"/>
  <c r="B9" i="155"/>
  <c r="B8" i="155" s="1"/>
  <c r="J8" i="155"/>
  <c r="O9" i="156"/>
  <c r="O8" i="156" s="1"/>
  <c r="N9" i="156"/>
  <c r="N8" i="156" s="1"/>
  <c r="M9" i="156"/>
  <c r="M8" i="156" s="1"/>
  <c r="L9" i="156"/>
  <c r="L8" i="156" s="1"/>
  <c r="K9" i="156"/>
  <c r="J9" i="156"/>
  <c r="I9" i="156"/>
  <c r="I8" i="156" s="1"/>
  <c r="I61" i="156" s="1"/>
  <c r="I65" i="156" s="1"/>
  <c r="H9" i="156"/>
  <c r="H8" i="156" s="1"/>
  <c r="G9" i="156"/>
  <c r="G8" i="156" s="1"/>
  <c r="F9" i="156"/>
  <c r="F8" i="156" s="1"/>
  <c r="D9" i="156"/>
  <c r="D8" i="156" s="1"/>
  <c r="C9" i="156"/>
  <c r="C8" i="156" s="1"/>
  <c r="B9" i="156"/>
  <c r="B8" i="156" s="1"/>
  <c r="B61" i="156" s="1"/>
  <c r="B65" i="156" s="1"/>
  <c r="K8" i="156"/>
  <c r="J8" i="156"/>
  <c r="O9" i="157"/>
  <c r="O8" i="157" s="1"/>
  <c r="O61" i="157" s="1"/>
  <c r="O65" i="157" s="1"/>
  <c r="N9" i="157"/>
  <c r="N8" i="157" s="1"/>
  <c r="M9" i="157"/>
  <c r="M8" i="157" s="1"/>
  <c r="L9" i="157"/>
  <c r="L8" i="157" s="1"/>
  <c r="K9" i="157"/>
  <c r="J9" i="157"/>
  <c r="I9" i="157"/>
  <c r="I8" i="157" s="1"/>
  <c r="H9" i="157"/>
  <c r="G9" i="157"/>
  <c r="G8" i="157" s="1"/>
  <c r="G61" i="157" s="1"/>
  <c r="G65" i="157" s="1"/>
  <c r="F9" i="157"/>
  <c r="F8" i="157" s="1"/>
  <c r="D9" i="157"/>
  <c r="D8" i="157" s="1"/>
  <c r="C9" i="157"/>
  <c r="C8" i="157" s="1"/>
  <c r="B9" i="157"/>
  <c r="K8" i="157"/>
  <c r="J8" i="157"/>
  <c r="H8" i="157"/>
  <c r="B8" i="157"/>
  <c r="B61" i="157" s="1"/>
  <c r="B65" i="157" s="1"/>
  <c r="O9" i="158"/>
  <c r="O8" i="158" s="1"/>
  <c r="N9" i="158"/>
  <c r="M9" i="158"/>
  <c r="M8" i="158" s="1"/>
  <c r="L9" i="158"/>
  <c r="L8" i="158" s="1"/>
  <c r="L61" i="158" s="1"/>
  <c r="L65" i="158" s="1"/>
  <c r="K9" i="158"/>
  <c r="J9" i="158"/>
  <c r="J8" i="158" s="1"/>
  <c r="I9" i="158"/>
  <c r="I8" i="158" s="1"/>
  <c r="I61" i="158" s="1"/>
  <c r="I65" i="158" s="1"/>
  <c r="H9" i="158"/>
  <c r="H8" i="158" s="1"/>
  <c r="G9" i="158"/>
  <c r="G8" i="158" s="1"/>
  <c r="G61" i="158" s="1"/>
  <c r="G65" i="158" s="1"/>
  <c r="F9" i="158"/>
  <c r="D9" i="158"/>
  <c r="D8" i="158" s="1"/>
  <c r="C9" i="158"/>
  <c r="C8" i="158" s="1"/>
  <c r="C61" i="158" s="1"/>
  <c r="C65" i="158" s="1"/>
  <c r="B9" i="158"/>
  <c r="B8" i="158" s="1"/>
  <c r="B61" i="158" s="1"/>
  <c r="B65" i="158" s="1"/>
  <c r="K8" i="158"/>
  <c r="F8" i="158"/>
  <c r="O9" i="159"/>
  <c r="N9" i="159"/>
  <c r="M9" i="159"/>
  <c r="M8" i="159" s="1"/>
  <c r="M61" i="159" s="1"/>
  <c r="M65" i="159" s="1"/>
  <c r="L9" i="159"/>
  <c r="K9" i="159"/>
  <c r="K8" i="159" s="1"/>
  <c r="J9" i="159"/>
  <c r="J8" i="159" s="1"/>
  <c r="I9" i="159"/>
  <c r="I8" i="159" s="1"/>
  <c r="I61" i="159" s="1"/>
  <c r="I65" i="159" s="1"/>
  <c r="H9" i="159"/>
  <c r="H8" i="159" s="1"/>
  <c r="H61" i="159" s="1"/>
  <c r="H65" i="159" s="1"/>
  <c r="G9" i="159"/>
  <c r="F9" i="159"/>
  <c r="D9" i="159"/>
  <c r="D8" i="159" s="1"/>
  <c r="D61" i="159" s="1"/>
  <c r="D65" i="159" s="1"/>
  <c r="C9" i="159"/>
  <c r="B9" i="159"/>
  <c r="B8" i="159" s="1"/>
  <c r="O8" i="159"/>
  <c r="O61" i="159" s="1"/>
  <c r="O65" i="159" s="1"/>
  <c r="N8" i="159"/>
  <c r="N61" i="159" s="1"/>
  <c r="N65" i="159" s="1"/>
  <c r="L8" i="159"/>
  <c r="L61" i="159" s="1"/>
  <c r="L65" i="159" s="1"/>
  <c r="F8" i="159"/>
  <c r="F61" i="159" s="1"/>
  <c r="F65" i="159" s="1"/>
  <c r="C8" i="159"/>
  <c r="C61" i="159" s="1"/>
  <c r="C65" i="159" s="1"/>
  <c r="O9" i="160"/>
  <c r="O8" i="160" s="1"/>
  <c r="O61" i="160" s="1"/>
  <c r="O65" i="160" s="1"/>
  <c r="N9" i="160"/>
  <c r="M9" i="160"/>
  <c r="M8" i="160" s="1"/>
  <c r="L9" i="160"/>
  <c r="K9" i="160"/>
  <c r="J9" i="160"/>
  <c r="J8" i="160" s="1"/>
  <c r="I9" i="160"/>
  <c r="I8" i="160" s="1"/>
  <c r="I61" i="160" s="1"/>
  <c r="I65" i="160" s="1"/>
  <c r="H9" i="160"/>
  <c r="G9" i="160"/>
  <c r="G8" i="160" s="1"/>
  <c r="G61" i="160" s="1"/>
  <c r="G65" i="160" s="1"/>
  <c r="F9" i="160"/>
  <c r="D9" i="160"/>
  <c r="D8" i="160" s="1"/>
  <c r="C9" i="160"/>
  <c r="C8" i="160" s="1"/>
  <c r="B9" i="160"/>
  <c r="B8" i="160" s="1"/>
  <c r="B61" i="160" s="1"/>
  <c r="B65" i="160" s="1"/>
  <c r="N8" i="160"/>
  <c r="K8" i="160"/>
  <c r="H8" i="160"/>
  <c r="F8" i="160"/>
  <c r="O9" i="161"/>
  <c r="N9" i="161"/>
  <c r="N8" i="161" s="1"/>
  <c r="N61" i="161" s="1"/>
  <c r="N65" i="161" s="1"/>
  <c r="M9" i="161"/>
  <c r="L9" i="161"/>
  <c r="L8" i="161" s="1"/>
  <c r="L61" i="161" s="1"/>
  <c r="L65" i="161" s="1"/>
  <c r="K9" i="161"/>
  <c r="K8" i="161" s="1"/>
  <c r="J9" i="161"/>
  <c r="J8" i="161" s="1"/>
  <c r="I9" i="161"/>
  <c r="I8" i="161" s="1"/>
  <c r="I61" i="161" s="1"/>
  <c r="I65" i="161" s="1"/>
  <c r="H9" i="161"/>
  <c r="H8" i="161" s="1"/>
  <c r="G9" i="161"/>
  <c r="F9" i="161"/>
  <c r="F8" i="161" s="1"/>
  <c r="F61" i="161" s="1"/>
  <c r="F65" i="161" s="1"/>
  <c r="D9" i="161"/>
  <c r="C9" i="161"/>
  <c r="C8" i="161" s="1"/>
  <c r="C61" i="161" s="1"/>
  <c r="C65" i="161" s="1"/>
  <c r="B9" i="161"/>
  <c r="B8" i="161" s="1"/>
  <c r="O8" i="161"/>
  <c r="G8" i="161"/>
  <c r="O9" i="162"/>
  <c r="O8" i="162" s="1"/>
  <c r="N9" i="162"/>
  <c r="N8" i="162" s="1"/>
  <c r="M9" i="162"/>
  <c r="M8" i="162" s="1"/>
  <c r="L9" i="162"/>
  <c r="L8" i="162" s="1"/>
  <c r="K9" i="162"/>
  <c r="K8" i="162" s="1"/>
  <c r="J9" i="162"/>
  <c r="I9" i="162"/>
  <c r="I8" i="162" s="1"/>
  <c r="I61" i="162" s="1"/>
  <c r="I65" i="162" s="1"/>
  <c r="H9" i="162"/>
  <c r="H8" i="162" s="1"/>
  <c r="H61" i="162" s="1"/>
  <c r="H65" i="162" s="1"/>
  <c r="G9" i="162"/>
  <c r="G8" i="162" s="1"/>
  <c r="F9" i="162"/>
  <c r="F8" i="162" s="1"/>
  <c r="D9" i="162"/>
  <c r="C9" i="162"/>
  <c r="C8" i="162" s="1"/>
  <c r="B9" i="162"/>
  <c r="B8" i="162" s="1"/>
  <c r="B61" i="162" s="1"/>
  <c r="B65" i="162" s="1"/>
  <c r="J8" i="162"/>
  <c r="D8" i="162"/>
  <c r="O9" i="163"/>
  <c r="O8" i="163" s="1"/>
  <c r="N9" i="163"/>
  <c r="N8" i="163" s="1"/>
  <c r="M9" i="163"/>
  <c r="M8" i="163" s="1"/>
  <c r="M61" i="163" s="1"/>
  <c r="M65" i="163" s="1"/>
  <c r="L9" i="163"/>
  <c r="L8" i="163" s="1"/>
  <c r="K9" i="163"/>
  <c r="K8" i="163" s="1"/>
  <c r="J9" i="163"/>
  <c r="J8" i="163" s="1"/>
  <c r="I9" i="163"/>
  <c r="I8" i="163" s="1"/>
  <c r="I61" i="163" s="1"/>
  <c r="I65" i="163" s="1"/>
  <c r="H9" i="163"/>
  <c r="H8" i="163" s="1"/>
  <c r="G9" i="163"/>
  <c r="G8" i="163" s="1"/>
  <c r="F9" i="163"/>
  <c r="F8" i="163" s="1"/>
  <c r="D9" i="163"/>
  <c r="D8" i="163" s="1"/>
  <c r="D61" i="163" s="1"/>
  <c r="D65" i="163" s="1"/>
  <c r="C9" i="163"/>
  <c r="C8" i="163" s="1"/>
  <c r="B9" i="163"/>
  <c r="B8" i="163" s="1"/>
  <c r="B61" i="163" s="1"/>
  <c r="B65" i="163" s="1"/>
  <c r="O9" i="164"/>
  <c r="O8" i="164" s="1"/>
  <c r="O61" i="164" s="1"/>
  <c r="O65" i="164" s="1"/>
  <c r="N9" i="164"/>
  <c r="N8" i="164" s="1"/>
  <c r="M9" i="164"/>
  <c r="M8" i="164" s="1"/>
  <c r="M61" i="164" s="1"/>
  <c r="M65" i="164" s="1"/>
  <c r="L9" i="164"/>
  <c r="L8" i="164" s="1"/>
  <c r="K9" i="164"/>
  <c r="K8" i="164" s="1"/>
  <c r="J9" i="164"/>
  <c r="J8" i="164" s="1"/>
  <c r="I9" i="164"/>
  <c r="I8" i="164" s="1"/>
  <c r="I61" i="164" s="1"/>
  <c r="I65" i="164" s="1"/>
  <c r="H9" i="164"/>
  <c r="G9" i="164"/>
  <c r="F9" i="164"/>
  <c r="D9" i="164"/>
  <c r="D8" i="164" s="1"/>
  <c r="D61" i="164" s="1"/>
  <c r="D65" i="164" s="1"/>
  <c r="C9" i="164"/>
  <c r="C8" i="164" s="1"/>
  <c r="B9" i="164"/>
  <c r="B8" i="164" s="1"/>
  <c r="B61" i="164" s="1"/>
  <c r="B65" i="164" s="1"/>
  <c r="H8" i="164"/>
  <c r="H61" i="164" s="1"/>
  <c r="H65" i="164" s="1"/>
  <c r="G8" i="164"/>
  <c r="G61" i="164" s="1"/>
  <c r="G65" i="164" s="1"/>
  <c r="F8" i="164"/>
  <c r="O9" i="165"/>
  <c r="N9" i="165"/>
  <c r="M9" i="165"/>
  <c r="L9" i="165"/>
  <c r="K9" i="165"/>
  <c r="K8" i="165" s="1"/>
  <c r="J9" i="165"/>
  <c r="J8" i="165" s="1"/>
  <c r="I9" i="165"/>
  <c r="I8" i="165" s="1"/>
  <c r="H9" i="165"/>
  <c r="H8" i="165" s="1"/>
  <c r="G9" i="165"/>
  <c r="G8" i="165" s="1"/>
  <c r="F9" i="165"/>
  <c r="D9" i="165"/>
  <c r="C9" i="165"/>
  <c r="B9" i="165"/>
  <c r="B8" i="165" s="1"/>
  <c r="B61" i="165" s="1"/>
  <c r="B65" i="165" s="1"/>
  <c r="O8" i="165"/>
  <c r="N8" i="165"/>
  <c r="N61" i="165" s="1"/>
  <c r="N65" i="165" s="1"/>
  <c r="M8" i="165"/>
  <c r="M61" i="165" s="1"/>
  <c r="M65" i="165" s="1"/>
  <c r="L8" i="165"/>
  <c r="L61" i="165" s="1"/>
  <c r="L65" i="165" s="1"/>
  <c r="F8" i="165"/>
  <c r="F61" i="165" s="1"/>
  <c r="F65" i="165" s="1"/>
  <c r="D8" i="165"/>
  <c r="D61" i="165" s="1"/>
  <c r="D65" i="165" s="1"/>
  <c r="C8" i="165"/>
  <c r="C61" i="165" s="1"/>
  <c r="C65" i="165" s="1"/>
  <c r="O9" i="166"/>
  <c r="O8" i="166" s="1"/>
  <c r="N9" i="166"/>
  <c r="M9" i="166"/>
  <c r="M8" i="166" s="1"/>
  <c r="L9" i="166"/>
  <c r="L8" i="166" s="1"/>
  <c r="K9" i="166"/>
  <c r="K8" i="166" s="1"/>
  <c r="J9" i="166"/>
  <c r="J8" i="166" s="1"/>
  <c r="I9" i="166"/>
  <c r="I8" i="166" s="1"/>
  <c r="H9" i="166"/>
  <c r="H8" i="166" s="1"/>
  <c r="G9" i="166"/>
  <c r="G8" i="166" s="1"/>
  <c r="F9" i="166"/>
  <c r="F8" i="166" s="1"/>
  <c r="D9" i="166"/>
  <c r="D8" i="166" s="1"/>
  <c r="C9" i="166"/>
  <c r="C8" i="166" s="1"/>
  <c r="B9" i="166"/>
  <c r="B8" i="166" s="1"/>
  <c r="N8" i="166"/>
  <c r="O9" i="167"/>
  <c r="O8" i="167" s="1"/>
  <c r="N9" i="167"/>
  <c r="N8" i="167" s="1"/>
  <c r="M9" i="167"/>
  <c r="M8" i="167" s="1"/>
  <c r="M61" i="167" s="1"/>
  <c r="L9" i="167"/>
  <c r="L8" i="167" s="1"/>
  <c r="L61" i="167" s="1"/>
  <c r="L65" i="167" s="1"/>
  <c r="K9" i="167"/>
  <c r="K8" i="167" s="1"/>
  <c r="J9" i="167"/>
  <c r="J8" i="167" s="1"/>
  <c r="I9" i="167"/>
  <c r="I8" i="167" s="1"/>
  <c r="H9" i="167"/>
  <c r="H8" i="167" s="1"/>
  <c r="G9" i="167"/>
  <c r="F9" i="167"/>
  <c r="D9" i="167"/>
  <c r="C9" i="167"/>
  <c r="C8" i="167" s="1"/>
  <c r="C61" i="167" s="1"/>
  <c r="C65" i="167" s="1"/>
  <c r="B9" i="167"/>
  <c r="B8" i="167" s="1"/>
  <c r="G8" i="167"/>
  <c r="F8" i="167"/>
  <c r="D8" i="167"/>
  <c r="O9" i="168"/>
  <c r="O8" i="168" s="1"/>
  <c r="O61" i="168" s="1"/>
  <c r="O65" i="168" s="1"/>
  <c r="N9" i="168"/>
  <c r="M9" i="168"/>
  <c r="M8" i="168" s="1"/>
  <c r="M61" i="168" s="1"/>
  <c r="M65" i="168" s="1"/>
  <c r="L9" i="168"/>
  <c r="K9" i="168"/>
  <c r="K8" i="168" s="1"/>
  <c r="J9" i="168"/>
  <c r="I9" i="168"/>
  <c r="H9" i="168"/>
  <c r="H8" i="168" s="1"/>
  <c r="G9" i="168"/>
  <c r="F9" i="168"/>
  <c r="D9" i="168"/>
  <c r="D8" i="168" s="1"/>
  <c r="D61" i="168" s="1"/>
  <c r="D65" i="168" s="1"/>
  <c r="C9" i="168"/>
  <c r="B9" i="168"/>
  <c r="J8" i="168"/>
  <c r="I8" i="168"/>
  <c r="I61" i="168" s="1"/>
  <c r="I65" i="168" s="1"/>
  <c r="G8" i="168"/>
  <c r="G61" i="168" s="1"/>
  <c r="G65" i="168" s="1"/>
  <c r="B8" i="168"/>
  <c r="B61" i="168" s="1"/>
  <c r="B65" i="168" s="1"/>
  <c r="O9" i="169"/>
  <c r="N9" i="169"/>
  <c r="M9" i="169"/>
  <c r="L9" i="169"/>
  <c r="K9" i="169"/>
  <c r="K8" i="169" s="1"/>
  <c r="J9" i="169"/>
  <c r="J8" i="169" s="1"/>
  <c r="I9" i="169"/>
  <c r="I8" i="169" s="1"/>
  <c r="H9" i="169"/>
  <c r="G9" i="169"/>
  <c r="F9" i="169"/>
  <c r="D9" i="169"/>
  <c r="C9" i="169"/>
  <c r="B9" i="169"/>
  <c r="B8" i="169" s="1"/>
  <c r="B61" i="169" s="1"/>
  <c r="B65" i="169" s="1"/>
  <c r="O8" i="169"/>
  <c r="O61" i="169" s="1"/>
  <c r="O65" i="169" s="1"/>
  <c r="N8" i="169"/>
  <c r="N61" i="169" s="1"/>
  <c r="N65" i="169" s="1"/>
  <c r="H8" i="169"/>
  <c r="F8" i="169"/>
  <c r="F61" i="169" s="1"/>
  <c r="F65" i="169" s="1"/>
  <c r="O9" i="170"/>
  <c r="O8" i="170" s="1"/>
  <c r="O61" i="170" s="1"/>
  <c r="O65" i="170" s="1"/>
  <c r="N9" i="170"/>
  <c r="M9" i="170"/>
  <c r="L9" i="170"/>
  <c r="L8" i="170" s="1"/>
  <c r="K9" i="170"/>
  <c r="K8" i="170" s="1"/>
  <c r="J9" i="170"/>
  <c r="I9" i="170"/>
  <c r="I8" i="170" s="1"/>
  <c r="I61" i="170" s="1"/>
  <c r="I65" i="170" s="1"/>
  <c r="H9" i="170"/>
  <c r="H8" i="170" s="1"/>
  <c r="G9" i="170"/>
  <c r="G8" i="170" s="1"/>
  <c r="G61" i="170" s="1"/>
  <c r="G65" i="170" s="1"/>
  <c r="F9" i="170"/>
  <c r="D9" i="170"/>
  <c r="D8" i="170" s="1"/>
  <c r="D61" i="170" s="1"/>
  <c r="D65" i="170" s="1"/>
  <c r="C9" i="170"/>
  <c r="C8" i="170" s="1"/>
  <c r="B9" i="170"/>
  <c r="B8" i="170" s="1"/>
  <c r="N8" i="170"/>
  <c r="N61" i="170" s="1"/>
  <c r="N65" i="170" s="1"/>
  <c r="M8" i="170"/>
  <c r="M61" i="170" s="1"/>
  <c r="M65" i="170" s="1"/>
  <c r="F8" i="170"/>
  <c r="F61" i="170" s="1"/>
  <c r="F65" i="170" s="1"/>
  <c r="O9" i="171"/>
  <c r="O8" i="171" s="1"/>
  <c r="N9" i="171"/>
  <c r="N8" i="171" s="1"/>
  <c r="N61" i="171" s="1"/>
  <c r="N65" i="171" s="1"/>
  <c r="M9" i="171"/>
  <c r="M8" i="171" s="1"/>
  <c r="L9" i="171"/>
  <c r="L8" i="171" s="1"/>
  <c r="K9" i="171"/>
  <c r="K8" i="171" s="1"/>
  <c r="J9" i="171"/>
  <c r="J8" i="171" s="1"/>
  <c r="I9" i="171"/>
  <c r="I8" i="171" s="1"/>
  <c r="H9" i="171"/>
  <c r="H8" i="171" s="1"/>
  <c r="G9" i="171"/>
  <c r="G8" i="171" s="1"/>
  <c r="F9" i="171"/>
  <c r="F8" i="171" s="1"/>
  <c r="F61" i="171" s="1"/>
  <c r="F65" i="171" s="1"/>
  <c r="D9" i="171"/>
  <c r="D8" i="171" s="1"/>
  <c r="D61" i="171" s="1"/>
  <c r="D65" i="171" s="1"/>
  <c r="C9" i="171"/>
  <c r="C8" i="171" s="1"/>
  <c r="B9" i="171"/>
  <c r="B8" i="171" s="1"/>
  <c r="O9" i="172"/>
  <c r="O8" i="172" s="1"/>
  <c r="O61" i="172" s="1"/>
  <c r="O65" i="172" s="1"/>
  <c r="N9" i="172"/>
  <c r="N8" i="172" s="1"/>
  <c r="M9" i="172"/>
  <c r="M8" i="172" s="1"/>
  <c r="M61" i="172" s="1"/>
  <c r="M65" i="172" s="1"/>
  <c r="L9" i="172"/>
  <c r="L8" i="172" s="1"/>
  <c r="K9" i="172"/>
  <c r="K8" i="172" s="1"/>
  <c r="J9" i="172"/>
  <c r="I9" i="172"/>
  <c r="I8" i="172" s="1"/>
  <c r="I61" i="172" s="1"/>
  <c r="I65" i="172" s="1"/>
  <c r="H9" i="172"/>
  <c r="G9" i="172"/>
  <c r="F9" i="172"/>
  <c r="F8" i="172" s="1"/>
  <c r="D9" i="172"/>
  <c r="D8" i="172" s="1"/>
  <c r="D61" i="172" s="1"/>
  <c r="D65" i="172" s="1"/>
  <c r="C9" i="172"/>
  <c r="C8" i="172" s="1"/>
  <c r="B9" i="172"/>
  <c r="B8" i="172" s="1"/>
  <c r="J8" i="172"/>
  <c r="H8" i="172"/>
  <c r="H61" i="172" s="1"/>
  <c r="H65" i="172" s="1"/>
  <c r="G8" i="172"/>
  <c r="G61" i="172" s="1"/>
  <c r="G65" i="172" s="1"/>
  <c r="O9" i="173"/>
  <c r="O8" i="173" s="1"/>
  <c r="N9" i="173"/>
  <c r="N8" i="173" s="1"/>
  <c r="M9" i="173"/>
  <c r="M8" i="173" s="1"/>
  <c r="L9" i="173"/>
  <c r="L8" i="173" s="1"/>
  <c r="L61" i="173" s="1"/>
  <c r="L65" i="173" s="1"/>
  <c r="K9" i="173"/>
  <c r="J9" i="173"/>
  <c r="I9" i="173"/>
  <c r="I8" i="173" s="1"/>
  <c r="H9" i="173"/>
  <c r="H8" i="173" s="1"/>
  <c r="G9" i="173"/>
  <c r="F9" i="173"/>
  <c r="F8" i="173" s="1"/>
  <c r="D9" i="173"/>
  <c r="D8" i="173" s="1"/>
  <c r="C9" i="173"/>
  <c r="C8" i="173" s="1"/>
  <c r="C61" i="173" s="1"/>
  <c r="C65" i="173" s="1"/>
  <c r="B9" i="173"/>
  <c r="K8" i="173"/>
  <c r="J8" i="173"/>
  <c r="G8" i="173"/>
  <c r="B8" i="173"/>
  <c r="B61" i="173" s="1"/>
  <c r="B65" i="173" s="1"/>
  <c r="O9" i="174"/>
  <c r="O8" i="174" s="1"/>
  <c r="O61" i="174" s="1"/>
  <c r="O65" i="174" s="1"/>
  <c r="N9" i="174"/>
  <c r="N8" i="174" s="1"/>
  <c r="M9" i="174"/>
  <c r="M8" i="174" s="1"/>
  <c r="L9" i="174"/>
  <c r="L8" i="174" s="1"/>
  <c r="L61" i="174" s="1"/>
  <c r="L65" i="174" s="1"/>
  <c r="K9" i="174"/>
  <c r="K8" i="174" s="1"/>
  <c r="J9" i="174"/>
  <c r="I9" i="174"/>
  <c r="I8" i="174" s="1"/>
  <c r="I61" i="174" s="1"/>
  <c r="I65" i="174" s="1"/>
  <c r="H9" i="174"/>
  <c r="H8" i="174" s="1"/>
  <c r="H61" i="174" s="1"/>
  <c r="H65" i="174" s="1"/>
  <c r="G9" i="174"/>
  <c r="G8" i="174" s="1"/>
  <c r="G61" i="174" s="1"/>
  <c r="G65" i="174" s="1"/>
  <c r="F9" i="174"/>
  <c r="F8" i="174" s="1"/>
  <c r="D9" i="174"/>
  <c r="D8" i="174" s="1"/>
  <c r="C9" i="174"/>
  <c r="B9" i="174"/>
  <c r="B8" i="174" s="1"/>
  <c r="J8" i="174"/>
  <c r="C8" i="174"/>
  <c r="C61" i="174" s="1"/>
  <c r="C65" i="174" s="1"/>
  <c r="O9" i="175"/>
  <c r="O8" i="175" s="1"/>
  <c r="O61" i="175" s="1"/>
  <c r="O65" i="175" s="1"/>
  <c r="N9" i="175"/>
  <c r="M9" i="175"/>
  <c r="M8" i="175" s="1"/>
  <c r="M61" i="175" s="1"/>
  <c r="M65" i="175" s="1"/>
  <c r="L9" i="175"/>
  <c r="K9" i="175"/>
  <c r="K8" i="175" s="1"/>
  <c r="J9" i="175"/>
  <c r="I9" i="175"/>
  <c r="I8" i="175" s="1"/>
  <c r="H9" i="175"/>
  <c r="H8" i="175" s="1"/>
  <c r="G9" i="175"/>
  <c r="G8" i="175" s="1"/>
  <c r="G61" i="175" s="1"/>
  <c r="G65" i="175" s="1"/>
  <c r="F9" i="175"/>
  <c r="F8" i="175" s="1"/>
  <c r="F61" i="175" s="1"/>
  <c r="F65" i="175" s="1"/>
  <c r="D9" i="175"/>
  <c r="C9" i="175"/>
  <c r="C8" i="175" s="1"/>
  <c r="B9" i="175"/>
  <c r="B8" i="175" s="1"/>
  <c r="N8" i="175"/>
  <c r="L8" i="175"/>
  <c r="O9" i="176"/>
  <c r="O8" i="176" s="1"/>
  <c r="O61" i="176" s="1"/>
  <c r="O65" i="176" s="1"/>
  <c r="N9" i="176"/>
  <c r="M9" i="176"/>
  <c r="M8" i="176" s="1"/>
  <c r="M61" i="176" s="1"/>
  <c r="M65" i="176" s="1"/>
  <c r="L9" i="176"/>
  <c r="K9" i="176"/>
  <c r="K8" i="176" s="1"/>
  <c r="J9" i="176"/>
  <c r="J8" i="176" s="1"/>
  <c r="I9" i="176"/>
  <c r="I8" i="176" s="1"/>
  <c r="I61" i="176" s="1"/>
  <c r="I65" i="176" s="1"/>
  <c r="H9" i="176"/>
  <c r="H8" i="176" s="1"/>
  <c r="G9" i="176"/>
  <c r="G8" i="176" s="1"/>
  <c r="G61" i="176" s="1"/>
  <c r="G65" i="176" s="1"/>
  <c r="F9" i="176"/>
  <c r="F8" i="176" s="1"/>
  <c r="F61" i="176" s="1"/>
  <c r="F65" i="176" s="1"/>
  <c r="D9" i="176"/>
  <c r="D8" i="176" s="1"/>
  <c r="D61" i="176" s="1"/>
  <c r="D65" i="176" s="1"/>
  <c r="C9" i="176"/>
  <c r="B9" i="176"/>
  <c r="B8" i="176" s="1"/>
  <c r="N8" i="176"/>
  <c r="N61" i="176" s="1"/>
  <c r="N65" i="176" s="1"/>
  <c r="L8" i="176"/>
  <c r="L61" i="176" s="1"/>
  <c r="L65" i="176" s="1"/>
  <c r="C8" i="176"/>
  <c r="C61" i="176" s="1"/>
  <c r="C65" i="176" s="1"/>
  <c r="O9" i="177"/>
  <c r="O8" i="177" s="1"/>
  <c r="N9" i="177"/>
  <c r="N8" i="177" s="1"/>
  <c r="M9" i="177"/>
  <c r="L9" i="177"/>
  <c r="L8" i="177" s="1"/>
  <c r="K9" i="177"/>
  <c r="J9" i="177"/>
  <c r="J8" i="177" s="1"/>
  <c r="I9" i="177"/>
  <c r="I8" i="177" s="1"/>
  <c r="H9" i="177"/>
  <c r="H8" i="177" s="1"/>
  <c r="G9" i="177"/>
  <c r="G8" i="177" s="1"/>
  <c r="F9" i="177"/>
  <c r="F8" i="177" s="1"/>
  <c r="D9" i="177"/>
  <c r="C9" i="177"/>
  <c r="C8" i="177" s="1"/>
  <c r="B9" i="177"/>
  <c r="B8" i="177" s="1"/>
  <c r="M8" i="177"/>
  <c r="K8" i="177"/>
  <c r="D8" i="177"/>
  <c r="O9" i="178"/>
  <c r="N9" i="178"/>
  <c r="M9" i="178"/>
  <c r="M8" i="178" s="1"/>
  <c r="L9" i="178"/>
  <c r="L8" i="178" s="1"/>
  <c r="L61" i="178" s="1"/>
  <c r="L65" i="178" s="1"/>
  <c r="K9" i="178"/>
  <c r="J9" i="178"/>
  <c r="J8" i="178" s="1"/>
  <c r="I9" i="178"/>
  <c r="I8" i="178" s="1"/>
  <c r="H9" i="178"/>
  <c r="H8" i="178" s="1"/>
  <c r="G9" i="178"/>
  <c r="G8" i="178" s="1"/>
  <c r="G61" i="178" s="1"/>
  <c r="G65" i="178" s="1"/>
  <c r="F9" i="178"/>
  <c r="D9" i="178"/>
  <c r="D8" i="178" s="1"/>
  <c r="C9" i="178"/>
  <c r="C8" i="178" s="1"/>
  <c r="C61" i="178" s="1"/>
  <c r="C65" i="178" s="1"/>
  <c r="B9" i="178"/>
  <c r="O8" i="178"/>
  <c r="O61" i="178" s="1"/>
  <c r="O65" i="178" s="1"/>
  <c r="O9" i="179"/>
  <c r="O8" i="179" s="1"/>
  <c r="N9" i="179"/>
  <c r="N8" i="179" s="1"/>
  <c r="M9" i="179"/>
  <c r="M8" i="179" s="1"/>
  <c r="L9" i="179"/>
  <c r="K9" i="179"/>
  <c r="K8" i="179" s="1"/>
  <c r="J9" i="179"/>
  <c r="I9" i="179"/>
  <c r="H9" i="179"/>
  <c r="H8" i="179" s="1"/>
  <c r="H61" i="179" s="1"/>
  <c r="H65" i="179" s="1"/>
  <c r="G9" i="179"/>
  <c r="G8" i="179" s="1"/>
  <c r="F9" i="179"/>
  <c r="F8" i="179" s="1"/>
  <c r="D9" i="179"/>
  <c r="D8" i="179" s="1"/>
  <c r="C9" i="179"/>
  <c r="B9" i="179"/>
  <c r="B8" i="179" s="1"/>
  <c r="B61" i="179" s="1"/>
  <c r="B65" i="179" s="1"/>
  <c r="J8" i="179"/>
  <c r="I8" i="179"/>
  <c r="I61" i="179" s="1"/>
  <c r="I65" i="179" s="1"/>
  <c r="O9" i="180"/>
  <c r="O8" i="180" s="1"/>
  <c r="O61" i="180" s="1"/>
  <c r="O65" i="180" s="1"/>
  <c r="N9" i="180"/>
  <c r="N8" i="180" s="1"/>
  <c r="N61" i="180" s="1"/>
  <c r="N65" i="180" s="1"/>
  <c r="M9" i="180"/>
  <c r="M8" i="180" s="1"/>
  <c r="M61" i="180" s="1"/>
  <c r="M65" i="180" s="1"/>
  <c r="L9" i="180"/>
  <c r="L8" i="180" s="1"/>
  <c r="K9" i="180"/>
  <c r="K8" i="180" s="1"/>
  <c r="J9" i="180"/>
  <c r="I9" i="180"/>
  <c r="H9" i="180"/>
  <c r="H8" i="180" s="1"/>
  <c r="H61" i="180" s="1"/>
  <c r="H65" i="180" s="1"/>
  <c r="G9" i="180"/>
  <c r="G8" i="180" s="1"/>
  <c r="G61" i="180" s="1"/>
  <c r="G65" i="180" s="1"/>
  <c r="F9" i="180"/>
  <c r="F8" i="180" s="1"/>
  <c r="F61" i="180" s="1"/>
  <c r="F65" i="180" s="1"/>
  <c r="D9" i="180"/>
  <c r="D8" i="180" s="1"/>
  <c r="D61" i="180" s="1"/>
  <c r="D65" i="180" s="1"/>
  <c r="C9" i="180"/>
  <c r="C8" i="180" s="1"/>
  <c r="B9" i="180"/>
  <c r="J8" i="180"/>
  <c r="B8" i="180"/>
  <c r="O9" i="181"/>
  <c r="O8" i="181" s="1"/>
  <c r="O61" i="181" s="1"/>
  <c r="O65" i="181" s="1"/>
  <c r="N9" i="181"/>
  <c r="N8" i="181" s="1"/>
  <c r="M9" i="181"/>
  <c r="M8" i="181" s="1"/>
  <c r="M61" i="181" s="1"/>
  <c r="M65" i="181" s="1"/>
  <c r="L9" i="181"/>
  <c r="L8" i="181" s="1"/>
  <c r="K9" i="181"/>
  <c r="K8" i="181" s="1"/>
  <c r="J9" i="181"/>
  <c r="I9" i="181"/>
  <c r="H9" i="181"/>
  <c r="H8" i="181" s="1"/>
  <c r="G9" i="181"/>
  <c r="G8" i="181" s="1"/>
  <c r="G61" i="181" s="1"/>
  <c r="G65" i="181" s="1"/>
  <c r="F9" i="181"/>
  <c r="F8" i="181" s="1"/>
  <c r="D9" i="181"/>
  <c r="D8" i="181" s="1"/>
  <c r="D61" i="181" s="1"/>
  <c r="D65" i="181" s="1"/>
  <c r="C9" i="181"/>
  <c r="C8" i="181" s="1"/>
  <c r="B9" i="181"/>
  <c r="B8" i="181" s="1"/>
  <c r="B61" i="181" s="1"/>
  <c r="B65" i="181" s="1"/>
  <c r="J8" i="181"/>
  <c r="O9" i="182"/>
  <c r="O8" i="182" s="1"/>
  <c r="O61" i="182" s="1"/>
  <c r="O65" i="182" s="1"/>
  <c r="N9" i="182"/>
  <c r="M9" i="182"/>
  <c r="M8" i="182" s="1"/>
  <c r="L9" i="182"/>
  <c r="L8" i="182" s="1"/>
  <c r="K9" i="182"/>
  <c r="K8" i="182" s="1"/>
  <c r="J9" i="182"/>
  <c r="J8" i="182" s="1"/>
  <c r="I9" i="182"/>
  <c r="I8" i="182" s="1"/>
  <c r="I61" i="182" s="1"/>
  <c r="I65" i="182" s="1"/>
  <c r="H9" i="182"/>
  <c r="G9" i="182"/>
  <c r="G8" i="182" s="1"/>
  <c r="G61" i="182" s="1"/>
  <c r="G65" i="182" s="1"/>
  <c r="F9" i="182"/>
  <c r="D9" i="182"/>
  <c r="D8" i="182" s="1"/>
  <c r="D61" i="182" s="1"/>
  <c r="D65" i="182" s="1"/>
  <c r="C9" i="182"/>
  <c r="C8" i="182" s="1"/>
  <c r="B9" i="182"/>
  <c r="B8" i="182" s="1"/>
  <c r="H8" i="182"/>
  <c r="H61" i="182" s="1"/>
  <c r="H65" i="182" s="1"/>
  <c r="O9" i="183"/>
  <c r="O8" i="183" s="1"/>
  <c r="N9" i="183"/>
  <c r="N8" i="183" s="1"/>
  <c r="M9" i="183"/>
  <c r="M8" i="183" s="1"/>
  <c r="L9" i="183"/>
  <c r="L8" i="183" s="1"/>
  <c r="K9" i="183"/>
  <c r="K8" i="183" s="1"/>
  <c r="J9" i="183"/>
  <c r="I9" i="183"/>
  <c r="H9" i="183"/>
  <c r="G9" i="183"/>
  <c r="G8" i="183" s="1"/>
  <c r="G61" i="183" s="1"/>
  <c r="G65" i="183" s="1"/>
  <c r="F9" i="183"/>
  <c r="F8" i="183" s="1"/>
  <c r="F61" i="183" s="1"/>
  <c r="F65" i="183" s="1"/>
  <c r="D9" i="183"/>
  <c r="C9" i="183"/>
  <c r="C8" i="183" s="1"/>
  <c r="B9" i="183"/>
  <c r="J8" i="183"/>
  <c r="I8" i="183"/>
  <c r="D8" i="183"/>
  <c r="B8" i="183"/>
  <c r="O9" i="184"/>
  <c r="O8" i="184" s="1"/>
  <c r="N9" i="184"/>
  <c r="N8" i="184" s="1"/>
  <c r="M9" i="184"/>
  <c r="M8" i="184" s="1"/>
  <c r="L9" i="184"/>
  <c r="L8" i="184" s="1"/>
  <c r="L61" i="184" s="1"/>
  <c r="L65" i="184" s="1"/>
  <c r="K9" i="184"/>
  <c r="J9" i="184"/>
  <c r="J8" i="184" s="1"/>
  <c r="I9" i="184"/>
  <c r="H9" i="184"/>
  <c r="H8" i="184" s="1"/>
  <c r="G9" i="184"/>
  <c r="G8" i="184" s="1"/>
  <c r="F9" i="184"/>
  <c r="F8" i="184" s="1"/>
  <c r="D9" i="184"/>
  <c r="D8" i="184" s="1"/>
  <c r="C9" i="184"/>
  <c r="C8" i="184" s="1"/>
  <c r="C61" i="184" s="1"/>
  <c r="C65" i="184" s="1"/>
  <c r="B9" i="184"/>
  <c r="K8" i="184"/>
  <c r="I8" i="184"/>
  <c r="I61" i="184" s="1"/>
  <c r="I65" i="184" s="1"/>
  <c r="B8" i="184"/>
  <c r="O9" i="185"/>
  <c r="O8" i="185" s="1"/>
  <c r="N9" i="185"/>
  <c r="M9" i="185"/>
  <c r="M8" i="185" s="1"/>
  <c r="L9" i="185"/>
  <c r="L8" i="185" s="1"/>
  <c r="L61" i="185" s="1"/>
  <c r="L65" i="185" s="1"/>
  <c r="K9" i="185"/>
  <c r="K8" i="185" s="1"/>
  <c r="J9" i="185"/>
  <c r="I9" i="185"/>
  <c r="H9" i="185"/>
  <c r="H8" i="185" s="1"/>
  <c r="G9" i="185"/>
  <c r="G8" i="185" s="1"/>
  <c r="G61" i="185" s="1"/>
  <c r="G65" i="185" s="1"/>
  <c r="F9" i="185"/>
  <c r="D9" i="185"/>
  <c r="C9" i="185"/>
  <c r="B9" i="185"/>
  <c r="B8" i="185" s="1"/>
  <c r="B61" i="185" s="1"/>
  <c r="B65" i="185" s="1"/>
  <c r="J8" i="185"/>
  <c r="I8" i="185"/>
  <c r="I61" i="185" s="1"/>
  <c r="D8" i="185"/>
  <c r="D61" i="185" s="1"/>
  <c r="D65" i="185" s="1"/>
  <c r="C8" i="185"/>
  <c r="C61" i="185" s="1"/>
  <c r="C65" i="185" s="1"/>
  <c r="O9" i="186"/>
  <c r="O8" i="186" s="1"/>
  <c r="O61" i="186" s="1"/>
  <c r="N9" i="186"/>
  <c r="N8" i="186" s="1"/>
  <c r="N61" i="186" s="1"/>
  <c r="N65" i="186" s="1"/>
  <c r="M9" i="186"/>
  <c r="M8" i="186" s="1"/>
  <c r="L9" i="186"/>
  <c r="L8" i="186" s="1"/>
  <c r="K9" i="186"/>
  <c r="J9" i="186"/>
  <c r="I9" i="186"/>
  <c r="I8" i="186" s="1"/>
  <c r="H9" i="186"/>
  <c r="G9" i="186"/>
  <c r="G8" i="186" s="1"/>
  <c r="G61" i="186" s="1"/>
  <c r="F9" i="186"/>
  <c r="F8" i="186" s="1"/>
  <c r="F61" i="186" s="1"/>
  <c r="F65" i="186" s="1"/>
  <c r="D9" i="186"/>
  <c r="D8" i="186" s="1"/>
  <c r="D61" i="186" s="1"/>
  <c r="D65" i="186" s="1"/>
  <c r="C9" i="186"/>
  <c r="C8" i="186" s="1"/>
  <c r="B9" i="186"/>
  <c r="K8" i="186"/>
  <c r="J8" i="186"/>
  <c r="B8" i="186"/>
  <c r="B61" i="186" s="1"/>
  <c r="B65" i="186" s="1"/>
  <c r="O9" i="187"/>
  <c r="O8" i="187" s="1"/>
  <c r="N9" i="187"/>
  <c r="N8" i="187" s="1"/>
  <c r="N61" i="187" s="1"/>
  <c r="N65" i="187" s="1"/>
  <c r="M9" i="187"/>
  <c r="M8" i="187" s="1"/>
  <c r="M61" i="187" s="1"/>
  <c r="M65" i="187" s="1"/>
  <c r="L9" i="187"/>
  <c r="L8" i="187" s="1"/>
  <c r="L61" i="187" s="1"/>
  <c r="L65" i="187" s="1"/>
  <c r="K9" i="187"/>
  <c r="K8" i="187" s="1"/>
  <c r="J9" i="187"/>
  <c r="J8" i="187" s="1"/>
  <c r="I9" i="187"/>
  <c r="H9" i="187"/>
  <c r="G9" i="187"/>
  <c r="G8" i="187" s="1"/>
  <c r="F9" i="187"/>
  <c r="F8" i="187" s="1"/>
  <c r="F61" i="187" s="1"/>
  <c r="F65" i="187" s="1"/>
  <c r="D9" i="187"/>
  <c r="D8" i="187" s="1"/>
  <c r="C9" i="187"/>
  <c r="B9" i="187"/>
  <c r="I8" i="187"/>
  <c r="I61" i="187" s="1"/>
  <c r="I65" i="187" s="1"/>
  <c r="H8" i="187"/>
  <c r="C8" i="187"/>
  <c r="C61" i="187" s="1"/>
  <c r="C65" i="187" s="1"/>
  <c r="B8" i="187"/>
  <c r="B61" i="187" s="1"/>
  <c r="B65" i="187" s="1"/>
  <c r="O9" i="188"/>
  <c r="O8" i="188" s="1"/>
  <c r="O61" i="188" s="1"/>
  <c r="O65" i="188" s="1"/>
  <c r="N9" i="188"/>
  <c r="N8" i="188" s="1"/>
  <c r="M9" i="188"/>
  <c r="M8" i="188" s="1"/>
  <c r="L9" i="188"/>
  <c r="L8" i="188" s="1"/>
  <c r="K9" i="188"/>
  <c r="K8" i="188" s="1"/>
  <c r="J9" i="188"/>
  <c r="I9" i="188"/>
  <c r="H9" i="188"/>
  <c r="G9" i="188"/>
  <c r="G8" i="188" s="1"/>
  <c r="G61" i="188" s="1"/>
  <c r="G65" i="188" s="1"/>
  <c r="F9" i="188"/>
  <c r="F8" i="188" s="1"/>
  <c r="D9" i="188"/>
  <c r="D8" i="188" s="1"/>
  <c r="C9" i="188"/>
  <c r="B9" i="188"/>
  <c r="B8" i="188" s="1"/>
  <c r="J8" i="188"/>
  <c r="I8" i="188"/>
  <c r="I61" i="188" s="1"/>
  <c r="I65" i="188" s="1"/>
  <c r="H8" i="188"/>
  <c r="H61" i="188" s="1"/>
  <c r="H65" i="188" s="1"/>
  <c r="C8" i="188"/>
  <c r="O9" i="189"/>
  <c r="O8" i="189" s="1"/>
  <c r="N9" i="189"/>
  <c r="N8" i="189" s="1"/>
  <c r="N61" i="189" s="1"/>
  <c r="M9" i="189"/>
  <c r="M8" i="189" s="1"/>
  <c r="L9" i="189"/>
  <c r="L8" i="189" s="1"/>
  <c r="K9" i="189"/>
  <c r="K8" i="189" s="1"/>
  <c r="J9" i="189"/>
  <c r="I9" i="189"/>
  <c r="I8" i="189" s="1"/>
  <c r="H9" i="189"/>
  <c r="G9" i="189"/>
  <c r="F9" i="189"/>
  <c r="F8" i="189" s="1"/>
  <c r="F61" i="189" s="1"/>
  <c r="F65" i="189" s="1"/>
  <c r="D9" i="189"/>
  <c r="D8" i="189" s="1"/>
  <c r="C9" i="189"/>
  <c r="C8" i="189" s="1"/>
  <c r="B9" i="189"/>
  <c r="B8" i="189" s="1"/>
  <c r="H8" i="189"/>
  <c r="H61" i="189" s="1"/>
  <c r="H65" i="189" s="1"/>
  <c r="G8" i="189"/>
  <c r="O9" i="190"/>
  <c r="O8" i="190" s="1"/>
  <c r="N9" i="190"/>
  <c r="N8" i="190" s="1"/>
  <c r="M9" i="190"/>
  <c r="L9" i="190"/>
  <c r="L8" i="190" s="1"/>
  <c r="K9" i="190"/>
  <c r="K8" i="190" s="1"/>
  <c r="J9" i="190"/>
  <c r="J8" i="190" s="1"/>
  <c r="I9" i="190"/>
  <c r="H9" i="190"/>
  <c r="H8" i="190" s="1"/>
  <c r="H61" i="190" s="1"/>
  <c r="H65" i="190" s="1"/>
  <c r="G9" i="190"/>
  <c r="G8" i="190" s="1"/>
  <c r="F9" i="190"/>
  <c r="F8" i="190" s="1"/>
  <c r="D9" i="190"/>
  <c r="C9" i="190"/>
  <c r="C8" i="190" s="1"/>
  <c r="B9" i="190"/>
  <c r="B8" i="190" s="1"/>
  <c r="M8" i="190"/>
  <c r="I8" i="190"/>
  <c r="I61" i="190" s="1"/>
  <c r="I65" i="190" s="1"/>
  <c r="D8" i="190"/>
  <c r="O9" i="191"/>
  <c r="O8" i="191" s="1"/>
  <c r="N9" i="191"/>
  <c r="N8" i="191" s="1"/>
  <c r="M9" i="191"/>
  <c r="M8" i="191" s="1"/>
  <c r="L9" i="191"/>
  <c r="L8" i="191" s="1"/>
  <c r="K9" i="191"/>
  <c r="K8" i="191" s="1"/>
  <c r="J9" i="191"/>
  <c r="J8" i="191" s="1"/>
  <c r="I9" i="191"/>
  <c r="H9" i="191"/>
  <c r="H8" i="191" s="1"/>
  <c r="H61" i="191" s="1"/>
  <c r="H65" i="191" s="1"/>
  <c r="G9" i="191"/>
  <c r="G8" i="191" s="1"/>
  <c r="F9" i="191"/>
  <c r="F8" i="191" s="1"/>
  <c r="D9" i="191"/>
  <c r="C9" i="191"/>
  <c r="C8" i="191" s="1"/>
  <c r="B9" i="191"/>
  <c r="B8" i="191" s="1"/>
  <c r="I8" i="191"/>
  <c r="I61" i="191" s="1"/>
  <c r="I65" i="191" s="1"/>
  <c r="D8" i="191"/>
  <c r="O9" i="192"/>
  <c r="O8" i="192" s="1"/>
  <c r="O61" i="192" s="1"/>
  <c r="O65" i="192" s="1"/>
  <c r="N9" i="192"/>
  <c r="M9" i="192"/>
  <c r="M8" i="192" s="1"/>
  <c r="L9" i="192"/>
  <c r="L8" i="192" s="1"/>
  <c r="K9" i="192"/>
  <c r="K8" i="192" s="1"/>
  <c r="J9" i="192"/>
  <c r="J8" i="192" s="1"/>
  <c r="I9" i="192"/>
  <c r="I8" i="192" s="1"/>
  <c r="I61" i="192" s="1"/>
  <c r="I65" i="192" s="1"/>
  <c r="H9" i="192"/>
  <c r="H8" i="192" s="1"/>
  <c r="G9" i="192"/>
  <c r="G8" i="192" s="1"/>
  <c r="G61" i="192" s="1"/>
  <c r="G65" i="192" s="1"/>
  <c r="F9" i="192"/>
  <c r="D9" i="192"/>
  <c r="D8" i="192" s="1"/>
  <c r="C9" i="192"/>
  <c r="C8" i="192" s="1"/>
  <c r="B9" i="192"/>
  <c r="B8" i="192" s="1"/>
  <c r="B61" i="192" s="1"/>
  <c r="B65" i="192" s="1"/>
  <c r="N8" i="192"/>
  <c r="F8" i="192"/>
  <c r="O9" i="193"/>
  <c r="N9" i="193"/>
  <c r="N8" i="193" s="1"/>
  <c r="M9" i="193"/>
  <c r="M8" i="193" s="1"/>
  <c r="L9" i="193"/>
  <c r="K9" i="193"/>
  <c r="K8" i="193" s="1"/>
  <c r="J9" i="193"/>
  <c r="J8" i="193" s="1"/>
  <c r="I9" i="193"/>
  <c r="H9" i="193"/>
  <c r="H8" i="193" s="1"/>
  <c r="G9" i="193"/>
  <c r="F9" i="193"/>
  <c r="F8" i="193" s="1"/>
  <c r="D9" i="193"/>
  <c r="D8" i="193" s="1"/>
  <c r="C9" i="193"/>
  <c r="B9" i="193"/>
  <c r="B8" i="193" s="1"/>
  <c r="B61" i="193" s="1"/>
  <c r="B65" i="193" s="1"/>
  <c r="O8" i="193"/>
  <c r="L8" i="193"/>
  <c r="L61" i="193" s="1"/>
  <c r="L65" i="193" s="1"/>
  <c r="C8" i="193"/>
  <c r="C61" i="193" s="1"/>
  <c r="C65" i="193" s="1"/>
  <c r="O9" i="194"/>
  <c r="N9" i="194"/>
  <c r="M9" i="194"/>
  <c r="L9" i="194"/>
  <c r="K9" i="194"/>
  <c r="K8" i="194" s="1"/>
  <c r="J9" i="194"/>
  <c r="I9" i="194"/>
  <c r="I8" i="194" s="1"/>
  <c r="H9" i="194"/>
  <c r="H8" i="194" s="1"/>
  <c r="G9" i="194"/>
  <c r="F9" i="194"/>
  <c r="D9" i="194"/>
  <c r="D8" i="194" s="1"/>
  <c r="C9" i="194"/>
  <c r="B9" i="194"/>
  <c r="B8" i="194" s="1"/>
  <c r="O8" i="194"/>
  <c r="N8" i="194"/>
  <c r="N61" i="194" s="1"/>
  <c r="N65" i="194" s="1"/>
  <c r="M8" i="194"/>
  <c r="O9" i="195"/>
  <c r="O8" i="195" s="1"/>
  <c r="N9" i="195"/>
  <c r="M9" i="195"/>
  <c r="L9" i="195"/>
  <c r="L8" i="195" s="1"/>
  <c r="K9" i="195"/>
  <c r="J9" i="195"/>
  <c r="J8" i="195" s="1"/>
  <c r="I9" i="195"/>
  <c r="I8" i="195" s="1"/>
  <c r="I61" i="195" s="1"/>
  <c r="I65" i="195" s="1"/>
  <c r="H9" i="195"/>
  <c r="H8" i="195" s="1"/>
  <c r="G9" i="195"/>
  <c r="G8" i="195" s="1"/>
  <c r="F9" i="195"/>
  <c r="F8" i="195" s="1"/>
  <c r="F61" i="195" s="1"/>
  <c r="F65" i="195" s="1"/>
  <c r="D9" i="195"/>
  <c r="C9" i="195"/>
  <c r="C8" i="195" s="1"/>
  <c r="B9" i="195"/>
  <c r="N8" i="195"/>
  <c r="K8" i="195"/>
  <c r="O9" i="196"/>
  <c r="O8" i="196" s="1"/>
  <c r="N9" i="196"/>
  <c r="N8" i="196" s="1"/>
  <c r="M9" i="196"/>
  <c r="M8" i="196" s="1"/>
  <c r="L9" i="196"/>
  <c r="K9" i="196"/>
  <c r="S9" i="196" s="1"/>
  <c r="J9" i="196"/>
  <c r="J8" i="196" s="1"/>
  <c r="I9" i="196"/>
  <c r="H9" i="196"/>
  <c r="G9" i="196"/>
  <c r="F9" i="196"/>
  <c r="D9" i="196"/>
  <c r="D8" i="196" s="1"/>
  <c r="C9" i="196"/>
  <c r="C8" i="196" s="1"/>
  <c r="B9" i="196"/>
  <c r="B8" i="196" s="1"/>
  <c r="G8" i="196"/>
  <c r="F8" i="196"/>
  <c r="O9" i="197"/>
  <c r="O8" i="197" s="1"/>
  <c r="O61" i="197" s="1"/>
  <c r="O65" i="197" s="1"/>
  <c r="N9" i="197"/>
  <c r="N8" i="197" s="1"/>
  <c r="M9" i="197"/>
  <c r="L9" i="197"/>
  <c r="L8" i="197" s="1"/>
  <c r="K9" i="197"/>
  <c r="K8" i="197" s="1"/>
  <c r="J9" i="197"/>
  <c r="J8" i="197" s="1"/>
  <c r="I9" i="197"/>
  <c r="I8" i="197" s="1"/>
  <c r="H9" i="197"/>
  <c r="H8" i="197" s="1"/>
  <c r="H61" i="197" s="1"/>
  <c r="H65" i="197" s="1"/>
  <c r="G9" i="197"/>
  <c r="G8" i="197" s="1"/>
  <c r="G61" i="197" s="1"/>
  <c r="G65" i="197" s="1"/>
  <c r="F9" i="197"/>
  <c r="F8" i="197" s="1"/>
  <c r="F61" i="197" s="1"/>
  <c r="F65" i="197" s="1"/>
  <c r="D9" i="197"/>
  <c r="C9" i="197"/>
  <c r="C8" i="197" s="1"/>
  <c r="B9" i="197"/>
  <c r="B8" i="197" s="1"/>
  <c r="B61" i="197" s="1"/>
  <c r="B65" i="197" s="1"/>
  <c r="O9" i="198"/>
  <c r="O8" i="198" s="1"/>
  <c r="N9" i="198"/>
  <c r="N8" i="198" s="1"/>
  <c r="M9" i="198"/>
  <c r="M8" i="198" s="1"/>
  <c r="M61" i="198" s="1"/>
  <c r="M65" i="198" s="1"/>
  <c r="L9" i="198"/>
  <c r="L8" i="198" s="1"/>
  <c r="L61" i="198" s="1"/>
  <c r="L65" i="198" s="1"/>
  <c r="K9" i="198"/>
  <c r="K8" i="198" s="1"/>
  <c r="J9" i="198"/>
  <c r="J8" i="198" s="1"/>
  <c r="I9" i="198"/>
  <c r="H9" i="198"/>
  <c r="H8" i="198" s="1"/>
  <c r="G9" i="198"/>
  <c r="G8" i="198" s="1"/>
  <c r="F9" i="198"/>
  <c r="F8" i="198" s="1"/>
  <c r="D9" i="198"/>
  <c r="D8" i="198" s="1"/>
  <c r="D61" i="198" s="1"/>
  <c r="D65" i="198" s="1"/>
  <c r="C9" i="198"/>
  <c r="C8" i="198" s="1"/>
  <c r="C61" i="198" s="1"/>
  <c r="C65" i="198" s="1"/>
  <c r="B9" i="198"/>
  <c r="B8" i="198" s="1"/>
  <c r="B61" i="198" s="1"/>
  <c r="B65" i="198" s="1"/>
  <c r="I8" i="198"/>
  <c r="O9" i="199"/>
  <c r="O8" i="199" s="1"/>
  <c r="N9" i="199"/>
  <c r="N8" i="199" s="1"/>
  <c r="M9" i="199"/>
  <c r="M8" i="199" s="1"/>
  <c r="L9" i="199"/>
  <c r="L8" i="199" s="1"/>
  <c r="K9" i="199"/>
  <c r="K8" i="199" s="1"/>
  <c r="J9" i="199"/>
  <c r="I9" i="199"/>
  <c r="H9" i="199"/>
  <c r="H8" i="199" s="1"/>
  <c r="G9" i="199"/>
  <c r="G8" i="199" s="1"/>
  <c r="F9" i="199"/>
  <c r="F8" i="199" s="1"/>
  <c r="D9" i="199"/>
  <c r="D8" i="199" s="1"/>
  <c r="C9" i="199"/>
  <c r="B9" i="199"/>
  <c r="B8" i="199" s="1"/>
  <c r="I8" i="199"/>
  <c r="I61" i="199" s="1"/>
  <c r="I65" i="199" s="1"/>
  <c r="C8" i="199"/>
  <c r="O9" i="200"/>
  <c r="O8" i="200" s="1"/>
  <c r="O61" i="200" s="1"/>
  <c r="O65" i="200" s="1"/>
  <c r="N9" i="200"/>
  <c r="M9" i="200"/>
  <c r="L9" i="200"/>
  <c r="L8" i="200" s="1"/>
  <c r="K9" i="200"/>
  <c r="K8" i="200" s="1"/>
  <c r="J9" i="200"/>
  <c r="J8" i="200" s="1"/>
  <c r="I9" i="200"/>
  <c r="I8" i="200" s="1"/>
  <c r="H9" i="200"/>
  <c r="H8" i="200" s="1"/>
  <c r="G9" i="200"/>
  <c r="G8" i="200" s="1"/>
  <c r="G61" i="200" s="1"/>
  <c r="G65" i="200" s="1"/>
  <c r="F9" i="200"/>
  <c r="D9" i="200"/>
  <c r="C9" i="200"/>
  <c r="C8" i="200" s="1"/>
  <c r="C61" i="200" s="1"/>
  <c r="C65" i="200" s="1"/>
  <c r="B9" i="200"/>
  <c r="N8" i="200"/>
  <c r="N61" i="200" s="1"/>
  <c r="N65" i="200" s="1"/>
  <c r="M8" i="200"/>
  <c r="F8" i="200"/>
  <c r="F61" i="200" s="1"/>
  <c r="F65" i="200" s="1"/>
  <c r="D8" i="200"/>
  <c r="D61" i="200" s="1"/>
  <c r="D65" i="200" s="1"/>
  <c r="B8" i="200"/>
  <c r="B61" i="200" s="1"/>
  <c r="B65" i="200" s="1"/>
  <c r="O9" i="201"/>
  <c r="O8" i="201" s="1"/>
  <c r="N9" i="201"/>
  <c r="M9" i="201"/>
  <c r="M8" i="201" s="1"/>
  <c r="L9" i="201"/>
  <c r="L8" i="201" s="1"/>
  <c r="K9" i="201"/>
  <c r="K8" i="201" s="1"/>
  <c r="J9" i="201"/>
  <c r="J8" i="201" s="1"/>
  <c r="I9" i="201"/>
  <c r="I8" i="201" s="1"/>
  <c r="I61" i="201" s="1"/>
  <c r="I65" i="201" s="1"/>
  <c r="H9" i="201"/>
  <c r="H8" i="201" s="1"/>
  <c r="G9" i="201"/>
  <c r="G8" i="201" s="1"/>
  <c r="F9" i="201"/>
  <c r="D9" i="201"/>
  <c r="D8" i="201" s="1"/>
  <c r="C9" i="201"/>
  <c r="B9" i="201"/>
  <c r="B8" i="201" s="1"/>
  <c r="B61" i="201" s="1"/>
  <c r="B65" i="201" s="1"/>
  <c r="N8" i="201"/>
  <c r="F8" i="201"/>
  <c r="C8" i="201"/>
  <c r="O9" i="202"/>
  <c r="O8" i="202" s="1"/>
  <c r="N9" i="202"/>
  <c r="N8" i="202" s="1"/>
  <c r="N61" i="202" s="1"/>
  <c r="N65" i="202" s="1"/>
  <c r="M9" i="202"/>
  <c r="M8" i="202" s="1"/>
  <c r="M61" i="202" s="1"/>
  <c r="M65" i="202" s="1"/>
  <c r="L9" i="202"/>
  <c r="L8" i="202" s="1"/>
  <c r="K9" i="202"/>
  <c r="K8" i="202" s="1"/>
  <c r="J9" i="202"/>
  <c r="J8" i="202" s="1"/>
  <c r="I9" i="202"/>
  <c r="I8" i="202" s="1"/>
  <c r="I61" i="202" s="1"/>
  <c r="I65" i="202" s="1"/>
  <c r="H9" i="202"/>
  <c r="H8" i="202" s="1"/>
  <c r="H61" i="202" s="1"/>
  <c r="H65" i="202" s="1"/>
  <c r="G9" i="202"/>
  <c r="G8" i="202" s="1"/>
  <c r="F9" i="202"/>
  <c r="F8" i="202" s="1"/>
  <c r="F61" i="202" s="1"/>
  <c r="F65" i="202" s="1"/>
  <c r="D9" i="202"/>
  <c r="D8" i="202" s="1"/>
  <c r="D61" i="202" s="1"/>
  <c r="D65" i="202" s="1"/>
  <c r="C9" i="202"/>
  <c r="C8" i="202" s="1"/>
  <c r="B9" i="202"/>
  <c r="B8" i="202" s="1"/>
  <c r="B61" i="202" s="1"/>
  <c r="B65" i="202" s="1"/>
  <c r="O9" i="203"/>
  <c r="N9" i="203"/>
  <c r="N8" i="203" s="1"/>
  <c r="M9" i="203"/>
  <c r="M8" i="203" s="1"/>
  <c r="M61" i="203" s="1"/>
  <c r="M65" i="203" s="1"/>
  <c r="L9" i="203"/>
  <c r="L8" i="203" s="1"/>
  <c r="K9" i="203"/>
  <c r="K8" i="203" s="1"/>
  <c r="J9" i="203"/>
  <c r="R9" i="203" s="1"/>
  <c r="I9" i="203"/>
  <c r="I8" i="203" s="1"/>
  <c r="I61" i="203" s="1"/>
  <c r="I65" i="203" s="1"/>
  <c r="H9" i="203"/>
  <c r="H8" i="203" s="1"/>
  <c r="H61" i="203" s="1"/>
  <c r="H65" i="203" s="1"/>
  <c r="G9" i="203"/>
  <c r="F9" i="203"/>
  <c r="F8" i="203" s="1"/>
  <c r="D9" i="203"/>
  <c r="D8" i="203" s="1"/>
  <c r="D61" i="203" s="1"/>
  <c r="D65" i="203" s="1"/>
  <c r="C9" i="203"/>
  <c r="B9" i="203"/>
  <c r="B8" i="203" s="1"/>
  <c r="B61" i="203" s="1"/>
  <c r="B65" i="203" s="1"/>
  <c r="O8" i="203"/>
  <c r="G8" i="203"/>
  <c r="C8" i="203"/>
  <c r="O9" i="204"/>
  <c r="N9" i="204"/>
  <c r="M9" i="204"/>
  <c r="L9" i="204"/>
  <c r="K9" i="204"/>
  <c r="K8" i="204" s="1"/>
  <c r="J9" i="204"/>
  <c r="J8" i="204" s="1"/>
  <c r="I9" i="204"/>
  <c r="I8" i="204" s="1"/>
  <c r="H9" i="204"/>
  <c r="H8" i="204" s="1"/>
  <c r="G9" i="204"/>
  <c r="F9" i="204"/>
  <c r="D9" i="204"/>
  <c r="C9" i="204"/>
  <c r="B9" i="204"/>
  <c r="O8" i="204"/>
  <c r="N8" i="204"/>
  <c r="N61" i="204" s="1"/>
  <c r="N65" i="204" s="1"/>
  <c r="M8" i="204"/>
  <c r="M61" i="204" s="1"/>
  <c r="M65" i="204" s="1"/>
  <c r="G8" i="204"/>
  <c r="F8" i="204"/>
  <c r="D8" i="204"/>
  <c r="D61" i="204" s="1"/>
  <c r="D65" i="204" s="1"/>
  <c r="B8" i="204"/>
  <c r="O9" i="205"/>
  <c r="N9" i="205"/>
  <c r="N8" i="205" s="1"/>
  <c r="M9" i="205"/>
  <c r="M8" i="205" s="1"/>
  <c r="M61" i="205" s="1"/>
  <c r="M65" i="205" s="1"/>
  <c r="L9" i="205"/>
  <c r="L8" i="205" s="1"/>
  <c r="K9" i="205"/>
  <c r="K8" i="205" s="1"/>
  <c r="J9" i="205"/>
  <c r="J8" i="205" s="1"/>
  <c r="I9" i="205"/>
  <c r="I8" i="205" s="1"/>
  <c r="H9" i="205"/>
  <c r="G9" i="205"/>
  <c r="F9" i="205"/>
  <c r="F8" i="205" s="1"/>
  <c r="D9" i="205"/>
  <c r="D8" i="205" s="1"/>
  <c r="D61" i="205" s="1"/>
  <c r="D65" i="205" s="1"/>
  <c r="C9" i="205"/>
  <c r="C8" i="205" s="1"/>
  <c r="C61" i="205" s="1"/>
  <c r="C65" i="205" s="1"/>
  <c r="B9" i="205"/>
  <c r="B8" i="205" s="1"/>
  <c r="B61" i="205" s="1"/>
  <c r="B65" i="205" s="1"/>
  <c r="O8" i="205"/>
  <c r="O61" i="205" s="1"/>
  <c r="O65" i="205" s="1"/>
  <c r="G8" i="205"/>
  <c r="G61" i="205" s="1"/>
  <c r="G65" i="205" s="1"/>
  <c r="O9" i="206"/>
  <c r="O8" i="206" s="1"/>
  <c r="N9" i="206"/>
  <c r="N8" i="206" s="1"/>
  <c r="M9" i="206"/>
  <c r="M8" i="206" s="1"/>
  <c r="M61" i="206" s="1"/>
  <c r="M65" i="206" s="1"/>
  <c r="L9" i="206"/>
  <c r="L8" i="206" s="1"/>
  <c r="K9" i="206"/>
  <c r="K8" i="206" s="1"/>
  <c r="J9" i="206"/>
  <c r="J8" i="206" s="1"/>
  <c r="I9" i="206"/>
  <c r="I8" i="206" s="1"/>
  <c r="I61" i="206" s="1"/>
  <c r="I65" i="206" s="1"/>
  <c r="H9" i="206"/>
  <c r="H8" i="206" s="1"/>
  <c r="H61" i="206" s="1"/>
  <c r="H65" i="206" s="1"/>
  <c r="G9" i="206"/>
  <c r="G8" i="206" s="1"/>
  <c r="G61" i="206" s="1"/>
  <c r="G65" i="206" s="1"/>
  <c r="F9" i="206"/>
  <c r="F8" i="206" s="1"/>
  <c r="D9" i="206"/>
  <c r="D8" i="206" s="1"/>
  <c r="D61" i="206" s="1"/>
  <c r="D65" i="206" s="1"/>
  <c r="C9" i="206"/>
  <c r="C8" i="206" s="1"/>
  <c r="B9" i="206"/>
  <c r="B8" i="206" s="1"/>
  <c r="B61" i="206" s="1"/>
  <c r="B65" i="206" s="1"/>
  <c r="O9" i="207"/>
  <c r="O8" i="207" s="1"/>
  <c r="O61" i="207" s="1"/>
  <c r="O65" i="207" s="1"/>
  <c r="N9" i="207"/>
  <c r="N8" i="207" s="1"/>
  <c r="N61" i="207" s="1"/>
  <c r="N65" i="207" s="1"/>
  <c r="M9" i="207"/>
  <c r="M8" i="207" s="1"/>
  <c r="M61" i="207" s="1"/>
  <c r="M65" i="207" s="1"/>
  <c r="L9" i="207"/>
  <c r="L8" i="207" s="1"/>
  <c r="K9" i="207"/>
  <c r="K8" i="207" s="1"/>
  <c r="J9" i="207"/>
  <c r="J8" i="207" s="1"/>
  <c r="I9" i="207"/>
  <c r="I8" i="207" s="1"/>
  <c r="I61" i="207" s="1"/>
  <c r="I65" i="207" s="1"/>
  <c r="H9" i="207"/>
  <c r="H8" i="207" s="1"/>
  <c r="H61" i="207" s="1"/>
  <c r="H65" i="207" s="1"/>
  <c r="G9" i="207"/>
  <c r="G8" i="207" s="1"/>
  <c r="G61" i="207" s="1"/>
  <c r="G65" i="207" s="1"/>
  <c r="F9" i="207"/>
  <c r="D9" i="207"/>
  <c r="D8" i="207" s="1"/>
  <c r="D61" i="207" s="1"/>
  <c r="D65" i="207" s="1"/>
  <c r="C9" i="207"/>
  <c r="C8" i="207" s="1"/>
  <c r="B9" i="207"/>
  <c r="B8" i="207" s="1"/>
  <c r="F8" i="207"/>
  <c r="F61" i="207" s="1"/>
  <c r="F65" i="207" s="1"/>
  <c r="O9" i="208"/>
  <c r="O8" i="208" s="1"/>
  <c r="N9" i="208"/>
  <c r="N8" i="208" s="1"/>
  <c r="N61" i="208" s="1"/>
  <c r="N65" i="208" s="1"/>
  <c r="M9" i="208"/>
  <c r="M8" i="208" s="1"/>
  <c r="M61" i="208" s="1"/>
  <c r="M65" i="208" s="1"/>
  <c r="L9" i="208"/>
  <c r="L8" i="208" s="1"/>
  <c r="L61" i="208" s="1"/>
  <c r="L65" i="208" s="1"/>
  <c r="K9" i="208"/>
  <c r="J9" i="208"/>
  <c r="I9" i="208"/>
  <c r="I8" i="208" s="1"/>
  <c r="H9" i="208"/>
  <c r="H8" i="208" s="1"/>
  <c r="G9" i="208"/>
  <c r="G8" i="208" s="1"/>
  <c r="F9" i="208"/>
  <c r="F8" i="208" s="1"/>
  <c r="F61" i="208" s="1"/>
  <c r="F65" i="208" s="1"/>
  <c r="D9" i="208"/>
  <c r="D8" i="208" s="1"/>
  <c r="D61" i="208" s="1"/>
  <c r="D65" i="208" s="1"/>
  <c r="C9" i="208"/>
  <c r="C8" i="208" s="1"/>
  <c r="C61" i="208" s="1"/>
  <c r="C65" i="208" s="1"/>
  <c r="B9" i="208"/>
  <c r="B8" i="208" s="1"/>
  <c r="B61" i="208" s="1"/>
  <c r="B65" i="208" s="1"/>
  <c r="K8" i="208"/>
  <c r="J8" i="208"/>
  <c r="O9" i="209"/>
  <c r="O8" i="209" s="1"/>
  <c r="N9" i="209"/>
  <c r="M9" i="209"/>
  <c r="M8" i="209" s="1"/>
  <c r="L9" i="209"/>
  <c r="L8" i="209" s="1"/>
  <c r="K9" i="209"/>
  <c r="J9" i="209"/>
  <c r="I9" i="209"/>
  <c r="I8" i="209" s="1"/>
  <c r="I61" i="209" s="1"/>
  <c r="I65" i="209" s="1"/>
  <c r="H9" i="209"/>
  <c r="H8" i="209" s="1"/>
  <c r="G9" i="209"/>
  <c r="G8" i="209" s="1"/>
  <c r="G61" i="209" s="1"/>
  <c r="G65" i="209" s="1"/>
  <c r="F9" i="209"/>
  <c r="D9" i="209"/>
  <c r="D8" i="209" s="1"/>
  <c r="C9" i="209"/>
  <c r="C8" i="209" s="1"/>
  <c r="B9" i="209"/>
  <c r="B8" i="209" s="1"/>
  <c r="B61" i="209" s="1"/>
  <c r="B65" i="209" s="1"/>
  <c r="K8" i="209"/>
  <c r="J8" i="209"/>
  <c r="O9" i="210"/>
  <c r="N9" i="210"/>
  <c r="M9" i="210"/>
  <c r="M8" i="210" s="1"/>
  <c r="M61" i="210" s="1"/>
  <c r="M65" i="210" s="1"/>
  <c r="L9" i="210"/>
  <c r="L8" i="210" s="1"/>
  <c r="L61" i="210" s="1"/>
  <c r="L65" i="210" s="1"/>
  <c r="K9" i="210"/>
  <c r="K8" i="210" s="1"/>
  <c r="J9" i="210"/>
  <c r="J8" i="210" s="1"/>
  <c r="I9" i="210"/>
  <c r="I8" i="210" s="1"/>
  <c r="H9" i="210"/>
  <c r="H8" i="210" s="1"/>
  <c r="G9" i="210"/>
  <c r="F9" i="210"/>
  <c r="D9" i="210"/>
  <c r="D8" i="210" s="1"/>
  <c r="D61" i="210" s="1"/>
  <c r="D65" i="210" s="1"/>
  <c r="C9" i="210"/>
  <c r="C8" i="210" s="1"/>
  <c r="C61" i="210" s="1"/>
  <c r="C65" i="210" s="1"/>
  <c r="B9" i="210"/>
  <c r="B8" i="210"/>
  <c r="B61" i="210" s="1"/>
  <c r="B65" i="210" s="1"/>
  <c r="O9" i="211"/>
  <c r="O8" i="211" s="1"/>
  <c r="N9" i="211"/>
  <c r="M9" i="211"/>
  <c r="L9" i="211"/>
  <c r="R9" i="211" s="1"/>
  <c r="K9" i="211"/>
  <c r="K8" i="211" s="1"/>
  <c r="J9" i="211"/>
  <c r="J8" i="211" s="1"/>
  <c r="I9" i="211"/>
  <c r="I8" i="211" s="1"/>
  <c r="H9" i="211"/>
  <c r="H8" i="211" s="1"/>
  <c r="G9" i="211"/>
  <c r="G8" i="211" s="1"/>
  <c r="F9" i="211"/>
  <c r="D9" i="211"/>
  <c r="C9" i="211"/>
  <c r="C8" i="211" s="1"/>
  <c r="B9" i="211"/>
  <c r="B8" i="211" s="1"/>
  <c r="O9" i="212"/>
  <c r="N9" i="212"/>
  <c r="N8" i="212" s="1"/>
  <c r="M9" i="212"/>
  <c r="M8" i="212" s="1"/>
  <c r="L9" i="212"/>
  <c r="K9" i="212"/>
  <c r="K8" i="212" s="1"/>
  <c r="J9" i="212"/>
  <c r="J8" i="212" s="1"/>
  <c r="I9" i="212"/>
  <c r="I8" i="212" s="1"/>
  <c r="H9" i="212"/>
  <c r="G9" i="212"/>
  <c r="F9" i="212"/>
  <c r="F8" i="212" s="1"/>
  <c r="D9" i="212"/>
  <c r="D8" i="212" s="1"/>
  <c r="C9" i="212"/>
  <c r="B9" i="212"/>
  <c r="B8" i="212" s="1"/>
  <c r="O9" i="213"/>
  <c r="N9" i="213"/>
  <c r="N8" i="213" s="1"/>
  <c r="M9" i="213"/>
  <c r="M8" i="213" s="1"/>
  <c r="L9" i="213"/>
  <c r="L8" i="213" s="1"/>
  <c r="L61" i="213" s="1"/>
  <c r="L65" i="213" s="1"/>
  <c r="K9" i="213"/>
  <c r="K8" i="213" s="1"/>
  <c r="J9" i="213"/>
  <c r="J8" i="213" s="1"/>
  <c r="I9" i="213"/>
  <c r="I8" i="213" s="1"/>
  <c r="H9" i="213"/>
  <c r="H8" i="213" s="1"/>
  <c r="G9" i="213"/>
  <c r="F9" i="213"/>
  <c r="D9" i="213"/>
  <c r="C9" i="213"/>
  <c r="C8" i="213" s="1"/>
  <c r="B9" i="213"/>
  <c r="B8" i="213" s="1"/>
  <c r="O8" i="213"/>
  <c r="O9" i="214"/>
  <c r="N9" i="214"/>
  <c r="M9" i="214"/>
  <c r="L9" i="214"/>
  <c r="K9" i="214"/>
  <c r="K8" i="214" s="1"/>
  <c r="J9" i="214"/>
  <c r="J8" i="214" s="1"/>
  <c r="I9" i="214"/>
  <c r="H9" i="214"/>
  <c r="H8" i="214" s="1"/>
  <c r="G9" i="214"/>
  <c r="F9" i="214"/>
  <c r="D9" i="214"/>
  <c r="C9" i="214"/>
  <c r="C8" i="214" s="1"/>
  <c r="B9" i="214"/>
  <c r="B8" i="214" s="1"/>
  <c r="B61" i="214" s="1"/>
  <c r="B65" i="214" s="1"/>
  <c r="O9" i="215"/>
  <c r="N9" i="215"/>
  <c r="M9" i="215"/>
  <c r="L9" i="215"/>
  <c r="L8" i="215" s="1"/>
  <c r="K9" i="215"/>
  <c r="K8" i="215" s="1"/>
  <c r="J9" i="215"/>
  <c r="J8" i="215" s="1"/>
  <c r="I9" i="215"/>
  <c r="I8" i="215" s="1"/>
  <c r="H9" i="215"/>
  <c r="G9" i="215"/>
  <c r="G8" i="215" s="1"/>
  <c r="F9" i="215"/>
  <c r="D9" i="215"/>
  <c r="C9" i="215"/>
  <c r="C8" i="215" s="1"/>
  <c r="B9" i="215"/>
  <c r="B8" i="215" s="1"/>
  <c r="O8" i="215"/>
  <c r="H8" i="215"/>
  <c r="O9" i="216"/>
  <c r="N9" i="216"/>
  <c r="N8" i="216" s="1"/>
  <c r="M9" i="216"/>
  <c r="M8" i="216" s="1"/>
  <c r="L9" i="216"/>
  <c r="K9" i="216"/>
  <c r="J9" i="216"/>
  <c r="J8" i="216" s="1"/>
  <c r="I9" i="216"/>
  <c r="H9" i="216"/>
  <c r="H8" i="216" s="1"/>
  <c r="G9" i="216"/>
  <c r="G8" i="216" s="1"/>
  <c r="F9" i="216"/>
  <c r="F8" i="216" s="1"/>
  <c r="D9" i="216"/>
  <c r="D8" i="216" s="1"/>
  <c r="D61" i="216" s="1"/>
  <c r="D65" i="216" s="1"/>
  <c r="C9" i="216"/>
  <c r="C8" i="216" s="1"/>
  <c r="B9" i="216"/>
  <c r="O8" i="216"/>
  <c r="I8" i="216"/>
  <c r="O9" i="217"/>
  <c r="N9" i="217"/>
  <c r="M9" i="217"/>
  <c r="M8" i="217" s="1"/>
  <c r="L9" i="217"/>
  <c r="L8" i="217" s="1"/>
  <c r="L61" i="217" s="1"/>
  <c r="L65" i="217" s="1"/>
  <c r="K9" i="217"/>
  <c r="K8" i="217" s="1"/>
  <c r="J9" i="217"/>
  <c r="R9" i="217" s="1"/>
  <c r="I9" i="217"/>
  <c r="H9" i="217"/>
  <c r="G9" i="217"/>
  <c r="F9" i="217"/>
  <c r="D9" i="217"/>
  <c r="C9" i="217"/>
  <c r="B9" i="217"/>
  <c r="B8" i="217" s="1"/>
  <c r="O8" i="217"/>
  <c r="I8" i="217"/>
  <c r="I61" i="217" s="1"/>
  <c r="I65" i="217" s="1"/>
  <c r="H8" i="217"/>
  <c r="D8" i="217"/>
  <c r="C8" i="217"/>
  <c r="O9" i="218"/>
  <c r="O8" i="218" s="1"/>
  <c r="O61" i="218" s="1"/>
  <c r="O65" i="218" s="1"/>
  <c r="N9" i="218"/>
  <c r="N8" i="218" s="1"/>
  <c r="M9" i="218"/>
  <c r="S9" i="218" s="1"/>
  <c r="L9" i="218"/>
  <c r="K9" i="218"/>
  <c r="K8" i="218" s="1"/>
  <c r="J9" i="218"/>
  <c r="I9" i="218"/>
  <c r="I8" i="218" s="1"/>
  <c r="H9" i="218"/>
  <c r="H8" i="218" s="1"/>
  <c r="H61" i="218" s="1"/>
  <c r="H65" i="218" s="1"/>
  <c r="G9" i="218"/>
  <c r="G8" i="218" s="1"/>
  <c r="G61" i="218" s="1"/>
  <c r="G65" i="218" s="1"/>
  <c r="F9" i="218"/>
  <c r="F8" i="218" s="1"/>
  <c r="D9" i="218"/>
  <c r="D8" i="218" s="1"/>
  <c r="D61" i="218" s="1"/>
  <c r="D65" i="218" s="1"/>
  <c r="C9" i="218"/>
  <c r="B9" i="218"/>
  <c r="B8" i="218"/>
  <c r="O9" i="219"/>
  <c r="N9" i="219"/>
  <c r="N8" i="219" s="1"/>
  <c r="M9" i="219"/>
  <c r="M8" i="219" s="1"/>
  <c r="M61" i="219" s="1"/>
  <c r="M65" i="219" s="1"/>
  <c r="L9" i="219"/>
  <c r="L8" i="219" s="1"/>
  <c r="K9" i="219"/>
  <c r="K8" i="219" s="1"/>
  <c r="J9" i="219"/>
  <c r="J8" i="219" s="1"/>
  <c r="I9" i="219"/>
  <c r="H9" i="219"/>
  <c r="G9" i="219"/>
  <c r="F9" i="219"/>
  <c r="D9" i="219"/>
  <c r="D8" i="219" s="1"/>
  <c r="C9" i="219"/>
  <c r="C8" i="219" s="1"/>
  <c r="B9" i="219"/>
  <c r="B8" i="219" s="1"/>
  <c r="O8" i="219"/>
  <c r="F8" i="219"/>
  <c r="O9" i="220"/>
  <c r="N9" i="220"/>
  <c r="N8" i="220" s="1"/>
  <c r="N61" i="220" s="1"/>
  <c r="N65" i="220" s="1"/>
  <c r="M9" i="220"/>
  <c r="M8" i="220" s="1"/>
  <c r="M61" i="220" s="1"/>
  <c r="M65" i="220" s="1"/>
  <c r="L9" i="220"/>
  <c r="L8" i="220" s="1"/>
  <c r="K9" i="220"/>
  <c r="S9" i="220" s="1"/>
  <c r="J9" i="220"/>
  <c r="J8" i="220" s="1"/>
  <c r="I9" i="220"/>
  <c r="H9" i="220"/>
  <c r="H8" i="220" s="1"/>
  <c r="H61" i="220" s="1"/>
  <c r="H65" i="220" s="1"/>
  <c r="G9" i="220"/>
  <c r="G8" i="220" s="1"/>
  <c r="F9" i="220"/>
  <c r="D9" i="220"/>
  <c r="D8" i="220" s="1"/>
  <c r="D61" i="220" s="1"/>
  <c r="D65" i="220" s="1"/>
  <c r="C9" i="220"/>
  <c r="C8" i="220" s="1"/>
  <c r="B9" i="220"/>
  <c r="B8" i="220" s="1"/>
  <c r="B61" i="220" s="1"/>
  <c r="B65" i="220" s="1"/>
  <c r="O8" i="220"/>
  <c r="F8" i="220"/>
  <c r="O9" i="221"/>
  <c r="O8" i="221" s="1"/>
  <c r="O61" i="221" s="1"/>
  <c r="O65" i="221" s="1"/>
  <c r="N9" i="221"/>
  <c r="N8" i="221" s="1"/>
  <c r="N61" i="221" s="1"/>
  <c r="N65" i="221" s="1"/>
  <c r="M9" i="221"/>
  <c r="L9" i="221"/>
  <c r="K9" i="221"/>
  <c r="K8" i="221" s="1"/>
  <c r="J9" i="221"/>
  <c r="J8" i="221" s="1"/>
  <c r="I9" i="221"/>
  <c r="I8" i="221" s="1"/>
  <c r="H9" i="221"/>
  <c r="G9" i="221"/>
  <c r="G8" i="221" s="1"/>
  <c r="G61" i="221" s="1"/>
  <c r="G65" i="221" s="1"/>
  <c r="F9" i="221"/>
  <c r="D9" i="221"/>
  <c r="D8" i="221" s="1"/>
  <c r="D61" i="221" s="1"/>
  <c r="D65" i="221" s="1"/>
  <c r="C9" i="221"/>
  <c r="B9" i="221"/>
  <c r="B8" i="221" s="1"/>
  <c r="H8" i="221"/>
  <c r="F8" i="221"/>
  <c r="F61" i="221" s="1"/>
  <c r="F65" i="221" s="1"/>
  <c r="O9" i="222"/>
  <c r="O8" i="222" s="1"/>
  <c r="N9" i="222"/>
  <c r="N8" i="222" s="1"/>
  <c r="M9" i="222"/>
  <c r="M8" i="222" s="1"/>
  <c r="L9" i="222"/>
  <c r="L8" i="222" s="1"/>
  <c r="K9" i="222"/>
  <c r="K8" i="222" s="1"/>
  <c r="J9" i="222"/>
  <c r="J8" i="222" s="1"/>
  <c r="I9" i="222"/>
  <c r="I8" i="222" s="1"/>
  <c r="H9" i="222"/>
  <c r="H8" i="222" s="1"/>
  <c r="H61" i="222" s="1"/>
  <c r="H65" i="222" s="1"/>
  <c r="G9" i="222"/>
  <c r="F9" i="222"/>
  <c r="F8" i="222" s="1"/>
  <c r="D9" i="222"/>
  <c r="D8" i="222" s="1"/>
  <c r="D61" i="222" s="1"/>
  <c r="D65" i="222" s="1"/>
  <c r="C9" i="222"/>
  <c r="C8" i="222" s="1"/>
  <c r="B9" i="222"/>
  <c r="B8" i="222" s="1"/>
  <c r="B61" i="222" s="1"/>
  <c r="B65" i="222" s="1"/>
  <c r="G8" i="222"/>
  <c r="O9" i="223"/>
  <c r="O8" i="223" s="1"/>
  <c r="O61" i="223" s="1"/>
  <c r="O65" i="223" s="1"/>
  <c r="N9" i="223"/>
  <c r="N8" i="223" s="1"/>
  <c r="M9" i="223"/>
  <c r="L9" i="223"/>
  <c r="K9" i="223"/>
  <c r="J9" i="223"/>
  <c r="J8" i="223" s="1"/>
  <c r="I9" i="223"/>
  <c r="I8" i="223" s="1"/>
  <c r="I61" i="223" s="1"/>
  <c r="I65" i="223" s="1"/>
  <c r="H9" i="223"/>
  <c r="H8" i="223" s="1"/>
  <c r="H61" i="223" s="1"/>
  <c r="H65" i="223" s="1"/>
  <c r="G9" i="223"/>
  <c r="G8" i="223" s="1"/>
  <c r="G61" i="223" s="1"/>
  <c r="G65" i="223" s="1"/>
  <c r="F9" i="223"/>
  <c r="F8" i="223" s="1"/>
  <c r="D9" i="223"/>
  <c r="C9" i="223"/>
  <c r="B9" i="223"/>
  <c r="M8" i="223"/>
  <c r="D8" i="223"/>
  <c r="C8" i="223"/>
  <c r="C61" i="223" s="1"/>
  <c r="C65" i="223" s="1"/>
  <c r="O9" i="224"/>
  <c r="O8" i="224" s="1"/>
  <c r="O61" i="224" s="1"/>
  <c r="O65" i="224" s="1"/>
  <c r="N9" i="224"/>
  <c r="M9" i="224"/>
  <c r="M8" i="224" s="1"/>
  <c r="M61" i="224" s="1"/>
  <c r="M65" i="224" s="1"/>
  <c r="L9" i="224"/>
  <c r="L8" i="224" s="1"/>
  <c r="K9" i="224"/>
  <c r="J9" i="224"/>
  <c r="J8" i="224" s="1"/>
  <c r="I9" i="224"/>
  <c r="I8" i="224" s="1"/>
  <c r="H9" i="224"/>
  <c r="H8" i="224" s="1"/>
  <c r="G9" i="224"/>
  <c r="G8" i="224" s="1"/>
  <c r="F9" i="224"/>
  <c r="D9" i="224"/>
  <c r="D8" i="224" s="1"/>
  <c r="D61" i="224" s="1"/>
  <c r="D65" i="224" s="1"/>
  <c r="C9" i="224"/>
  <c r="C8" i="224" s="1"/>
  <c r="B9" i="224"/>
  <c r="O9" i="225"/>
  <c r="O8" i="225" s="1"/>
  <c r="N9" i="225"/>
  <c r="N8" i="225" s="1"/>
  <c r="M9" i="225"/>
  <c r="M8" i="225" s="1"/>
  <c r="L9" i="225"/>
  <c r="L8" i="225" s="1"/>
  <c r="L61" i="225" s="1"/>
  <c r="L65" i="225" s="1"/>
  <c r="K9" i="225"/>
  <c r="K8" i="225" s="1"/>
  <c r="J9" i="225"/>
  <c r="J8" i="225" s="1"/>
  <c r="I9" i="225"/>
  <c r="H9" i="225"/>
  <c r="G9" i="225"/>
  <c r="G8" i="225" s="1"/>
  <c r="F9" i="225"/>
  <c r="F8" i="225" s="1"/>
  <c r="D9" i="225"/>
  <c r="D8" i="225" s="1"/>
  <c r="C9" i="225"/>
  <c r="C8" i="225" s="1"/>
  <c r="C61" i="225" s="1"/>
  <c r="C65" i="225" s="1"/>
  <c r="B9" i="225"/>
  <c r="B8" i="225" s="1"/>
  <c r="B61" i="225" s="1"/>
  <c r="B65" i="225" s="1"/>
  <c r="I8" i="225"/>
  <c r="H8" i="225"/>
  <c r="O9" i="226"/>
  <c r="O8" i="226" s="1"/>
  <c r="O61" i="226" s="1"/>
  <c r="O65" i="226" s="1"/>
  <c r="N9" i="226"/>
  <c r="N8" i="226" s="1"/>
  <c r="N61" i="226" s="1"/>
  <c r="N65" i="226" s="1"/>
  <c r="M9" i="226"/>
  <c r="M8" i="226" s="1"/>
  <c r="M61" i="226" s="1"/>
  <c r="L9" i="226"/>
  <c r="L8" i="226" s="1"/>
  <c r="L61" i="226" s="1"/>
  <c r="K9" i="226"/>
  <c r="K8" i="226" s="1"/>
  <c r="K61" i="226" s="1"/>
  <c r="K65" i="226" s="1"/>
  <c r="J9" i="226"/>
  <c r="J8" i="226" s="1"/>
  <c r="I9" i="226"/>
  <c r="H9" i="226"/>
  <c r="H8" i="226" s="1"/>
  <c r="H61" i="226" s="1"/>
  <c r="H65" i="226" s="1"/>
  <c r="G9" i="226"/>
  <c r="G8" i="226" s="1"/>
  <c r="F9" i="226"/>
  <c r="D9" i="226"/>
  <c r="D8" i="226" s="1"/>
  <c r="D61" i="226" s="1"/>
  <c r="D65" i="226" s="1"/>
  <c r="C9" i="226"/>
  <c r="C8" i="226" s="1"/>
  <c r="C61" i="226" s="1"/>
  <c r="B9" i="226"/>
  <c r="B8" i="226" s="1"/>
  <c r="B61" i="226" s="1"/>
  <c r="B65" i="226" s="1"/>
  <c r="I8" i="226"/>
  <c r="F8" i="226"/>
  <c r="F61" i="226" s="1"/>
  <c r="F65" i="226" s="1"/>
  <c r="O9" i="227"/>
  <c r="O8" i="227" s="1"/>
  <c r="N9" i="227"/>
  <c r="N8" i="227" s="1"/>
  <c r="M9" i="227"/>
  <c r="S9" i="227" s="1"/>
  <c r="L9" i="227"/>
  <c r="L8" i="227" s="1"/>
  <c r="L61" i="227" s="1"/>
  <c r="L65" i="227" s="1"/>
  <c r="K9" i="227"/>
  <c r="J9" i="227"/>
  <c r="I9" i="227"/>
  <c r="I8" i="227" s="1"/>
  <c r="H9" i="227"/>
  <c r="H8" i="227" s="1"/>
  <c r="H61" i="227" s="1"/>
  <c r="H65" i="227" s="1"/>
  <c r="G9" i="227"/>
  <c r="G8" i="227" s="1"/>
  <c r="F9" i="227"/>
  <c r="F8" i="227" s="1"/>
  <c r="D9" i="227"/>
  <c r="D8" i="227" s="1"/>
  <c r="C9" i="227"/>
  <c r="C8" i="227" s="1"/>
  <c r="C61" i="227" s="1"/>
  <c r="C65" i="227" s="1"/>
  <c r="B9" i="227"/>
  <c r="B8" i="227" s="1"/>
  <c r="K8" i="227"/>
  <c r="O9" i="228"/>
  <c r="O8" i="228" s="1"/>
  <c r="O61" i="228" s="1"/>
  <c r="O65" i="228" s="1"/>
  <c r="N9" i="228"/>
  <c r="N8" i="228" s="1"/>
  <c r="M9" i="228"/>
  <c r="L9" i="228"/>
  <c r="L8" i="228" s="1"/>
  <c r="K9" i="228"/>
  <c r="K8" i="228" s="1"/>
  <c r="K61" i="228" s="1"/>
  <c r="J9" i="228"/>
  <c r="J8" i="228" s="1"/>
  <c r="I9" i="228"/>
  <c r="H9" i="228"/>
  <c r="H8" i="228" s="1"/>
  <c r="G9" i="228"/>
  <c r="G8" i="228" s="1"/>
  <c r="G61" i="228" s="1"/>
  <c r="G65" i="228" s="1"/>
  <c r="F9" i="228"/>
  <c r="F8" i="228" s="1"/>
  <c r="D9" i="228"/>
  <c r="D8" i="228" s="1"/>
  <c r="D61" i="228" s="1"/>
  <c r="D65" i="228" s="1"/>
  <c r="C9" i="228"/>
  <c r="C8" i="228" s="1"/>
  <c r="B9" i="228"/>
  <c r="B8" i="228" s="1"/>
  <c r="B61" i="228" s="1"/>
  <c r="B65" i="228" s="1"/>
  <c r="I8" i="228"/>
  <c r="O9" i="229"/>
  <c r="O8" i="229" s="1"/>
  <c r="N9" i="229"/>
  <c r="N8" i="229" s="1"/>
  <c r="N61" i="229" s="1"/>
  <c r="N65" i="229" s="1"/>
  <c r="M9" i="229"/>
  <c r="M8" i="229" s="1"/>
  <c r="L9" i="229"/>
  <c r="L8" i="229" s="1"/>
  <c r="L61" i="229" s="1"/>
  <c r="L65" i="229" s="1"/>
  <c r="K9" i="229"/>
  <c r="J9" i="229"/>
  <c r="J8" i="229" s="1"/>
  <c r="I9" i="229"/>
  <c r="I8" i="229" s="1"/>
  <c r="H9" i="229"/>
  <c r="G9" i="229"/>
  <c r="G8" i="229" s="1"/>
  <c r="F9" i="229"/>
  <c r="F8" i="229" s="1"/>
  <c r="F61" i="229" s="1"/>
  <c r="F65" i="229" s="1"/>
  <c r="D9" i="229"/>
  <c r="C9" i="229"/>
  <c r="B9" i="229"/>
  <c r="H8" i="229"/>
  <c r="H61" i="229" s="1"/>
  <c r="H65" i="229" s="1"/>
  <c r="D8" i="229"/>
  <c r="D61" i="229" s="1"/>
  <c r="D65" i="229" s="1"/>
  <c r="C8" i="229"/>
  <c r="C61" i="229" s="1"/>
  <c r="C65" i="229" s="1"/>
  <c r="O9" i="230"/>
  <c r="O8" i="230" s="1"/>
  <c r="N9" i="230"/>
  <c r="N8" i="230" s="1"/>
  <c r="M9" i="230"/>
  <c r="L9" i="230"/>
  <c r="K9" i="230"/>
  <c r="J9" i="230"/>
  <c r="I9" i="230"/>
  <c r="I8" i="230" s="1"/>
  <c r="I61" i="230" s="1"/>
  <c r="I65" i="230" s="1"/>
  <c r="H9" i="230"/>
  <c r="G9" i="230"/>
  <c r="G8" i="230" s="1"/>
  <c r="F9" i="230"/>
  <c r="F8" i="230" s="1"/>
  <c r="D9" i="230"/>
  <c r="D8" i="230" s="1"/>
  <c r="D61" i="230" s="1"/>
  <c r="D65" i="230" s="1"/>
  <c r="C9" i="230"/>
  <c r="C8" i="230" s="1"/>
  <c r="B9" i="230"/>
  <c r="H8" i="230"/>
  <c r="O9" i="231"/>
  <c r="N9" i="231"/>
  <c r="N8" i="231" s="1"/>
  <c r="N61" i="231" s="1"/>
  <c r="N65" i="231" s="1"/>
  <c r="M9" i="231"/>
  <c r="L9" i="231"/>
  <c r="K9" i="231"/>
  <c r="J9" i="231"/>
  <c r="J8" i="231" s="1"/>
  <c r="I9" i="231"/>
  <c r="I8" i="231" s="1"/>
  <c r="H9" i="231"/>
  <c r="H8" i="231" s="1"/>
  <c r="H61" i="231" s="1"/>
  <c r="H65" i="231" s="1"/>
  <c r="G9" i="231"/>
  <c r="G8" i="231" s="1"/>
  <c r="F9" i="231"/>
  <c r="F8" i="231" s="1"/>
  <c r="F61" i="231" s="1"/>
  <c r="F65" i="231" s="1"/>
  <c r="D9" i="231"/>
  <c r="C9" i="231"/>
  <c r="B9" i="231"/>
  <c r="O8" i="231"/>
  <c r="M8" i="231"/>
  <c r="M61" i="231" s="1"/>
  <c r="M65" i="231" s="1"/>
  <c r="L8" i="231"/>
  <c r="L61" i="231" s="1"/>
  <c r="L65" i="231" s="1"/>
  <c r="K8" i="231"/>
  <c r="D8" i="231"/>
  <c r="D61" i="231" s="1"/>
  <c r="C8" i="231"/>
  <c r="C61" i="231" s="1"/>
  <c r="C65" i="231" s="1"/>
  <c r="B8" i="231"/>
  <c r="O9" i="232"/>
  <c r="N9" i="232"/>
  <c r="N8" i="232" s="1"/>
  <c r="N61" i="232" s="1"/>
  <c r="N65" i="232" s="1"/>
  <c r="M9" i="232"/>
  <c r="M8" i="232" s="1"/>
  <c r="L9" i="232"/>
  <c r="K9" i="232"/>
  <c r="J9" i="232"/>
  <c r="J8" i="232" s="1"/>
  <c r="I9" i="232"/>
  <c r="I8" i="232" s="1"/>
  <c r="H9" i="232"/>
  <c r="H8" i="232" s="1"/>
  <c r="G9" i="232"/>
  <c r="F9" i="232"/>
  <c r="F8" i="232" s="1"/>
  <c r="D9" i="232"/>
  <c r="C9" i="232"/>
  <c r="B9" i="232"/>
  <c r="O8" i="232"/>
  <c r="K8" i="232"/>
  <c r="G8" i="232"/>
  <c r="G61" i="232" s="1"/>
  <c r="G65" i="232" s="1"/>
  <c r="D8" i="232"/>
  <c r="D61" i="232" s="1"/>
  <c r="D65" i="232" s="1"/>
  <c r="B8" i="232"/>
  <c r="O9" i="233"/>
  <c r="O8" i="233" s="1"/>
  <c r="N9" i="233"/>
  <c r="M9" i="233"/>
  <c r="M8" i="233" s="1"/>
  <c r="L9" i="233"/>
  <c r="L8" i="233" s="1"/>
  <c r="L61" i="233" s="1"/>
  <c r="L65" i="233" s="1"/>
  <c r="K9" i="233"/>
  <c r="K8" i="233" s="1"/>
  <c r="J9" i="233"/>
  <c r="J8" i="233" s="1"/>
  <c r="I9" i="233"/>
  <c r="I8" i="233" s="1"/>
  <c r="H9" i="233"/>
  <c r="G9" i="233"/>
  <c r="F9" i="233"/>
  <c r="D9" i="233"/>
  <c r="D8" i="233" s="1"/>
  <c r="C9" i="233"/>
  <c r="C8" i="233" s="1"/>
  <c r="C61" i="233" s="1"/>
  <c r="C65" i="233" s="1"/>
  <c r="B9" i="233"/>
  <c r="B8" i="233" s="1"/>
  <c r="N8" i="233"/>
  <c r="N61" i="233" s="1"/>
  <c r="N65" i="233" s="1"/>
  <c r="H8" i="233"/>
  <c r="G8" i="233"/>
  <c r="G61" i="233" s="1"/>
  <c r="G65" i="233" s="1"/>
  <c r="F8" i="233"/>
  <c r="F61" i="233" s="1"/>
  <c r="F65" i="233" s="1"/>
  <c r="O9" i="234"/>
  <c r="O8" i="234" s="1"/>
  <c r="O61" i="234" s="1"/>
  <c r="O65" i="234" s="1"/>
  <c r="N9" i="234"/>
  <c r="N8" i="234" s="1"/>
  <c r="M9" i="234"/>
  <c r="M8" i="234" s="1"/>
  <c r="L9" i="234"/>
  <c r="L8" i="234" s="1"/>
  <c r="K9" i="234"/>
  <c r="K8" i="234" s="1"/>
  <c r="J9" i="234"/>
  <c r="J8" i="234" s="1"/>
  <c r="I9" i="234"/>
  <c r="H9" i="234"/>
  <c r="H8" i="234" s="1"/>
  <c r="G9" i="234"/>
  <c r="G8" i="234" s="1"/>
  <c r="G61" i="234" s="1"/>
  <c r="G65" i="234" s="1"/>
  <c r="F9" i="234"/>
  <c r="D9" i="234"/>
  <c r="D8" i="234" s="1"/>
  <c r="D61" i="234" s="1"/>
  <c r="D65" i="234" s="1"/>
  <c r="C9" i="234"/>
  <c r="C8" i="234" s="1"/>
  <c r="C61" i="234" s="1"/>
  <c r="B9" i="234"/>
  <c r="B8" i="234" s="1"/>
  <c r="I8" i="234"/>
  <c r="F8" i="234"/>
  <c r="O9" i="235"/>
  <c r="O8" i="235" s="1"/>
  <c r="N9" i="235"/>
  <c r="N8" i="235" s="1"/>
  <c r="M9" i="235"/>
  <c r="S9" i="235" s="1"/>
  <c r="L9" i="235"/>
  <c r="K9" i="235"/>
  <c r="K8" i="235" s="1"/>
  <c r="J9" i="235"/>
  <c r="I9" i="235"/>
  <c r="H9" i="235"/>
  <c r="H8" i="235" s="1"/>
  <c r="H61" i="235" s="1"/>
  <c r="H65" i="235" s="1"/>
  <c r="G9" i="235"/>
  <c r="G8" i="235" s="1"/>
  <c r="F9" i="235"/>
  <c r="F8" i="235" s="1"/>
  <c r="D9" i="235"/>
  <c r="D8" i="235" s="1"/>
  <c r="C9" i="235"/>
  <c r="B9" i="235"/>
  <c r="J8" i="235"/>
  <c r="I8" i="235"/>
  <c r="I61" i="235" s="1"/>
  <c r="I65" i="235" s="1"/>
  <c r="B8" i="235"/>
  <c r="O9" i="236"/>
  <c r="O8" i="236" s="1"/>
  <c r="N9" i="236"/>
  <c r="N8" i="236" s="1"/>
  <c r="N61" i="236" s="1"/>
  <c r="M9" i="236"/>
  <c r="L9" i="236"/>
  <c r="L8" i="236" s="1"/>
  <c r="K9" i="236"/>
  <c r="K8" i="236" s="1"/>
  <c r="J9" i="236"/>
  <c r="I9" i="236"/>
  <c r="H9" i="236"/>
  <c r="G9" i="236"/>
  <c r="F9" i="236"/>
  <c r="F8" i="236" s="1"/>
  <c r="F61" i="236" s="1"/>
  <c r="D9" i="236"/>
  <c r="D8" i="236" s="1"/>
  <c r="D61" i="236" s="1"/>
  <c r="D65" i="236" s="1"/>
  <c r="C9" i="236"/>
  <c r="C8" i="236" s="1"/>
  <c r="B9" i="236"/>
  <c r="B8" i="236" s="1"/>
  <c r="J8" i="236"/>
  <c r="I8" i="236"/>
  <c r="H8" i="236"/>
  <c r="H61" i="236" s="1"/>
  <c r="H65" i="236" s="1"/>
  <c r="G8" i="236"/>
  <c r="G61" i="236" s="1"/>
  <c r="G65" i="236" s="1"/>
  <c r="O9" i="237"/>
  <c r="O8" i="237" s="1"/>
  <c r="O61" i="237" s="1"/>
  <c r="O65" i="237" s="1"/>
  <c r="N9" i="237"/>
  <c r="M9" i="237"/>
  <c r="S9" i="237" s="1"/>
  <c r="L9" i="237"/>
  <c r="L8" i="237" s="1"/>
  <c r="L61" i="237" s="1"/>
  <c r="L65" i="237" s="1"/>
  <c r="K9" i="237"/>
  <c r="J9" i="237"/>
  <c r="J8" i="237" s="1"/>
  <c r="I9" i="237"/>
  <c r="I8" i="237" s="1"/>
  <c r="H9" i="237"/>
  <c r="H8" i="237" s="1"/>
  <c r="H61" i="237" s="1"/>
  <c r="H65" i="237" s="1"/>
  <c r="G9" i="237"/>
  <c r="G8" i="237" s="1"/>
  <c r="F9" i="237"/>
  <c r="F8" i="237" s="1"/>
  <c r="F61" i="237" s="1"/>
  <c r="F65" i="237" s="1"/>
  <c r="D9" i="237"/>
  <c r="D8" i="237" s="1"/>
  <c r="C9" i="237"/>
  <c r="C8" i="237" s="1"/>
  <c r="C61" i="237" s="1"/>
  <c r="C65" i="237" s="1"/>
  <c r="B9" i="237"/>
  <c r="B8" i="237" s="1"/>
  <c r="N8" i="237"/>
  <c r="N61" i="237" s="1"/>
  <c r="N65" i="237" s="1"/>
  <c r="K8" i="237"/>
  <c r="K61" i="237" s="1"/>
  <c r="K65" i="237" s="1"/>
  <c r="O9" i="238"/>
  <c r="O8" i="238" s="1"/>
  <c r="N9" i="238"/>
  <c r="M9" i="238"/>
  <c r="L9" i="238"/>
  <c r="K9" i="238"/>
  <c r="K8" i="238" s="1"/>
  <c r="J9" i="238"/>
  <c r="J8" i="238" s="1"/>
  <c r="I9" i="238"/>
  <c r="I8" i="238" s="1"/>
  <c r="I61" i="238" s="1"/>
  <c r="I65" i="238" s="1"/>
  <c r="H9" i="238"/>
  <c r="G9" i="238"/>
  <c r="F9" i="238"/>
  <c r="F8" i="238" s="1"/>
  <c r="D9" i="238"/>
  <c r="D8" i="238" s="1"/>
  <c r="D61" i="238" s="1"/>
  <c r="D65" i="238" s="1"/>
  <c r="C9" i="238"/>
  <c r="C8" i="238" s="1"/>
  <c r="C61" i="238" s="1"/>
  <c r="C65" i="238" s="1"/>
  <c r="B9" i="238"/>
  <c r="B8" i="238" s="1"/>
  <c r="B61" i="238" s="1"/>
  <c r="B65" i="238" s="1"/>
  <c r="N8" i="238"/>
  <c r="H8" i="238"/>
  <c r="G8" i="238"/>
  <c r="O9" i="239"/>
  <c r="O8" i="239" s="1"/>
  <c r="N9" i="239"/>
  <c r="M9" i="239"/>
  <c r="M8" i="239" s="1"/>
  <c r="M61" i="239" s="1"/>
  <c r="L9" i="239"/>
  <c r="R9" i="239" s="1"/>
  <c r="K9" i="239"/>
  <c r="K8" i="239" s="1"/>
  <c r="J9" i="239"/>
  <c r="J8" i="239" s="1"/>
  <c r="I9" i="239"/>
  <c r="I8" i="239" s="1"/>
  <c r="I61" i="239" s="1"/>
  <c r="I65" i="239" s="1"/>
  <c r="H9" i="239"/>
  <c r="G9" i="239"/>
  <c r="G8" i="239" s="1"/>
  <c r="F9" i="239"/>
  <c r="D9" i="239"/>
  <c r="D8" i="239" s="1"/>
  <c r="D61" i="239" s="1"/>
  <c r="D65" i="239" s="1"/>
  <c r="C9" i="239"/>
  <c r="B9" i="239"/>
  <c r="B8" i="239" s="1"/>
  <c r="N8" i="239"/>
  <c r="N61" i="239" s="1"/>
  <c r="N65" i="239" s="1"/>
  <c r="H8" i="239"/>
  <c r="F8" i="239"/>
  <c r="F61" i="239" s="1"/>
  <c r="F65" i="239" s="1"/>
  <c r="O9" i="240"/>
  <c r="O8" i="240" s="1"/>
  <c r="O61" i="240" s="1"/>
  <c r="O65" i="240" s="1"/>
  <c r="N9" i="240"/>
  <c r="N8" i="240" s="1"/>
  <c r="N61" i="240" s="1"/>
  <c r="N65" i="240" s="1"/>
  <c r="M9" i="240"/>
  <c r="M8" i="240" s="1"/>
  <c r="L9" i="240"/>
  <c r="L8" i="240" s="1"/>
  <c r="L61" i="240" s="1"/>
  <c r="L65" i="240" s="1"/>
  <c r="K9" i="240"/>
  <c r="K8" i="240" s="1"/>
  <c r="K61" i="240" s="1"/>
  <c r="J9" i="240"/>
  <c r="J8" i="240" s="1"/>
  <c r="I9" i="240"/>
  <c r="I8" i="240" s="1"/>
  <c r="I61" i="240" s="1"/>
  <c r="I65" i="240" s="1"/>
  <c r="H9" i="240"/>
  <c r="G9" i="240"/>
  <c r="G8" i="240" s="1"/>
  <c r="F9" i="240"/>
  <c r="F8" i="240" s="1"/>
  <c r="F61" i="240" s="1"/>
  <c r="F65" i="240" s="1"/>
  <c r="D9" i="240"/>
  <c r="D8" i="240" s="1"/>
  <c r="D61" i="240" s="1"/>
  <c r="D65" i="240" s="1"/>
  <c r="C9" i="240"/>
  <c r="C8" i="240" s="1"/>
  <c r="C61" i="240" s="1"/>
  <c r="C65" i="240" s="1"/>
  <c r="B9" i="240"/>
  <c r="B8" i="240" s="1"/>
  <c r="B61" i="240" s="1"/>
  <c r="B65" i="240" s="1"/>
  <c r="H8" i="240"/>
  <c r="O9" i="241"/>
  <c r="N9" i="241"/>
  <c r="N8" i="241" s="1"/>
  <c r="M9" i="241"/>
  <c r="M8" i="241" s="1"/>
  <c r="L9" i="241"/>
  <c r="L8" i="241" s="1"/>
  <c r="K9" i="241"/>
  <c r="K8" i="241" s="1"/>
  <c r="J9" i="241"/>
  <c r="J8" i="241" s="1"/>
  <c r="I9" i="241"/>
  <c r="I8" i="241" s="1"/>
  <c r="I61" i="241" s="1"/>
  <c r="I65" i="241" s="1"/>
  <c r="H9" i="241"/>
  <c r="H8" i="241" s="1"/>
  <c r="G9" i="241"/>
  <c r="F9" i="241"/>
  <c r="F8" i="241" s="1"/>
  <c r="D9" i="241"/>
  <c r="D8" i="241" s="1"/>
  <c r="C9" i="241"/>
  <c r="C8" i="241" s="1"/>
  <c r="B9" i="241"/>
  <c r="B8" i="241"/>
  <c r="O9" i="242"/>
  <c r="O8" i="242" s="1"/>
  <c r="O61" i="242" s="1"/>
  <c r="O65" i="242" s="1"/>
  <c r="N9" i="242"/>
  <c r="N8" i="242" s="1"/>
  <c r="M9" i="242"/>
  <c r="M8" i="242" s="1"/>
  <c r="L9" i="242"/>
  <c r="L8" i="242" s="1"/>
  <c r="L61" i="242" s="1"/>
  <c r="K9" i="242"/>
  <c r="K8" i="242" s="1"/>
  <c r="K61" i="242" s="1"/>
  <c r="K65" i="242" s="1"/>
  <c r="J9" i="242"/>
  <c r="I9" i="242"/>
  <c r="I8" i="242" s="1"/>
  <c r="I61" i="242" s="1"/>
  <c r="I65" i="242" s="1"/>
  <c r="H9" i="242"/>
  <c r="H8" i="242" s="1"/>
  <c r="G9" i="242"/>
  <c r="G8" i="242" s="1"/>
  <c r="F9" i="242"/>
  <c r="F8" i="242" s="1"/>
  <c r="F61" i="242" s="1"/>
  <c r="F65" i="242" s="1"/>
  <c r="D9" i="242"/>
  <c r="D8" i="242" s="1"/>
  <c r="C9" i="242"/>
  <c r="C8" i="242" s="1"/>
  <c r="C61" i="242" s="1"/>
  <c r="B9" i="242"/>
  <c r="B8" i="242" s="1"/>
  <c r="J8" i="242"/>
  <c r="O9" i="243"/>
  <c r="O8" i="243" s="1"/>
  <c r="N9" i="243"/>
  <c r="N8" i="243" s="1"/>
  <c r="M9" i="243"/>
  <c r="M8" i="243" s="1"/>
  <c r="L9" i="243"/>
  <c r="L8" i="243" s="1"/>
  <c r="L61" i="243" s="1"/>
  <c r="L65" i="243" s="1"/>
  <c r="K9" i="243"/>
  <c r="K8" i="243" s="1"/>
  <c r="J9" i="243"/>
  <c r="J8" i="243" s="1"/>
  <c r="I9" i="243"/>
  <c r="H9" i="243"/>
  <c r="G9" i="243"/>
  <c r="G8" i="243" s="1"/>
  <c r="F9" i="243"/>
  <c r="F8" i="243" s="1"/>
  <c r="D9" i="243"/>
  <c r="D8" i="243" s="1"/>
  <c r="C9" i="243"/>
  <c r="B9" i="243"/>
  <c r="B8" i="243" s="1"/>
  <c r="I8" i="243"/>
  <c r="I61" i="243" s="1"/>
  <c r="H8" i="243"/>
  <c r="H61" i="243" s="1"/>
  <c r="H65" i="243" s="1"/>
  <c r="C8" i="243"/>
  <c r="O9" i="244"/>
  <c r="O8" i="244" s="1"/>
  <c r="O61" i="244" s="1"/>
  <c r="O65" i="244" s="1"/>
  <c r="N9" i="244"/>
  <c r="M9" i="244"/>
  <c r="L9" i="244"/>
  <c r="L8" i="244" s="1"/>
  <c r="K9" i="244"/>
  <c r="K8" i="244" s="1"/>
  <c r="K61" i="244" s="1"/>
  <c r="K65" i="244" s="1"/>
  <c r="J9" i="244"/>
  <c r="J8" i="244" s="1"/>
  <c r="I9" i="244"/>
  <c r="I8" i="244" s="1"/>
  <c r="I61" i="244" s="1"/>
  <c r="I65" i="244" s="1"/>
  <c r="H9" i="244"/>
  <c r="H8" i="244" s="1"/>
  <c r="G9" i="244"/>
  <c r="F9" i="244"/>
  <c r="D9" i="244"/>
  <c r="D8" i="244" s="1"/>
  <c r="D61" i="244" s="1"/>
  <c r="D65" i="244" s="1"/>
  <c r="C9" i="244"/>
  <c r="B9" i="244"/>
  <c r="B8" i="244" s="1"/>
  <c r="B61" i="244" s="1"/>
  <c r="B65" i="244" s="1"/>
  <c r="N8" i="244"/>
  <c r="N61" i="244" s="1"/>
  <c r="N65" i="244" s="1"/>
  <c r="G8" i="244"/>
  <c r="G61" i="244" s="1"/>
  <c r="G65" i="244" s="1"/>
  <c r="F8" i="244"/>
  <c r="F61" i="244" s="1"/>
  <c r="C8" i="244"/>
  <c r="O9" i="245"/>
  <c r="O8" i="245" s="1"/>
  <c r="O61" i="245" s="1"/>
  <c r="O65" i="245" s="1"/>
  <c r="N9" i="245"/>
  <c r="M9" i="245"/>
  <c r="L9" i="245"/>
  <c r="L8" i="245" s="1"/>
  <c r="L61" i="245" s="1"/>
  <c r="L65" i="245" s="1"/>
  <c r="K9" i="245"/>
  <c r="K8" i="245" s="1"/>
  <c r="K61" i="245" s="1"/>
  <c r="J9" i="245"/>
  <c r="I9" i="245"/>
  <c r="I8" i="245" s="1"/>
  <c r="H9" i="245"/>
  <c r="G9" i="245"/>
  <c r="G8" i="245" s="1"/>
  <c r="G61" i="245" s="1"/>
  <c r="G65" i="245" s="1"/>
  <c r="F9" i="245"/>
  <c r="F8" i="245" s="1"/>
  <c r="F61" i="245" s="1"/>
  <c r="F65" i="245" s="1"/>
  <c r="D9" i="245"/>
  <c r="D8" i="245" s="1"/>
  <c r="D61" i="245" s="1"/>
  <c r="D65" i="245" s="1"/>
  <c r="C9" i="245"/>
  <c r="C8" i="245" s="1"/>
  <c r="C61" i="245" s="1"/>
  <c r="C65" i="245" s="1"/>
  <c r="B9" i="245"/>
  <c r="B8" i="245" s="1"/>
  <c r="B61" i="245" s="1"/>
  <c r="B65" i="245" s="1"/>
  <c r="N8" i="245"/>
  <c r="N61" i="245" s="1"/>
  <c r="N65" i="245" s="1"/>
  <c r="H8" i="245"/>
  <c r="H61" i="245" s="1"/>
  <c r="H65" i="245" s="1"/>
  <c r="O9" i="246"/>
  <c r="O8" i="246" s="1"/>
  <c r="O61" i="246" s="1"/>
  <c r="O65" i="246" s="1"/>
  <c r="N9" i="246"/>
  <c r="M9" i="246"/>
  <c r="L9" i="246"/>
  <c r="L8" i="246" s="1"/>
  <c r="L61" i="246" s="1"/>
  <c r="L65" i="246" s="1"/>
  <c r="K9" i="246"/>
  <c r="K8" i="246" s="1"/>
  <c r="K61" i="246" s="1"/>
  <c r="J9" i="246"/>
  <c r="J8" i="246" s="1"/>
  <c r="I9" i="246"/>
  <c r="I8" i="246" s="1"/>
  <c r="I61" i="246" s="1"/>
  <c r="I65" i="246" s="1"/>
  <c r="H9" i="246"/>
  <c r="G9" i="246"/>
  <c r="G8" i="246" s="1"/>
  <c r="F9" i="246"/>
  <c r="F8" i="246" s="1"/>
  <c r="D9" i="246"/>
  <c r="C9" i="246"/>
  <c r="B9" i="246"/>
  <c r="B8" i="246" s="1"/>
  <c r="N8" i="246"/>
  <c r="M8" i="246"/>
  <c r="M61" i="246" s="1"/>
  <c r="M65" i="246" s="1"/>
  <c r="H8" i="246"/>
  <c r="D8" i="246"/>
  <c r="D61" i="246" s="1"/>
  <c r="D65" i="246" s="1"/>
  <c r="C8" i="246"/>
  <c r="C61" i="246" s="1"/>
  <c r="C65" i="246" s="1"/>
  <c r="O9" i="247"/>
  <c r="O8" i="247" s="1"/>
  <c r="O61" i="247" s="1"/>
  <c r="O65" i="247" s="1"/>
  <c r="N9" i="247"/>
  <c r="N8" i="247" s="1"/>
  <c r="M9" i="247"/>
  <c r="M8" i="247" s="1"/>
  <c r="M61" i="247" s="1"/>
  <c r="M65" i="247" s="1"/>
  <c r="L9" i="247"/>
  <c r="L8" i="247" s="1"/>
  <c r="K9" i="247"/>
  <c r="K8" i="247" s="1"/>
  <c r="J9" i="247"/>
  <c r="J8" i="247" s="1"/>
  <c r="I9" i="247"/>
  <c r="H9" i="247"/>
  <c r="H8" i="247" s="1"/>
  <c r="G9" i="247"/>
  <c r="G8" i="247" s="1"/>
  <c r="G61" i="247" s="1"/>
  <c r="G65" i="247" s="1"/>
  <c r="F9" i="247"/>
  <c r="F8" i="247" s="1"/>
  <c r="F61" i="247" s="1"/>
  <c r="F65" i="247" s="1"/>
  <c r="D9" i="247"/>
  <c r="D8" i="247" s="1"/>
  <c r="D61" i="247" s="1"/>
  <c r="D65" i="247" s="1"/>
  <c r="C9" i="247"/>
  <c r="C8" i="247" s="1"/>
  <c r="B9" i="247"/>
  <c r="B8" i="247" s="1"/>
  <c r="I8" i="247"/>
  <c r="I61" i="247" s="1"/>
  <c r="I65" i="247" s="1"/>
  <c r="O9" i="248"/>
  <c r="O8" i="248" s="1"/>
  <c r="N9" i="248"/>
  <c r="N8" i="248" s="1"/>
  <c r="N61" i="248" s="1"/>
  <c r="N65" i="248" s="1"/>
  <c r="M9" i="248"/>
  <c r="L9" i="248"/>
  <c r="L8" i="248" s="1"/>
  <c r="K9" i="248"/>
  <c r="J9" i="248"/>
  <c r="J8" i="248" s="1"/>
  <c r="I9" i="248"/>
  <c r="I8" i="248" s="1"/>
  <c r="I61" i="248" s="1"/>
  <c r="I65" i="248" s="1"/>
  <c r="H9" i="248"/>
  <c r="H8" i="248" s="1"/>
  <c r="G9" i="248"/>
  <c r="G8" i="248" s="1"/>
  <c r="F9" i="248"/>
  <c r="F8" i="248" s="1"/>
  <c r="F61" i="248" s="1"/>
  <c r="F65" i="248" s="1"/>
  <c r="D9" i="248"/>
  <c r="D8" i="248" s="1"/>
  <c r="D61" i="248" s="1"/>
  <c r="D65" i="248" s="1"/>
  <c r="C9" i="248"/>
  <c r="C8" i="248" s="1"/>
  <c r="B9" i="248"/>
  <c r="K8" i="248"/>
  <c r="B8" i="248"/>
  <c r="O9" i="249"/>
  <c r="O8" i="249" s="1"/>
  <c r="N9" i="249"/>
  <c r="N8" i="249" s="1"/>
  <c r="M9" i="249"/>
  <c r="L9" i="249"/>
  <c r="L8" i="249" s="1"/>
  <c r="K9" i="249"/>
  <c r="K8" i="249" s="1"/>
  <c r="K61" i="249" s="1"/>
  <c r="K65" i="249" s="1"/>
  <c r="J9" i="249"/>
  <c r="I9" i="249"/>
  <c r="I8" i="249" s="1"/>
  <c r="H9" i="249"/>
  <c r="H8" i="249" s="1"/>
  <c r="G9" i="249"/>
  <c r="G8" i="249" s="1"/>
  <c r="F9" i="249"/>
  <c r="F8" i="249" s="1"/>
  <c r="D9" i="249"/>
  <c r="C9" i="249"/>
  <c r="C8" i="249" s="1"/>
  <c r="B9" i="249"/>
  <c r="J8" i="249"/>
  <c r="D8" i="249"/>
  <c r="B8" i="249"/>
  <c r="B61" i="249" s="1"/>
  <c r="B65" i="249" s="1"/>
  <c r="O9" i="250"/>
  <c r="O8" i="250" s="1"/>
  <c r="N9" i="250"/>
  <c r="M9" i="250"/>
  <c r="S9" i="250" s="1"/>
  <c r="L9" i="250"/>
  <c r="K9" i="250"/>
  <c r="J9" i="250"/>
  <c r="J8" i="250" s="1"/>
  <c r="I9" i="250"/>
  <c r="I8" i="250" s="1"/>
  <c r="I61" i="250" s="1"/>
  <c r="I65" i="250" s="1"/>
  <c r="H9" i="250"/>
  <c r="H8" i="250" s="1"/>
  <c r="G9" i="250"/>
  <c r="G8" i="250" s="1"/>
  <c r="F9" i="250"/>
  <c r="F8" i="250" s="1"/>
  <c r="D9" i="250"/>
  <c r="D8" i="250" s="1"/>
  <c r="D61" i="250" s="1"/>
  <c r="D65" i="250" s="1"/>
  <c r="C9" i="250"/>
  <c r="B9" i="250"/>
  <c r="N8" i="250"/>
  <c r="N61" i="250" s="1"/>
  <c r="N65" i="250" s="1"/>
  <c r="M8" i="250"/>
  <c r="M61" i="250" s="1"/>
  <c r="M65" i="250" s="1"/>
  <c r="L8" i="250"/>
  <c r="L61" i="250" s="1"/>
  <c r="L65" i="250" s="1"/>
  <c r="K8" i="250"/>
  <c r="K61" i="250" s="1"/>
  <c r="K65" i="250" s="1"/>
  <c r="C8" i="250"/>
  <c r="C61" i="250" s="1"/>
  <c r="B8" i="250"/>
  <c r="B61" i="250" s="1"/>
  <c r="B65" i="250" s="1"/>
  <c r="O9" i="251"/>
  <c r="O8" i="251" s="1"/>
  <c r="N9" i="251"/>
  <c r="M9" i="251"/>
  <c r="L9" i="251"/>
  <c r="L8" i="251" s="1"/>
  <c r="L61" i="251" s="1"/>
  <c r="L65" i="251" s="1"/>
  <c r="K9" i="251"/>
  <c r="K8" i="251" s="1"/>
  <c r="J9" i="251"/>
  <c r="J8" i="251" s="1"/>
  <c r="I9" i="251"/>
  <c r="I8" i="251" s="1"/>
  <c r="H9" i="251"/>
  <c r="H8" i="251" s="1"/>
  <c r="G9" i="251"/>
  <c r="F9" i="251"/>
  <c r="D9" i="251"/>
  <c r="C9" i="251"/>
  <c r="C8" i="251" s="1"/>
  <c r="B9" i="251"/>
  <c r="B8" i="251" s="1"/>
  <c r="G8" i="251"/>
  <c r="O9" i="252"/>
  <c r="O8" i="252" s="1"/>
  <c r="O61" i="252" s="1"/>
  <c r="O65" i="252" s="1"/>
  <c r="N9" i="252"/>
  <c r="N8" i="252" s="1"/>
  <c r="M9" i="252"/>
  <c r="L9" i="252"/>
  <c r="L8" i="252" s="1"/>
  <c r="K9" i="252"/>
  <c r="K8" i="252" s="1"/>
  <c r="J9" i="252"/>
  <c r="I9" i="252"/>
  <c r="H9" i="252"/>
  <c r="H8" i="252" s="1"/>
  <c r="H61" i="252" s="1"/>
  <c r="H65" i="252" s="1"/>
  <c r="G9" i="252"/>
  <c r="G8" i="252" s="1"/>
  <c r="G61" i="252" s="1"/>
  <c r="G65" i="252" s="1"/>
  <c r="F9" i="252"/>
  <c r="F8" i="252" s="1"/>
  <c r="D9" i="252"/>
  <c r="D8" i="252" s="1"/>
  <c r="D61" i="252" s="1"/>
  <c r="D65" i="252" s="1"/>
  <c r="C9" i="252"/>
  <c r="C8" i="252" s="1"/>
  <c r="B9" i="252"/>
  <c r="B8" i="252" s="1"/>
  <c r="I8" i="252"/>
  <c r="I61" i="252" s="1"/>
  <c r="I65" i="252" s="1"/>
  <c r="O9" i="253"/>
  <c r="O8" i="253" s="1"/>
  <c r="O61" i="253" s="1"/>
  <c r="O65" i="253" s="1"/>
  <c r="N9" i="253"/>
  <c r="N8" i="253" s="1"/>
  <c r="N61" i="253" s="1"/>
  <c r="N65" i="253" s="1"/>
  <c r="M9" i="253"/>
  <c r="M8" i="253" s="1"/>
  <c r="M61" i="253" s="1"/>
  <c r="M65" i="253" s="1"/>
  <c r="L9" i="253"/>
  <c r="L8" i="253" s="1"/>
  <c r="K9" i="253"/>
  <c r="J9" i="253"/>
  <c r="I9" i="253"/>
  <c r="I8" i="253" s="1"/>
  <c r="H9" i="253"/>
  <c r="G9" i="253"/>
  <c r="G8" i="253" s="1"/>
  <c r="G61" i="253" s="1"/>
  <c r="G65" i="253" s="1"/>
  <c r="F9" i="253"/>
  <c r="F8" i="253" s="1"/>
  <c r="F61" i="253" s="1"/>
  <c r="F65" i="253" s="1"/>
  <c r="D9" i="253"/>
  <c r="D8" i="253" s="1"/>
  <c r="D61" i="253" s="1"/>
  <c r="D65" i="253" s="1"/>
  <c r="C9" i="253"/>
  <c r="C8" i="253" s="1"/>
  <c r="C61" i="253" s="1"/>
  <c r="C65" i="253" s="1"/>
  <c r="B9" i="253"/>
  <c r="H8" i="253"/>
  <c r="H61" i="253" s="1"/>
  <c r="H65" i="253" s="1"/>
  <c r="O9" i="254"/>
  <c r="O8" i="254" s="1"/>
  <c r="O61" i="254" s="1"/>
  <c r="O65" i="254" s="1"/>
  <c r="N9" i="254"/>
  <c r="N8" i="254" s="1"/>
  <c r="M9" i="254"/>
  <c r="S9" i="254" s="1"/>
  <c r="L9" i="254"/>
  <c r="L8" i="254" s="1"/>
  <c r="K9" i="254"/>
  <c r="J9" i="254"/>
  <c r="J8" i="254" s="1"/>
  <c r="I9" i="254"/>
  <c r="I8" i="254" s="1"/>
  <c r="I61" i="254" s="1"/>
  <c r="I65" i="254" s="1"/>
  <c r="H9" i="254"/>
  <c r="H8" i="254" s="1"/>
  <c r="H61" i="254" s="1"/>
  <c r="H65" i="254" s="1"/>
  <c r="G9" i="254"/>
  <c r="G8" i="254" s="1"/>
  <c r="G61" i="254" s="1"/>
  <c r="G65" i="254" s="1"/>
  <c r="F9" i="254"/>
  <c r="F8" i="254" s="1"/>
  <c r="D9" i="254"/>
  <c r="D8" i="254" s="1"/>
  <c r="C9" i="254"/>
  <c r="B9" i="254"/>
  <c r="K8" i="254"/>
  <c r="K61" i="254" s="1"/>
  <c r="K65" i="254" s="1"/>
  <c r="C8" i="254"/>
  <c r="B8" i="254"/>
  <c r="B61" i="254" s="1"/>
  <c r="B65" i="254" s="1"/>
  <c r="O9" i="255"/>
  <c r="O8" i="255" s="1"/>
  <c r="N9" i="255"/>
  <c r="N8" i="255" s="1"/>
  <c r="N61" i="255" s="1"/>
  <c r="N65" i="255" s="1"/>
  <c r="M9" i="255"/>
  <c r="L9" i="255"/>
  <c r="L8" i="255" s="1"/>
  <c r="L61" i="255" s="1"/>
  <c r="L65" i="255" s="1"/>
  <c r="K9" i="255"/>
  <c r="J9" i="255"/>
  <c r="I9" i="255"/>
  <c r="H9" i="255"/>
  <c r="H8" i="255" s="1"/>
  <c r="G9" i="255"/>
  <c r="G8" i="255" s="1"/>
  <c r="F9" i="255"/>
  <c r="F8" i="255" s="1"/>
  <c r="F61" i="255" s="1"/>
  <c r="F65" i="255" s="1"/>
  <c r="D9" i="255"/>
  <c r="D8" i="255" s="1"/>
  <c r="C9" i="255"/>
  <c r="C8" i="255" s="1"/>
  <c r="C61" i="255" s="1"/>
  <c r="C65" i="255" s="1"/>
  <c r="B9" i="255"/>
  <c r="B8" i="255" s="1"/>
  <c r="K8" i="255"/>
  <c r="I8" i="255"/>
  <c r="I61" i="255" s="1"/>
  <c r="I65" i="255" s="1"/>
  <c r="O9" i="256"/>
  <c r="N9" i="256"/>
  <c r="M9" i="256"/>
  <c r="L9" i="256"/>
  <c r="K9" i="256"/>
  <c r="K8" i="256" s="1"/>
  <c r="J9" i="256"/>
  <c r="J8" i="256" s="1"/>
  <c r="I9" i="256"/>
  <c r="H9" i="256"/>
  <c r="H8" i="256" s="1"/>
  <c r="G9" i="256"/>
  <c r="G8" i="256" s="1"/>
  <c r="F9" i="256"/>
  <c r="D9" i="256"/>
  <c r="C9" i="256"/>
  <c r="C8" i="256" s="1"/>
  <c r="B9" i="256"/>
  <c r="B8" i="256" s="1"/>
  <c r="O8" i="256"/>
  <c r="N8" i="256"/>
  <c r="N61" i="256" s="1"/>
  <c r="N65" i="256" s="1"/>
  <c r="M8" i="256"/>
  <c r="M61" i="256" s="1"/>
  <c r="M65" i="256" s="1"/>
  <c r="I8" i="256"/>
  <c r="I61" i="256" s="1"/>
  <c r="I65" i="256" s="1"/>
  <c r="F8" i="256"/>
  <c r="F61" i="256" s="1"/>
  <c r="F65" i="256" s="1"/>
  <c r="D8" i="256"/>
  <c r="D61" i="256" s="1"/>
  <c r="D65" i="256" s="1"/>
  <c r="O9" i="257"/>
  <c r="N9" i="257"/>
  <c r="N8" i="257" s="1"/>
  <c r="N61" i="257" s="1"/>
  <c r="N65" i="257" s="1"/>
  <c r="M9" i="257"/>
  <c r="L9" i="257"/>
  <c r="L8" i="257" s="1"/>
  <c r="K9" i="257"/>
  <c r="K8" i="257" s="1"/>
  <c r="K61" i="257" s="1"/>
  <c r="K65" i="257" s="1"/>
  <c r="J9" i="257"/>
  <c r="J8" i="257" s="1"/>
  <c r="I9" i="257"/>
  <c r="I8" i="257" s="1"/>
  <c r="I61" i="257" s="1"/>
  <c r="I65" i="257" s="1"/>
  <c r="H9" i="257"/>
  <c r="G9" i="257"/>
  <c r="F9" i="257"/>
  <c r="F8" i="257" s="1"/>
  <c r="F61" i="257" s="1"/>
  <c r="F65" i="257" s="1"/>
  <c r="D9" i="257"/>
  <c r="D8" i="257" s="1"/>
  <c r="C9" i="257"/>
  <c r="C8" i="257" s="1"/>
  <c r="B9" i="257"/>
  <c r="B8" i="257" s="1"/>
  <c r="B61" i="257" s="1"/>
  <c r="B65" i="257" s="1"/>
  <c r="O8" i="257"/>
  <c r="O61" i="257" s="1"/>
  <c r="H8" i="257"/>
  <c r="H61" i="257" s="1"/>
  <c r="H65" i="257" s="1"/>
  <c r="G8" i="257"/>
  <c r="G61" i="257" s="1"/>
  <c r="O9" i="258"/>
  <c r="O8" i="258" s="1"/>
  <c r="O61" i="258" s="1"/>
  <c r="O65" i="258" s="1"/>
  <c r="N9" i="258"/>
  <c r="N8" i="258" s="1"/>
  <c r="N61" i="258" s="1"/>
  <c r="N65" i="258" s="1"/>
  <c r="M9" i="258"/>
  <c r="L9" i="258"/>
  <c r="L8" i="258" s="1"/>
  <c r="L61" i="258" s="1"/>
  <c r="K9" i="258"/>
  <c r="K8" i="258" s="1"/>
  <c r="K61" i="258" s="1"/>
  <c r="K65" i="258" s="1"/>
  <c r="J9" i="258"/>
  <c r="I9" i="258"/>
  <c r="H9" i="258"/>
  <c r="H8" i="258" s="1"/>
  <c r="G9" i="258"/>
  <c r="G8" i="258" s="1"/>
  <c r="G61" i="258" s="1"/>
  <c r="G65" i="258" s="1"/>
  <c r="F9" i="258"/>
  <c r="F8" i="258" s="1"/>
  <c r="F61" i="258" s="1"/>
  <c r="F65" i="258" s="1"/>
  <c r="D9" i="258"/>
  <c r="D8" i="258" s="1"/>
  <c r="D61" i="258" s="1"/>
  <c r="D65" i="258" s="1"/>
  <c r="C9" i="258"/>
  <c r="C8" i="258" s="1"/>
  <c r="C61" i="258" s="1"/>
  <c r="B9" i="258"/>
  <c r="B8" i="258" s="1"/>
  <c r="B61" i="258" s="1"/>
  <c r="B65" i="258" s="1"/>
  <c r="I8" i="258"/>
  <c r="I61" i="258" s="1"/>
  <c r="I65" i="258" s="1"/>
  <c r="O9" i="1"/>
  <c r="O8" i="1" s="1"/>
  <c r="N9" i="1"/>
  <c r="N8" i="1" s="1"/>
  <c r="N61" i="1" s="1"/>
  <c r="N65" i="1" s="1"/>
  <c r="M9" i="1"/>
  <c r="M8" i="1" s="1"/>
  <c r="M61" i="1" s="1"/>
  <c r="M65" i="1" s="1"/>
  <c r="L9" i="1"/>
  <c r="L8" i="1" s="1"/>
  <c r="L61" i="1" s="1"/>
  <c r="L65" i="1" s="1"/>
  <c r="K9" i="1"/>
  <c r="J9" i="1"/>
  <c r="J8" i="1" s="1"/>
  <c r="I9" i="1"/>
  <c r="H9" i="1"/>
  <c r="H8" i="1" s="1"/>
  <c r="H61" i="1" s="1"/>
  <c r="H65" i="1" s="1"/>
  <c r="G9" i="1"/>
  <c r="F9" i="1"/>
  <c r="F8" i="1" s="1"/>
  <c r="D9" i="1"/>
  <c r="D8" i="1" s="1"/>
  <c r="D61" i="1" s="1"/>
  <c r="D65" i="1" s="1"/>
  <c r="C9" i="1"/>
  <c r="C8" i="1" s="1"/>
  <c r="B9" i="1"/>
  <c r="I8" i="1"/>
  <c r="G8" i="1"/>
  <c r="S64" i="258"/>
  <c r="R64" i="258"/>
  <c r="Q64" i="258"/>
  <c r="P64" i="258"/>
  <c r="E64" i="258"/>
  <c r="T64" i="258" s="1"/>
  <c r="T63" i="258"/>
  <c r="S63" i="258"/>
  <c r="R63" i="258"/>
  <c r="Q63" i="258"/>
  <c r="P63" i="258"/>
  <c r="E63" i="258"/>
  <c r="E62" i="258" s="1"/>
  <c r="U62" i="258" s="1"/>
  <c r="S62" i="258"/>
  <c r="R62" i="258"/>
  <c r="S60" i="258"/>
  <c r="R60" i="258"/>
  <c r="Q60" i="258"/>
  <c r="P60" i="258"/>
  <c r="E60" i="258"/>
  <c r="U60" i="258" s="1"/>
  <c r="S59" i="258"/>
  <c r="R59" i="258"/>
  <c r="Q59" i="258"/>
  <c r="P59" i="258"/>
  <c r="E59" i="258"/>
  <c r="U59" i="258" s="1"/>
  <c r="S58" i="258"/>
  <c r="R58" i="258"/>
  <c r="Q58" i="258"/>
  <c r="P58" i="258"/>
  <c r="E58" i="258"/>
  <c r="S57" i="258"/>
  <c r="R57" i="258"/>
  <c r="Q57" i="258"/>
  <c r="P57" i="258"/>
  <c r="E57" i="258"/>
  <c r="S56" i="258"/>
  <c r="U55" i="258"/>
  <c r="T55" i="258"/>
  <c r="S55" i="258"/>
  <c r="R55" i="258"/>
  <c r="Q55" i="258"/>
  <c r="P55" i="258"/>
  <c r="E55" i="258"/>
  <c r="S54" i="258"/>
  <c r="R54" i="258"/>
  <c r="Q54" i="258"/>
  <c r="P54" i="258"/>
  <c r="E54" i="258"/>
  <c r="U54" i="258" s="1"/>
  <c r="T53" i="258"/>
  <c r="S53" i="258"/>
  <c r="R53" i="258"/>
  <c r="Q53" i="258"/>
  <c r="P53" i="258"/>
  <c r="E53" i="258"/>
  <c r="U53" i="258" s="1"/>
  <c r="S52" i="258"/>
  <c r="R52" i="258"/>
  <c r="Q52" i="258"/>
  <c r="P52" i="258"/>
  <c r="E52" i="258"/>
  <c r="U52" i="258" s="1"/>
  <c r="S51" i="258"/>
  <c r="R51" i="258"/>
  <c r="Q51" i="258"/>
  <c r="P51" i="258"/>
  <c r="E51" i="258"/>
  <c r="T51" i="258" s="1"/>
  <c r="S50" i="258"/>
  <c r="R50" i="258"/>
  <c r="Q50" i="258"/>
  <c r="P50" i="258"/>
  <c r="E50" i="258"/>
  <c r="U50" i="258" s="1"/>
  <c r="S49" i="258"/>
  <c r="R49" i="258"/>
  <c r="Q49" i="258"/>
  <c r="P49" i="258"/>
  <c r="E49" i="258"/>
  <c r="T49" i="258" s="1"/>
  <c r="U48" i="258"/>
  <c r="S48" i="258"/>
  <c r="R48" i="258"/>
  <c r="Q48" i="258"/>
  <c r="P48" i="258"/>
  <c r="E48" i="258"/>
  <c r="T48" i="258" s="1"/>
  <c r="U47" i="258"/>
  <c r="S47" i="258"/>
  <c r="R47" i="258"/>
  <c r="Q47" i="258"/>
  <c r="P47" i="258"/>
  <c r="E47" i="258"/>
  <c r="T47" i="258" s="1"/>
  <c r="T46" i="258"/>
  <c r="S46" i="258"/>
  <c r="R46" i="258"/>
  <c r="Q46" i="258"/>
  <c r="P46" i="258"/>
  <c r="E46" i="258"/>
  <c r="U46" i="258" s="1"/>
  <c r="T45" i="258"/>
  <c r="S45" i="258"/>
  <c r="R45" i="258"/>
  <c r="Q45" i="258"/>
  <c r="P45" i="258"/>
  <c r="E45" i="258"/>
  <c r="S44" i="258"/>
  <c r="R44" i="258"/>
  <c r="S43" i="258"/>
  <c r="S42" i="258"/>
  <c r="R42" i="258"/>
  <c r="Q42" i="258"/>
  <c r="P42" i="258"/>
  <c r="E42" i="258"/>
  <c r="U42" i="258" s="1"/>
  <c r="S41" i="258"/>
  <c r="R41" i="258"/>
  <c r="Q41" i="258"/>
  <c r="P41" i="258"/>
  <c r="E41" i="258"/>
  <c r="T41" i="258" s="1"/>
  <c r="S40" i="258"/>
  <c r="R40" i="258"/>
  <c r="Q40" i="258"/>
  <c r="P40" i="258"/>
  <c r="E40" i="258"/>
  <c r="U40" i="258" s="1"/>
  <c r="U39" i="258"/>
  <c r="S39" i="258"/>
  <c r="R39" i="258"/>
  <c r="Q39" i="258"/>
  <c r="P39" i="258"/>
  <c r="E39" i="258"/>
  <c r="T39" i="258" s="1"/>
  <c r="S38" i="258"/>
  <c r="R38" i="258"/>
  <c r="Q38" i="258"/>
  <c r="P38" i="258"/>
  <c r="E38" i="258"/>
  <c r="U38" i="258" s="1"/>
  <c r="U37" i="258"/>
  <c r="S37" i="258"/>
  <c r="R37" i="258"/>
  <c r="Q37" i="258"/>
  <c r="P37" i="258"/>
  <c r="E37" i="258"/>
  <c r="T37" i="258" s="1"/>
  <c r="U36" i="258"/>
  <c r="T36" i="258"/>
  <c r="S36" i="258"/>
  <c r="R36" i="258"/>
  <c r="Q36" i="258"/>
  <c r="P36" i="258"/>
  <c r="E36" i="258"/>
  <c r="S35" i="258"/>
  <c r="R35" i="258"/>
  <c r="Q35" i="258"/>
  <c r="P35" i="258"/>
  <c r="E35" i="258"/>
  <c r="U35" i="258" s="1"/>
  <c r="S34" i="258"/>
  <c r="R34" i="258"/>
  <c r="Q34" i="258"/>
  <c r="P34" i="258"/>
  <c r="E34" i="258"/>
  <c r="U34" i="258" s="1"/>
  <c r="S33" i="258"/>
  <c r="R33" i="258"/>
  <c r="Q33" i="258"/>
  <c r="P33" i="258"/>
  <c r="E33" i="258"/>
  <c r="T33" i="258" s="1"/>
  <c r="S32" i="258"/>
  <c r="R32" i="258"/>
  <c r="Q32" i="258"/>
  <c r="P32" i="258"/>
  <c r="E32" i="258"/>
  <c r="U32" i="258" s="1"/>
  <c r="S31" i="258"/>
  <c r="R31" i="258"/>
  <c r="Q31" i="258"/>
  <c r="P31" i="258"/>
  <c r="E31" i="258"/>
  <c r="U30" i="258"/>
  <c r="S30" i="258"/>
  <c r="R30" i="258"/>
  <c r="Q30" i="258"/>
  <c r="P30" i="258"/>
  <c r="E30" i="258"/>
  <c r="T30" i="258" s="1"/>
  <c r="S29" i="258"/>
  <c r="R29" i="258"/>
  <c r="Q29" i="258"/>
  <c r="P29" i="258"/>
  <c r="E29" i="258"/>
  <c r="U29" i="258" s="1"/>
  <c r="T27" i="258"/>
  <c r="S27" i="258"/>
  <c r="R27" i="258"/>
  <c r="Q27" i="258"/>
  <c r="P27" i="258"/>
  <c r="E27" i="258"/>
  <c r="U27" i="258" s="1"/>
  <c r="S26" i="258"/>
  <c r="R26" i="258"/>
  <c r="Q26" i="258"/>
  <c r="P26" i="258"/>
  <c r="E26" i="258"/>
  <c r="U26" i="258" s="1"/>
  <c r="S25" i="258"/>
  <c r="R25" i="258"/>
  <c r="Q25" i="258"/>
  <c r="P25" i="258"/>
  <c r="E25" i="258"/>
  <c r="S24" i="258"/>
  <c r="R24" i="258"/>
  <c r="Q24" i="258"/>
  <c r="P24" i="258"/>
  <c r="E24" i="258"/>
  <c r="U24" i="258" s="1"/>
  <c r="S23" i="258"/>
  <c r="R23" i="258"/>
  <c r="Q23" i="258"/>
  <c r="P23" i="258"/>
  <c r="E23" i="258"/>
  <c r="U23" i="258" s="1"/>
  <c r="S22" i="258"/>
  <c r="R22" i="258"/>
  <c r="Q22" i="258"/>
  <c r="P22" i="258"/>
  <c r="E22" i="258"/>
  <c r="T22" i="258" s="1"/>
  <c r="S21" i="258"/>
  <c r="R21" i="258"/>
  <c r="Q21" i="258"/>
  <c r="P21" i="258"/>
  <c r="E21" i="258"/>
  <c r="U21" i="258" s="1"/>
  <c r="S20" i="258"/>
  <c r="R20" i="258"/>
  <c r="Q20" i="258"/>
  <c r="P20" i="258"/>
  <c r="E20" i="258"/>
  <c r="T20" i="258" s="1"/>
  <c r="S19" i="258"/>
  <c r="R19" i="258"/>
  <c r="Q19" i="258"/>
  <c r="P19" i="258"/>
  <c r="E19" i="258"/>
  <c r="T19" i="258" s="1"/>
  <c r="S18" i="258"/>
  <c r="R18" i="258"/>
  <c r="Q18" i="258"/>
  <c r="P18" i="258"/>
  <c r="E18" i="258"/>
  <c r="S17" i="258"/>
  <c r="R17" i="258"/>
  <c r="Q17" i="258"/>
  <c r="P17" i="258"/>
  <c r="E17" i="258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S14" i="258"/>
  <c r="R14" i="258"/>
  <c r="Q14" i="258"/>
  <c r="P14" i="258"/>
  <c r="E14" i="258"/>
  <c r="T14" i="258" s="1"/>
  <c r="S13" i="258"/>
  <c r="R13" i="258"/>
  <c r="Q13" i="258"/>
  <c r="P13" i="258"/>
  <c r="E13" i="258"/>
  <c r="U12" i="258"/>
  <c r="S12" i="258"/>
  <c r="R12" i="258"/>
  <c r="Q12" i="258"/>
  <c r="P12" i="258"/>
  <c r="E12" i="258"/>
  <c r="T12" i="258" s="1"/>
  <c r="T11" i="258"/>
  <c r="S11" i="258"/>
  <c r="R11" i="258"/>
  <c r="Q11" i="258"/>
  <c r="P11" i="258"/>
  <c r="E11" i="258"/>
  <c r="U11" i="258" s="1"/>
  <c r="S10" i="258"/>
  <c r="R10" i="258"/>
  <c r="Q10" i="258"/>
  <c r="P10" i="258"/>
  <c r="E10" i="258"/>
  <c r="T10" i="258" s="1"/>
  <c r="S64" i="257"/>
  <c r="R64" i="257"/>
  <c r="Q64" i="257"/>
  <c r="P64" i="257"/>
  <c r="E64" i="257"/>
  <c r="U64" i="257" s="1"/>
  <c r="S63" i="257"/>
  <c r="R63" i="257"/>
  <c r="Q63" i="257"/>
  <c r="P63" i="257"/>
  <c r="P62" i="257" s="1"/>
  <c r="E63" i="257"/>
  <c r="E62" i="257" s="1"/>
  <c r="U62" i="257" s="1"/>
  <c r="S62" i="257"/>
  <c r="R62" i="257"/>
  <c r="S60" i="257"/>
  <c r="R60" i="257"/>
  <c r="Q60" i="257"/>
  <c r="P60" i="257"/>
  <c r="E60" i="257"/>
  <c r="U60" i="257" s="1"/>
  <c r="S59" i="257"/>
  <c r="R59" i="257"/>
  <c r="Q59" i="257"/>
  <c r="P59" i="257"/>
  <c r="E59" i="257"/>
  <c r="T59" i="257" s="1"/>
  <c r="S58" i="257"/>
  <c r="R58" i="257"/>
  <c r="Q58" i="257"/>
  <c r="P58" i="257"/>
  <c r="E58" i="257"/>
  <c r="U58" i="257" s="1"/>
  <c r="T57" i="257"/>
  <c r="S57" i="257"/>
  <c r="R57" i="257"/>
  <c r="Q57" i="257"/>
  <c r="P57" i="257"/>
  <c r="E57" i="257"/>
  <c r="U57" i="257" s="1"/>
  <c r="S56" i="257"/>
  <c r="R56" i="257"/>
  <c r="S55" i="257"/>
  <c r="R55" i="257"/>
  <c r="Q55" i="257"/>
  <c r="P55" i="257"/>
  <c r="E55" i="257"/>
  <c r="U55" i="257" s="1"/>
  <c r="S54" i="257"/>
  <c r="R54" i="257"/>
  <c r="Q54" i="257"/>
  <c r="P54" i="257"/>
  <c r="E54" i="257"/>
  <c r="U53" i="257"/>
  <c r="S53" i="257"/>
  <c r="R53" i="257"/>
  <c r="Q53" i="257"/>
  <c r="P53" i="257"/>
  <c r="E53" i="257"/>
  <c r="T53" i="257" s="1"/>
  <c r="S52" i="257"/>
  <c r="R52" i="257"/>
  <c r="Q52" i="257"/>
  <c r="P52" i="257"/>
  <c r="E52" i="257"/>
  <c r="T51" i="257"/>
  <c r="S51" i="257"/>
  <c r="R51" i="257"/>
  <c r="Q51" i="257"/>
  <c r="P51" i="257"/>
  <c r="E51" i="257"/>
  <c r="U51" i="257" s="1"/>
  <c r="S50" i="257"/>
  <c r="R50" i="257"/>
  <c r="Q50" i="257"/>
  <c r="P50" i="257"/>
  <c r="E50" i="257"/>
  <c r="U50" i="257" s="1"/>
  <c r="S49" i="257"/>
  <c r="R49" i="257"/>
  <c r="Q49" i="257"/>
  <c r="P49" i="257"/>
  <c r="E49" i="257"/>
  <c r="U49" i="257" s="1"/>
  <c r="S48" i="257"/>
  <c r="R48" i="257"/>
  <c r="Q48" i="257"/>
  <c r="P48" i="257"/>
  <c r="E48" i="257"/>
  <c r="T48" i="257" s="1"/>
  <c r="S47" i="257"/>
  <c r="R47" i="257"/>
  <c r="Q47" i="257"/>
  <c r="P47" i="257"/>
  <c r="E47" i="257"/>
  <c r="U47" i="257" s="1"/>
  <c r="S46" i="257"/>
  <c r="R46" i="257"/>
  <c r="Q46" i="257"/>
  <c r="P46" i="257"/>
  <c r="E46" i="257"/>
  <c r="T45" i="257"/>
  <c r="S45" i="257"/>
  <c r="R45" i="257"/>
  <c r="Q45" i="257"/>
  <c r="P45" i="257"/>
  <c r="E45" i="257"/>
  <c r="U45" i="257" s="1"/>
  <c r="S44" i="257"/>
  <c r="R44" i="257"/>
  <c r="S43" i="257"/>
  <c r="U42" i="257"/>
  <c r="S42" i="257"/>
  <c r="R42" i="257"/>
  <c r="Q42" i="257"/>
  <c r="P42" i="257"/>
  <c r="E42" i="257"/>
  <c r="T42" i="257" s="1"/>
  <c r="T41" i="257"/>
  <c r="S41" i="257"/>
  <c r="R41" i="257"/>
  <c r="Q41" i="257"/>
  <c r="P41" i="257"/>
  <c r="E41" i="257"/>
  <c r="U41" i="257" s="1"/>
  <c r="T40" i="257"/>
  <c r="S40" i="257"/>
  <c r="R40" i="257"/>
  <c r="Q40" i="257"/>
  <c r="P40" i="257"/>
  <c r="E40" i="257"/>
  <c r="U40" i="257" s="1"/>
  <c r="S39" i="257"/>
  <c r="R39" i="257"/>
  <c r="Q39" i="257"/>
  <c r="P39" i="257"/>
  <c r="E39" i="257"/>
  <c r="U39" i="257" s="1"/>
  <c r="S38" i="257"/>
  <c r="R38" i="257"/>
  <c r="Q38" i="257"/>
  <c r="P38" i="257"/>
  <c r="E38" i="257"/>
  <c r="T38" i="257" s="1"/>
  <c r="S37" i="257"/>
  <c r="R37" i="257"/>
  <c r="Q37" i="257"/>
  <c r="P37" i="257"/>
  <c r="E37" i="257"/>
  <c r="U37" i="257" s="1"/>
  <c r="S36" i="257"/>
  <c r="R36" i="257"/>
  <c r="Q36" i="257"/>
  <c r="P36" i="257"/>
  <c r="E36" i="257"/>
  <c r="S35" i="257"/>
  <c r="R35" i="257"/>
  <c r="Q35" i="257"/>
  <c r="P35" i="257"/>
  <c r="E35" i="257"/>
  <c r="U35" i="257" s="1"/>
  <c r="U34" i="257"/>
  <c r="S34" i="257"/>
  <c r="R34" i="257"/>
  <c r="Q34" i="257"/>
  <c r="P34" i="257"/>
  <c r="E34" i="257"/>
  <c r="T34" i="257" s="1"/>
  <c r="S33" i="257"/>
  <c r="R33" i="257"/>
  <c r="Q33" i="257"/>
  <c r="P33" i="257"/>
  <c r="T33" i="257" s="1"/>
  <c r="E33" i="257"/>
  <c r="U33" i="257" s="1"/>
  <c r="S32" i="257"/>
  <c r="R32" i="257"/>
  <c r="Q32" i="257"/>
  <c r="P32" i="257"/>
  <c r="E32" i="257"/>
  <c r="S31" i="257"/>
  <c r="R31" i="257"/>
  <c r="Q31" i="257"/>
  <c r="P31" i="257"/>
  <c r="E31" i="257"/>
  <c r="S30" i="257"/>
  <c r="R30" i="257"/>
  <c r="Q30" i="257"/>
  <c r="P30" i="257"/>
  <c r="E30" i="257"/>
  <c r="T30" i="257" s="1"/>
  <c r="S29" i="257"/>
  <c r="R29" i="257"/>
  <c r="Q29" i="257"/>
  <c r="P29" i="257"/>
  <c r="E29" i="257"/>
  <c r="S27" i="257"/>
  <c r="R27" i="257"/>
  <c r="Q27" i="257"/>
  <c r="P27" i="257"/>
  <c r="E27" i="257"/>
  <c r="T27" i="257" s="1"/>
  <c r="S26" i="257"/>
  <c r="R26" i="257"/>
  <c r="Q26" i="257"/>
  <c r="P26" i="257"/>
  <c r="E26" i="257"/>
  <c r="U26" i="257" s="1"/>
  <c r="S25" i="257"/>
  <c r="R25" i="257"/>
  <c r="Q25" i="257"/>
  <c r="P25" i="257"/>
  <c r="E25" i="257"/>
  <c r="T25" i="257" s="1"/>
  <c r="U24" i="257"/>
  <c r="S24" i="257"/>
  <c r="R24" i="257"/>
  <c r="Q24" i="257"/>
  <c r="P24" i="257"/>
  <c r="E24" i="257"/>
  <c r="T24" i="257" s="1"/>
  <c r="S23" i="257"/>
  <c r="R23" i="257"/>
  <c r="Q23" i="257"/>
  <c r="P23" i="257"/>
  <c r="E23" i="257"/>
  <c r="T23" i="257" s="1"/>
  <c r="T22" i="257"/>
  <c r="S22" i="257"/>
  <c r="R22" i="257"/>
  <c r="Q22" i="257"/>
  <c r="P22" i="257"/>
  <c r="E22" i="257"/>
  <c r="U22" i="257" s="1"/>
  <c r="S21" i="257"/>
  <c r="R21" i="257"/>
  <c r="Q21" i="257"/>
  <c r="P21" i="257"/>
  <c r="E21" i="257"/>
  <c r="S20" i="257"/>
  <c r="R20" i="257"/>
  <c r="Q20" i="257"/>
  <c r="P20" i="257"/>
  <c r="E20" i="257"/>
  <c r="U20" i="257" s="1"/>
  <c r="S19" i="257"/>
  <c r="R19" i="257"/>
  <c r="Q19" i="257"/>
  <c r="P19" i="257"/>
  <c r="E19" i="257"/>
  <c r="T19" i="257" s="1"/>
  <c r="S18" i="257"/>
  <c r="R18" i="257"/>
  <c r="Q18" i="257"/>
  <c r="P18" i="257"/>
  <c r="E18" i="257"/>
  <c r="U18" i="257" s="1"/>
  <c r="S17" i="257"/>
  <c r="R17" i="257"/>
  <c r="Q17" i="257"/>
  <c r="P17" i="257"/>
  <c r="E17" i="257"/>
  <c r="T17" i="257" s="1"/>
  <c r="T16" i="257"/>
  <c r="S16" i="257"/>
  <c r="R16" i="257"/>
  <c r="Q16" i="257"/>
  <c r="P16" i="257"/>
  <c r="E16" i="257"/>
  <c r="U16" i="257" s="1"/>
  <c r="U15" i="257"/>
  <c r="S15" i="257"/>
  <c r="R15" i="257"/>
  <c r="Q15" i="257"/>
  <c r="P15" i="257"/>
  <c r="E15" i="257"/>
  <c r="T15" i="257" s="1"/>
  <c r="T14" i="257"/>
  <c r="S14" i="257"/>
  <c r="R14" i="257"/>
  <c r="Q14" i="257"/>
  <c r="P14" i="257"/>
  <c r="E14" i="257"/>
  <c r="U14" i="257" s="1"/>
  <c r="S13" i="257"/>
  <c r="R13" i="257"/>
  <c r="Q13" i="257"/>
  <c r="P13" i="257"/>
  <c r="E13" i="257"/>
  <c r="S12" i="257"/>
  <c r="R12" i="257"/>
  <c r="Q12" i="257"/>
  <c r="P12" i="257"/>
  <c r="E12" i="257"/>
  <c r="U12" i="257" s="1"/>
  <c r="S11" i="257"/>
  <c r="R11" i="257"/>
  <c r="Q11" i="257"/>
  <c r="P11" i="257"/>
  <c r="E11" i="257"/>
  <c r="T11" i="257" s="1"/>
  <c r="S10" i="257"/>
  <c r="R10" i="257"/>
  <c r="Q10" i="257"/>
  <c r="P10" i="257"/>
  <c r="E10" i="257"/>
  <c r="R9" i="257"/>
  <c r="S64" i="256"/>
  <c r="R64" i="256"/>
  <c r="Q64" i="256"/>
  <c r="P64" i="256"/>
  <c r="E64" i="256"/>
  <c r="T64" i="256" s="1"/>
  <c r="T63" i="256"/>
  <c r="S63" i="256"/>
  <c r="R63" i="256"/>
  <c r="Q63" i="256"/>
  <c r="P63" i="256"/>
  <c r="P62" i="256" s="1"/>
  <c r="E63" i="256"/>
  <c r="U63" i="256" s="1"/>
  <c r="S62" i="256"/>
  <c r="R62" i="256"/>
  <c r="T60" i="256"/>
  <c r="S60" i="256"/>
  <c r="R60" i="256"/>
  <c r="Q60" i="256"/>
  <c r="P60" i="256"/>
  <c r="E60" i="256"/>
  <c r="U60" i="256" s="1"/>
  <c r="S59" i="256"/>
  <c r="R59" i="256"/>
  <c r="Q59" i="256"/>
  <c r="P59" i="256"/>
  <c r="E59" i="256"/>
  <c r="U59" i="256" s="1"/>
  <c r="S58" i="256"/>
  <c r="R58" i="256"/>
  <c r="Q58" i="256"/>
  <c r="P58" i="256"/>
  <c r="E58" i="256"/>
  <c r="T58" i="256" s="1"/>
  <c r="S57" i="256"/>
  <c r="R57" i="256"/>
  <c r="Q57" i="256"/>
  <c r="P57" i="256"/>
  <c r="E57" i="256"/>
  <c r="E56" i="256" s="1"/>
  <c r="U56" i="256" s="1"/>
  <c r="S56" i="256"/>
  <c r="R56" i="256"/>
  <c r="S55" i="256"/>
  <c r="R55" i="256"/>
  <c r="Q55" i="256"/>
  <c r="P55" i="256"/>
  <c r="E55" i="256"/>
  <c r="U55" i="256" s="1"/>
  <c r="S54" i="256"/>
  <c r="R54" i="256"/>
  <c r="Q54" i="256"/>
  <c r="P54" i="256"/>
  <c r="E54" i="256"/>
  <c r="U54" i="256" s="1"/>
  <c r="S53" i="256"/>
  <c r="R53" i="256"/>
  <c r="Q53" i="256"/>
  <c r="P53" i="256"/>
  <c r="E53" i="256"/>
  <c r="T53" i="256" s="1"/>
  <c r="S52" i="256"/>
  <c r="R52" i="256"/>
  <c r="Q52" i="256"/>
  <c r="P52" i="256"/>
  <c r="E52" i="256"/>
  <c r="U52" i="256" s="1"/>
  <c r="S51" i="256"/>
  <c r="R51" i="256"/>
  <c r="Q51" i="256"/>
  <c r="P51" i="256"/>
  <c r="E51" i="256"/>
  <c r="S50" i="256"/>
  <c r="R50" i="256"/>
  <c r="Q50" i="256"/>
  <c r="P50" i="256"/>
  <c r="E50" i="256"/>
  <c r="U50" i="256" s="1"/>
  <c r="S49" i="256"/>
  <c r="R49" i="256"/>
  <c r="Q49" i="256"/>
  <c r="P49" i="256"/>
  <c r="E49" i="256"/>
  <c r="T49" i="256" s="1"/>
  <c r="S48" i="256"/>
  <c r="R48" i="256"/>
  <c r="Q48" i="256"/>
  <c r="P48" i="256"/>
  <c r="E48" i="256"/>
  <c r="S47" i="256"/>
  <c r="R47" i="256"/>
  <c r="Q47" i="256"/>
  <c r="P47" i="256"/>
  <c r="E47" i="256"/>
  <c r="U47" i="256" s="1"/>
  <c r="S46" i="256"/>
  <c r="R46" i="256"/>
  <c r="Q46" i="256"/>
  <c r="P46" i="256"/>
  <c r="E46" i="256"/>
  <c r="U46" i="256" s="1"/>
  <c r="S45" i="256"/>
  <c r="R45" i="256"/>
  <c r="Q45" i="256"/>
  <c r="P45" i="256"/>
  <c r="E45" i="256"/>
  <c r="U45" i="256" s="1"/>
  <c r="S44" i="256"/>
  <c r="R44" i="256"/>
  <c r="R43" i="256"/>
  <c r="S42" i="256"/>
  <c r="R42" i="256"/>
  <c r="Q42" i="256"/>
  <c r="P42" i="256"/>
  <c r="E42" i="256"/>
  <c r="S41" i="256"/>
  <c r="R41" i="256"/>
  <c r="Q41" i="256"/>
  <c r="P41" i="256"/>
  <c r="E41" i="256"/>
  <c r="T41" i="256" s="1"/>
  <c r="S40" i="256"/>
  <c r="R40" i="256"/>
  <c r="Q40" i="256"/>
  <c r="P40" i="256"/>
  <c r="E40" i="256"/>
  <c r="U40" i="256" s="1"/>
  <c r="T39" i="256"/>
  <c r="S39" i="256"/>
  <c r="R39" i="256"/>
  <c r="Q39" i="256"/>
  <c r="P39" i="256"/>
  <c r="E39" i="256"/>
  <c r="U39" i="256" s="1"/>
  <c r="S38" i="256"/>
  <c r="R38" i="256"/>
  <c r="Q38" i="256"/>
  <c r="P38" i="256"/>
  <c r="E38" i="256"/>
  <c r="S37" i="256"/>
  <c r="R37" i="256"/>
  <c r="Q37" i="256"/>
  <c r="P37" i="256"/>
  <c r="E37" i="256"/>
  <c r="U37" i="256" s="1"/>
  <c r="S36" i="256"/>
  <c r="R36" i="256"/>
  <c r="Q36" i="256"/>
  <c r="P36" i="256"/>
  <c r="E36" i="256"/>
  <c r="U36" i="256" s="1"/>
  <c r="S35" i="256"/>
  <c r="R35" i="256"/>
  <c r="Q35" i="256"/>
  <c r="P35" i="256"/>
  <c r="E35" i="256"/>
  <c r="T35" i="256" s="1"/>
  <c r="S34" i="256"/>
  <c r="R34" i="256"/>
  <c r="Q34" i="256"/>
  <c r="P34" i="256"/>
  <c r="E34" i="256"/>
  <c r="S33" i="256"/>
  <c r="R33" i="256"/>
  <c r="Q33" i="256"/>
  <c r="P33" i="256"/>
  <c r="E33" i="256"/>
  <c r="T33" i="256" s="1"/>
  <c r="T32" i="256"/>
  <c r="S32" i="256"/>
  <c r="R32" i="256"/>
  <c r="Q32" i="256"/>
  <c r="P32" i="256"/>
  <c r="E32" i="256"/>
  <c r="U32" i="256" s="1"/>
  <c r="S31" i="256"/>
  <c r="R31" i="256"/>
  <c r="Q31" i="256"/>
  <c r="P31" i="256"/>
  <c r="E31" i="256"/>
  <c r="S30" i="256"/>
  <c r="R30" i="256"/>
  <c r="Q30" i="256"/>
  <c r="P30" i="256"/>
  <c r="E30" i="256"/>
  <c r="S29" i="256"/>
  <c r="R29" i="256"/>
  <c r="Q29" i="256"/>
  <c r="P29" i="256"/>
  <c r="E29" i="256"/>
  <c r="T29" i="256" s="1"/>
  <c r="U27" i="256"/>
  <c r="S27" i="256"/>
  <c r="R27" i="256"/>
  <c r="Q27" i="256"/>
  <c r="P27" i="256"/>
  <c r="E27" i="256"/>
  <c r="T27" i="256" s="1"/>
  <c r="S26" i="256"/>
  <c r="R26" i="256"/>
  <c r="Q26" i="256"/>
  <c r="P26" i="256"/>
  <c r="E26" i="256"/>
  <c r="U26" i="256" s="1"/>
  <c r="S25" i="256"/>
  <c r="R25" i="256"/>
  <c r="Q25" i="256"/>
  <c r="P25" i="256"/>
  <c r="E25" i="256"/>
  <c r="U25" i="256" s="1"/>
  <c r="S24" i="256"/>
  <c r="R24" i="256"/>
  <c r="Q24" i="256"/>
  <c r="P24" i="256"/>
  <c r="E24" i="256"/>
  <c r="T24" i="256" s="1"/>
  <c r="S23" i="256"/>
  <c r="R23" i="256"/>
  <c r="Q23" i="256"/>
  <c r="P23" i="256"/>
  <c r="E23" i="256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T20" i="256"/>
  <c r="S20" i="256"/>
  <c r="R20" i="256"/>
  <c r="Q20" i="256"/>
  <c r="P20" i="256"/>
  <c r="E20" i="256"/>
  <c r="U20" i="256" s="1"/>
  <c r="S19" i="256"/>
  <c r="R19" i="256"/>
  <c r="Q19" i="256"/>
  <c r="P19" i="256"/>
  <c r="E19" i="256"/>
  <c r="U19" i="256" s="1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T16" i="256" s="1"/>
  <c r="S15" i="256"/>
  <c r="R15" i="256"/>
  <c r="Q15" i="256"/>
  <c r="P15" i="256"/>
  <c r="E15" i="256"/>
  <c r="S14" i="256"/>
  <c r="R14" i="256"/>
  <c r="Q14" i="256"/>
  <c r="P14" i="256"/>
  <c r="E14" i="256"/>
  <c r="T14" i="256" s="1"/>
  <c r="T13" i="256"/>
  <c r="S13" i="256"/>
  <c r="R13" i="256"/>
  <c r="Q13" i="256"/>
  <c r="P13" i="256"/>
  <c r="E13" i="256"/>
  <c r="U13" i="256" s="1"/>
  <c r="S12" i="256"/>
  <c r="R12" i="256"/>
  <c r="Q12" i="256"/>
  <c r="P12" i="256"/>
  <c r="E12" i="256"/>
  <c r="U12" i="256" s="1"/>
  <c r="S11" i="256"/>
  <c r="R11" i="256"/>
  <c r="Q11" i="256"/>
  <c r="P11" i="256"/>
  <c r="E11" i="256"/>
  <c r="T11" i="256" s="1"/>
  <c r="T10" i="256"/>
  <c r="S10" i="256"/>
  <c r="R10" i="256"/>
  <c r="Q10" i="256"/>
  <c r="P10" i="256"/>
  <c r="E10" i="256"/>
  <c r="U10" i="256" s="1"/>
  <c r="S64" i="255"/>
  <c r="R64" i="255"/>
  <c r="Q64" i="255"/>
  <c r="P64" i="255"/>
  <c r="E64" i="255"/>
  <c r="S63" i="255"/>
  <c r="R63" i="255"/>
  <c r="Q63" i="255"/>
  <c r="P63" i="255"/>
  <c r="E63" i="255"/>
  <c r="S62" i="255"/>
  <c r="R62" i="255"/>
  <c r="S60" i="255"/>
  <c r="R60" i="255"/>
  <c r="Q60" i="255"/>
  <c r="P60" i="255"/>
  <c r="E60" i="255"/>
  <c r="U60" i="255" s="1"/>
  <c r="U59" i="255"/>
  <c r="T59" i="255"/>
  <c r="S59" i="255"/>
  <c r="R59" i="255"/>
  <c r="Q59" i="255"/>
  <c r="P59" i="255"/>
  <c r="E59" i="255"/>
  <c r="S58" i="255"/>
  <c r="R58" i="255"/>
  <c r="Q58" i="255"/>
  <c r="P58" i="255"/>
  <c r="E58" i="255"/>
  <c r="U58" i="255" s="1"/>
  <c r="S57" i="255"/>
  <c r="R57" i="255"/>
  <c r="Q57" i="255"/>
  <c r="P57" i="255"/>
  <c r="E57" i="255"/>
  <c r="T57" i="255" s="1"/>
  <c r="R56" i="255"/>
  <c r="S55" i="255"/>
  <c r="R55" i="255"/>
  <c r="Q55" i="255"/>
  <c r="P55" i="255"/>
  <c r="E55" i="255"/>
  <c r="U55" i="255" s="1"/>
  <c r="S54" i="255"/>
  <c r="R54" i="255"/>
  <c r="Q54" i="255"/>
  <c r="P54" i="255"/>
  <c r="E54" i="255"/>
  <c r="S53" i="255"/>
  <c r="R53" i="255"/>
  <c r="Q53" i="255"/>
  <c r="P53" i="255"/>
  <c r="E53" i="255"/>
  <c r="S52" i="255"/>
  <c r="R52" i="255"/>
  <c r="Q52" i="255"/>
  <c r="P52" i="255"/>
  <c r="E52" i="255"/>
  <c r="U52" i="255" s="1"/>
  <c r="S51" i="255"/>
  <c r="R51" i="255"/>
  <c r="Q51" i="255"/>
  <c r="P51" i="255"/>
  <c r="E51" i="255"/>
  <c r="U51" i="255" s="1"/>
  <c r="S50" i="255"/>
  <c r="R50" i="255"/>
  <c r="Q50" i="255"/>
  <c r="P50" i="255"/>
  <c r="E50" i="255"/>
  <c r="T50" i="255" s="1"/>
  <c r="S49" i="255"/>
  <c r="R49" i="255"/>
  <c r="Q49" i="255"/>
  <c r="P49" i="255"/>
  <c r="E49" i="255"/>
  <c r="S48" i="255"/>
  <c r="R48" i="255"/>
  <c r="Q48" i="255"/>
  <c r="P48" i="255"/>
  <c r="E48" i="255"/>
  <c r="T48" i="255" s="1"/>
  <c r="S47" i="255"/>
  <c r="R47" i="255"/>
  <c r="Q47" i="255"/>
  <c r="P47" i="255"/>
  <c r="E47" i="255"/>
  <c r="S46" i="255"/>
  <c r="R46" i="255"/>
  <c r="Q46" i="255"/>
  <c r="P46" i="255"/>
  <c r="E46" i="255"/>
  <c r="U45" i="255"/>
  <c r="S45" i="255"/>
  <c r="R45" i="255"/>
  <c r="Q45" i="255"/>
  <c r="P45" i="255"/>
  <c r="E45" i="255"/>
  <c r="T45" i="255" s="1"/>
  <c r="S44" i="255"/>
  <c r="R44" i="255"/>
  <c r="R43" i="255"/>
  <c r="S42" i="255"/>
  <c r="R42" i="255"/>
  <c r="Q42" i="255"/>
  <c r="P42" i="255"/>
  <c r="E42" i="255"/>
  <c r="S41" i="255"/>
  <c r="R41" i="255"/>
  <c r="Q41" i="255"/>
  <c r="P41" i="255"/>
  <c r="E41" i="255"/>
  <c r="U41" i="255" s="1"/>
  <c r="S40" i="255"/>
  <c r="R40" i="255"/>
  <c r="Q40" i="255"/>
  <c r="P40" i="255"/>
  <c r="E40" i="255"/>
  <c r="T40" i="255" s="1"/>
  <c r="S39" i="255"/>
  <c r="R39" i="255"/>
  <c r="Q39" i="255"/>
  <c r="P39" i="255"/>
  <c r="E39" i="255"/>
  <c r="S38" i="255"/>
  <c r="R38" i="255"/>
  <c r="Q38" i="255"/>
  <c r="P38" i="255"/>
  <c r="E38" i="255"/>
  <c r="T38" i="255" s="1"/>
  <c r="U37" i="255"/>
  <c r="S37" i="255"/>
  <c r="R37" i="255"/>
  <c r="Q37" i="255"/>
  <c r="P37" i="255"/>
  <c r="E37" i="255"/>
  <c r="T37" i="255" s="1"/>
  <c r="T36" i="255"/>
  <c r="S36" i="255"/>
  <c r="R36" i="255"/>
  <c r="Q36" i="255"/>
  <c r="P36" i="255"/>
  <c r="E36" i="255"/>
  <c r="U36" i="255" s="1"/>
  <c r="S35" i="255"/>
  <c r="R35" i="255"/>
  <c r="Q35" i="255"/>
  <c r="P35" i="255"/>
  <c r="E35" i="255"/>
  <c r="S34" i="255"/>
  <c r="R34" i="255"/>
  <c r="Q34" i="255"/>
  <c r="P34" i="255"/>
  <c r="E34" i="255"/>
  <c r="U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T32" i="255" s="1"/>
  <c r="S31" i="255"/>
  <c r="R31" i="255"/>
  <c r="Q31" i="255"/>
  <c r="P31" i="255"/>
  <c r="E31" i="255"/>
  <c r="S30" i="255"/>
  <c r="R30" i="255"/>
  <c r="Q30" i="255"/>
  <c r="P30" i="255"/>
  <c r="E30" i="255"/>
  <c r="T30" i="255" s="1"/>
  <c r="S29" i="255"/>
  <c r="R29" i="255"/>
  <c r="Q29" i="255"/>
  <c r="P29" i="255"/>
  <c r="E29" i="255"/>
  <c r="T29" i="255" s="1"/>
  <c r="S27" i="255"/>
  <c r="R27" i="255"/>
  <c r="Q27" i="255"/>
  <c r="P27" i="255"/>
  <c r="E27" i="255"/>
  <c r="T27" i="255" s="1"/>
  <c r="U26" i="255"/>
  <c r="S26" i="255"/>
  <c r="R26" i="255"/>
  <c r="Q26" i="255"/>
  <c r="P26" i="255"/>
  <c r="E26" i="255"/>
  <c r="T26" i="255" s="1"/>
  <c r="T25" i="255"/>
  <c r="S25" i="255"/>
  <c r="R25" i="255"/>
  <c r="Q25" i="255"/>
  <c r="P25" i="255"/>
  <c r="E25" i="255"/>
  <c r="U25" i="255" s="1"/>
  <c r="U24" i="255"/>
  <c r="S24" i="255"/>
  <c r="R24" i="255"/>
  <c r="Q24" i="255"/>
  <c r="P24" i="255"/>
  <c r="E24" i="255"/>
  <c r="T24" i="255" s="1"/>
  <c r="S23" i="255"/>
  <c r="R23" i="255"/>
  <c r="Q23" i="255"/>
  <c r="P23" i="255"/>
  <c r="E23" i="255"/>
  <c r="S22" i="255"/>
  <c r="R22" i="255"/>
  <c r="Q22" i="255"/>
  <c r="P22" i="255"/>
  <c r="E22" i="255"/>
  <c r="U22" i="255" s="1"/>
  <c r="S21" i="255"/>
  <c r="R21" i="255"/>
  <c r="Q21" i="255"/>
  <c r="P21" i="255"/>
  <c r="E21" i="255"/>
  <c r="T21" i="255" s="1"/>
  <c r="S20" i="255"/>
  <c r="R20" i="255"/>
  <c r="Q20" i="255"/>
  <c r="P20" i="255"/>
  <c r="E20" i="255"/>
  <c r="S19" i="255"/>
  <c r="R19" i="255"/>
  <c r="Q19" i="255"/>
  <c r="P19" i="255"/>
  <c r="E19" i="255"/>
  <c r="T19" i="255" s="1"/>
  <c r="S18" i="255"/>
  <c r="R18" i="255"/>
  <c r="Q18" i="255"/>
  <c r="P18" i="255"/>
  <c r="E18" i="255"/>
  <c r="T18" i="255" s="1"/>
  <c r="T17" i="255"/>
  <c r="S17" i="255"/>
  <c r="R17" i="255"/>
  <c r="Q17" i="255"/>
  <c r="P17" i="255"/>
  <c r="E17" i="255"/>
  <c r="U17" i="255" s="1"/>
  <c r="S16" i="255"/>
  <c r="R16" i="255"/>
  <c r="Q16" i="255"/>
  <c r="P16" i="255"/>
  <c r="E16" i="255"/>
  <c r="U16" i="255" s="1"/>
  <c r="S15" i="255"/>
  <c r="R15" i="255"/>
  <c r="Q15" i="255"/>
  <c r="P15" i="255"/>
  <c r="E15" i="255"/>
  <c r="U15" i="255" s="1"/>
  <c r="S14" i="255"/>
  <c r="R14" i="255"/>
  <c r="Q14" i="255"/>
  <c r="P14" i="255"/>
  <c r="E14" i="255"/>
  <c r="S13" i="255"/>
  <c r="R13" i="255"/>
  <c r="Q13" i="255"/>
  <c r="P13" i="255"/>
  <c r="E13" i="255"/>
  <c r="S12" i="255"/>
  <c r="R12" i="255"/>
  <c r="Q12" i="255"/>
  <c r="P12" i="255"/>
  <c r="E12" i="255"/>
  <c r="S11" i="255"/>
  <c r="R11" i="255"/>
  <c r="Q11" i="255"/>
  <c r="P11" i="255"/>
  <c r="E11" i="255"/>
  <c r="T11" i="255" s="1"/>
  <c r="S10" i="255"/>
  <c r="R10" i="255"/>
  <c r="Q10" i="255"/>
  <c r="P10" i="255"/>
  <c r="E10" i="255"/>
  <c r="S64" i="254"/>
  <c r="R64" i="254"/>
  <c r="Q64" i="254"/>
  <c r="P64" i="254"/>
  <c r="E64" i="254"/>
  <c r="U64" i="254" s="1"/>
  <c r="S63" i="254"/>
  <c r="R63" i="254"/>
  <c r="Q63" i="254"/>
  <c r="P63" i="254"/>
  <c r="E63" i="254"/>
  <c r="S62" i="254"/>
  <c r="R62" i="254"/>
  <c r="S60" i="254"/>
  <c r="R60" i="254"/>
  <c r="Q60" i="254"/>
  <c r="P60" i="254"/>
  <c r="E60" i="254"/>
  <c r="T60" i="254" s="1"/>
  <c r="S59" i="254"/>
  <c r="R59" i="254"/>
  <c r="Q59" i="254"/>
  <c r="P59" i="254"/>
  <c r="E59" i="254"/>
  <c r="S58" i="254"/>
  <c r="R58" i="254"/>
  <c r="Q58" i="254"/>
  <c r="P58" i="254"/>
  <c r="E58" i="254"/>
  <c r="T58" i="254" s="1"/>
  <c r="T57" i="254"/>
  <c r="S57" i="254"/>
  <c r="R57" i="254"/>
  <c r="Q57" i="254"/>
  <c r="P57" i="254"/>
  <c r="E57" i="254"/>
  <c r="U57" i="254" s="1"/>
  <c r="S56" i="254"/>
  <c r="R56" i="254"/>
  <c r="S55" i="254"/>
  <c r="R55" i="254"/>
  <c r="Q55" i="254"/>
  <c r="P55" i="254"/>
  <c r="E55" i="254"/>
  <c r="T55" i="254" s="1"/>
  <c r="S54" i="254"/>
  <c r="R54" i="254"/>
  <c r="Q54" i="254"/>
  <c r="P54" i="254"/>
  <c r="E54" i="254"/>
  <c r="S53" i="254"/>
  <c r="R53" i="254"/>
  <c r="Q53" i="254"/>
  <c r="P53" i="254"/>
  <c r="E53" i="254"/>
  <c r="T53" i="254" s="1"/>
  <c r="S52" i="254"/>
  <c r="R52" i="254"/>
  <c r="Q52" i="254"/>
  <c r="P52" i="254"/>
  <c r="E52" i="254"/>
  <c r="U52" i="254" s="1"/>
  <c r="S51" i="254"/>
  <c r="R51" i="254"/>
  <c r="Q51" i="254"/>
  <c r="P51" i="254"/>
  <c r="E51" i="254"/>
  <c r="U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U49" i="254" s="1"/>
  <c r="S48" i="254"/>
  <c r="R48" i="254"/>
  <c r="Q48" i="254"/>
  <c r="P48" i="254"/>
  <c r="E48" i="254"/>
  <c r="U48" i="254" s="1"/>
  <c r="S47" i="254"/>
  <c r="R47" i="254"/>
  <c r="Q47" i="254"/>
  <c r="P47" i="254"/>
  <c r="E47" i="254"/>
  <c r="S46" i="254"/>
  <c r="R46" i="254"/>
  <c r="Q46" i="254"/>
  <c r="P46" i="254"/>
  <c r="E46" i="254"/>
  <c r="S45" i="254"/>
  <c r="R45" i="254"/>
  <c r="Q45" i="254"/>
  <c r="P45" i="254"/>
  <c r="E45" i="254"/>
  <c r="S44" i="254"/>
  <c r="R44" i="254"/>
  <c r="S43" i="254"/>
  <c r="R43" i="254"/>
  <c r="S42" i="254"/>
  <c r="R42" i="254"/>
  <c r="Q42" i="254"/>
  <c r="P42" i="254"/>
  <c r="E42" i="254"/>
  <c r="T42" i="254" s="1"/>
  <c r="S41" i="254"/>
  <c r="R41" i="254"/>
  <c r="Q41" i="254"/>
  <c r="P41" i="254"/>
  <c r="E41" i="254"/>
  <c r="U41" i="254" s="1"/>
  <c r="S40" i="254"/>
  <c r="R40" i="254"/>
  <c r="Q40" i="254"/>
  <c r="P40" i="254"/>
  <c r="E40" i="254"/>
  <c r="S39" i="254"/>
  <c r="R39" i="254"/>
  <c r="Q39" i="254"/>
  <c r="P39" i="254"/>
  <c r="E39" i="254"/>
  <c r="U39" i="254" s="1"/>
  <c r="S38" i="254"/>
  <c r="R38" i="254"/>
  <c r="Q38" i="254"/>
  <c r="P38" i="254"/>
  <c r="E38" i="254"/>
  <c r="U38" i="254" s="1"/>
  <c r="S37" i="254"/>
  <c r="R37" i="254"/>
  <c r="Q37" i="254"/>
  <c r="P37" i="254"/>
  <c r="E37" i="254"/>
  <c r="S36" i="254"/>
  <c r="R36" i="254"/>
  <c r="Q36" i="254"/>
  <c r="P36" i="254"/>
  <c r="E36" i="254"/>
  <c r="S35" i="254"/>
  <c r="R35" i="254"/>
  <c r="Q35" i="254"/>
  <c r="P35" i="254"/>
  <c r="E35" i="254"/>
  <c r="T35" i="254" s="1"/>
  <c r="S34" i="254"/>
  <c r="R34" i="254"/>
  <c r="Q34" i="254"/>
  <c r="P34" i="254"/>
  <c r="E34" i="254"/>
  <c r="S33" i="254"/>
  <c r="R33" i="254"/>
  <c r="Q33" i="254"/>
  <c r="U33" i="254" s="1"/>
  <c r="P33" i="254"/>
  <c r="E33" i="254"/>
  <c r="T33" i="254" s="1"/>
  <c r="T32" i="254"/>
  <c r="S32" i="254"/>
  <c r="R32" i="254"/>
  <c r="Q32" i="254"/>
  <c r="P32" i="254"/>
  <c r="E32" i="254"/>
  <c r="U32" i="254" s="1"/>
  <c r="S31" i="254"/>
  <c r="R31" i="254"/>
  <c r="Q31" i="254"/>
  <c r="P31" i="254"/>
  <c r="E31" i="254"/>
  <c r="S30" i="254"/>
  <c r="R30" i="254"/>
  <c r="Q30" i="254"/>
  <c r="P30" i="254"/>
  <c r="E30" i="254"/>
  <c r="U30" i="254" s="1"/>
  <c r="S29" i="254"/>
  <c r="R29" i="254"/>
  <c r="Q29" i="254"/>
  <c r="P29" i="254"/>
  <c r="E29" i="254"/>
  <c r="S27" i="254"/>
  <c r="R27" i="254"/>
  <c r="Q27" i="254"/>
  <c r="P27" i="254"/>
  <c r="E27" i="254"/>
  <c r="U27" i="254" s="1"/>
  <c r="S26" i="254"/>
  <c r="R26" i="254"/>
  <c r="Q26" i="254"/>
  <c r="P26" i="254"/>
  <c r="E26" i="254"/>
  <c r="S25" i="254"/>
  <c r="R25" i="254"/>
  <c r="Q25" i="254"/>
  <c r="P25" i="254"/>
  <c r="E25" i="254"/>
  <c r="S24" i="254"/>
  <c r="R24" i="254"/>
  <c r="Q24" i="254"/>
  <c r="P24" i="254"/>
  <c r="E24" i="254"/>
  <c r="U23" i="254"/>
  <c r="S23" i="254"/>
  <c r="R23" i="254"/>
  <c r="Q23" i="254"/>
  <c r="P23" i="254"/>
  <c r="E23" i="254"/>
  <c r="T22" i="254"/>
  <c r="S22" i="254"/>
  <c r="R22" i="254"/>
  <c r="Q22" i="254"/>
  <c r="P22" i="254"/>
  <c r="E22" i="254"/>
  <c r="U22" i="254" s="1"/>
  <c r="T21" i="254"/>
  <c r="S21" i="254"/>
  <c r="R21" i="254"/>
  <c r="Q21" i="254"/>
  <c r="P21" i="254"/>
  <c r="E21" i="254"/>
  <c r="U21" i="254" s="1"/>
  <c r="T20" i="254"/>
  <c r="S20" i="254"/>
  <c r="R20" i="254"/>
  <c r="Q20" i="254"/>
  <c r="P20" i="254"/>
  <c r="E20" i="254"/>
  <c r="U20" i="254" s="1"/>
  <c r="S19" i="254"/>
  <c r="R19" i="254"/>
  <c r="Q19" i="254"/>
  <c r="P19" i="254"/>
  <c r="E19" i="254"/>
  <c r="U19" i="254" s="1"/>
  <c r="S18" i="254"/>
  <c r="R18" i="254"/>
  <c r="Q18" i="254"/>
  <c r="P18" i="254"/>
  <c r="E18" i="254"/>
  <c r="S17" i="254"/>
  <c r="R17" i="254"/>
  <c r="Q17" i="254"/>
  <c r="P17" i="254"/>
  <c r="E17" i="254"/>
  <c r="S16" i="254"/>
  <c r="R16" i="254"/>
  <c r="Q16" i="254"/>
  <c r="P16" i="254"/>
  <c r="E16" i="254"/>
  <c r="T15" i="254"/>
  <c r="S15" i="254"/>
  <c r="R15" i="254"/>
  <c r="Q15" i="254"/>
  <c r="P15" i="254"/>
  <c r="E15" i="254"/>
  <c r="U15" i="254" s="1"/>
  <c r="T14" i="254"/>
  <c r="S14" i="254"/>
  <c r="R14" i="254"/>
  <c r="Q14" i="254"/>
  <c r="P14" i="254"/>
  <c r="E14" i="254"/>
  <c r="U14" i="254" s="1"/>
  <c r="U13" i="254"/>
  <c r="S13" i="254"/>
  <c r="R13" i="254"/>
  <c r="Q13" i="254"/>
  <c r="P13" i="254"/>
  <c r="E13" i="254"/>
  <c r="T13" i="254" s="1"/>
  <c r="S12" i="254"/>
  <c r="R12" i="254"/>
  <c r="Q12" i="254"/>
  <c r="P12" i="254"/>
  <c r="E12" i="254"/>
  <c r="U12" i="254" s="1"/>
  <c r="S11" i="254"/>
  <c r="R11" i="254"/>
  <c r="Q11" i="254"/>
  <c r="P11" i="254"/>
  <c r="E11" i="254"/>
  <c r="U11" i="254" s="1"/>
  <c r="S10" i="254"/>
  <c r="R10" i="254"/>
  <c r="Q10" i="254"/>
  <c r="P10" i="254"/>
  <c r="E10" i="254"/>
  <c r="R9" i="254"/>
  <c r="U64" i="253"/>
  <c r="S64" i="253"/>
  <c r="R64" i="253"/>
  <c r="Q64" i="253"/>
  <c r="P64" i="253"/>
  <c r="E64" i="253"/>
  <c r="T64" i="253" s="1"/>
  <c r="S63" i="253"/>
  <c r="R63" i="253"/>
  <c r="Q63" i="253"/>
  <c r="P63" i="253"/>
  <c r="E63" i="253"/>
  <c r="U63" i="253" s="1"/>
  <c r="S62" i="253"/>
  <c r="R62" i="253"/>
  <c r="S60" i="253"/>
  <c r="R60" i="253"/>
  <c r="Q60" i="253"/>
  <c r="P60" i="253"/>
  <c r="E60" i="253"/>
  <c r="U60" i="253" s="1"/>
  <c r="S59" i="253"/>
  <c r="R59" i="253"/>
  <c r="Q59" i="253"/>
  <c r="P59" i="253"/>
  <c r="E59" i="253"/>
  <c r="U59" i="253" s="1"/>
  <c r="S58" i="253"/>
  <c r="R58" i="253"/>
  <c r="Q58" i="253"/>
  <c r="P58" i="253"/>
  <c r="E58" i="253"/>
  <c r="U58" i="253" s="1"/>
  <c r="S57" i="253"/>
  <c r="R57" i="253"/>
  <c r="Q57" i="253"/>
  <c r="P57" i="253"/>
  <c r="E57" i="253"/>
  <c r="S56" i="253"/>
  <c r="R56" i="253"/>
  <c r="S55" i="253"/>
  <c r="R55" i="253"/>
  <c r="Q55" i="253"/>
  <c r="P55" i="253"/>
  <c r="E55" i="253"/>
  <c r="U55" i="253" s="1"/>
  <c r="S54" i="253"/>
  <c r="R54" i="253"/>
  <c r="Q54" i="253"/>
  <c r="P54" i="253"/>
  <c r="E54" i="253"/>
  <c r="S53" i="253"/>
  <c r="R53" i="253"/>
  <c r="Q53" i="253"/>
  <c r="P53" i="253"/>
  <c r="E53" i="253"/>
  <c r="U53" i="253" s="1"/>
  <c r="S52" i="253"/>
  <c r="R52" i="253"/>
  <c r="Q52" i="253"/>
  <c r="P52" i="253"/>
  <c r="E52" i="253"/>
  <c r="S51" i="253"/>
  <c r="R51" i="253"/>
  <c r="Q51" i="253"/>
  <c r="P51" i="253"/>
  <c r="E51" i="253"/>
  <c r="S50" i="253"/>
  <c r="R50" i="253"/>
  <c r="Q50" i="253"/>
  <c r="P50" i="253"/>
  <c r="E50" i="253"/>
  <c r="T50" i="253" s="1"/>
  <c r="S49" i="253"/>
  <c r="R49" i="253"/>
  <c r="Q49" i="253"/>
  <c r="P49" i="253"/>
  <c r="E49" i="253"/>
  <c r="U49" i="253" s="1"/>
  <c r="S48" i="253"/>
  <c r="R48" i="253"/>
  <c r="Q48" i="253"/>
  <c r="P48" i="253"/>
  <c r="E48" i="253"/>
  <c r="U48" i="253" s="1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S45" i="253"/>
  <c r="R45" i="253"/>
  <c r="Q45" i="253"/>
  <c r="P45" i="253"/>
  <c r="E45" i="253"/>
  <c r="S44" i="253"/>
  <c r="R44" i="253"/>
  <c r="S43" i="253"/>
  <c r="S42" i="253"/>
  <c r="R42" i="253"/>
  <c r="Q42" i="253"/>
  <c r="P42" i="253"/>
  <c r="E42" i="253"/>
  <c r="T42" i="253" s="1"/>
  <c r="S41" i="253"/>
  <c r="R41" i="253"/>
  <c r="Q41" i="253"/>
  <c r="P41" i="253"/>
  <c r="E41" i="253"/>
  <c r="U41" i="253" s="1"/>
  <c r="U40" i="253"/>
  <c r="S40" i="253"/>
  <c r="R40" i="253"/>
  <c r="Q40" i="253"/>
  <c r="P40" i="253"/>
  <c r="E40" i="253"/>
  <c r="T40" i="253" s="1"/>
  <c r="S39" i="253"/>
  <c r="R39" i="253"/>
  <c r="Q39" i="253"/>
  <c r="P39" i="253"/>
  <c r="E39" i="253"/>
  <c r="U39" i="253" s="1"/>
  <c r="S38" i="253"/>
  <c r="R38" i="253"/>
  <c r="Q38" i="253"/>
  <c r="P38" i="253"/>
  <c r="E38" i="253"/>
  <c r="T38" i="253" s="1"/>
  <c r="U37" i="253"/>
  <c r="T37" i="253"/>
  <c r="S37" i="253"/>
  <c r="R37" i="253"/>
  <c r="Q37" i="253"/>
  <c r="P37" i="253"/>
  <c r="E37" i="253"/>
  <c r="S36" i="253"/>
  <c r="R36" i="253"/>
  <c r="Q36" i="253"/>
  <c r="P36" i="253"/>
  <c r="E36" i="253"/>
  <c r="U36" i="253" s="1"/>
  <c r="S35" i="253"/>
  <c r="R35" i="253"/>
  <c r="Q35" i="253"/>
  <c r="P35" i="253"/>
  <c r="E35" i="253"/>
  <c r="U35" i="253" s="1"/>
  <c r="S34" i="253"/>
  <c r="R34" i="253"/>
  <c r="Q34" i="253"/>
  <c r="P34" i="253"/>
  <c r="E34" i="253"/>
  <c r="T34" i="253" s="1"/>
  <c r="S33" i="253"/>
  <c r="R33" i="253"/>
  <c r="Q33" i="253"/>
  <c r="P33" i="253"/>
  <c r="E33" i="253"/>
  <c r="T33" i="253" s="1"/>
  <c r="S32" i="253"/>
  <c r="R32" i="253"/>
  <c r="Q32" i="253"/>
  <c r="P32" i="253"/>
  <c r="E32" i="253"/>
  <c r="T32" i="253" s="1"/>
  <c r="S31" i="253"/>
  <c r="R31" i="253"/>
  <c r="Q31" i="253"/>
  <c r="P31" i="253"/>
  <c r="E31" i="253"/>
  <c r="U31" i="253" s="1"/>
  <c r="T30" i="253"/>
  <c r="S30" i="253"/>
  <c r="R30" i="253"/>
  <c r="Q30" i="253"/>
  <c r="P30" i="253"/>
  <c r="E30" i="253"/>
  <c r="U30" i="253" s="1"/>
  <c r="T29" i="253"/>
  <c r="S29" i="253"/>
  <c r="R29" i="253"/>
  <c r="Q29" i="253"/>
  <c r="P29" i="253"/>
  <c r="E29" i="253"/>
  <c r="U29" i="253" s="1"/>
  <c r="U27" i="253"/>
  <c r="S27" i="253"/>
  <c r="R27" i="253"/>
  <c r="Q27" i="253"/>
  <c r="P27" i="253"/>
  <c r="E27" i="253"/>
  <c r="T27" i="253" s="1"/>
  <c r="T26" i="253"/>
  <c r="S26" i="253"/>
  <c r="R26" i="253"/>
  <c r="Q26" i="253"/>
  <c r="P26" i="253"/>
  <c r="E26" i="253"/>
  <c r="U26" i="253" s="1"/>
  <c r="S25" i="253"/>
  <c r="R25" i="253"/>
  <c r="Q25" i="253"/>
  <c r="P25" i="253"/>
  <c r="E25" i="253"/>
  <c r="S24" i="253"/>
  <c r="R24" i="253"/>
  <c r="Q24" i="253"/>
  <c r="P24" i="253"/>
  <c r="E24" i="253"/>
  <c r="U24" i="253" s="1"/>
  <c r="S23" i="253"/>
  <c r="R23" i="253"/>
  <c r="Q23" i="253"/>
  <c r="P23" i="253"/>
  <c r="E23" i="253"/>
  <c r="T23" i="253" s="1"/>
  <c r="S22" i="253"/>
  <c r="R22" i="253"/>
  <c r="Q22" i="253"/>
  <c r="P22" i="253"/>
  <c r="E22" i="253"/>
  <c r="U22" i="253" s="1"/>
  <c r="S21" i="253"/>
  <c r="R21" i="253"/>
  <c r="Q21" i="253"/>
  <c r="P21" i="253"/>
  <c r="E21" i="253"/>
  <c r="T21" i="253" s="1"/>
  <c r="S20" i="253"/>
  <c r="R20" i="253"/>
  <c r="Q20" i="253"/>
  <c r="P20" i="253"/>
  <c r="E20" i="253"/>
  <c r="U20" i="253" s="1"/>
  <c r="T19" i="253"/>
  <c r="S19" i="253"/>
  <c r="R19" i="253"/>
  <c r="Q19" i="253"/>
  <c r="P19" i="253"/>
  <c r="E19" i="253"/>
  <c r="U19" i="253" s="1"/>
  <c r="S18" i="253"/>
  <c r="R18" i="253"/>
  <c r="Q18" i="253"/>
  <c r="P18" i="253"/>
  <c r="E18" i="253"/>
  <c r="U18" i="253" s="1"/>
  <c r="S17" i="253"/>
  <c r="R17" i="253"/>
  <c r="Q17" i="253"/>
  <c r="P17" i="253"/>
  <c r="E17" i="253"/>
  <c r="U17" i="253" s="1"/>
  <c r="S16" i="253"/>
  <c r="R16" i="253"/>
  <c r="Q16" i="253"/>
  <c r="P16" i="253"/>
  <c r="E16" i="253"/>
  <c r="U16" i="253" s="1"/>
  <c r="S15" i="253"/>
  <c r="R15" i="253"/>
  <c r="Q15" i="253"/>
  <c r="P15" i="253"/>
  <c r="E15" i="253"/>
  <c r="T15" i="253" s="1"/>
  <c r="S14" i="253"/>
  <c r="R14" i="253"/>
  <c r="Q14" i="253"/>
  <c r="P14" i="253"/>
  <c r="E14" i="253"/>
  <c r="U14" i="253" s="1"/>
  <c r="S13" i="253"/>
  <c r="R13" i="253"/>
  <c r="Q13" i="253"/>
  <c r="P13" i="253"/>
  <c r="E13" i="253"/>
  <c r="T13" i="253" s="1"/>
  <c r="S12" i="253"/>
  <c r="R12" i="253"/>
  <c r="Q12" i="253"/>
  <c r="P12" i="253"/>
  <c r="E12" i="253"/>
  <c r="U12" i="253" s="1"/>
  <c r="S11" i="253"/>
  <c r="R11" i="253"/>
  <c r="Q11" i="253"/>
  <c r="P11" i="253"/>
  <c r="E11" i="253"/>
  <c r="T11" i="253" s="1"/>
  <c r="S10" i="253"/>
  <c r="R10" i="253"/>
  <c r="Q10" i="253"/>
  <c r="P10" i="253"/>
  <c r="E10" i="253"/>
  <c r="S64" i="252"/>
  <c r="R64" i="252"/>
  <c r="Q64" i="252"/>
  <c r="P64" i="252"/>
  <c r="E64" i="252"/>
  <c r="T64" i="252" s="1"/>
  <c r="S63" i="252"/>
  <c r="R63" i="252"/>
  <c r="Q63" i="252"/>
  <c r="P63" i="252"/>
  <c r="E63" i="252"/>
  <c r="T63" i="252" s="1"/>
  <c r="S62" i="252"/>
  <c r="R62" i="252"/>
  <c r="S60" i="252"/>
  <c r="R60" i="252"/>
  <c r="Q60" i="252"/>
  <c r="P60" i="252"/>
  <c r="E60" i="252"/>
  <c r="T60" i="252" s="1"/>
  <c r="S59" i="252"/>
  <c r="R59" i="252"/>
  <c r="Q59" i="252"/>
  <c r="P59" i="252"/>
  <c r="E59" i="252"/>
  <c r="T59" i="252" s="1"/>
  <c r="S58" i="252"/>
  <c r="R58" i="252"/>
  <c r="Q58" i="252"/>
  <c r="P58" i="252"/>
  <c r="E58" i="252"/>
  <c r="U58" i="252" s="1"/>
  <c r="S57" i="252"/>
  <c r="R57" i="252"/>
  <c r="Q57" i="252"/>
  <c r="P57" i="252"/>
  <c r="E57" i="252"/>
  <c r="U57" i="252" s="1"/>
  <c r="S56" i="252"/>
  <c r="R56" i="252"/>
  <c r="S55" i="252"/>
  <c r="R55" i="252"/>
  <c r="Q55" i="252"/>
  <c r="P55" i="252"/>
  <c r="E55" i="252"/>
  <c r="T55" i="252" s="1"/>
  <c r="S54" i="252"/>
  <c r="R54" i="252"/>
  <c r="Q54" i="252"/>
  <c r="P54" i="252"/>
  <c r="E54" i="252"/>
  <c r="U53" i="252"/>
  <c r="S53" i="252"/>
  <c r="R53" i="252"/>
  <c r="Q53" i="252"/>
  <c r="P53" i="252"/>
  <c r="E53" i="252"/>
  <c r="T53" i="252" s="1"/>
  <c r="T52" i="252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U50" i="252" s="1"/>
  <c r="U49" i="252"/>
  <c r="S49" i="252"/>
  <c r="R49" i="252"/>
  <c r="Q49" i="252"/>
  <c r="P49" i="252"/>
  <c r="E49" i="252"/>
  <c r="T49" i="252" s="1"/>
  <c r="S48" i="252"/>
  <c r="R48" i="252"/>
  <c r="Q48" i="252"/>
  <c r="P48" i="252"/>
  <c r="E48" i="252"/>
  <c r="U48" i="252" s="1"/>
  <c r="S47" i="252"/>
  <c r="R47" i="252"/>
  <c r="Q47" i="252"/>
  <c r="P47" i="252"/>
  <c r="E47" i="252"/>
  <c r="U46" i="252"/>
  <c r="S46" i="252"/>
  <c r="R46" i="252"/>
  <c r="Q46" i="252"/>
  <c r="P46" i="252"/>
  <c r="E46" i="252"/>
  <c r="T46" i="252" s="1"/>
  <c r="U45" i="252"/>
  <c r="S45" i="252"/>
  <c r="R45" i="252"/>
  <c r="Q45" i="252"/>
  <c r="P45" i="252"/>
  <c r="E45" i="252"/>
  <c r="T45" i="252" s="1"/>
  <c r="S44" i="252"/>
  <c r="R44" i="252"/>
  <c r="T42" i="252"/>
  <c r="S42" i="252"/>
  <c r="R42" i="252"/>
  <c r="Q42" i="252"/>
  <c r="P42" i="252"/>
  <c r="E42" i="252"/>
  <c r="U42" i="252" s="1"/>
  <c r="S41" i="252"/>
  <c r="R41" i="252"/>
  <c r="Q41" i="252"/>
  <c r="P41" i="252"/>
  <c r="E41" i="252"/>
  <c r="U41" i="252" s="1"/>
  <c r="S40" i="252"/>
  <c r="R40" i="252"/>
  <c r="Q40" i="252"/>
  <c r="P40" i="252"/>
  <c r="E40" i="252"/>
  <c r="U40" i="252" s="1"/>
  <c r="U39" i="252"/>
  <c r="S39" i="252"/>
  <c r="R39" i="252"/>
  <c r="Q39" i="252"/>
  <c r="P39" i="252"/>
  <c r="E39" i="252"/>
  <c r="T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T37" i="252" s="1"/>
  <c r="S36" i="252"/>
  <c r="R36" i="252"/>
  <c r="Q36" i="252"/>
  <c r="P36" i="252"/>
  <c r="E36" i="252"/>
  <c r="U36" i="252" s="1"/>
  <c r="S35" i="252"/>
  <c r="R35" i="252"/>
  <c r="Q35" i="252"/>
  <c r="P35" i="252"/>
  <c r="E35" i="252"/>
  <c r="U35" i="252" s="1"/>
  <c r="S34" i="252"/>
  <c r="R34" i="252"/>
  <c r="Q34" i="252"/>
  <c r="P34" i="252"/>
  <c r="E34" i="252"/>
  <c r="S33" i="252"/>
  <c r="R33" i="252"/>
  <c r="Q33" i="252"/>
  <c r="P33" i="252"/>
  <c r="E33" i="252"/>
  <c r="T33" i="252" s="1"/>
  <c r="S32" i="252"/>
  <c r="R32" i="252"/>
  <c r="Q32" i="252"/>
  <c r="P32" i="252"/>
  <c r="E32" i="252"/>
  <c r="U32" i="252" s="1"/>
  <c r="S31" i="252"/>
  <c r="R31" i="252"/>
  <c r="Q31" i="252"/>
  <c r="P31" i="252"/>
  <c r="E31" i="252"/>
  <c r="U31" i="252" s="1"/>
  <c r="S30" i="252"/>
  <c r="R30" i="252"/>
  <c r="Q30" i="252"/>
  <c r="P30" i="252"/>
  <c r="E30" i="252"/>
  <c r="U30" i="252" s="1"/>
  <c r="S29" i="252"/>
  <c r="R29" i="252"/>
  <c r="Q29" i="252"/>
  <c r="P29" i="252"/>
  <c r="E29" i="252"/>
  <c r="U29" i="252" s="1"/>
  <c r="S27" i="252"/>
  <c r="R27" i="252"/>
  <c r="Q27" i="252"/>
  <c r="P27" i="252"/>
  <c r="E27" i="252"/>
  <c r="S26" i="252"/>
  <c r="R26" i="252"/>
  <c r="Q26" i="252"/>
  <c r="P26" i="252"/>
  <c r="E26" i="252"/>
  <c r="T26" i="252" s="1"/>
  <c r="S25" i="252"/>
  <c r="R25" i="252"/>
  <c r="Q25" i="252"/>
  <c r="P25" i="252"/>
  <c r="E25" i="252"/>
  <c r="S24" i="252"/>
  <c r="R24" i="252"/>
  <c r="Q24" i="252"/>
  <c r="P24" i="252"/>
  <c r="E24" i="252"/>
  <c r="U24" i="252" s="1"/>
  <c r="S23" i="252"/>
  <c r="R23" i="252"/>
  <c r="Q23" i="252"/>
  <c r="P23" i="252"/>
  <c r="E23" i="252"/>
  <c r="S22" i="252"/>
  <c r="R22" i="252"/>
  <c r="Q22" i="252"/>
  <c r="P22" i="252"/>
  <c r="E22" i="252"/>
  <c r="S21" i="252"/>
  <c r="R21" i="252"/>
  <c r="Q21" i="252"/>
  <c r="P21" i="252"/>
  <c r="E21" i="252"/>
  <c r="U21" i="252" s="1"/>
  <c r="S20" i="252"/>
  <c r="R20" i="252"/>
  <c r="Q20" i="252"/>
  <c r="P20" i="252"/>
  <c r="E20" i="252"/>
  <c r="T20" i="252" s="1"/>
  <c r="S19" i="252"/>
  <c r="R19" i="252"/>
  <c r="Q19" i="252"/>
  <c r="P19" i="252"/>
  <c r="E19" i="252"/>
  <c r="U19" i="252" s="1"/>
  <c r="S18" i="252"/>
  <c r="R18" i="252"/>
  <c r="Q18" i="252"/>
  <c r="P18" i="252"/>
  <c r="E18" i="252"/>
  <c r="T18" i="252" s="1"/>
  <c r="S17" i="252"/>
  <c r="R17" i="252"/>
  <c r="Q17" i="252"/>
  <c r="P17" i="252"/>
  <c r="E17" i="252"/>
  <c r="U17" i="252" s="1"/>
  <c r="S16" i="252"/>
  <c r="R16" i="252"/>
  <c r="Q16" i="252"/>
  <c r="P16" i="252"/>
  <c r="E16" i="252"/>
  <c r="U15" i="252"/>
  <c r="S15" i="252"/>
  <c r="R15" i="252"/>
  <c r="Q15" i="252"/>
  <c r="P15" i="252"/>
  <c r="E15" i="252"/>
  <c r="T15" i="252" s="1"/>
  <c r="S14" i="252"/>
  <c r="R14" i="252"/>
  <c r="Q14" i="252"/>
  <c r="P14" i="252"/>
  <c r="E14" i="252"/>
  <c r="S13" i="252"/>
  <c r="R13" i="252"/>
  <c r="Q13" i="252"/>
  <c r="P13" i="252"/>
  <c r="E13" i="252"/>
  <c r="U13" i="252" s="1"/>
  <c r="S12" i="252"/>
  <c r="R12" i="252"/>
  <c r="Q12" i="252"/>
  <c r="P12" i="252"/>
  <c r="E12" i="252"/>
  <c r="S11" i="252"/>
  <c r="R11" i="252"/>
  <c r="Q11" i="252"/>
  <c r="P11" i="252"/>
  <c r="E11" i="252"/>
  <c r="U11" i="252" s="1"/>
  <c r="S10" i="252"/>
  <c r="R10" i="252"/>
  <c r="Q10" i="252"/>
  <c r="P10" i="252"/>
  <c r="E10" i="252"/>
  <c r="U10" i="252" s="1"/>
  <c r="S64" i="251"/>
  <c r="R64" i="251"/>
  <c r="Q64" i="251"/>
  <c r="P64" i="251"/>
  <c r="E64" i="251"/>
  <c r="U64" i="251" s="1"/>
  <c r="T63" i="251"/>
  <c r="S63" i="251"/>
  <c r="R63" i="251"/>
  <c r="Q63" i="251"/>
  <c r="P63" i="251"/>
  <c r="E63" i="251"/>
  <c r="S62" i="251"/>
  <c r="R62" i="251"/>
  <c r="S60" i="251"/>
  <c r="R60" i="251"/>
  <c r="Q60" i="251"/>
  <c r="P60" i="251"/>
  <c r="E60" i="251"/>
  <c r="U60" i="251" s="1"/>
  <c r="S59" i="251"/>
  <c r="R59" i="251"/>
  <c r="Q59" i="251"/>
  <c r="P59" i="251"/>
  <c r="E59" i="251"/>
  <c r="T59" i="251" s="1"/>
  <c r="S58" i="251"/>
  <c r="R58" i="251"/>
  <c r="Q58" i="251"/>
  <c r="P58" i="251"/>
  <c r="E58" i="251"/>
  <c r="U58" i="251" s="1"/>
  <c r="S57" i="251"/>
  <c r="R57" i="251"/>
  <c r="Q57" i="251"/>
  <c r="P57" i="251"/>
  <c r="E57" i="251"/>
  <c r="S56" i="251"/>
  <c r="R56" i="251"/>
  <c r="S55" i="251"/>
  <c r="R55" i="251"/>
  <c r="Q55" i="251"/>
  <c r="P55" i="251"/>
  <c r="E55" i="251"/>
  <c r="U55" i="251" s="1"/>
  <c r="S54" i="251"/>
  <c r="R54" i="251"/>
  <c r="Q54" i="251"/>
  <c r="P54" i="251"/>
  <c r="E54" i="251"/>
  <c r="T54" i="251" s="1"/>
  <c r="S53" i="251"/>
  <c r="R53" i="251"/>
  <c r="Q53" i="251"/>
  <c r="P53" i="251"/>
  <c r="E53" i="251"/>
  <c r="U53" i="251" s="1"/>
  <c r="S52" i="251"/>
  <c r="R52" i="251"/>
  <c r="Q52" i="251"/>
  <c r="P52" i="251"/>
  <c r="E52" i="251"/>
  <c r="S51" i="251"/>
  <c r="R51" i="251"/>
  <c r="Q51" i="251"/>
  <c r="P51" i="251"/>
  <c r="E51" i="251"/>
  <c r="U51" i="251" s="1"/>
  <c r="S50" i="251"/>
  <c r="R50" i="251"/>
  <c r="Q50" i="251"/>
  <c r="P50" i="251"/>
  <c r="E50" i="251"/>
  <c r="U50" i="251" s="1"/>
  <c r="S49" i="251"/>
  <c r="R49" i="251"/>
  <c r="Q49" i="251"/>
  <c r="P49" i="251"/>
  <c r="E49" i="251"/>
  <c r="U49" i="251" s="1"/>
  <c r="S48" i="251"/>
  <c r="R48" i="251"/>
  <c r="Q48" i="251"/>
  <c r="P48" i="251"/>
  <c r="E48" i="251"/>
  <c r="U48" i="251" s="1"/>
  <c r="S47" i="251"/>
  <c r="R47" i="251"/>
  <c r="Q47" i="251"/>
  <c r="P47" i="251"/>
  <c r="E47" i="251"/>
  <c r="U47" i="251" s="1"/>
  <c r="S46" i="251"/>
  <c r="R46" i="251"/>
  <c r="Q46" i="251"/>
  <c r="P46" i="251"/>
  <c r="E46" i="251"/>
  <c r="T46" i="251" s="1"/>
  <c r="S45" i="251"/>
  <c r="R45" i="251"/>
  <c r="Q45" i="251"/>
  <c r="P45" i="251"/>
  <c r="E45" i="251"/>
  <c r="R44" i="251"/>
  <c r="R43" i="251"/>
  <c r="S42" i="251"/>
  <c r="R42" i="251"/>
  <c r="Q42" i="251"/>
  <c r="P42" i="251"/>
  <c r="E42" i="251"/>
  <c r="T42" i="251" s="1"/>
  <c r="S41" i="251"/>
  <c r="R41" i="251"/>
  <c r="Q41" i="251"/>
  <c r="P41" i="251"/>
  <c r="E41" i="251"/>
  <c r="U41" i="251" s="1"/>
  <c r="S40" i="251"/>
  <c r="R40" i="251"/>
  <c r="Q40" i="251"/>
  <c r="P40" i="251"/>
  <c r="E40" i="25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S37" i="251"/>
  <c r="R37" i="251"/>
  <c r="Q37" i="251"/>
  <c r="P37" i="251"/>
  <c r="E37" i="251"/>
  <c r="U37" i="251" s="1"/>
  <c r="S36" i="251"/>
  <c r="R36" i="251"/>
  <c r="Q36" i="251"/>
  <c r="P36" i="251"/>
  <c r="E36" i="251"/>
  <c r="T36" i="251" s="1"/>
  <c r="S35" i="251"/>
  <c r="R35" i="251"/>
  <c r="Q35" i="251"/>
  <c r="P35" i="251"/>
  <c r="E35" i="251"/>
  <c r="U35" i="251" s="1"/>
  <c r="S34" i="251"/>
  <c r="R34" i="251"/>
  <c r="Q34" i="251"/>
  <c r="P34" i="251"/>
  <c r="E34" i="251"/>
  <c r="T34" i="251" s="1"/>
  <c r="S33" i="251"/>
  <c r="R33" i="251"/>
  <c r="Q33" i="251"/>
  <c r="P33" i="251"/>
  <c r="E33" i="251"/>
  <c r="U32" i="251"/>
  <c r="T32" i="251"/>
  <c r="S32" i="251"/>
  <c r="R32" i="251"/>
  <c r="Q32" i="251"/>
  <c r="P32" i="251"/>
  <c r="E32" i="251"/>
  <c r="S31" i="251"/>
  <c r="R31" i="251"/>
  <c r="Q31" i="251"/>
  <c r="P31" i="251"/>
  <c r="T31" i="251" s="1"/>
  <c r="E31" i="251"/>
  <c r="U31" i="251" s="1"/>
  <c r="S30" i="251"/>
  <c r="R30" i="251"/>
  <c r="Q30" i="251"/>
  <c r="P30" i="251"/>
  <c r="E30" i="251"/>
  <c r="U30" i="251" s="1"/>
  <c r="S29" i="251"/>
  <c r="R29" i="251"/>
  <c r="Q29" i="251"/>
  <c r="P29" i="251"/>
  <c r="E29" i="251"/>
  <c r="S27" i="251"/>
  <c r="R27" i="251"/>
  <c r="Q27" i="251"/>
  <c r="P27" i="251"/>
  <c r="E27" i="251"/>
  <c r="U27" i="251" s="1"/>
  <c r="S26" i="251"/>
  <c r="R26" i="251"/>
  <c r="Q26" i="251"/>
  <c r="P26" i="251"/>
  <c r="E26" i="251"/>
  <c r="U26" i="251" s="1"/>
  <c r="S25" i="251"/>
  <c r="R25" i="251"/>
  <c r="Q25" i="251"/>
  <c r="P25" i="251"/>
  <c r="E25" i="251"/>
  <c r="T25" i="251" s="1"/>
  <c r="S24" i="251"/>
  <c r="R24" i="251"/>
  <c r="Q24" i="251"/>
  <c r="P24" i="251"/>
  <c r="E24" i="251"/>
  <c r="U24" i="251" s="1"/>
  <c r="S23" i="251"/>
  <c r="R23" i="251"/>
  <c r="Q23" i="251"/>
  <c r="P23" i="251"/>
  <c r="E23" i="251"/>
  <c r="U22" i="251"/>
  <c r="S22" i="251"/>
  <c r="R22" i="251"/>
  <c r="Q22" i="251"/>
  <c r="P22" i="251"/>
  <c r="E22" i="251"/>
  <c r="T22" i="251" s="1"/>
  <c r="S21" i="251"/>
  <c r="R21" i="251"/>
  <c r="Q21" i="251"/>
  <c r="P21" i="251"/>
  <c r="E21" i="251"/>
  <c r="T20" i="251"/>
  <c r="S20" i="251"/>
  <c r="R20" i="251"/>
  <c r="Q20" i="251"/>
  <c r="P20" i="251"/>
  <c r="E20" i="251"/>
  <c r="U20" i="251" s="1"/>
  <c r="S19" i="251"/>
  <c r="R19" i="251"/>
  <c r="Q19" i="251"/>
  <c r="P19" i="251"/>
  <c r="E19" i="251"/>
  <c r="U19" i="251" s="1"/>
  <c r="S18" i="251"/>
  <c r="R18" i="251"/>
  <c r="Q18" i="251"/>
  <c r="P18" i="251"/>
  <c r="E18" i="251"/>
  <c r="U18" i="251" s="1"/>
  <c r="U17" i="251"/>
  <c r="S17" i="251"/>
  <c r="R17" i="251"/>
  <c r="Q17" i="251"/>
  <c r="P17" i="251"/>
  <c r="E17" i="251"/>
  <c r="T17" i="251" s="1"/>
  <c r="S16" i="251"/>
  <c r="R16" i="251"/>
  <c r="Q16" i="251"/>
  <c r="P16" i="251"/>
  <c r="E16" i="251"/>
  <c r="U16" i="251" s="1"/>
  <c r="S15" i="251"/>
  <c r="R15" i="251"/>
  <c r="Q15" i="251"/>
  <c r="P15" i="251"/>
  <c r="E15" i="251"/>
  <c r="T15" i="251" s="1"/>
  <c r="U14" i="251"/>
  <c r="S14" i="251"/>
  <c r="R14" i="251"/>
  <c r="Q14" i="251"/>
  <c r="P14" i="251"/>
  <c r="E14" i="251"/>
  <c r="T14" i="251" s="1"/>
  <c r="U13" i="251"/>
  <c r="S13" i="251"/>
  <c r="R13" i="251"/>
  <c r="Q13" i="251"/>
  <c r="P13" i="251"/>
  <c r="E13" i="251"/>
  <c r="T13" i="251" s="1"/>
  <c r="T12" i="251"/>
  <c r="S12" i="251"/>
  <c r="R12" i="251"/>
  <c r="Q12" i="251"/>
  <c r="P12" i="251"/>
  <c r="E12" i="251"/>
  <c r="U12" i="251" s="1"/>
  <c r="S11" i="251"/>
  <c r="R11" i="251"/>
  <c r="Q11" i="251"/>
  <c r="P11" i="251"/>
  <c r="E11" i="251"/>
  <c r="U11" i="251" s="1"/>
  <c r="S10" i="251"/>
  <c r="R10" i="251"/>
  <c r="Q10" i="251"/>
  <c r="P10" i="251"/>
  <c r="E10" i="251"/>
  <c r="R9" i="251"/>
  <c r="S64" i="250"/>
  <c r="R64" i="250"/>
  <c r="Q64" i="250"/>
  <c r="P64" i="250"/>
  <c r="E64" i="250"/>
  <c r="T64" i="250" s="1"/>
  <c r="S63" i="250"/>
  <c r="R63" i="250"/>
  <c r="Q63" i="250"/>
  <c r="P63" i="250"/>
  <c r="E63" i="250"/>
  <c r="E62" i="250" s="1"/>
  <c r="U62" i="250" s="1"/>
  <c r="S62" i="250"/>
  <c r="R62" i="250"/>
  <c r="S60" i="250"/>
  <c r="R60" i="250"/>
  <c r="Q60" i="250"/>
  <c r="P60" i="250"/>
  <c r="E60" i="250"/>
  <c r="U60" i="250" s="1"/>
  <c r="U59" i="250"/>
  <c r="T59" i="250"/>
  <c r="S59" i="250"/>
  <c r="R59" i="250"/>
  <c r="Q59" i="250"/>
  <c r="P59" i="250"/>
  <c r="E59" i="250"/>
  <c r="S58" i="250"/>
  <c r="R58" i="250"/>
  <c r="Q58" i="250"/>
  <c r="P58" i="250"/>
  <c r="E58" i="250"/>
  <c r="U58" i="250" s="1"/>
  <c r="S57" i="250"/>
  <c r="R57" i="250"/>
  <c r="Q57" i="250"/>
  <c r="P57" i="250"/>
  <c r="E57" i="250"/>
  <c r="S56" i="250"/>
  <c r="S55" i="250"/>
  <c r="R55" i="250"/>
  <c r="Q55" i="250"/>
  <c r="P55" i="250"/>
  <c r="E55" i="250"/>
  <c r="S54" i="250"/>
  <c r="R54" i="250"/>
  <c r="Q54" i="250"/>
  <c r="P54" i="250"/>
  <c r="E54" i="250"/>
  <c r="S53" i="250"/>
  <c r="R53" i="250"/>
  <c r="Q53" i="250"/>
  <c r="P53" i="250"/>
  <c r="E53" i="250"/>
  <c r="U53" i="250" s="1"/>
  <c r="S52" i="250"/>
  <c r="R52" i="250"/>
  <c r="Q52" i="250"/>
  <c r="P52" i="250"/>
  <c r="E52" i="250"/>
  <c r="U52" i="250" s="1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T49" i="250" s="1"/>
  <c r="S48" i="250"/>
  <c r="R48" i="250"/>
  <c r="Q48" i="250"/>
  <c r="P48" i="250"/>
  <c r="E48" i="250"/>
  <c r="T48" i="250" s="1"/>
  <c r="S47" i="250"/>
  <c r="R47" i="250"/>
  <c r="Q47" i="250"/>
  <c r="P47" i="250"/>
  <c r="E47" i="250"/>
  <c r="U47" i="250" s="1"/>
  <c r="T46" i="250"/>
  <c r="S46" i="250"/>
  <c r="R46" i="250"/>
  <c r="Q46" i="250"/>
  <c r="P46" i="250"/>
  <c r="E46" i="250"/>
  <c r="U46" i="250" s="1"/>
  <c r="S45" i="250"/>
  <c r="R45" i="250"/>
  <c r="Q45" i="250"/>
  <c r="P45" i="250"/>
  <c r="E45" i="250"/>
  <c r="S44" i="250"/>
  <c r="S43" i="250"/>
  <c r="S42" i="250"/>
  <c r="R42" i="250"/>
  <c r="Q42" i="250"/>
  <c r="P42" i="250"/>
  <c r="E42" i="250"/>
  <c r="U42" i="250" s="1"/>
  <c r="S41" i="250"/>
  <c r="R41" i="250"/>
  <c r="Q41" i="250"/>
  <c r="P41" i="250"/>
  <c r="E41" i="250"/>
  <c r="T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9" i="250" s="1"/>
  <c r="S38" i="250"/>
  <c r="R38" i="250"/>
  <c r="Q38" i="250"/>
  <c r="P38" i="250"/>
  <c r="E38" i="250"/>
  <c r="U38" i="250" s="1"/>
  <c r="T37" i="250"/>
  <c r="S37" i="250"/>
  <c r="R37" i="250"/>
  <c r="Q37" i="250"/>
  <c r="P37" i="250"/>
  <c r="E37" i="250"/>
  <c r="U37" i="250" s="1"/>
  <c r="U36" i="250"/>
  <c r="S36" i="250"/>
  <c r="R36" i="250"/>
  <c r="Q36" i="250"/>
  <c r="P36" i="250"/>
  <c r="E36" i="250"/>
  <c r="T36" i="250" s="1"/>
  <c r="S35" i="250"/>
  <c r="R35" i="250"/>
  <c r="Q35" i="250"/>
  <c r="P35" i="250"/>
  <c r="E35" i="250"/>
  <c r="U35" i="250" s="1"/>
  <c r="S34" i="250"/>
  <c r="R34" i="250"/>
  <c r="Q34" i="250"/>
  <c r="P34" i="250"/>
  <c r="E34" i="250"/>
  <c r="U34" i="250" s="1"/>
  <c r="S33" i="250"/>
  <c r="R33" i="250"/>
  <c r="Q33" i="250"/>
  <c r="P33" i="250"/>
  <c r="E33" i="250"/>
  <c r="U33" i="250" s="1"/>
  <c r="S32" i="250"/>
  <c r="R32" i="250"/>
  <c r="Q32" i="250"/>
  <c r="P32" i="250"/>
  <c r="E32" i="250"/>
  <c r="U32" i="250" s="1"/>
  <c r="S31" i="250"/>
  <c r="R31" i="250"/>
  <c r="Q31" i="250"/>
  <c r="P31" i="250"/>
  <c r="E31" i="250"/>
  <c r="U31" i="250" s="1"/>
  <c r="S30" i="250"/>
  <c r="R30" i="250"/>
  <c r="Q30" i="250"/>
  <c r="P30" i="250"/>
  <c r="E30" i="250"/>
  <c r="T30" i="250" s="1"/>
  <c r="S29" i="250"/>
  <c r="R29" i="250"/>
  <c r="Q29" i="250"/>
  <c r="P29" i="250"/>
  <c r="E29" i="250"/>
  <c r="U29" i="250" s="1"/>
  <c r="S27" i="250"/>
  <c r="R27" i="250"/>
  <c r="Q27" i="250"/>
  <c r="P27" i="250"/>
  <c r="E27" i="250"/>
  <c r="T27" i="250" s="1"/>
  <c r="T26" i="250"/>
  <c r="S26" i="250"/>
  <c r="R26" i="250"/>
  <c r="Q26" i="250"/>
  <c r="P26" i="250"/>
  <c r="E26" i="250"/>
  <c r="U26" i="250" s="1"/>
  <c r="U25" i="250"/>
  <c r="S25" i="250"/>
  <c r="R25" i="250"/>
  <c r="Q25" i="250"/>
  <c r="P25" i="250"/>
  <c r="E25" i="250"/>
  <c r="T25" i="250" s="1"/>
  <c r="S24" i="250"/>
  <c r="R24" i="250"/>
  <c r="Q24" i="250"/>
  <c r="P24" i="250"/>
  <c r="E24" i="250"/>
  <c r="U24" i="250" s="1"/>
  <c r="S23" i="250"/>
  <c r="R23" i="250"/>
  <c r="Q23" i="250"/>
  <c r="P23" i="250"/>
  <c r="E23" i="250"/>
  <c r="S22" i="250"/>
  <c r="R22" i="250"/>
  <c r="Q22" i="250"/>
  <c r="P22" i="250"/>
  <c r="E22" i="250"/>
  <c r="T22" i="250" s="1"/>
  <c r="S21" i="250"/>
  <c r="R21" i="250"/>
  <c r="Q21" i="250"/>
  <c r="P21" i="250"/>
  <c r="E21" i="250"/>
  <c r="T21" i="250" s="1"/>
  <c r="S20" i="250"/>
  <c r="R20" i="250"/>
  <c r="Q20" i="250"/>
  <c r="P20" i="250"/>
  <c r="E20" i="250"/>
  <c r="S19" i="250"/>
  <c r="R19" i="250"/>
  <c r="Q19" i="250"/>
  <c r="P19" i="250"/>
  <c r="E19" i="250"/>
  <c r="U19" i="250" s="1"/>
  <c r="U18" i="250"/>
  <c r="S18" i="250"/>
  <c r="R18" i="250"/>
  <c r="Q18" i="250"/>
  <c r="P18" i="250"/>
  <c r="E18" i="250"/>
  <c r="T18" i="250" s="1"/>
  <c r="U17" i="250"/>
  <c r="S17" i="250"/>
  <c r="R17" i="250"/>
  <c r="Q17" i="250"/>
  <c r="P17" i="250"/>
  <c r="E17" i="250"/>
  <c r="T17" i="250" s="1"/>
  <c r="S16" i="250"/>
  <c r="R16" i="250"/>
  <c r="Q16" i="250"/>
  <c r="P16" i="250"/>
  <c r="E16" i="250"/>
  <c r="U16" i="250" s="1"/>
  <c r="S15" i="250"/>
  <c r="R15" i="250"/>
  <c r="Q15" i="250"/>
  <c r="P15" i="250"/>
  <c r="E15" i="250"/>
  <c r="S14" i="250"/>
  <c r="R14" i="250"/>
  <c r="Q14" i="250"/>
  <c r="P14" i="250"/>
  <c r="E14" i="250"/>
  <c r="T14" i="250" s="1"/>
  <c r="S13" i="250"/>
  <c r="R13" i="250"/>
  <c r="Q13" i="250"/>
  <c r="P13" i="250"/>
  <c r="E13" i="250"/>
  <c r="S12" i="250"/>
  <c r="R12" i="250"/>
  <c r="Q12" i="250"/>
  <c r="P12" i="250"/>
  <c r="E12" i="250"/>
  <c r="U12" i="250" s="1"/>
  <c r="S11" i="250"/>
  <c r="R11" i="250"/>
  <c r="Q11" i="250"/>
  <c r="P11" i="250"/>
  <c r="E11" i="250"/>
  <c r="T11" i="250" s="1"/>
  <c r="S10" i="250"/>
  <c r="R10" i="250"/>
  <c r="Q10" i="250"/>
  <c r="U10" i="250" s="1"/>
  <c r="P10" i="250"/>
  <c r="E10" i="250"/>
  <c r="T10" i="250" s="1"/>
  <c r="S64" i="249"/>
  <c r="R64" i="249"/>
  <c r="Q64" i="249"/>
  <c r="P64" i="249"/>
  <c r="E64" i="249"/>
  <c r="S63" i="249"/>
  <c r="R63" i="249"/>
  <c r="Q63" i="249"/>
  <c r="P63" i="249"/>
  <c r="P62" i="249" s="1"/>
  <c r="E63" i="249"/>
  <c r="S62" i="249"/>
  <c r="R62" i="249"/>
  <c r="S60" i="249"/>
  <c r="R60" i="249"/>
  <c r="Q60" i="249"/>
  <c r="P60" i="249"/>
  <c r="E60" i="249"/>
  <c r="U60" i="249" s="1"/>
  <c r="S59" i="249"/>
  <c r="R59" i="249"/>
  <c r="Q59" i="249"/>
  <c r="P59" i="249"/>
  <c r="E59" i="249"/>
  <c r="T59" i="249" s="1"/>
  <c r="S58" i="249"/>
  <c r="R58" i="249"/>
  <c r="Q58" i="249"/>
  <c r="P58" i="249"/>
  <c r="E58" i="249"/>
  <c r="T58" i="249" s="1"/>
  <c r="T57" i="249"/>
  <c r="S57" i="249"/>
  <c r="R57" i="249"/>
  <c r="Q57" i="249"/>
  <c r="P57" i="249"/>
  <c r="E57" i="249"/>
  <c r="U57" i="249" s="1"/>
  <c r="S56" i="249"/>
  <c r="R56" i="249"/>
  <c r="S55" i="249"/>
  <c r="R55" i="249"/>
  <c r="Q55" i="249"/>
  <c r="P55" i="249"/>
  <c r="E55" i="249"/>
  <c r="U55" i="249" s="1"/>
  <c r="S54" i="249"/>
  <c r="R54" i="249"/>
  <c r="Q54" i="249"/>
  <c r="P54" i="249"/>
  <c r="E54" i="249"/>
  <c r="S53" i="249"/>
  <c r="R53" i="249"/>
  <c r="Q53" i="249"/>
  <c r="P53" i="249"/>
  <c r="E53" i="249"/>
  <c r="T53" i="249" s="1"/>
  <c r="S52" i="249"/>
  <c r="R52" i="249"/>
  <c r="Q52" i="249"/>
  <c r="P52" i="249"/>
  <c r="E52" i="249"/>
  <c r="U52" i="249" s="1"/>
  <c r="S51" i="249"/>
  <c r="R51" i="249"/>
  <c r="Q51" i="249"/>
  <c r="P51" i="249"/>
  <c r="E51" i="249"/>
  <c r="T51" i="249" s="1"/>
  <c r="S50" i="249"/>
  <c r="R50" i="249"/>
  <c r="Q50" i="249"/>
  <c r="P50" i="249"/>
  <c r="E50" i="249"/>
  <c r="U50" i="249" s="1"/>
  <c r="S49" i="249"/>
  <c r="R49" i="249"/>
  <c r="Q49" i="249"/>
  <c r="P49" i="249"/>
  <c r="E49" i="249"/>
  <c r="U49" i="249" s="1"/>
  <c r="S48" i="249"/>
  <c r="R48" i="249"/>
  <c r="Q48" i="249"/>
  <c r="P48" i="249"/>
  <c r="E48" i="249"/>
  <c r="T48" i="249" s="1"/>
  <c r="U47" i="249"/>
  <c r="S47" i="249"/>
  <c r="R47" i="249"/>
  <c r="Q47" i="249"/>
  <c r="P47" i="249"/>
  <c r="E47" i="249"/>
  <c r="T47" i="249" s="1"/>
  <c r="S46" i="249"/>
  <c r="R46" i="249"/>
  <c r="Q46" i="249"/>
  <c r="P46" i="249"/>
  <c r="E46" i="249"/>
  <c r="T46" i="249" s="1"/>
  <c r="T45" i="249"/>
  <c r="S45" i="249"/>
  <c r="R45" i="249"/>
  <c r="Q45" i="249"/>
  <c r="P45" i="249"/>
  <c r="E45" i="249"/>
  <c r="U45" i="249" s="1"/>
  <c r="S44" i="249"/>
  <c r="R44" i="249"/>
  <c r="S43" i="249"/>
  <c r="R43" i="249"/>
  <c r="S42" i="249"/>
  <c r="R42" i="249"/>
  <c r="Q42" i="249"/>
  <c r="P42" i="249"/>
  <c r="E42" i="249"/>
  <c r="U42" i="249" s="1"/>
  <c r="S41" i="249"/>
  <c r="R41" i="249"/>
  <c r="Q41" i="249"/>
  <c r="P41" i="249"/>
  <c r="E41" i="249"/>
  <c r="U41" i="249" s="1"/>
  <c r="S40" i="249"/>
  <c r="R40" i="249"/>
  <c r="Q40" i="249"/>
  <c r="P40" i="249"/>
  <c r="E40" i="249"/>
  <c r="U40" i="249" s="1"/>
  <c r="S39" i="249"/>
  <c r="R39" i="249"/>
  <c r="Q39" i="249"/>
  <c r="P39" i="249"/>
  <c r="E39" i="249"/>
  <c r="U39" i="249" s="1"/>
  <c r="S38" i="249"/>
  <c r="R38" i="249"/>
  <c r="Q38" i="249"/>
  <c r="P38" i="249"/>
  <c r="E38" i="249"/>
  <c r="T38" i="249" s="1"/>
  <c r="S37" i="249"/>
  <c r="R37" i="249"/>
  <c r="Q37" i="249"/>
  <c r="P37" i="249"/>
  <c r="E37" i="249"/>
  <c r="S36" i="249"/>
  <c r="R36" i="249"/>
  <c r="Q36" i="249"/>
  <c r="P36" i="249"/>
  <c r="E36" i="249"/>
  <c r="U36" i="249" s="1"/>
  <c r="S35" i="249"/>
  <c r="R35" i="249"/>
  <c r="Q35" i="249"/>
  <c r="P35" i="249"/>
  <c r="E35" i="249"/>
  <c r="T35" i="249" s="1"/>
  <c r="S34" i="249"/>
  <c r="R34" i="249"/>
  <c r="Q34" i="249"/>
  <c r="P34" i="249"/>
  <c r="E34" i="249"/>
  <c r="U34" i="249" s="1"/>
  <c r="U33" i="249"/>
  <c r="S33" i="249"/>
  <c r="R33" i="249"/>
  <c r="Q33" i="249"/>
  <c r="P33" i="249"/>
  <c r="T33" i="249" s="1"/>
  <c r="E33" i="249"/>
  <c r="U32" i="249"/>
  <c r="S32" i="249"/>
  <c r="R32" i="249"/>
  <c r="Q32" i="249"/>
  <c r="P32" i="249"/>
  <c r="E32" i="249"/>
  <c r="T32" i="249" s="1"/>
  <c r="S31" i="249"/>
  <c r="R31" i="249"/>
  <c r="Q31" i="249"/>
  <c r="P31" i="249"/>
  <c r="E31" i="249"/>
  <c r="S30" i="249"/>
  <c r="R30" i="249"/>
  <c r="Q30" i="249"/>
  <c r="P30" i="249"/>
  <c r="E30" i="249"/>
  <c r="T30" i="249" s="1"/>
  <c r="S29" i="249"/>
  <c r="R29" i="249"/>
  <c r="Q29" i="249"/>
  <c r="P29" i="249"/>
  <c r="E29" i="249"/>
  <c r="U29" i="249" s="1"/>
  <c r="S27" i="249"/>
  <c r="R27" i="249"/>
  <c r="Q27" i="249"/>
  <c r="P27" i="249"/>
  <c r="E27" i="249"/>
  <c r="T27" i="249" s="1"/>
  <c r="S26" i="249"/>
  <c r="R26" i="249"/>
  <c r="Q26" i="249"/>
  <c r="P26" i="249"/>
  <c r="E26" i="249"/>
  <c r="U26" i="249" s="1"/>
  <c r="S25" i="249"/>
  <c r="R25" i="249"/>
  <c r="Q25" i="249"/>
  <c r="P25" i="249"/>
  <c r="E25" i="249"/>
  <c r="T25" i="249" s="1"/>
  <c r="S24" i="249"/>
  <c r="R24" i="249"/>
  <c r="Q24" i="249"/>
  <c r="P24" i="249"/>
  <c r="E24" i="249"/>
  <c r="S23" i="249"/>
  <c r="R23" i="249"/>
  <c r="Q23" i="249"/>
  <c r="P23" i="249"/>
  <c r="E23" i="249"/>
  <c r="T23" i="249" s="1"/>
  <c r="T22" i="249"/>
  <c r="S22" i="249"/>
  <c r="R22" i="249"/>
  <c r="Q22" i="249"/>
  <c r="P22" i="249"/>
  <c r="E22" i="249"/>
  <c r="U22" i="249" s="1"/>
  <c r="T21" i="249"/>
  <c r="S21" i="249"/>
  <c r="R21" i="249"/>
  <c r="Q21" i="249"/>
  <c r="P21" i="249"/>
  <c r="E21" i="249"/>
  <c r="U21" i="249" s="1"/>
  <c r="S20" i="249"/>
  <c r="R20" i="249"/>
  <c r="Q20" i="249"/>
  <c r="P20" i="249"/>
  <c r="E20" i="249"/>
  <c r="U20" i="249" s="1"/>
  <c r="S19" i="249"/>
  <c r="R19" i="249"/>
  <c r="Q19" i="249"/>
  <c r="P19" i="249"/>
  <c r="E19" i="249"/>
  <c r="T19" i="249" s="1"/>
  <c r="S18" i="249"/>
  <c r="R18" i="249"/>
  <c r="Q18" i="249"/>
  <c r="P18" i="249"/>
  <c r="E18" i="249"/>
  <c r="T18" i="249" s="1"/>
  <c r="S17" i="249"/>
  <c r="R17" i="249"/>
  <c r="Q17" i="249"/>
  <c r="P17" i="249"/>
  <c r="E17" i="249"/>
  <c r="S16" i="249"/>
  <c r="R16" i="249"/>
  <c r="Q16" i="249"/>
  <c r="P16" i="249"/>
  <c r="E16" i="249"/>
  <c r="S15" i="249"/>
  <c r="R15" i="249"/>
  <c r="Q15" i="249"/>
  <c r="P15" i="249"/>
  <c r="E15" i="249"/>
  <c r="U15" i="249" s="1"/>
  <c r="U14" i="249"/>
  <c r="S14" i="249"/>
  <c r="R14" i="249"/>
  <c r="Q14" i="249"/>
  <c r="P14" i="249"/>
  <c r="E14" i="249"/>
  <c r="T14" i="249" s="1"/>
  <c r="S13" i="249"/>
  <c r="R13" i="249"/>
  <c r="Q13" i="249"/>
  <c r="P13" i="249"/>
  <c r="E13" i="249"/>
  <c r="T13" i="249" s="1"/>
  <c r="S12" i="249"/>
  <c r="R12" i="249"/>
  <c r="Q12" i="249"/>
  <c r="P12" i="249"/>
  <c r="E12" i="249"/>
  <c r="U12" i="249" s="1"/>
  <c r="S11" i="249"/>
  <c r="R11" i="249"/>
  <c r="Q11" i="249"/>
  <c r="P11" i="249"/>
  <c r="E11" i="249"/>
  <c r="T11" i="249" s="1"/>
  <c r="S10" i="249"/>
  <c r="R10" i="249"/>
  <c r="Q10" i="249"/>
  <c r="P10" i="249"/>
  <c r="E10" i="249"/>
  <c r="U10" i="249" s="1"/>
  <c r="R9" i="249"/>
  <c r="S64" i="248"/>
  <c r="R64" i="248"/>
  <c r="Q64" i="248"/>
  <c r="P64" i="248"/>
  <c r="E64" i="248"/>
  <c r="U64" i="248" s="1"/>
  <c r="S63" i="248"/>
  <c r="R63" i="248"/>
  <c r="Q63" i="248"/>
  <c r="P63" i="248"/>
  <c r="E63" i="248"/>
  <c r="U63" i="248" s="1"/>
  <c r="S62" i="248"/>
  <c r="R62" i="248"/>
  <c r="U60" i="248"/>
  <c r="S60" i="248"/>
  <c r="R60" i="248"/>
  <c r="Q60" i="248"/>
  <c r="P60" i="248"/>
  <c r="E60" i="248"/>
  <c r="T60" i="248" s="1"/>
  <c r="T59" i="248"/>
  <c r="S59" i="248"/>
  <c r="R59" i="248"/>
  <c r="Q59" i="248"/>
  <c r="P59" i="248"/>
  <c r="E59" i="248"/>
  <c r="U59" i="248" s="1"/>
  <c r="S58" i="248"/>
  <c r="R58" i="248"/>
  <c r="Q58" i="248"/>
  <c r="P58" i="248"/>
  <c r="E58" i="248"/>
  <c r="T58" i="248" s="1"/>
  <c r="S57" i="248"/>
  <c r="R57" i="248"/>
  <c r="Q57" i="248"/>
  <c r="P57" i="248"/>
  <c r="E57" i="248"/>
  <c r="S56" i="248"/>
  <c r="R56" i="248"/>
  <c r="S55" i="248"/>
  <c r="R55" i="248"/>
  <c r="Q55" i="248"/>
  <c r="P55" i="248"/>
  <c r="E55" i="248"/>
  <c r="U55" i="248" s="1"/>
  <c r="S54" i="248"/>
  <c r="R54" i="248"/>
  <c r="Q54" i="248"/>
  <c r="P54" i="248"/>
  <c r="E54" i="248"/>
  <c r="U54" i="248" s="1"/>
  <c r="S53" i="248"/>
  <c r="R53" i="248"/>
  <c r="Q53" i="248"/>
  <c r="P53" i="248"/>
  <c r="E53" i="248"/>
  <c r="T53" i="248" s="1"/>
  <c r="S52" i="248"/>
  <c r="R52" i="248"/>
  <c r="Q52" i="248"/>
  <c r="P52" i="248"/>
  <c r="E52" i="248"/>
  <c r="T52" i="248" s="1"/>
  <c r="S51" i="248"/>
  <c r="R51" i="248"/>
  <c r="Q51" i="248"/>
  <c r="P51" i="248"/>
  <c r="E51" i="248"/>
  <c r="U51" i="248" s="1"/>
  <c r="S50" i="248"/>
  <c r="R50" i="248"/>
  <c r="Q50" i="248"/>
  <c r="P50" i="248"/>
  <c r="E50" i="248"/>
  <c r="U50" i="248" s="1"/>
  <c r="S49" i="248"/>
  <c r="R49" i="248"/>
  <c r="Q49" i="248"/>
  <c r="P49" i="248"/>
  <c r="E49" i="248"/>
  <c r="U49" i="248" s="1"/>
  <c r="S48" i="248"/>
  <c r="R48" i="248"/>
  <c r="Q48" i="248"/>
  <c r="P48" i="248"/>
  <c r="E48" i="248"/>
  <c r="U48" i="248" s="1"/>
  <c r="S47" i="248"/>
  <c r="R47" i="248"/>
  <c r="Q47" i="248"/>
  <c r="P47" i="248"/>
  <c r="E47" i="248"/>
  <c r="T47" i="248" s="1"/>
  <c r="S46" i="248"/>
  <c r="R46" i="248"/>
  <c r="Q46" i="248"/>
  <c r="P46" i="248"/>
  <c r="E46" i="248"/>
  <c r="U46" i="248" s="1"/>
  <c r="S45" i="248"/>
  <c r="R45" i="248"/>
  <c r="Q45" i="248"/>
  <c r="P45" i="248"/>
  <c r="E45" i="248"/>
  <c r="U45" i="248" s="1"/>
  <c r="S44" i="248"/>
  <c r="R44" i="248"/>
  <c r="S42" i="248"/>
  <c r="R42" i="248"/>
  <c r="Q42" i="248"/>
  <c r="P42" i="248"/>
  <c r="E42" i="248"/>
  <c r="U42" i="248" s="1"/>
  <c r="S41" i="248"/>
  <c r="R41" i="248"/>
  <c r="Q41" i="248"/>
  <c r="P41" i="248"/>
  <c r="E41" i="248"/>
  <c r="U41" i="248" s="1"/>
  <c r="S40" i="248"/>
  <c r="R40" i="248"/>
  <c r="Q40" i="248"/>
  <c r="P40" i="248"/>
  <c r="E40" i="248"/>
  <c r="U40" i="248" s="1"/>
  <c r="S39" i="248"/>
  <c r="R39" i="248"/>
  <c r="Q39" i="248"/>
  <c r="P39" i="248"/>
  <c r="E39" i="248"/>
  <c r="T39" i="248" s="1"/>
  <c r="S38" i="248"/>
  <c r="R38" i="248"/>
  <c r="Q38" i="248"/>
  <c r="P38" i="248"/>
  <c r="E38" i="248"/>
  <c r="U38" i="248" s="1"/>
  <c r="U37" i="248"/>
  <c r="S37" i="248"/>
  <c r="R37" i="248"/>
  <c r="Q37" i="248"/>
  <c r="P37" i="248"/>
  <c r="E37" i="248"/>
  <c r="T37" i="248" s="1"/>
  <c r="T36" i="248"/>
  <c r="S36" i="248"/>
  <c r="R36" i="248"/>
  <c r="Q36" i="248"/>
  <c r="P36" i="248"/>
  <c r="E36" i="248"/>
  <c r="S35" i="248"/>
  <c r="R35" i="248"/>
  <c r="Q35" i="248"/>
  <c r="P35" i="248"/>
  <c r="E35" i="248"/>
  <c r="S34" i="248"/>
  <c r="R34" i="248"/>
  <c r="Q34" i="248"/>
  <c r="P34" i="248"/>
  <c r="E34" i="248"/>
  <c r="U34" i="248" s="1"/>
  <c r="S33" i="248"/>
  <c r="R33" i="248"/>
  <c r="Q33" i="248"/>
  <c r="P33" i="248"/>
  <c r="E33" i="248"/>
  <c r="T33" i="248" s="1"/>
  <c r="S32" i="248"/>
  <c r="R32" i="248"/>
  <c r="Q32" i="248"/>
  <c r="P32" i="248"/>
  <c r="E32" i="248"/>
  <c r="U32" i="248" s="1"/>
  <c r="U31" i="248"/>
  <c r="S31" i="248"/>
  <c r="R31" i="248"/>
  <c r="Q31" i="248"/>
  <c r="P31" i="248"/>
  <c r="E31" i="248"/>
  <c r="T31" i="248" s="1"/>
  <c r="T30" i="248"/>
  <c r="S30" i="248"/>
  <c r="R30" i="248"/>
  <c r="Q30" i="248"/>
  <c r="P30" i="248"/>
  <c r="E30" i="248"/>
  <c r="U30" i="248" s="1"/>
  <c r="U29" i="248"/>
  <c r="S29" i="248"/>
  <c r="R29" i="248"/>
  <c r="Q29" i="248"/>
  <c r="P29" i="248"/>
  <c r="E29" i="248"/>
  <c r="T29" i="248" s="1"/>
  <c r="S27" i="248"/>
  <c r="R27" i="248"/>
  <c r="Q27" i="248"/>
  <c r="P27" i="248"/>
  <c r="E27" i="248"/>
  <c r="U27" i="248" s="1"/>
  <c r="S26" i="248"/>
  <c r="R26" i="248"/>
  <c r="Q26" i="248"/>
  <c r="P26" i="248"/>
  <c r="E26" i="248"/>
  <c r="S25" i="248"/>
  <c r="R25" i="248"/>
  <c r="Q25" i="248"/>
  <c r="P25" i="248"/>
  <c r="E25" i="248"/>
  <c r="U25" i="248" s="1"/>
  <c r="S24" i="248"/>
  <c r="R24" i="248"/>
  <c r="Q24" i="248"/>
  <c r="P24" i="248"/>
  <c r="E24" i="248"/>
  <c r="T24" i="248" s="1"/>
  <c r="S23" i="248"/>
  <c r="R23" i="248"/>
  <c r="Q23" i="248"/>
  <c r="P23" i="248"/>
  <c r="E23" i="248"/>
  <c r="S22" i="248"/>
  <c r="R22" i="248"/>
  <c r="Q22" i="248"/>
  <c r="P22" i="248"/>
  <c r="E22" i="248"/>
  <c r="T22" i="248" s="1"/>
  <c r="T21" i="248"/>
  <c r="S21" i="248"/>
  <c r="R21" i="248"/>
  <c r="Q21" i="248"/>
  <c r="P21" i="248"/>
  <c r="E21" i="248"/>
  <c r="U21" i="248" s="1"/>
  <c r="T20" i="248"/>
  <c r="S20" i="248"/>
  <c r="R20" i="248"/>
  <c r="Q20" i="248"/>
  <c r="P20" i="248"/>
  <c r="E20" i="248"/>
  <c r="U20" i="248" s="1"/>
  <c r="U19" i="248"/>
  <c r="S19" i="248"/>
  <c r="R19" i="248"/>
  <c r="Q19" i="248"/>
  <c r="P19" i="248"/>
  <c r="E19" i="248"/>
  <c r="T19" i="248" s="1"/>
  <c r="S18" i="248"/>
  <c r="R18" i="248"/>
  <c r="Q18" i="248"/>
  <c r="P18" i="248"/>
  <c r="E18" i="248"/>
  <c r="U18" i="248" s="1"/>
  <c r="S17" i="248"/>
  <c r="R17" i="248"/>
  <c r="Q17" i="248"/>
  <c r="P17" i="248"/>
  <c r="E17" i="248"/>
  <c r="U17" i="248" s="1"/>
  <c r="S16" i="248"/>
  <c r="R16" i="248"/>
  <c r="Q16" i="248"/>
  <c r="P16" i="248"/>
  <c r="E16" i="248"/>
  <c r="T16" i="248" s="1"/>
  <c r="S15" i="248"/>
  <c r="R15" i="248"/>
  <c r="Q15" i="248"/>
  <c r="P15" i="248"/>
  <c r="E15" i="248"/>
  <c r="U14" i="248"/>
  <c r="S14" i="248"/>
  <c r="R14" i="248"/>
  <c r="Q14" i="248"/>
  <c r="P14" i="248"/>
  <c r="E14" i="248"/>
  <c r="T14" i="248" s="1"/>
  <c r="T13" i="248"/>
  <c r="S13" i="248"/>
  <c r="R13" i="248"/>
  <c r="Q13" i="248"/>
  <c r="P13" i="248"/>
  <c r="E13" i="248"/>
  <c r="U13" i="248" s="1"/>
  <c r="S12" i="248"/>
  <c r="R12" i="248"/>
  <c r="Q12" i="248"/>
  <c r="P12" i="248"/>
  <c r="E12" i="248"/>
  <c r="U12" i="248" s="1"/>
  <c r="S11" i="248"/>
  <c r="R11" i="248"/>
  <c r="Q11" i="248"/>
  <c r="P11" i="248"/>
  <c r="E11" i="248"/>
  <c r="S10" i="248"/>
  <c r="R10" i="248"/>
  <c r="Q10" i="248"/>
  <c r="P10" i="248"/>
  <c r="E10" i="248"/>
  <c r="R9" i="248"/>
  <c r="U64" i="247"/>
  <c r="T64" i="247"/>
  <c r="S64" i="247"/>
  <c r="R64" i="247"/>
  <c r="Q64" i="247"/>
  <c r="P64" i="247"/>
  <c r="E64" i="247"/>
  <c r="U63" i="247"/>
  <c r="T63" i="247"/>
  <c r="S63" i="247"/>
  <c r="R63" i="247"/>
  <c r="Q63" i="247"/>
  <c r="P63" i="247"/>
  <c r="P62" i="247" s="1"/>
  <c r="E63" i="247"/>
  <c r="S62" i="247"/>
  <c r="R62" i="247"/>
  <c r="S60" i="247"/>
  <c r="R60" i="247"/>
  <c r="Q60" i="247"/>
  <c r="P60" i="247"/>
  <c r="E60" i="247"/>
  <c r="U60" i="247" s="1"/>
  <c r="S59" i="247"/>
  <c r="R59" i="247"/>
  <c r="Q59" i="247"/>
  <c r="P59" i="247"/>
  <c r="E59" i="247"/>
  <c r="T59" i="247" s="1"/>
  <c r="S58" i="247"/>
  <c r="R58" i="247"/>
  <c r="Q58" i="247"/>
  <c r="P58" i="247"/>
  <c r="E58" i="247"/>
  <c r="T58" i="247" s="1"/>
  <c r="U57" i="247"/>
  <c r="S57" i="247"/>
  <c r="R57" i="247"/>
  <c r="Q57" i="247"/>
  <c r="P57" i="247"/>
  <c r="P56" i="247" s="1"/>
  <c r="E57" i="247"/>
  <c r="T57" i="247" s="1"/>
  <c r="R56" i="247"/>
  <c r="S55" i="247"/>
  <c r="R55" i="247"/>
  <c r="Q55" i="247"/>
  <c r="P55" i="247"/>
  <c r="E55" i="247"/>
  <c r="T55" i="247" s="1"/>
  <c r="S54" i="247"/>
  <c r="R54" i="247"/>
  <c r="Q54" i="247"/>
  <c r="P54" i="247"/>
  <c r="E54" i="247"/>
  <c r="U54" i="247" s="1"/>
  <c r="U53" i="247"/>
  <c r="T53" i="247"/>
  <c r="S53" i="247"/>
  <c r="R53" i="247"/>
  <c r="Q53" i="247"/>
  <c r="P53" i="247"/>
  <c r="E53" i="247"/>
  <c r="S52" i="247"/>
  <c r="R52" i="247"/>
  <c r="Q52" i="247"/>
  <c r="P52" i="247"/>
  <c r="E52" i="247"/>
  <c r="T52" i="247" s="1"/>
  <c r="S51" i="247"/>
  <c r="R51" i="247"/>
  <c r="Q51" i="247"/>
  <c r="P51" i="247"/>
  <c r="E51" i="247"/>
  <c r="S50" i="247"/>
  <c r="R50" i="247"/>
  <c r="Q50" i="247"/>
  <c r="P50" i="247"/>
  <c r="E50" i="247"/>
  <c r="T50" i="247" s="1"/>
  <c r="S49" i="247"/>
  <c r="R49" i="247"/>
  <c r="Q49" i="247"/>
  <c r="P49" i="247"/>
  <c r="E49" i="247"/>
  <c r="T49" i="247" s="1"/>
  <c r="S48" i="247"/>
  <c r="R48" i="247"/>
  <c r="Q48" i="247"/>
  <c r="P48" i="247"/>
  <c r="E48" i="247"/>
  <c r="U48" i="247" s="1"/>
  <c r="U47" i="247"/>
  <c r="S47" i="247"/>
  <c r="R47" i="247"/>
  <c r="Q47" i="247"/>
  <c r="P47" i="247"/>
  <c r="E47" i="247"/>
  <c r="T47" i="247" s="1"/>
  <c r="S46" i="247"/>
  <c r="R46" i="247"/>
  <c r="Q46" i="247"/>
  <c r="P46" i="247"/>
  <c r="E46" i="247"/>
  <c r="T46" i="247" s="1"/>
  <c r="T45" i="247"/>
  <c r="S45" i="247"/>
  <c r="R45" i="247"/>
  <c r="Q45" i="247"/>
  <c r="P45" i="247"/>
  <c r="E45" i="247"/>
  <c r="U45" i="247" s="1"/>
  <c r="S44" i="247"/>
  <c r="R44" i="247"/>
  <c r="R43" i="247"/>
  <c r="S42" i="247"/>
  <c r="R42" i="247"/>
  <c r="Q42" i="247"/>
  <c r="P42" i="247"/>
  <c r="E42" i="247"/>
  <c r="U42" i="247" s="1"/>
  <c r="S41" i="247"/>
  <c r="R41" i="247"/>
  <c r="Q41" i="247"/>
  <c r="P41" i="247"/>
  <c r="E41" i="247"/>
  <c r="U41" i="247" s="1"/>
  <c r="S40" i="247"/>
  <c r="R40" i="247"/>
  <c r="Q40" i="247"/>
  <c r="P40" i="247"/>
  <c r="E40" i="247"/>
  <c r="T40" i="247" s="1"/>
  <c r="S39" i="247"/>
  <c r="R39" i="247"/>
  <c r="Q39" i="247"/>
  <c r="P39" i="247"/>
  <c r="E39" i="247"/>
  <c r="T39" i="247" s="1"/>
  <c r="S38" i="247"/>
  <c r="R38" i="247"/>
  <c r="Q38" i="247"/>
  <c r="P38" i="247"/>
  <c r="E38" i="247"/>
  <c r="T38" i="247" s="1"/>
  <c r="T37" i="247"/>
  <c r="S37" i="247"/>
  <c r="R37" i="247"/>
  <c r="Q37" i="247"/>
  <c r="P37" i="247"/>
  <c r="E37" i="247"/>
  <c r="U37" i="247" s="1"/>
  <c r="T36" i="247"/>
  <c r="S36" i="247"/>
  <c r="R36" i="247"/>
  <c r="Q36" i="247"/>
  <c r="P36" i="247"/>
  <c r="E36" i="247"/>
  <c r="U36" i="247" s="1"/>
  <c r="U35" i="247"/>
  <c r="S35" i="247"/>
  <c r="R35" i="247"/>
  <c r="Q35" i="247"/>
  <c r="P35" i="247"/>
  <c r="E35" i="247"/>
  <c r="T35" i="247" s="1"/>
  <c r="S34" i="247"/>
  <c r="R34" i="247"/>
  <c r="Q34" i="247"/>
  <c r="P34" i="247"/>
  <c r="E34" i="247"/>
  <c r="U34" i="247" s="1"/>
  <c r="S33" i="247"/>
  <c r="R33" i="247"/>
  <c r="Q33" i="247"/>
  <c r="P33" i="247"/>
  <c r="E33" i="247"/>
  <c r="S32" i="247"/>
  <c r="R32" i="247"/>
  <c r="Q32" i="247"/>
  <c r="P32" i="247"/>
  <c r="E32" i="247"/>
  <c r="T32" i="247" s="1"/>
  <c r="S31" i="247"/>
  <c r="R31" i="247"/>
  <c r="Q31" i="247"/>
  <c r="U31" i="247" s="1"/>
  <c r="P31" i="247"/>
  <c r="E31" i="247"/>
  <c r="T31" i="247" s="1"/>
  <c r="U30" i="247"/>
  <c r="S30" i="247"/>
  <c r="R30" i="247"/>
  <c r="Q30" i="247"/>
  <c r="P30" i="247"/>
  <c r="E30" i="247"/>
  <c r="T30" i="247" s="1"/>
  <c r="S29" i="247"/>
  <c r="R29" i="247"/>
  <c r="Q29" i="247"/>
  <c r="P29" i="247"/>
  <c r="E29" i="247"/>
  <c r="T29" i="247" s="1"/>
  <c r="T27" i="247"/>
  <c r="S27" i="247"/>
  <c r="R27" i="247"/>
  <c r="Q27" i="247"/>
  <c r="P27" i="247"/>
  <c r="E27" i="247"/>
  <c r="U27" i="247" s="1"/>
  <c r="S26" i="247"/>
  <c r="R26" i="247"/>
  <c r="Q26" i="247"/>
  <c r="P26" i="247"/>
  <c r="E26" i="247"/>
  <c r="S25" i="247"/>
  <c r="R25" i="247"/>
  <c r="Q25" i="247"/>
  <c r="P25" i="247"/>
  <c r="E25" i="247"/>
  <c r="U25" i="247" s="1"/>
  <c r="T24" i="247"/>
  <c r="S24" i="247"/>
  <c r="R24" i="247"/>
  <c r="Q24" i="247"/>
  <c r="P24" i="247"/>
  <c r="E24" i="247"/>
  <c r="U24" i="247" s="1"/>
  <c r="S23" i="247"/>
  <c r="R23" i="247"/>
  <c r="Q23" i="247"/>
  <c r="P23" i="247"/>
  <c r="E23" i="247"/>
  <c r="S22" i="247"/>
  <c r="R22" i="247"/>
  <c r="Q22" i="247"/>
  <c r="P22" i="247"/>
  <c r="E22" i="247"/>
  <c r="U22" i="247" s="1"/>
  <c r="U21" i="247"/>
  <c r="S21" i="247"/>
  <c r="R21" i="247"/>
  <c r="Q21" i="247"/>
  <c r="P21" i="247"/>
  <c r="E21" i="247"/>
  <c r="T21" i="247" s="1"/>
  <c r="T20" i="247"/>
  <c r="S20" i="247"/>
  <c r="R20" i="247"/>
  <c r="Q20" i="247"/>
  <c r="P20" i="247"/>
  <c r="E20" i="247"/>
  <c r="U20" i="247" s="1"/>
  <c r="S19" i="247"/>
  <c r="R19" i="247"/>
  <c r="Q19" i="247"/>
  <c r="P19" i="247"/>
  <c r="E19" i="247"/>
  <c r="U19" i="247" s="1"/>
  <c r="S18" i="247"/>
  <c r="R18" i="247"/>
  <c r="Q18" i="247"/>
  <c r="P18" i="247"/>
  <c r="E18" i="247"/>
  <c r="T18" i="247" s="1"/>
  <c r="S17" i="247"/>
  <c r="R17" i="247"/>
  <c r="Q17" i="247"/>
  <c r="P17" i="247"/>
  <c r="E17" i="247"/>
  <c r="U17" i="247" s="1"/>
  <c r="S16" i="247"/>
  <c r="R16" i="247"/>
  <c r="Q16" i="247"/>
  <c r="P16" i="247"/>
  <c r="E16" i="247"/>
  <c r="S15" i="247"/>
  <c r="R15" i="247"/>
  <c r="Q15" i="247"/>
  <c r="P15" i="247"/>
  <c r="E15" i="247"/>
  <c r="T15" i="247" s="1"/>
  <c r="T14" i="247"/>
  <c r="S14" i="247"/>
  <c r="R14" i="247"/>
  <c r="Q14" i="247"/>
  <c r="P14" i="247"/>
  <c r="E14" i="247"/>
  <c r="U14" i="247" s="1"/>
  <c r="S13" i="247"/>
  <c r="R13" i="247"/>
  <c r="Q13" i="247"/>
  <c r="P13" i="247"/>
  <c r="E13" i="247"/>
  <c r="T13" i="247" s="1"/>
  <c r="S12" i="247"/>
  <c r="R12" i="247"/>
  <c r="Q12" i="247"/>
  <c r="P12" i="247"/>
  <c r="E12" i="247"/>
  <c r="T12" i="247" s="1"/>
  <c r="S11" i="247"/>
  <c r="R11" i="247"/>
  <c r="Q11" i="247"/>
  <c r="P11" i="247"/>
  <c r="E11" i="247"/>
  <c r="U11" i="247" s="1"/>
  <c r="S10" i="247"/>
  <c r="R10" i="247"/>
  <c r="Q10" i="247"/>
  <c r="P10" i="247"/>
  <c r="E10" i="247"/>
  <c r="S64" i="246"/>
  <c r="R64" i="246"/>
  <c r="Q64" i="246"/>
  <c r="P64" i="246"/>
  <c r="E64" i="246"/>
  <c r="U64" i="246" s="1"/>
  <c r="S63" i="246"/>
  <c r="R63" i="246"/>
  <c r="Q63" i="246"/>
  <c r="P63" i="246"/>
  <c r="E63" i="246"/>
  <c r="S62" i="246"/>
  <c r="R62" i="246"/>
  <c r="S60" i="246"/>
  <c r="R60" i="246"/>
  <c r="Q60" i="246"/>
  <c r="P60" i="246"/>
  <c r="E60" i="246"/>
  <c r="T60" i="246" s="1"/>
  <c r="S59" i="246"/>
  <c r="R59" i="246"/>
  <c r="Q59" i="246"/>
  <c r="P59" i="246"/>
  <c r="E59" i="246"/>
  <c r="U59" i="246" s="1"/>
  <c r="S58" i="246"/>
  <c r="R58" i="246"/>
  <c r="Q58" i="246"/>
  <c r="P58" i="246"/>
  <c r="E58" i="246"/>
  <c r="U58" i="246" s="1"/>
  <c r="T57" i="246"/>
  <c r="S57" i="246"/>
  <c r="R57" i="246"/>
  <c r="Q57" i="246"/>
  <c r="P57" i="246"/>
  <c r="E57" i="246"/>
  <c r="S56" i="246"/>
  <c r="S55" i="246"/>
  <c r="R55" i="246"/>
  <c r="Q55" i="246"/>
  <c r="P55" i="246"/>
  <c r="E55" i="246"/>
  <c r="T55" i="246" s="1"/>
  <c r="T54" i="246"/>
  <c r="S54" i="246"/>
  <c r="R54" i="246"/>
  <c r="Q54" i="246"/>
  <c r="P54" i="246"/>
  <c r="E54" i="246"/>
  <c r="U54" i="246" s="1"/>
  <c r="S53" i="246"/>
  <c r="R53" i="246"/>
  <c r="Q53" i="246"/>
  <c r="P53" i="246"/>
  <c r="E53" i="246"/>
  <c r="S52" i="246"/>
  <c r="R52" i="246"/>
  <c r="Q52" i="246"/>
  <c r="P52" i="246"/>
  <c r="E52" i="246"/>
  <c r="U52" i="246" s="1"/>
  <c r="S51" i="246"/>
  <c r="R51" i="246"/>
  <c r="Q51" i="246"/>
  <c r="P51" i="246"/>
  <c r="E51" i="246"/>
  <c r="T51" i="246" s="1"/>
  <c r="S50" i="246"/>
  <c r="R50" i="246"/>
  <c r="Q50" i="246"/>
  <c r="P50" i="246"/>
  <c r="E50" i="246"/>
  <c r="U50" i="246" s="1"/>
  <c r="U49" i="246"/>
  <c r="S49" i="246"/>
  <c r="R49" i="246"/>
  <c r="Q49" i="246"/>
  <c r="P49" i="246"/>
  <c r="E49" i="246"/>
  <c r="T49" i="246" s="1"/>
  <c r="S48" i="246"/>
  <c r="R48" i="246"/>
  <c r="Q48" i="246"/>
  <c r="P48" i="246"/>
  <c r="E48" i="246"/>
  <c r="U48" i="246" s="1"/>
  <c r="S47" i="246"/>
  <c r="R47" i="246"/>
  <c r="Q47" i="246"/>
  <c r="P47" i="246"/>
  <c r="E47" i="246"/>
  <c r="S46" i="246"/>
  <c r="R46" i="246"/>
  <c r="Q46" i="246"/>
  <c r="P46" i="246"/>
  <c r="E46" i="246"/>
  <c r="U46" i="246" s="1"/>
  <c r="S45" i="246"/>
  <c r="R45" i="246"/>
  <c r="Q45" i="246"/>
  <c r="P45" i="246"/>
  <c r="E45" i="246"/>
  <c r="S44" i="246"/>
  <c r="R44" i="246"/>
  <c r="S43" i="246"/>
  <c r="S42" i="246"/>
  <c r="R42" i="246"/>
  <c r="Q42" i="246"/>
  <c r="P42" i="246"/>
  <c r="E42" i="246"/>
  <c r="T42" i="246" s="1"/>
  <c r="S41" i="246"/>
  <c r="R41" i="246"/>
  <c r="Q41" i="246"/>
  <c r="P41" i="246"/>
  <c r="E41" i="246"/>
  <c r="S40" i="246"/>
  <c r="R40" i="246"/>
  <c r="Q40" i="246"/>
  <c r="P40" i="246"/>
  <c r="E40" i="246"/>
  <c r="U40" i="246" s="1"/>
  <c r="S39" i="246"/>
  <c r="R39" i="246"/>
  <c r="Q39" i="246"/>
  <c r="P39" i="246"/>
  <c r="E39" i="246"/>
  <c r="T39" i="246" s="1"/>
  <c r="S38" i="246"/>
  <c r="R38" i="246"/>
  <c r="Q38" i="246"/>
  <c r="P38" i="246"/>
  <c r="E38" i="246"/>
  <c r="U38" i="246" s="1"/>
  <c r="S37" i="246"/>
  <c r="R37" i="246"/>
  <c r="Q37" i="246"/>
  <c r="P37" i="246"/>
  <c r="E37" i="246"/>
  <c r="T37" i="246" s="1"/>
  <c r="S36" i="246"/>
  <c r="R36" i="246"/>
  <c r="Q36" i="246"/>
  <c r="P36" i="246"/>
  <c r="E36" i="246"/>
  <c r="T36" i="246" s="1"/>
  <c r="S35" i="246"/>
  <c r="R35" i="246"/>
  <c r="Q35" i="246"/>
  <c r="P35" i="246"/>
  <c r="E35" i="246"/>
  <c r="T35" i="246" s="1"/>
  <c r="S34" i="246"/>
  <c r="R34" i="246"/>
  <c r="Q34" i="246"/>
  <c r="P34" i="246"/>
  <c r="E34" i="246"/>
  <c r="U33" i="246"/>
  <c r="S33" i="246"/>
  <c r="R33" i="246"/>
  <c r="Q33" i="246"/>
  <c r="P33" i="246"/>
  <c r="E33" i="246"/>
  <c r="T33" i="246" s="1"/>
  <c r="U32" i="246"/>
  <c r="T32" i="246"/>
  <c r="S32" i="246"/>
  <c r="R32" i="246"/>
  <c r="Q32" i="246"/>
  <c r="P32" i="246"/>
  <c r="E32" i="246"/>
  <c r="S31" i="246"/>
  <c r="R31" i="246"/>
  <c r="Q31" i="246"/>
  <c r="P31" i="246"/>
  <c r="E31" i="246"/>
  <c r="S30" i="246"/>
  <c r="R30" i="246"/>
  <c r="Q30" i="246"/>
  <c r="P30" i="246"/>
  <c r="E30" i="246"/>
  <c r="U30" i="246" s="1"/>
  <c r="S29" i="246"/>
  <c r="R29" i="246"/>
  <c r="Q29" i="246"/>
  <c r="P29" i="246"/>
  <c r="E29" i="246"/>
  <c r="U29" i="246" s="1"/>
  <c r="S27" i="246"/>
  <c r="R27" i="246"/>
  <c r="Q27" i="246"/>
  <c r="P27" i="246"/>
  <c r="E27" i="246"/>
  <c r="U27" i="246" s="1"/>
  <c r="S26" i="246"/>
  <c r="R26" i="246"/>
  <c r="Q26" i="246"/>
  <c r="P26" i="246"/>
  <c r="E26" i="246"/>
  <c r="T25" i="246"/>
  <c r="S25" i="246"/>
  <c r="R25" i="246"/>
  <c r="Q25" i="246"/>
  <c r="P25" i="246"/>
  <c r="E25" i="246"/>
  <c r="U25" i="246" s="1"/>
  <c r="S24" i="246"/>
  <c r="R24" i="246"/>
  <c r="Q24" i="246"/>
  <c r="P24" i="246"/>
  <c r="E24" i="246"/>
  <c r="U24" i="246" s="1"/>
  <c r="S23" i="246"/>
  <c r="R23" i="246"/>
  <c r="Q23" i="246"/>
  <c r="P23" i="246"/>
  <c r="E23" i="246"/>
  <c r="T23" i="246" s="1"/>
  <c r="S22" i="246"/>
  <c r="R22" i="246"/>
  <c r="Q22" i="246"/>
  <c r="P22" i="246"/>
  <c r="E22" i="246"/>
  <c r="U22" i="246" s="1"/>
  <c r="U21" i="246"/>
  <c r="S21" i="246"/>
  <c r="R21" i="246"/>
  <c r="Q21" i="246"/>
  <c r="P21" i="246"/>
  <c r="E21" i="246"/>
  <c r="T21" i="246" s="1"/>
  <c r="S20" i="246"/>
  <c r="R20" i="246"/>
  <c r="Q20" i="246"/>
  <c r="P20" i="246"/>
  <c r="E20" i="246"/>
  <c r="T20" i="246" s="1"/>
  <c r="S19" i="246"/>
  <c r="R19" i="246"/>
  <c r="Q19" i="246"/>
  <c r="P19" i="246"/>
  <c r="E19" i="246"/>
  <c r="U19" i="246" s="1"/>
  <c r="S18" i="246"/>
  <c r="R18" i="246"/>
  <c r="Q18" i="246"/>
  <c r="P18" i="246"/>
  <c r="E18" i="246"/>
  <c r="T18" i="246" s="1"/>
  <c r="S17" i="246"/>
  <c r="R17" i="246"/>
  <c r="Q17" i="246"/>
  <c r="P17" i="246"/>
  <c r="E17" i="246"/>
  <c r="T17" i="246" s="1"/>
  <c r="S16" i="246"/>
  <c r="R16" i="246"/>
  <c r="Q16" i="246"/>
  <c r="P16" i="246"/>
  <c r="E16" i="246"/>
  <c r="U16" i="246" s="1"/>
  <c r="S15" i="246"/>
  <c r="R15" i="246"/>
  <c r="Q15" i="246"/>
  <c r="P15" i="246"/>
  <c r="E15" i="246"/>
  <c r="T15" i="246" s="1"/>
  <c r="S14" i="246"/>
  <c r="R14" i="246"/>
  <c r="Q14" i="246"/>
  <c r="P14" i="246"/>
  <c r="E14" i="246"/>
  <c r="S13" i="246"/>
  <c r="R13" i="246"/>
  <c r="Q13" i="246"/>
  <c r="U13" i="246" s="1"/>
  <c r="P13" i="246"/>
  <c r="E13" i="246"/>
  <c r="T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U11" i="246" s="1"/>
  <c r="S10" i="246"/>
  <c r="R10" i="246"/>
  <c r="Q10" i="246"/>
  <c r="P10" i="246"/>
  <c r="E10" i="246"/>
  <c r="R9" i="246"/>
  <c r="S64" i="245"/>
  <c r="R64" i="245"/>
  <c r="Q64" i="245"/>
  <c r="P64" i="245"/>
  <c r="E64" i="245"/>
  <c r="T64" i="245" s="1"/>
  <c r="T63" i="245"/>
  <c r="S63" i="245"/>
  <c r="R63" i="245"/>
  <c r="Q63" i="245"/>
  <c r="Q62" i="245" s="1"/>
  <c r="P63" i="245"/>
  <c r="E63" i="245"/>
  <c r="S62" i="245"/>
  <c r="R62" i="245"/>
  <c r="T60" i="245"/>
  <c r="S60" i="245"/>
  <c r="R60" i="245"/>
  <c r="Q60" i="245"/>
  <c r="P60" i="245"/>
  <c r="E60" i="245"/>
  <c r="U60" i="245" s="1"/>
  <c r="S59" i="245"/>
  <c r="R59" i="245"/>
  <c r="Q59" i="245"/>
  <c r="P59" i="245"/>
  <c r="E59" i="245"/>
  <c r="T59" i="245" s="1"/>
  <c r="S58" i="245"/>
  <c r="R58" i="245"/>
  <c r="Q58" i="245"/>
  <c r="P58" i="245"/>
  <c r="E58" i="245"/>
  <c r="U58" i="245" s="1"/>
  <c r="U57" i="245"/>
  <c r="S57" i="245"/>
  <c r="R57" i="245"/>
  <c r="Q57" i="245"/>
  <c r="P57" i="245"/>
  <c r="E57" i="245"/>
  <c r="S56" i="245"/>
  <c r="R56" i="245"/>
  <c r="U55" i="245"/>
  <c r="S55" i="245"/>
  <c r="R55" i="245"/>
  <c r="Q55" i="245"/>
  <c r="P55" i="245"/>
  <c r="E55" i="245"/>
  <c r="T55" i="245" s="1"/>
  <c r="S54" i="245"/>
  <c r="R54" i="245"/>
  <c r="Q54" i="245"/>
  <c r="P54" i="245"/>
  <c r="E54" i="245"/>
  <c r="T54" i="245" s="1"/>
  <c r="S53" i="245"/>
  <c r="R53" i="245"/>
  <c r="Q53" i="245"/>
  <c r="P53" i="245"/>
  <c r="E53" i="245"/>
  <c r="U53" i="245" s="1"/>
  <c r="S52" i="245"/>
  <c r="R52" i="245"/>
  <c r="Q52" i="245"/>
  <c r="P52" i="245"/>
  <c r="E52" i="245"/>
  <c r="S51" i="245"/>
  <c r="R51" i="245"/>
  <c r="Q51" i="245"/>
  <c r="P51" i="245"/>
  <c r="E51" i="245"/>
  <c r="U51" i="245" s="1"/>
  <c r="S50" i="245"/>
  <c r="R50" i="245"/>
  <c r="Q50" i="245"/>
  <c r="P50" i="245"/>
  <c r="E50" i="245"/>
  <c r="T50" i="245" s="1"/>
  <c r="S49" i="245"/>
  <c r="R49" i="245"/>
  <c r="Q49" i="245"/>
  <c r="P49" i="245"/>
  <c r="E49" i="245"/>
  <c r="U49" i="245" s="1"/>
  <c r="S48" i="245"/>
  <c r="R48" i="245"/>
  <c r="Q48" i="245"/>
  <c r="P48" i="245"/>
  <c r="E48" i="245"/>
  <c r="T48" i="245" s="1"/>
  <c r="T47" i="245"/>
  <c r="S47" i="245"/>
  <c r="R47" i="245"/>
  <c r="Q47" i="245"/>
  <c r="P47" i="245"/>
  <c r="E47" i="245"/>
  <c r="U47" i="245" s="1"/>
  <c r="S46" i="245"/>
  <c r="R46" i="245"/>
  <c r="Q46" i="245"/>
  <c r="P46" i="245"/>
  <c r="E46" i="245"/>
  <c r="S45" i="245"/>
  <c r="R45" i="245"/>
  <c r="Q45" i="245"/>
  <c r="P45" i="245"/>
  <c r="E45" i="245"/>
  <c r="T45" i="245" s="1"/>
  <c r="S44" i="245"/>
  <c r="R44" i="245"/>
  <c r="S43" i="245"/>
  <c r="R43" i="245"/>
  <c r="S42" i="245"/>
  <c r="R42" i="245"/>
  <c r="Q42" i="245"/>
  <c r="P42" i="245"/>
  <c r="E42" i="245"/>
  <c r="T42" i="245" s="1"/>
  <c r="S41" i="245"/>
  <c r="R41" i="245"/>
  <c r="Q41" i="245"/>
  <c r="P41" i="245"/>
  <c r="E41" i="245"/>
  <c r="T41" i="245" s="1"/>
  <c r="S40" i="245"/>
  <c r="R40" i="245"/>
  <c r="Q40" i="245"/>
  <c r="P40" i="245"/>
  <c r="E40" i="245"/>
  <c r="T40" i="245" s="1"/>
  <c r="S39" i="245"/>
  <c r="R39" i="245"/>
  <c r="Q39" i="245"/>
  <c r="P39" i="245"/>
  <c r="E39" i="245"/>
  <c r="U39" i="245" s="1"/>
  <c r="S38" i="245"/>
  <c r="R38" i="245"/>
  <c r="Q38" i="245"/>
  <c r="P38" i="245"/>
  <c r="E38" i="245"/>
  <c r="U38" i="245" s="1"/>
  <c r="T37" i="245"/>
  <c r="S37" i="245"/>
  <c r="R37" i="245"/>
  <c r="Q37" i="245"/>
  <c r="P37" i="245"/>
  <c r="E37" i="245"/>
  <c r="U37" i="245" s="1"/>
  <c r="S36" i="245"/>
  <c r="R36" i="245"/>
  <c r="Q36" i="245"/>
  <c r="P36" i="245"/>
  <c r="E36" i="245"/>
  <c r="U36" i="245" s="1"/>
  <c r="S35" i="245"/>
  <c r="R35" i="245"/>
  <c r="Q35" i="245"/>
  <c r="P35" i="245"/>
  <c r="E35" i="245"/>
  <c r="U35" i="245" s="1"/>
  <c r="S34" i="245"/>
  <c r="R34" i="245"/>
  <c r="Q34" i="245"/>
  <c r="P34" i="245"/>
  <c r="E34" i="245"/>
  <c r="T34" i="245" s="1"/>
  <c r="S33" i="245"/>
  <c r="R33" i="245"/>
  <c r="Q33" i="245"/>
  <c r="P33" i="245"/>
  <c r="E33" i="245"/>
  <c r="T33" i="245" s="1"/>
  <c r="U32" i="245"/>
  <c r="S32" i="245"/>
  <c r="R32" i="245"/>
  <c r="Q32" i="245"/>
  <c r="P32" i="245"/>
  <c r="E32" i="245"/>
  <c r="T32" i="245" s="1"/>
  <c r="T31" i="245"/>
  <c r="S31" i="245"/>
  <c r="R31" i="245"/>
  <c r="Q31" i="245"/>
  <c r="P31" i="245"/>
  <c r="E31" i="245"/>
  <c r="U31" i="245" s="1"/>
  <c r="S30" i="245"/>
  <c r="R30" i="245"/>
  <c r="Q30" i="245"/>
  <c r="P30" i="245"/>
  <c r="E30" i="245"/>
  <c r="U30" i="245" s="1"/>
  <c r="S29" i="245"/>
  <c r="R29" i="245"/>
  <c r="Q29" i="245"/>
  <c r="P29" i="245"/>
  <c r="E29" i="245"/>
  <c r="S27" i="245"/>
  <c r="R27" i="245"/>
  <c r="Q27" i="245"/>
  <c r="P27" i="245"/>
  <c r="E27" i="245"/>
  <c r="U27" i="245" s="1"/>
  <c r="U26" i="245"/>
  <c r="S26" i="245"/>
  <c r="R26" i="245"/>
  <c r="Q26" i="245"/>
  <c r="P26" i="245"/>
  <c r="E26" i="245"/>
  <c r="T26" i="245" s="1"/>
  <c r="S25" i="245"/>
  <c r="R25" i="245"/>
  <c r="Q25" i="245"/>
  <c r="P25" i="245"/>
  <c r="E25" i="245"/>
  <c r="U25" i="245" s="1"/>
  <c r="S24" i="245"/>
  <c r="R24" i="245"/>
  <c r="Q24" i="245"/>
  <c r="P24" i="245"/>
  <c r="E24" i="245"/>
  <c r="U24" i="245" s="1"/>
  <c r="S23" i="245"/>
  <c r="R23" i="245"/>
  <c r="Q23" i="245"/>
  <c r="P23" i="245"/>
  <c r="E23" i="245"/>
  <c r="U23" i="245" s="1"/>
  <c r="S22" i="245"/>
  <c r="R22" i="245"/>
  <c r="Q22" i="245"/>
  <c r="P22" i="245"/>
  <c r="E22" i="245"/>
  <c r="U22" i="245" s="1"/>
  <c r="S21" i="245"/>
  <c r="R21" i="245"/>
  <c r="Q21" i="245"/>
  <c r="P21" i="245"/>
  <c r="E21" i="245"/>
  <c r="U21" i="245" s="1"/>
  <c r="S20" i="245"/>
  <c r="R20" i="245"/>
  <c r="Q20" i="245"/>
  <c r="P20" i="245"/>
  <c r="E20" i="245"/>
  <c r="T20" i="245" s="1"/>
  <c r="S19" i="245"/>
  <c r="R19" i="245"/>
  <c r="Q19" i="245"/>
  <c r="P19" i="245"/>
  <c r="E19" i="245"/>
  <c r="U19" i="245" s="1"/>
  <c r="S18" i="245"/>
  <c r="R18" i="245"/>
  <c r="Q18" i="245"/>
  <c r="P18" i="245"/>
  <c r="E18" i="245"/>
  <c r="U18" i="245" s="1"/>
  <c r="S17" i="245"/>
  <c r="R17" i="245"/>
  <c r="Q17" i="245"/>
  <c r="P17" i="245"/>
  <c r="E17" i="245"/>
  <c r="T17" i="245" s="1"/>
  <c r="S16" i="245"/>
  <c r="R16" i="245"/>
  <c r="Q16" i="245"/>
  <c r="P16" i="245"/>
  <c r="E16" i="245"/>
  <c r="U16" i="245" s="1"/>
  <c r="S15" i="245"/>
  <c r="R15" i="245"/>
  <c r="Q15" i="245"/>
  <c r="P15" i="245"/>
  <c r="E15" i="245"/>
  <c r="T15" i="245" s="1"/>
  <c r="S14" i="245"/>
  <c r="R14" i="245"/>
  <c r="Q14" i="245"/>
  <c r="P14" i="245"/>
  <c r="E14" i="245"/>
  <c r="T14" i="245" s="1"/>
  <c r="S13" i="245"/>
  <c r="R13" i="245"/>
  <c r="Q13" i="245"/>
  <c r="P13" i="245"/>
  <c r="E13" i="245"/>
  <c r="U13" i="245" s="1"/>
  <c r="S12" i="245"/>
  <c r="R12" i="245"/>
  <c r="Q12" i="245"/>
  <c r="P12" i="245"/>
  <c r="E12" i="245"/>
  <c r="T12" i="245" s="1"/>
  <c r="S11" i="245"/>
  <c r="R11" i="245"/>
  <c r="Q11" i="245"/>
  <c r="P11" i="245"/>
  <c r="E11" i="245"/>
  <c r="T11" i="245" s="1"/>
  <c r="S10" i="245"/>
  <c r="R10" i="245"/>
  <c r="Q10" i="245"/>
  <c r="P10" i="245"/>
  <c r="E10" i="245"/>
  <c r="S64" i="244"/>
  <c r="R64" i="244"/>
  <c r="Q64" i="244"/>
  <c r="P64" i="244"/>
  <c r="E64" i="244"/>
  <c r="T64" i="244" s="1"/>
  <c r="S63" i="244"/>
  <c r="R63" i="244"/>
  <c r="Q63" i="244"/>
  <c r="P63" i="244"/>
  <c r="E63" i="244"/>
  <c r="S62" i="244"/>
  <c r="R62" i="244"/>
  <c r="S60" i="244"/>
  <c r="R60" i="244"/>
  <c r="Q60" i="244"/>
  <c r="P60" i="244"/>
  <c r="E60" i="244"/>
  <c r="T60" i="244" s="1"/>
  <c r="U59" i="244"/>
  <c r="S59" i="244"/>
  <c r="R59" i="244"/>
  <c r="Q59" i="244"/>
  <c r="P59" i="244"/>
  <c r="E59" i="244"/>
  <c r="T59" i="244" s="1"/>
  <c r="S58" i="244"/>
  <c r="R58" i="244"/>
  <c r="Q58" i="244"/>
  <c r="P58" i="244"/>
  <c r="E58" i="244"/>
  <c r="U58" i="244" s="1"/>
  <c r="U57" i="244"/>
  <c r="T57" i="244"/>
  <c r="S57" i="244"/>
  <c r="R57" i="244"/>
  <c r="Q57" i="244"/>
  <c r="P57" i="244"/>
  <c r="E57" i="244"/>
  <c r="S56" i="244"/>
  <c r="R56" i="244"/>
  <c r="U55" i="244"/>
  <c r="S55" i="244"/>
  <c r="R55" i="244"/>
  <c r="Q55" i="244"/>
  <c r="P55" i="244"/>
  <c r="E55" i="244"/>
  <c r="T55" i="244" s="1"/>
  <c r="S54" i="244"/>
  <c r="R54" i="244"/>
  <c r="Q54" i="244"/>
  <c r="P54" i="244"/>
  <c r="E54" i="244"/>
  <c r="T54" i="244" s="1"/>
  <c r="T53" i="244"/>
  <c r="S53" i="244"/>
  <c r="R53" i="244"/>
  <c r="Q53" i="244"/>
  <c r="P53" i="244"/>
  <c r="E53" i="244"/>
  <c r="U53" i="244" s="1"/>
  <c r="S52" i="244"/>
  <c r="R52" i="244"/>
  <c r="Q52" i="244"/>
  <c r="P52" i="244"/>
  <c r="E52" i="244"/>
  <c r="S51" i="244"/>
  <c r="R51" i="244"/>
  <c r="Q51" i="244"/>
  <c r="P51" i="244"/>
  <c r="E51" i="244"/>
  <c r="U51" i="244" s="1"/>
  <c r="S50" i="244"/>
  <c r="R50" i="244"/>
  <c r="Q50" i="244"/>
  <c r="P50" i="244"/>
  <c r="E50" i="244"/>
  <c r="U50" i="244" s="1"/>
  <c r="S49" i="244"/>
  <c r="R49" i="244"/>
  <c r="Q49" i="244"/>
  <c r="P49" i="244"/>
  <c r="E49" i="244"/>
  <c r="T49" i="244" s="1"/>
  <c r="S48" i="244"/>
  <c r="R48" i="244"/>
  <c r="Q48" i="244"/>
  <c r="P48" i="244"/>
  <c r="E48" i="244"/>
  <c r="T48" i="244" s="1"/>
  <c r="U47" i="244"/>
  <c r="S47" i="244"/>
  <c r="R47" i="244"/>
  <c r="Q47" i="244"/>
  <c r="P47" i="244"/>
  <c r="E47" i="244"/>
  <c r="T47" i="244" s="1"/>
  <c r="T46" i="244"/>
  <c r="S46" i="244"/>
  <c r="R46" i="244"/>
  <c r="Q46" i="244"/>
  <c r="P46" i="244"/>
  <c r="E46" i="244"/>
  <c r="U46" i="244" s="1"/>
  <c r="S45" i="244"/>
  <c r="R45" i="244"/>
  <c r="Q45" i="244"/>
  <c r="P45" i="244"/>
  <c r="E45" i="244"/>
  <c r="T45" i="244" s="1"/>
  <c r="S44" i="244"/>
  <c r="R44" i="244"/>
  <c r="S43" i="244"/>
  <c r="S42" i="244"/>
  <c r="R42" i="244"/>
  <c r="Q42" i="244"/>
  <c r="P42" i="244"/>
  <c r="E42" i="244"/>
  <c r="U42" i="244" s="1"/>
  <c r="S41" i="244"/>
  <c r="R41" i="244"/>
  <c r="Q41" i="244"/>
  <c r="P41" i="244"/>
  <c r="E41" i="244"/>
  <c r="T41" i="244" s="1"/>
  <c r="S40" i="244"/>
  <c r="R40" i="244"/>
  <c r="Q40" i="244"/>
  <c r="P40" i="244"/>
  <c r="E40" i="244"/>
  <c r="U40" i="244" s="1"/>
  <c r="S39" i="244"/>
  <c r="R39" i="244"/>
  <c r="Q39" i="244"/>
  <c r="P39" i="244"/>
  <c r="E39" i="244"/>
  <c r="T39" i="244" s="1"/>
  <c r="S38" i="244"/>
  <c r="R38" i="244"/>
  <c r="Q38" i="244"/>
  <c r="P38" i="244"/>
  <c r="E38" i="244"/>
  <c r="U38" i="244" s="1"/>
  <c r="S37" i="244"/>
  <c r="R37" i="244"/>
  <c r="Q37" i="244"/>
  <c r="P37" i="244"/>
  <c r="E37" i="244"/>
  <c r="T37" i="244" s="1"/>
  <c r="S36" i="244"/>
  <c r="R36" i="244"/>
  <c r="Q36" i="244"/>
  <c r="P36" i="244"/>
  <c r="E36" i="244"/>
  <c r="U36" i="244" s="1"/>
  <c r="S35" i="244"/>
  <c r="R35" i="244"/>
  <c r="Q35" i="244"/>
  <c r="P35" i="244"/>
  <c r="E35" i="244"/>
  <c r="T35" i="244" s="1"/>
  <c r="T34" i="244"/>
  <c r="S34" i="244"/>
  <c r="R34" i="244"/>
  <c r="Q34" i="244"/>
  <c r="P34" i="244"/>
  <c r="E34" i="244"/>
  <c r="U34" i="244" s="1"/>
  <c r="S33" i="244"/>
  <c r="R33" i="244"/>
  <c r="Q33" i="244"/>
  <c r="U33" i="244" s="1"/>
  <c r="P33" i="244"/>
  <c r="E33" i="244"/>
  <c r="T33" i="244" s="1"/>
  <c r="S32" i="244"/>
  <c r="R32" i="244"/>
  <c r="Q32" i="244"/>
  <c r="P32" i="244"/>
  <c r="E32" i="244"/>
  <c r="S31" i="244"/>
  <c r="R31" i="244"/>
  <c r="Q31" i="244"/>
  <c r="P31" i="244"/>
  <c r="E31" i="244"/>
  <c r="S30" i="244"/>
  <c r="R30" i="244"/>
  <c r="Q30" i="244"/>
  <c r="P30" i="244"/>
  <c r="E30" i="244"/>
  <c r="U30" i="244" s="1"/>
  <c r="S29" i="244"/>
  <c r="R29" i="244"/>
  <c r="Q29" i="244"/>
  <c r="P29" i="244"/>
  <c r="E29" i="244"/>
  <c r="S27" i="244"/>
  <c r="R27" i="244"/>
  <c r="Q27" i="244"/>
  <c r="P27" i="244"/>
  <c r="E27" i="244"/>
  <c r="U27" i="244" s="1"/>
  <c r="S26" i="244"/>
  <c r="R26" i="244"/>
  <c r="Q26" i="244"/>
  <c r="P26" i="244"/>
  <c r="E26" i="244"/>
  <c r="T26" i="244" s="1"/>
  <c r="S25" i="244"/>
  <c r="R25" i="244"/>
  <c r="Q25" i="244"/>
  <c r="P25" i="244"/>
  <c r="E25" i="244"/>
  <c r="U25" i="244" s="1"/>
  <c r="S24" i="244"/>
  <c r="R24" i="244"/>
  <c r="Q24" i="244"/>
  <c r="P24" i="244"/>
  <c r="E24" i="244"/>
  <c r="T24" i="244" s="1"/>
  <c r="T23" i="244"/>
  <c r="S23" i="244"/>
  <c r="R23" i="244"/>
  <c r="Q23" i="244"/>
  <c r="P23" i="244"/>
  <c r="E23" i="244"/>
  <c r="U23" i="244" s="1"/>
  <c r="U22" i="244"/>
  <c r="S22" i="244"/>
  <c r="R22" i="244"/>
  <c r="Q22" i="244"/>
  <c r="P22" i="244"/>
  <c r="E22" i="244"/>
  <c r="T22" i="244" s="1"/>
  <c r="S21" i="244"/>
  <c r="R21" i="244"/>
  <c r="Q21" i="244"/>
  <c r="P21" i="244"/>
  <c r="E21" i="244"/>
  <c r="U21" i="244" s="1"/>
  <c r="S20" i="244"/>
  <c r="R20" i="244"/>
  <c r="Q20" i="244"/>
  <c r="P20" i="244"/>
  <c r="E20" i="244"/>
  <c r="T20" i="244" s="1"/>
  <c r="S19" i="244"/>
  <c r="R19" i="244"/>
  <c r="Q19" i="244"/>
  <c r="P19" i="244"/>
  <c r="E19" i="244"/>
  <c r="U19" i="244" s="1"/>
  <c r="S18" i="244"/>
  <c r="R18" i="244"/>
  <c r="Q18" i="244"/>
  <c r="P18" i="244"/>
  <c r="E18" i="244"/>
  <c r="T18" i="244" s="1"/>
  <c r="S17" i="244"/>
  <c r="R17" i="244"/>
  <c r="Q17" i="244"/>
  <c r="P17" i="244"/>
  <c r="E17" i="244"/>
  <c r="T17" i="244" s="1"/>
  <c r="U16" i="244"/>
  <c r="S16" i="244"/>
  <c r="R16" i="244"/>
  <c r="Q16" i="244"/>
  <c r="P16" i="244"/>
  <c r="E16" i="244"/>
  <c r="T16" i="244" s="1"/>
  <c r="S15" i="244"/>
  <c r="R15" i="244"/>
  <c r="Q15" i="244"/>
  <c r="P15" i="244"/>
  <c r="E15" i="244"/>
  <c r="U15" i="244" s="1"/>
  <c r="S14" i="244"/>
  <c r="R14" i="244"/>
  <c r="Q14" i="244"/>
  <c r="P14" i="244"/>
  <c r="E14" i="244"/>
  <c r="S13" i="244"/>
  <c r="R13" i="244"/>
  <c r="Q13" i="244"/>
  <c r="P13" i="244"/>
  <c r="E13" i="244"/>
  <c r="U13" i="244" s="1"/>
  <c r="S12" i="244"/>
  <c r="R12" i="244"/>
  <c r="Q12" i="244"/>
  <c r="P12" i="244"/>
  <c r="E12" i="244"/>
  <c r="T12" i="244" s="1"/>
  <c r="S11" i="244"/>
  <c r="R11" i="244"/>
  <c r="Q11" i="244"/>
  <c r="P11" i="244"/>
  <c r="E11" i="244"/>
  <c r="T11" i="244" s="1"/>
  <c r="T10" i="244"/>
  <c r="S10" i="244"/>
  <c r="R10" i="244"/>
  <c r="Q10" i="244"/>
  <c r="P10" i="244"/>
  <c r="E10" i="244"/>
  <c r="R9" i="244"/>
  <c r="T64" i="243"/>
  <c r="S64" i="243"/>
  <c r="R64" i="243"/>
  <c r="Q64" i="243"/>
  <c r="P64" i="243"/>
  <c r="E64" i="243"/>
  <c r="U64" i="243" s="1"/>
  <c r="S63" i="243"/>
  <c r="R63" i="243"/>
  <c r="Q63" i="243"/>
  <c r="P63" i="243"/>
  <c r="E63" i="243"/>
  <c r="E62" i="243" s="1"/>
  <c r="U62" i="243" s="1"/>
  <c r="S62" i="243"/>
  <c r="R62" i="243"/>
  <c r="S60" i="243"/>
  <c r="R60" i="243"/>
  <c r="Q60" i="243"/>
  <c r="P60" i="243"/>
  <c r="E60" i="243"/>
  <c r="U60" i="243" s="1"/>
  <c r="U59" i="243"/>
  <c r="S59" i="243"/>
  <c r="R59" i="243"/>
  <c r="Q59" i="243"/>
  <c r="P59" i="243"/>
  <c r="E59" i="243"/>
  <c r="T59" i="243" s="1"/>
  <c r="S58" i="243"/>
  <c r="R58" i="243"/>
  <c r="Q58" i="243"/>
  <c r="P58" i="243"/>
  <c r="E58" i="243"/>
  <c r="U58" i="243" s="1"/>
  <c r="S57" i="243"/>
  <c r="R57" i="243"/>
  <c r="Q57" i="243"/>
  <c r="P57" i="243"/>
  <c r="P56" i="243" s="1"/>
  <c r="E57" i="243"/>
  <c r="E56" i="243" s="1"/>
  <c r="U56" i="243" s="1"/>
  <c r="S56" i="243"/>
  <c r="R56" i="243"/>
  <c r="S55" i="243"/>
  <c r="R55" i="243"/>
  <c r="Q55" i="243"/>
  <c r="P55" i="243"/>
  <c r="E55" i="243"/>
  <c r="S54" i="243"/>
  <c r="R54" i="243"/>
  <c r="Q54" i="243"/>
  <c r="P54" i="243"/>
  <c r="E54" i="243"/>
  <c r="T54" i="243" s="1"/>
  <c r="S53" i="243"/>
  <c r="R53" i="243"/>
  <c r="Q53" i="243"/>
  <c r="P53" i="243"/>
  <c r="E53" i="243"/>
  <c r="U53" i="243" s="1"/>
  <c r="S52" i="243"/>
  <c r="R52" i="243"/>
  <c r="Q52" i="243"/>
  <c r="P52" i="243"/>
  <c r="E52" i="243"/>
  <c r="T52" i="243" s="1"/>
  <c r="U51" i="243"/>
  <c r="S51" i="243"/>
  <c r="R51" i="243"/>
  <c r="Q51" i="243"/>
  <c r="P51" i="243"/>
  <c r="E51" i="243"/>
  <c r="T51" i="243" s="1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U48" i="243" s="1"/>
  <c r="S47" i="243"/>
  <c r="R47" i="243"/>
  <c r="Q47" i="243"/>
  <c r="P47" i="243"/>
  <c r="E47" i="243"/>
  <c r="U47" i="243" s="1"/>
  <c r="S46" i="243"/>
  <c r="R46" i="243"/>
  <c r="Q46" i="243"/>
  <c r="P46" i="243"/>
  <c r="E46" i="243"/>
  <c r="U46" i="243" s="1"/>
  <c r="S45" i="243"/>
  <c r="R45" i="243"/>
  <c r="Q45" i="243"/>
  <c r="P45" i="243"/>
  <c r="E45" i="243"/>
  <c r="T45" i="243" s="1"/>
  <c r="S44" i="243"/>
  <c r="R44" i="243"/>
  <c r="R43" i="243"/>
  <c r="S42" i="243"/>
  <c r="R42" i="243"/>
  <c r="Q42" i="243"/>
  <c r="P42" i="243"/>
  <c r="E42" i="243"/>
  <c r="S41" i="243"/>
  <c r="R41" i="243"/>
  <c r="Q41" i="243"/>
  <c r="P41" i="243"/>
  <c r="E41" i="243"/>
  <c r="S40" i="243"/>
  <c r="R40" i="243"/>
  <c r="Q40" i="243"/>
  <c r="P40" i="243"/>
  <c r="E40" i="243"/>
  <c r="U40" i="243" s="1"/>
  <c r="S39" i="243"/>
  <c r="R39" i="243"/>
  <c r="Q39" i="243"/>
  <c r="P39" i="243"/>
  <c r="E39" i="243"/>
  <c r="U39" i="243" s="1"/>
  <c r="S38" i="243"/>
  <c r="R38" i="243"/>
  <c r="Q38" i="243"/>
  <c r="P38" i="243"/>
  <c r="E38" i="243"/>
  <c r="T38" i="243" s="1"/>
  <c r="S37" i="243"/>
  <c r="R37" i="243"/>
  <c r="Q37" i="243"/>
  <c r="P37" i="243"/>
  <c r="E37" i="243"/>
  <c r="U37" i="243" s="1"/>
  <c r="S36" i="243"/>
  <c r="R36" i="243"/>
  <c r="Q36" i="243"/>
  <c r="P36" i="243"/>
  <c r="E36" i="243"/>
  <c r="T36" i="243" s="1"/>
  <c r="S35" i="243"/>
  <c r="R35" i="243"/>
  <c r="Q35" i="243"/>
  <c r="P35" i="243"/>
  <c r="E35" i="243"/>
  <c r="T34" i="243"/>
  <c r="S34" i="243"/>
  <c r="R34" i="243"/>
  <c r="Q34" i="243"/>
  <c r="P34" i="243"/>
  <c r="E34" i="243"/>
  <c r="U34" i="243" s="1"/>
  <c r="S33" i="243"/>
  <c r="R33" i="243"/>
  <c r="Q33" i="243"/>
  <c r="P33" i="243"/>
  <c r="E33" i="243"/>
  <c r="S32" i="243"/>
  <c r="R32" i="243"/>
  <c r="Q32" i="243"/>
  <c r="P32" i="243"/>
  <c r="E32" i="243"/>
  <c r="T32" i="243" s="1"/>
  <c r="T31" i="243"/>
  <c r="S31" i="243"/>
  <c r="R31" i="243"/>
  <c r="Q31" i="243"/>
  <c r="P31" i="243"/>
  <c r="E31" i="243"/>
  <c r="S30" i="243"/>
  <c r="R30" i="243"/>
  <c r="Q30" i="243"/>
  <c r="P30" i="243"/>
  <c r="E30" i="243"/>
  <c r="T30" i="243" s="1"/>
  <c r="S29" i="243"/>
  <c r="R29" i="243"/>
  <c r="Q29" i="243"/>
  <c r="P29" i="243"/>
  <c r="E29" i="243"/>
  <c r="T29" i="243" s="1"/>
  <c r="S27" i="243"/>
  <c r="R27" i="243"/>
  <c r="Q27" i="243"/>
  <c r="P27" i="243"/>
  <c r="E27" i="243"/>
  <c r="T26" i="243"/>
  <c r="S26" i="243"/>
  <c r="R26" i="243"/>
  <c r="Q26" i="243"/>
  <c r="P26" i="243"/>
  <c r="E26" i="243"/>
  <c r="U26" i="243" s="1"/>
  <c r="S25" i="243"/>
  <c r="R25" i="243"/>
  <c r="Q25" i="243"/>
  <c r="P25" i="243"/>
  <c r="E25" i="243"/>
  <c r="T25" i="243" s="1"/>
  <c r="S24" i="243"/>
  <c r="R24" i="243"/>
  <c r="Q24" i="243"/>
  <c r="P24" i="243"/>
  <c r="E24" i="243"/>
  <c r="U24" i="243" s="1"/>
  <c r="U23" i="243"/>
  <c r="S23" i="243"/>
  <c r="R23" i="243"/>
  <c r="Q23" i="243"/>
  <c r="P23" i="243"/>
  <c r="E23" i="243"/>
  <c r="T23" i="243" s="1"/>
  <c r="S22" i="243"/>
  <c r="R22" i="243"/>
  <c r="Q22" i="243"/>
  <c r="P22" i="243"/>
  <c r="E22" i="243"/>
  <c r="T22" i="243" s="1"/>
  <c r="T21" i="243"/>
  <c r="S21" i="243"/>
  <c r="R21" i="243"/>
  <c r="Q21" i="243"/>
  <c r="P21" i="243"/>
  <c r="E21" i="243"/>
  <c r="U21" i="243" s="1"/>
  <c r="S20" i="243"/>
  <c r="R20" i="243"/>
  <c r="Q20" i="243"/>
  <c r="P20" i="243"/>
  <c r="E20" i="243"/>
  <c r="U20" i="243" s="1"/>
  <c r="S19" i="243"/>
  <c r="R19" i="243"/>
  <c r="Q19" i="243"/>
  <c r="P19" i="243"/>
  <c r="E19" i="243"/>
  <c r="U19" i="243" s="1"/>
  <c r="S18" i="243"/>
  <c r="R18" i="243"/>
  <c r="Q18" i="243"/>
  <c r="P18" i="243"/>
  <c r="E18" i="243"/>
  <c r="U18" i="243" s="1"/>
  <c r="S17" i="243"/>
  <c r="R17" i="243"/>
  <c r="Q17" i="243"/>
  <c r="P17" i="243"/>
  <c r="E17" i="243"/>
  <c r="T17" i="243" s="1"/>
  <c r="S16" i="243"/>
  <c r="R16" i="243"/>
  <c r="Q16" i="243"/>
  <c r="P16" i="243"/>
  <c r="E16" i="243"/>
  <c r="S15" i="243"/>
  <c r="R15" i="243"/>
  <c r="Q15" i="243"/>
  <c r="P15" i="243"/>
  <c r="E15" i="243"/>
  <c r="U15" i="243" s="1"/>
  <c r="U14" i="243"/>
  <c r="S14" i="243"/>
  <c r="R14" i="243"/>
  <c r="Q14" i="243"/>
  <c r="P14" i="243"/>
  <c r="E14" i="243"/>
  <c r="T14" i="243" s="1"/>
  <c r="S13" i="243"/>
  <c r="R13" i="243"/>
  <c r="Q13" i="243"/>
  <c r="P13" i="243"/>
  <c r="E13" i="243"/>
  <c r="T13" i="243" s="1"/>
  <c r="S12" i="243"/>
  <c r="R12" i="243"/>
  <c r="Q12" i="243"/>
  <c r="P12" i="243"/>
  <c r="E12" i="243"/>
  <c r="S11" i="243"/>
  <c r="R11" i="243"/>
  <c r="Q11" i="243"/>
  <c r="P11" i="243"/>
  <c r="E11" i="243"/>
  <c r="T11" i="243" s="1"/>
  <c r="S10" i="243"/>
  <c r="R10" i="243"/>
  <c r="Q10" i="243"/>
  <c r="P10" i="243"/>
  <c r="E10" i="243"/>
  <c r="T10" i="243" s="1"/>
  <c r="S64" i="242"/>
  <c r="R64" i="242"/>
  <c r="Q64" i="242"/>
  <c r="P64" i="242"/>
  <c r="E64" i="242"/>
  <c r="U64" i="242" s="1"/>
  <c r="U63" i="242"/>
  <c r="S63" i="242"/>
  <c r="R63" i="242"/>
  <c r="Q63" i="242"/>
  <c r="P63" i="242"/>
  <c r="P62" i="242" s="1"/>
  <c r="E63" i="242"/>
  <c r="T63" i="242" s="1"/>
  <c r="S62" i="242"/>
  <c r="R62" i="242"/>
  <c r="S60" i="242"/>
  <c r="R60" i="242"/>
  <c r="Q60" i="242"/>
  <c r="P60" i="242"/>
  <c r="E60" i="242"/>
  <c r="U60" i="242" s="1"/>
  <c r="S59" i="242"/>
  <c r="R59" i="242"/>
  <c r="Q59" i="242"/>
  <c r="P59" i="242"/>
  <c r="E59" i="242"/>
  <c r="T59" i="242" s="1"/>
  <c r="S58" i="242"/>
  <c r="R58" i="242"/>
  <c r="Q58" i="242"/>
  <c r="P58" i="242"/>
  <c r="E58" i="242"/>
  <c r="U58" i="242" s="1"/>
  <c r="S57" i="242"/>
  <c r="R57" i="242"/>
  <c r="Q57" i="242"/>
  <c r="P57" i="242"/>
  <c r="E57" i="242"/>
  <c r="T57" i="242" s="1"/>
  <c r="S56" i="242"/>
  <c r="S55" i="242"/>
  <c r="R55" i="242"/>
  <c r="Q55" i="242"/>
  <c r="P55" i="242"/>
  <c r="E55" i="242"/>
  <c r="T55" i="242" s="1"/>
  <c r="S54" i="242"/>
  <c r="R54" i="242"/>
  <c r="Q54" i="242"/>
  <c r="P54" i="242"/>
  <c r="E54" i="242"/>
  <c r="U54" i="242" s="1"/>
  <c r="U53" i="242"/>
  <c r="S53" i="242"/>
  <c r="R53" i="242"/>
  <c r="Q53" i="242"/>
  <c r="P53" i="242"/>
  <c r="E53" i="242"/>
  <c r="T53" i="242" s="1"/>
  <c r="S52" i="242"/>
  <c r="R52" i="242"/>
  <c r="Q52" i="242"/>
  <c r="P52" i="242"/>
  <c r="E52" i="242"/>
  <c r="T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T50" i="242" s="1"/>
  <c r="S49" i="242"/>
  <c r="R49" i="242"/>
  <c r="Q49" i="242"/>
  <c r="P49" i="242"/>
  <c r="E49" i="242"/>
  <c r="T49" i="242" s="1"/>
  <c r="S48" i="242"/>
  <c r="R48" i="242"/>
  <c r="Q48" i="242"/>
  <c r="P48" i="242"/>
  <c r="E48" i="242"/>
  <c r="U48" i="242" s="1"/>
  <c r="S47" i="242"/>
  <c r="R47" i="242"/>
  <c r="Q47" i="242"/>
  <c r="P47" i="242"/>
  <c r="E47" i="242"/>
  <c r="S46" i="242"/>
  <c r="R46" i="242"/>
  <c r="Q46" i="242"/>
  <c r="P46" i="242"/>
  <c r="E46" i="242"/>
  <c r="T46" i="242" s="1"/>
  <c r="U45" i="242"/>
  <c r="T45" i="242"/>
  <c r="S45" i="242"/>
  <c r="R45" i="242"/>
  <c r="Q45" i="242"/>
  <c r="P45" i="242"/>
  <c r="E45" i="242"/>
  <c r="S44" i="242"/>
  <c r="R44" i="242"/>
  <c r="S43" i="242"/>
  <c r="S42" i="242"/>
  <c r="R42" i="242"/>
  <c r="Q42" i="242"/>
  <c r="P42" i="242"/>
  <c r="E42" i="242"/>
  <c r="U42" i="242" s="1"/>
  <c r="S41" i="242"/>
  <c r="R41" i="242"/>
  <c r="Q41" i="242"/>
  <c r="P41" i="242"/>
  <c r="E41" i="242"/>
  <c r="U41" i="242" s="1"/>
  <c r="S40" i="242"/>
  <c r="R40" i="242"/>
  <c r="Q40" i="242"/>
  <c r="P40" i="242"/>
  <c r="E40" i="242"/>
  <c r="T40" i="242" s="1"/>
  <c r="S39" i="242"/>
  <c r="R39" i="242"/>
  <c r="Q39" i="242"/>
  <c r="P39" i="242"/>
  <c r="E39" i="242"/>
  <c r="T39" i="242" s="1"/>
  <c r="S38" i="242"/>
  <c r="R38" i="242"/>
  <c r="Q38" i="242"/>
  <c r="P38" i="242"/>
  <c r="E38" i="242"/>
  <c r="T38" i="242" s="1"/>
  <c r="T37" i="242"/>
  <c r="S37" i="242"/>
  <c r="R37" i="242"/>
  <c r="Q37" i="242"/>
  <c r="P37" i="242"/>
  <c r="E37" i="242"/>
  <c r="U37" i="242" s="1"/>
  <c r="S36" i="242"/>
  <c r="R36" i="242"/>
  <c r="Q36" i="242"/>
  <c r="P36" i="242"/>
  <c r="E36" i="242"/>
  <c r="S35" i="242"/>
  <c r="R35" i="242"/>
  <c r="Q35" i="242"/>
  <c r="P35" i="242"/>
  <c r="E35" i="242"/>
  <c r="S34" i="242"/>
  <c r="R34" i="242"/>
  <c r="Q34" i="242"/>
  <c r="P34" i="242"/>
  <c r="E34" i="242"/>
  <c r="U34" i="242" s="1"/>
  <c r="S33" i="242"/>
  <c r="R33" i="242"/>
  <c r="Q33" i="242"/>
  <c r="P33" i="242"/>
  <c r="E33" i="242"/>
  <c r="S32" i="242"/>
  <c r="R32" i="242"/>
  <c r="Q32" i="242"/>
  <c r="P32" i="242"/>
  <c r="E32" i="242"/>
  <c r="T32" i="242" s="1"/>
  <c r="T31" i="242"/>
  <c r="S31" i="242"/>
  <c r="R31" i="242"/>
  <c r="Q31" i="242"/>
  <c r="P31" i="242"/>
  <c r="E31" i="242"/>
  <c r="U30" i="242"/>
  <c r="T30" i="242"/>
  <c r="S30" i="242"/>
  <c r="R30" i="242"/>
  <c r="Q30" i="242"/>
  <c r="P30" i="242"/>
  <c r="E30" i="242"/>
  <c r="S29" i="242"/>
  <c r="R29" i="242"/>
  <c r="Q29" i="242"/>
  <c r="P29" i="242"/>
  <c r="E29" i="242"/>
  <c r="T29" i="242" s="1"/>
  <c r="S27" i="242"/>
  <c r="R27" i="242"/>
  <c r="Q27" i="242"/>
  <c r="P27" i="242"/>
  <c r="E27" i="242"/>
  <c r="S26" i="242"/>
  <c r="R26" i="242"/>
  <c r="Q26" i="242"/>
  <c r="P26" i="242"/>
  <c r="E26" i="242"/>
  <c r="U26" i="242" s="1"/>
  <c r="S25" i="242"/>
  <c r="R25" i="242"/>
  <c r="Q25" i="242"/>
  <c r="P25" i="242"/>
  <c r="E25" i="242"/>
  <c r="U25" i="242" s="1"/>
  <c r="S24" i="242"/>
  <c r="R24" i="242"/>
  <c r="Q24" i="242"/>
  <c r="P24" i="242"/>
  <c r="E24" i="242"/>
  <c r="U24" i="242" s="1"/>
  <c r="S23" i="242"/>
  <c r="R23" i="242"/>
  <c r="Q23" i="242"/>
  <c r="P23" i="242"/>
  <c r="E23" i="242"/>
  <c r="U23" i="242" s="1"/>
  <c r="S22" i="242"/>
  <c r="R22" i="242"/>
  <c r="Q22" i="242"/>
  <c r="P22" i="242"/>
  <c r="E22" i="242"/>
  <c r="U22" i="242" s="1"/>
  <c r="S21" i="242"/>
  <c r="R21" i="242"/>
  <c r="Q21" i="242"/>
  <c r="P21" i="242"/>
  <c r="E21" i="242"/>
  <c r="T21" i="242" s="1"/>
  <c r="S20" i="242"/>
  <c r="R20" i="242"/>
  <c r="Q20" i="242"/>
  <c r="P20" i="242"/>
  <c r="E20" i="242"/>
  <c r="S19" i="242"/>
  <c r="R19" i="242"/>
  <c r="Q19" i="242"/>
  <c r="P19" i="242"/>
  <c r="E19" i="242"/>
  <c r="U19" i="242" s="1"/>
  <c r="S18" i="242"/>
  <c r="R18" i="242"/>
  <c r="Q18" i="242"/>
  <c r="P18" i="242"/>
  <c r="E18" i="242"/>
  <c r="T18" i="242" s="1"/>
  <c r="S17" i="242"/>
  <c r="R17" i="242"/>
  <c r="Q17" i="242"/>
  <c r="P17" i="242"/>
  <c r="E17" i="242"/>
  <c r="U17" i="242" s="1"/>
  <c r="U16" i="242"/>
  <c r="S16" i="242"/>
  <c r="R16" i="242"/>
  <c r="Q16" i="242"/>
  <c r="P16" i="242"/>
  <c r="E16" i="242"/>
  <c r="T16" i="242" s="1"/>
  <c r="U15" i="242"/>
  <c r="S15" i="242"/>
  <c r="R15" i="242"/>
  <c r="Q15" i="242"/>
  <c r="P15" i="242"/>
  <c r="E15" i="242"/>
  <c r="T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S12" i="242"/>
  <c r="R12" i="242"/>
  <c r="Q12" i="242"/>
  <c r="P12" i="242"/>
  <c r="E12" i="242"/>
  <c r="T12" i="242" s="1"/>
  <c r="S11" i="242"/>
  <c r="R11" i="242"/>
  <c r="Q11" i="242"/>
  <c r="P11" i="242"/>
  <c r="E11" i="242"/>
  <c r="U11" i="242" s="1"/>
  <c r="S10" i="242"/>
  <c r="R10" i="242"/>
  <c r="Q10" i="242"/>
  <c r="P10" i="242"/>
  <c r="E10" i="242"/>
  <c r="T10" i="242" s="1"/>
  <c r="R9" i="242"/>
  <c r="S64" i="241"/>
  <c r="R64" i="241"/>
  <c r="Q64" i="241"/>
  <c r="P64" i="241"/>
  <c r="E64" i="241"/>
  <c r="U64" i="241" s="1"/>
  <c r="S63" i="241"/>
  <c r="R63" i="241"/>
  <c r="Q63" i="241"/>
  <c r="P63" i="241"/>
  <c r="E63" i="241"/>
  <c r="S62" i="241"/>
  <c r="R62" i="241"/>
  <c r="S60" i="241"/>
  <c r="R60" i="241"/>
  <c r="Q60" i="241"/>
  <c r="P60" i="241"/>
  <c r="E60" i="241"/>
  <c r="T60" i="241" s="1"/>
  <c r="U59" i="241"/>
  <c r="S59" i="241"/>
  <c r="R59" i="241"/>
  <c r="Q59" i="241"/>
  <c r="P59" i="241"/>
  <c r="E59" i="241"/>
  <c r="T59" i="241" s="1"/>
  <c r="S58" i="241"/>
  <c r="R58" i="241"/>
  <c r="Q58" i="241"/>
  <c r="P58" i="241"/>
  <c r="E58" i="241"/>
  <c r="U58" i="241" s="1"/>
  <c r="T57" i="241"/>
  <c r="S57" i="241"/>
  <c r="R57" i="241"/>
  <c r="Q57" i="241"/>
  <c r="P57" i="241"/>
  <c r="E57" i="241"/>
  <c r="S56" i="241"/>
  <c r="R56" i="241"/>
  <c r="U55" i="241"/>
  <c r="S55" i="241"/>
  <c r="R55" i="241"/>
  <c r="Q55" i="241"/>
  <c r="P55" i="241"/>
  <c r="E55" i="241"/>
  <c r="T55" i="241" s="1"/>
  <c r="T54" i="241"/>
  <c r="S54" i="241"/>
  <c r="R54" i="241"/>
  <c r="Q54" i="241"/>
  <c r="P54" i="241"/>
  <c r="E54" i="241"/>
  <c r="U54" i="241" s="1"/>
  <c r="S53" i="241"/>
  <c r="R53" i="241"/>
  <c r="Q53" i="241"/>
  <c r="P53" i="241"/>
  <c r="E53" i="241"/>
  <c r="U53" i="241" s="1"/>
  <c r="S52" i="241"/>
  <c r="R52" i="241"/>
  <c r="Q52" i="241"/>
  <c r="P52" i="241"/>
  <c r="E52" i="241"/>
  <c r="U52" i="241" s="1"/>
  <c r="S51" i="241"/>
  <c r="R51" i="241"/>
  <c r="Q51" i="241"/>
  <c r="P51" i="241"/>
  <c r="E51" i="241"/>
  <c r="T51" i="241" s="1"/>
  <c r="S50" i="241"/>
  <c r="R50" i="241"/>
  <c r="Q50" i="241"/>
  <c r="P50" i="241"/>
  <c r="E50" i="241"/>
  <c r="U50" i="241" s="1"/>
  <c r="S49" i="241"/>
  <c r="R49" i="241"/>
  <c r="Q49" i="241"/>
  <c r="P49" i="241"/>
  <c r="E49" i="241"/>
  <c r="T49" i="241" s="1"/>
  <c r="T48" i="241"/>
  <c r="S48" i="241"/>
  <c r="R48" i="241"/>
  <c r="Q48" i="241"/>
  <c r="P48" i="241"/>
  <c r="E48" i="241"/>
  <c r="U48" i="241" s="1"/>
  <c r="S47" i="241"/>
  <c r="R47" i="241"/>
  <c r="Q47" i="241"/>
  <c r="P47" i="241"/>
  <c r="E47" i="241"/>
  <c r="T47" i="241" s="1"/>
  <c r="S46" i="241"/>
  <c r="R46" i="241"/>
  <c r="Q46" i="241"/>
  <c r="P46" i="241"/>
  <c r="E46" i="241"/>
  <c r="U46" i="241" s="1"/>
  <c r="S45" i="241"/>
  <c r="R45" i="241"/>
  <c r="Q45" i="241"/>
  <c r="P45" i="241"/>
  <c r="E45" i="241"/>
  <c r="S44" i="241"/>
  <c r="R44" i="241"/>
  <c r="R43" i="241"/>
  <c r="U42" i="241"/>
  <c r="S42" i="241"/>
  <c r="R42" i="241"/>
  <c r="Q42" i="241"/>
  <c r="P42" i="241"/>
  <c r="E42" i="241"/>
  <c r="T42" i="241" s="1"/>
  <c r="S41" i="241"/>
  <c r="R41" i="241"/>
  <c r="Q41" i="241"/>
  <c r="P41" i="241"/>
  <c r="E41" i="241"/>
  <c r="T41" i="241" s="1"/>
  <c r="S40" i="241"/>
  <c r="R40" i="241"/>
  <c r="Q40" i="241"/>
  <c r="P40" i="241"/>
  <c r="E40" i="241"/>
  <c r="S39" i="241"/>
  <c r="R39" i="241"/>
  <c r="Q39" i="241"/>
  <c r="P39" i="241"/>
  <c r="E39" i="241"/>
  <c r="T39" i="241" s="1"/>
  <c r="S38" i="241"/>
  <c r="R38" i="241"/>
  <c r="Q38" i="241"/>
  <c r="P38" i="241"/>
  <c r="E38" i="241"/>
  <c r="U38" i="241" s="1"/>
  <c r="S37" i="241"/>
  <c r="R37" i="241"/>
  <c r="Q37" i="241"/>
  <c r="P37" i="241"/>
  <c r="E37" i="241"/>
  <c r="T37" i="241" s="1"/>
  <c r="S36" i="241"/>
  <c r="R36" i="241"/>
  <c r="Q36" i="241"/>
  <c r="P36" i="241"/>
  <c r="E36" i="241"/>
  <c r="T36" i="241" s="1"/>
  <c r="S35" i="241"/>
  <c r="R35" i="241"/>
  <c r="Q35" i="241"/>
  <c r="P35" i="241"/>
  <c r="E35" i="241"/>
  <c r="T35" i="241" s="1"/>
  <c r="S34" i="241"/>
  <c r="R34" i="241"/>
  <c r="Q34" i="241"/>
  <c r="P34" i="241"/>
  <c r="E34" i="241"/>
  <c r="U34" i="241" s="1"/>
  <c r="S33" i="241"/>
  <c r="R33" i="241"/>
  <c r="Q33" i="241"/>
  <c r="P33" i="241"/>
  <c r="E33" i="241"/>
  <c r="U33" i="241" s="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U30" i="241" s="1"/>
  <c r="S29" i="241"/>
  <c r="R29" i="241"/>
  <c r="Q29" i="241"/>
  <c r="P29" i="241"/>
  <c r="E29" i="241"/>
  <c r="U29" i="241" s="1"/>
  <c r="S27" i="241"/>
  <c r="R27" i="241"/>
  <c r="Q27" i="241"/>
  <c r="P27" i="241"/>
  <c r="E27" i="241"/>
  <c r="U27" i="241" s="1"/>
  <c r="S26" i="241"/>
  <c r="R26" i="241"/>
  <c r="Q26" i="241"/>
  <c r="P26" i="241"/>
  <c r="E26" i="241"/>
  <c r="T26" i="241" s="1"/>
  <c r="S25" i="241"/>
  <c r="R25" i="241"/>
  <c r="Q25" i="241"/>
  <c r="P25" i="241"/>
  <c r="E25" i="241"/>
  <c r="S24" i="241"/>
  <c r="R24" i="241"/>
  <c r="Q24" i="241"/>
  <c r="P24" i="241"/>
  <c r="E24" i="241"/>
  <c r="U24" i="241" s="1"/>
  <c r="S23" i="241"/>
  <c r="R23" i="241"/>
  <c r="Q23" i="241"/>
  <c r="P23" i="241"/>
  <c r="E23" i="241"/>
  <c r="T23" i="241" s="1"/>
  <c r="S22" i="241"/>
  <c r="R22" i="241"/>
  <c r="Q22" i="241"/>
  <c r="P22" i="241"/>
  <c r="E22" i="241"/>
  <c r="U22" i="241" s="1"/>
  <c r="U21" i="241"/>
  <c r="S21" i="241"/>
  <c r="R21" i="241"/>
  <c r="Q21" i="241"/>
  <c r="P21" i="241"/>
  <c r="E21" i="241"/>
  <c r="T21" i="241" s="1"/>
  <c r="U20" i="241"/>
  <c r="S20" i="241"/>
  <c r="R20" i="241"/>
  <c r="Q20" i="241"/>
  <c r="P20" i="241"/>
  <c r="E20" i="241"/>
  <c r="T20" i="241" s="1"/>
  <c r="S19" i="241"/>
  <c r="R19" i="241"/>
  <c r="Q19" i="241"/>
  <c r="P19" i="241"/>
  <c r="E19" i="241"/>
  <c r="U19" i="241" s="1"/>
  <c r="S18" i="241"/>
  <c r="R18" i="241"/>
  <c r="Q18" i="241"/>
  <c r="P18" i="241"/>
  <c r="E18" i="241"/>
  <c r="T18" i="241" s="1"/>
  <c r="S17" i="241"/>
  <c r="R17" i="241"/>
  <c r="Q17" i="241"/>
  <c r="P17" i="241"/>
  <c r="E17" i="241"/>
  <c r="T17" i="241" s="1"/>
  <c r="S16" i="241"/>
  <c r="R16" i="241"/>
  <c r="Q16" i="241"/>
  <c r="P16" i="241"/>
  <c r="E16" i="241"/>
  <c r="U16" i="241" s="1"/>
  <c r="S15" i="241"/>
  <c r="R15" i="241"/>
  <c r="Q15" i="241"/>
  <c r="P15" i="241"/>
  <c r="E15" i="241"/>
  <c r="T15" i="241" s="1"/>
  <c r="U14" i="241"/>
  <c r="S14" i="241"/>
  <c r="R14" i="241"/>
  <c r="Q14" i="241"/>
  <c r="P14" i="241"/>
  <c r="E14" i="241"/>
  <c r="S13" i="241"/>
  <c r="R13" i="241"/>
  <c r="Q13" i="241"/>
  <c r="U13" i="241" s="1"/>
  <c r="P13" i="241"/>
  <c r="E13" i="241"/>
  <c r="T13" i="241" s="1"/>
  <c r="T12" i="241"/>
  <c r="S12" i="241"/>
  <c r="R12" i="241"/>
  <c r="Q12" i="241"/>
  <c r="P12" i="241"/>
  <c r="E12" i="241"/>
  <c r="U12" i="241" s="1"/>
  <c r="S11" i="241"/>
  <c r="R11" i="241"/>
  <c r="Q11" i="241"/>
  <c r="P11" i="241"/>
  <c r="E11" i="241"/>
  <c r="U11" i="241" s="1"/>
  <c r="S10" i="241"/>
  <c r="R10" i="241"/>
  <c r="Q10" i="241"/>
  <c r="P10" i="241"/>
  <c r="E10" i="241"/>
  <c r="U10" i="241" s="1"/>
  <c r="S64" i="240"/>
  <c r="R64" i="240"/>
  <c r="Q64" i="240"/>
  <c r="P64" i="240"/>
  <c r="E64" i="240"/>
  <c r="T64" i="240" s="1"/>
  <c r="S63" i="240"/>
  <c r="R63" i="240"/>
  <c r="Q63" i="240"/>
  <c r="P63" i="240"/>
  <c r="E63" i="240"/>
  <c r="E62" i="240" s="1"/>
  <c r="U62" i="240" s="1"/>
  <c r="S62" i="240"/>
  <c r="R62" i="240"/>
  <c r="S60" i="240"/>
  <c r="R60" i="240"/>
  <c r="Q60" i="240"/>
  <c r="P60" i="240"/>
  <c r="E60" i="240"/>
  <c r="U60" i="240" s="1"/>
  <c r="S59" i="240"/>
  <c r="R59" i="240"/>
  <c r="Q59" i="240"/>
  <c r="P59" i="240"/>
  <c r="E59" i="240"/>
  <c r="T59" i="240" s="1"/>
  <c r="S58" i="240"/>
  <c r="R58" i="240"/>
  <c r="Q58" i="240"/>
  <c r="P58" i="240"/>
  <c r="E58" i="240"/>
  <c r="U58" i="240" s="1"/>
  <c r="S57" i="240"/>
  <c r="R57" i="240"/>
  <c r="Q57" i="240"/>
  <c r="P57" i="240"/>
  <c r="E57" i="240"/>
  <c r="U57" i="240" s="1"/>
  <c r="S56" i="240"/>
  <c r="R56" i="240"/>
  <c r="S55" i="240"/>
  <c r="R55" i="240"/>
  <c r="Q55" i="240"/>
  <c r="P55" i="240"/>
  <c r="E55" i="240"/>
  <c r="U55" i="240" s="1"/>
  <c r="U54" i="240"/>
  <c r="S54" i="240"/>
  <c r="R54" i="240"/>
  <c r="Q54" i="240"/>
  <c r="P54" i="240"/>
  <c r="E54" i="240"/>
  <c r="T54" i="240" s="1"/>
  <c r="T53" i="240"/>
  <c r="S53" i="240"/>
  <c r="R53" i="240"/>
  <c r="Q53" i="240"/>
  <c r="P53" i="240"/>
  <c r="E53" i="240"/>
  <c r="U53" i="240" s="1"/>
  <c r="S52" i="240"/>
  <c r="R52" i="240"/>
  <c r="Q52" i="240"/>
  <c r="P52" i="240"/>
  <c r="E52" i="240"/>
  <c r="T52" i="240" s="1"/>
  <c r="S51" i="240"/>
  <c r="R51" i="240"/>
  <c r="Q51" i="240"/>
  <c r="P51" i="240"/>
  <c r="E51" i="240"/>
  <c r="U51" i="240" s="1"/>
  <c r="S50" i="240"/>
  <c r="R50" i="240"/>
  <c r="Q50" i="240"/>
  <c r="P50" i="240"/>
  <c r="E50" i="240"/>
  <c r="T50" i="240" s="1"/>
  <c r="S49" i="240"/>
  <c r="R49" i="240"/>
  <c r="Q49" i="240"/>
  <c r="P49" i="240"/>
  <c r="E49" i="240"/>
  <c r="U49" i="240" s="1"/>
  <c r="S48" i="240"/>
  <c r="R48" i="240"/>
  <c r="Q48" i="240"/>
  <c r="P48" i="240"/>
  <c r="E48" i="240"/>
  <c r="T48" i="240" s="1"/>
  <c r="U47" i="240"/>
  <c r="T47" i="240"/>
  <c r="S47" i="240"/>
  <c r="R47" i="240"/>
  <c r="Q47" i="240"/>
  <c r="P47" i="240"/>
  <c r="E47" i="240"/>
  <c r="S46" i="240"/>
  <c r="R46" i="240"/>
  <c r="Q46" i="240"/>
  <c r="U46" i="240" s="1"/>
  <c r="P46" i="240"/>
  <c r="E46" i="240"/>
  <c r="T46" i="240" s="1"/>
  <c r="S45" i="240"/>
  <c r="R45" i="240"/>
  <c r="Q45" i="240"/>
  <c r="P45" i="240"/>
  <c r="E45" i="240"/>
  <c r="T45" i="240" s="1"/>
  <c r="S44" i="240"/>
  <c r="R44" i="240"/>
  <c r="S43" i="240"/>
  <c r="S42" i="240"/>
  <c r="R42" i="240"/>
  <c r="Q42" i="240"/>
  <c r="P42" i="240"/>
  <c r="E42" i="240"/>
  <c r="T42" i="240" s="1"/>
  <c r="S41" i="240"/>
  <c r="R41" i="240"/>
  <c r="Q41" i="240"/>
  <c r="P41" i="240"/>
  <c r="E41" i="240"/>
  <c r="T41" i="240" s="1"/>
  <c r="S40" i="240"/>
  <c r="R40" i="240"/>
  <c r="Q40" i="240"/>
  <c r="P40" i="240"/>
  <c r="E40" i="240"/>
  <c r="T40" i="240" s="1"/>
  <c r="S39" i="240"/>
  <c r="R39" i="240"/>
  <c r="Q39" i="240"/>
  <c r="P39" i="240"/>
  <c r="E39" i="240"/>
  <c r="T39" i="240" s="1"/>
  <c r="S38" i="240"/>
  <c r="R38" i="240"/>
  <c r="Q38" i="240"/>
  <c r="P38" i="240"/>
  <c r="E38" i="240"/>
  <c r="U38" i="240" s="1"/>
  <c r="S37" i="240"/>
  <c r="R37" i="240"/>
  <c r="Q37" i="240"/>
  <c r="U37" i="240" s="1"/>
  <c r="P37" i="240"/>
  <c r="E37" i="240"/>
  <c r="S36" i="240"/>
  <c r="R36" i="240"/>
  <c r="Q36" i="240"/>
  <c r="P36" i="240"/>
  <c r="E36" i="240"/>
  <c r="U36" i="240" s="1"/>
  <c r="S35" i="240"/>
  <c r="R35" i="240"/>
  <c r="Q35" i="240"/>
  <c r="P35" i="240"/>
  <c r="E35" i="240"/>
  <c r="U35" i="240" s="1"/>
  <c r="S34" i="240"/>
  <c r="R34" i="240"/>
  <c r="Q34" i="240"/>
  <c r="P34" i="240"/>
  <c r="E34" i="240"/>
  <c r="T34" i="240" s="1"/>
  <c r="S33" i="240"/>
  <c r="R33" i="240"/>
  <c r="Q33" i="240"/>
  <c r="P33" i="240"/>
  <c r="E33" i="240"/>
  <c r="T33" i="240" s="1"/>
  <c r="U32" i="240"/>
  <c r="T32" i="240"/>
  <c r="S32" i="240"/>
  <c r="R32" i="240"/>
  <c r="Q32" i="240"/>
  <c r="P32" i="240"/>
  <c r="E32" i="240"/>
  <c r="T31" i="240"/>
  <c r="S31" i="240"/>
  <c r="R31" i="240"/>
  <c r="Q31" i="240"/>
  <c r="P31" i="240"/>
  <c r="E31" i="240"/>
  <c r="U31" i="240" s="1"/>
  <c r="S30" i="240"/>
  <c r="R30" i="240"/>
  <c r="Q30" i="240"/>
  <c r="P30" i="240"/>
  <c r="E30" i="240"/>
  <c r="U30" i="240" s="1"/>
  <c r="S29" i="240"/>
  <c r="R29" i="240"/>
  <c r="Q29" i="240"/>
  <c r="P29" i="240"/>
  <c r="E29" i="240"/>
  <c r="T29" i="240" s="1"/>
  <c r="S27" i="240"/>
  <c r="R27" i="240"/>
  <c r="Q27" i="240"/>
  <c r="P27" i="240"/>
  <c r="E27" i="240"/>
  <c r="U27" i="240" s="1"/>
  <c r="S26" i="240"/>
  <c r="R26" i="240"/>
  <c r="Q26" i="240"/>
  <c r="P26" i="240"/>
  <c r="E26" i="240"/>
  <c r="U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P22" i="240"/>
  <c r="E22" i="240"/>
  <c r="S21" i="240"/>
  <c r="R21" i="240"/>
  <c r="Q21" i="240"/>
  <c r="P21" i="240"/>
  <c r="E21" i="240"/>
  <c r="U21" i="240" s="1"/>
  <c r="S20" i="240"/>
  <c r="R20" i="240"/>
  <c r="Q20" i="240"/>
  <c r="P20" i="240"/>
  <c r="E20" i="240"/>
  <c r="T20" i="240" s="1"/>
  <c r="S19" i="240"/>
  <c r="R19" i="240"/>
  <c r="Q19" i="240"/>
  <c r="P19" i="240"/>
  <c r="E19" i="240"/>
  <c r="U19" i="240" s="1"/>
  <c r="S18" i="240"/>
  <c r="R18" i="240"/>
  <c r="Q18" i="240"/>
  <c r="P18" i="240"/>
  <c r="E18" i="240"/>
  <c r="U18" i="240" s="1"/>
  <c r="S17" i="240"/>
  <c r="R17" i="240"/>
  <c r="Q17" i="240"/>
  <c r="P17" i="240"/>
  <c r="E17" i="240"/>
  <c r="T17" i="240" s="1"/>
  <c r="S16" i="240"/>
  <c r="R16" i="240"/>
  <c r="Q16" i="240"/>
  <c r="P16" i="240"/>
  <c r="E16" i="240"/>
  <c r="S15" i="240"/>
  <c r="R15" i="240"/>
  <c r="Q15" i="240"/>
  <c r="P15" i="240"/>
  <c r="E15" i="240"/>
  <c r="T15" i="240" s="1"/>
  <c r="S14" i="240"/>
  <c r="R14" i="240"/>
  <c r="Q14" i="240"/>
  <c r="P14" i="240"/>
  <c r="E14" i="240"/>
  <c r="T14" i="240" s="1"/>
  <c r="S13" i="240"/>
  <c r="R13" i="240"/>
  <c r="Q13" i="240"/>
  <c r="P13" i="240"/>
  <c r="E13" i="240"/>
  <c r="U13" i="240" s="1"/>
  <c r="U12" i="240"/>
  <c r="S12" i="240"/>
  <c r="R12" i="240"/>
  <c r="Q12" i="240"/>
  <c r="P12" i="240"/>
  <c r="E12" i="240"/>
  <c r="T12" i="240" s="1"/>
  <c r="S11" i="240"/>
  <c r="R11" i="240"/>
  <c r="Q11" i="240"/>
  <c r="P11" i="240"/>
  <c r="E11" i="240"/>
  <c r="T11" i="240" s="1"/>
  <c r="S10" i="240"/>
  <c r="R10" i="240"/>
  <c r="Q10" i="240"/>
  <c r="P10" i="240"/>
  <c r="E10" i="240"/>
  <c r="T10" i="240" s="1"/>
  <c r="R9" i="240"/>
  <c r="S64" i="239"/>
  <c r="R64" i="239"/>
  <c r="Q64" i="239"/>
  <c r="P64" i="239"/>
  <c r="E64" i="239"/>
  <c r="T64" i="239" s="1"/>
  <c r="S63" i="239"/>
  <c r="R63" i="239"/>
  <c r="Q63" i="239"/>
  <c r="P63" i="239"/>
  <c r="E63" i="239"/>
  <c r="S62" i="239"/>
  <c r="R62" i="239"/>
  <c r="S60" i="239"/>
  <c r="R60" i="239"/>
  <c r="Q60" i="239"/>
  <c r="P60" i="239"/>
  <c r="E60" i="239"/>
  <c r="T60" i="239" s="1"/>
  <c r="S59" i="239"/>
  <c r="R59" i="239"/>
  <c r="Q59" i="239"/>
  <c r="P59" i="239"/>
  <c r="E59" i="239"/>
  <c r="S58" i="239"/>
  <c r="R58" i="239"/>
  <c r="Q58" i="239"/>
  <c r="P58" i="239"/>
  <c r="E58" i="239"/>
  <c r="U58" i="239" s="1"/>
  <c r="U57" i="239"/>
  <c r="T57" i="239"/>
  <c r="S57" i="239"/>
  <c r="R57" i="239"/>
  <c r="Q57" i="239"/>
  <c r="P57" i="239"/>
  <c r="E57" i="239"/>
  <c r="R56" i="239"/>
  <c r="U55" i="239"/>
  <c r="S55" i="239"/>
  <c r="R55" i="239"/>
  <c r="Q55" i="239"/>
  <c r="P55" i="239"/>
  <c r="E55" i="239"/>
  <c r="T55" i="239" s="1"/>
  <c r="S54" i="239"/>
  <c r="R54" i="239"/>
  <c r="Q54" i="239"/>
  <c r="P54" i="239"/>
  <c r="E54" i="239"/>
  <c r="T54" i="239" s="1"/>
  <c r="U53" i="239"/>
  <c r="T53" i="239"/>
  <c r="S53" i="239"/>
  <c r="R53" i="239"/>
  <c r="Q53" i="239"/>
  <c r="P53" i="239"/>
  <c r="E53" i="239"/>
  <c r="S52" i="239"/>
  <c r="R52" i="239"/>
  <c r="Q52" i="239"/>
  <c r="P52" i="239"/>
  <c r="E52" i="239"/>
  <c r="T52" i="239" s="1"/>
  <c r="S51" i="239"/>
  <c r="R51" i="239"/>
  <c r="Q51" i="239"/>
  <c r="P51" i="239"/>
  <c r="E51" i="239"/>
  <c r="U51" i="239" s="1"/>
  <c r="S50" i="239"/>
  <c r="R50" i="239"/>
  <c r="Q50" i="239"/>
  <c r="P50" i="239"/>
  <c r="E50" i="239"/>
  <c r="U50" i="239" s="1"/>
  <c r="S49" i="239"/>
  <c r="R49" i="239"/>
  <c r="Q49" i="239"/>
  <c r="P49" i="239"/>
  <c r="E49" i="239"/>
  <c r="T49" i="239" s="1"/>
  <c r="S48" i="239"/>
  <c r="R48" i="239"/>
  <c r="Q48" i="239"/>
  <c r="P48" i="239"/>
  <c r="E48" i="239"/>
  <c r="T48" i="239" s="1"/>
  <c r="S47" i="239"/>
  <c r="R47" i="239"/>
  <c r="Q47" i="239"/>
  <c r="P47" i="239"/>
  <c r="E47" i="239"/>
  <c r="U47" i="239" s="1"/>
  <c r="S46" i="239"/>
  <c r="R46" i="239"/>
  <c r="Q46" i="239"/>
  <c r="P46" i="239"/>
  <c r="E46" i="239"/>
  <c r="U46" i="239" s="1"/>
  <c r="S45" i="239"/>
  <c r="R45" i="239"/>
  <c r="Q45" i="239"/>
  <c r="P45" i="239"/>
  <c r="E45" i="239"/>
  <c r="T45" i="239" s="1"/>
  <c r="S44" i="239"/>
  <c r="R44" i="239"/>
  <c r="R43" i="239"/>
  <c r="S42" i="239"/>
  <c r="R42" i="239"/>
  <c r="Q42" i="239"/>
  <c r="P42" i="239"/>
  <c r="E42" i="239"/>
  <c r="T42" i="239" s="1"/>
  <c r="S41" i="239"/>
  <c r="R41" i="239"/>
  <c r="Q41" i="239"/>
  <c r="P41" i="239"/>
  <c r="E41" i="239"/>
  <c r="T41" i="239" s="1"/>
  <c r="S40" i="239"/>
  <c r="R40" i="239"/>
  <c r="Q40" i="239"/>
  <c r="P40" i="239"/>
  <c r="E40" i="239"/>
  <c r="U40" i="239" s="1"/>
  <c r="S39" i="239"/>
  <c r="R39" i="239"/>
  <c r="Q39" i="239"/>
  <c r="P39" i="239"/>
  <c r="E39" i="239"/>
  <c r="T39" i="239" s="1"/>
  <c r="T38" i="239"/>
  <c r="S38" i="239"/>
  <c r="R38" i="239"/>
  <c r="Q38" i="239"/>
  <c r="P38" i="239"/>
  <c r="E38" i="239"/>
  <c r="U38" i="239" s="1"/>
  <c r="T37" i="239"/>
  <c r="S37" i="239"/>
  <c r="R37" i="239"/>
  <c r="Q37" i="239"/>
  <c r="P37" i="239"/>
  <c r="E37" i="239"/>
  <c r="U37" i="239" s="1"/>
  <c r="S36" i="239"/>
  <c r="R36" i="239"/>
  <c r="Q36" i="239"/>
  <c r="P36" i="239"/>
  <c r="E36" i="239"/>
  <c r="U36" i="239" s="1"/>
  <c r="S35" i="239"/>
  <c r="R35" i="239"/>
  <c r="Q35" i="239"/>
  <c r="P35" i="239"/>
  <c r="E35" i="239"/>
  <c r="T35" i="239" s="1"/>
  <c r="U34" i="239"/>
  <c r="T34" i="239"/>
  <c r="S34" i="239"/>
  <c r="R34" i="239"/>
  <c r="Q34" i="239"/>
  <c r="P34" i="239"/>
  <c r="E34" i="239"/>
  <c r="S33" i="239"/>
  <c r="R33" i="239"/>
  <c r="Q33" i="239"/>
  <c r="P33" i="239"/>
  <c r="E33" i="239"/>
  <c r="T33" i="239" s="1"/>
  <c r="S32" i="239"/>
  <c r="R32" i="239"/>
  <c r="Q32" i="239"/>
  <c r="P32" i="239"/>
  <c r="E32" i="239"/>
  <c r="S31" i="239"/>
  <c r="R31" i="239"/>
  <c r="Q31" i="239"/>
  <c r="P31" i="239"/>
  <c r="E31" i="239"/>
  <c r="T31" i="239" s="1"/>
  <c r="S30" i="239"/>
  <c r="R30" i="239"/>
  <c r="Q30" i="239"/>
  <c r="P30" i="239"/>
  <c r="E30" i="239"/>
  <c r="U30" i="239" s="1"/>
  <c r="S29" i="239"/>
  <c r="R29" i="239"/>
  <c r="Q29" i="239"/>
  <c r="P29" i="239"/>
  <c r="E29" i="239"/>
  <c r="S27" i="239"/>
  <c r="R27" i="239"/>
  <c r="Q27" i="239"/>
  <c r="P27" i="239"/>
  <c r="E27" i="239"/>
  <c r="U27" i="239" s="1"/>
  <c r="S26" i="239"/>
  <c r="R26" i="239"/>
  <c r="Q26" i="239"/>
  <c r="P26" i="239"/>
  <c r="E26" i="239"/>
  <c r="T26" i="239" s="1"/>
  <c r="S25" i="239"/>
  <c r="R25" i="239"/>
  <c r="Q25" i="239"/>
  <c r="P25" i="239"/>
  <c r="E25" i="239"/>
  <c r="U24" i="239"/>
  <c r="S24" i="239"/>
  <c r="R24" i="239"/>
  <c r="Q24" i="239"/>
  <c r="P24" i="239"/>
  <c r="E24" i="239"/>
  <c r="T24" i="239" s="1"/>
  <c r="U23" i="239"/>
  <c r="T23" i="239"/>
  <c r="S23" i="239"/>
  <c r="R23" i="239"/>
  <c r="Q23" i="239"/>
  <c r="P23" i="239"/>
  <c r="E23" i="239"/>
  <c r="T22" i="239"/>
  <c r="S22" i="239"/>
  <c r="R22" i="239"/>
  <c r="Q22" i="239"/>
  <c r="P22" i="239"/>
  <c r="E22" i="239"/>
  <c r="U22" i="239" s="1"/>
  <c r="S21" i="239"/>
  <c r="R21" i="239"/>
  <c r="Q21" i="239"/>
  <c r="P21" i="239"/>
  <c r="E21" i="239"/>
  <c r="U21" i="239" s="1"/>
  <c r="S20" i="239"/>
  <c r="R20" i="239"/>
  <c r="Q20" i="239"/>
  <c r="P20" i="239"/>
  <c r="E20" i="239"/>
  <c r="T20" i="239" s="1"/>
  <c r="S19" i="239"/>
  <c r="R19" i="239"/>
  <c r="Q19" i="239"/>
  <c r="P19" i="239"/>
  <c r="E19" i="239"/>
  <c r="S18" i="239"/>
  <c r="R18" i="239"/>
  <c r="Q18" i="239"/>
  <c r="P18" i="239"/>
  <c r="E18" i="239"/>
  <c r="T18" i="239" s="1"/>
  <c r="S17" i="239"/>
  <c r="R17" i="239"/>
  <c r="Q17" i="239"/>
  <c r="P17" i="239"/>
  <c r="E17" i="239"/>
  <c r="T17" i="239" s="1"/>
  <c r="U16" i="239"/>
  <c r="S16" i="239"/>
  <c r="R16" i="239"/>
  <c r="Q16" i="239"/>
  <c r="P16" i="239"/>
  <c r="E16" i="239"/>
  <c r="T16" i="239" s="1"/>
  <c r="T15" i="239"/>
  <c r="S15" i="239"/>
  <c r="R15" i="239"/>
  <c r="Q15" i="239"/>
  <c r="P15" i="239"/>
  <c r="E15" i="239"/>
  <c r="U15" i="239" s="1"/>
  <c r="S14" i="239"/>
  <c r="R14" i="239"/>
  <c r="Q14" i="239"/>
  <c r="P14" i="239"/>
  <c r="E14" i="239"/>
  <c r="U14" i="239" s="1"/>
  <c r="S13" i="239"/>
  <c r="R13" i="239"/>
  <c r="Q13" i="239"/>
  <c r="P13" i="239"/>
  <c r="E13" i="239"/>
  <c r="U13" i="239" s="1"/>
  <c r="S12" i="239"/>
  <c r="R12" i="239"/>
  <c r="Q12" i="239"/>
  <c r="P12" i="239"/>
  <c r="E12" i="239"/>
  <c r="T12" i="239" s="1"/>
  <c r="S11" i="239"/>
  <c r="R11" i="239"/>
  <c r="Q11" i="239"/>
  <c r="P11" i="239"/>
  <c r="E11" i="239"/>
  <c r="T11" i="239" s="1"/>
  <c r="S10" i="239"/>
  <c r="R10" i="239"/>
  <c r="Q10" i="239"/>
  <c r="P10" i="239"/>
  <c r="E10" i="239"/>
  <c r="T10" i="239" s="1"/>
  <c r="U64" i="238"/>
  <c r="S64" i="238"/>
  <c r="R64" i="238"/>
  <c r="Q64" i="238"/>
  <c r="P64" i="238"/>
  <c r="E64" i="238"/>
  <c r="T64" i="238" s="1"/>
  <c r="S63" i="238"/>
  <c r="R63" i="238"/>
  <c r="Q63" i="238"/>
  <c r="P63" i="238"/>
  <c r="E63" i="238"/>
  <c r="S62" i="238"/>
  <c r="R62" i="238"/>
  <c r="S60" i="238"/>
  <c r="R60" i="238"/>
  <c r="Q60" i="238"/>
  <c r="P60" i="238"/>
  <c r="E60" i="238"/>
  <c r="U60" i="238" s="1"/>
  <c r="S59" i="238"/>
  <c r="R59" i="238"/>
  <c r="Q59" i="238"/>
  <c r="P59" i="238"/>
  <c r="E59" i="238"/>
  <c r="T59" i="238" s="1"/>
  <c r="S58" i="238"/>
  <c r="R58" i="238"/>
  <c r="Q58" i="238"/>
  <c r="P58" i="238"/>
  <c r="E58" i="238"/>
  <c r="U58" i="238" s="1"/>
  <c r="S57" i="238"/>
  <c r="R57" i="238"/>
  <c r="Q57" i="238"/>
  <c r="P57" i="238"/>
  <c r="E57" i="238"/>
  <c r="S56" i="238"/>
  <c r="R56" i="238"/>
  <c r="S55" i="238"/>
  <c r="R55" i="238"/>
  <c r="Q55" i="238"/>
  <c r="P55" i="238"/>
  <c r="E55" i="238"/>
  <c r="U55" i="238" s="1"/>
  <c r="S54" i="238"/>
  <c r="R54" i="238"/>
  <c r="Q54" i="238"/>
  <c r="P54" i="238"/>
  <c r="E54" i="238"/>
  <c r="T54" i="238" s="1"/>
  <c r="S53" i="238"/>
  <c r="R53" i="238"/>
  <c r="Q53" i="238"/>
  <c r="P53" i="238"/>
  <c r="E53" i="238"/>
  <c r="T53" i="238" s="1"/>
  <c r="S52" i="238"/>
  <c r="R52" i="238"/>
  <c r="Q52" i="238"/>
  <c r="P52" i="238"/>
  <c r="E52" i="238"/>
  <c r="S51" i="238"/>
  <c r="R51" i="238"/>
  <c r="Q51" i="238"/>
  <c r="P51" i="238"/>
  <c r="E51" i="238"/>
  <c r="T51" i="238" s="1"/>
  <c r="S50" i="238"/>
  <c r="R50" i="238"/>
  <c r="Q50" i="238"/>
  <c r="P50" i="238"/>
  <c r="E50" i="238"/>
  <c r="T50" i="238" s="1"/>
  <c r="S49" i="238"/>
  <c r="R49" i="238"/>
  <c r="Q49" i="238"/>
  <c r="P49" i="238"/>
  <c r="E49" i="238"/>
  <c r="U49" i="238" s="1"/>
  <c r="U48" i="238"/>
  <c r="S48" i="238"/>
  <c r="R48" i="238"/>
  <c r="Q48" i="238"/>
  <c r="P48" i="238"/>
  <c r="E48" i="238"/>
  <c r="T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P45" i="238"/>
  <c r="E45" i="238"/>
  <c r="T45" i="238" s="1"/>
  <c r="S44" i="238"/>
  <c r="R44" i="238"/>
  <c r="S42" i="238"/>
  <c r="R42" i="238"/>
  <c r="Q42" i="238"/>
  <c r="P42" i="238"/>
  <c r="E42" i="238"/>
  <c r="T42" i="238" s="1"/>
  <c r="S41" i="238"/>
  <c r="R41" i="238"/>
  <c r="Q41" i="238"/>
  <c r="P41" i="238"/>
  <c r="E41" i="238"/>
  <c r="U41" i="238" s="1"/>
  <c r="U40" i="238"/>
  <c r="S40" i="238"/>
  <c r="R40" i="238"/>
  <c r="Q40" i="238"/>
  <c r="P40" i="238"/>
  <c r="E40" i="238"/>
  <c r="T40" i="238" s="1"/>
  <c r="S39" i="238"/>
  <c r="R39" i="238"/>
  <c r="Q39" i="238"/>
  <c r="P39" i="238"/>
  <c r="E39" i="238"/>
  <c r="U39" i="238" s="1"/>
  <c r="S38" i="238"/>
  <c r="R38" i="238"/>
  <c r="Q38" i="238"/>
  <c r="P38" i="238"/>
  <c r="E38" i="238"/>
  <c r="U38" i="238" s="1"/>
  <c r="S37" i="238"/>
  <c r="R37" i="238"/>
  <c r="Q37" i="238"/>
  <c r="P37" i="238"/>
  <c r="E37" i="238"/>
  <c r="U36" i="238"/>
  <c r="S36" i="238"/>
  <c r="R36" i="238"/>
  <c r="Q36" i="238"/>
  <c r="P36" i="238"/>
  <c r="E36" i="238"/>
  <c r="T36" i="238" s="1"/>
  <c r="S35" i="238"/>
  <c r="R35" i="238"/>
  <c r="Q35" i="238"/>
  <c r="P35" i="238"/>
  <c r="E35" i="238"/>
  <c r="T35" i="238" s="1"/>
  <c r="S34" i="238"/>
  <c r="R34" i="238"/>
  <c r="Q34" i="238"/>
  <c r="P34" i="238"/>
  <c r="E34" i="238"/>
  <c r="U34" i="238" s="1"/>
  <c r="U33" i="238"/>
  <c r="S33" i="238"/>
  <c r="R33" i="238"/>
  <c r="Q33" i="238"/>
  <c r="P33" i="238"/>
  <c r="E33" i="238"/>
  <c r="T32" i="238"/>
  <c r="S32" i="238"/>
  <c r="R32" i="238"/>
  <c r="Q32" i="238"/>
  <c r="P32" i="238"/>
  <c r="E32" i="238"/>
  <c r="U32" i="238" s="1"/>
  <c r="S31" i="238"/>
  <c r="R31" i="238"/>
  <c r="Q31" i="238"/>
  <c r="P31" i="238"/>
  <c r="E31" i="238"/>
  <c r="S30" i="238"/>
  <c r="R30" i="238"/>
  <c r="Q30" i="238"/>
  <c r="P30" i="238"/>
  <c r="E30" i="238"/>
  <c r="T30" i="238" s="1"/>
  <c r="S29" i="238"/>
  <c r="R29" i="238"/>
  <c r="Q29" i="238"/>
  <c r="P29" i="238"/>
  <c r="E29" i="238"/>
  <c r="S27" i="238"/>
  <c r="R27" i="238"/>
  <c r="Q27" i="238"/>
  <c r="P27" i="238"/>
  <c r="E27" i="238"/>
  <c r="T27" i="238" s="1"/>
  <c r="S26" i="238"/>
  <c r="R26" i="238"/>
  <c r="Q26" i="238"/>
  <c r="P26" i="238"/>
  <c r="E26" i="238"/>
  <c r="S25" i="238"/>
  <c r="R25" i="238"/>
  <c r="Q25" i="238"/>
  <c r="P25" i="238"/>
  <c r="E25" i="238"/>
  <c r="T25" i="238" s="1"/>
  <c r="S24" i="238"/>
  <c r="R24" i="238"/>
  <c r="Q24" i="238"/>
  <c r="P24" i="238"/>
  <c r="E24" i="238"/>
  <c r="S23" i="238"/>
  <c r="R23" i="238"/>
  <c r="Q23" i="238"/>
  <c r="P23" i="238"/>
  <c r="E23" i="238"/>
  <c r="U23" i="238" s="1"/>
  <c r="U22" i="238"/>
  <c r="S22" i="238"/>
  <c r="R22" i="238"/>
  <c r="Q22" i="238"/>
  <c r="P22" i="238"/>
  <c r="E22" i="238"/>
  <c r="T22" i="238" s="1"/>
  <c r="T21" i="238"/>
  <c r="S21" i="238"/>
  <c r="R21" i="238"/>
  <c r="Q21" i="238"/>
  <c r="P21" i="238"/>
  <c r="E21" i="238"/>
  <c r="U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S18" i="238"/>
  <c r="R18" i="238"/>
  <c r="Q18" i="238"/>
  <c r="P18" i="238"/>
  <c r="E18" i="238"/>
  <c r="S17" i="238"/>
  <c r="R17" i="238"/>
  <c r="Q17" i="238"/>
  <c r="P17" i="238"/>
  <c r="E17" i="238"/>
  <c r="T17" i="238" s="1"/>
  <c r="S16" i="238"/>
  <c r="R16" i="238"/>
  <c r="Q16" i="238"/>
  <c r="P16" i="238"/>
  <c r="E16" i="238"/>
  <c r="T16" i="238" s="1"/>
  <c r="S15" i="238"/>
  <c r="R15" i="238"/>
  <c r="Q15" i="238"/>
  <c r="P15" i="238"/>
  <c r="E15" i="238"/>
  <c r="U15" i="238" s="1"/>
  <c r="U14" i="238"/>
  <c r="T14" i="238"/>
  <c r="S14" i="238"/>
  <c r="R14" i="238"/>
  <c r="Q14" i="238"/>
  <c r="P14" i="238"/>
  <c r="E14" i="238"/>
  <c r="S13" i="238"/>
  <c r="R13" i="238"/>
  <c r="Q13" i="238"/>
  <c r="P13" i="238"/>
  <c r="E13" i="238"/>
  <c r="T13" i="238" s="1"/>
  <c r="S12" i="238"/>
  <c r="R12" i="238"/>
  <c r="Q12" i="238"/>
  <c r="P12" i="238"/>
  <c r="E12" i="238"/>
  <c r="U12" i="238" s="1"/>
  <c r="S11" i="238"/>
  <c r="R11" i="238"/>
  <c r="Q11" i="238"/>
  <c r="P11" i="238"/>
  <c r="E11" i="238"/>
  <c r="T11" i="238" s="1"/>
  <c r="S10" i="238"/>
  <c r="R10" i="238"/>
  <c r="Q10" i="238"/>
  <c r="P10" i="238"/>
  <c r="E10" i="238"/>
  <c r="S64" i="237"/>
  <c r="R64" i="237"/>
  <c r="Q64" i="237"/>
  <c r="P64" i="237"/>
  <c r="E64" i="237"/>
  <c r="U64" i="237" s="1"/>
  <c r="U63" i="237"/>
  <c r="T63" i="237"/>
  <c r="S63" i="237"/>
  <c r="R63" i="237"/>
  <c r="Q63" i="237"/>
  <c r="P63" i="237"/>
  <c r="E63" i="237"/>
  <c r="S62" i="237"/>
  <c r="R62" i="237"/>
  <c r="S60" i="237"/>
  <c r="R60" i="237"/>
  <c r="Q60" i="237"/>
  <c r="P60" i="237"/>
  <c r="E60" i="237"/>
  <c r="U60" i="237" s="1"/>
  <c r="S59" i="237"/>
  <c r="R59" i="237"/>
  <c r="Q59" i="237"/>
  <c r="P59" i="237"/>
  <c r="E59" i="237"/>
  <c r="U59" i="237" s="1"/>
  <c r="S58" i="237"/>
  <c r="R58" i="237"/>
  <c r="Q58" i="237"/>
  <c r="P58" i="237"/>
  <c r="E58" i="237"/>
  <c r="T58" i="237" s="1"/>
  <c r="S57" i="237"/>
  <c r="R57" i="237"/>
  <c r="Q57" i="237"/>
  <c r="P57" i="237"/>
  <c r="E57" i="237"/>
  <c r="S56" i="237"/>
  <c r="R56" i="237"/>
  <c r="T55" i="237"/>
  <c r="S55" i="237"/>
  <c r="R55" i="237"/>
  <c r="Q55" i="237"/>
  <c r="P55" i="237"/>
  <c r="E55" i="237"/>
  <c r="U55" i="237" s="1"/>
  <c r="S54" i="237"/>
  <c r="R54" i="237"/>
  <c r="Q54" i="237"/>
  <c r="P54" i="237"/>
  <c r="E54" i="237"/>
  <c r="U54" i="237" s="1"/>
  <c r="S53" i="237"/>
  <c r="R53" i="237"/>
  <c r="Q53" i="237"/>
  <c r="P53" i="237"/>
  <c r="E53" i="237"/>
  <c r="T53" i="237" s="1"/>
  <c r="S52" i="237"/>
  <c r="R52" i="237"/>
  <c r="Q52" i="237"/>
  <c r="P52" i="237"/>
  <c r="E52" i="237"/>
  <c r="S51" i="237"/>
  <c r="R51" i="237"/>
  <c r="Q51" i="237"/>
  <c r="P51" i="237"/>
  <c r="E51" i="237"/>
  <c r="S50" i="237"/>
  <c r="R50" i="237"/>
  <c r="Q50" i="237"/>
  <c r="P50" i="237"/>
  <c r="E50" i="237"/>
  <c r="T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T48" i="237" s="1"/>
  <c r="S47" i="237"/>
  <c r="R47" i="237"/>
  <c r="Q47" i="237"/>
  <c r="P47" i="237"/>
  <c r="E47" i="237"/>
  <c r="U47" i="237" s="1"/>
  <c r="S46" i="237"/>
  <c r="R46" i="237"/>
  <c r="Q46" i="237"/>
  <c r="P46" i="237"/>
  <c r="E46" i="237"/>
  <c r="U46" i="237" s="1"/>
  <c r="S45" i="237"/>
  <c r="R45" i="237"/>
  <c r="Q45" i="237"/>
  <c r="P45" i="237"/>
  <c r="E45" i="237"/>
  <c r="U45" i="237" s="1"/>
  <c r="S44" i="237"/>
  <c r="R44" i="237"/>
  <c r="S43" i="237"/>
  <c r="S42" i="237"/>
  <c r="R42" i="237"/>
  <c r="Q42" i="237"/>
  <c r="P42" i="237"/>
  <c r="E42" i="237"/>
  <c r="S41" i="237"/>
  <c r="R41" i="237"/>
  <c r="Q41" i="237"/>
  <c r="P41" i="237"/>
  <c r="E41" i="237"/>
  <c r="T41" i="237" s="1"/>
  <c r="S40" i="237"/>
  <c r="R40" i="237"/>
  <c r="Q40" i="237"/>
  <c r="P40" i="237"/>
  <c r="E40" i="237"/>
  <c r="T40" i="237" s="1"/>
  <c r="S39" i="237"/>
  <c r="R39" i="237"/>
  <c r="Q39" i="237"/>
  <c r="P39" i="237"/>
  <c r="E39" i="237"/>
  <c r="T39" i="237" s="1"/>
  <c r="U38" i="237"/>
  <c r="S38" i="237"/>
  <c r="R38" i="237"/>
  <c r="Q38" i="237"/>
  <c r="P38" i="237"/>
  <c r="E38" i="237"/>
  <c r="T38" i="237" s="1"/>
  <c r="S37" i="237"/>
  <c r="R37" i="237"/>
  <c r="Q37" i="237"/>
  <c r="P37" i="237"/>
  <c r="E37" i="237"/>
  <c r="U37" i="237" s="1"/>
  <c r="S36" i="237"/>
  <c r="R36" i="237"/>
  <c r="Q36" i="237"/>
  <c r="P36" i="237"/>
  <c r="E36" i="237"/>
  <c r="U36" i="237" s="1"/>
  <c r="S35" i="237"/>
  <c r="R35" i="237"/>
  <c r="Q35" i="237"/>
  <c r="P35" i="237"/>
  <c r="E35" i="237"/>
  <c r="T35" i="237" s="1"/>
  <c r="S34" i="237"/>
  <c r="R34" i="237"/>
  <c r="Q34" i="237"/>
  <c r="P34" i="237"/>
  <c r="E34" i="237"/>
  <c r="U33" i="237"/>
  <c r="S33" i="237"/>
  <c r="R33" i="237"/>
  <c r="Q33" i="237"/>
  <c r="P33" i="237"/>
  <c r="E33" i="237"/>
  <c r="S32" i="237"/>
  <c r="R32" i="237"/>
  <c r="Q32" i="237"/>
  <c r="P32" i="237"/>
  <c r="E32" i="237"/>
  <c r="T32" i="237" s="1"/>
  <c r="S31" i="237"/>
  <c r="R31" i="237"/>
  <c r="Q31" i="237"/>
  <c r="P31" i="237"/>
  <c r="E31" i="237"/>
  <c r="T31" i="237" s="1"/>
  <c r="S30" i="237"/>
  <c r="R30" i="237"/>
  <c r="Q30" i="237"/>
  <c r="P30" i="237"/>
  <c r="E30" i="237"/>
  <c r="U30" i="237" s="1"/>
  <c r="T29" i="237"/>
  <c r="S29" i="237"/>
  <c r="R29" i="237"/>
  <c r="Q29" i="237"/>
  <c r="P29" i="237"/>
  <c r="E29" i="237"/>
  <c r="U27" i="237"/>
  <c r="T27" i="237"/>
  <c r="S27" i="237"/>
  <c r="R27" i="237"/>
  <c r="Q27" i="237"/>
  <c r="P27" i="237"/>
  <c r="E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T24" i="237" s="1"/>
  <c r="S23" i="237"/>
  <c r="R23" i="237"/>
  <c r="Q23" i="237"/>
  <c r="P23" i="237"/>
  <c r="E23" i="237"/>
  <c r="S22" i="237"/>
  <c r="R22" i="237"/>
  <c r="Q22" i="237"/>
  <c r="P22" i="237"/>
  <c r="E22" i="237"/>
  <c r="T22" i="237" s="1"/>
  <c r="U21" i="237"/>
  <c r="S21" i="237"/>
  <c r="R21" i="237"/>
  <c r="Q21" i="237"/>
  <c r="P21" i="237"/>
  <c r="E21" i="237"/>
  <c r="T21" i="237" s="1"/>
  <c r="U20" i="237"/>
  <c r="T20" i="237"/>
  <c r="S20" i="237"/>
  <c r="R20" i="237"/>
  <c r="Q20" i="237"/>
  <c r="P20" i="237"/>
  <c r="E20" i="237"/>
  <c r="S19" i="237"/>
  <c r="R19" i="237"/>
  <c r="Q19" i="237"/>
  <c r="P19" i="237"/>
  <c r="E19" i="237"/>
  <c r="U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T16" i="237" s="1"/>
  <c r="S15" i="237"/>
  <c r="R15" i="237"/>
  <c r="Q15" i="237"/>
  <c r="P15" i="237"/>
  <c r="E15" i="237"/>
  <c r="U14" i="237"/>
  <c r="S14" i="237"/>
  <c r="R14" i="237"/>
  <c r="Q14" i="237"/>
  <c r="P14" i="237"/>
  <c r="E14" i="237"/>
  <c r="T14" i="237" s="1"/>
  <c r="S13" i="237"/>
  <c r="R13" i="237"/>
  <c r="Q13" i="237"/>
  <c r="P13" i="237"/>
  <c r="E13" i="237"/>
  <c r="T13" i="237" s="1"/>
  <c r="U12" i="237"/>
  <c r="S12" i="237"/>
  <c r="R12" i="237"/>
  <c r="Q12" i="237"/>
  <c r="P12" i="237"/>
  <c r="E12" i="237"/>
  <c r="T12" i="237" s="1"/>
  <c r="S11" i="237"/>
  <c r="R11" i="237"/>
  <c r="Q11" i="237"/>
  <c r="P11" i="237"/>
  <c r="E11" i="237"/>
  <c r="U11" i="237" s="1"/>
  <c r="T10" i="237"/>
  <c r="S10" i="237"/>
  <c r="R10" i="237"/>
  <c r="Q10" i="237"/>
  <c r="P10" i="237"/>
  <c r="E10" i="237"/>
  <c r="R9" i="237"/>
  <c r="S64" i="236"/>
  <c r="R64" i="236"/>
  <c r="Q64" i="236"/>
  <c r="P64" i="236"/>
  <c r="E64" i="236"/>
  <c r="S63" i="236"/>
  <c r="R63" i="236"/>
  <c r="Q63" i="236"/>
  <c r="P63" i="236"/>
  <c r="E63" i="236"/>
  <c r="T63" i="236" s="1"/>
  <c r="S62" i="236"/>
  <c r="R62" i="236"/>
  <c r="S60" i="236"/>
  <c r="R60" i="236"/>
  <c r="Q60" i="236"/>
  <c r="P60" i="236"/>
  <c r="E60" i="236"/>
  <c r="T60" i="236" s="1"/>
  <c r="S59" i="236"/>
  <c r="R59" i="236"/>
  <c r="Q59" i="236"/>
  <c r="P59" i="236"/>
  <c r="E59" i="236"/>
  <c r="U59" i="236" s="1"/>
  <c r="U58" i="236"/>
  <c r="S58" i="236"/>
  <c r="R58" i="236"/>
  <c r="Q58" i="236"/>
  <c r="P58" i="236"/>
  <c r="E58" i="236"/>
  <c r="T58" i="236" s="1"/>
  <c r="T57" i="236"/>
  <c r="S57" i="236"/>
  <c r="R57" i="236"/>
  <c r="Q57" i="236"/>
  <c r="P57" i="236"/>
  <c r="E57" i="236"/>
  <c r="S56" i="236"/>
  <c r="R56" i="236"/>
  <c r="U55" i="236"/>
  <c r="S55" i="236"/>
  <c r="R55" i="236"/>
  <c r="Q55" i="236"/>
  <c r="P55" i="236"/>
  <c r="E55" i="236"/>
  <c r="T55" i="236" s="1"/>
  <c r="U54" i="236"/>
  <c r="T54" i="236"/>
  <c r="S54" i="236"/>
  <c r="R54" i="236"/>
  <c r="Q54" i="236"/>
  <c r="P54" i="236"/>
  <c r="E54" i="236"/>
  <c r="S53" i="236"/>
  <c r="R53" i="236"/>
  <c r="Q53" i="236"/>
  <c r="P53" i="236"/>
  <c r="E53" i="236"/>
  <c r="U53" i="236" s="1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T50" i="236" s="1"/>
  <c r="S49" i="236"/>
  <c r="R49" i="236"/>
  <c r="Q49" i="236"/>
  <c r="P49" i="236"/>
  <c r="E49" i="236"/>
  <c r="U48" i="236"/>
  <c r="S48" i="236"/>
  <c r="R48" i="236"/>
  <c r="Q48" i="236"/>
  <c r="P48" i="236"/>
  <c r="E48" i="236"/>
  <c r="T48" i="236" s="1"/>
  <c r="U47" i="236"/>
  <c r="S47" i="236"/>
  <c r="R47" i="236"/>
  <c r="Q47" i="236"/>
  <c r="P47" i="236"/>
  <c r="E47" i="236"/>
  <c r="T47" i="236" s="1"/>
  <c r="S46" i="236"/>
  <c r="R46" i="236"/>
  <c r="Q46" i="236"/>
  <c r="U46" i="236" s="1"/>
  <c r="P46" i="236"/>
  <c r="E46" i="236"/>
  <c r="T46" i="236" s="1"/>
  <c r="S45" i="236"/>
  <c r="R45" i="236"/>
  <c r="Q45" i="236"/>
  <c r="P45" i="236"/>
  <c r="E45" i="236"/>
  <c r="U45" i="236" s="1"/>
  <c r="S44" i="236"/>
  <c r="R44" i="236"/>
  <c r="R43" i="236"/>
  <c r="S42" i="236"/>
  <c r="R42" i="236"/>
  <c r="Q42" i="236"/>
  <c r="P42" i="236"/>
  <c r="E42" i="236"/>
  <c r="S41" i="236"/>
  <c r="R41" i="236"/>
  <c r="Q41" i="236"/>
  <c r="P41" i="236"/>
  <c r="E41" i="236"/>
  <c r="U41" i="236" s="1"/>
  <c r="S40" i="236"/>
  <c r="R40" i="236"/>
  <c r="Q40" i="236"/>
  <c r="P40" i="236"/>
  <c r="E40" i="236"/>
  <c r="T40" i="236" s="1"/>
  <c r="S39" i="236"/>
  <c r="R39" i="236"/>
  <c r="Q39" i="236"/>
  <c r="P39" i="236"/>
  <c r="E39" i="236"/>
  <c r="U38" i="236"/>
  <c r="S38" i="236"/>
  <c r="R38" i="236"/>
  <c r="Q38" i="236"/>
  <c r="P38" i="236"/>
  <c r="E38" i="236"/>
  <c r="T38" i="236" s="1"/>
  <c r="U37" i="236"/>
  <c r="S37" i="236"/>
  <c r="R37" i="236"/>
  <c r="Q37" i="236"/>
  <c r="P37" i="236"/>
  <c r="E37" i="236"/>
  <c r="S36" i="236"/>
  <c r="R36" i="236"/>
  <c r="Q36" i="236"/>
  <c r="P36" i="236"/>
  <c r="E36" i="236"/>
  <c r="U36" i="236" s="1"/>
  <c r="S35" i="236"/>
  <c r="R35" i="236"/>
  <c r="Q35" i="236"/>
  <c r="P35" i="236"/>
  <c r="E35" i="236"/>
  <c r="T35" i="236" s="1"/>
  <c r="T34" i="236"/>
  <c r="S34" i="236"/>
  <c r="R34" i="236"/>
  <c r="Q34" i="236"/>
  <c r="P34" i="236"/>
  <c r="E34" i="236"/>
  <c r="U34" i="236" s="1"/>
  <c r="S33" i="236"/>
  <c r="R33" i="236"/>
  <c r="Q33" i="236"/>
  <c r="P33" i="236"/>
  <c r="E33" i="236"/>
  <c r="S32" i="236"/>
  <c r="R32" i="236"/>
  <c r="Q32" i="236"/>
  <c r="P32" i="236"/>
  <c r="E32" i="236"/>
  <c r="T32" i="236" s="1"/>
  <c r="S31" i="236"/>
  <c r="R31" i="236"/>
  <c r="Q31" i="236"/>
  <c r="P31" i="236"/>
  <c r="E31" i="236"/>
  <c r="S30" i="236"/>
  <c r="R30" i="236"/>
  <c r="Q30" i="236"/>
  <c r="P30" i="236"/>
  <c r="E30" i="236"/>
  <c r="T30" i="236" s="1"/>
  <c r="S29" i="236"/>
  <c r="R29" i="236"/>
  <c r="Q29" i="236"/>
  <c r="P29" i="236"/>
  <c r="E29" i="236"/>
  <c r="T29" i="236" s="1"/>
  <c r="U27" i="236"/>
  <c r="S27" i="236"/>
  <c r="R27" i="236"/>
  <c r="Q27" i="236"/>
  <c r="P27" i="236"/>
  <c r="E27" i="236"/>
  <c r="T27" i="236" s="1"/>
  <c r="U26" i="236"/>
  <c r="S26" i="236"/>
  <c r="R26" i="236"/>
  <c r="Q26" i="236"/>
  <c r="P26" i="236"/>
  <c r="E26" i="236"/>
  <c r="T26" i="236" s="1"/>
  <c r="S25" i="236"/>
  <c r="R25" i="236"/>
  <c r="Q25" i="236"/>
  <c r="P25" i="236"/>
  <c r="E25" i="236"/>
  <c r="U25" i="236" s="1"/>
  <c r="U24" i="236"/>
  <c r="S24" i="236"/>
  <c r="R24" i="236"/>
  <c r="Q24" i="236"/>
  <c r="P24" i="236"/>
  <c r="E24" i="236"/>
  <c r="T24" i="236" s="1"/>
  <c r="S23" i="236"/>
  <c r="R23" i="236"/>
  <c r="Q23" i="236"/>
  <c r="P23" i="236"/>
  <c r="E23" i="236"/>
  <c r="U23" i="236" s="1"/>
  <c r="S22" i="236"/>
  <c r="R22" i="236"/>
  <c r="Q22" i="236"/>
  <c r="P22" i="236"/>
  <c r="E22" i="236"/>
  <c r="U22" i="236" s="1"/>
  <c r="S21" i="236"/>
  <c r="R21" i="236"/>
  <c r="Q21" i="236"/>
  <c r="P21" i="236"/>
  <c r="E21" i="236"/>
  <c r="T21" i="236" s="1"/>
  <c r="S20" i="236"/>
  <c r="R20" i="236"/>
  <c r="Q20" i="236"/>
  <c r="P20" i="236"/>
  <c r="E20" i="236"/>
  <c r="U19" i="236"/>
  <c r="S19" i="236"/>
  <c r="R19" i="236"/>
  <c r="Q19" i="236"/>
  <c r="P19" i="236"/>
  <c r="E19" i="236"/>
  <c r="T19" i="236" s="1"/>
  <c r="S18" i="236"/>
  <c r="R18" i="236"/>
  <c r="Q18" i="236"/>
  <c r="P18" i="236"/>
  <c r="E18" i="236"/>
  <c r="T18" i="236" s="1"/>
  <c r="U17" i="236"/>
  <c r="S17" i="236"/>
  <c r="R17" i="236"/>
  <c r="Q17" i="236"/>
  <c r="P17" i="236"/>
  <c r="E17" i="236"/>
  <c r="T17" i="236" s="1"/>
  <c r="S16" i="236"/>
  <c r="R16" i="236"/>
  <c r="Q16" i="236"/>
  <c r="P16" i="236"/>
  <c r="E16" i="236"/>
  <c r="S15" i="236"/>
  <c r="R15" i="236"/>
  <c r="Q15" i="236"/>
  <c r="P15" i="236"/>
  <c r="E15" i="236"/>
  <c r="U15" i="236" s="1"/>
  <c r="S14" i="236"/>
  <c r="R14" i="236"/>
  <c r="Q14" i="236"/>
  <c r="P14" i="236"/>
  <c r="E14" i="236"/>
  <c r="U14" i="236" s="1"/>
  <c r="S13" i="236"/>
  <c r="R13" i="236"/>
  <c r="Q13" i="236"/>
  <c r="P13" i="236"/>
  <c r="E13" i="236"/>
  <c r="T13" i="236" s="1"/>
  <c r="S12" i="236"/>
  <c r="R12" i="236"/>
  <c r="Q12" i="236"/>
  <c r="P12" i="236"/>
  <c r="E12" i="236"/>
  <c r="S11" i="236"/>
  <c r="R11" i="236"/>
  <c r="Q11" i="236"/>
  <c r="P11" i="236"/>
  <c r="E11" i="236"/>
  <c r="T11" i="236" s="1"/>
  <c r="S10" i="236"/>
  <c r="R10" i="236"/>
  <c r="Q10" i="236"/>
  <c r="P10" i="236"/>
  <c r="E10" i="236"/>
  <c r="S64" i="235"/>
  <c r="R64" i="235"/>
  <c r="Q64" i="235"/>
  <c r="P64" i="235"/>
  <c r="E64" i="235"/>
  <c r="U64" i="235" s="1"/>
  <c r="S63" i="235"/>
  <c r="R63" i="235"/>
  <c r="Q63" i="235"/>
  <c r="P63" i="235"/>
  <c r="P62" i="235" s="1"/>
  <c r="E63" i="235"/>
  <c r="S62" i="235"/>
  <c r="R62" i="235"/>
  <c r="S60" i="235"/>
  <c r="R60" i="235"/>
  <c r="Q60" i="235"/>
  <c r="P60" i="235"/>
  <c r="E60" i="235"/>
  <c r="T60" i="235" s="1"/>
  <c r="S59" i="235"/>
  <c r="R59" i="235"/>
  <c r="Q59" i="235"/>
  <c r="P59" i="235"/>
  <c r="E59" i="235"/>
  <c r="S58" i="235"/>
  <c r="R58" i="235"/>
  <c r="Q58" i="235"/>
  <c r="P58" i="235"/>
  <c r="E58" i="235"/>
  <c r="T58" i="235" s="1"/>
  <c r="S57" i="235"/>
  <c r="R57" i="235"/>
  <c r="Q57" i="235"/>
  <c r="P57" i="235"/>
  <c r="E57" i="235"/>
  <c r="T57" i="235" s="1"/>
  <c r="S56" i="235"/>
  <c r="R56" i="235"/>
  <c r="S55" i="235"/>
  <c r="R55" i="235"/>
  <c r="Q55" i="235"/>
  <c r="P55" i="235"/>
  <c r="E55" i="235"/>
  <c r="T55" i="235" s="1"/>
  <c r="S54" i="235"/>
  <c r="R54" i="235"/>
  <c r="Q54" i="235"/>
  <c r="P54" i="235"/>
  <c r="E54" i="235"/>
  <c r="U53" i="235"/>
  <c r="S53" i="235"/>
  <c r="R53" i="235"/>
  <c r="Q53" i="235"/>
  <c r="P53" i="235"/>
  <c r="E53" i="235"/>
  <c r="T53" i="235" s="1"/>
  <c r="S52" i="235"/>
  <c r="R52" i="235"/>
  <c r="Q52" i="235"/>
  <c r="P52" i="235"/>
  <c r="E52" i="235"/>
  <c r="T52" i="235" s="1"/>
  <c r="U51" i="235"/>
  <c r="S51" i="235"/>
  <c r="R51" i="235"/>
  <c r="Q51" i="235"/>
  <c r="P51" i="235"/>
  <c r="E51" i="235"/>
  <c r="T51" i="235" s="1"/>
  <c r="S50" i="235"/>
  <c r="R50" i="235"/>
  <c r="Q50" i="235"/>
  <c r="P50" i="235"/>
  <c r="E50" i="235"/>
  <c r="U50" i="235" s="1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T47" i="235" s="1"/>
  <c r="S46" i="235"/>
  <c r="R46" i="235"/>
  <c r="Q46" i="235"/>
  <c r="P46" i="235"/>
  <c r="E46" i="235"/>
  <c r="S45" i="235"/>
  <c r="R45" i="235"/>
  <c r="Q45" i="235"/>
  <c r="P45" i="235"/>
  <c r="E45" i="235"/>
  <c r="S44" i="235"/>
  <c r="R44" i="235"/>
  <c r="R43" i="235"/>
  <c r="S42" i="235"/>
  <c r="R42" i="235"/>
  <c r="Q42" i="235"/>
  <c r="P42" i="235"/>
  <c r="E42" i="235"/>
  <c r="T42" i="235" s="1"/>
  <c r="S41" i="235"/>
  <c r="R41" i="235"/>
  <c r="Q41" i="235"/>
  <c r="P41" i="235"/>
  <c r="E41" i="235"/>
  <c r="S40" i="235"/>
  <c r="R40" i="235"/>
  <c r="Q40" i="235"/>
  <c r="P40" i="235"/>
  <c r="E40" i="235"/>
  <c r="U40" i="235" s="1"/>
  <c r="T39" i="235"/>
  <c r="S39" i="235"/>
  <c r="R39" i="235"/>
  <c r="Q39" i="235"/>
  <c r="P39" i="235"/>
  <c r="E39" i="235"/>
  <c r="U39" i="235" s="1"/>
  <c r="S38" i="235"/>
  <c r="R38" i="235"/>
  <c r="Q38" i="235"/>
  <c r="P38" i="235"/>
  <c r="E38" i="235"/>
  <c r="U38" i="235" s="1"/>
  <c r="S37" i="235"/>
  <c r="R37" i="235"/>
  <c r="Q37" i="235"/>
  <c r="P37" i="235"/>
  <c r="E37" i="235"/>
  <c r="T37" i="235" s="1"/>
  <c r="S36" i="235"/>
  <c r="R36" i="235"/>
  <c r="Q36" i="235"/>
  <c r="P36" i="235"/>
  <c r="E36" i="235"/>
  <c r="S35" i="235"/>
  <c r="R35" i="235"/>
  <c r="Q35" i="235"/>
  <c r="P35" i="235"/>
  <c r="E35" i="235"/>
  <c r="T35" i="235" s="1"/>
  <c r="S34" i="235"/>
  <c r="R34" i="235"/>
  <c r="Q34" i="235"/>
  <c r="P34" i="235"/>
  <c r="E34" i="235"/>
  <c r="T34" i="235" s="1"/>
  <c r="T33" i="235"/>
  <c r="S33" i="235"/>
  <c r="R33" i="235"/>
  <c r="Q33" i="235"/>
  <c r="U33" i="235" s="1"/>
  <c r="P33" i="235"/>
  <c r="E33" i="235"/>
  <c r="U32" i="235"/>
  <c r="T32" i="235"/>
  <c r="S32" i="235"/>
  <c r="R32" i="235"/>
  <c r="Q32" i="235"/>
  <c r="P32" i="235"/>
  <c r="E32" i="235"/>
  <c r="S31" i="235"/>
  <c r="R31" i="235"/>
  <c r="Q31" i="235"/>
  <c r="P31" i="235"/>
  <c r="E31" i="235"/>
  <c r="T31" i="235" s="1"/>
  <c r="S30" i="235"/>
  <c r="R30" i="235"/>
  <c r="Q30" i="235"/>
  <c r="P30" i="235"/>
  <c r="E30" i="235"/>
  <c r="U30" i="235" s="1"/>
  <c r="S29" i="235"/>
  <c r="R29" i="235"/>
  <c r="Q29" i="235"/>
  <c r="P29" i="235"/>
  <c r="E29" i="235"/>
  <c r="U29" i="235" s="1"/>
  <c r="S27" i="235"/>
  <c r="R27" i="235"/>
  <c r="Q27" i="235"/>
  <c r="P27" i="235"/>
  <c r="E27" i="235"/>
  <c r="U27" i="235" s="1"/>
  <c r="S26" i="235"/>
  <c r="R26" i="235"/>
  <c r="Q26" i="235"/>
  <c r="P26" i="235"/>
  <c r="E26" i="235"/>
  <c r="T26" i="235" s="1"/>
  <c r="S25" i="235"/>
  <c r="R25" i="235"/>
  <c r="Q25" i="235"/>
  <c r="P25" i="235"/>
  <c r="E25" i="235"/>
  <c r="S24" i="235"/>
  <c r="R24" i="235"/>
  <c r="Q24" i="235"/>
  <c r="P24" i="235"/>
  <c r="E24" i="235"/>
  <c r="S23" i="235"/>
  <c r="R23" i="235"/>
  <c r="Q23" i="235"/>
  <c r="P23" i="235"/>
  <c r="E23" i="235"/>
  <c r="T23" i="235" s="1"/>
  <c r="U22" i="235"/>
  <c r="T22" i="235"/>
  <c r="S22" i="235"/>
  <c r="R22" i="235"/>
  <c r="Q22" i="235"/>
  <c r="P22" i="235"/>
  <c r="E22" i="235"/>
  <c r="U21" i="235"/>
  <c r="T21" i="235"/>
  <c r="S21" i="235"/>
  <c r="R21" i="235"/>
  <c r="Q21" i="235"/>
  <c r="P21" i="235"/>
  <c r="E21" i="235"/>
  <c r="S20" i="235"/>
  <c r="R20" i="235"/>
  <c r="Q20" i="235"/>
  <c r="P20" i="235"/>
  <c r="E20" i="235"/>
  <c r="U20" i="235" s="1"/>
  <c r="S19" i="235"/>
  <c r="R19" i="235"/>
  <c r="Q19" i="235"/>
  <c r="P19" i="235"/>
  <c r="E19" i="235"/>
  <c r="U19" i="235" s="1"/>
  <c r="S18" i="235"/>
  <c r="R18" i="235"/>
  <c r="Q18" i="235"/>
  <c r="P18" i="235"/>
  <c r="E18" i="235"/>
  <c r="T18" i="235" s="1"/>
  <c r="S17" i="235"/>
  <c r="R17" i="235"/>
  <c r="Q17" i="235"/>
  <c r="P17" i="235"/>
  <c r="E17" i="235"/>
  <c r="S16" i="235"/>
  <c r="R16" i="235"/>
  <c r="Q16" i="235"/>
  <c r="P16" i="235"/>
  <c r="E16" i="235"/>
  <c r="T16" i="235" s="1"/>
  <c r="U15" i="235"/>
  <c r="S15" i="235"/>
  <c r="R15" i="235"/>
  <c r="Q15" i="235"/>
  <c r="P15" i="235"/>
  <c r="E15" i="235"/>
  <c r="T15" i="235" s="1"/>
  <c r="U14" i="235"/>
  <c r="T14" i="235"/>
  <c r="S14" i="235"/>
  <c r="R14" i="235"/>
  <c r="Q14" i="235"/>
  <c r="P14" i="235"/>
  <c r="E14" i="235"/>
  <c r="S13" i="235"/>
  <c r="R13" i="235"/>
  <c r="Q13" i="235"/>
  <c r="P13" i="235"/>
  <c r="E13" i="235"/>
  <c r="S12" i="235"/>
  <c r="R12" i="235"/>
  <c r="Q12" i="235"/>
  <c r="P12" i="235"/>
  <c r="E12" i="235"/>
  <c r="S11" i="235"/>
  <c r="R11" i="235"/>
  <c r="Q11" i="235"/>
  <c r="P11" i="235"/>
  <c r="E11" i="235"/>
  <c r="U11" i="235" s="1"/>
  <c r="S10" i="235"/>
  <c r="R10" i="235"/>
  <c r="Q10" i="235"/>
  <c r="P10" i="235"/>
  <c r="E10" i="235"/>
  <c r="R9" i="235"/>
  <c r="S64" i="234"/>
  <c r="R64" i="234"/>
  <c r="Q64" i="234"/>
  <c r="P64" i="234"/>
  <c r="E64" i="234"/>
  <c r="T64" i="234" s="1"/>
  <c r="S63" i="234"/>
  <c r="R63" i="234"/>
  <c r="Q63" i="234"/>
  <c r="P63" i="234"/>
  <c r="E63" i="234"/>
  <c r="T63" i="234" s="1"/>
  <c r="S62" i="234"/>
  <c r="R62" i="234"/>
  <c r="S60" i="234"/>
  <c r="R60" i="234"/>
  <c r="Q60" i="234"/>
  <c r="P60" i="234"/>
  <c r="E60" i="234"/>
  <c r="U60" i="234" s="1"/>
  <c r="T59" i="234"/>
  <c r="S59" i="234"/>
  <c r="R59" i="234"/>
  <c r="Q59" i="234"/>
  <c r="P59" i="234"/>
  <c r="E59" i="234"/>
  <c r="S58" i="234"/>
  <c r="R58" i="234"/>
  <c r="Q58" i="234"/>
  <c r="P58" i="234"/>
  <c r="E58" i="234"/>
  <c r="U58" i="234" s="1"/>
  <c r="S57" i="234"/>
  <c r="R57" i="234"/>
  <c r="Q57" i="234"/>
  <c r="P57" i="234"/>
  <c r="E57" i="234"/>
  <c r="E56" i="234" s="1"/>
  <c r="S56" i="234"/>
  <c r="R56" i="234"/>
  <c r="S55" i="234"/>
  <c r="R55" i="234"/>
  <c r="Q55" i="234"/>
  <c r="P55" i="234"/>
  <c r="E55" i="234"/>
  <c r="U55" i="234" s="1"/>
  <c r="T54" i="234"/>
  <c r="S54" i="234"/>
  <c r="R54" i="234"/>
  <c r="Q54" i="234"/>
  <c r="P54" i="234"/>
  <c r="E54" i="234"/>
  <c r="U54" i="234" s="1"/>
  <c r="S53" i="234"/>
  <c r="R53" i="234"/>
  <c r="Q53" i="234"/>
  <c r="P53" i="234"/>
  <c r="E53" i="234"/>
  <c r="U53" i="234" s="1"/>
  <c r="S52" i="234"/>
  <c r="R52" i="234"/>
  <c r="Q52" i="234"/>
  <c r="P52" i="234"/>
  <c r="E52" i="234"/>
  <c r="T52" i="234" s="1"/>
  <c r="S51" i="234"/>
  <c r="R51" i="234"/>
  <c r="Q51" i="234"/>
  <c r="P51" i="234"/>
  <c r="E51" i="234"/>
  <c r="U50" i="234"/>
  <c r="S50" i="234"/>
  <c r="R50" i="234"/>
  <c r="Q50" i="234"/>
  <c r="P50" i="234"/>
  <c r="E50" i="234"/>
  <c r="T50" i="234" s="1"/>
  <c r="S49" i="234"/>
  <c r="R49" i="234"/>
  <c r="Q49" i="234"/>
  <c r="P49" i="234"/>
  <c r="E49" i="234"/>
  <c r="T49" i="234" s="1"/>
  <c r="U48" i="234"/>
  <c r="S48" i="234"/>
  <c r="R48" i="234"/>
  <c r="Q48" i="234"/>
  <c r="P48" i="234"/>
  <c r="E48" i="234"/>
  <c r="T48" i="234" s="1"/>
  <c r="U47" i="234"/>
  <c r="T47" i="234"/>
  <c r="S47" i="234"/>
  <c r="R47" i="234"/>
  <c r="Q47" i="234"/>
  <c r="P47" i="234"/>
  <c r="E47" i="234"/>
  <c r="T46" i="234"/>
  <c r="S46" i="234"/>
  <c r="R46" i="234"/>
  <c r="Q46" i="234"/>
  <c r="P46" i="234"/>
  <c r="E46" i="234"/>
  <c r="U46" i="234" s="1"/>
  <c r="S45" i="234"/>
  <c r="R45" i="234"/>
  <c r="Q45" i="234"/>
  <c r="P45" i="234"/>
  <c r="E45" i="234"/>
  <c r="S44" i="234"/>
  <c r="R44" i="234"/>
  <c r="S42" i="234"/>
  <c r="R42" i="234"/>
  <c r="Q42" i="234"/>
  <c r="P42" i="234"/>
  <c r="E42" i="234"/>
  <c r="T42" i="234" s="1"/>
  <c r="S41" i="234"/>
  <c r="R41" i="234"/>
  <c r="Q41" i="234"/>
  <c r="P41" i="234"/>
  <c r="E41" i="234"/>
  <c r="S40" i="234"/>
  <c r="R40" i="234"/>
  <c r="Q40" i="234"/>
  <c r="P40" i="234"/>
  <c r="E40" i="234"/>
  <c r="T40" i="234" s="1"/>
  <c r="S39" i="234"/>
  <c r="R39" i="234"/>
  <c r="Q39" i="234"/>
  <c r="P39" i="234"/>
  <c r="E39" i="234"/>
  <c r="T39" i="234" s="1"/>
  <c r="U38" i="234"/>
  <c r="T38" i="234"/>
  <c r="S38" i="234"/>
  <c r="R38" i="234"/>
  <c r="Q38" i="234"/>
  <c r="P38" i="234"/>
  <c r="E38" i="234"/>
  <c r="U37" i="234"/>
  <c r="T37" i="234"/>
  <c r="S37" i="234"/>
  <c r="R37" i="234"/>
  <c r="Q37" i="234"/>
  <c r="P37" i="234"/>
  <c r="E37" i="234"/>
  <c r="T36" i="234"/>
  <c r="S36" i="234"/>
  <c r="R36" i="234"/>
  <c r="Q36" i="234"/>
  <c r="P36" i="234"/>
  <c r="E36" i="234"/>
  <c r="U36" i="234" s="1"/>
  <c r="S35" i="234"/>
  <c r="R35" i="234"/>
  <c r="Q35" i="234"/>
  <c r="P35" i="234"/>
  <c r="E35" i="234"/>
  <c r="U35" i="234" s="1"/>
  <c r="S34" i="234"/>
  <c r="R34" i="234"/>
  <c r="Q34" i="234"/>
  <c r="P34" i="234"/>
  <c r="E34" i="234"/>
  <c r="T34" i="234" s="1"/>
  <c r="S33" i="234"/>
  <c r="R33" i="234"/>
  <c r="Q33" i="234"/>
  <c r="P33" i="234"/>
  <c r="E33" i="234"/>
  <c r="S32" i="234"/>
  <c r="R32" i="234"/>
  <c r="Q32" i="234"/>
  <c r="P32" i="234"/>
  <c r="E32" i="234"/>
  <c r="T32" i="234" s="1"/>
  <c r="U31" i="234"/>
  <c r="S31" i="234"/>
  <c r="R31" i="234"/>
  <c r="Q31" i="234"/>
  <c r="P31" i="234"/>
  <c r="E31" i="234"/>
  <c r="T31" i="234" s="1"/>
  <c r="T30" i="234"/>
  <c r="S30" i="234"/>
  <c r="R30" i="234"/>
  <c r="Q30" i="234"/>
  <c r="P30" i="234"/>
  <c r="E30" i="234"/>
  <c r="S29" i="234"/>
  <c r="R29" i="234"/>
  <c r="Q29" i="234"/>
  <c r="P29" i="234"/>
  <c r="E29" i="234"/>
  <c r="U29" i="234" s="1"/>
  <c r="S27" i="234"/>
  <c r="R27" i="234"/>
  <c r="Q27" i="234"/>
  <c r="P27" i="234"/>
  <c r="E27" i="234"/>
  <c r="S26" i="234"/>
  <c r="R26" i="234"/>
  <c r="Q26" i="234"/>
  <c r="P26" i="234"/>
  <c r="E26" i="234"/>
  <c r="U26" i="234" s="1"/>
  <c r="T25" i="234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T23" i="234" s="1"/>
  <c r="S22" i="234"/>
  <c r="R22" i="234"/>
  <c r="Q22" i="234"/>
  <c r="P22" i="234"/>
  <c r="E22" i="234"/>
  <c r="S21" i="234"/>
  <c r="R21" i="234"/>
  <c r="Q21" i="234"/>
  <c r="P21" i="234"/>
  <c r="E21" i="234"/>
  <c r="T21" i="234" s="1"/>
  <c r="S20" i="234"/>
  <c r="R20" i="234"/>
  <c r="Q20" i="234"/>
  <c r="P20" i="234"/>
  <c r="E20" i="234"/>
  <c r="T20" i="234" s="1"/>
  <c r="T19" i="234"/>
  <c r="S19" i="234"/>
  <c r="R19" i="234"/>
  <c r="Q19" i="234"/>
  <c r="P19" i="234"/>
  <c r="E19" i="234"/>
  <c r="U19" i="234" s="1"/>
  <c r="S18" i="234"/>
  <c r="R18" i="234"/>
  <c r="Q18" i="234"/>
  <c r="P18" i="234"/>
  <c r="E18" i="234"/>
  <c r="U18" i="234" s="1"/>
  <c r="S17" i="234"/>
  <c r="R17" i="234"/>
  <c r="Q17" i="234"/>
  <c r="P17" i="234"/>
  <c r="E17" i="234"/>
  <c r="S16" i="234"/>
  <c r="R16" i="234"/>
  <c r="Q16" i="234"/>
  <c r="P16" i="234"/>
  <c r="E16" i="234"/>
  <c r="U16" i="234" s="1"/>
  <c r="S15" i="234"/>
  <c r="R15" i="234"/>
  <c r="Q15" i="234"/>
  <c r="P15" i="234"/>
  <c r="E15" i="234"/>
  <c r="T15" i="234" s="1"/>
  <c r="S14" i="234"/>
  <c r="R14" i="234"/>
  <c r="Q14" i="234"/>
  <c r="P14" i="234"/>
  <c r="E14" i="234"/>
  <c r="U13" i="234"/>
  <c r="S13" i="234"/>
  <c r="R13" i="234"/>
  <c r="Q13" i="234"/>
  <c r="P13" i="234"/>
  <c r="E13" i="234"/>
  <c r="T13" i="234" s="1"/>
  <c r="U12" i="234"/>
  <c r="S12" i="234"/>
  <c r="R12" i="234"/>
  <c r="Q12" i="234"/>
  <c r="P12" i="234"/>
  <c r="E12" i="234"/>
  <c r="T12" i="234" s="1"/>
  <c r="S11" i="234"/>
  <c r="R11" i="234"/>
  <c r="Q11" i="234"/>
  <c r="P11" i="234"/>
  <c r="E11" i="234"/>
  <c r="U11" i="234" s="1"/>
  <c r="S10" i="234"/>
  <c r="R10" i="234"/>
  <c r="Q10" i="234"/>
  <c r="P10" i="234"/>
  <c r="E10" i="234"/>
  <c r="U10" i="234" s="1"/>
  <c r="R9" i="234"/>
  <c r="S64" i="233"/>
  <c r="R64" i="233"/>
  <c r="Q64" i="233"/>
  <c r="P64" i="233"/>
  <c r="E64" i="233"/>
  <c r="T64" i="233" s="1"/>
  <c r="S63" i="233"/>
  <c r="R63" i="233"/>
  <c r="Q63" i="233"/>
  <c r="P63" i="233"/>
  <c r="E63" i="233"/>
  <c r="S62" i="233"/>
  <c r="R62" i="233"/>
  <c r="S60" i="233"/>
  <c r="R60" i="233"/>
  <c r="Q60" i="233"/>
  <c r="P60" i="233"/>
  <c r="E60" i="233"/>
  <c r="T60" i="233" s="1"/>
  <c r="S59" i="233"/>
  <c r="R59" i="233"/>
  <c r="Q59" i="233"/>
  <c r="P59" i="233"/>
  <c r="E59" i="233"/>
  <c r="T59" i="233" s="1"/>
  <c r="S58" i="233"/>
  <c r="R58" i="233"/>
  <c r="Q58" i="233"/>
  <c r="P58" i="233"/>
  <c r="E58" i="233"/>
  <c r="U58" i="233" s="1"/>
  <c r="U57" i="233"/>
  <c r="T57" i="233"/>
  <c r="S57" i="233"/>
  <c r="R57" i="233"/>
  <c r="Q57" i="233"/>
  <c r="P57" i="233"/>
  <c r="E57" i="233"/>
  <c r="S56" i="233"/>
  <c r="R56" i="233"/>
  <c r="U55" i="233"/>
  <c r="S55" i="233"/>
  <c r="R55" i="233"/>
  <c r="Q55" i="233"/>
  <c r="P55" i="233"/>
  <c r="E55" i="233"/>
  <c r="T55" i="233" s="1"/>
  <c r="S54" i="233"/>
  <c r="R54" i="233"/>
  <c r="Q54" i="233"/>
  <c r="P54" i="233"/>
  <c r="E54" i="233"/>
  <c r="T54" i="233" s="1"/>
  <c r="S53" i="233"/>
  <c r="R53" i="233"/>
  <c r="Q53" i="233"/>
  <c r="P53" i="233"/>
  <c r="E53" i="233"/>
  <c r="S52" i="233"/>
  <c r="R52" i="233"/>
  <c r="Q52" i="233"/>
  <c r="P52" i="233"/>
  <c r="E52" i="233"/>
  <c r="T52" i="233" s="1"/>
  <c r="S51" i="233"/>
  <c r="R51" i="233"/>
  <c r="Q51" i="233"/>
  <c r="P51" i="233"/>
  <c r="E51" i="233"/>
  <c r="U51" i="233" s="1"/>
  <c r="S50" i="233"/>
  <c r="R50" i="233"/>
  <c r="Q50" i="233"/>
  <c r="P50" i="233"/>
  <c r="E50" i="233"/>
  <c r="U50" i="233" s="1"/>
  <c r="S49" i="233"/>
  <c r="R49" i="233"/>
  <c r="Q49" i="233"/>
  <c r="P49" i="233"/>
  <c r="E49" i="233"/>
  <c r="T49" i="233" s="1"/>
  <c r="S48" i="233"/>
  <c r="R48" i="233"/>
  <c r="Q48" i="233"/>
  <c r="P48" i="233"/>
  <c r="E48" i="233"/>
  <c r="S47" i="233"/>
  <c r="R47" i="233"/>
  <c r="Q47" i="233"/>
  <c r="P47" i="233"/>
  <c r="E47" i="233"/>
  <c r="S46" i="233"/>
  <c r="R46" i="233"/>
  <c r="Q46" i="233"/>
  <c r="P46" i="233"/>
  <c r="E46" i="233"/>
  <c r="T46" i="233" s="1"/>
  <c r="T45" i="233"/>
  <c r="S45" i="233"/>
  <c r="R45" i="233"/>
  <c r="Q45" i="233"/>
  <c r="P45" i="233"/>
  <c r="E45" i="233"/>
  <c r="S44" i="233"/>
  <c r="R44" i="233"/>
  <c r="R43" i="233"/>
  <c r="S42" i="233"/>
  <c r="R42" i="233"/>
  <c r="Q42" i="233"/>
  <c r="P42" i="233"/>
  <c r="E42" i="233"/>
  <c r="U42" i="233" s="1"/>
  <c r="T41" i="233"/>
  <c r="S41" i="233"/>
  <c r="R41" i="233"/>
  <c r="Q41" i="233"/>
  <c r="P41" i="233"/>
  <c r="E41" i="233"/>
  <c r="U41" i="233" s="1"/>
  <c r="S40" i="233"/>
  <c r="R40" i="233"/>
  <c r="Q40" i="233"/>
  <c r="P40" i="233"/>
  <c r="E40" i="233"/>
  <c r="U40" i="233" s="1"/>
  <c r="S39" i="233"/>
  <c r="R39" i="233"/>
  <c r="Q39" i="233"/>
  <c r="P39" i="233"/>
  <c r="E39" i="233"/>
  <c r="T39" i="233" s="1"/>
  <c r="S38" i="233"/>
  <c r="R38" i="233"/>
  <c r="Q38" i="233"/>
  <c r="P38" i="233"/>
  <c r="E38" i="233"/>
  <c r="S37" i="233"/>
  <c r="R37" i="233"/>
  <c r="Q37" i="233"/>
  <c r="P37" i="233"/>
  <c r="E37" i="233"/>
  <c r="T37" i="233" s="1"/>
  <c r="U36" i="233"/>
  <c r="S36" i="233"/>
  <c r="R36" i="233"/>
  <c r="Q36" i="233"/>
  <c r="P36" i="233"/>
  <c r="E36" i="233"/>
  <c r="T36" i="233" s="1"/>
  <c r="S35" i="233"/>
  <c r="R35" i="233"/>
  <c r="Q35" i="233"/>
  <c r="P35" i="233"/>
  <c r="E35" i="233"/>
  <c r="U35" i="233" s="1"/>
  <c r="S34" i="233"/>
  <c r="R34" i="233"/>
  <c r="Q34" i="233"/>
  <c r="P34" i="233"/>
  <c r="E34" i="233"/>
  <c r="U34" i="233" s="1"/>
  <c r="S33" i="233"/>
  <c r="R33" i="233"/>
  <c r="Q33" i="233"/>
  <c r="P33" i="233"/>
  <c r="E33" i="233"/>
  <c r="U33" i="233" s="1"/>
  <c r="S32" i="233"/>
  <c r="R32" i="233"/>
  <c r="Q32" i="233"/>
  <c r="P32" i="233"/>
  <c r="E32" i="233"/>
  <c r="U32" i="233" s="1"/>
  <c r="S31" i="233"/>
  <c r="R31" i="233"/>
  <c r="Q31" i="233"/>
  <c r="P31" i="233"/>
  <c r="E31" i="233"/>
  <c r="S30" i="233"/>
  <c r="R30" i="233"/>
  <c r="Q30" i="233"/>
  <c r="P30" i="233"/>
  <c r="E30" i="233"/>
  <c r="S29" i="233"/>
  <c r="R29" i="233"/>
  <c r="Q29" i="233"/>
  <c r="P29" i="233"/>
  <c r="E29" i="233"/>
  <c r="T29" i="233" s="1"/>
  <c r="S27" i="233"/>
  <c r="R27" i="233"/>
  <c r="Q27" i="233"/>
  <c r="P27" i="233"/>
  <c r="E27" i="233"/>
  <c r="S26" i="233"/>
  <c r="R26" i="233"/>
  <c r="Q26" i="233"/>
  <c r="P26" i="233"/>
  <c r="E26" i="233"/>
  <c r="T26" i="233" s="1"/>
  <c r="S25" i="233"/>
  <c r="R25" i="233"/>
  <c r="Q25" i="233"/>
  <c r="P25" i="233"/>
  <c r="E25" i="233"/>
  <c r="T25" i="233" s="1"/>
  <c r="T24" i="233"/>
  <c r="S24" i="233"/>
  <c r="R24" i="233"/>
  <c r="Q24" i="233"/>
  <c r="P24" i="233"/>
  <c r="E24" i="233"/>
  <c r="U24" i="233" s="1"/>
  <c r="S23" i="233"/>
  <c r="R23" i="233"/>
  <c r="Q23" i="233"/>
  <c r="P23" i="233"/>
  <c r="E23" i="233"/>
  <c r="U23" i="233" s="1"/>
  <c r="S22" i="233"/>
  <c r="R22" i="233"/>
  <c r="Q22" i="233"/>
  <c r="P22" i="233"/>
  <c r="E22" i="233"/>
  <c r="U22" i="233" s="1"/>
  <c r="S21" i="233"/>
  <c r="R21" i="233"/>
  <c r="Q21" i="233"/>
  <c r="P21" i="233"/>
  <c r="E21" i="233"/>
  <c r="U21" i="233" s="1"/>
  <c r="S20" i="233"/>
  <c r="R20" i="233"/>
  <c r="Q20" i="233"/>
  <c r="P20" i="233"/>
  <c r="E20" i="233"/>
  <c r="T20" i="233" s="1"/>
  <c r="S19" i="233"/>
  <c r="R19" i="233"/>
  <c r="Q19" i="233"/>
  <c r="P19" i="233"/>
  <c r="E19" i="233"/>
  <c r="S18" i="233"/>
  <c r="R18" i="233"/>
  <c r="Q18" i="233"/>
  <c r="P18" i="233"/>
  <c r="E18" i="233"/>
  <c r="T18" i="233" s="1"/>
  <c r="S17" i="233"/>
  <c r="R17" i="233"/>
  <c r="Q17" i="233"/>
  <c r="P17" i="233"/>
  <c r="E17" i="233"/>
  <c r="S16" i="233"/>
  <c r="R16" i="233"/>
  <c r="Q16" i="233"/>
  <c r="P16" i="233"/>
  <c r="E16" i="233"/>
  <c r="U16" i="233" s="1"/>
  <c r="S15" i="233"/>
  <c r="R15" i="233"/>
  <c r="Q15" i="233"/>
  <c r="P15" i="233"/>
  <c r="E15" i="233"/>
  <c r="U15" i="233" s="1"/>
  <c r="T14" i="233"/>
  <c r="S14" i="233"/>
  <c r="R14" i="233"/>
  <c r="Q14" i="233"/>
  <c r="P14" i="233"/>
  <c r="E14" i="233"/>
  <c r="S13" i="233"/>
  <c r="R13" i="233"/>
  <c r="Q13" i="233"/>
  <c r="P13" i="233"/>
  <c r="E13" i="233"/>
  <c r="S12" i="233"/>
  <c r="R12" i="233"/>
  <c r="Q12" i="233"/>
  <c r="P12" i="233"/>
  <c r="E12" i="233"/>
  <c r="T12" i="233" s="1"/>
  <c r="S11" i="233"/>
  <c r="R11" i="233"/>
  <c r="Q11" i="233"/>
  <c r="P11" i="233"/>
  <c r="E11" i="233"/>
  <c r="S10" i="233"/>
  <c r="R10" i="233"/>
  <c r="Q10" i="233"/>
  <c r="P10" i="233"/>
  <c r="E10" i="233"/>
  <c r="S9" i="233"/>
  <c r="R9" i="233"/>
  <c r="S64" i="232"/>
  <c r="R64" i="232"/>
  <c r="Q64" i="232"/>
  <c r="P64" i="232"/>
  <c r="E64" i="232"/>
  <c r="U64" i="232" s="1"/>
  <c r="U63" i="232"/>
  <c r="T63" i="232"/>
  <c r="S63" i="232"/>
  <c r="R63" i="232"/>
  <c r="Q63" i="232"/>
  <c r="P63" i="232"/>
  <c r="E63" i="232"/>
  <c r="S62" i="232"/>
  <c r="R62" i="232"/>
  <c r="S60" i="232"/>
  <c r="R60" i="232"/>
  <c r="Q60" i="232"/>
  <c r="P60" i="232"/>
  <c r="E60" i="232"/>
  <c r="U60" i="232" s="1"/>
  <c r="S59" i="232"/>
  <c r="R59" i="232"/>
  <c r="Q59" i="232"/>
  <c r="P59" i="232"/>
  <c r="E59" i="232"/>
  <c r="U59" i="232" s="1"/>
  <c r="S58" i="232"/>
  <c r="R58" i="232"/>
  <c r="Q58" i="232"/>
  <c r="P58" i="232"/>
  <c r="E58" i="232"/>
  <c r="T58" i="232" s="1"/>
  <c r="S57" i="232"/>
  <c r="R57" i="232"/>
  <c r="Q57" i="232"/>
  <c r="P57" i="232"/>
  <c r="E57" i="232"/>
  <c r="S56" i="232"/>
  <c r="R56" i="232"/>
  <c r="T55" i="232"/>
  <c r="S55" i="232"/>
  <c r="R55" i="232"/>
  <c r="Q55" i="232"/>
  <c r="P55" i="232"/>
  <c r="E55" i="232"/>
  <c r="U55" i="232" s="1"/>
  <c r="S54" i="232"/>
  <c r="R54" i="232"/>
  <c r="Q54" i="232"/>
  <c r="P54" i="232"/>
  <c r="E54" i="232"/>
  <c r="U54" i="232" s="1"/>
  <c r="S53" i="232"/>
  <c r="R53" i="232"/>
  <c r="Q53" i="232"/>
  <c r="P53" i="232"/>
  <c r="E53" i="232"/>
  <c r="T53" i="232" s="1"/>
  <c r="S52" i="232"/>
  <c r="R52" i="232"/>
  <c r="Q52" i="232"/>
  <c r="P52" i="232"/>
  <c r="E52" i="232"/>
  <c r="S51" i="232"/>
  <c r="R51" i="232"/>
  <c r="Q51" i="232"/>
  <c r="P51" i="232"/>
  <c r="E51" i="232"/>
  <c r="T51" i="232" s="1"/>
  <c r="S50" i="232"/>
  <c r="R50" i="232"/>
  <c r="Q50" i="232"/>
  <c r="P50" i="232"/>
  <c r="E50" i="232"/>
  <c r="T50" i="232" s="1"/>
  <c r="T49" i="232"/>
  <c r="S49" i="232"/>
  <c r="R49" i="232"/>
  <c r="Q49" i="232"/>
  <c r="P49" i="232"/>
  <c r="E49" i="232"/>
  <c r="U49" i="232" s="1"/>
  <c r="T48" i="232"/>
  <c r="S48" i="232"/>
  <c r="R48" i="232"/>
  <c r="Q48" i="232"/>
  <c r="P48" i="232"/>
  <c r="E48" i="232"/>
  <c r="U48" i="232" s="1"/>
  <c r="S47" i="232"/>
  <c r="R47" i="232"/>
  <c r="Q47" i="232"/>
  <c r="P47" i="232"/>
  <c r="E47" i="232"/>
  <c r="S46" i="232"/>
  <c r="R46" i="232"/>
  <c r="Q46" i="232"/>
  <c r="P46" i="232"/>
  <c r="E46" i="232"/>
  <c r="S45" i="232"/>
  <c r="R45" i="232"/>
  <c r="Q45" i="232"/>
  <c r="P45" i="232"/>
  <c r="E45" i="232"/>
  <c r="U45" i="232" s="1"/>
  <c r="S44" i="232"/>
  <c r="R44" i="232"/>
  <c r="R43" i="232"/>
  <c r="S42" i="232"/>
  <c r="R42" i="232"/>
  <c r="Q42" i="232"/>
  <c r="P42" i="232"/>
  <c r="E42" i="232"/>
  <c r="S41" i="232"/>
  <c r="R41" i="232"/>
  <c r="Q41" i="232"/>
  <c r="P41" i="232"/>
  <c r="E41" i="232"/>
  <c r="S40" i="232"/>
  <c r="R40" i="232"/>
  <c r="Q40" i="232"/>
  <c r="P40" i="232"/>
  <c r="E40" i="232"/>
  <c r="T40" i="232" s="1"/>
  <c r="S39" i="232"/>
  <c r="R39" i="232"/>
  <c r="Q39" i="232"/>
  <c r="P39" i="232"/>
  <c r="E39" i="232"/>
  <c r="U39" i="232" s="1"/>
  <c r="S38" i="232"/>
  <c r="R38" i="232"/>
  <c r="Q38" i="232"/>
  <c r="P38" i="232"/>
  <c r="E38" i="232"/>
  <c r="U38" i="232" s="1"/>
  <c r="T37" i="232"/>
  <c r="S37" i="232"/>
  <c r="R37" i="232"/>
  <c r="Q37" i="232"/>
  <c r="P37" i="232"/>
  <c r="E37" i="232"/>
  <c r="U37" i="232" s="1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S34" i="232"/>
  <c r="R34" i="232"/>
  <c r="Q34" i="232"/>
  <c r="P34" i="232"/>
  <c r="E34" i="232"/>
  <c r="S33" i="232"/>
  <c r="R33" i="232"/>
  <c r="Q33" i="232"/>
  <c r="U33" i="232" s="1"/>
  <c r="P33" i="232"/>
  <c r="E33" i="232"/>
  <c r="T33" i="232" s="1"/>
  <c r="S32" i="232"/>
  <c r="R32" i="232"/>
  <c r="Q32" i="232"/>
  <c r="P32" i="232"/>
  <c r="E32" i="232"/>
  <c r="S31" i="232"/>
  <c r="R31" i="232"/>
  <c r="Q31" i="232"/>
  <c r="P31" i="232"/>
  <c r="E31" i="232"/>
  <c r="T31" i="232" s="1"/>
  <c r="U30" i="232"/>
  <c r="T30" i="232"/>
  <c r="S30" i="232"/>
  <c r="R30" i="232"/>
  <c r="Q30" i="232"/>
  <c r="P30" i="232"/>
  <c r="E30" i="232"/>
  <c r="T29" i="232"/>
  <c r="S29" i="232"/>
  <c r="R29" i="232"/>
  <c r="Q29" i="232"/>
  <c r="P29" i="232"/>
  <c r="E29" i="232"/>
  <c r="T27" i="232"/>
  <c r="S27" i="232"/>
  <c r="R27" i="232"/>
  <c r="Q27" i="232"/>
  <c r="P27" i="232"/>
  <c r="E27" i="232"/>
  <c r="U27" i="232" s="1"/>
  <c r="S26" i="232"/>
  <c r="R26" i="232"/>
  <c r="Q26" i="232"/>
  <c r="P26" i="232"/>
  <c r="E26" i="232"/>
  <c r="S25" i="232"/>
  <c r="R25" i="232"/>
  <c r="Q25" i="232"/>
  <c r="P25" i="232"/>
  <c r="E25" i="232"/>
  <c r="U25" i="232" s="1"/>
  <c r="S24" i="232"/>
  <c r="R24" i="232"/>
  <c r="Q24" i="232"/>
  <c r="P24" i="232"/>
  <c r="E24" i="232"/>
  <c r="T24" i="232" s="1"/>
  <c r="S23" i="232"/>
  <c r="R23" i="232"/>
  <c r="Q23" i="232"/>
  <c r="P23" i="232"/>
  <c r="E23" i="232"/>
  <c r="U22" i="232"/>
  <c r="S22" i="232"/>
  <c r="R22" i="232"/>
  <c r="Q22" i="232"/>
  <c r="P22" i="232"/>
  <c r="E22" i="232"/>
  <c r="T22" i="232" s="1"/>
  <c r="S21" i="232"/>
  <c r="R21" i="232"/>
  <c r="Q21" i="232"/>
  <c r="P21" i="232"/>
  <c r="E21" i="232"/>
  <c r="T21" i="232" s="1"/>
  <c r="S20" i="232"/>
  <c r="R20" i="232"/>
  <c r="Q20" i="232"/>
  <c r="P20" i="232"/>
  <c r="E20" i="232"/>
  <c r="U20" i="232" s="1"/>
  <c r="S19" i="232"/>
  <c r="R19" i="232"/>
  <c r="Q19" i="232"/>
  <c r="P19" i="232"/>
  <c r="E19" i="232"/>
  <c r="U19" i="232" s="1"/>
  <c r="S18" i="232"/>
  <c r="R18" i="232"/>
  <c r="Q18" i="232"/>
  <c r="P18" i="232"/>
  <c r="E18" i="232"/>
  <c r="U18" i="232" s="1"/>
  <c r="S17" i="232"/>
  <c r="R17" i="232"/>
  <c r="Q17" i="232"/>
  <c r="P17" i="232"/>
  <c r="E17" i="232"/>
  <c r="U17" i="232" s="1"/>
  <c r="S16" i="232"/>
  <c r="R16" i="232"/>
  <c r="Q16" i="232"/>
  <c r="P16" i="232"/>
  <c r="E16" i="232"/>
  <c r="T16" i="232" s="1"/>
  <c r="S15" i="232"/>
  <c r="R15" i="232"/>
  <c r="Q15" i="232"/>
  <c r="P15" i="232"/>
  <c r="E15" i="232"/>
  <c r="S14" i="232"/>
  <c r="R14" i="232"/>
  <c r="Q14" i="232"/>
  <c r="P14" i="232"/>
  <c r="E14" i="232"/>
  <c r="S13" i="232"/>
  <c r="R13" i="232"/>
  <c r="Q13" i="232"/>
  <c r="P13" i="232"/>
  <c r="E13" i="232"/>
  <c r="T13" i="232" s="1"/>
  <c r="U12" i="232"/>
  <c r="T12" i="232"/>
  <c r="S12" i="232"/>
  <c r="R12" i="232"/>
  <c r="Q12" i="232"/>
  <c r="P12" i="232"/>
  <c r="E12" i="232"/>
  <c r="U11" i="232"/>
  <c r="S11" i="232"/>
  <c r="R11" i="232"/>
  <c r="Q11" i="232"/>
  <c r="P11" i="232"/>
  <c r="E11" i="232"/>
  <c r="T11" i="232" s="1"/>
  <c r="S10" i="232"/>
  <c r="R10" i="232"/>
  <c r="Q10" i="232"/>
  <c r="P10" i="232"/>
  <c r="E10" i="232"/>
  <c r="T10" i="232" s="1"/>
  <c r="S9" i="232"/>
  <c r="R9" i="232"/>
  <c r="S64" i="231"/>
  <c r="R64" i="231"/>
  <c r="Q64" i="231"/>
  <c r="P64" i="231"/>
  <c r="E64" i="231"/>
  <c r="T64" i="231" s="1"/>
  <c r="S63" i="231"/>
  <c r="R63" i="231"/>
  <c r="Q63" i="231"/>
  <c r="P63" i="231"/>
  <c r="E63" i="231"/>
  <c r="S62" i="231"/>
  <c r="R62" i="231"/>
  <c r="U60" i="231"/>
  <c r="S60" i="231"/>
  <c r="R60" i="231"/>
  <c r="Q60" i="231"/>
  <c r="P60" i="231"/>
  <c r="E60" i="231"/>
  <c r="T60" i="231" s="1"/>
  <c r="U59" i="231"/>
  <c r="S59" i="231"/>
  <c r="R59" i="231"/>
  <c r="Q59" i="231"/>
  <c r="P59" i="231"/>
  <c r="E59" i="231"/>
  <c r="T59" i="231" s="1"/>
  <c r="S58" i="231"/>
  <c r="R58" i="231"/>
  <c r="Q58" i="231"/>
  <c r="P58" i="231"/>
  <c r="E58" i="231"/>
  <c r="S57" i="231"/>
  <c r="R57" i="231"/>
  <c r="Q57" i="231"/>
  <c r="P57" i="231"/>
  <c r="E57" i="231"/>
  <c r="U57" i="231" s="1"/>
  <c r="S56" i="231"/>
  <c r="R56" i="231"/>
  <c r="S55" i="231"/>
  <c r="R55" i="231"/>
  <c r="Q55" i="231"/>
  <c r="P55" i="231"/>
  <c r="E55" i="231"/>
  <c r="T55" i="231" s="1"/>
  <c r="S54" i="231"/>
  <c r="R54" i="231"/>
  <c r="Q54" i="231"/>
  <c r="P54" i="231"/>
  <c r="E54" i="231"/>
  <c r="T54" i="231" s="1"/>
  <c r="U53" i="231"/>
  <c r="T53" i="231"/>
  <c r="S53" i="231"/>
  <c r="R53" i="231"/>
  <c r="Q53" i="231"/>
  <c r="P53" i="231"/>
  <c r="E53" i="231"/>
  <c r="T52" i="231"/>
  <c r="S52" i="231"/>
  <c r="R52" i="231"/>
  <c r="Q52" i="231"/>
  <c r="P52" i="231"/>
  <c r="E52" i="231"/>
  <c r="U52" i="231" s="1"/>
  <c r="S51" i="231"/>
  <c r="R51" i="231"/>
  <c r="Q51" i="231"/>
  <c r="P51" i="231"/>
  <c r="E51" i="231"/>
  <c r="U51" i="231" s="1"/>
  <c r="S50" i="231"/>
  <c r="R50" i="231"/>
  <c r="Q50" i="231"/>
  <c r="P50" i="231"/>
  <c r="E50" i="231"/>
  <c r="U50" i="231" s="1"/>
  <c r="S49" i="231"/>
  <c r="R49" i="231"/>
  <c r="Q49" i="231"/>
  <c r="P49" i="231"/>
  <c r="E49" i="231"/>
  <c r="T49" i="231" s="1"/>
  <c r="S48" i="231"/>
  <c r="R48" i="231"/>
  <c r="Q48" i="231"/>
  <c r="P48" i="231"/>
  <c r="E48" i="231"/>
  <c r="U47" i="231"/>
  <c r="S47" i="231"/>
  <c r="R47" i="231"/>
  <c r="Q47" i="231"/>
  <c r="P47" i="231"/>
  <c r="E47" i="231"/>
  <c r="T47" i="231" s="1"/>
  <c r="S46" i="231"/>
  <c r="R46" i="231"/>
  <c r="Q46" i="231"/>
  <c r="P46" i="231"/>
  <c r="E46" i="231"/>
  <c r="S45" i="231"/>
  <c r="R45" i="231"/>
  <c r="Q45" i="231"/>
  <c r="P45" i="231"/>
  <c r="E45" i="231"/>
  <c r="S44" i="231"/>
  <c r="R44" i="231"/>
  <c r="R43" i="231"/>
  <c r="S42" i="231"/>
  <c r="R42" i="231"/>
  <c r="Q42" i="231"/>
  <c r="P42" i="231"/>
  <c r="E42" i="231"/>
  <c r="U42" i="231" s="1"/>
  <c r="S41" i="231"/>
  <c r="R41" i="231"/>
  <c r="Q41" i="231"/>
  <c r="P41" i="231"/>
  <c r="E41" i="231"/>
  <c r="U41" i="231" s="1"/>
  <c r="S40" i="231"/>
  <c r="R40" i="231"/>
  <c r="Q40" i="231"/>
  <c r="P40" i="231"/>
  <c r="E40" i="231"/>
  <c r="U40" i="231" s="1"/>
  <c r="S39" i="231"/>
  <c r="R39" i="231"/>
  <c r="Q39" i="231"/>
  <c r="P39" i="231"/>
  <c r="E39" i="231"/>
  <c r="T39" i="231" s="1"/>
  <c r="S38" i="231"/>
  <c r="R38" i="231"/>
  <c r="Q38" i="231"/>
  <c r="P38" i="231"/>
  <c r="E38" i="231"/>
  <c r="U37" i="231"/>
  <c r="S37" i="231"/>
  <c r="R37" i="231"/>
  <c r="Q37" i="231"/>
  <c r="P37" i="231"/>
  <c r="E37" i="231"/>
  <c r="T37" i="231" s="1"/>
  <c r="S36" i="231"/>
  <c r="R36" i="231"/>
  <c r="Q36" i="231"/>
  <c r="P36" i="231"/>
  <c r="E36" i="231"/>
  <c r="S35" i="231"/>
  <c r="R35" i="231"/>
  <c r="Q35" i="231"/>
  <c r="P35" i="231"/>
  <c r="E35" i="231"/>
  <c r="T35" i="231" s="1"/>
  <c r="U34" i="231"/>
  <c r="T34" i="231"/>
  <c r="S34" i="231"/>
  <c r="R34" i="231"/>
  <c r="Q34" i="231"/>
  <c r="P34" i="231"/>
  <c r="E34" i="231"/>
  <c r="T33" i="231"/>
  <c r="S33" i="231"/>
  <c r="R33" i="231"/>
  <c r="Q33" i="231"/>
  <c r="P33" i="231"/>
  <c r="E33" i="231"/>
  <c r="S32" i="231"/>
  <c r="R32" i="231"/>
  <c r="Q32" i="231"/>
  <c r="P32" i="231"/>
  <c r="E32" i="231"/>
  <c r="U32" i="231" s="1"/>
  <c r="S31" i="231"/>
  <c r="R31" i="231"/>
  <c r="Q31" i="231"/>
  <c r="P31" i="231"/>
  <c r="E31" i="231"/>
  <c r="T31" i="231" s="1"/>
  <c r="S30" i="231"/>
  <c r="R30" i="231"/>
  <c r="Q30" i="231"/>
  <c r="P30" i="231"/>
  <c r="E30" i="231"/>
  <c r="S29" i="231"/>
  <c r="R29" i="231"/>
  <c r="Q29" i="231"/>
  <c r="P29" i="231"/>
  <c r="E29" i="231"/>
  <c r="T29" i="231" s="1"/>
  <c r="S27" i="231"/>
  <c r="R27" i="231"/>
  <c r="Q27" i="231"/>
  <c r="P27" i="231"/>
  <c r="E27" i="231"/>
  <c r="U26" i="231"/>
  <c r="S26" i="231"/>
  <c r="R26" i="231"/>
  <c r="Q26" i="231"/>
  <c r="P26" i="231"/>
  <c r="E26" i="231"/>
  <c r="T26" i="231" s="1"/>
  <c r="S25" i="231"/>
  <c r="R25" i="231"/>
  <c r="Q25" i="231"/>
  <c r="P25" i="231"/>
  <c r="E25" i="231"/>
  <c r="S24" i="231"/>
  <c r="R24" i="231"/>
  <c r="Q24" i="231"/>
  <c r="P24" i="231"/>
  <c r="E24" i="231"/>
  <c r="U24" i="231" s="1"/>
  <c r="U23" i="231"/>
  <c r="S23" i="231"/>
  <c r="R23" i="231"/>
  <c r="Q23" i="231"/>
  <c r="P23" i="231"/>
  <c r="E23" i="231"/>
  <c r="T22" i="231"/>
  <c r="S22" i="231"/>
  <c r="R22" i="231"/>
  <c r="Q22" i="231"/>
  <c r="P22" i="231"/>
  <c r="E22" i="231"/>
  <c r="U22" i="231" s="1"/>
  <c r="S21" i="231"/>
  <c r="R21" i="231"/>
  <c r="Q21" i="231"/>
  <c r="P21" i="231"/>
  <c r="E21" i="231"/>
  <c r="U21" i="231" s="1"/>
  <c r="S20" i="231"/>
  <c r="R20" i="231"/>
  <c r="Q20" i="231"/>
  <c r="P20" i="231"/>
  <c r="E20" i="231"/>
  <c r="S19" i="231"/>
  <c r="R19" i="231"/>
  <c r="Q19" i="231"/>
  <c r="P19" i="231"/>
  <c r="E19" i="231"/>
  <c r="S18" i="231"/>
  <c r="R18" i="231"/>
  <c r="Q18" i="231"/>
  <c r="P18" i="231"/>
  <c r="E18" i="231"/>
  <c r="T18" i="231" s="1"/>
  <c r="U17" i="231"/>
  <c r="S17" i="231"/>
  <c r="R17" i="231"/>
  <c r="Q17" i="231"/>
  <c r="P17" i="231"/>
  <c r="E17" i="231"/>
  <c r="T17" i="231" s="1"/>
  <c r="U16" i="231"/>
  <c r="T16" i="231"/>
  <c r="S16" i="231"/>
  <c r="R16" i="231"/>
  <c r="Q16" i="231"/>
  <c r="P16" i="231"/>
  <c r="E16" i="231"/>
  <c r="U15" i="231"/>
  <c r="T15" i="231"/>
  <c r="S15" i="231"/>
  <c r="R15" i="231"/>
  <c r="Q15" i="231"/>
  <c r="P15" i="231"/>
  <c r="E15" i="231"/>
  <c r="T14" i="231"/>
  <c r="S14" i="231"/>
  <c r="R14" i="231"/>
  <c r="Q14" i="231"/>
  <c r="P14" i="231"/>
  <c r="E14" i="231"/>
  <c r="S13" i="231"/>
  <c r="R13" i="231"/>
  <c r="Q13" i="231"/>
  <c r="P13" i="231"/>
  <c r="E13" i="231"/>
  <c r="S12" i="231"/>
  <c r="R12" i="231"/>
  <c r="Q12" i="231"/>
  <c r="P12" i="231"/>
  <c r="E12" i="231"/>
  <c r="S11" i="231"/>
  <c r="R11" i="231"/>
  <c r="Q11" i="231"/>
  <c r="P11" i="231"/>
  <c r="E11" i="231"/>
  <c r="S10" i="231"/>
  <c r="R10" i="231"/>
  <c r="Q10" i="231"/>
  <c r="P10" i="231"/>
  <c r="E10" i="231"/>
  <c r="R9" i="231"/>
  <c r="S64" i="230"/>
  <c r="R64" i="230"/>
  <c r="Q64" i="230"/>
  <c r="P64" i="230"/>
  <c r="E64" i="230"/>
  <c r="U64" i="230" s="1"/>
  <c r="T63" i="230"/>
  <c r="S63" i="230"/>
  <c r="R63" i="230"/>
  <c r="Q63" i="230"/>
  <c r="P63" i="230"/>
  <c r="E63" i="230"/>
  <c r="S62" i="230"/>
  <c r="R62" i="230"/>
  <c r="S60" i="230"/>
  <c r="R60" i="230"/>
  <c r="Q60" i="230"/>
  <c r="P60" i="230"/>
  <c r="E60" i="230"/>
  <c r="U60" i="230" s="1"/>
  <c r="S59" i="230"/>
  <c r="R59" i="230"/>
  <c r="Q59" i="230"/>
  <c r="P59" i="230"/>
  <c r="E59" i="230"/>
  <c r="S58" i="230"/>
  <c r="R58" i="230"/>
  <c r="Q58" i="230"/>
  <c r="P58" i="230"/>
  <c r="E58" i="230"/>
  <c r="U57" i="230"/>
  <c r="S57" i="230"/>
  <c r="R57" i="230"/>
  <c r="Q57" i="230"/>
  <c r="P57" i="230"/>
  <c r="E57" i="230"/>
  <c r="T57" i="230" s="1"/>
  <c r="S56" i="230"/>
  <c r="R56" i="230"/>
  <c r="S55" i="230"/>
  <c r="R55" i="230"/>
  <c r="Q55" i="230"/>
  <c r="P55" i="230"/>
  <c r="E55" i="230"/>
  <c r="U55" i="230" s="1"/>
  <c r="S54" i="230"/>
  <c r="R54" i="230"/>
  <c r="Q54" i="230"/>
  <c r="P54" i="230"/>
  <c r="E54" i="230"/>
  <c r="S53" i="230"/>
  <c r="R53" i="230"/>
  <c r="Q53" i="230"/>
  <c r="P53" i="230"/>
  <c r="E53" i="230"/>
  <c r="S52" i="230"/>
  <c r="R52" i="230"/>
  <c r="Q52" i="230"/>
  <c r="P52" i="230"/>
  <c r="E52" i="230"/>
  <c r="T52" i="230" s="1"/>
  <c r="S51" i="230"/>
  <c r="R51" i="230"/>
  <c r="Q51" i="230"/>
  <c r="P51" i="230"/>
  <c r="E51" i="230"/>
  <c r="T51" i="230" s="1"/>
  <c r="U50" i="230"/>
  <c r="T50" i="230"/>
  <c r="S50" i="230"/>
  <c r="R50" i="230"/>
  <c r="Q50" i="230"/>
  <c r="P50" i="230"/>
  <c r="E50" i="230"/>
  <c r="U49" i="230"/>
  <c r="T49" i="230"/>
  <c r="S49" i="230"/>
  <c r="R49" i="230"/>
  <c r="Q49" i="230"/>
  <c r="P49" i="230"/>
  <c r="E49" i="230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S45" i="230"/>
  <c r="R45" i="230"/>
  <c r="Q45" i="230"/>
  <c r="P45" i="230"/>
  <c r="E45" i="230"/>
  <c r="S42" i="230"/>
  <c r="R42" i="230"/>
  <c r="Q42" i="230"/>
  <c r="P42" i="230"/>
  <c r="E42" i="230"/>
  <c r="T42" i="230" s="1"/>
  <c r="S41" i="230"/>
  <c r="R41" i="230"/>
  <c r="Q41" i="230"/>
  <c r="P41" i="230"/>
  <c r="E41" i="230"/>
  <c r="U41" i="230" s="1"/>
  <c r="T40" i="230"/>
  <c r="S40" i="230"/>
  <c r="R40" i="230"/>
  <c r="Q40" i="230"/>
  <c r="P40" i="230"/>
  <c r="E40" i="230"/>
  <c r="U40" i="230" s="1"/>
  <c r="S39" i="230"/>
  <c r="R39" i="230"/>
  <c r="Q39" i="230"/>
  <c r="P39" i="230"/>
  <c r="E39" i="230"/>
  <c r="U39" i="230" s="1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S35" i="230"/>
  <c r="R35" i="230"/>
  <c r="Q35" i="230"/>
  <c r="P35" i="230"/>
  <c r="E35" i="230"/>
  <c r="S34" i="230"/>
  <c r="R34" i="230"/>
  <c r="Q34" i="230"/>
  <c r="P34" i="230"/>
  <c r="E34" i="230"/>
  <c r="T34" i="230" s="1"/>
  <c r="S33" i="230"/>
  <c r="R33" i="230"/>
  <c r="Q33" i="230"/>
  <c r="P33" i="230"/>
  <c r="E33" i="230"/>
  <c r="U32" i="230"/>
  <c r="S32" i="230"/>
  <c r="R32" i="230"/>
  <c r="Q32" i="230"/>
  <c r="P32" i="230"/>
  <c r="E32" i="230"/>
  <c r="T32" i="230" s="1"/>
  <c r="U31" i="230"/>
  <c r="S31" i="230"/>
  <c r="R31" i="230"/>
  <c r="Q31" i="230"/>
  <c r="P31" i="230"/>
  <c r="E31" i="230"/>
  <c r="T30" i="230"/>
  <c r="S30" i="230"/>
  <c r="R30" i="230"/>
  <c r="Q30" i="230"/>
  <c r="P30" i="230"/>
  <c r="E30" i="230"/>
  <c r="U30" i="230" s="1"/>
  <c r="S29" i="230"/>
  <c r="R29" i="230"/>
  <c r="Q29" i="230"/>
  <c r="P29" i="230"/>
  <c r="E29" i="230"/>
  <c r="S27" i="230"/>
  <c r="R27" i="230"/>
  <c r="Q27" i="230"/>
  <c r="P27" i="230"/>
  <c r="E27" i="230"/>
  <c r="U27" i="230" s="1"/>
  <c r="S26" i="230"/>
  <c r="R26" i="230"/>
  <c r="Q26" i="230"/>
  <c r="P26" i="230"/>
  <c r="E26" i="230"/>
  <c r="U26" i="230" s="1"/>
  <c r="S25" i="230"/>
  <c r="R25" i="230"/>
  <c r="Q25" i="230"/>
  <c r="P25" i="230"/>
  <c r="E25" i="230"/>
  <c r="S24" i="230"/>
  <c r="R24" i="230"/>
  <c r="Q24" i="230"/>
  <c r="P24" i="230"/>
  <c r="E24" i="230"/>
  <c r="U23" i="230"/>
  <c r="S23" i="230"/>
  <c r="R23" i="230"/>
  <c r="Q23" i="230"/>
  <c r="P23" i="230"/>
  <c r="E23" i="230"/>
  <c r="T23" i="230" s="1"/>
  <c r="S22" i="230"/>
  <c r="R22" i="230"/>
  <c r="Q22" i="230"/>
  <c r="P22" i="230"/>
  <c r="E22" i="230"/>
  <c r="T22" i="230" s="1"/>
  <c r="S21" i="230"/>
  <c r="R21" i="230"/>
  <c r="Q21" i="230"/>
  <c r="P21" i="230"/>
  <c r="E21" i="230"/>
  <c r="U20" i="230"/>
  <c r="S20" i="230"/>
  <c r="R20" i="230"/>
  <c r="Q20" i="230"/>
  <c r="P20" i="230"/>
  <c r="E20" i="230"/>
  <c r="T20" i="230" s="1"/>
  <c r="T19" i="230"/>
  <c r="S19" i="230"/>
  <c r="R19" i="230"/>
  <c r="Q19" i="230"/>
  <c r="P19" i="230"/>
  <c r="E19" i="230"/>
  <c r="U19" i="230" s="1"/>
  <c r="S18" i="230"/>
  <c r="R18" i="230"/>
  <c r="Q18" i="230"/>
  <c r="P18" i="230"/>
  <c r="E18" i="230"/>
  <c r="U18" i="230" s="1"/>
  <c r="S17" i="230"/>
  <c r="R17" i="230"/>
  <c r="Q17" i="230"/>
  <c r="P17" i="230"/>
  <c r="E17" i="230"/>
  <c r="S16" i="230"/>
  <c r="R16" i="230"/>
  <c r="Q16" i="230"/>
  <c r="P16" i="230"/>
  <c r="E16" i="230"/>
  <c r="U15" i="230"/>
  <c r="S15" i="230"/>
  <c r="R15" i="230"/>
  <c r="Q15" i="230"/>
  <c r="P15" i="230"/>
  <c r="E15" i="230"/>
  <c r="T15" i="230" s="1"/>
  <c r="S14" i="230"/>
  <c r="R14" i="230"/>
  <c r="Q14" i="230"/>
  <c r="P14" i="230"/>
  <c r="E14" i="230"/>
  <c r="T13" i="230"/>
  <c r="S13" i="230"/>
  <c r="R13" i="230"/>
  <c r="Q13" i="230"/>
  <c r="P13" i="230"/>
  <c r="E13" i="230"/>
  <c r="U13" i="230" s="1"/>
  <c r="U12" i="230"/>
  <c r="S12" i="230"/>
  <c r="R12" i="230"/>
  <c r="Q12" i="230"/>
  <c r="P12" i="230"/>
  <c r="E12" i="230"/>
  <c r="T12" i="230" s="1"/>
  <c r="S11" i="230"/>
  <c r="R11" i="230"/>
  <c r="Q11" i="230"/>
  <c r="P11" i="230"/>
  <c r="E11" i="230"/>
  <c r="U11" i="230" s="1"/>
  <c r="S10" i="230"/>
  <c r="R10" i="230"/>
  <c r="Q10" i="230"/>
  <c r="P10" i="230"/>
  <c r="E10" i="230"/>
  <c r="S64" i="229"/>
  <c r="R64" i="229"/>
  <c r="Q64" i="229"/>
  <c r="P64" i="229"/>
  <c r="E64" i="229"/>
  <c r="T64" i="229" s="1"/>
  <c r="S63" i="229"/>
  <c r="R63" i="229"/>
  <c r="Q63" i="229"/>
  <c r="P63" i="229"/>
  <c r="E63" i="229"/>
  <c r="S62" i="229"/>
  <c r="R62" i="229"/>
  <c r="S60" i="229"/>
  <c r="R60" i="229"/>
  <c r="Q60" i="229"/>
  <c r="P60" i="229"/>
  <c r="E60" i="229"/>
  <c r="U60" i="229" s="1"/>
  <c r="S59" i="229"/>
  <c r="R59" i="229"/>
  <c r="Q59" i="229"/>
  <c r="P59" i="229"/>
  <c r="E59" i="229"/>
  <c r="S58" i="229"/>
  <c r="R58" i="229"/>
  <c r="Q58" i="229"/>
  <c r="P58" i="229"/>
  <c r="E58" i="229"/>
  <c r="U58" i="229" s="1"/>
  <c r="S57" i="229"/>
  <c r="R57" i="229"/>
  <c r="Q57" i="229"/>
  <c r="P57" i="229"/>
  <c r="E57" i="229"/>
  <c r="S56" i="229"/>
  <c r="R56" i="229"/>
  <c r="U55" i="229"/>
  <c r="T55" i="229"/>
  <c r="S55" i="229"/>
  <c r="R55" i="229"/>
  <c r="Q55" i="229"/>
  <c r="P55" i="229"/>
  <c r="E55" i="229"/>
  <c r="T54" i="229"/>
  <c r="S54" i="229"/>
  <c r="R54" i="229"/>
  <c r="Q54" i="229"/>
  <c r="P54" i="229"/>
  <c r="E54" i="229"/>
  <c r="U54" i="229" s="1"/>
  <c r="S53" i="229"/>
  <c r="R53" i="229"/>
  <c r="Q53" i="229"/>
  <c r="P53" i="229"/>
  <c r="E53" i="229"/>
  <c r="S52" i="229"/>
  <c r="R52" i="229"/>
  <c r="Q52" i="229"/>
  <c r="P52" i="229"/>
  <c r="E52" i="229"/>
  <c r="U52" i="229" s="1"/>
  <c r="S51" i="229"/>
  <c r="R51" i="229"/>
  <c r="Q51" i="229"/>
  <c r="P51" i="229"/>
  <c r="E51" i="229"/>
  <c r="S50" i="229"/>
  <c r="R50" i="229"/>
  <c r="Q50" i="229"/>
  <c r="P50" i="229"/>
  <c r="E50" i="229"/>
  <c r="S49" i="229"/>
  <c r="R49" i="229"/>
  <c r="Q49" i="229"/>
  <c r="P49" i="229"/>
  <c r="E49" i="229"/>
  <c r="T49" i="229" s="1"/>
  <c r="S48" i="229"/>
  <c r="R48" i="229"/>
  <c r="Q48" i="229"/>
  <c r="P48" i="229"/>
  <c r="E48" i="229"/>
  <c r="T48" i="229" s="1"/>
  <c r="S47" i="229"/>
  <c r="R47" i="229"/>
  <c r="Q47" i="229"/>
  <c r="P47" i="229"/>
  <c r="E47" i="229"/>
  <c r="S46" i="229"/>
  <c r="R46" i="229"/>
  <c r="Q46" i="229"/>
  <c r="P46" i="229"/>
  <c r="E46" i="229"/>
  <c r="U46" i="229" s="1"/>
  <c r="S45" i="229"/>
  <c r="R45" i="229"/>
  <c r="Q45" i="229"/>
  <c r="P45" i="229"/>
  <c r="E45" i="229"/>
  <c r="T45" i="229" s="1"/>
  <c r="S44" i="229"/>
  <c r="R44" i="229"/>
  <c r="S43" i="229"/>
  <c r="R43" i="229"/>
  <c r="S42" i="229"/>
  <c r="R42" i="229"/>
  <c r="Q42" i="229"/>
  <c r="P42" i="229"/>
  <c r="E42" i="229"/>
  <c r="U42" i="229" s="1"/>
  <c r="S41" i="229"/>
  <c r="R41" i="229"/>
  <c r="Q41" i="229"/>
  <c r="P41" i="229"/>
  <c r="E41" i="229"/>
  <c r="S40" i="229"/>
  <c r="R40" i="229"/>
  <c r="Q40" i="229"/>
  <c r="P40" i="229"/>
  <c r="E40" i="229"/>
  <c r="S39" i="229"/>
  <c r="R39" i="229"/>
  <c r="Q39" i="229"/>
  <c r="P39" i="229"/>
  <c r="E39" i="229"/>
  <c r="T39" i="229" s="1"/>
  <c r="S38" i="229"/>
  <c r="R38" i="229"/>
  <c r="Q38" i="229"/>
  <c r="P38" i="229"/>
  <c r="E38" i="229"/>
  <c r="T38" i="229" s="1"/>
  <c r="S37" i="229"/>
  <c r="R37" i="229"/>
  <c r="Q37" i="229"/>
  <c r="P37" i="229"/>
  <c r="E37" i="229"/>
  <c r="S36" i="229"/>
  <c r="R36" i="229"/>
  <c r="Q36" i="229"/>
  <c r="P36" i="229"/>
  <c r="E36" i="229"/>
  <c r="U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S33" i="229"/>
  <c r="R33" i="229"/>
  <c r="Q33" i="229"/>
  <c r="P33" i="229"/>
  <c r="E33" i="229"/>
  <c r="S32" i="229"/>
  <c r="R32" i="229"/>
  <c r="Q32" i="229"/>
  <c r="P32" i="229"/>
  <c r="E32" i="229"/>
  <c r="S31" i="229"/>
  <c r="R31" i="229"/>
  <c r="Q31" i="229"/>
  <c r="P31" i="229"/>
  <c r="E31" i="229"/>
  <c r="U30" i="229"/>
  <c r="S30" i="229"/>
  <c r="R30" i="229"/>
  <c r="Q30" i="229"/>
  <c r="P30" i="229"/>
  <c r="E30" i="229"/>
  <c r="T30" i="229" s="1"/>
  <c r="S29" i="229"/>
  <c r="R29" i="229"/>
  <c r="Q29" i="229"/>
  <c r="P29" i="229"/>
  <c r="E29" i="229"/>
  <c r="U29" i="229" s="1"/>
  <c r="U27" i="229"/>
  <c r="T27" i="229"/>
  <c r="S27" i="229"/>
  <c r="R27" i="229"/>
  <c r="Q27" i="229"/>
  <c r="P27" i="229"/>
  <c r="E27" i="229"/>
  <c r="T26" i="229"/>
  <c r="S26" i="229"/>
  <c r="R26" i="229"/>
  <c r="Q26" i="229"/>
  <c r="P26" i="229"/>
  <c r="E26" i="229"/>
  <c r="U26" i="229" s="1"/>
  <c r="S25" i="229"/>
  <c r="R25" i="229"/>
  <c r="Q25" i="229"/>
  <c r="P25" i="229"/>
  <c r="E25" i="229"/>
  <c r="U25" i="229" s="1"/>
  <c r="S24" i="229"/>
  <c r="R24" i="229"/>
  <c r="Q24" i="229"/>
  <c r="P24" i="229"/>
  <c r="E24" i="229"/>
  <c r="U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T22" i="229" s="1"/>
  <c r="S21" i="229"/>
  <c r="R21" i="229"/>
  <c r="Q21" i="229"/>
  <c r="P21" i="229"/>
  <c r="E21" i="229"/>
  <c r="U21" i="229" s="1"/>
  <c r="S20" i="229"/>
  <c r="R20" i="229"/>
  <c r="Q20" i="229"/>
  <c r="P20" i="229"/>
  <c r="E20" i="229"/>
  <c r="T20" i="229" s="1"/>
  <c r="S19" i="229"/>
  <c r="R19" i="229"/>
  <c r="Q19" i="229"/>
  <c r="P19" i="229"/>
  <c r="E19" i="229"/>
  <c r="T19" i="229" s="1"/>
  <c r="S18" i="229"/>
  <c r="R18" i="229"/>
  <c r="Q18" i="229"/>
  <c r="P18" i="229"/>
  <c r="E18" i="229"/>
  <c r="U18" i="229" s="1"/>
  <c r="T17" i="229"/>
  <c r="S17" i="229"/>
  <c r="R17" i="229"/>
  <c r="Q17" i="229"/>
  <c r="P17" i="229"/>
  <c r="E17" i="229"/>
  <c r="U17" i="229" s="1"/>
  <c r="S16" i="229"/>
  <c r="R16" i="229"/>
  <c r="Q16" i="229"/>
  <c r="P16" i="229"/>
  <c r="E16" i="229"/>
  <c r="U16" i="229" s="1"/>
  <c r="S15" i="229"/>
  <c r="R15" i="229"/>
  <c r="Q15" i="229"/>
  <c r="P15" i="229"/>
  <c r="E15" i="229"/>
  <c r="U15" i="229" s="1"/>
  <c r="U14" i="229"/>
  <c r="S14" i="229"/>
  <c r="R14" i="229"/>
  <c r="Q14" i="229"/>
  <c r="P14" i="229"/>
  <c r="E14" i="229"/>
  <c r="T14" i="229" s="1"/>
  <c r="T13" i="229"/>
  <c r="S13" i="229"/>
  <c r="R13" i="229"/>
  <c r="Q13" i="229"/>
  <c r="P13" i="229"/>
  <c r="E13" i="229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T10" i="229" s="1"/>
  <c r="R9" i="229"/>
  <c r="S64" i="228"/>
  <c r="R64" i="228"/>
  <c r="Q64" i="228"/>
  <c r="P64" i="228"/>
  <c r="E64" i="228"/>
  <c r="U64" i="228" s="1"/>
  <c r="S63" i="228"/>
  <c r="R63" i="228"/>
  <c r="Q63" i="228"/>
  <c r="P63" i="228"/>
  <c r="P62" i="228" s="1"/>
  <c r="E63" i="228"/>
  <c r="S62" i="228"/>
  <c r="R62" i="228"/>
  <c r="S60" i="228"/>
  <c r="R60" i="228"/>
  <c r="Q60" i="228"/>
  <c r="P60" i="228"/>
  <c r="E60" i="228"/>
  <c r="T60" i="228" s="1"/>
  <c r="S59" i="228"/>
  <c r="R59" i="228"/>
  <c r="Q59" i="228"/>
  <c r="P59" i="228"/>
  <c r="E59" i="228"/>
  <c r="U59" i="228" s="1"/>
  <c r="S58" i="228"/>
  <c r="R58" i="228"/>
  <c r="Q58" i="228"/>
  <c r="P58" i="228"/>
  <c r="E58" i="228"/>
  <c r="T58" i="228" s="1"/>
  <c r="U57" i="228"/>
  <c r="T57" i="228"/>
  <c r="S57" i="228"/>
  <c r="R57" i="228"/>
  <c r="Q57" i="228"/>
  <c r="P57" i="228"/>
  <c r="E57" i="228"/>
  <c r="S56" i="228"/>
  <c r="R56" i="228"/>
  <c r="U55" i="228"/>
  <c r="S55" i="228"/>
  <c r="R55" i="228"/>
  <c r="Q55" i="228"/>
  <c r="P55" i="228"/>
  <c r="E55" i="228"/>
  <c r="T55" i="228" s="1"/>
  <c r="T54" i="228"/>
  <c r="S54" i="228"/>
  <c r="R54" i="228"/>
  <c r="Q54" i="228"/>
  <c r="P54" i="228"/>
  <c r="E54" i="228"/>
  <c r="U54" i="228" s="1"/>
  <c r="U53" i="228"/>
  <c r="S53" i="228"/>
  <c r="R53" i="228"/>
  <c r="Q53" i="228"/>
  <c r="P53" i="228"/>
  <c r="E53" i="228"/>
  <c r="T53" i="228" s="1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U50" i="228"/>
  <c r="S50" i="228"/>
  <c r="R50" i="228"/>
  <c r="Q50" i="228"/>
  <c r="P50" i="228"/>
  <c r="E50" i="228"/>
  <c r="T50" i="228" s="1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S47" i="228"/>
  <c r="R47" i="228"/>
  <c r="Q47" i="228"/>
  <c r="P47" i="228"/>
  <c r="E47" i="228"/>
  <c r="T47" i="228" s="1"/>
  <c r="S46" i="228"/>
  <c r="R46" i="228"/>
  <c r="Q46" i="228"/>
  <c r="P46" i="228"/>
  <c r="E46" i="228"/>
  <c r="T46" i="228" s="1"/>
  <c r="S45" i="228"/>
  <c r="R45" i="228"/>
  <c r="Q45" i="228"/>
  <c r="P45" i="228"/>
  <c r="E45" i="228"/>
  <c r="T45" i="228" s="1"/>
  <c r="S44" i="228"/>
  <c r="R44" i="228"/>
  <c r="S43" i="228"/>
  <c r="R43" i="228"/>
  <c r="S42" i="228"/>
  <c r="R42" i="228"/>
  <c r="Q42" i="228"/>
  <c r="P42" i="228"/>
  <c r="E42" i="228"/>
  <c r="U42" i="228" s="1"/>
  <c r="S41" i="228"/>
  <c r="R41" i="228"/>
  <c r="Q41" i="228"/>
  <c r="P41" i="228"/>
  <c r="E41" i="228"/>
  <c r="U41" i="228" s="1"/>
  <c r="U40" i="228"/>
  <c r="S40" i="228"/>
  <c r="R40" i="228"/>
  <c r="Q40" i="228"/>
  <c r="P40" i="228"/>
  <c r="E40" i="228"/>
  <c r="T40" i="228" s="1"/>
  <c r="S39" i="228"/>
  <c r="R39" i="228"/>
  <c r="Q39" i="228"/>
  <c r="P39" i="228"/>
  <c r="E39" i="228"/>
  <c r="U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T37" i="228" s="1"/>
  <c r="S36" i="228"/>
  <c r="R36" i="228"/>
  <c r="Q36" i="228"/>
  <c r="P36" i="228"/>
  <c r="E36" i="228"/>
  <c r="U36" i="228" s="1"/>
  <c r="S35" i="228"/>
  <c r="R35" i="228"/>
  <c r="Q35" i="228"/>
  <c r="P35" i="228"/>
  <c r="E35" i="228"/>
  <c r="T35" i="228" s="1"/>
  <c r="S34" i="228"/>
  <c r="R34" i="228"/>
  <c r="Q34" i="228"/>
  <c r="P34" i="228"/>
  <c r="E34" i="228"/>
  <c r="U34" i="228" s="1"/>
  <c r="S33" i="228"/>
  <c r="R33" i="228"/>
  <c r="Q33" i="228"/>
  <c r="U33" i="228" s="1"/>
  <c r="P33" i="228"/>
  <c r="E33" i="228"/>
  <c r="T33" i="228" s="1"/>
  <c r="U32" i="228"/>
  <c r="S32" i="228"/>
  <c r="R32" i="228"/>
  <c r="Q32" i="228"/>
  <c r="P32" i="228"/>
  <c r="E32" i="228"/>
  <c r="T32" i="228" s="1"/>
  <c r="S31" i="228"/>
  <c r="R31" i="228"/>
  <c r="Q31" i="228"/>
  <c r="P31" i="228"/>
  <c r="E31" i="228"/>
  <c r="T31" i="228" s="1"/>
  <c r="S30" i="228"/>
  <c r="R30" i="228"/>
  <c r="Q30" i="228"/>
  <c r="P30" i="228"/>
  <c r="E30" i="228"/>
  <c r="U30" i="228" s="1"/>
  <c r="S29" i="228"/>
  <c r="R29" i="228"/>
  <c r="Q29" i="228"/>
  <c r="P29" i="228"/>
  <c r="E29" i="228"/>
  <c r="U29" i="228" s="1"/>
  <c r="S27" i="228"/>
  <c r="R27" i="228"/>
  <c r="Q27" i="228"/>
  <c r="P27" i="228"/>
  <c r="E27" i="228"/>
  <c r="U27" i="228" s="1"/>
  <c r="S26" i="228"/>
  <c r="R26" i="228"/>
  <c r="Q26" i="228"/>
  <c r="P26" i="228"/>
  <c r="E26" i="228"/>
  <c r="T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T24" i="228" s="1"/>
  <c r="U23" i="228"/>
  <c r="T23" i="228"/>
  <c r="S23" i="228"/>
  <c r="R23" i="228"/>
  <c r="Q23" i="228"/>
  <c r="P23" i="228"/>
  <c r="E23" i="228"/>
  <c r="T22" i="228"/>
  <c r="S22" i="228"/>
  <c r="R22" i="228"/>
  <c r="Q22" i="228"/>
  <c r="P22" i="228"/>
  <c r="E22" i="228"/>
  <c r="U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U19" i="228" s="1"/>
  <c r="S18" i="228"/>
  <c r="R18" i="228"/>
  <c r="Q18" i="228"/>
  <c r="P18" i="228"/>
  <c r="E18" i="228"/>
  <c r="T18" i="228" s="1"/>
  <c r="S17" i="228"/>
  <c r="R17" i="228"/>
  <c r="Q17" i="228"/>
  <c r="P17" i="228"/>
  <c r="E17" i="228"/>
  <c r="U17" i="228" s="1"/>
  <c r="U16" i="228"/>
  <c r="S16" i="228"/>
  <c r="R16" i="228"/>
  <c r="Q16" i="228"/>
  <c r="P16" i="228"/>
  <c r="E16" i="228"/>
  <c r="T16" i="228" s="1"/>
  <c r="S15" i="228"/>
  <c r="R15" i="228"/>
  <c r="Q15" i="228"/>
  <c r="P15" i="228"/>
  <c r="E15" i="228"/>
  <c r="T15" i="228" s="1"/>
  <c r="S14" i="228"/>
  <c r="R14" i="228"/>
  <c r="Q14" i="228"/>
  <c r="P14" i="228"/>
  <c r="E14" i="228"/>
  <c r="U14" i="228" s="1"/>
  <c r="S13" i="228"/>
  <c r="R13" i="228"/>
  <c r="Q13" i="228"/>
  <c r="P13" i="228"/>
  <c r="T13" i="228" s="1"/>
  <c r="E13" i="228"/>
  <c r="U13" i="228" s="1"/>
  <c r="T12" i="228"/>
  <c r="S12" i="228"/>
  <c r="R12" i="228"/>
  <c r="Q12" i="228"/>
  <c r="P12" i="228"/>
  <c r="E12" i="228"/>
  <c r="U12" i="228" s="1"/>
  <c r="S11" i="228"/>
  <c r="R11" i="228"/>
  <c r="Q11" i="228"/>
  <c r="P11" i="228"/>
  <c r="E11" i="228"/>
  <c r="U11" i="228" s="1"/>
  <c r="S10" i="228"/>
  <c r="R10" i="228"/>
  <c r="Q10" i="228"/>
  <c r="P10" i="228"/>
  <c r="E10" i="228"/>
  <c r="U10" i="228" s="1"/>
  <c r="R9" i="228"/>
  <c r="S64" i="227"/>
  <c r="R64" i="227"/>
  <c r="Q64" i="227"/>
  <c r="P64" i="227"/>
  <c r="E64" i="227"/>
  <c r="T64" i="227" s="1"/>
  <c r="S63" i="227"/>
  <c r="R63" i="227"/>
  <c r="Q63" i="227"/>
  <c r="P63" i="227"/>
  <c r="E63" i="227"/>
  <c r="S62" i="227"/>
  <c r="R62" i="227"/>
  <c r="U60" i="227"/>
  <c r="S60" i="227"/>
  <c r="R60" i="227"/>
  <c r="Q60" i="227"/>
  <c r="P60" i="227"/>
  <c r="E60" i="227"/>
  <c r="T60" i="227" s="1"/>
  <c r="U59" i="227"/>
  <c r="T59" i="227"/>
  <c r="S59" i="227"/>
  <c r="R59" i="227"/>
  <c r="Q59" i="227"/>
  <c r="P59" i="227"/>
  <c r="E59" i="227"/>
  <c r="S58" i="227"/>
  <c r="R58" i="227"/>
  <c r="Q58" i="227"/>
  <c r="P58" i="227"/>
  <c r="E58" i="227"/>
  <c r="U58" i="227" s="1"/>
  <c r="S57" i="227"/>
  <c r="R57" i="227"/>
  <c r="Q57" i="227"/>
  <c r="P57" i="227"/>
  <c r="E57" i="227"/>
  <c r="S56" i="227"/>
  <c r="R56" i="227"/>
  <c r="T55" i="227"/>
  <c r="S55" i="227"/>
  <c r="R55" i="227"/>
  <c r="Q55" i="227"/>
  <c r="P55" i="227"/>
  <c r="E55" i="227"/>
  <c r="U55" i="227" s="1"/>
  <c r="U54" i="227"/>
  <c r="S54" i="227"/>
  <c r="R54" i="227"/>
  <c r="Q54" i="227"/>
  <c r="P54" i="227"/>
  <c r="E54" i="227"/>
  <c r="T54" i="227" s="1"/>
  <c r="S53" i="227"/>
  <c r="R53" i="227"/>
  <c r="Q53" i="227"/>
  <c r="P53" i="227"/>
  <c r="E53" i="227"/>
  <c r="U53" i="227" s="1"/>
  <c r="S52" i="227"/>
  <c r="R52" i="227"/>
  <c r="Q52" i="227"/>
  <c r="P52" i="227"/>
  <c r="E52" i="227"/>
  <c r="U52" i="227" s="1"/>
  <c r="S51" i="227"/>
  <c r="R51" i="227"/>
  <c r="Q51" i="227"/>
  <c r="P51" i="227"/>
  <c r="E51" i="227"/>
  <c r="T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T49" i="227" s="1"/>
  <c r="S48" i="227"/>
  <c r="R48" i="227"/>
  <c r="Q48" i="227"/>
  <c r="P48" i="227"/>
  <c r="E48" i="227"/>
  <c r="U48" i="227" s="1"/>
  <c r="T47" i="227"/>
  <c r="S47" i="227"/>
  <c r="R47" i="227"/>
  <c r="Q47" i="227"/>
  <c r="P47" i="227"/>
  <c r="E47" i="227"/>
  <c r="U47" i="227" s="1"/>
  <c r="S46" i="227"/>
  <c r="R46" i="227"/>
  <c r="Q46" i="227"/>
  <c r="P46" i="227"/>
  <c r="E46" i="227"/>
  <c r="U46" i="227" s="1"/>
  <c r="S45" i="227"/>
  <c r="R45" i="227"/>
  <c r="Q45" i="227"/>
  <c r="P45" i="227"/>
  <c r="E45" i="227"/>
  <c r="T45" i="227" s="1"/>
  <c r="S44" i="227"/>
  <c r="R44" i="227"/>
  <c r="S42" i="227"/>
  <c r="R42" i="227"/>
  <c r="Q42" i="227"/>
  <c r="P42" i="227"/>
  <c r="E42" i="227"/>
  <c r="U42" i="227" s="1"/>
  <c r="S41" i="227"/>
  <c r="R41" i="227"/>
  <c r="Q41" i="227"/>
  <c r="P41" i="227"/>
  <c r="E41" i="227"/>
  <c r="T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T39" i="227" s="1"/>
  <c r="S38" i="227"/>
  <c r="R38" i="227"/>
  <c r="Q38" i="227"/>
  <c r="P38" i="227"/>
  <c r="E38" i="227"/>
  <c r="U38" i="227" s="1"/>
  <c r="S37" i="227"/>
  <c r="R37" i="227"/>
  <c r="Q37" i="227"/>
  <c r="P37" i="227"/>
  <c r="E37" i="227"/>
  <c r="S36" i="227"/>
  <c r="R36" i="227"/>
  <c r="Q36" i="227"/>
  <c r="P36" i="227"/>
  <c r="E36" i="227"/>
  <c r="U36" i="227" s="1"/>
  <c r="S35" i="227"/>
  <c r="R35" i="227"/>
  <c r="Q35" i="227"/>
  <c r="P35" i="227"/>
  <c r="E35" i="227"/>
  <c r="U35" i="227" s="1"/>
  <c r="S34" i="227"/>
  <c r="R34" i="227"/>
  <c r="Q34" i="227"/>
  <c r="P34" i="227"/>
  <c r="E34" i="227"/>
  <c r="U34" i="227" s="1"/>
  <c r="S33" i="227"/>
  <c r="R33" i="227"/>
  <c r="Q33" i="227"/>
  <c r="P33" i="227"/>
  <c r="E33" i="227"/>
  <c r="S32" i="227"/>
  <c r="R32" i="227"/>
  <c r="Q32" i="227"/>
  <c r="P32" i="227"/>
  <c r="E32" i="227"/>
  <c r="U32" i="227" s="1"/>
  <c r="S31" i="227"/>
  <c r="R31" i="227"/>
  <c r="Q31" i="227"/>
  <c r="P31" i="227"/>
  <c r="E31" i="227"/>
  <c r="U31" i="227" s="1"/>
  <c r="S30" i="227"/>
  <c r="R30" i="227"/>
  <c r="Q30" i="227"/>
  <c r="P30" i="227"/>
  <c r="E30" i="227"/>
  <c r="S29" i="227"/>
  <c r="R29" i="227"/>
  <c r="Q29" i="227"/>
  <c r="P29" i="227"/>
  <c r="E29" i="227"/>
  <c r="U29" i="227" s="1"/>
  <c r="U27" i="227"/>
  <c r="S27" i="227"/>
  <c r="R27" i="227"/>
  <c r="Q27" i="227"/>
  <c r="P27" i="227"/>
  <c r="E27" i="227"/>
  <c r="T27" i="227" s="1"/>
  <c r="U26" i="227"/>
  <c r="T26" i="227"/>
  <c r="S26" i="227"/>
  <c r="R26" i="227"/>
  <c r="Q26" i="227"/>
  <c r="P26" i="227"/>
  <c r="E26" i="227"/>
  <c r="T25" i="227"/>
  <c r="S25" i="227"/>
  <c r="R25" i="227"/>
  <c r="Q25" i="227"/>
  <c r="P25" i="227"/>
  <c r="E25" i="227"/>
  <c r="U25" i="227" s="1"/>
  <c r="S24" i="227"/>
  <c r="R24" i="227"/>
  <c r="Q24" i="227"/>
  <c r="P24" i="227"/>
  <c r="E24" i="227"/>
  <c r="U24" i="227" s="1"/>
  <c r="S23" i="227"/>
  <c r="R23" i="227"/>
  <c r="Q23" i="227"/>
  <c r="P23" i="227"/>
  <c r="E23" i="227"/>
  <c r="U23" i="227" s="1"/>
  <c r="U22" i="227"/>
  <c r="S22" i="227"/>
  <c r="R22" i="227"/>
  <c r="Q22" i="227"/>
  <c r="P22" i="227"/>
  <c r="E22" i="227"/>
  <c r="T22" i="227" s="1"/>
  <c r="S21" i="227"/>
  <c r="R21" i="227"/>
  <c r="Q21" i="227"/>
  <c r="P21" i="227"/>
  <c r="E21" i="227"/>
  <c r="U21" i="227" s="1"/>
  <c r="U20" i="227"/>
  <c r="S20" i="227"/>
  <c r="R20" i="227"/>
  <c r="Q20" i="227"/>
  <c r="P20" i="227"/>
  <c r="E20" i="227"/>
  <c r="T20" i="227" s="1"/>
  <c r="S19" i="227"/>
  <c r="R19" i="227"/>
  <c r="Q19" i="227"/>
  <c r="P19" i="227"/>
  <c r="E19" i="227"/>
  <c r="T19" i="227" s="1"/>
  <c r="S18" i="227"/>
  <c r="R18" i="227"/>
  <c r="Q18" i="227"/>
  <c r="P18" i="227"/>
  <c r="E18" i="227"/>
  <c r="U18" i="227" s="1"/>
  <c r="U17" i="227"/>
  <c r="S17" i="227"/>
  <c r="R17" i="227"/>
  <c r="Q17" i="227"/>
  <c r="P17" i="227"/>
  <c r="E17" i="227"/>
  <c r="T17" i="227" s="1"/>
  <c r="S16" i="227"/>
  <c r="R16" i="227"/>
  <c r="Q16" i="227"/>
  <c r="P16" i="227"/>
  <c r="E16" i="227"/>
  <c r="U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T14" i="227" s="1"/>
  <c r="S13" i="227"/>
  <c r="R13" i="227"/>
  <c r="Q13" i="227"/>
  <c r="P13" i="227"/>
  <c r="E13" i="227"/>
  <c r="U13" i="227" s="1"/>
  <c r="U12" i="227"/>
  <c r="S12" i="227"/>
  <c r="R12" i="227"/>
  <c r="Q12" i="227"/>
  <c r="P12" i="227"/>
  <c r="E12" i="227"/>
  <c r="T12" i="227" s="1"/>
  <c r="S11" i="227"/>
  <c r="R11" i="227"/>
  <c r="Q11" i="227"/>
  <c r="P11" i="227"/>
  <c r="E11" i="227"/>
  <c r="U11" i="227" s="1"/>
  <c r="T10" i="227"/>
  <c r="S10" i="227"/>
  <c r="R10" i="227"/>
  <c r="Q10" i="227"/>
  <c r="P10" i="227"/>
  <c r="E10" i="227"/>
  <c r="R9" i="227"/>
  <c r="S64" i="226"/>
  <c r="R64" i="226"/>
  <c r="Q64" i="226"/>
  <c r="P64" i="226"/>
  <c r="E64" i="226"/>
  <c r="U64" i="226" s="1"/>
  <c r="S63" i="226"/>
  <c r="R63" i="226"/>
  <c r="Q63" i="226"/>
  <c r="P63" i="226"/>
  <c r="E63" i="226"/>
  <c r="S62" i="226"/>
  <c r="R62" i="226"/>
  <c r="S60" i="226"/>
  <c r="R60" i="226"/>
  <c r="Q60" i="226"/>
  <c r="P60" i="226"/>
  <c r="E60" i="226"/>
  <c r="T60" i="226" s="1"/>
  <c r="T59" i="226"/>
  <c r="S59" i="226"/>
  <c r="R59" i="226"/>
  <c r="Q59" i="226"/>
  <c r="P59" i="226"/>
  <c r="E59" i="226"/>
  <c r="U59" i="226" s="1"/>
  <c r="S58" i="226"/>
  <c r="R58" i="226"/>
  <c r="Q58" i="226"/>
  <c r="P58" i="226"/>
  <c r="E58" i="226"/>
  <c r="T58" i="226" s="1"/>
  <c r="U57" i="226"/>
  <c r="T57" i="226"/>
  <c r="S57" i="226"/>
  <c r="R57" i="226"/>
  <c r="Q57" i="226"/>
  <c r="P57" i="226"/>
  <c r="E57" i="226"/>
  <c r="S56" i="226"/>
  <c r="U55" i="226"/>
  <c r="S55" i="226"/>
  <c r="R55" i="226"/>
  <c r="Q55" i="226"/>
  <c r="P55" i="226"/>
  <c r="E55" i="226"/>
  <c r="T54" i="226"/>
  <c r="S54" i="226"/>
  <c r="R54" i="226"/>
  <c r="Q54" i="226"/>
  <c r="P54" i="226"/>
  <c r="E54" i="226"/>
  <c r="U54" i="226" s="1"/>
  <c r="U53" i="226"/>
  <c r="S53" i="226"/>
  <c r="R53" i="226"/>
  <c r="Q53" i="226"/>
  <c r="P53" i="226"/>
  <c r="E53" i="226"/>
  <c r="T53" i="226" s="1"/>
  <c r="S52" i="226"/>
  <c r="R52" i="226"/>
  <c r="Q52" i="226"/>
  <c r="P52" i="226"/>
  <c r="E52" i="226"/>
  <c r="U52" i="226" s="1"/>
  <c r="S51" i="226"/>
  <c r="R51" i="226"/>
  <c r="Q51" i="226"/>
  <c r="P51" i="226"/>
  <c r="E51" i="226"/>
  <c r="T50" i="226"/>
  <c r="S50" i="226"/>
  <c r="R50" i="226"/>
  <c r="Q50" i="226"/>
  <c r="P50" i="226"/>
  <c r="E50" i="226"/>
  <c r="U50" i="226" s="1"/>
  <c r="S49" i="226"/>
  <c r="R49" i="226"/>
  <c r="Q49" i="226"/>
  <c r="P49" i="226"/>
  <c r="E49" i="226"/>
  <c r="U49" i="226" s="1"/>
  <c r="S48" i="226"/>
  <c r="R48" i="226"/>
  <c r="Q48" i="226"/>
  <c r="P48" i="226"/>
  <c r="E48" i="226"/>
  <c r="U48" i="226" s="1"/>
  <c r="U47" i="226"/>
  <c r="S47" i="226"/>
  <c r="R47" i="226"/>
  <c r="Q47" i="226"/>
  <c r="P47" i="226"/>
  <c r="E47" i="226"/>
  <c r="T47" i="226" s="1"/>
  <c r="T46" i="226"/>
  <c r="S46" i="226"/>
  <c r="R46" i="226"/>
  <c r="Q46" i="226"/>
  <c r="P46" i="226"/>
  <c r="E46" i="226"/>
  <c r="U45" i="226"/>
  <c r="S45" i="226"/>
  <c r="R45" i="226"/>
  <c r="Q45" i="226"/>
  <c r="P45" i="226"/>
  <c r="E45" i="226"/>
  <c r="T45" i="226" s="1"/>
  <c r="S44" i="226"/>
  <c r="R44" i="226"/>
  <c r="S43" i="226"/>
  <c r="S42" i="226"/>
  <c r="R42" i="226"/>
  <c r="Q42" i="226"/>
  <c r="P42" i="226"/>
  <c r="E42" i="226"/>
  <c r="U42" i="226" s="1"/>
  <c r="S41" i="226"/>
  <c r="R41" i="226"/>
  <c r="Q41" i="226"/>
  <c r="P41" i="226"/>
  <c r="E41" i="226"/>
  <c r="U41" i="226" s="1"/>
  <c r="S40" i="226"/>
  <c r="R40" i="226"/>
  <c r="Q40" i="226"/>
  <c r="P40" i="226"/>
  <c r="E40" i="226"/>
  <c r="T40" i="226" s="1"/>
  <c r="S39" i="226"/>
  <c r="R39" i="226"/>
  <c r="Q39" i="226"/>
  <c r="P39" i="226"/>
  <c r="E39" i="226"/>
  <c r="U39" i="226" s="1"/>
  <c r="S38" i="226"/>
  <c r="R38" i="226"/>
  <c r="Q38" i="226"/>
  <c r="P38" i="226"/>
  <c r="E38" i="226"/>
  <c r="U38" i="226" s="1"/>
  <c r="S37" i="226"/>
  <c r="R37" i="226"/>
  <c r="Q37" i="226"/>
  <c r="P37" i="226"/>
  <c r="E37" i="226"/>
  <c r="T37" i="226" s="1"/>
  <c r="S36" i="226"/>
  <c r="R36" i="226"/>
  <c r="Q36" i="226"/>
  <c r="P36" i="226"/>
  <c r="E36" i="226"/>
  <c r="U36" i="226" s="1"/>
  <c r="S35" i="226"/>
  <c r="R35" i="226"/>
  <c r="Q35" i="226"/>
  <c r="P35" i="226"/>
  <c r="E35" i="226"/>
  <c r="T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T33" i="226" s="1"/>
  <c r="U32" i="226"/>
  <c r="T32" i="226"/>
  <c r="S32" i="226"/>
  <c r="R32" i="226"/>
  <c r="Q32" i="226"/>
  <c r="P32" i="226"/>
  <c r="E32" i="226"/>
  <c r="S31" i="226"/>
  <c r="R31" i="226"/>
  <c r="Q31" i="226"/>
  <c r="P31" i="226"/>
  <c r="T31" i="226" s="1"/>
  <c r="E31" i="226"/>
  <c r="S30" i="226"/>
  <c r="R30" i="226"/>
  <c r="Q30" i="226"/>
  <c r="P30" i="226"/>
  <c r="E30" i="226"/>
  <c r="U30" i="226" s="1"/>
  <c r="S29" i="226"/>
  <c r="R29" i="226"/>
  <c r="Q29" i="226"/>
  <c r="P29" i="226"/>
  <c r="E29" i="226"/>
  <c r="U29" i="226" s="1"/>
  <c r="S27" i="226"/>
  <c r="R27" i="226"/>
  <c r="Q27" i="226"/>
  <c r="P27" i="226"/>
  <c r="E27" i="226"/>
  <c r="U27" i="226" s="1"/>
  <c r="S26" i="226"/>
  <c r="R26" i="226"/>
  <c r="Q26" i="226"/>
  <c r="P26" i="226"/>
  <c r="E26" i="226"/>
  <c r="T26" i="226" s="1"/>
  <c r="S25" i="226"/>
  <c r="R25" i="226"/>
  <c r="Q25" i="226"/>
  <c r="P25" i="226"/>
  <c r="E25" i="226"/>
  <c r="U25" i="226" s="1"/>
  <c r="U24" i="226"/>
  <c r="S24" i="226"/>
  <c r="R24" i="226"/>
  <c r="Q24" i="226"/>
  <c r="P24" i="226"/>
  <c r="E24" i="226"/>
  <c r="T24" i="226" s="1"/>
  <c r="S23" i="226"/>
  <c r="R23" i="226"/>
  <c r="Q23" i="226"/>
  <c r="P23" i="226"/>
  <c r="E23" i="226"/>
  <c r="T22" i="226"/>
  <c r="S22" i="226"/>
  <c r="R22" i="226"/>
  <c r="Q22" i="226"/>
  <c r="P22" i="226"/>
  <c r="E22" i="226"/>
  <c r="U22" i="226" s="1"/>
  <c r="U21" i="226"/>
  <c r="S21" i="226"/>
  <c r="R21" i="226"/>
  <c r="Q21" i="226"/>
  <c r="P21" i="226"/>
  <c r="E21" i="226"/>
  <c r="T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U19" i="226" s="1"/>
  <c r="S18" i="226"/>
  <c r="R18" i="226"/>
  <c r="Q18" i="226"/>
  <c r="P18" i="226"/>
  <c r="E18" i="226"/>
  <c r="T18" i="226" s="1"/>
  <c r="S17" i="226"/>
  <c r="R17" i="226"/>
  <c r="Q17" i="226"/>
  <c r="P17" i="226"/>
  <c r="E17" i="226"/>
  <c r="U17" i="226" s="1"/>
  <c r="U16" i="226"/>
  <c r="S16" i="226"/>
  <c r="R16" i="226"/>
  <c r="Q16" i="226"/>
  <c r="P16" i="226"/>
  <c r="E16" i="226"/>
  <c r="T16" i="226" s="1"/>
  <c r="S15" i="226"/>
  <c r="R15" i="226"/>
  <c r="Q15" i="226"/>
  <c r="P15" i="226"/>
  <c r="E15" i="226"/>
  <c r="T15" i="226" s="1"/>
  <c r="U14" i="226"/>
  <c r="S14" i="226"/>
  <c r="R14" i="226"/>
  <c r="Q14" i="226"/>
  <c r="P14" i="226"/>
  <c r="E14" i="226"/>
  <c r="T14" i="226" s="1"/>
  <c r="S13" i="226"/>
  <c r="R13" i="226"/>
  <c r="Q13" i="226"/>
  <c r="P13" i="226"/>
  <c r="E13" i="226"/>
  <c r="U13" i="226" s="1"/>
  <c r="T12" i="226"/>
  <c r="S12" i="226"/>
  <c r="R12" i="226"/>
  <c r="Q12" i="226"/>
  <c r="P12" i="226"/>
  <c r="E12" i="226"/>
  <c r="U12" i="226" s="1"/>
  <c r="S11" i="226"/>
  <c r="R11" i="226"/>
  <c r="Q11" i="226"/>
  <c r="P11" i="226"/>
  <c r="E11" i="226"/>
  <c r="U11" i="226" s="1"/>
  <c r="U10" i="226"/>
  <c r="S10" i="226"/>
  <c r="R10" i="226"/>
  <c r="Q10" i="226"/>
  <c r="P10" i="226"/>
  <c r="E10" i="226"/>
  <c r="S64" i="225"/>
  <c r="R64" i="225"/>
  <c r="Q64" i="225"/>
  <c r="P64" i="225"/>
  <c r="E64" i="225"/>
  <c r="U64" i="225" s="1"/>
  <c r="S63" i="225"/>
  <c r="R63" i="225"/>
  <c r="Q63" i="225"/>
  <c r="P63" i="225"/>
  <c r="P62" i="225" s="1"/>
  <c r="E63" i="225"/>
  <c r="S62" i="225"/>
  <c r="R62" i="225"/>
  <c r="S60" i="225"/>
  <c r="R60" i="225"/>
  <c r="Q60" i="225"/>
  <c r="P60" i="225"/>
  <c r="E60" i="225"/>
  <c r="T59" i="225"/>
  <c r="S59" i="225"/>
  <c r="R59" i="225"/>
  <c r="Q59" i="225"/>
  <c r="P59" i="225"/>
  <c r="E59" i="225"/>
  <c r="U59" i="225" s="1"/>
  <c r="S58" i="225"/>
  <c r="R58" i="225"/>
  <c r="Q58" i="225"/>
  <c r="P58" i="225"/>
  <c r="E58" i="225"/>
  <c r="U58" i="225" s="1"/>
  <c r="S57" i="225"/>
  <c r="R57" i="225"/>
  <c r="Q57" i="225"/>
  <c r="P57" i="225"/>
  <c r="E57" i="225"/>
  <c r="T57" i="225" s="1"/>
  <c r="S56" i="225"/>
  <c r="R56" i="225"/>
  <c r="S55" i="225"/>
  <c r="R55" i="225"/>
  <c r="Q55" i="225"/>
  <c r="P55" i="225"/>
  <c r="E55" i="225"/>
  <c r="T55" i="225" s="1"/>
  <c r="S54" i="225"/>
  <c r="R54" i="225"/>
  <c r="Q54" i="225"/>
  <c r="P54" i="225"/>
  <c r="E54" i="225"/>
  <c r="U54" i="225" s="1"/>
  <c r="U53" i="225"/>
  <c r="S53" i="225"/>
  <c r="R53" i="225"/>
  <c r="Q53" i="225"/>
  <c r="P53" i="225"/>
  <c r="E53" i="225"/>
  <c r="T53" i="225" s="1"/>
  <c r="S52" i="225"/>
  <c r="R52" i="225"/>
  <c r="Q52" i="225"/>
  <c r="P52" i="225"/>
  <c r="E52" i="225"/>
  <c r="U52" i="225" s="1"/>
  <c r="S51" i="225"/>
  <c r="R51" i="225"/>
  <c r="Q51" i="225"/>
  <c r="P51" i="225"/>
  <c r="E51" i="225"/>
  <c r="U51" i="225" s="1"/>
  <c r="S50" i="225"/>
  <c r="R50" i="225"/>
  <c r="Q50" i="225"/>
  <c r="P50" i="225"/>
  <c r="E50" i="225"/>
  <c r="T50" i="225" s="1"/>
  <c r="S49" i="225"/>
  <c r="R49" i="225"/>
  <c r="Q49" i="225"/>
  <c r="P49" i="225"/>
  <c r="E49" i="225"/>
  <c r="U49" i="225" s="1"/>
  <c r="S48" i="225"/>
  <c r="R48" i="225"/>
  <c r="Q48" i="225"/>
  <c r="P48" i="225"/>
  <c r="E48" i="225"/>
  <c r="S47" i="225"/>
  <c r="R47" i="225"/>
  <c r="Q47" i="225"/>
  <c r="P47" i="225"/>
  <c r="E47" i="225"/>
  <c r="U47" i="225" s="1"/>
  <c r="T46" i="225"/>
  <c r="S46" i="225"/>
  <c r="R46" i="225"/>
  <c r="Q46" i="225"/>
  <c r="U46" i="225" s="1"/>
  <c r="P46" i="225"/>
  <c r="E46" i="225"/>
  <c r="U45" i="225"/>
  <c r="T45" i="225"/>
  <c r="S45" i="225"/>
  <c r="R45" i="225"/>
  <c r="Q45" i="225"/>
  <c r="P45" i="225"/>
  <c r="E45" i="225"/>
  <c r="S44" i="225"/>
  <c r="R44" i="225"/>
  <c r="T42" i="225"/>
  <c r="S42" i="225"/>
  <c r="R42" i="225"/>
  <c r="Q42" i="225"/>
  <c r="P42" i="225"/>
  <c r="E42" i="225"/>
  <c r="U42" i="225" s="1"/>
  <c r="S41" i="225"/>
  <c r="R41" i="225"/>
  <c r="Q41" i="225"/>
  <c r="P41" i="225"/>
  <c r="E41" i="225"/>
  <c r="U41" i="225" s="1"/>
  <c r="S40" i="225"/>
  <c r="R40" i="225"/>
  <c r="Q40" i="225"/>
  <c r="P40" i="225"/>
  <c r="E40" i="225"/>
  <c r="T40" i="225" s="1"/>
  <c r="S39" i="225"/>
  <c r="R39" i="225"/>
  <c r="Q39" i="225"/>
  <c r="P39" i="225"/>
  <c r="E39" i="225"/>
  <c r="U39" i="225" s="1"/>
  <c r="S38" i="225"/>
  <c r="R38" i="225"/>
  <c r="Q38" i="225"/>
  <c r="P38" i="225"/>
  <c r="E38" i="225"/>
  <c r="T38" i="225" s="1"/>
  <c r="S37" i="225"/>
  <c r="R37" i="225"/>
  <c r="Q37" i="225"/>
  <c r="P37" i="225"/>
  <c r="E37" i="225"/>
  <c r="U37" i="225" s="1"/>
  <c r="U36" i="225"/>
  <c r="T36" i="225"/>
  <c r="S36" i="225"/>
  <c r="R36" i="225"/>
  <c r="Q36" i="225"/>
  <c r="P36" i="225"/>
  <c r="E36" i="225"/>
  <c r="S35" i="225"/>
  <c r="R35" i="225"/>
  <c r="Q35" i="225"/>
  <c r="P35" i="225"/>
  <c r="E35" i="225"/>
  <c r="U35" i="225" s="1"/>
  <c r="S34" i="225"/>
  <c r="R34" i="225"/>
  <c r="Q34" i="225"/>
  <c r="P34" i="225"/>
  <c r="E34" i="225"/>
  <c r="U34" i="225" s="1"/>
  <c r="S33" i="225"/>
  <c r="R33" i="225"/>
  <c r="Q33" i="225"/>
  <c r="P33" i="225"/>
  <c r="E33" i="225"/>
  <c r="S32" i="225"/>
  <c r="R32" i="225"/>
  <c r="Q32" i="225"/>
  <c r="P32" i="225"/>
  <c r="E32" i="225"/>
  <c r="T32" i="225" s="1"/>
  <c r="S31" i="225"/>
  <c r="R31" i="225"/>
  <c r="Q31" i="225"/>
  <c r="P31" i="225"/>
  <c r="E31" i="225"/>
  <c r="U31" i="225" s="1"/>
  <c r="U30" i="225"/>
  <c r="S30" i="225"/>
  <c r="R30" i="225"/>
  <c r="Q30" i="225"/>
  <c r="P30" i="225"/>
  <c r="E30" i="225"/>
  <c r="T30" i="225" s="1"/>
  <c r="S29" i="225"/>
  <c r="R29" i="225"/>
  <c r="Q29" i="225"/>
  <c r="P29" i="225"/>
  <c r="E29" i="225"/>
  <c r="U29" i="225" s="1"/>
  <c r="S27" i="225"/>
  <c r="R27" i="225"/>
  <c r="Q27" i="225"/>
  <c r="P27" i="225"/>
  <c r="E27" i="225"/>
  <c r="T27" i="225" s="1"/>
  <c r="S26" i="225"/>
  <c r="R26" i="225"/>
  <c r="Q26" i="225"/>
  <c r="P26" i="225"/>
  <c r="E26" i="225"/>
  <c r="U26" i="225" s="1"/>
  <c r="U25" i="225"/>
  <c r="T25" i="225"/>
  <c r="S25" i="225"/>
  <c r="R25" i="225"/>
  <c r="Q25" i="225"/>
  <c r="P25" i="225"/>
  <c r="E25" i="225"/>
  <c r="T24" i="225"/>
  <c r="S24" i="225"/>
  <c r="R24" i="225"/>
  <c r="Q24" i="225"/>
  <c r="P24" i="225"/>
  <c r="E24" i="225"/>
  <c r="U24" i="225" s="1"/>
  <c r="S23" i="225"/>
  <c r="R23" i="225"/>
  <c r="Q23" i="225"/>
  <c r="P23" i="225"/>
  <c r="E23" i="225"/>
  <c r="U23" i="225" s="1"/>
  <c r="S22" i="225"/>
  <c r="R22" i="225"/>
  <c r="Q22" i="225"/>
  <c r="P22" i="225"/>
  <c r="E22" i="225"/>
  <c r="U22" i="225" s="1"/>
  <c r="S21" i="225"/>
  <c r="R21" i="225"/>
  <c r="Q21" i="225"/>
  <c r="P21" i="225"/>
  <c r="E21" i="225"/>
  <c r="T21" i="225" s="1"/>
  <c r="S20" i="225"/>
  <c r="R20" i="225"/>
  <c r="Q20" i="225"/>
  <c r="P20" i="225"/>
  <c r="E20" i="225"/>
  <c r="U20" i="225" s="1"/>
  <c r="S19" i="225"/>
  <c r="R19" i="225"/>
  <c r="Q19" i="225"/>
  <c r="P19" i="225"/>
  <c r="E19" i="225"/>
  <c r="T19" i="225" s="1"/>
  <c r="S18" i="225"/>
  <c r="R18" i="225"/>
  <c r="Q18" i="225"/>
  <c r="P18" i="225"/>
  <c r="E18" i="225"/>
  <c r="U18" i="225" s="1"/>
  <c r="S17" i="225"/>
  <c r="R17" i="225"/>
  <c r="Q17" i="225"/>
  <c r="P17" i="225"/>
  <c r="E17" i="225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U14" i="225" s="1"/>
  <c r="S13" i="225"/>
  <c r="R13" i="225"/>
  <c r="Q13" i="225"/>
  <c r="P13" i="225"/>
  <c r="E13" i="225"/>
  <c r="S12" i="225"/>
  <c r="R12" i="225"/>
  <c r="Q12" i="225"/>
  <c r="P12" i="225"/>
  <c r="E12" i="225"/>
  <c r="U12" i="225" s="1"/>
  <c r="S11" i="225"/>
  <c r="R11" i="225"/>
  <c r="Q11" i="225"/>
  <c r="P11" i="225"/>
  <c r="E11" i="225"/>
  <c r="T11" i="225" s="1"/>
  <c r="S10" i="225"/>
  <c r="R10" i="225"/>
  <c r="Q10" i="225"/>
  <c r="P10" i="225"/>
  <c r="E10" i="225"/>
  <c r="S9" i="225"/>
  <c r="R9" i="225"/>
  <c r="S64" i="224"/>
  <c r="R64" i="224"/>
  <c r="Q64" i="224"/>
  <c r="P64" i="224"/>
  <c r="E64" i="224"/>
  <c r="T64" i="224" s="1"/>
  <c r="S63" i="224"/>
  <c r="R63" i="224"/>
  <c r="Q63" i="224"/>
  <c r="P63" i="224"/>
  <c r="E63" i="224"/>
  <c r="S62" i="224"/>
  <c r="R62" i="224"/>
  <c r="S60" i="224"/>
  <c r="R60" i="224"/>
  <c r="Q60" i="224"/>
  <c r="P60" i="224"/>
  <c r="E60" i="224"/>
  <c r="U60" i="224" s="1"/>
  <c r="U59" i="224"/>
  <c r="S59" i="224"/>
  <c r="R59" i="224"/>
  <c r="Q59" i="224"/>
  <c r="P59" i="224"/>
  <c r="E59" i="224"/>
  <c r="T59" i="224" s="1"/>
  <c r="S58" i="224"/>
  <c r="R58" i="224"/>
  <c r="Q58" i="224"/>
  <c r="P58" i="224"/>
  <c r="E58" i="224"/>
  <c r="U58" i="224" s="1"/>
  <c r="S57" i="224"/>
  <c r="R57" i="224"/>
  <c r="Q57" i="224"/>
  <c r="P57" i="224"/>
  <c r="E57" i="224"/>
  <c r="S56" i="224"/>
  <c r="R56" i="224"/>
  <c r="U55" i="224"/>
  <c r="T55" i="224"/>
  <c r="S55" i="224"/>
  <c r="R55" i="224"/>
  <c r="Q55" i="224"/>
  <c r="P55" i="224"/>
  <c r="E55" i="224"/>
  <c r="T54" i="224"/>
  <c r="S54" i="224"/>
  <c r="R54" i="224"/>
  <c r="Q54" i="224"/>
  <c r="P54" i="224"/>
  <c r="E54" i="224"/>
  <c r="U54" i="224" s="1"/>
  <c r="S53" i="224"/>
  <c r="R53" i="224"/>
  <c r="Q53" i="224"/>
  <c r="P53" i="224"/>
  <c r="E53" i="224"/>
  <c r="U53" i="224" s="1"/>
  <c r="S52" i="224"/>
  <c r="R52" i="224"/>
  <c r="Q52" i="224"/>
  <c r="P52" i="224"/>
  <c r="E52" i="224"/>
  <c r="U52" i="224" s="1"/>
  <c r="S51" i="224"/>
  <c r="R51" i="224"/>
  <c r="Q51" i="224"/>
  <c r="P51" i="224"/>
  <c r="E51" i="224"/>
  <c r="T51" i="224" s="1"/>
  <c r="S50" i="224"/>
  <c r="R50" i="224"/>
  <c r="Q50" i="224"/>
  <c r="P50" i="224"/>
  <c r="E50" i="224"/>
  <c r="U50" i="224" s="1"/>
  <c r="U49" i="224"/>
  <c r="S49" i="224"/>
  <c r="R49" i="224"/>
  <c r="Q49" i="224"/>
  <c r="P49" i="224"/>
  <c r="E49" i="224"/>
  <c r="T49" i="224" s="1"/>
  <c r="S48" i="224"/>
  <c r="R48" i="224"/>
  <c r="Q48" i="224"/>
  <c r="P48" i="224"/>
  <c r="E48" i="224"/>
  <c r="U48" i="224" s="1"/>
  <c r="U47" i="224"/>
  <c r="S47" i="224"/>
  <c r="R47" i="224"/>
  <c r="Q47" i="224"/>
  <c r="P47" i="224"/>
  <c r="E47" i="224"/>
  <c r="T47" i="224" s="1"/>
  <c r="S46" i="224"/>
  <c r="R46" i="224"/>
  <c r="Q46" i="224"/>
  <c r="P46" i="224"/>
  <c r="T46" i="224" s="1"/>
  <c r="E46" i="224"/>
  <c r="U46" i="224" s="1"/>
  <c r="T45" i="224"/>
  <c r="S45" i="224"/>
  <c r="R45" i="224"/>
  <c r="Q45" i="224"/>
  <c r="P45" i="224"/>
  <c r="E45" i="224"/>
  <c r="S44" i="224"/>
  <c r="R44" i="224"/>
  <c r="S43" i="224"/>
  <c r="S42" i="224"/>
  <c r="R42" i="224"/>
  <c r="Q42" i="224"/>
  <c r="P42" i="224"/>
  <c r="E42" i="224"/>
  <c r="U42" i="224" s="1"/>
  <c r="S41" i="224"/>
  <c r="R41" i="224"/>
  <c r="Q41" i="224"/>
  <c r="P41" i="224"/>
  <c r="E41" i="224"/>
  <c r="T41" i="224" s="1"/>
  <c r="S40" i="224"/>
  <c r="R40" i="224"/>
  <c r="Q40" i="224"/>
  <c r="P40" i="224"/>
  <c r="E40" i="224"/>
  <c r="U40" i="224" s="1"/>
  <c r="S39" i="224"/>
  <c r="R39" i="224"/>
  <c r="Q39" i="224"/>
  <c r="P39" i="224"/>
  <c r="E39" i="224"/>
  <c r="T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S36" i="224"/>
  <c r="R36" i="224"/>
  <c r="Q36" i="224"/>
  <c r="P36" i="224"/>
  <c r="E36" i="224"/>
  <c r="U36" i="224" s="1"/>
  <c r="S35" i="224"/>
  <c r="R35" i="224"/>
  <c r="Q35" i="224"/>
  <c r="P35" i="224"/>
  <c r="E35" i="224"/>
  <c r="U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S32" i="224"/>
  <c r="R32" i="224"/>
  <c r="Q32" i="224"/>
  <c r="P32" i="224"/>
  <c r="E32" i="224"/>
  <c r="U32" i="224" s="1"/>
  <c r="S31" i="224"/>
  <c r="R31" i="224"/>
  <c r="Q31" i="224"/>
  <c r="P31" i="224"/>
  <c r="E31" i="224"/>
  <c r="U31" i="224" s="1"/>
  <c r="S30" i="224"/>
  <c r="R30" i="224"/>
  <c r="Q30" i="224"/>
  <c r="P30" i="224"/>
  <c r="E30" i="224"/>
  <c r="S29" i="224"/>
  <c r="R29" i="224"/>
  <c r="Q29" i="224"/>
  <c r="P29" i="224"/>
  <c r="E29" i="224"/>
  <c r="T29" i="224" s="1"/>
  <c r="U27" i="224"/>
  <c r="T27" i="224"/>
  <c r="S27" i="224"/>
  <c r="R27" i="224"/>
  <c r="Q27" i="224"/>
  <c r="P27" i="224"/>
  <c r="E27" i="224"/>
  <c r="U26" i="224"/>
  <c r="T26" i="224"/>
  <c r="S26" i="224"/>
  <c r="R26" i="224"/>
  <c r="Q26" i="224"/>
  <c r="P26" i="224"/>
  <c r="E26" i="224"/>
  <c r="U25" i="224"/>
  <c r="T25" i="224"/>
  <c r="S25" i="224"/>
  <c r="R25" i="224"/>
  <c r="Q25" i="224"/>
  <c r="P25" i="224"/>
  <c r="E25" i="224"/>
  <c r="S24" i="224"/>
  <c r="R24" i="224"/>
  <c r="Q24" i="224"/>
  <c r="P24" i="224"/>
  <c r="E24" i="224"/>
  <c r="U24" i="224" s="1"/>
  <c r="S23" i="224"/>
  <c r="R23" i="224"/>
  <c r="Q23" i="224"/>
  <c r="P23" i="224"/>
  <c r="E23" i="224"/>
  <c r="U23" i="224" s="1"/>
  <c r="U22" i="224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20" i="224" s="1"/>
  <c r="U19" i="224"/>
  <c r="S19" i="224"/>
  <c r="R19" i="224"/>
  <c r="Q19" i="224"/>
  <c r="P19" i="224"/>
  <c r="E19" i="224"/>
  <c r="T19" i="224" s="1"/>
  <c r="S18" i="224"/>
  <c r="R18" i="224"/>
  <c r="Q18" i="224"/>
  <c r="P18" i="224"/>
  <c r="E18" i="224"/>
  <c r="U18" i="224" s="1"/>
  <c r="S17" i="224"/>
  <c r="R17" i="224"/>
  <c r="Q17" i="224"/>
  <c r="P17" i="224"/>
  <c r="E17" i="224"/>
  <c r="S16" i="224"/>
  <c r="R16" i="224"/>
  <c r="Q16" i="224"/>
  <c r="P16" i="224"/>
  <c r="E16" i="224"/>
  <c r="U16" i="224" s="1"/>
  <c r="S15" i="224"/>
  <c r="R15" i="224"/>
  <c r="Q15" i="224"/>
  <c r="P15" i="224"/>
  <c r="E15" i="224"/>
  <c r="U15" i="224" s="1"/>
  <c r="S14" i="224"/>
  <c r="R14" i="224"/>
  <c r="Q14" i="224"/>
  <c r="P14" i="224"/>
  <c r="E14" i="224"/>
  <c r="S13" i="224"/>
  <c r="R13" i="224"/>
  <c r="Q13" i="224"/>
  <c r="P13" i="224"/>
  <c r="E13" i="224"/>
  <c r="T13" i="224" s="1"/>
  <c r="U12" i="224"/>
  <c r="S12" i="224"/>
  <c r="R12" i="224"/>
  <c r="Q12" i="224"/>
  <c r="P12" i="224"/>
  <c r="E12" i="224"/>
  <c r="T12" i="224" s="1"/>
  <c r="S11" i="224"/>
  <c r="R11" i="224"/>
  <c r="Q11" i="224"/>
  <c r="P11" i="224"/>
  <c r="E11" i="224"/>
  <c r="U11" i="224" s="1"/>
  <c r="S10" i="224"/>
  <c r="R10" i="224"/>
  <c r="Q10" i="224"/>
  <c r="P10" i="224"/>
  <c r="E10" i="224"/>
  <c r="T10" i="224" s="1"/>
  <c r="S9" i="224"/>
  <c r="R9" i="224"/>
  <c r="S64" i="223"/>
  <c r="R64" i="223"/>
  <c r="Q64" i="223"/>
  <c r="P64" i="223"/>
  <c r="E64" i="223"/>
  <c r="U64" i="223" s="1"/>
  <c r="U63" i="223"/>
  <c r="T63" i="223"/>
  <c r="S63" i="223"/>
  <c r="R63" i="223"/>
  <c r="Q63" i="223"/>
  <c r="Q62" i="223" s="1"/>
  <c r="P63" i="223"/>
  <c r="E63" i="223"/>
  <c r="S62" i="223"/>
  <c r="R62" i="223"/>
  <c r="S60" i="223"/>
  <c r="R60" i="223"/>
  <c r="Q60" i="223"/>
  <c r="P60" i="223"/>
  <c r="E60" i="223"/>
  <c r="T60" i="223" s="1"/>
  <c r="S59" i="223"/>
  <c r="R59" i="223"/>
  <c r="Q59" i="223"/>
  <c r="P59" i="223"/>
  <c r="E59" i="223"/>
  <c r="U59" i="223" s="1"/>
  <c r="S58" i="223"/>
  <c r="R58" i="223"/>
  <c r="Q58" i="223"/>
  <c r="P58" i="223"/>
  <c r="E58" i="223"/>
  <c r="U58" i="223" s="1"/>
  <c r="U57" i="223"/>
  <c r="S57" i="223"/>
  <c r="R57" i="223"/>
  <c r="Q57" i="223"/>
  <c r="P57" i="223"/>
  <c r="E57" i="223"/>
  <c r="R56" i="223"/>
  <c r="U55" i="223"/>
  <c r="T55" i="223"/>
  <c r="S55" i="223"/>
  <c r="R55" i="223"/>
  <c r="Q55" i="223"/>
  <c r="P55" i="223"/>
  <c r="E55" i="223"/>
  <c r="T54" i="223"/>
  <c r="S54" i="223"/>
  <c r="R54" i="223"/>
  <c r="Q54" i="223"/>
  <c r="P54" i="223"/>
  <c r="E54" i="223"/>
  <c r="U54" i="223" s="1"/>
  <c r="S53" i="223"/>
  <c r="R53" i="223"/>
  <c r="Q53" i="223"/>
  <c r="P53" i="223"/>
  <c r="E53" i="223"/>
  <c r="U53" i="223" s="1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S49" i="223"/>
  <c r="R49" i="223"/>
  <c r="Q49" i="223"/>
  <c r="P49" i="223"/>
  <c r="E49" i="223"/>
  <c r="U49" i="223" s="1"/>
  <c r="U48" i="223"/>
  <c r="S48" i="223"/>
  <c r="R48" i="223"/>
  <c r="Q48" i="223"/>
  <c r="P48" i="223"/>
  <c r="E48" i="223"/>
  <c r="T48" i="223" s="1"/>
  <c r="S47" i="223"/>
  <c r="R47" i="223"/>
  <c r="Q47" i="223"/>
  <c r="P47" i="223"/>
  <c r="E47" i="223"/>
  <c r="U47" i="223" s="1"/>
  <c r="S46" i="223"/>
  <c r="R46" i="223"/>
  <c r="Q46" i="223"/>
  <c r="P46" i="223"/>
  <c r="E46" i="223"/>
  <c r="S45" i="223"/>
  <c r="R45" i="223"/>
  <c r="Q45" i="223"/>
  <c r="P45" i="223"/>
  <c r="E45" i="223"/>
  <c r="S44" i="223"/>
  <c r="R44" i="223"/>
  <c r="R43" i="223"/>
  <c r="S42" i="223"/>
  <c r="R42" i="223"/>
  <c r="Q42" i="223"/>
  <c r="P42" i="223"/>
  <c r="E42" i="223"/>
  <c r="T42" i="223" s="1"/>
  <c r="S41" i="223"/>
  <c r="R41" i="223"/>
  <c r="Q41" i="223"/>
  <c r="P41" i="223"/>
  <c r="E41" i="223"/>
  <c r="U41" i="223" s="1"/>
  <c r="S40" i="223"/>
  <c r="R40" i="223"/>
  <c r="Q40" i="223"/>
  <c r="P40" i="223"/>
  <c r="E40" i="223"/>
  <c r="T40" i="223" s="1"/>
  <c r="S39" i="223"/>
  <c r="R39" i="223"/>
  <c r="Q39" i="223"/>
  <c r="P39" i="223"/>
  <c r="E39" i="223"/>
  <c r="U39" i="223" s="1"/>
  <c r="S38" i="223"/>
  <c r="R38" i="223"/>
  <c r="Q38" i="223"/>
  <c r="P38" i="223"/>
  <c r="E38" i="223"/>
  <c r="U38" i="223" s="1"/>
  <c r="U37" i="223"/>
  <c r="S37" i="223"/>
  <c r="R37" i="223"/>
  <c r="Q37" i="223"/>
  <c r="P37" i="223"/>
  <c r="E37" i="223"/>
  <c r="T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U35" i="223" s="1"/>
  <c r="S34" i="223"/>
  <c r="R34" i="223"/>
  <c r="Q34" i="223"/>
  <c r="P34" i="223"/>
  <c r="E34" i="223"/>
  <c r="S33" i="223"/>
  <c r="R33" i="223"/>
  <c r="Q33" i="223"/>
  <c r="P33" i="223"/>
  <c r="E33" i="223"/>
  <c r="U33" i="223" s="1"/>
  <c r="U32" i="223"/>
  <c r="S32" i="223"/>
  <c r="R32" i="223"/>
  <c r="Q32" i="223"/>
  <c r="P32" i="223"/>
  <c r="E32" i="223"/>
  <c r="T32" i="223" s="1"/>
  <c r="U31" i="223"/>
  <c r="T31" i="223"/>
  <c r="S31" i="223"/>
  <c r="R31" i="223"/>
  <c r="Q31" i="223"/>
  <c r="P31" i="223"/>
  <c r="E31" i="223"/>
  <c r="T30" i="223"/>
  <c r="S30" i="223"/>
  <c r="R30" i="223"/>
  <c r="Q30" i="223"/>
  <c r="P30" i="223"/>
  <c r="E30" i="223"/>
  <c r="U30" i="223" s="1"/>
  <c r="S29" i="223"/>
  <c r="R29" i="223"/>
  <c r="Q29" i="223"/>
  <c r="P29" i="223"/>
  <c r="E29" i="223"/>
  <c r="U29" i="223" s="1"/>
  <c r="U27" i="223"/>
  <c r="S27" i="223"/>
  <c r="R27" i="223"/>
  <c r="Q27" i="223"/>
  <c r="P27" i="223"/>
  <c r="E27" i="223"/>
  <c r="T27" i="223" s="1"/>
  <c r="U26" i="223"/>
  <c r="T26" i="223"/>
  <c r="S26" i="223"/>
  <c r="R26" i="223"/>
  <c r="Q26" i="223"/>
  <c r="P26" i="223"/>
  <c r="E26" i="223"/>
  <c r="S25" i="223"/>
  <c r="R25" i="223"/>
  <c r="Q25" i="223"/>
  <c r="P25" i="223"/>
  <c r="E25" i="223"/>
  <c r="U25" i="223" s="1"/>
  <c r="S24" i="223"/>
  <c r="R24" i="223"/>
  <c r="Q24" i="223"/>
  <c r="P24" i="223"/>
  <c r="E24" i="223"/>
  <c r="U24" i="223" s="1"/>
  <c r="U23" i="223"/>
  <c r="S23" i="223"/>
  <c r="R23" i="223"/>
  <c r="Q23" i="223"/>
  <c r="P23" i="223"/>
  <c r="E23" i="223"/>
  <c r="T23" i="223" s="1"/>
  <c r="S22" i="223"/>
  <c r="R22" i="223"/>
  <c r="Q22" i="223"/>
  <c r="P22" i="223"/>
  <c r="E22" i="223"/>
  <c r="U22" i="223" s="1"/>
  <c r="S21" i="223"/>
  <c r="R21" i="223"/>
  <c r="Q21" i="223"/>
  <c r="P21" i="223"/>
  <c r="E21" i="223"/>
  <c r="S20" i="223"/>
  <c r="R20" i="223"/>
  <c r="Q20" i="223"/>
  <c r="P20" i="223"/>
  <c r="E20" i="223"/>
  <c r="T20" i="223" s="1"/>
  <c r="T19" i="223"/>
  <c r="S19" i="223"/>
  <c r="R19" i="223"/>
  <c r="Q19" i="223"/>
  <c r="P19" i="223"/>
  <c r="E19" i="223"/>
  <c r="U19" i="223" s="1"/>
  <c r="U18" i="223"/>
  <c r="S18" i="223"/>
  <c r="R18" i="223"/>
  <c r="Q18" i="223"/>
  <c r="P18" i="223"/>
  <c r="E18" i="223"/>
  <c r="T18" i="223" s="1"/>
  <c r="S17" i="223"/>
  <c r="R17" i="223"/>
  <c r="Q17" i="223"/>
  <c r="P17" i="223"/>
  <c r="E17" i="223"/>
  <c r="U17" i="223" s="1"/>
  <c r="S16" i="223"/>
  <c r="R16" i="223"/>
  <c r="Q16" i="223"/>
  <c r="P16" i="223"/>
  <c r="E16" i="223"/>
  <c r="U16" i="223" s="1"/>
  <c r="S15" i="223"/>
  <c r="R15" i="223"/>
  <c r="Q15" i="223"/>
  <c r="P15" i="223"/>
  <c r="E15" i="223"/>
  <c r="T15" i="223" s="1"/>
  <c r="S14" i="223"/>
  <c r="R14" i="223"/>
  <c r="Q14" i="223"/>
  <c r="P14" i="223"/>
  <c r="E14" i="223"/>
  <c r="T14" i="223" s="1"/>
  <c r="S13" i="223"/>
  <c r="R13" i="223"/>
  <c r="Q13" i="223"/>
  <c r="P13" i="223"/>
  <c r="E13" i="223"/>
  <c r="T13" i="223" s="1"/>
  <c r="S12" i="223"/>
  <c r="R12" i="223"/>
  <c r="Q12" i="223"/>
  <c r="P12" i="223"/>
  <c r="E12" i="223"/>
  <c r="U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U10" i="223" s="1"/>
  <c r="S9" i="223"/>
  <c r="R9" i="223"/>
  <c r="S64" i="222"/>
  <c r="R64" i="222"/>
  <c r="Q64" i="222"/>
  <c r="P64" i="222"/>
  <c r="E64" i="222"/>
  <c r="U64" i="222" s="1"/>
  <c r="U63" i="222"/>
  <c r="S63" i="222"/>
  <c r="R63" i="222"/>
  <c r="Q63" i="222"/>
  <c r="P63" i="222"/>
  <c r="E63" i="222"/>
  <c r="T63" i="222" s="1"/>
  <c r="S62" i="222"/>
  <c r="R62" i="222"/>
  <c r="S60" i="222"/>
  <c r="R60" i="222"/>
  <c r="Q60" i="222"/>
  <c r="P60" i="222"/>
  <c r="E60" i="222"/>
  <c r="U60" i="222" s="1"/>
  <c r="S59" i="222"/>
  <c r="R59" i="222"/>
  <c r="Q59" i="222"/>
  <c r="P59" i="222"/>
  <c r="E59" i="222"/>
  <c r="U59" i="222" s="1"/>
  <c r="S58" i="222"/>
  <c r="R58" i="222"/>
  <c r="Q58" i="222"/>
  <c r="P58" i="222"/>
  <c r="E58" i="222"/>
  <c r="T58" i="222" s="1"/>
  <c r="T57" i="222"/>
  <c r="S57" i="222"/>
  <c r="R57" i="222"/>
  <c r="Q57" i="222"/>
  <c r="P57" i="222"/>
  <c r="E57" i="222"/>
  <c r="S56" i="222"/>
  <c r="R56" i="222"/>
  <c r="S55" i="222"/>
  <c r="R55" i="222"/>
  <c r="Q55" i="222"/>
  <c r="P55" i="222"/>
  <c r="E55" i="222"/>
  <c r="U55" i="222" s="1"/>
  <c r="S54" i="222"/>
  <c r="R54" i="222"/>
  <c r="Q54" i="222"/>
  <c r="P54" i="222"/>
  <c r="E54" i="222"/>
  <c r="U54" i="222" s="1"/>
  <c r="S53" i="222"/>
  <c r="R53" i="222"/>
  <c r="Q53" i="222"/>
  <c r="P53" i="222"/>
  <c r="E53" i="222"/>
  <c r="T53" i="222" s="1"/>
  <c r="S52" i="222"/>
  <c r="R52" i="222"/>
  <c r="Q52" i="222"/>
  <c r="P52" i="222"/>
  <c r="E52" i="222"/>
  <c r="U52" i="222" s="1"/>
  <c r="S51" i="222"/>
  <c r="R51" i="222"/>
  <c r="Q51" i="222"/>
  <c r="P51" i="222"/>
  <c r="E51" i="222"/>
  <c r="T51" i="222" s="1"/>
  <c r="S50" i="222"/>
  <c r="R50" i="222"/>
  <c r="Q50" i="222"/>
  <c r="P50" i="222"/>
  <c r="E50" i="222"/>
  <c r="T50" i="222" s="1"/>
  <c r="U49" i="222"/>
  <c r="T49" i="222"/>
  <c r="S49" i="222"/>
  <c r="R49" i="222"/>
  <c r="Q49" i="222"/>
  <c r="P49" i="222"/>
  <c r="E49" i="222"/>
  <c r="U48" i="222"/>
  <c r="T48" i="222"/>
  <c r="S48" i="222"/>
  <c r="R48" i="222"/>
  <c r="Q48" i="222"/>
  <c r="P48" i="222"/>
  <c r="E48" i="222"/>
  <c r="S47" i="222"/>
  <c r="R47" i="222"/>
  <c r="Q47" i="222"/>
  <c r="P47" i="222"/>
  <c r="E47" i="222"/>
  <c r="U47" i="222" s="1"/>
  <c r="S46" i="222"/>
  <c r="R46" i="222"/>
  <c r="Q46" i="222"/>
  <c r="P46" i="222"/>
  <c r="E46" i="222"/>
  <c r="U45" i="222"/>
  <c r="S45" i="222"/>
  <c r="R45" i="222"/>
  <c r="Q45" i="222"/>
  <c r="P45" i="222"/>
  <c r="E45" i="222"/>
  <c r="S44" i="222"/>
  <c r="R44" i="222"/>
  <c r="S43" i="222"/>
  <c r="R43" i="222"/>
  <c r="S42" i="222"/>
  <c r="R42" i="222"/>
  <c r="Q42" i="222"/>
  <c r="P42" i="222"/>
  <c r="E42" i="222"/>
  <c r="U42" i="222" s="1"/>
  <c r="U41" i="222"/>
  <c r="S41" i="222"/>
  <c r="R41" i="222"/>
  <c r="Q41" i="222"/>
  <c r="P41" i="222"/>
  <c r="E41" i="222"/>
  <c r="T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U39" i="222" s="1"/>
  <c r="U38" i="222"/>
  <c r="S38" i="222"/>
  <c r="R38" i="222"/>
  <c r="Q38" i="222"/>
  <c r="P38" i="222"/>
  <c r="E38" i="222"/>
  <c r="T38" i="222" s="1"/>
  <c r="S37" i="222"/>
  <c r="R37" i="222"/>
  <c r="Q37" i="222"/>
  <c r="P37" i="222"/>
  <c r="E37" i="222"/>
  <c r="U37" i="222" s="1"/>
  <c r="S36" i="222"/>
  <c r="R36" i="222"/>
  <c r="Q36" i="222"/>
  <c r="P36" i="222"/>
  <c r="E36" i="222"/>
  <c r="U36" i="222" s="1"/>
  <c r="S35" i="222"/>
  <c r="R35" i="222"/>
  <c r="Q35" i="222"/>
  <c r="P35" i="222"/>
  <c r="E35" i="222"/>
  <c r="T35" i="222" s="1"/>
  <c r="S34" i="222"/>
  <c r="R34" i="222"/>
  <c r="Q34" i="222"/>
  <c r="P34" i="222"/>
  <c r="E34" i="222"/>
  <c r="U34" i="222" s="1"/>
  <c r="U33" i="222"/>
  <c r="S33" i="222"/>
  <c r="R33" i="222"/>
  <c r="Q33" i="222"/>
  <c r="P33" i="222"/>
  <c r="E33" i="222"/>
  <c r="S32" i="222"/>
  <c r="R32" i="222"/>
  <c r="Q32" i="222"/>
  <c r="P32" i="222"/>
  <c r="E32" i="222"/>
  <c r="T32" i="222" s="1"/>
  <c r="S31" i="222"/>
  <c r="R31" i="222"/>
  <c r="Q31" i="222"/>
  <c r="P31" i="222"/>
  <c r="E31" i="222"/>
  <c r="T31" i="222" s="1"/>
  <c r="S30" i="222"/>
  <c r="R30" i="222"/>
  <c r="Q30" i="222"/>
  <c r="P30" i="222"/>
  <c r="E30" i="222"/>
  <c r="U30" i="222" s="1"/>
  <c r="S29" i="222"/>
  <c r="R29" i="222"/>
  <c r="Q29" i="222"/>
  <c r="P29" i="222"/>
  <c r="E29" i="222"/>
  <c r="S28" i="222"/>
  <c r="U27" i="222"/>
  <c r="T27" i="222"/>
  <c r="S27" i="222"/>
  <c r="R27" i="222"/>
  <c r="Q27" i="222"/>
  <c r="P27" i="222"/>
  <c r="E27" i="222"/>
  <c r="U26" i="222"/>
  <c r="T26" i="222"/>
  <c r="S26" i="222"/>
  <c r="R26" i="222"/>
  <c r="Q26" i="222"/>
  <c r="P26" i="222"/>
  <c r="E26" i="222"/>
  <c r="S25" i="222"/>
  <c r="R25" i="222"/>
  <c r="Q25" i="222"/>
  <c r="P25" i="222"/>
  <c r="E25" i="222"/>
  <c r="U25" i="222" s="1"/>
  <c r="S24" i="222"/>
  <c r="R24" i="222"/>
  <c r="Q24" i="222"/>
  <c r="P24" i="222"/>
  <c r="E24" i="222"/>
  <c r="U24" i="222" s="1"/>
  <c r="S23" i="222"/>
  <c r="R23" i="222"/>
  <c r="Q23" i="222"/>
  <c r="P23" i="222"/>
  <c r="E23" i="222"/>
  <c r="T23" i="222" s="1"/>
  <c r="S22" i="222"/>
  <c r="R22" i="222"/>
  <c r="Q22" i="222"/>
  <c r="P22" i="222"/>
  <c r="E22" i="222"/>
  <c r="S21" i="222"/>
  <c r="R21" i="222"/>
  <c r="Q21" i="222"/>
  <c r="P21" i="222"/>
  <c r="E21" i="222"/>
  <c r="T21" i="222" s="1"/>
  <c r="U20" i="222"/>
  <c r="T20" i="222"/>
  <c r="S20" i="222"/>
  <c r="R20" i="222"/>
  <c r="Q20" i="222"/>
  <c r="P20" i="222"/>
  <c r="E20" i="222"/>
  <c r="U19" i="222"/>
  <c r="S19" i="222"/>
  <c r="R19" i="222"/>
  <c r="Q19" i="222"/>
  <c r="P19" i="222"/>
  <c r="E19" i="222"/>
  <c r="T19" i="222" s="1"/>
  <c r="T18" i="222"/>
  <c r="S18" i="222"/>
  <c r="R18" i="222"/>
  <c r="Q18" i="222"/>
  <c r="P18" i="222"/>
  <c r="E18" i="222"/>
  <c r="U18" i="222" s="1"/>
  <c r="S17" i="222"/>
  <c r="R17" i="222"/>
  <c r="Q17" i="222"/>
  <c r="P17" i="222"/>
  <c r="E17" i="222"/>
  <c r="U17" i="222" s="1"/>
  <c r="S16" i="222"/>
  <c r="R16" i="222"/>
  <c r="Q16" i="222"/>
  <c r="P16" i="222"/>
  <c r="E16" i="222"/>
  <c r="U16" i="222" s="1"/>
  <c r="U15" i="222"/>
  <c r="S15" i="222"/>
  <c r="R15" i="222"/>
  <c r="Q15" i="222"/>
  <c r="P15" i="222"/>
  <c r="E15" i="222"/>
  <c r="T15" i="222" s="1"/>
  <c r="S14" i="222"/>
  <c r="R14" i="222"/>
  <c r="Q14" i="222"/>
  <c r="P14" i="222"/>
  <c r="E14" i="222"/>
  <c r="U14" i="222" s="1"/>
  <c r="U13" i="222"/>
  <c r="S13" i="222"/>
  <c r="R13" i="222"/>
  <c r="Q13" i="222"/>
  <c r="P13" i="222"/>
  <c r="E13" i="222"/>
  <c r="T13" i="222" s="1"/>
  <c r="U12" i="222"/>
  <c r="S12" i="222"/>
  <c r="R12" i="222"/>
  <c r="Q12" i="222"/>
  <c r="P12" i="222"/>
  <c r="E12" i="222"/>
  <c r="T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U10" i="222" s="1"/>
  <c r="S9" i="222"/>
  <c r="R9" i="222"/>
  <c r="S64" i="221"/>
  <c r="R64" i="221"/>
  <c r="Q64" i="221"/>
  <c r="P64" i="221"/>
  <c r="E64" i="221"/>
  <c r="U64" i="221" s="1"/>
  <c r="U63" i="221"/>
  <c r="T63" i="221"/>
  <c r="S63" i="221"/>
  <c r="R63" i="221"/>
  <c r="Q63" i="221"/>
  <c r="P63" i="221"/>
  <c r="P62" i="221" s="1"/>
  <c r="E63" i="221"/>
  <c r="S62" i="221"/>
  <c r="R62" i="221"/>
  <c r="S60" i="221"/>
  <c r="R60" i="221"/>
  <c r="Q60" i="221"/>
  <c r="P60" i="221"/>
  <c r="E60" i="221"/>
  <c r="U60" i="221" s="1"/>
  <c r="S59" i="221"/>
  <c r="R59" i="221"/>
  <c r="Q59" i="221"/>
  <c r="P59" i="221"/>
  <c r="E59" i="221"/>
  <c r="U59" i="221" s="1"/>
  <c r="S58" i="221"/>
  <c r="R58" i="221"/>
  <c r="Q58" i="221"/>
  <c r="P58" i="221"/>
  <c r="E58" i="221"/>
  <c r="T58" i="221" s="1"/>
  <c r="T57" i="221"/>
  <c r="S57" i="221"/>
  <c r="R57" i="221"/>
  <c r="Q57" i="221"/>
  <c r="P57" i="221"/>
  <c r="E57" i="221"/>
  <c r="S56" i="221"/>
  <c r="R56" i="221"/>
  <c r="T55" i="221"/>
  <c r="S55" i="221"/>
  <c r="R55" i="221"/>
  <c r="Q55" i="221"/>
  <c r="P55" i="221"/>
  <c r="E55" i="221"/>
  <c r="U55" i="221" s="1"/>
  <c r="S54" i="221"/>
  <c r="R54" i="221"/>
  <c r="Q54" i="221"/>
  <c r="P54" i="221"/>
  <c r="E54" i="221"/>
  <c r="U54" i="221" s="1"/>
  <c r="S53" i="221"/>
  <c r="R53" i="221"/>
  <c r="Q53" i="221"/>
  <c r="P53" i="221"/>
  <c r="E53" i="221"/>
  <c r="T53" i="221" s="1"/>
  <c r="S52" i="221"/>
  <c r="R52" i="221"/>
  <c r="Q52" i="221"/>
  <c r="P52" i="221"/>
  <c r="E52" i="221"/>
  <c r="U52" i="221" s="1"/>
  <c r="S51" i="221"/>
  <c r="R51" i="221"/>
  <c r="Q51" i="221"/>
  <c r="P51" i="221"/>
  <c r="E51" i="221"/>
  <c r="T51" i="221" s="1"/>
  <c r="S50" i="221"/>
  <c r="R50" i="221"/>
  <c r="Q50" i="221"/>
  <c r="P50" i="221"/>
  <c r="E50" i="221"/>
  <c r="U50" i="221" s="1"/>
  <c r="U49" i="221"/>
  <c r="S49" i="221"/>
  <c r="R49" i="221"/>
  <c r="Q49" i="221"/>
  <c r="P49" i="221"/>
  <c r="E49" i="221"/>
  <c r="T49" i="221" s="1"/>
  <c r="T48" i="221"/>
  <c r="S48" i="221"/>
  <c r="R48" i="221"/>
  <c r="Q48" i="221"/>
  <c r="P48" i="221"/>
  <c r="E48" i="221"/>
  <c r="U48" i="221" s="1"/>
  <c r="S47" i="221"/>
  <c r="R47" i="221"/>
  <c r="Q47" i="221"/>
  <c r="P47" i="221"/>
  <c r="E47" i="221"/>
  <c r="U47" i="221" s="1"/>
  <c r="S46" i="221"/>
  <c r="R46" i="221"/>
  <c r="Q46" i="221"/>
  <c r="P46" i="221"/>
  <c r="E46" i="221"/>
  <c r="S45" i="221"/>
  <c r="R45" i="221"/>
  <c r="Q45" i="221"/>
  <c r="P45" i="221"/>
  <c r="E45" i="221"/>
  <c r="S44" i="221"/>
  <c r="R44" i="221"/>
  <c r="S43" i="221"/>
  <c r="S42" i="221"/>
  <c r="R42" i="221"/>
  <c r="Q42" i="221"/>
  <c r="P42" i="221"/>
  <c r="E42" i="221"/>
  <c r="U42" i="221" s="1"/>
  <c r="S41" i="221"/>
  <c r="R41" i="221"/>
  <c r="Q41" i="221"/>
  <c r="P41" i="221"/>
  <c r="E41" i="221"/>
  <c r="T41" i="221" s="1"/>
  <c r="T40" i="221"/>
  <c r="S40" i="221"/>
  <c r="R40" i="221"/>
  <c r="Q40" i="221"/>
  <c r="P40" i="221"/>
  <c r="E40" i="221"/>
  <c r="U40" i="221" s="1"/>
  <c r="S39" i="221"/>
  <c r="R39" i="221"/>
  <c r="Q39" i="221"/>
  <c r="P39" i="221"/>
  <c r="E39" i="221"/>
  <c r="T39" i="221" s="1"/>
  <c r="S38" i="221"/>
  <c r="R38" i="221"/>
  <c r="Q38" i="221"/>
  <c r="P38" i="221"/>
  <c r="E38" i="221"/>
  <c r="S37" i="221"/>
  <c r="R37" i="221"/>
  <c r="Q37" i="221"/>
  <c r="P37" i="221"/>
  <c r="E37" i="221"/>
  <c r="U37" i="221" s="1"/>
  <c r="S36" i="221"/>
  <c r="R36" i="221"/>
  <c r="Q36" i="221"/>
  <c r="P36" i="221"/>
  <c r="E36" i="221"/>
  <c r="U36" i="221" s="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T33" i="221" s="1"/>
  <c r="U32" i="221"/>
  <c r="S32" i="221"/>
  <c r="R32" i="221"/>
  <c r="Q32" i="221"/>
  <c r="P32" i="221"/>
  <c r="E32" i="221"/>
  <c r="T32" i="221" s="1"/>
  <c r="S31" i="221"/>
  <c r="R31" i="221"/>
  <c r="Q31" i="221"/>
  <c r="P31" i="221"/>
  <c r="E31" i="221"/>
  <c r="S30" i="221"/>
  <c r="R30" i="221"/>
  <c r="Q30" i="221"/>
  <c r="P30" i="221"/>
  <c r="E30" i="221"/>
  <c r="U30" i="221" s="1"/>
  <c r="S29" i="221"/>
  <c r="R29" i="221"/>
  <c r="Q29" i="221"/>
  <c r="P29" i="221"/>
  <c r="E29" i="221"/>
  <c r="U27" i="221"/>
  <c r="T27" i="221"/>
  <c r="S27" i="221"/>
  <c r="R27" i="221"/>
  <c r="Q27" i="221"/>
  <c r="P27" i="221"/>
  <c r="E27" i="221"/>
  <c r="S26" i="221"/>
  <c r="R26" i="221"/>
  <c r="Q26" i="221"/>
  <c r="P26" i="221"/>
  <c r="E26" i="221"/>
  <c r="U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T24" i="221" s="1"/>
  <c r="S23" i="221"/>
  <c r="R23" i="221"/>
  <c r="Q23" i="221"/>
  <c r="P23" i="221"/>
  <c r="E23" i="221"/>
  <c r="S22" i="221"/>
  <c r="R22" i="221"/>
  <c r="Q22" i="221"/>
  <c r="P22" i="221"/>
  <c r="E22" i="221"/>
  <c r="T22" i="221" s="1"/>
  <c r="T21" i="221"/>
  <c r="S21" i="221"/>
  <c r="R21" i="221"/>
  <c r="Q21" i="221"/>
  <c r="P21" i="221"/>
  <c r="E21" i="221"/>
  <c r="U21" i="221" s="1"/>
  <c r="U20" i="221"/>
  <c r="T20" i="221"/>
  <c r="S20" i="221"/>
  <c r="R20" i="221"/>
  <c r="Q20" i="221"/>
  <c r="P20" i="221"/>
  <c r="E20" i="221"/>
  <c r="U19" i="221"/>
  <c r="S19" i="221"/>
  <c r="R19" i="221"/>
  <c r="Q19" i="221"/>
  <c r="P19" i="221"/>
  <c r="E19" i="221"/>
  <c r="T19" i="221" s="1"/>
  <c r="S18" i="221"/>
  <c r="R18" i="221"/>
  <c r="Q18" i="221"/>
  <c r="P18" i="221"/>
  <c r="E18" i="221"/>
  <c r="U18" i="221" s="1"/>
  <c r="S17" i="221"/>
  <c r="R17" i="221"/>
  <c r="Q17" i="221"/>
  <c r="P17" i="221"/>
  <c r="E17" i="221"/>
  <c r="U17" i="221" s="1"/>
  <c r="U16" i="221"/>
  <c r="S16" i="221"/>
  <c r="R16" i="221"/>
  <c r="Q16" i="221"/>
  <c r="P16" i="221"/>
  <c r="E16" i="221"/>
  <c r="T16" i="221" s="1"/>
  <c r="S15" i="221"/>
  <c r="R15" i="221"/>
  <c r="Q15" i="221"/>
  <c r="P15" i="221"/>
  <c r="E15" i="221"/>
  <c r="U15" i="221" s="1"/>
  <c r="U14" i="221"/>
  <c r="S14" i="221"/>
  <c r="R14" i="221"/>
  <c r="Q14" i="221"/>
  <c r="P14" i="221"/>
  <c r="E14" i="221"/>
  <c r="T14" i="221" s="1"/>
  <c r="U13" i="221"/>
  <c r="S13" i="221"/>
  <c r="R13" i="221"/>
  <c r="Q13" i="221"/>
  <c r="P13" i="221"/>
  <c r="E13" i="221"/>
  <c r="T13" i="221" s="1"/>
  <c r="T12" i="221"/>
  <c r="S12" i="221"/>
  <c r="R12" i="221"/>
  <c r="Q12" i="221"/>
  <c r="P12" i="221"/>
  <c r="E12" i="221"/>
  <c r="U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R9" i="221"/>
  <c r="U64" i="220"/>
  <c r="T64" i="220"/>
  <c r="S64" i="220"/>
  <c r="R64" i="220"/>
  <c r="Q64" i="220"/>
  <c r="P64" i="220"/>
  <c r="E64" i="220"/>
  <c r="T63" i="220"/>
  <c r="S63" i="220"/>
  <c r="R63" i="220"/>
  <c r="Q63" i="220"/>
  <c r="P63" i="220"/>
  <c r="E63" i="220"/>
  <c r="S62" i="220"/>
  <c r="R62" i="220"/>
  <c r="S60" i="220"/>
  <c r="R60" i="220"/>
  <c r="Q60" i="220"/>
  <c r="P60" i="220"/>
  <c r="E60" i="220"/>
  <c r="U60" i="220" s="1"/>
  <c r="S59" i="220"/>
  <c r="R59" i="220"/>
  <c r="Q59" i="220"/>
  <c r="P59" i="220"/>
  <c r="E59" i="220"/>
  <c r="T59" i="220" s="1"/>
  <c r="T58" i="220"/>
  <c r="S58" i="220"/>
  <c r="R58" i="220"/>
  <c r="Q58" i="220"/>
  <c r="P58" i="220"/>
  <c r="E58" i="220"/>
  <c r="U58" i="220" s="1"/>
  <c r="S57" i="220"/>
  <c r="R57" i="220"/>
  <c r="Q57" i="220"/>
  <c r="P57" i="220"/>
  <c r="E57" i="220"/>
  <c r="S56" i="220"/>
  <c r="R56" i="220"/>
  <c r="S55" i="220"/>
  <c r="R55" i="220"/>
  <c r="Q55" i="220"/>
  <c r="P55" i="220"/>
  <c r="E55" i="220"/>
  <c r="U55" i="220" s="1"/>
  <c r="S54" i="220"/>
  <c r="R54" i="220"/>
  <c r="Q54" i="220"/>
  <c r="P54" i="220"/>
  <c r="E54" i="220"/>
  <c r="T54" i="220" s="1"/>
  <c r="T53" i="220"/>
  <c r="S53" i="220"/>
  <c r="R53" i="220"/>
  <c r="Q53" i="220"/>
  <c r="P53" i="220"/>
  <c r="E53" i="220"/>
  <c r="U53" i="220" s="1"/>
  <c r="S52" i="220"/>
  <c r="R52" i="220"/>
  <c r="Q52" i="220"/>
  <c r="P52" i="220"/>
  <c r="E52" i="220"/>
  <c r="T52" i="220" s="1"/>
  <c r="S51" i="220"/>
  <c r="R51" i="220"/>
  <c r="Q51" i="220"/>
  <c r="P51" i="220"/>
  <c r="E51" i="220"/>
  <c r="U51" i="220" s="1"/>
  <c r="U50" i="220"/>
  <c r="S50" i="220"/>
  <c r="R50" i="220"/>
  <c r="Q50" i="220"/>
  <c r="P50" i="220"/>
  <c r="E50" i="220"/>
  <c r="T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U47" i="220" s="1"/>
  <c r="S46" i="220"/>
  <c r="R46" i="220"/>
  <c r="Q46" i="220"/>
  <c r="P46" i="220"/>
  <c r="E46" i="220"/>
  <c r="U46" i="220" s="1"/>
  <c r="S45" i="220"/>
  <c r="R45" i="220"/>
  <c r="Q45" i="220"/>
  <c r="P45" i="220"/>
  <c r="E45" i="220"/>
  <c r="S44" i="220"/>
  <c r="R44" i="220"/>
  <c r="S43" i="220"/>
  <c r="R43" i="220"/>
  <c r="S42" i="220"/>
  <c r="R42" i="220"/>
  <c r="Q42" i="220"/>
  <c r="P42" i="220"/>
  <c r="E42" i="220"/>
  <c r="S41" i="220"/>
  <c r="R41" i="220"/>
  <c r="Q41" i="220"/>
  <c r="P41" i="220"/>
  <c r="E41" i="220"/>
  <c r="U41" i="220" s="1"/>
  <c r="S40" i="220"/>
  <c r="R40" i="220"/>
  <c r="Q40" i="220"/>
  <c r="P40" i="220"/>
  <c r="E40" i="220"/>
  <c r="U40" i="220" s="1"/>
  <c r="U39" i="220"/>
  <c r="T39" i="220"/>
  <c r="S39" i="220"/>
  <c r="R39" i="220"/>
  <c r="Q39" i="220"/>
  <c r="P39" i="220"/>
  <c r="E39" i="220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U36" i="220"/>
  <c r="S36" i="220"/>
  <c r="R36" i="220"/>
  <c r="Q36" i="220"/>
  <c r="P36" i="220"/>
  <c r="E36" i="220"/>
  <c r="T36" i="220" s="1"/>
  <c r="S35" i="220"/>
  <c r="R35" i="220"/>
  <c r="Q35" i="220"/>
  <c r="P35" i="220"/>
  <c r="E35" i="220"/>
  <c r="U35" i="220" s="1"/>
  <c r="S34" i="220"/>
  <c r="R34" i="220"/>
  <c r="Q34" i="220"/>
  <c r="P34" i="220"/>
  <c r="E34" i="220"/>
  <c r="T34" i="220" s="1"/>
  <c r="U33" i="220"/>
  <c r="S33" i="220"/>
  <c r="R33" i="220"/>
  <c r="Q33" i="220"/>
  <c r="P33" i="220"/>
  <c r="E33" i="220"/>
  <c r="U32" i="220"/>
  <c r="T32" i="220"/>
  <c r="S32" i="220"/>
  <c r="R32" i="220"/>
  <c r="Q32" i="220"/>
  <c r="P32" i="220"/>
  <c r="E32" i="220"/>
  <c r="S31" i="220"/>
  <c r="R31" i="220"/>
  <c r="Q31" i="220"/>
  <c r="U31" i="220" s="1"/>
  <c r="P31" i="220"/>
  <c r="T31" i="220" s="1"/>
  <c r="E31" i="220"/>
  <c r="S30" i="220"/>
  <c r="R30" i="220"/>
  <c r="Q30" i="220"/>
  <c r="P30" i="220"/>
  <c r="E30" i="220"/>
  <c r="U30" i="220" s="1"/>
  <c r="S29" i="220"/>
  <c r="R29" i="220"/>
  <c r="Q29" i="220"/>
  <c r="P29" i="220"/>
  <c r="E29" i="220"/>
  <c r="S27" i="220"/>
  <c r="R27" i="220"/>
  <c r="Q27" i="220"/>
  <c r="P27" i="220"/>
  <c r="E27" i="220"/>
  <c r="U27" i="220" s="1"/>
  <c r="S26" i="220"/>
  <c r="R26" i="220"/>
  <c r="Q26" i="220"/>
  <c r="P26" i="220"/>
  <c r="E26" i="220"/>
  <c r="U26" i="220" s="1"/>
  <c r="S25" i="220"/>
  <c r="R25" i="220"/>
  <c r="Q25" i="220"/>
  <c r="P25" i="220"/>
  <c r="E25" i="220"/>
  <c r="T25" i="220" s="1"/>
  <c r="S24" i="220"/>
  <c r="R24" i="220"/>
  <c r="Q24" i="220"/>
  <c r="P24" i="220"/>
  <c r="E24" i="220"/>
  <c r="S23" i="220"/>
  <c r="R23" i="220"/>
  <c r="Q23" i="220"/>
  <c r="P23" i="220"/>
  <c r="E23" i="220"/>
  <c r="T23" i="220" s="1"/>
  <c r="T22" i="220"/>
  <c r="S22" i="220"/>
  <c r="R22" i="220"/>
  <c r="Q22" i="220"/>
  <c r="P22" i="220"/>
  <c r="E22" i="220"/>
  <c r="U22" i="220" s="1"/>
  <c r="U21" i="220"/>
  <c r="T21" i="220"/>
  <c r="S21" i="220"/>
  <c r="R21" i="220"/>
  <c r="Q21" i="220"/>
  <c r="P21" i="220"/>
  <c r="E21" i="220"/>
  <c r="U20" i="220"/>
  <c r="T20" i="220"/>
  <c r="S20" i="220"/>
  <c r="R20" i="220"/>
  <c r="Q20" i="220"/>
  <c r="P20" i="220"/>
  <c r="E20" i="220"/>
  <c r="S19" i="220"/>
  <c r="R19" i="220"/>
  <c r="Q19" i="220"/>
  <c r="P19" i="220"/>
  <c r="E19" i="220"/>
  <c r="U19" i="220" s="1"/>
  <c r="S18" i="220"/>
  <c r="R18" i="220"/>
  <c r="Q18" i="220"/>
  <c r="P18" i="220"/>
  <c r="E18" i="220"/>
  <c r="U18" i="220" s="1"/>
  <c r="U17" i="220"/>
  <c r="S17" i="220"/>
  <c r="R17" i="220"/>
  <c r="Q17" i="220"/>
  <c r="P17" i="220"/>
  <c r="E17" i="220"/>
  <c r="T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T15" i="220" s="1"/>
  <c r="U14" i="220"/>
  <c r="T14" i="220"/>
  <c r="S14" i="220"/>
  <c r="R14" i="220"/>
  <c r="Q14" i="220"/>
  <c r="P14" i="220"/>
  <c r="E14" i="220"/>
  <c r="U13" i="220"/>
  <c r="T13" i="220"/>
  <c r="S13" i="220"/>
  <c r="R13" i="220"/>
  <c r="Q13" i="220"/>
  <c r="P13" i="220"/>
  <c r="E13" i="220"/>
  <c r="T12" i="220"/>
  <c r="S12" i="220"/>
  <c r="R12" i="220"/>
  <c r="Q12" i="220"/>
  <c r="P12" i="220"/>
  <c r="E12" i="220"/>
  <c r="U12" i="220" s="1"/>
  <c r="S11" i="220"/>
  <c r="R11" i="220"/>
  <c r="Q11" i="220"/>
  <c r="P11" i="220"/>
  <c r="E11" i="220"/>
  <c r="U11" i="220" s="1"/>
  <c r="S10" i="220"/>
  <c r="R10" i="220"/>
  <c r="Q10" i="220"/>
  <c r="P10" i="220"/>
  <c r="E10" i="220"/>
  <c r="R9" i="220"/>
  <c r="U64" i="219"/>
  <c r="T64" i="219"/>
  <c r="S64" i="219"/>
  <c r="R64" i="219"/>
  <c r="Q64" i="219"/>
  <c r="P64" i="219"/>
  <c r="E64" i="219"/>
  <c r="T63" i="219"/>
  <c r="S63" i="219"/>
  <c r="R63" i="219"/>
  <c r="Q63" i="219"/>
  <c r="Q62" i="219" s="1"/>
  <c r="P63" i="219"/>
  <c r="E63" i="219"/>
  <c r="S62" i="219"/>
  <c r="R62" i="219"/>
  <c r="S60" i="219"/>
  <c r="R60" i="219"/>
  <c r="Q60" i="219"/>
  <c r="P60" i="219"/>
  <c r="E60" i="219"/>
  <c r="U60" i="219" s="1"/>
  <c r="S59" i="219"/>
  <c r="R59" i="219"/>
  <c r="Q59" i="219"/>
  <c r="P59" i="219"/>
  <c r="E59" i="219"/>
  <c r="T59" i="219" s="1"/>
  <c r="S58" i="219"/>
  <c r="R58" i="219"/>
  <c r="Q58" i="219"/>
  <c r="P58" i="219"/>
  <c r="E58" i="219"/>
  <c r="U58" i="219" s="1"/>
  <c r="U57" i="219"/>
  <c r="S57" i="219"/>
  <c r="R57" i="219"/>
  <c r="Q57" i="219"/>
  <c r="P57" i="219"/>
  <c r="E57" i="219"/>
  <c r="S56" i="219"/>
  <c r="R56" i="219"/>
  <c r="S55" i="219"/>
  <c r="R55" i="219"/>
  <c r="Q55" i="219"/>
  <c r="P55" i="219"/>
  <c r="E55" i="219"/>
  <c r="S54" i="219"/>
  <c r="R54" i="219"/>
  <c r="Q54" i="219"/>
  <c r="P54" i="219"/>
  <c r="E54" i="219"/>
  <c r="T54" i="219" s="1"/>
  <c r="S53" i="219"/>
  <c r="R53" i="219"/>
  <c r="Q53" i="219"/>
  <c r="P53" i="219"/>
  <c r="T53" i="219" s="1"/>
  <c r="E53" i="219"/>
  <c r="S52" i="219"/>
  <c r="R52" i="219"/>
  <c r="Q52" i="219"/>
  <c r="P52" i="219"/>
  <c r="E52" i="219"/>
  <c r="T52" i="219" s="1"/>
  <c r="S51" i="219"/>
  <c r="R51" i="219"/>
  <c r="Q51" i="219"/>
  <c r="P51" i="219"/>
  <c r="E51" i="219"/>
  <c r="T51" i="219" s="1"/>
  <c r="U50" i="219"/>
  <c r="S50" i="219"/>
  <c r="R50" i="219"/>
  <c r="Q50" i="219"/>
  <c r="P50" i="219"/>
  <c r="E50" i="219"/>
  <c r="T50" i="219" s="1"/>
  <c r="U49" i="219"/>
  <c r="T49" i="219"/>
  <c r="S49" i="219"/>
  <c r="R49" i="219"/>
  <c r="Q49" i="219"/>
  <c r="P49" i="219"/>
  <c r="E49" i="219"/>
  <c r="S48" i="219"/>
  <c r="R48" i="219"/>
  <c r="Q48" i="219"/>
  <c r="P48" i="219"/>
  <c r="E48" i="219"/>
  <c r="U48" i="219" s="1"/>
  <c r="S47" i="219"/>
  <c r="R47" i="219"/>
  <c r="Q47" i="219"/>
  <c r="P47" i="219"/>
  <c r="E47" i="219"/>
  <c r="U47" i="219" s="1"/>
  <c r="S46" i="219"/>
  <c r="R46" i="219"/>
  <c r="Q46" i="219"/>
  <c r="P46" i="219"/>
  <c r="E46" i="219"/>
  <c r="T46" i="219" s="1"/>
  <c r="S45" i="219"/>
  <c r="R45" i="219"/>
  <c r="Q45" i="219"/>
  <c r="P45" i="219"/>
  <c r="E45" i="219"/>
  <c r="T45" i="219" s="1"/>
  <c r="S44" i="219"/>
  <c r="R44" i="219"/>
  <c r="S43" i="219"/>
  <c r="R43" i="219"/>
  <c r="S42" i="219"/>
  <c r="R42" i="219"/>
  <c r="Q42" i="219"/>
  <c r="P42" i="219"/>
  <c r="E42" i="219"/>
  <c r="T42" i="219" s="1"/>
  <c r="S41" i="219"/>
  <c r="R41" i="219"/>
  <c r="Q41" i="219"/>
  <c r="P41" i="219"/>
  <c r="E41" i="219"/>
  <c r="T41" i="219" s="1"/>
  <c r="U40" i="219"/>
  <c r="S40" i="219"/>
  <c r="R40" i="219"/>
  <c r="Q40" i="219"/>
  <c r="P40" i="219"/>
  <c r="E40" i="219"/>
  <c r="T40" i="219" s="1"/>
  <c r="S39" i="219"/>
  <c r="R39" i="219"/>
  <c r="Q39" i="219"/>
  <c r="P39" i="219"/>
  <c r="E39" i="219"/>
  <c r="U39" i="219" s="1"/>
  <c r="T38" i="219"/>
  <c r="S38" i="219"/>
  <c r="R38" i="219"/>
  <c r="Q38" i="219"/>
  <c r="P38" i="219"/>
  <c r="E38" i="219"/>
  <c r="U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T36" i="219" s="1"/>
  <c r="S35" i="219"/>
  <c r="R35" i="219"/>
  <c r="Q35" i="219"/>
  <c r="P35" i="219"/>
  <c r="E35" i="219"/>
  <c r="U35" i="219" s="1"/>
  <c r="U34" i="219"/>
  <c r="S34" i="219"/>
  <c r="R34" i="219"/>
  <c r="Q34" i="219"/>
  <c r="P34" i="219"/>
  <c r="E34" i="219"/>
  <c r="T34" i="219" s="1"/>
  <c r="T33" i="219"/>
  <c r="S33" i="219"/>
  <c r="R33" i="219"/>
  <c r="Q33" i="219"/>
  <c r="P33" i="219"/>
  <c r="E33" i="219"/>
  <c r="U32" i="219"/>
  <c r="S32" i="219"/>
  <c r="R32" i="219"/>
  <c r="Q32" i="219"/>
  <c r="P32" i="219"/>
  <c r="E32" i="219"/>
  <c r="T32" i="219" s="1"/>
  <c r="S31" i="219"/>
  <c r="R31" i="219"/>
  <c r="Q31" i="219"/>
  <c r="U31" i="219" s="1"/>
  <c r="P31" i="219"/>
  <c r="T31" i="219" s="1"/>
  <c r="E31" i="219"/>
  <c r="T30" i="219"/>
  <c r="S30" i="219"/>
  <c r="R30" i="219"/>
  <c r="Q30" i="219"/>
  <c r="P30" i="219"/>
  <c r="E30" i="219"/>
  <c r="U30" i="219" s="1"/>
  <c r="S29" i="219"/>
  <c r="R29" i="219"/>
  <c r="Q29" i="219"/>
  <c r="P29" i="219"/>
  <c r="E29" i="219"/>
  <c r="S27" i="219"/>
  <c r="R27" i="219"/>
  <c r="Q27" i="219"/>
  <c r="P27" i="219"/>
  <c r="E27" i="219"/>
  <c r="S26" i="219"/>
  <c r="R26" i="219"/>
  <c r="Q26" i="219"/>
  <c r="P26" i="219"/>
  <c r="E26" i="219"/>
  <c r="U26" i="219" s="1"/>
  <c r="U25" i="219"/>
  <c r="S25" i="219"/>
  <c r="R25" i="219"/>
  <c r="Q25" i="219"/>
  <c r="P25" i="219"/>
  <c r="E25" i="219"/>
  <c r="T25" i="219" s="1"/>
  <c r="S24" i="219"/>
  <c r="R24" i="219"/>
  <c r="Q24" i="219"/>
  <c r="P24" i="219"/>
  <c r="E24" i="219"/>
  <c r="U24" i="219" s="1"/>
  <c r="S23" i="219"/>
  <c r="R23" i="219"/>
  <c r="Q23" i="219"/>
  <c r="P23" i="219"/>
  <c r="E23" i="219"/>
  <c r="T23" i="219" s="1"/>
  <c r="S22" i="219"/>
  <c r="R22" i="219"/>
  <c r="Q22" i="219"/>
  <c r="P22" i="219"/>
  <c r="E22" i="219"/>
  <c r="T22" i="219" s="1"/>
  <c r="T21" i="219"/>
  <c r="S21" i="219"/>
  <c r="R21" i="219"/>
  <c r="Q21" i="219"/>
  <c r="P21" i="219"/>
  <c r="E21" i="219"/>
  <c r="U21" i="219" s="1"/>
  <c r="U20" i="219"/>
  <c r="S20" i="219"/>
  <c r="R20" i="219"/>
  <c r="Q20" i="219"/>
  <c r="P20" i="219"/>
  <c r="E20" i="219"/>
  <c r="T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U18" i="219" s="1"/>
  <c r="S17" i="219"/>
  <c r="R17" i="219"/>
  <c r="Q17" i="219"/>
  <c r="P17" i="219"/>
  <c r="E17" i="219"/>
  <c r="T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T14" i="219"/>
  <c r="S14" i="219"/>
  <c r="R14" i="219"/>
  <c r="Q14" i="219"/>
  <c r="P14" i="219"/>
  <c r="E14" i="219"/>
  <c r="U14" i="219" s="1"/>
  <c r="U13" i="219"/>
  <c r="S13" i="219"/>
  <c r="R13" i="219"/>
  <c r="Q13" i="219"/>
  <c r="P13" i="219"/>
  <c r="E13" i="219"/>
  <c r="T13" i="219" s="1"/>
  <c r="S12" i="219"/>
  <c r="R12" i="219"/>
  <c r="Q12" i="219"/>
  <c r="P12" i="219"/>
  <c r="E12" i="219"/>
  <c r="S11" i="219"/>
  <c r="R11" i="219"/>
  <c r="Q11" i="219"/>
  <c r="P11" i="219"/>
  <c r="E11" i="219"/>
  <c r="U11" i="219" s="1"/>
  <c r="S10" i="219"/>
  <c r="R10" i="219"/>
  <c r="Q10" i="219"/>
  <c r="P10" i="219"/>
  <c r="E10" i="219"/>
  <c r="S64" i="218"/>
  <c r="R64" i="218"/>
  <c r="Q64" i="218"/>
  <c r="P64" i="218"/>
  <c r="E64" i="218"/>
  <c r="U64" i="218" s="1"/>
  <c r="S63" i="218"/>
  <c r="R63" i="218"/>
  <c r="Q63" i="218"/>
  <c r="P63" i="218"/>
  <c r="E63" i="218"/>
  <c r="S62" i="218"/>
  <c r="R62" i="218"/>
  <c r="S60" i="218"/>
  <c r="R60" i="218"/>
  <c r="Q60" i="218"/>
  <c r="P60" i="218"/>
  <c r="E60" i="218"/>
  <c r="T60" i="218" s="1"/>
  <c r="T59" i="218"/>
  <c r="S59" i="218"/>
  <c r="R59" i="218"/>
  <c r="Q59" i="218"/>
  <c r="P59" i="218"/>
  <c r="E59" i="218"/>
  <c r="U59" i="218" s="1"/>
  <c r="S58" i="218"/>
  <c r="R58" i="218"/>
  <c r="Q58" i="218"/>
  <c r="P58" i="218"/>
  <c r="E58" i="218"/>
  <c r="U58" i="218" s="1"/>
  <c r="S57" i="218"/>
  <c r="R57" i="218"/>
  <c r="Q57" i="218"/>
  <c r="P57" i="218"/>
  <c r="E57" i="218"/>
  <c r="S56" i="218"/>
  <c r="U55" i="218"/>
  <c r="S55" i="218"/>
  <c r="R55" i="218"/>
  <c r="Q55" i="218"/>
  <c r="P55" i="218"/>
  <c r="E55" i="218"/>
  <c r="T55" i="218" s="1"/>
  <c r="S54" i="218"/>
  <c r="R54" i="218"/>
  <c r="Q54" i="218"/>
  <c r="P54" i="218"/>
  <c r="E54" i="218"/>
  <c r="U54" i="218" s="1"/>
  <c r="S53" i="218"/>
  <c r="R53" i="218"/>
  <c r="Q53" i="218"/>
  <c r="P53" i="218"/>
  <c r="E53" i="218"/>
  <c r="U53" i="218" s="1"/>
  <c r="S52" i="218"/>
  <c r="R52" i="218"/>
  <c r="Q52" i="218"/>
  <c r="P52" i="218"/>
  <c r="E52" i="218"/>
  <c r="T52" i="218" s="1"/>
  <c r="T51" i="218"/>
  <c r="S51" i="218"/>
  <c r="R51" i="218"/>
  <c r="Q51" i="218"/>
  <c r="P51" i="218"/>
  <c r="E51" i="218"/>
  <c r="U51" i="218" s="1"/>
  <c r="U50" i="218"/>
  <c r="S50" i="218"/>
  <c r="R50" i="218"/>
  <c r="Q50" i="218"/>
  <c r="P50" i="218"/>
  <c r="E50" i="218"/>
  <c r="T50" i="218" s="1"/>
  <c r="S49" i="218"/>
  <c r="R49" i="218"/>
  <c r="Q49" i="218"/>
  <c r="P49" i="218"/>
  <c r="E49" i="218"/>
  <c r="U49" i="218" s="1"/>
  <c r="S48" i="218"/>
  <c r="R48" i="218"/>
  <c r="Q48" i="218"/>
  <c r="P48" i="218"/>
  <c r="E48" i="218"/>
  <c r="S47" i="218"/>
  <c r="R47" i="218"/>
  <c r="Q47" i="218"/>
  <c r="P47" i="218"/>
  <c r="E47" i="218"/>
  <c r="T47" i="218" s="1"/>
  <c r="S46" i="218"/>
  <c r="R46" i="218"/>
  <c r="Q46" i="218"/>
  <c r="P46" i="218"/>
  <c r="E46" i="218"/>
  <c r="U46" i="218" s="1"/>
  <c r="T45" i="218"/>
  <c r="S45" i="218"/>
  <c r="R45" i="218"/>
  <c r="Q45" i="218"/>
  <c r="P45" i="218"/>
  <c r="E45" i="218"/>
  <c r="U45" i="218" s="1"/>
  <c r="S44" i="218"/>
  <c r="R44" i="218"/>
  <c r="T42" i="218"/>
  <c r="S42" i="218"/>
  <c r="R42" i="218"/>
  <c r="Q42" i="218"/>
  <c r="P42" i="218"/>
  <c r="E42" i="218"/>
  <c r="U42" i="218" s="1"/>
  <c r="S41" i="218"/>
  <c r="R41" i="218"/>
  <c r="Q41" i="218"/>
  <c r="P41" i="218"/>
  <c r="E41" i="218"/>
  <c r="U41" i="218" s="1"/>
  <c r="S40" i="218"/>
  <c r="R40" i="218"/>
  <c r="Q40" i="218"/>
  <c r="P40" i="218"/>
  <c r="E40" i="218"/>
  <c r="U40" i="218" s="1"/>
  <c r="S39" i="218"/>
  <c r="R39" i="218"/>
  <c r="Q39" i="218"/>
  <c r="P39" i="218"/>
  <c r="E39" i="218"/>
  <c r="U39" i="218" s="1"/>
  <c r="S38" i="218"/>
  <c r="R38" i="218"/>
  <c r="Q38" i="218"/>
  <c r="P38" i="218"/>
  <c r="E38" i="218"/>
  <c r="S37" i="218"/>
  <c r="R37" i="218"/>
  <c r="Q37" i="218"/>
  <c r="P37" i="218"/>
  <c r="E37" i="218"/>
  <c r="T37" i="218" s="1"/>
  <c r="S36" i="218"/>
  <c r="R36" i="218"/>
  <c r="Q36" i="218"/>
  <c r="P36" i="218"/>
  <c r="E36" i="218"/>
  <c r="S35" i="218"/>
  <c r="R35" i="218"/>
  <c r="Q35" i="218"/>
  <c r="P35" i="218"/>
  <c r="E35" i="218"/>
  <c r="U35" i="218" s="1"/>
  <c r="T34" i="218"/>
  <c r="S34" i="218"/>
  <c r="R34" i="218"/>
  <c r="Q34" i="218"/>
  <c r="P34" i="218"/>
  <c r="E34" i="218"/>
  <c r="U34" i="218" s="1"/>
  <c r="U33" i="218"/>
  <c r="S33" i="218"/>
  <c r="R33" i="218"/>
  <c r="Q33" i="218"/>
  <c r="P33" i="218"/>
  <c r="E33" i="218"/>
  <c r="T33" i="218" s="1"/>
  <c r="T32" i="218"/>
  <c r="S32" i="218"/>
  <c r="R32" i="218"/>
  <c r="Q32" i="218"/>
  <c r="P32" i="218"/>
  <c r="E32" i="218"/>
  <c r="U32" i="218" s="1"/>
  <c r="T31" i="218"/>
  <c r="S31" i="218"/>
  <c r="R31" i="218"/>
  <c r="Q31" i="218"/>
  <c r="P31" i="218"/>
  <c r="E31" i="218"/>
  <c r="S30" i="218"/>
  <c r="R30" i="218"/>
  <c r="Q30" i="218"/>
  <c r="P30" i="218"/>
  <c r="E30" i="218"/>
  <c r="S29" i="218"/>
  <c r="R29" i="218"/>
  <c r="Q29" i="218"/>
  <c r="P29" i="218"/>
  <c r="E29" i="218"/>
  <c r="U29" i="218" s="1"/>
  <c r="S27" i="218"/>
  <c r="R27" i="218"/>
  <c r="Q27" i="218"/>
  <c r="P27" i="218"/>
  <c r="E27" i="218"/>
  <c r="S26" i="218"/>
  <c r="R26" i="218"/>
  <c r="Q26" i="218"/>
  <c r="P26" i="218"/>
  <c r="E26" i="218"/>
  <c r="T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S23" i="218"/>
  <c r="R23" i="218"/>
  <c r="Q23" i="218"/>
  <c r="P23" i="218"/>
  <c r="E23" i="218"/>
  <c r="U23" i="218" s="1"/>
  <c r="T22" i="218"/>
  <c r="S22" i="218"/>
  <c r="R22" i="218"/>
  <c r="Q22" i="218"/>
  <c r="P22" i="218"/>
  <c r="E22" i="218"/>
  <c r="U22" i="218" s="1"/>
  <c r="U21" i="218"/>
  <c r="S21" i="218"/>
  <c r="R21" i="218"/>
  <c r="Q21" i="218"/>
  <c r="P21" i="218"/>
  <c r="E21" i="218"/>
  <c r="T21" i="218" s="1"/>
  <c r="T20" i="218"/>
  <c r="S20" i="218"/>
  <c r="R20" i="218"/>
  <c r="Q20" i="218"/>
  <c r="P20" i="218"/>
  <c r="E20" i="218"/>
  <c r="U20" i="218" s="1"/>
  <c r="S19" i="218"/>
  <c r="R19" i="218"/>
  <c r="Q19" i="218"/>
  <c r="P19" i="218"/>
  <c r="E19" i="218"/>
  <c r="U18" i="218"/>
  <c r="S18" i="218"/>
  <c r="R18" i="218"/>
  <c r="Q18" i="218"/>
  <c r="P18" i="218"/>
  <c r="E18" i="218"/>
  <c r="T18" i="218" s="1"/>
  <c r="U17" i="218"/>
  <c r="S17" i="218"/>
  <c r="R17" i="218"/>
  <c r="Q17" i="218"/>
  <c r="P17" i="218"/>
  <c r="E17" i="218"/>
  <c r="T17" i="218" s="1"/>
  <c r="T16" i="218"/>
  <c r="S16" i="218"/>
  <c r="R16" i="218"/>
  <c r="Q16" i="218"/>
  <c r="P16" i="218"/>
  <c r="E16" i="218"/>
  <c r="U16" i="218" s="1"/>
  <c r="U15" i="218"/>
  <c r="S15" i="218"/>
  <c r="R15" i="218"/>
  <c r="Q15" i="218"/>
  <c r="P15" i="218"/>
  <c r="E15" i="218"/>
  <c r="T15" i="218" s="1"/>
  <c r="S14" i="218"/>
  <c r="R14" i="218"/>
  <c r="Q14" i="218"/>
  <c r="U14" i="218" s="1"/>
  <c r="P14" i="218"/>
  <c r="T14" i="218" s="1"/>
  <c r="E14" i="218"/>
  <c r="S13" i="218"/>
  <c r="R13" i="218"/>
  <c r="Q13" i="218"/>
  <c r="P13" i="218"/>
  <c r="E13" i="218"/>
  <c r="S12" i="218"/>
  <c r="R12" i="218"/>
  <c r="Q12" i="218"/>
  <c r="P12" i="218"/>
  <c r="E12" i="218"/>
  <c r="U12" i="218" s="1"/>
  <c r="S11" i="218"/>
  <c r="R11" i="218"/>
  <c r="Q11" i="218"/>
  <c r="P11" i="218"/>
  <c r="E11" i="218"/>
  <c r="S10" i="218"/>
  <c r="R10" i="218"/>
  <c r="Q10" i="218"/>
  <c r="P10" i="218"/>
  <c r="E10" i="218"/>
  <c r="S64" i="217"/>
  <c r="R64" i="217"/>
  <c r="Q64" i="217"/>
  <c r="P64" i="217"/>
  <c r="E64" i="217"/>
  <c r="S63" i="217"/>
  <c r="R63" i="217"/>
  <c r="Q63" i="217"/>
  <c r="P63" i="217"/>
  <c r="E63" i="217"/>
  <c r="U63" i="217" s="1"/>
  <c r="S62" i="217"/>
  <c r="R62" i="217"/>
  <c r="S60" i="217"/>
  <c r="R60" i="217"/>
  <c r="Q60" i="217"/>
  <c r="P60" i="217"/>
  <c r="E60" i="217"/>
  <c r="U60" i="217" s="1"/>
  <c r="T59" i="217"/>
  <c r="S59" i="217"/>
  <c r="R59" i="217"/>
  <c r="Q59" i="217"/>
  <c r="P59" i="217"/>
  <c r="E59" i="217"/>
  <c r="U59" i="217" s="1"/>
  <c r="U58" i="217"/>
  <c r="S58" i="217"/>
  <c r="R58" i="217"/>
  <c r="Q58" i="217"/>
  <c r="P58" i="217"/>
  <c r="E58" i="217"/>
  <c r="T58" i="217" s="1"/>
  <c r="T57" i="217"/>
  <c r="S57" i="217"/>
  <c r="R57" i="217"/>
  <c r="Q57" i="217"/>
  <c r="P57" i="217"/>
  <c r="E57" i="217"/>
  <c r="U57" i="217" s="1"/>
  <c r="S56" i="217"/>
  <c r="R56" i="217"/>
  <c r="U55" i="217"/>
  <c r="T55" i="217"/>
  <c r="S55" i="217"/>
  <c r="R55" i="217"/>
  <c r="Q55" i="217"/>
  <c r="P55" i="217"/>
  <c r="E55" i="217"/>
  <c r="T54" i="217"/>
  <c r="S54" i="217"/>
  <c r="R54" i="217"/>
  <c r="Q54" i="217"/>
  <c r="P54" i="217"/>
  <c r="E54" i="217"/>
  <c r="U54" i="217" s="1"/>
  <c r="U53" i="217"/>
  <c r="S53" i="217"/>
  <c r="R53" i="217"/>
  <c r="Q53" i="217"/>
  <c r="P53" i="217"/>
  <c r="E53" i="217"/>
  <c r="S52" i="217"/>
  <c r="R52" i="217"/>
  <c r="Q52" i="217"/>
  <c r="P52" i="217"/>
  <c r="E52" i="217"/>
  <c r="U52" i="217" s="1"/>
  <c r="S51" i="217"/>
  <c r="R51" i="217"/>
  <c r="Q51" i="217"/>
  <c r="P51" i="217"/>
  <c r="E51" i="217"/>
  <c r="U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U48" i="217"/>
  <c r="S48" i="217"/>
  <c r="R48" i="217"/>
  <c r="Q48" i="217"/>
  <c r="P48" i="217"/>
  <c r="E48" i="217"/>
  <c r="T48" i="217" s="1"/>
  <c r="S47" i="217"/>
  <c r="R47" i="217"/>
  <c r="Q47" i="217"/>
  <c r="P47" i="217"/>
  <c r="E47" i="217"/>
  <c r="U47" i="217" s="1"/>
  <c r="S46" i="217"/>
  <c r="R46" i="217"/>
  <c r="Q46" i="217"/>
  <c r="P46" i="217"/>
  <c r="E46" i="217"/>
  <c r="U46" i="217" s="1"/>
  <c r="S45" i="217"/>
  <c r="R45" i="217"/>
  <c r="Q45" i="217"/>
  <c r="P45" i="217"/>
  <c r="E45" i="217"/>
  <c r="S42" i="217"/>
  <c r="R42" i="217"/>
  <c r="Q42" i="217"/>
  <c r="P42" i="217"/>
  <c r="E42" i="217"/>
  <c r="U42" i="217" s="1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S38" i="217"/>
  <c r="R38" i="217"/>
  <c r="Q38" i="217"/>
  <c r="P38" i="217"/>
  <c r="E38" i="217"/>
  <c r="T38" i="217" s="1"/>
  <c r="U37" i="217"/>
  <c r="S37" i="217"/>
  <c r="R37" i="217"/>
  <c r="Q37" i="217"/>
  <c r="P37" i="217"/>
  <c r="E37" i="217"/>
  <c r="T37" i="217" s="1"/>
  <c r="T36" i="217"/>
  <c r="S36" i="217"/>
  <c r="R36" i="217"/>
  <c r="Q36" i="217"/>
  <c r="P36" i="217"/>
  <c r="E36" i="217"/>
  <c r="U36" i="217" s="1"/>
  <c r="S35" i="217"/>
  <c r="R35" i="217"/>
  <c r="Q35" i="217"/>
  <c r="P35" i="217"/>
  <c r="E35" i="217"/>
  <c r="U35" i="217" s="1"/>
  <c r="U34" i="217"/>
  <c r="S34" i="217"/>
  <c r="R34" i="217"/>
  <c r="Q34" i="217"/>
  <c r="P34" i="217"/>
  <c r="E34" i="217"/>
  <c r="T34" i="217" s="1"/>
  <c r="S33" i="217"/>
  <c r="R33" i="217"/>
  <c r="Q33" i="217"/>
  <c r="P33" i="217"/>
  <c r="E33" i="217"/>
  <c r="S32" i="217"/>
  <c r="R32" i="217"/>
  <c r="Q32" i="217"/>
  <c r="P32" i="217"/>
  <c r="E32" i="217"/>
  <c r="U32" i="217" s="1"/>
  <c r="S31" i="217"/>
  <c r="R31" i="217"/>
  <c r="Q31" i="217"/>
  <c r="P31" i="217"/>
  <c r="E31" i="217"/>
  <c r="S30" i="217"/>
  <c r="R30" i="217"/>
  <c r="Q30" i="217"/>
  <c r="P30" i="217"/>
  <c r="E30" i="217"/>
  <c r="T30" i="217" s="1"/>
  <c r="S29" i="217"/>
  <c r="R29" i="217"/>
  <c r="Q29" i="217"/>
  <c r="P29" i="217"/>
  <c r="E29" i="217"/>
  <c r="S27" i="217"/>
  <c r="R27" i="217"/>
  <c r="Q27" i="217"/>
  <c r="P27" i="217"/>
  <c r="E27" i="217"/>
  <c r="T27" i="217" s="1"/>
  <c r="S26" i="217"/>
  <c r="R26" i="217"/>
  <c r="Q26" i="217"/>
  <c r="P26" i="217"/>
  <c r="E26" i="217"/>
  <c r="T26" i="217" s="1"/>
  <c r="S25" i="217"/>
  <c r="R25" i="217"/>
  <c r="Q25" i="217"/>
  <c r="P25" i="217"/>
  <c r="E25" i="217"/>
  <c r="U25" i="217" s="1"/>
  <c r="U24" i="217"/>
  <c r="S24" i="217"/>
  <c r="R24" i="217"/>
  <c r="Q24" i="217"/>
  <c r="P24" i="217"/>
  <c r="E24" i="217"/>
  <c r="T24" i="217" s="1"/>
  <c r="S23" i="217"/>
  <c r="R23" i="217"/>
  <c r="Q23" i="217"/>
  <c r="P23" i="217"/>
  <c r="E23" i="217"/>
  <c r="S22" i="217"/>
  <c r="R22" i="217"/>
  <c r="Q22" i="217"/>
  <c r="P22" i="217"/>
  <c r="E22" i="217"/>
  <c r="U22" i="217" s="1"/>
  <c r="T21" i="217"/>
  <c r="S21" i="217"/>
  <c r="R21" i="217"/>
  <c r="Q21" i="217"/>
  <c r="P21" i="217"/>
  <c r="E21" i="217"/>
  <c r="U21" i="217" s="1"/>
  <c r="S20" i="217"/>
  <c r="R20" i="217"/>
  <c r="Q20" i="217"/>
  <c r="P20" i="217"/>
  <c r="E20" i="217"/>
  <c r="S19" i="217"/>
  <c r="R19" i="217"/>
  <c r="Q19" i="217"/>
  <c r="P19" i="217"/>
  <c r="E19" i="217"/>
  <c r="T19" i="217" s="1"/>
  <c r="T18" i="217"/>
  <c r="S18" i="217"/>
  <c r="R18" i="217"/>
  <c r="Q18" i="217"/>
  <c r="P18" i="217"/>
  <c r="E18" i="217"/>
  <c r="U18" i="217" s="1"/>
  <c r="U17" i="217"/>
  <c r="T17" i="217"/>
  <c r="S17" i="217"/>
  <c r="R17" i="217"/>
  <c r="Q17" i="217"/>
  <c r="P17" i="217"/>
  <c r="E17" i="217"/>
  <c r="T16" i="217"/>
  <c r="S16" i="217"/>
  <c r="R16" i="217"/>
  <c r="Q16" i="217"/>
  <c r="P16" i="217"/>
  <c r="E16" i="217"/>
  <c r="U16" i="217" s="1"/>
  <c r="S15" i="217"/>
  <c r="R15" i="217"/>
  <c r="Q15" i="217"/>
  <c r="P15" i="217"/>
  <c r="E15" i="217"/>
  <c r="U15" i="217" s="1"/>
  <c r="U14" i="217"/>
  <c r="S14" i="217"/>
  <c r="R14" i="217"/>
  <c r="Q14" i="217"/>
  <c r="P14" i="217"/>
  <c r="E14" i="217"/>
  <c r="T14" i="217" s="1"/>
  <c r="S13" i="217"/>
  <c r="R13" i="217"/>
  <c r="Q13" i="217"/>
  <c r="P13" i="217"/>
  <c r="E13" i="217"/>
  <c r="U13" i="217" s="1"/>
  <c r="S12" i="217"/>
  <c r="R12" i="217"/>
  <c r="Q12" i="217"/>
  <c r="P12" i="217"/>
  <c r="E12" i="217"/>
  <c r="S11" i="217"/>
  <c r="R11" i="217"/>
  <c r="Q11" i="217"/>
  <c r="P11" i="217"/>
  <c r="E11" i="217"/>
  <c r="T11" i="217" s="1"/>
  <c r="S10" i="217"/>
  <c r="R10" i="217"/>
  <c r="Q10" i="217"/>
  <c r="P10" i="217"/>
  <c r="E10" i="217"/>
  <c r="S64" i="216"/>
  <c r="R64" i="216"/>
  <c r="Q64" i="216"/>
  <c r="P64" i="216"/>
  <c r="E64" i="216"/>
  <c r="T64" i="216" s="1"/>
  <c r="U63" i="216"/>
  <c r="S63" i="216"/>
  <c r="R63" i="216"/>
  <c r="Q63" i="216"/>
  <c r="P63" i="216"/>
  <c r="E63" i="216"/>
  <c r="T63" i="216" s="1"/>
  <c r="T60" i="216"/>
  <c r="S60" i="216"/>
  <c r="R60" i="216"/>
  <c r="Q60" i="216"/>
  <c r="P60" i="216"/>
  <c r="E60" i="216"/>
  <c r="U60" i="216" s="1"/>
  <c r="U59" i="216"/>
  <c r="T59" i="216"/>
  <c r="S59" i="216"/>
  <c r="R59" i="216"/>
  <c r="Q59" i="216"/>
  <c r="P59" i="216"/>
  <c r="E59" i="216"/>
  <c r="T58" i="216"/>
  <c r="S58" i="216"/>
  <c r="R58" i="216"/>
  <c r="Q58" i="216"/>
  <c r="P58" i="216"/>
  <c r="E58" i="216"/>
  <c r="U58" i="216" s="1"/>
  <c r="U57" i="216"/>
  <c r="S57" i="216"/>
  <c r="R57" i="216"/>
  <c r="Q57" i="216"/>
  <c r="P57" i="216"/>
  <c r="P56" i="216" s="1"/>
  <c r="E57" i="216"/>
  <c r="T57" i="216" s="1"/>
  <c r="S56" i="216"/>
  <c r="R56" i="216"/>
  <c r="T55" i="216"/>
  <c r="S55" i="216"/>
  <c r="R55" i="216"/>
  <c r="Q55" i="216"/>
  <c r="P55" i="216"/>
  <c r="E55" i="216"/>
  <c r="U55" i="216" s="1"/>
  <c r="S54" i="216"/>
  <c r="R54" i="216"/>
  <c r="Q54" i="216"/>
  <c r="P54" i="216"/>
  <c r="E54" i="216"/>
  <c r="S53" i="216"/>
  <c r="R53" i="216"/>
  <c r="Q53" i="216"/>
  <c r="P53" i="216"/>
  <c r="E53" i="216"/>
  <c r="U53" i="216" s="1"/>
  <c r="S52" i="216"/>
  <c r="R52" i="216"/>
  <c r="Q52" i="216"/>
  <c r="P52" i="216"/>
  <c r="E52" i="216"/>
  <c r="U52" i="216" s="1"/>
  <c r="S51" i="216"/>
  <c r="R51" i="216"/>
  <c r="Q51" i="216"/>
  <c r="P51" i="216"/>
  <c r="E51" i="216"/>
  <c r="U51" i="216" s="1"/>
  <c r="S50" i="216"/>
  <c r="R50" i="216"/>
  <c r="Q50" i="216"/>
  <c r="P50" i="216"/>
  <c r="E50" i="216"/>
  <c r="S49" i="216"/>
  <c r="R49" i="216"/>
  <c r="Q49" i="216"/>
  <c r="P49" i="216"/>
  <c r="E49" i="216"/>
  <c r="T49" i="216" s="1"/>
  <c r="S48" i="216"/>
  <c r="R48" i="216"/>
  <c r="Q48" i="216"/>
  <c r="P48" i="216"/>
  <c r="E48" i="216"/>
  <c r="T48" i="216" s="1"/>
  <c r="S47" i="216"/>
  <c r="R47" i="216"/>
  <c r="Q47" i="216"/>
  <c r="P47" i="216"/>
  <c r="E47" i="216"/>
  <c r="U47" i="216" s="1"/>
  <c r="U46" i="216"/>
  <c r="S46" i="216"/>
  <c r="R46" i="216"/>
  <c r="Q46" i="216"/>
  <c r="P46" i="216"/>
  <c r="E46" i="216"/>
  <c r="T46" i="216" s="1"/>
  <c r="T45" i="216"/>
  <c r="S45" i="216"/>
  <c r="R45" i="216"/>
  <c r="Q45" i="216"/>
  <c r="P45" i="216"/>
  <c r="E45" i="216"/>
  <c r="S44" i="216"/>
  <c r="R44" i="216"/>
  <c r="S43" i="216"/>
  <c r="T42" i="216"/>
  <c r="S42" i="216"/>
  <c r="R42" i="216"/>
  <c r="Q42" i="216"/>
  <c r="P42" i="216"/>
  <c r="E42" i="216"/>
  <c r="U42" i="216" s="1"/>
  <c r="S41" i="216"/>
  <c r="R41" i="216"/>
  <c r="Q41" i="216"/>
  <c r="P41" i="216"/>
  <c r="E41" i="216"/>
  <c r="U41" i="216" s="1"/>
  <c r="S40" i="216"/>
  <c r="R40" i="216"/>
  <c r="Q40" i="216"/>
  <c r="P40" i="216"/>
  <c r="E40" i="216"/>
  <c r="U39" i="216"/>
  <c r="S39" i="216"/>
  <c r="R39" i="216"/>
  <c r="Q39" i="216"/>
  <c r="P39" i="216"/>
  <c r="E39" i="216"/>
  <c r="T39" i="216" s="1"/>
  <c r="S38" i="216"/>
  <c r="R38" i="216"/>
  <c r="Q38" i="216"/>
  <c r="P38" i="216"/>
  <c r="E38" i="216"/>
  <c r="U38" i="216" s="1"/>
  <c r="S37" i="216"/>
  <c r="R37" i="216"/>
  <c r="Q37" i="216"/>
  <c r="P37" i="216"/>
  <c r="E37" i="216"/>
  <c r="S36" i="216"/>
  <c r="R36" i="216"/>
  <c r="Q36" i="216"/>
  <c r="P36" i="216"/>
  <c r="E36" i="216"/>
  <c r="U36" i="216" s="1"/>
  <c r="T35" i="216"/>
  <c r="S35" i="216"/>
  <c r="R35" i="216"/>
  <c r="Q35" i="216"/>
  <c r="P35" i="216"/>
  <c r="E35" i="216"/>
  <c r="U35" i="216" s="1"/>
  <c r="U34" i="216"/>
  <c r="T34" i="216"/>
  <c r="S34" i="216"/>
  <c r="R34" i="216"/>
  <c r="Q34" i="216"/>
  <c r="P34" i="216"/>
  <c r="E34" i="216"/>
  <c r="S33" i="216"/>
  <c r="R33" i="216"/>
  <c r="Q33" i="216"/>
  <c r="P33" i="216"/>
  <c r="E33" i="216"/>
  <c r="S32" i="216"/>
  <c r="R32" i="216"/>
  <c r="Q32" i="216"/>
  <c r="P32" i="216"/>
  <c r="E32" i="216"/>
  <c r="S31" i="216"/>
  <c r="R31" i="216"/>
  <c r="Q31" i="216"/>
  <c r="P31" i="216"/>
  <c r="E31" i="216"/>
  <c r="S30" i="216"/>
  <c r="R30" i="216"/>
  <c r="Q30" i="216"/>
  <c r="P30" i="216"/>
  <c r="E30" i="216"/>
  <c r="T30" i="216" s="1"/>
  <c r="S29" i="216"/>
  <c r="R29" i="216"/>
  <c r="Q29" i="216"/>
  <c r="P29" i="216"/>
  <c r="E29" i="216"/>
  <c r="S27" i="216"/>
  <c r="R27" i="216"/>
  <c r="Q27" i="216"/>
  <c r="P27" i="216"/>
  <c r="E27" i="216"/>
  <c r="T27" i="216" s="1"/>
  <c r="S26" i="216"/>
  <c r="R26" i="216"/>
  <c r="Q26" i="216"/>
  <c r="P26" i="216"/>
  <c r="E26" i="216"/>
  <c r="U26" i="216" s="1"/>
  <c r="U25" i="216"/>
  <c r="S25" i="216"/>
  <c r="R25" i="216"/>
  <c r="Q25" i="216"/>
  <c r="P25" i="216"/>
  <c r="E25" i="216"/>
  <c r="T25" i="216" s="1"/>
  <c r="U24" i="216"/>
  <c r="T24" i="216"/>
  <c r="S24" i="216"/>
  <c r="R24" i="216"/>
  <c r="Q24" i="216"/>
  <c r="P24" i="216"/>
  <c r="E24" i="216"/>
  <c r="T23" i="216"/>
  <c r="S23" i="216"/>
  <c r="R23" i="216"/>
  <c r="Q23" i="216"/>
  <c r="U23" i="216" s="1"/>
  <c r="P23" i="216"/>
  <c r="E23" i="216"/>
  <c r="S22" i="216"/>
  <c r="R22" i="216"/>
  <c r="Q22" i="216"/>
  <c r="P22" i="216"/>
  <c r="E22" i="216"/>
  <c r="S21" i="216"/>
  <c r="R21" i="216"/>
  <c r="Q21" i="216"/>
  <c r="P21" i="216"/>
  <c r="E21" i="216"/>
  <c r="U20" i="216"/>
  <c r="S20" i="216"/>
  <c r="R20" i="216"/>
  <c r="Q20" i="216"/>
  <c r="P20" i="216"/>
  <c r="E20" i="216"/>
  <c r="T20" i="216" s="1"/>
  <c r="T19" i="216"/>
  <c r="S19" i="216"/>
  <c r="R19" i="216"/>
  <c r="Q19" i="216"/>
  <c r="P19" i="216"/>
  <c r="E19" i="216"/>
  <c r="U19" i="216" s="1"/>
  <c r="S18" i="216"/>
  <c r="R18" i="216"/>
  <c r="Q18" i="216"/>
  <c r="P18" i="216"/>
  <c r="E18" i="216"/>
  <c r="S17" i="216"/>
  <c r="R17" i="216"/>
  <c r="Q17" i="216"/>
  <c r="P17" i="216"/>
  <c r="E17" i="216"/>
  <c r="U17" i="216" s="1"/>
  <c r="T16" i="216"/>
  <c r="S16" i="216"/>
  <c r="R16" i="216"/>
  <c r="Q16" i="216"/>
  <c r="P16" i="216"/>
  <c r="E16" i="216"/>
  <c r="U16" i="216" s="1"/>
  <c r="T15" i="216"/>
  <c r="S15" i="216"/>
  <c r="R15" i="216"/>
  <c r="Q15" i="216"/>
  <c r="P15" i="216"/>
  <c r="E15" i="216"/>
  <c r="U15" i="216" s="1"/>
  <c r="S14" i="216"/>
  <c r="R14" i="216"/>
  <c r="Q14" i="216"/>
  <c r="P14" i="216"/>
  <c r="E14" i="216"/>
  <c r="U14" i="216" s="1"/>
  <c r="S13" i="216"/>
  <c r="R13" i="216"/>
  <c r="Q13" i="216"/>
  <c r="P13" i="216"/>
  <c r="E13" i="216"/>
  <c r="S12" i="216"/>
  <c r="R12" i="216"/>
  <c r="Q12" i="216"/>
  <c r="P12" i="216"/>
  <c r="E12" i="216"/>
  <c r="T12" i="216" s="1"/>
  <c r="S11" i="216"/>
  <c r="R11" i="216"/>
  <c r="Q11" i="216"/>
  <c r="P11" i="216"/>
  <c r="E11" i="216"/>
  <c r="T11" i="216" s="1"/>
  <c r="S10" i="216"/>
  <c r="R10" i="216"/>
  <c r="Q10" i="216"/>
  <c r="P10" i="216"/>
  <c r="E10" i="216"/>
  <c r="S64" i="215"/>
  <c r="R64" i="215"/>
  <c r="Q64" i="215"/>
  <c r="P64" i="215"/>
  <c r="E64" i="215"/>
  <c r="T64" i="215" s="1"/>
  <c r="S63" i="215"/>
  <c r="R63" i="215"/>
  <c r="Q63" i="215"/>
  <c r="P63" i="215"/>
  <c r="E63" i="215"/>
  <c r="S62" i="215"/>
  <c r="R62" i="215"/>
  <c r="S60" i="215"/>
  <c r="R60" i="215"/>
  <c r="Q60" i="215"/>
  <c r="P60" i="215"/>
  <c r="E60" i="215"/>
  <c r="U60" i="215" s="1"/>
  <c r="T59" i="215"/>
  <c r="S59" i="215"/>
  <c r="R59" i="215"/>
  <c r="Q59" i="215"/>
  <c r="P59" i="215"/>
  <c r="E59" i="215"/>
  <c r="U58" i="215"/>
  <c r="T58" i="215"/>
  <c r="S58" i="215"/>
  <c r="R58" i="215"/>
  <c r="Q58" i="215"/>
  <c r="P58" i="215"/>
  <c r="E58" i="215"/>
  <c r="S57" i="215"/>
  <c r="R57" i="215"/>
  <c r="Q57" i="215"/>
  <c r="P57" i="215"/>
  <c r="E57" i="215"/>
  <c r="T57" i="215" s="1"/>
  <c r="R56" i="215"/>
  <c r="S55" i="215"/>
  <c r="R55" i="215"/>
  <c r="Q55" i="215"/>
  <c r="P55" i="215"/>
  <c r="E55" i="215"/>
  <c r="U55" i="215" s="1"/>
  <c r="U54" i="215"/>
  <c r="S54" i="215"/>
  <c r="R54" i="215"/>
  <c r="Q54" i="215"/>
  <c r="P54" i="215"/>
  <c r="E54" i="215"/>
  <c r="T54" i="215" s="1"/>
  <c r="T53" i="215"/>
  <c r="S53" i="215"/>
  <c r="R53" i="215"/>
  <c r="Q53" i="215"/>
  <c r="P53" i="215"/>
  <c r="E53" i="215"/>
  <c r="U53" i="215" s="1"/>
  <c r="S52" i="215"/>
  <c r="R52" i="215"/>
  <c r="Q52" i="215"/>
  <c r="P52" i="215"/>
  <c r="E52" i="215"/>
  <c r="U52" i="215" s="1"/>
  <c r="S51" i="215"/>
  <c r="R51" i="215"/>
  <c r="Q51" i="215"/>
  <c r="P51" i="215"/>
  <c r="E51" i="215"/>
  <c r="S50" i="215"/>
  <c r="R50" i="215"/>
  <c r="Q50" i="215"/>
  <c r="P50" i="215"/>
  <c r="E50" i="215"/>
  <c r="T50" i="215" s="1"/>
  <c r="S49" i="215"/>
  <c r="R49" i="215"/>
  <c r="Q49" i="215"/>
  <c r="P49" i="215"/>
  <c r="E49" i="215"/>
  <c r="U49" i="215" s="1"/>
  <c r="S48" i="215"/>
  <c r="R48" i="215"/>
  <c r="Q48" i="215"/>
  <c r="P48" i="215"/>
  <c r="E48" i="215"/>
  <c r="U48" i="215" s="1"/>
  <c r="T47" i="215"/>
  <c r="S47" i="215"/>
  <c r="R47" i="215"/>
  <c r="Q47" i="215"/>
  <c r="P47" i="215"/>
  <c r="E47" i="215"/>
  <c r="U47" i="215" s="1"/>
  <c r="U46" i="215"/>
  <c r="T46" i="215"/>
  <c r="S46" i="215"/>
  <c r="R46" i="215"/>
  <c r="Q46" i="215"/>
  <c r="P46" i="215"/>
  <c r="E46" i="215"/>
  <c r="U45" i="215"/>
  <c r="T45" i="215"/>
  <c r="S45" i="215"/>
  <c r="R45" i="215"/>
  <c r="Q45" i="215"/>
  <c r="P45" i="215"/>
  <c r="E45" i="215"/>
  <c r="S44" i="215"/>
  <c r="S42" i="215"/>
  <c r="R42" i="215"/>
  <c r="Q42" i="215"/>
  <c r="P42" i="215"/>
  <c r="E42" i="215"/>
  <c r="U42" i="215" s="1"/>
  <c r="S41" i="215"/>
  <c r="R41" i="215"/>
  <c r="Q41" i="215"/>
  <c r="P41" i="215"/>
  <c r="E41" i="215"/>
  <c r="S40" i="215"/>
  <c r="R40" i="215"/>
  <c r="Q40" i="215"/>
  <c r="P40" i="215"/>
  <c r="E40" i="215"/>
  <c r="T40" i="215" s="1"/>
  <c r="S39" i="215"/>
  <c r="R39" i="215"/>
  <c r="Q39" i="215"/>
  <c r="P39" i="215"/>
  <c r="E39" i="215"/>
  <c r="T39" i="215" s="1"/>
  <c r="S38" i="215"/>
  <c r="R38" i="215"/>
  <c r="Q38" i="215"/>
  <c r="P38" i="215"/>
  <c r="E38" i="215"/>
  <c r="U38" i="215" s="1"/>
  <c r="U37" i="215"/>
  <c r="S37" i="215"/>
  <c r="R37" i="215"/>
  <c r="Q37" i="215"/>
  <c r="P37" i="215"/>
  <c r="E37" i="215"/>
  <c r="T37" i="215" s="1"/>
  <c r="T36" i="215"/>
  <c r="S36" i="215"/>
  <c r="R36" i="215"/>
  <c r="Q36" i="215"/>
  <c r="P36" i="215"/>
  <c r="E36" i="215"/>
  <c r="U36" i="215" s="1"/>
  <c r="S35" i="215"/>
  <c r="R35" i="215"/>
  <c r="Q35" i="215"/>
  <c r="P35" i="215"/>
  <c r="E35" i="215"/>
  <c r="U35" i="215" s="1"/>
  <c r="T34" i="215"/>
  <c r="S34" i="215"/>
  <c r="R34" i="215"/>
  <c r="Q34" i="215"/>
  <c r="P34" i="215"/>
  <c r="E34" i="215"/>
  <c r="S33" i="215"/>
  <c r="R33" i="215"/>
  <c r="Q33" i="215"/>
  <c r="P33" i="215"/>
  <c r="E33" i="215"/>
  <c r="S32" i="215"/>
  <c r="R32" i="215"/>
  <c r="Q32" i="215"/>
  <c r="P32" i="215"/>
  <c r="E32" i="215"/>
  <c r="S31" i="215"/>
  <c r="R31" i="215"/>
  <c r="Q31" i="215"/>
  <c r="P31" i="215"/>
  <c r="E31" i="215"/>
  <c r="T31" i="215" s="1"/>
  <c r="S30" i="215"/>
  <c r="R30" i="215"/>
  <c r="Q30" i="215"/>
  <c r="P30" i="215"/>
  <c r="T30" i="215" s="1"/>
  <c r="E30" i="215"/>
  <c r="U30" i="215" s="1"/>
  <c r="S29" i="215"/>
  <c r="R29" i="215"/>
  <c r="Q29" i="215"/>
  <c r="P29" i="215"/>
  <c r="E29" i="215"/>
  <c r="T29" i="215" s="1"/>
  <c r="S27" i="215"/>
  <c r="R27" i="215"/>
  <c r="Q27" i="215"/>
  <c r="P27" i="215"/>
  <c r="E27" i="215"/>
  <c r="S26" i="215"/>
  <c r="R26" i="215"/>
  <c r="Q26" i="215"/>
  <c r="P26" i="215"/>
  <c r="E26" i="215"/>
  <c r="U26" i="215" s="1"/>
  <c r="S25" i="215"/>
  <c r="R25" i="215"/>
  <c r="Q25" i="215"/>
  <c r="P25" i="215"/>
  <c r="E25" i="215"/>
  <c r="U25" i="215" s="1"/>
  <c r="T24" i="215"/>
  <c r="S24" i="215"/>
  <c r="R24" i="215"/>
  <c r="Q24" i="215"/>
  <c r="P24" i="215"/>
  <c r="E24" i="215"/>
  <c r="U24" i="215" s="1"/>
  <c r="S23" i="215"/>
  <c r="R23" i="215"/>
  <c r="Q23" i="215"/>
  <c r="P23" i="215"/>
  <c r="E23" i="215"/>
  <c r="U23" i="215" s="1"/>
  <c r="T22" i="215"/>
  <c r="S22" i="215"/>
  <c r="R22" i="215"/>
  <c r="Q22" i="215"/>
  <c r="P22" i="215"/>
  <c r="E22" i="215"/>
  <c r="U22" i="215" s="1"/>
  <c r="U21" i="215"/>
  <c r="S21" i="215"/>
  <c r="R21" i="215"/>
  <c r="Q21" i="215"/>
  <c r="P21" i="215"/>
  <c r="E21" i="215"/>
  <c r="T21" i="215" s="1"/>
  <c r="S20" i="215"/>
  <c r="R20" i="215"/>
  <c r="Q20" i="215"/>
  <c r="P20" i="215"/>
  <c r="E20" i="215"/>
  <c r="T20" i="215" s="1"/>
  <c r="S19" i="215"/>
  <c r="R19" i="215"/>
  <c r="Q19" i="215"/>
  <c r="P19" i="215"/>
  <c r="E19" i="215"/>
  <c r="U19" i="215" s="1"/>
  <c r="S18" i="215"/>
  <c r="R18" i="215"/>
  <c r="Q18" i="215"/>
  <c r="P18" i="215"/>
  <c r="E18" i="215"/>
  <c r="T18" i="215" s="1"/>
  <c r="S17" i="215"/>
  <c r="R17" i="215"/>
  <c r="Q17" i="215"/>
  <c r="P17" i="215"/>
  <c r="E17" i="215"/>
  <c r="U17" i="215" s="1"/>
  <c r="S16" i="215"/>
  <c r="R16" i="215"/>
  <c r="Q16" i="215"/>
  <c r="P16" i="215"/>
  <c r="E16" i="215"/>
  <c r="U16" i="215" s="1"/>
  <c r="U15" i="215"/>
  <c r="S15" i="215"/>
  <c r="R15" i="215"/>
  <c r="Q15" i="215"/>
  <c r="P15" i="215"/>
  <c r="E15" i="215"/>
  <c r="T15" i="215" s="1"/>
  <c r="S14" i="215"/>
  <c r="R14" i="215"/>
  <c r="Q14" i="215"/>
  <c r="P14" i="215"/>
  <c r="E14" i="215"/>
  <c r="S13" i="215"/>
  <c r="R13" i="215"/>
  <c r="Q13" i="215"/>
  <c r="P13" i="215"/>
  <c r="E13" i="215"/>
  <c r="T13" i="215" s="1"/>
  <c r="S12" i="215"/>
  <c r="R12" i="215"/>
  <c r="Q12" i="215"/>
  <c r="P12" i="215"/>
  <c r="E12" i="215"/>
  <c r="T12" i="215" s="1"/>
  <c r="S11" i="215"/>
  <c r="R11" i="215"/>
  <c r="Q11" i="215"/>
  <c r="P11" i="215"/>
  <c r="E11" i="215"/>
  <c r="U11" i="215" s="1"/>
  <c r="S10" i="215"/>
  <c r="R10" i="215"/>
  <c r="Q10" i="215"/>
  <c r="P10" i="215"/>
  <c r="E10" i="215"/>
  <c r="S64" i="214"/>
  <c r="R64" i="214"/>
  <c r="Q64" i="214"/>
  <c r="P64" i="214"/>
  <c r="E64" i="214"/>
  <c r="T64" i="214" s="1"/>
  <c r="T63" i="214"/>
  <c r="S63" i="214"/>
  <c r="R63" i="214"/>
  <c r="Q63" i="214"/>
  <c r="P63" i="214"/>
  <c r="E63" i="214"/>
  <c r="U63" i="214" s="1"/>
  <c r="S62" i="214"/>
  <c r="R62" i="214"/>
  <c r="U60" i="214"/>
  <c r="S60" i="214"/>
  <c r="R60" i="214"/>
  <c r="Q60" i="214"/>
  <c r="P60" i="214"/>
  <c r="E60" i="214"/>
  <c r="T60" i="214" s="1"/>
  <c r="T59" i="214"/>
  <c r="S59" i="214"/>
  <c r="R59" i="214"/>
  <c r="Q59" i="214"/>
  <c r="P59" i="214"/>
  <c r="E59" i="214"/>
  <c r="U59" i="214" s="1"/>
  <c r="S58" i="214"/>
  <c r="R58" i="214"/>
  <c r="Q58" i="214"/>
  <c r="P58" i="214"/>
  <c r="E58" i="214"/>
  <c r="U58" i="214" s="1"/>
  <c r="S57" i="214"/>
  <c r="R57" i="214"/>
  <c r="Q57" i="214"/>
  <c r="P57" i="214"/>
  <c r="E57" i="214"/>
  <c r="T57" i="214" s="1"/>
  <c r="S56" i="214"/>
  <c r="R56" i="214"/>
  <c r="S55" i="214"/>
  <c r="R55" i="214"/>
  <c r="Q55" i="214"/>
  <c r="P55" i="214"/>
  <c r="E55" i="214"/>
  <c r="U55" i="214" s="1"/>
  <c r="T54" i="214"/>
  <c r="S54" i="214"/>
  <c r="R54" i="214"/>
  <c r="Q54" i="214"/>
  <c r="P54" i="214"/>
  <c r="E54" i="214"/>
  <c r="U54" i="214" s="1"/>
  <c r="S53" i="214"/>
  <c r="R53" i="214"/>
  <c r="Q53" i="214"/>
  <c r="P53" i="214"/>
  <c r="E53" i="214"/>
  <c r="U53" i="214" s="1"/>
  <c r="S52" i="214"/>
  <c r="R52" i="214"/>
  <c r="Q52" i="214"/>
  <c r="P52" i="214"/>
  <c r="E52" i="214"/>
  <c r="S51" i="214"/>
  <c r="R51" i="214"/>
  <c r="Q51" i="214"/>
  <c r="P51" i="214"/>
  <c r="E51" i="214"/>
  <c r="T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U49" i="214" s="1"/>
  <c r="S48" i="214"/>
  <c r="R48" i="214"/>
  <c r="Q48" i="214"/>
  <c r="P48" i="214"/>
  <c r="E48" i="214"/>
  <c r="T48" i="214" s="1"/>
  <c r="S47" i="214"/>
  <c r="R47" i="214"/>
  <c r="Q47" i="214"/>
  <c r="P47" i="214"/>
  <c r="E47" i="214"/>
  <c r="U47" i="214" s="1"/>
  <c r="S46" i="214"/>
  <c r="R46" i="214"/>
  <c r="Q46" i="214"/>
  <c r="P46" i="214"/>
  <c r="T46" i="214" s="1"/>
  <c r="E46" i="214"/>
  <c r="U46" i="214" s="1"/>
  <c r="U45" i="214"/>
  <c r="S45" i="214"/>
  <c r="R45" i="214"/>
  <c r="Q45" i="214"/>
  <c r="P45" i="214"/>
  <c r="E45" i="214"/>
  <c r="T45" i="214" s="1"/>
  <c r="S44" i="214"/>
  <c r="R44" i="214"/>
  <c r="S43" i="214"/>
  <c r="S42" i="214"/>
  <c r="R42" i="214"/>
  <c r="Q42" i="214"/>
  <c r="P42" i="214"/>
  <c r="E42" i="214"/>
  <c r="U42" i="214" s="1"/>
  <c r="S41" i="214"/>
  <c r="R41" i="214"/>
  <c r="Q41" i="214"/>
  <c r="P41" i="214"/>
  <c r="E41" i="214"/>
  <c r="T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T39" i="214" s="1"/>
  <c r="U38" i="214"/>
  <c r="S38" i="214"/>
  <c r="R38" i="214"/>
  <c r="Q38" i="214"/>
  <c r="P38" i="214"/>
  <c r="E38" i="214"/>
  <c r="T38" i="214" s="1"/>
  <c r="U37" i="214"/>
  <c r="T37" i="214"/>
  <c r="S37" i="214"/>
  <c r="R37" i="214"/>
  <c r="Q37" i="214"/>
  <c r="P37" i="214"/>
  <c r="E37" i="214"/>
  <c r="T36" i="214"/>
  <c r="S36" i="214"/>
  <c r="R36" i="214"/>
  <c r="Q36" i="214"/>
  <c r="P36" i="214"/>
  <c r="E36" i="214"/>
  <c r="U36" i="214" s="1"/>
  <c r="S35" i="214"/>
  <c r="R35" i="214"/>
  <c r="Q35" i="214"/>
  <c r="P35" i="214"/>
  <c r="E35" i="214"/>
  <c r="U35" i="214" s="1"/>
  <c r="S34" i="214"/>
  <c r="R34" i="214"/>
  <c r="Q34" i="214"/>
  <c r="P34" i="214"/>
  <c r="E34" i="214"/>
  <c r="U34" i="214" s="1"/>
  <c r="S33" i="214"/>
  <c r="R33" i="214"/>
  <c r="Q33" i="214"/>
  <c r="P33" i="214"/>
  <c r="E33" i="214"/>
  <c r="U33" i="214" s="1"/>
  <c r="S32" i="214"/>
  <c r="R32" i="214"/>
  <c r="Q32" i="214"/>
  <c r="P32" i="214"/>
  <c r="E32" i="214"/>
  <c r="S31" i="214"/>
  <c r="R31" i="214"/>
  <c r="Q31" i="214"/>
  <c r="P31" i="214"/>
  <c r="E31" i="214"/>
  <c r="T31" i="214" s="1"/>
  <c r="T30" i="214"/>
  <c r="S30" i="214"/>
  <c r="R30" i="214"/>
  <c r="Q30" i="214"/>
  <c r="P30" i="214"/>
  <c r="E30" i="214"/>
  <c r="U30" i="214" s="1"/>
  <c r="S29" i="214"/>
  <c r="R29" i="214"/>
  <c r="Q29" i="214"/>
  <c r="P29" i="214"/>
  <c r="E29" i="214"/>
  <c r="T29" i="214" s="1"/>
  <c r="S27" i="214"/>
  <c r="R27" i="214"/>
  <c r="Q27" i="214"/>
  <c r="P27" i="214"/>
  <c r="E27" i="214"/>
  <c r="U27" i="214" s="1"/>
  <c r="S26" i="214"/>
  <c r="R26" i="214"/>
  <c r="Q26" i="214"/>
  <c r="P26" i="214"/>
  <c r="E26" i="214"/>
  <c r="U26" i="214" s="1"/>
  <c r="U25" i="214"/>
  <c r="S25" i="214"/>
  <c r="R25" i="214"/>
  <c r="Q25" i="214"/>
  <c r="P25" i="214"/>
  <c r="E25" i="214"/>
  <c r="T25" i="214" s="1"/>
  <c r="S24" i="214"/>
  <c r="R24" i="214"/>
  <c r="Q24" i="214"/>
  <c r="P24" i="214"/>
  <c r="E24" i="214"/>
  <c r="T24" i="214" s="1"/>
  <c r="S23" i="214"/>
  <c r="R23" i="214"/>
  <c r="Q23" i="214"/>
  <c r="P23" i="214"/>
  <c r="E23" i="214"/>
  <c r="U23" i="214" s="1"/>
  <c r="S22" i="214"/>
  <c r="R22" i="214"/>
  <c r="Q22" i="214"/>
  <c r="P22" i="214"/>
  <c r="E22" i="214"/>
  <c r="T22" i="214" s="1"/>
  <c r="T21" i="214"/>
  <c r="S21" i="214"/>
  <c r="R21" i="214"/>
  <c r="Q21" i="214"/>
  <c r="P21" i="214"/>
  <c r="E21" i="214"/>
  <c r="U21" i="214" s="1"/>
  <c r="T20" i="214"/>
  <c r="S20" i="214"/>
  <c r="R20" i="214"/>
  <c r="Q20" i="214"/>
  <c r="P20" i="214"/>
  <c r="E20" i="214"/>
  <c r="U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T18" i="214" s="1"/>
  <c r="U17" i="214"/>
  <c r="S17" i="214"/>
  <c r="R17" i="214"/>
  <c r="Q17" i="214"/>
  <c r="P17" i="214"/>
  <c r="E17" i="214"/>
  <c r="T17" i="214" s="1"/>
  <c r="U16" i="214"/>
  <c r="S16" i="214"/>
  <c r="R16" i="214"/>
  <c r="Q16" i="214"/>
  <c r="P16" i="214"/>
  <c r="E16" i="214"/>
  <c r="T16" i="214" s="1"/>
  <c r="S15" i="214"/>
  <c r="R15" i="214"/>
  <c r="Q15" i="214"/>
  <c r="P15" i="214"/>
  <c r="E15" i="214"/>
  <c r="S14" i="214"/>
  <c r="R14" i="214"/>
  <c r="Q14" i="214"/>
  <c r="P14" i="214"/>
  <c r="E14" i="214"/>
  <c r="T14" i="214" s="1"/>
  <c r="S13" i="214"/>
  <c r="R13" i="214"/>
  <c r="Q13" i="214"/>
  <c r="P13" i="214"/>
  <c r="E13" i="214"/>
  <c r="U13" i="214" s="1"/>
  <c r="S12" i="214"/>
  <c r="R12" i="214"/>
  <c r="Q12" i="214"/>
  <c r="P12" i="214"/>
  <c r="E12" i="214"/>
  <c r="T12" i="214" s="1"/>
  <c r="S11" i="214"/>
  <c r="R11" i="214"/>
  <c r="Q11" i="214"/>
  <c r="P11" i="214"/>
  <c r="E11" i="214"/>
  <c r="U11" i="214" s="1"/>
  <c r="U10" i="214"/>
  <c r="S10" i="214"/>
  <c r="R10" i="214"/>
  <c r="Q10" i="214"/>
  <c r="P10" i="214"/>
  <c r="E10" i="214"/>
  <c r="T10" i="214" s="1"/>
  <c r="S64" i="213"/>
  <c r="R64" i="213"/>
  <c r="Q64" i="213"/>
  <c r="P64" i="213"/>
  <c r="E64" i="213"/>
  <c r="T64" i="213" s="1"/>
  <c r="S63" i="213"/>
  <c r="R63" i="213"/>
  <c r="Q63" i="213"/>
  <c r="P63" i="213"/>
  <c r="E63" i="213"/>
  <c r="R62" i="213"/>
  <c r="T60" i="213"/>
  <c r="S60" i="213"/>
  <c r="R60" i="213"/>
  <c r="Q60" i="213"/>
  <c r="P60" i="213"/>
  <c r="E60" i="213"/>
  <c r="U60" i="213" s="1"/>
  <c r="U59" i="213"/>
  <c r="S59" i="213"/>
  <c r="R59" i="213"/>
  <c r="Q59" i="213"/>
  <c r="P59" i="213"/>
  <c r="E59" i="213"/>
  <c r="T59" i="213" s="1"/>
  <c r="U58" i="213"/>
  <c r="S58" i="213"/>
  <c r="R58" i="213"/>
  <c r="Q58" i="213"/>
  <c r="P58" i="213"/>
  <c r="E58" i="213"/>
  <c r="T58" i="213" s="1"/>
  <c r="S57" i="213"/>
  <c r="R57" i="213"/>
  <c r="Q57" i="213"/>
  <c r="P57" i="213"/>
  <c r="P56" i="213" s="1"/>
  <c r="E57" i="213"/>
  <c r="S55" i="213"/>
  <c r="R55" i="213"/>
  <c r="Q55" i="213"/>
  <c r="P55" i="213"/>
  <c r="E55" i="213"/>
  <c r="T55" i="213" s="1"/>
  <c r="T54" i="213"/>
  <c r="S54" i="213"/>
  <c r="R54" i="213"/>
  <c r="Q54" i="213"/>
  <c r="P54" i="213"/>
  <c r="E54" i="213"/>
  <c r="U54" i="213" s="1"/>
  <c r="S53" i="213"/>
  <c r="R53" i="213"/>
  <c r="Q53" i="213"/>
  <c r="P53" i="213"/>
  <c r="E53" i="213"/>
  <c r="U53" i="213" s="1"/>
  <c r="S52" i="213"/>
  <c r="R52" i="213"/>
  <c r="Q52" i="213"/>
  <c r="P52" i="213"/>
  <c r="E52" i="213"/>
  <c r="U52" i="213" s="1"/>
  <c r="S51" i="213"/>
  <c r="R51" i="213"/>
  <c r="Q51" i="213"/>
  <c r="P51" i="213"/>
  <c r="E51" i="213"/>
  <c r="T51" i="213" s="1"/>
  <c r="U50" i="213"/>
  <c r="T50" i="213"/>
  <c r="S50" i="213"/>
  <c r="R50" i="213"/>
  <c r="Q50" i="213"/>
  <c r="P50" i="213"/>
  <c r="E50" i="213"/>
  <c r="S49" i="213"/>
  <c r="R49" i="213"/>
  <c r="Q49" i="213"/>
  <c r="P49" i="213"/>
  <c r="E49" i="213"/>
  <c r="U49" i="213" s="1"/>
  <c r="S48" i="213"/>
  <c r="R48" i="213"/>
  <c r="Q48" i="213"/>
  <c r="P48" i="213"/>
  <c r="E48" i="213"/>
  <c r="S47" i="213"/>
  <c r="R47" i="213"/>
  <c r="Q47" i="213"/>
  <c r="P47" i="213"/>
  <c r="E47" i="213"/>
  <c r="U47" i="213" s="1"/>
  <c r="S46" i="213"/>
  <c r="R46" i="213"/>
  <c r="Q46" i="213"/>
  <c r="P46" i="213"/>
  <c r="T46" i="213" s="1"/>
  <c r="E46" i="213"/>
  <c r="U46" i="213" s="1"/>
  <c r="S45" i="213"/>
  <c r="R45" i="213"/>
  <c r="Q45" i="213"/>
  <c r="P45" i="213"/>
  <c r="E45" i="213"/>
  <c r="S44" i="213"/>
  <c r="R44" i="213"/>
  <c r="S42" i="213"/>
  <c r="R42" i="213"/>
  <c r="Q42" i="213"/>
  <c r="P42" i="213"/>
  <c r="E42" i="213"/>
  <c r="U42" i="213" s="1"/>
  <c r="S41" i="213"/>
  <c r="R41" i="213"/>
  <c r="Q41" i="213"/>
  <c r="P41" i="213"/>
  <c r="E41" i="213"/>
  <c r="T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T39" i="213" s="1"/>
  <c r="S38" i="213"/>
  <c r="R38" i="213"/>
  <c r="Q38" i="213"/>
  <c r="P38" i="213"/>
  <c r="E38" i="213"/>
  <c r="U38" i="213" s="1"/>
  <c r="S37" i="213"/>
  <c r="R37" i="213"/>
  <c r="Q37" i="213"/>
  <c r="P37" i="213"/>
  <c r="E37" i="213"/>
  <c r="T37" i="213" s="1"/>
  <c r="U36" i="213"/>
  <c r="S36" i="213"/>
  <c r="R36" i="213"/>
  <c r="Q36" i="213"/>
  <c r="P36" i="213"/>
  <c r="E36" i="213"/>
  <c r="T36" i="213" s="1"/>
  <c r="S35" i="213"/>
  <c r="R35" i="213"/>
  <c r="Q35" i="213"/>
  <c r="P35" i="213"/>
  <c r="E35" i="213"/>
  <c r="U35" i="213" s="1"/>
  <c r="T34" i="213"/>
  <c r="S34" i="213"/>
  <c r="R34" i="213"/>
  <c r="Q34" i="213"/>
  <c r="P34" i="213"/>
  <c r="E34" i="213"/>
  <c r="U34" i="213" s="1"/>
  <c r="S33" i="213"/>
  <c r="R33" i="213"/>
  <c r="Q33" i="213"/>
  <c r="P33" i="213"/>
  <c r="E33" i="213"/>
  <c r="S32" i="213"/>
  <c r="R32" i="213"/>
  <c r="Q32" i="213"/>
  <c r="P32" i="213"/>
  <c r="E32" i="213"/>
  <c r="U32" i="213" s="1"/>
  <c r="S31" i="213"/>
  <c r="R31" i="213"/>
  <c r="Q31" i="213"/>
  <c r="U31" i="213" s="1"/>
  <c r="P31" i="213"/>
  <c r="E31" i="213"/>
  <c r="T31" i="213" s="1"/>
  <c r="S30" i="213"/>
  <c r="R30" i="213"/>
  <c r="Q30" i="213"/>
  <c r="P30" i="213"/>
  <c r="E30" i="213"/>
  <c r="U30" i="213" s="1"/>
  <c r="S29" i="213"/>
  <c r="R29" i="213"/>
  <c r="Q29" i="213"/>
  <c r="P29" i="213"/>
  <c r="E29" i="213"/>
  <c r="U29" i="213" s="1"/>
  <c r="T27" i="213"/>
  <c r="S27" i="213"/>
  <c r="R27" i="213"/>
  <c r="Q27" i="213"/>
  <c r="P27" i="213"/>
  <c r="E27" i="213"/>
  <c r="U27" i="213" s="1"/>
  <c r="U26" i="213"/>
  <c r="S26" i="213"/>
  <c r="R26" i="213"/>
  <c r="Q26" i="213"/>
  <c r="P26" i="213"/>
  <c r="E26" i="213"/>
  <c r="T26" i="213" s="1"/>
  <c r="U25" i="213"/>
  <c r="T25" i="213"/>
  <c r="S25" i="213"/>
  <c r="R25" i="213"/>
  <c r="Q25" i="213"/>
  <c r="P25" i="213"/>
  <c r="E25" i="213"/>
  <c r="S24" i="213"/>
  <c r="R24" i="213"/>
  <c r="Q24" i="213"/>
  <c r="P24" i="213"/>
  <c r="E24" i="213"/>
  <c r="U24" i="213" s="1"/>
  <c r="S23" i="213"/>
  <c r="R23" i="213"/>
  <c r="Q23" i="213"/>
  <c r="P23" i="213"/>
  <c r="E23" i="213"/>
  <c r="U23" i="213" s="1"/>
  <c r="S22" i="213"/>
  <c r="R22" i="213"/>
  <c r="Q22" i="213"/>
  <c r="P22" i="213"/>
  <c r="E22" i="213"/>
  <c r="T22" i="213" s="1"/>
  <c r="T21" i="213"/>
  <c r="S21" i="213"/>
  <c r="R21" i="213"/>
  <c r="Q21" i="213"/>
  <c r="P21" i="213"/>
  <c r="E21" i="213"/>
  <c r="U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9" i="213" s="1"/>
  <c r="S18" i="213"/>
  <c r="R18" i="213"/>
  <c r="Q18" i="213"/>
  <c r="P18" i="213"/>
  <c r="E18" i="213"/>
  <c r="U18" i="213" s="1"/>
  <c r="U17" i="213"/>
  <c r="T17" i="213"/>
  <c r="S17" i="213"/>
  <c r="R17" i="213"/>
  <c r="Q17" i="213"/>
  <c r="P17" i="213"/>
  <c r="E17" i="213"/>
  <c r="S16" i="213"/>
  <c r="R16" i="213"/>
  <c r="Q16" i="213"/>
  <c r="P16" i="213"/>
  <c r="E16" i="213"/>
  <c r="T16" i="213" s="1"/>
  <c r="S15" i="213"/>
  <c r="R15" i="213"/>
  <c r="Q15" i="213"/>
  <c r="P15" i="213"/>
  <c r="E15" i="213"/>
  <c r="U15" i="213" s="1"/>
  <c r="U14" i="213"/>
  <c r="S14" i="213"/>
  <c r="R14" i="213"/>
  <c r="Q14" i="213"/>
  <c r="P14" i="213"/>
  <c r="E14" i="213"/>
  <c r="T14" i="213" s="1"/>
  <c r="S13" i="213"/>
  <c r="R13" i="213"/>
  <c r="Q13" i="213"/>
  <c r="P13" i="213"/>
  <c r="T13" i="213" s="1"/>
  <c r="E13" i="213"/>
  <c r="U13" i="213" s="1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S64" i="212"/>
  <c r="R64" i="212"/>
  <c r="Q64" i="212"/>
  <c r="P64" i="212"/>
  <c r="E64" i="212"/>
  <c r="T64" i="212" s="1"/>
  <c r="S63" i="212"/>
  <c r="R63" i="212"/>
  <c r="Q63" i="212"/>
  <c r="P63" i="212"/>
  <c r="E63" i="212"/>
  <c r="S62" i="212"/>
  <c r="R62" i="212"/>
  <c r="S60" i="212"/>
  <c r="R60" i="212"/>
  <c r="Q60" i="212"/>
  <c r="P60" i="212"/>
  <c r="E60" i="212"/>
  <c r="U60" i="212" s="1"/>
  <c r="U59" i="212"/>
  <c r="T59" i="212"/>
  <c r="S59" i="212"/>
  <c r="R59" i="212"/>
  <c r="Q59" i="212"/>
  <c r="P59" i="212"/>
  <c r="E59" i="212"/>
  <c r="S58" i="212"/>
  <c r="R58" i="212"/>
  <c r="Q58" i="212"/>
  <c r="P58" i="212"/>
  <c r="E58" i="212"/>
  <c r="U58" i="212" s="1"/>
  <c r="S57" i="212"/>
  <c r="R57" i="212"/>
  <c r="Q57" i="212"/>
  <c r="P57" i="212"/>
  <c r="E57" i="212"/>
  <c r="S56" i="212"/>
  <c r="R56" i="212"/>
  <c r="U55" i="212"/>
  <c r="S55" i="212"/>
  <c r="R55" i="212"/>
  <c r="Q55" i="212"/>
  <c r="P55" i="212"/>
  <c r="E55" i="212"/>
  <c r="T55" i="212" s="1"/>
  <c r="S54" i="212"/>
  <c r="R54" i="212"/>
  <c r="Q54" i="212"/>
  <c r="P54" i="212"/>
  <c r="E54" i="212"/>
  <c r="U54" i="212" s="1"/>
  <c r="S53" i="212"/>
  <c r="R53" i="212"/>
  <c r="Q53" i="212"/>
  <c r="P53" i="212"/>
  <c r="E53" i="212"/>
  <c r="U53" i="212" s="1"/>
  <c r="S52" i="212"/>
  <c r="R52" i="212"/>
  <c r="Q52" i="212"/>
  <c r="P52" i="212"/>
  <c r="E52" i="212"/>
  <c r="T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U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U48" i="212" s="1"/>
  <c r="U47" i="212"/>
  <c r="T47" i="212"/>
  <c r="S47" i="212"/>
  <c r="R47" i="212"/>
  <c r="Q47" i="212"/>
  <c r="P47" i="212"/>
  <c r="E47" i="212"/>
  <c r="S46" i="212"/>
  <c r="R46" i="212"/>
  <c r="Q46" i="212"/>
  <c r="P46" i="212"/>
  <c r="E46" i="212"/>
  <c r="S45" i="212"/>
  <c r="R45" i="212"/>
  <c r="Q45" i="212"/>
  <c r="P45" i="212"/>
  <c r="E45" i="212"/>
  <c r="T45" i="212" s="1"/>
  <c r="U42" i="212"/>
  <c r="S42" i="212"/>
  <c r="R42" i="212"/>
  <c r="Q42" i="212"/>
  <c r="P42" i="212"/>
  <c r="E42" i="212"/>
  <c r="T42" i="212" s="1"/>
  <c r="S41" i="212"/>
  <c r="R41" i="212"/>
  <c r="Q41" i="212"/>
  <c r="P41" i="212"/>
  <c r="E41" i="212"/>
  <c r="U41" i="212" s="1"/>
  <c r="S40" i="212"/>
  <c r="R40" i="212"/>
  <c r="Q40" i="212"/>
  <c r="P40" i="212"/>
  <c r="E40" i="212"/>
  <c r="U40" i="212" s="1"/>
  <c r="S39" i="212"/>
  <c r="R39" i="212"/>
  <c r="Q39" i="212"/>
  <c r="P39" i="212"/>
  <c r="E39" i="212"/>
  <c r="T39" i="212" s="1"/>
  <c r="S38" i="212"/>
  <c r="R38" i="212"/>
  <c r="Q38" i="212"/>
  <c r="P38" i="212"/>
  <c r="E38" i="212"/>
  <c r="U38" i="212" s="1"/>
  <c r="S37" i="212"/>
  <c r="R37" i="212"/>
  <c r="Q37" i="212"/>
  <c r="P37" i="212"/>
  <c r="E37" i="212"/>
  <c r="U36" i="212"/>
  <c r="S36" i="212"/>
  <c r="R36" i="212"/>
  <c r="Q36" i="212"/>
  <c r="P36" i="212"/>
  <c r="E36" i="212"/>
  <c r="T36" i="212" s="1"/>
  <c r="S35" i="212"/>
  <c r="R35" i="212"/>
  <c r="Q35" i="212"/>
  <c r="P35" i="212"/>
  <c r="E35" i="212"/>
  <c r="U35" i="212" s="1"/>
  <c r="S34" i="212"/>
  <c r="R34" i="212"/>
  <c r="Q34" i="212"/>
  <c r="P34" i="212"/>
  <c r="E34" i="212"/>
  <c r="T34" i="212" s="1"/>
  <c r="S33" i="212"/>
  <c r="R33" i="212"/>
  <c r="Q33" i="212"/>
  <c r="P33" i="212"/>
  <c r="E33" i="212"/>
  <c r="T33" i="212" s="1"/>
  <c r="S32" i="212"/>
  <c r="R32" i="212"/>
  <c r="Q32" i="212"/>
  <c r="P32" i="212"/>
  <c r="E32" i="212"/>
  <c r="U32" i="212" s="1"/>
  <c r="S31" i="212"/>
  <c r="R31" i="212"/>
  <c r="Q31" i="212"/>
  <c r="P31" i="212"/>
  <c r="E31" i="212"/>
  <c r="T30" i="212"/>
  <c r="S30" i="212"/>
  <c r="R30" i="212"/>
  <c r="Q30" i="212"/>
  <c r="P30" i="212"/>
  <c r="E30" i="212"/>
  <c r="U30" i="212" s="1"/>
  <c r="U29" i="212"/>
  <c r="S29" i="212"/>
  <c r="R29" i="212"/>
  <c r="Q29" i="212"/>
  <c r="P29" i="212"/>
  <c r="E29" i="212"/>
  <c r="T29" i="212" s="1"/>
  <c r="U27" i="212"/>
  <c r="T27" i="212"/>
  <c r="S27" i="212"/>
  <c r="R27" i="212"/>
  <c r="Q27" i="212"/>
  <c r="P27" i="212"/>
  <c r="E27" i="212"/>
  <c r="T26" i="212"/>
  <c r="S26" i="212"/>
  <c r="R26" i="212"/>
  <c r="Q26" i="212"/>
  <c r="P26" i="212"/>
  <c r="E26" i="212"/>
  <c r="U26" i="212" s="1"/>
  <c r="S25" i="212"/>
  <c r="R25" i="212"/>
  <c r="Q25" i="212"/>
  <c r="P25" i="212"/>
  <c r="E25" i="212"/>
  <c r="S24" i="212"/>
  <c r="R24" i="212"/>
  <c r="Q24" i="212"/>
  <c r="P24" i="212"/>
  <c r="E24" i="212"/>
  <c r="U24" i="212" s="1"/>
  <c r="S23" i="212"/>
  <c r="R23" i="212"/>
  <c r="Q23" i="212"/>
  <c r="P23" i="212"/>
  <c r="E23" i="212"/>
  <c r="T23" i="212" s="1"/>
  <c r="S22" i="212"/>
  <c r="R22" i="212"/>
  <c r="Q22" i="212"/>
  <c r="P22" i="212"/>
  <c r="E22" i="212"/>
  <c r="T21" i="212"/>
  <c r="S21" i="212"/>
  <c r="R21" i="212"/>
  <c r="Q21" i="212"/>
  <c r="P21" i="212"/>
  <c r="E21" i="212"/>
  <c r="U21" i="212" s="1"/>
  <c r="U20" i="212"/>
  <c r="S20" i="212"/>
  <c r="R20" i="212"/>
  <c r="Q20" i="212"/>
  <c r="P20" i="212"/>
  <c r="E20" i="212"/>
  <c r="T20" i="212" s="1"/>
  <c r="S19" i="212"/>
  <c r="R19" i="212"/>
  <c r="Q19" i="212"/>
  <c r="P19" i="212"/>
  <c r="E19" i="212"/>
  <c r="U19" i="212" s="1"/>
  <c r="U18" i="212"/>
  <c r="S18" i="212"/>
  <c r="R18" i="212"/>
  <c r="Q18" i="212"/>
  <c r="P18" i="212"/>
  <c r="E18" i="212"/>
  <c r="T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U16" i="212" s="1"/>
  <c r="S15" i="212"/>
  <c r="R15" i="212"/>
  <c r="Q15" i="212"/>
  <c r="P15" i="212"/>
  <c r="E15" i="212"/>
  <c r="T15" i="212" s="1"/>
  <c r="S14" i="212"/>
  <c r="R14" i="212"/>
  <c r="Q14" i="212"/>
  <c r="P14" i="212"/>
  <c r="E14" i="212"/>
  <c r="U14" i="212" s="1"/>
  <c r="U13" i="212"/>
  <c r="S13" i="212"/>
  <c r="R13" i="212"/>
  <c r="Q13" i="212"/>
  <c r="P13" i="212"/>
  <c r="E13" i="212"/>
  <c r="T13" i="212" s="1"/>
  <c r="S12" i="212"/>
  <c r="R12" i="212"/>
  <c r="Q12" i="212"/>
  <c r="P12" i="212"/>
  <c r="E12" i="212"/>
  <c r="U12" i="212" s="1"/>
  <c r="S11" i="212"/>
  <c r="R11" i="212"/>
  <c r="Q11" i="212"/>
  <c r="P11" i="212"/>
  <c r="E11" i="212"/>
  <c r="U11" i="212" s="1"/>
  <c r="S10" i="212"/>
  <c r="R10" i="212"/>
  <c r="Q10" i="212"/>
  <c r="P10" i="212"/>
  <c r="E10" i="212"/>
  <c r="U10" i="212" s="1"/>
  <c r="S9" i="212"/>
  <c r="S64" i="211"/>
  <c r="R64" i="211"/>
  <c r="Q64" i="211"/>
  <c r="P64" i="211"/>
  <c r="E64" i="211"/>
  <c r="T64" i="211" s="1"/>
  <c r="S63" i="211"/>
  <c r="R63" i="211"/>
  <c r="Q63" i="211"/>
  <c r="Q62" i="211" s="1"/>
  <c r="P63" i="211"/>
  <c r="E63" i="211"/>
  <c r="U63" i="211" s="1"/>
  <c r="S62" i="211"/>
  <c r="R62" i="211"/>
  <c r="S60" i="211"/>
  <c r="R60" i="211"/>
  <c r="Q60" i="211"/>
  <c r="P60" i="211"/>
  <c r="E60" i="211"/>
  <c r="U60" i="211" s="1"/>
  <c r="T59" i="211"/>
  <c r="S59" i="211"/>
  <c r="R59" i="211"/>
  <c r="Q59" i="211"/>
  <c r="P59" i="211"/>
  <c r="E59" i="211"/>
  <c r="U59" i="211" s="1"/>
  <c r="S58" i="211"/>
  <c r="R58" i="211"/>
  <c r="Q58" i="211"/>
  <c r="P58" i="211"/>
  <c r="E58" i="211"/>
  <c r="T58" i="211" s="1"/>
  <c r="S57" i="211"/>
  <c r="R57" i="211"/>
  <c r="Q57" i="211"/>
  <c r="P57" i="211"/>
  <c r="E57" i="211"/>
  <c r="S56" i="211"/>
  <c r="R56" i="211"/>
  <c r="S55" i="211"/>
  <c r="R55" i="211"/>
  <c r="Q55" i="211"/>
  <c r="P55" i="211"/>
  <c r="E55" i="211"/>
  <c r="U55" i="211" s="1"/>
  <c r="S54" i="211"/>
  <c r="R54" i="211"/>
  <c r="Q54" i="211"/>
  <c r="P54" i="211"/>
  <c r="E54" i="211"/>
  <c r="U54" i="211" s="1"/>
  <c r="S53" i="211"/>
  <c r="R53" i="211"/>
  <c r="Q53" i="211"/>
  <c r="P53" i="211"/>
  <c r="E53" i="211"/>
  <c r="T53" i="211" s="1"/>
  <c r="S52" i="211"/>
  <c r="R52" i="211"/>
  <c r="Q52" i="211"/>
  <c r="P52" i="211"/>
  <c r="E52" i="211"/>
  <c r="T52" i="211" s="1"/>
  <c r="T51" i="211"/>
  <c r="S51" i="211"/>
  <c r="R51" i="211"/>
  <c r="Q51" i="211"/>
  <c r="P51" i="211"/>
  <c r="E51" i="211"/>
  <c r="U51" i="211" s="1"/>
  <c r="S50" i="211"/>
  <c r="R50" i="211"/>
  <c r="Q50" i="211"/>
  <c r="P50" i="211"/>
  <c r="E50" i="211"/>
  <c r="U50" i="211" s="1"/>
  <c r="S49" i="211"/>
  <c r="R49" i="211"/>
  <c r="Q49" i="211"/>
  <c r="P49" i="211"/>
  <c r="E49" i="211"/>
  <c r="U49" i="211" s="1"/>
  <c r="U48" i="211"/>
  <c r="S48" i="211"/>
  <c r="R48" i="211"/>
  <c r="Q48" i="211"/>
  <c r="P48" i="211"/>
  <c r="E48" i="211"/>
  <c r="T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U46" i="211" s="1"/>
  <c r="U45" i="211"/>
  <c r="S45" i="211"/>
  <c r="R45" i="211"/>
  <c r="Q45" i="211"/>
  <c r="P45" i="211"/>
  <c r="E45" i="211"/>
  <c r="S44" i="211"/>
  <c r="R44" i="211"/>
  <c r="S42" i="211"/>
  <c r="R42" i="211"/>
  <c r="Q42" i="211"/>
  <c r="P42" i="211"/>
  <c r="E42" i="211"/>
  <c r="U42" i="211" s="1"/>
  <c r="S41" i="211"/>
  <c r="R41" i="211"/>
  <c r="Q41" i="211"/>
  <c r="P41" i="211"/>
  <c r="E41" i="211"/>
  <c r="U41" i="211" s="1"/>
  <c r="S40" i="211"/>
  <c r="R40" i="211"/>
  <c r="Q40" i="211"/>
  <c r="P40" i="211"/>
  <c r="E40" i="211"/>
  <c r="U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U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S35" i="211"/>
  <c r="R35" i="211"/>
  <c r="Q35" i="211"/>
  <c r="P35" i="211"/>
  <c r="E35" i="211"/>
  <c r="T35" i="211" s="1"/>
  <c r="T34" i="211"/>
  <c r="S34" i="211"/>
  <c r="R34" i="211"/>
  <c r="Q34" i="211"/>
  <c r="P34" i="211"/>
  <c r="E34" i="211"/>
  <c r="U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T32" i="211" s="1"/>
  <c r="S31" i="211"/>
  <c r="R31" i="211"/>
  <c r="Q31" i="211"/>
  <c r="P31" i="211"/>
  <c r="E31" i="211"/>
  <c r="T30" i="211"/>
  <c r="S30" i="211"/>
  <c r="R30" i="211"/>
  <c r="Q30" i="211"/>
  <c r="P30" i="211"/>
  <c r="E30" i="211"/>
  <c r="U30" i="211" s="1"/>
  <c r="S29" i="211"/>
  <c r="R29" i="211"/>
  <c r="Q29" i="211"/>
  <c r="P29" i="211"/>
  <c r="E29" i="211"/>
  <c r="U29" i="211" s="1"/>
  <c r="T27" i="211"/>
  <c r="S27" i="211"/>
  <c r="R27" i="211"/>
  <c r="Q27" i="211"/>
  <c r="P27" i="211"/>
  <c r="E27" i="211"/>
  <c r="U27" i="211" s="1"/>
  <c r="S26" i="211"/>
  <c r="R26" i="211"/>
  <c r="Q26" i="211"/>
  <c r="P26" i="211"/>
  <c r="E26" i="211"/>
  <c r="U26" i="211" s="1"/>
  <c r="T25" i="211"/>
  <c r="S25" i="211"/>
  <c r="R25" i="211"/>
  <c r="Q25" i="211"/>
  <c r="P25" i="211"/>
  <c r="E25" i="211"/>
  <c r="U25" i="211" s="1"/>
  <c r="S24" i="211"/>
  <c r="R24" i="211"/>
  <c r="Q24" i="211"/>
  <c r="P24" i="211"/>
  <c r="E24" i="211"/>
  <c r="T24" i="211" s="1"/>
  <c r="S23" i="211"/>
  <c r="R23" i="211"/>
  <c r="Q23" i="211"/>
  <c r="P23" i="211"/>
  <c r="E23" i="211"/>
  <c r="U23" i="211" s="1"/>
  <c r="U22" i="211"/>
  <c r="S22" i="211"/>
  <c r="R22" i="211"/>
  <c r="Q22" i="211"/>
  <c r="P22" i="211"/>
  <c r="E22" i="211"/>
  <c r="T22" i="211" s="1"/>
  <c r="T21" i="211"/>
  <c r="S21" i="211"/>
  <c r="R21" i="211"/>
  <c r="Q21" i="211"/>
  <c r="P21" i="211"/>
  <c r="E21" i="211"/>
  <c r="U21" i="211" s="1"/>
  <c r="S20" i="211"/>
  <c r="R20" i="211"/>
  <c r="Q20" i="211"/>
  <c r="P20" i="211"/>
  <c r="E20" i="211"/>
  <c r="S19" i="211"/>
  <c r="R19" i="211"/>
  <c r="Q19" i="211"/>
  <c r="P19" i="211"/>
  <c r="E19" i="211"/>
  <c r="U19" i="211" s="1"/>
  <c r="S18" i="211"/>
  <c r="R18" i="211"/>
  <c r="Q18" i="211"/>
  <c r="P18" i="211"/>
  <c r="E18" i="211"/>
  <c r="U18" i="211" s="1"/>
  <c r="S17" i="211"/>
  <c r="R17" i="211"/>
  <c r="Q17" i="211"/>
  <c r="P17" i="211"/>
  <c r="E17" i="211"/>
  <c r="U17" i="211" s="1"/>
  <c r="S16" i="211"/>
  <c r="R16" i="211"/>
  <c r="Q16" i="211"/>
  <c r="P16" i="211"/>
  <c r="E16" i="211"/>
  <c r="T16" i="211" s="1"/>
  <c r="U15" i="211"/>
  <c r="S15" i="211"/>
  <c r="R15" i="211"/>
  <c r="Q15" i="211"/>
  <c r="P15" i="211"/>
  <c r="E15" i="211"/>
  <c r="T15" i="211" s="1"/>
  <c r="T14" i="211"/>
  <c r="S14" i="211"/>
  <c r="R14" i="211"/>
  <c r="Q14" i="211"/>
  <c r="P14" i="211"/>
  <c r="E14" i="211"/>
  <c r="U14" i="211" s="1"/>
  <c r="S13" i="211"/>
  <c r="R13" i="211"/>
  <c r="Q13" i="211"/>
  <c r="P13" i="211"/>
  <c r="E13" i="211"/>
  <c r="U13" i="211" s="1"/>
  <c r="T12" i="21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S9" i="211"/>
  <c r="S64" i="210"/>
  <c r="R64" i="210"/>
  <c r="Q64" i="210"/>
  <c r="P64" i="210"/>
  <c r="E64" i="210"/>
  <c r="U64" i="210" s="1"/>
  <c r="U63" i="210"/>
  <c r="S63" i="210"/>
  <c r="R63" i="210"/>
  <c r="Q63" i="210"/>
  <c r="P63" i="210"/>
  <c r="P62" i="210" s="1"/>
  <c r="E63" i="210"/>
  <c r="E62" i="210" s="1"/>
  <c r="U62" i="210" s="1"/>
  <c r="S62" i="210"/>
  <c r="R62" i="210"/>
  <c r="S60" i="210"/>
  <c r="R60" i="210"/>
  <c r="Q60" i="210"/>
  <c r="P60" i="210"/>
  <c r="E60" i="210"/>
  <c r="U60" i="210" s="1"/>
  <c r="S59" i="210"/>
  <c r="R59" i="210"/>
  <c r="Q59" i="210"/>
  <c r="P59" i="210"/>
  <c r="E59" i="210"/>
  <c r="T59" i="210" s="1"/>
  <c r="S58" i="210"/>
  <c r="R58" i="210"/>
  <c r="Q58" i="210"/>
  <c r="P58" i="210"/>
  <c r="E58" i="210"/>
  <c r="T58" i="210" s="1"/>
  <c r="S57" i="210"/>
  <c r="R57" i="210"/>
  <c r="Q57" i="210"/>
  <c r="P57" i="210"/>
  <c r="E57" i="210"/>
  <c r="S56" i="210"/>
  <c r="R56" i="210"/>
  <c r="S55" i="210"/>
  <c r="R55" i="210"/>
  <c r="Q55" i="210"/>
  <c r="P55" i="210"/>
  <c r="E55" i="210"/>
  <c r="U55" i="210" s="1"/>
  <c r="S54" i="210"/>
  <c r="R54" i="210"/>
  <c r="Q54" i="210"/>
  <c r="P54" i="210"/>
  <c r="E54" i="210"/>
  <c r="T54" i="210" s="1"/>
  <c r="S53" i="210"/>
  <c r="R53" i="210"/>
  <c r="Q53" i="210"/>
  <c r="P53" i="210"/>
  <c r="E53" i="210"/>
  <c r="T53" i="210" s="1"/>
  <c r="S52" i="210"/>
  <c r="R52" i="210"/>
  <c r="Q52" i="210"/>
  <c r="P52" i="210"/>
  <c r="E52" i="210"/>
  <c r="T52" i="210" s="1"/>
  <c r="T51" i="210"/>
  <c r="S51" i="210"/>
  <c r="R51" i="210"/>
  <c r="Q51" i="210"/>
  <c r="P51" i="210"/>
  <c r="E51" i="210"/>
  <c r="U51" i="210" s="1"/>
  <c r="S50" i="210"/>
  <c r="R50" i="210"/>
  <c r="Q50" i="210"/>
  <c r="P50" i="210"/>
  <c r="E50" i="210"/>
  <c r="U50" i="210" s="1"/>
  <c r="S49" i="210"/>
  <c r="R49" i="210"/>
  <c r="Q49" i="210"/>
  <c r="P49" i="210"/>
  <c r="E49" i="210"/>
  <c r="U49" i="210" s="1"/>
  <c r="S48" i="210"/>
  <c r="R48" i="210"/>
  <c r="Q48" i="210"/>
  <c r="P48" i="210"/>
  <c r="E48" i="210"/>
  <c r="U48" i="210" s="1"/>
  <c r="S47" i="210"/>
  <c r="R47" i="210"/>
  <c r="Q47" i="210"/>
  <c r="P47" i="210"/>
  <c r="E47" i="210"/>
  <c r="U47" i="210" s="1"/>
  <c r="S46" i="210"/>
  <c r="R46" i="210"/>
  <c r="Q46" i="210"/>
  <c r="P46" i="210"/>
  <c r="E46" i="210"/>
  <c r="T46" i="210" s="1"/>
  <c r="T45" i="210"/>
  <c r="S45" i="210"/>
  <c r="R45" i="210"/>
  <c r="Q45" i="210"/>
  <c r="P45" i="210"/>
  <c r="E45" i="210"/>
  <c r="S44" i="210"/>
  <c r="R44" i="210"/>
  <c r="S43" i="210"/>
  <c r="R43" i="210"/>
  <c r="S42" i="210"/>
  <c r="R42" i="210"/>
  <c r="Q42" i="210"/>
  <c r="P42" i="210"/>
  <c r="E42" i="210"/>
  <c r="U42" i="210" s="1"/>
  <c r="T41" i="210"/>
  <c r="S41" i="210"/>
  <c r="R41" i="210"/>
  <c r="Q41" i="210"/>
  <c r="P41" i="210"/>
  <c r="E41" i="210"/>
  <c r="U41" i="210" s="1"/>
  <c r="S40" i="210"/>
  <c r="R40" i="210"/>
  <c r="Q40" i="210"/>
  <c r="P40" i="210"/>
  <c r="E40" i="210"/>
  <c r="U40" i="210" s="1"/>
  <c r="S39" i="210"/>
  <c r="R39" i="210"/>
  <c r="Q39" i="210"/>
  <c r="P39" i="210"/>
  <c r="E39" i="210"/>
  <c r="T39" i="210" s="1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T36" i="210" s="1"/>
  <c r="T35" i="210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T33" i="210" s="1"/>
  <c r="S32" i="210"/>
  <c r="R32" i="210"/>
  <c r="Q32" i="210"/>
  <c r="P32" i="210"/>
  <c r="E32" i="210"/>
  <c r="U32" i="210" s="1"/>
  <c r="S31" i="210"/>
  <c r="R31" i="210"/>
  <c r="Q31" i="210"/>
  <c r="P31" i="210"/>
  <c r="T31" i="210" s="1"/>
  <c r="E31" i="210"/>
  <c r="U31" i="210" s="1"/>
  <c r="U30" i="210"/>
  <c r="S30" i="210"/>
  <c r="R30" i="210"/>
  <c r="Q30" i="210"/>
  <c r="P30" i="210"/>
  <c r="E30" i="210"/>
  <c r="T30" i="210" s="1"/>
  <c r="S29" i="210"/>
  <c r="R29" i="210"/>
  <c r="Q29" i="210"/>
  <c r="P29" i="210"/>
  <c r="E29" i="210"/>
  <c r="T29" i="210" s="1"/>
  <c r="U27" i="210"/>
  <c r="T27" i="210"/>
  <c r="S27" i="210"/>
  <c r="R27" i="210"/>
  <c r="Q27" i="210"/>
  <c r="P27" i="210"/>
  <c r="E27" i="210"/>
  <c r="S26" i="210"/>
  <c r="R26" i="210"/>
  <c r="Q26" i="210"/>
  <c r="P26" i="210"/>
  <c r="E26" i="210"/>
  <c r="U26" i="210" s="1"/>
  <c r="S25" i="210"/>
  <c r="R25" i="210"/>
  <c r="Q25" i="210"/>
  <c r="P25" i="210"/>
  <c r="E25" i="210"/>
  <c r="T25" i="210" s="1"/>
  <c r="U24" i="210"/>
  <c r="S24" i="210"/>
  <c r="R24" i="210"/>
  <c r="Q24" i="210"/>
  <c r="P24" i="210"/>
  <c r="E24" i="210"/>
  <c r="T24" i="210" s="1"/>
  <c r="S23" i="210"/>
  <c r="R23" i="210"/>
  <c r="Q23" i="210"/>
  <c r="P23" i="210"/>
  <c r="T23" i="210" s="1"/>
  <c r="E23" i="210"/>
  <c r="U23" i="210" s="1"/>
  <c r="S22" i="210"/>
  <c r="R22" i="210"/>
  <c r="Q22" i="210"/>
  <c r="P22" i="210"/>
  <c r="E22" i="210"/>
  <c r="S21" i="210"/>
  <c r="R21" i="210"/>
  <c r="Q21" i="210"/>
  <c r="P21" i="210"/>
  <c r="E21" i="210"/>
  <c r="U21" i="210" s="1"/>
  <c r="U20" i="210"/>
  <c r="S20" i="210"/>
  <c r="R20" i="210"/>
  <c r="Q20" i="210"/>
  <c r="P20" i="210"/>
  <c r="E20" i="210"/>
  <c r="T20" i="210" s="1"/>
  <c r="S19" i="210"/>
  <c r="R19" i="210"/>
  <c r="Q19" i="210"/>
  <c r="P19" i="210"/>
  <c r="E19" i="210"/>
  <c r="U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T17" i="210" s="1"/>
  <c r="T16" i="210"/>
  <c r="S16" i="210"/>
  <c r="R16" i="210"/>
  <c r="Q16" i="210"/>
  <c r="P16" i="210"/>
  <c r="E16" i="210"/>
  <c r="U16" i="210" s="1"/>
  <c r="S15" i="210"/>
  <c r="R15" i="210"/>
  <c r="Q15" i="210"/>
  <c r="P15" i="210"/>
  <c r="E15" i="210"/>
  <c r="U15" i="210" s="1"/>
  <c r="S14" i="210"/>
  <c r="R14" i="210"/>
  <c r="Q14" i="210"/>
  <c r="P14" i="210"/>
  <c r="E14" i="210"/>
  <c r="S13" i="210"/>
  <c r="R13" i="210"/>
  <c r="Q13" i="210"/>
  <c r="P13" i="210"/>
  <c r="E13" i="210"/>
  <c r="U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P10" i="210"/>
  <c r="E10" i="210"/>
  <c r="T10" i="210" s="1"/>
  <c r="S9" i="210"/>
  <c r="R9" i="210"/>
  <c r="S64" i="209"/>
  <c r="R64" i="209"/>
  <c r="Q64" i="209"/>
  <c r="P64" i="209"/>
  <c r="E64" i="209"/>
  <c r="S63" i="209"/>
  <c r="R63" i="209"/>
  <c r="Q63" i="209"/>
  <c r="Q62" i="209" s="1"/>
  <c r="P63" i="209"/>
  <c r="P62" i="209" s="1"/>
  <c r="E63" i="209"/>
  <c r="T63" i="209" s="1"/>
  <c r="S62" i="209"/>
  <c r="R62" i="209"/>
  <c r="S60" i="209"/>
  <c r="R60" i="209"/>
  <c r="Q60" i="209"/>
  <c r="P60" i="209"/>
  <c r="E60" i="209"/>
  <c r="T60" i="209" s="1"/>
  <c r="S59" i="209"/>
  <c r="R59" i="209"/>
  <c r="Q59" i="209"/>
  <c r="P59" i="209"/>
  <c r="E59" i="209"/>
  <c r="T59" i="209" s="1"/>
  <c r="U58" i="209"/>
  <c r="S58" i="209"/>
  <c r="R58" i="209"/>
  <c r="Q58" i="209"/>
  <c r="P58" i="209"/>
  <c r="E58" i="209"/>
  <c r="T58" i="209" s="1"/>
  <c r="S57" i="209"/>
  <c r="R57" i="209"/>
  <c r="Q57" i="209"/>
  <c r="P57" i="209"/>
  <c r="E57" i="209"/>
  <c r="S56" i="209"/>
  <c r="R56" i="209"/>
  <c r="S55" i="209"/>
  <c r="R55" i="209"/>
  <c r="Q55" i="209"/>
  <c r="P55" i="209"/>
  <c r="E55" i="209"/>
  <c r="T55" i="209" s="1"/>
  <c r="U54" i="209"/>
  <c r="S54" i="209"/>
  <c r="R54" i="209"/>
  <c r="Q54" i="209"/>
  <c r="P54" i="209"/>
  <c r="E54" i="209"/>
  <c r="T54" i="209" s="1"/>
  <c r="S53" i="209"/>
  <c r="R53" i="209"/>
  <c r="Q53" i="209"/>
  <c r="P53" i="209"/>
  <c r="E53" i="209"/>
  <c r="T53" i="209" s="1"/>
  <c r="U52" i="209"/>
  <c r="S52" i="209"/>
  <c r="R52" i="209"/>
  <c r="Q52" i="209"/>
  <c r="P52" i="209"/>
  <c r="E52" i="209"/>
  <c r="T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S49" i="209"/>
  <c r="R49" i="209"/>
  <c r="Q49" i="209"/>
  <c r="P49" i="209"/>
  <c r="E49" i="209"/>
  <c r="T49" i="209" s="1"/>
  <c r="S48" i="209"/>
  <c r="R48" i="209"/>
  <c r="Q48" i="209"/>
  <c r="P48" i="209"/>
  <c r="E48" i="209"/>
  <c r="U48" i="209" s="1"/>
  <c r="S47" i="209"/>
  <c r="R47" i="209"/>
  <c r="Q47" i="209"/>
  <c r="P47" i="209"/>
  <c r="E47" i="209"/>
  <c r="T47" i="209" s="1"/>
  <c r="U46" i="209"/>
  <c r="S46" i="209"/>
  <c r="R46" i="209"/>
  <c r="Q46" i="209"/>
  <c r="P46" i="209"/>
  <c r="E46" i="209"/>
  <c r="S45" i="209"/>
  <c r="R45" i="209"/>
  <c r="Q45" i="209"/>
  <c r="P45" i="209"/>
  <c r="E45" i="209"/>
  <c r="T45" i="209" s="1"/>
  <c r="S44" i="209"/>
  <c r="R44" i="209"/>
  <c r="S43" i="209"/>
  <c r="R43" i="209"/>
  <c r="S42" i="209"/>
  <c r="R42" i="209"/>
  <c r="Q42" i="209"/>
  <c r="P42" i="209"/>
  <c r="E42" i="209"/>
  <c r="T42" i="209" s="1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S39" i="209"/>
  <c r="R39" i="209"/>
  <c r="Q39" i="209"/>
  <c r="P39" i="209"/>
  <c r="E39" i="209"/>
  <c r="U39" i="209" s="1"/>
  <c r="S38" i="209"/>
  <c r="R38" i="209"/>
  <c r="Q38" i="209"/>
  <c r="P38" i="209"/>
  <c r="E38" i="209"/>
  <c r="U38" i="209" s="1"/>
  <c r="S37" i="209"/>
  <c r="R37" i="209"/>
  <c r="Q37" i="209"/>
  <c r="P37" i="209"/>
  <c r="E37" i="209"/>
  <c r="T37" i="209" s="1"/>
  <c r="S36" i="209"/>
  <c r="R36" i="209"/>
  <c r="Q36" i="209"/>
  <c r="P36" i="209"/>
  <c r="E36" i="209"/>
  <c r="T36" i="209" s="1"/>
  <c r="S35" i="209"/>
  <c r="R35" i="209"/>
  <c r="Q35" i="209"/>
  <c r="P35" i="209"/>
  <c r="E35" i="209"/>
  <c r="U35" i="209" s="1"/>
  <c r="U34" i="209"/>
  <c r="S34" i="209"/>
  <c r="R34" i="209"/>
  <c r="Q34" i="209"/>
  <c r="P34" i="209"/>
  <c r="E34" i="209"/>
  <c r="T34" i="209" s="1"/>
  <c r="S33" i="209"/>
  <c r="R33" i="209"/>
  <c r="Q33" i="209"/>
  <c r="P33" i="209"/>
  <c r="E33" i="209"/>
  <c r="U33" i="209" s="1"/>
  <c r="U32" i="209"/>
  <c r="S32" i="209"/>
  <c r="R32" i="209"/>
  <c r="Q32" i="209"/>
  <c r="P32" i="209"/>
  <c r="E32" i="209"/>
  <c r="T32" i="209" s="1"/>
  <c r="U31" i="209"/>
  <c r="S31" i="209"/>
  <c r="R31" i="209"/>
  <c r="Q31" i="209"/>
  <c r="P31" i="209"/>
  <c r="T31" i="209" s="1"/>
  <c r="E31" i="209"/>
  <c r="S30" i="209"/>
  <c r="R30" i="209"/>
  <c r="Q30" i="209"/>
  <c r="P30" i="209"/>
  <c r="E30" i="209"/>
  <c r="U30" i="209" s="1"/>
  <c r="S29" i="209"/>
  <c r="R29" i="209"/>
  <c r="Q29" i="209"/>
  <c r="P29" i="209"/>
  <c r="E29" i="209"/>
  <c r="U29" i="209" s="1"/>
  <c r="S27" i="209"/>
  <c r="R27" i="209"/>
  <c r="Q27" i="209"/>
  <c r="P27" i="209"/>
  <c r="E27" i="209"/>
  <c r="U27" i="209" s="1"/>
  <c r="S26" i="209"/>
  <c r="R26" i="209"/>
  <c r="Q26" i="209"/>
  <c r="P26" i="209"/>
  <c r="E26" i="209"/>
  <c r="T26" i="209" s="1"/>
  <c r="T25" i="209"/>
  <c r="S25" i="209"/>
  <c r="R25" i="209"/>
  <c r="Q25" i="209"/>
  <c r="P25" i="209"/>
  <c r="E25" i="209"/>
  <c r="U25" i="209" s="1"/>
  <c r="S24" i="209"/>
  <c r="R24" i="209"/>
  <c r="Q24" i="209"/>
  <c r="P24" i="209"/>
  <c r="E24" i="209"/>
  <c r="U24" i="209" s="1"/>
  <c r="T23" i="209"/>
  <c r="S23" i="209"/>
  <c r="R23" i="209"/>
  <c r="Q23" i="209"/>
  <c r="P23" i="209"/>
  <c r="E23" i="209"/>
  <c r="U23" i="209" s="1"/>
  <c r="S22" i="209"/>
  <c r="R22" i="209"/>
  <c r="Q22" i="209"/>
  <c r="P22" i="209"/>
  <c r="E22" i="209"/>
  <c r="U22" i="209" s="1"/>
  <c r="U21" i="209"/>
  <c r="S21" i="209"/>
  <c r="R21" i="209"/>
  <c r="Q21" i="209"/>
  <c r="P21" i="209"/>
  <c r="E21" i="209"/>
  <c r="T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T18" i="209" s="1"/>
  <c r="S17" i="209"/>
  <c r="R17" i="209"/>
  <c r="Q17" i="209"/>
  <c r="P17" i="209"/>
  <c r="E17" i="209"/>
  <c r="U17" i="209" s="1"/>
  <c r="S16" i="209"/>
  <c r="R16" i="209"/>
  <c r="Q16" i="209"/>
  <c r="P16" i="209"/>
  <c r="E16" i="209"/>
  <c r="U16" i="209" s="1"/>
  <c r="S15" i="209"/>
  <c r="R15" i="209"/>
  <c r="Q15" i="209"/>
  <c r="P15" i="209"/>
  <c r="E15" i="209"/>
  <c r="T15" i="209" s="1"/>
  <c r="S14" i="209"/>
  <c r="R14" i="209"/>
  <c r="Q14" i="209"/>
  <c r="P14" i="209"/>
  <c r="E14" i="209"/>
  <c r="U14" i="209" s="1"/>
  <c r="S13" i="209"/>
  <c r="R13" i="209"/>
  <c r="Q13" i="209"/>
  <c r="P13" i="209"/>
  <c r="E13" i="209"/>
  <c r="U13" i="209" s="1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T10" i="209"/>
  <c r="S10" i="209"/>
  <c r="R10" i="209"/>
  <c r="Q10" i="209"/>
  <c r="P10" i="209"/>
  <c r="E10" i="209"/>
  <c r="S9" i="209"/>
  <c r="R9" i="209"/>
  <c r="S64" i="208"/>
  <c r="R64" i="208"/>
  <c r="Q64" i="208"/>
  <c r="P64" i="208"/>
  <c r="E64" i="208"/>
  <c r="U64" i="208" s="1"/>
  <c r="S63" i="208"/>
  <c r="R63" i="208"/>
  <c r="Q63" i="208"/>
  <c r="Q62" i="208" s="1"/>
  <c r="P63" i="208"/>
  <c r="E63" i="208"/>
  <c r="T63" i="208" s="1"/>
  <c r="S62" i="208"/>
  <c r="R62" i="208"/>
  <c r="S60" i="208"/>
  <c r="R60" i="208"/>
  <c r="Q60" i="208"/>
  <c r="P60" i="208"/>
  <c r="E60" i="208"/>
  <c r="U60" i="208" s="1"/>
  <c r="S59" i="208"/>
  <c r="R59" i="208"/>
  <c r="Q59" i="208"/>
  <c r="P59" i="208"/>
  <c r="E59" i="208"/>
  <c r="T59" i="208" s="1"/>
  <c r="S58" i="208"/>
  <c r="R58" i="208"/>
  <c r="Q58" i="208"/>
  <c r="P58" i="208"/>
  <c r="E58" i="208"/>
  <c r="U58" i="208" s="1"/>
  <c r="S57" i="208"/>
  <c r="R57" i="208"/>
  <c r="Q57" i="208"/>
  <c r="P57" i="208"/>
  <c r="E57" i="208"/>
  <c r="T57" i="208" s="1"/>
  <c r="S56" i="208"/>
  <c r="R56" i="208"/>
  <c r="S55" i="208"/>
  <c r="R55" i="208"/>
  <c r="Q55" i="208"/>
  <c r="P55" i="208"/>
  <c r="E55" i="208"/>
  <c r="U55" i="208" s="1"/>
  <c r="S54" i="208"/>
  <c r="R54" i="208"/>
  <c r="Q54" i="208"/>
  <c r="P54" i="208"/>
  <c r="E54" i="208"/>
  <c r="T54" i="208" s="1"/>
  <c r="S53" i="208"/>
  <c r="R53" i="208"/>
  <c r="Q53" i="208"/>
  <c r="P53" i="208"/>
  <c r="E53" i="208"/>
  <c r="S52" i="208"/>
  <c r="R52" i="208"/>
  <c r="Q52" i="208"/>
  <c r="P52" i="208"/>
  <c r="E52" i="208"/>
  <c r="T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T50" i="208" s="1"/>
  <c r="U49" i="208"/>
  <c r="S49" i="208"/>
  <c r="R49" i="208"/>
  <c r="Q49" i="208"/>
  <c r="P49" i="208"/>
  <c r="E49" i="208"/>
  <c r="T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U47" i="208" s="1"/>
  <c r="S46" i="208"/>
  <c r="R46" i="208"/>
  <c r="Q46" i="208"/>
  <c r="P46" i="208"/>
  <c r="E46" i="208"/>
  <c r="S45" i="208"/>
  <c r="R45" i="208"/>
  <c r="Q45" i="208"/>
  <c r="P45" i="208"/>
  <c r="E45" i="208"/>
  <c r="S44" i="208"/>
  <c r="R44" i="208"/>
  <c r="S43" i="208"/>
  <c r="S42" i="208"/>
  <c r="R42" i="208"/>
  <c r="Q42" i="208"/>
  <c r="P42" i="208"/>
  <c r="E42" i="208"/>
  <c r="T42" i="208" s="1"/>
  <c r="T41" i="208"/>
  <c r="S41" i="208"/>
  <c r="R41" i="208"/>
  <c r="Q41" i="208"/>
  <c r="P41" i="208"/>
  <c r="E41" i="208"/>
  <c r="U41" i="208" s="1"/>
  <c r="T40" i="208"/>
  <c r="S40" i="208"/>
  <c r="R40" i="208"/>
  <c r="Q40" i="208"/>
  <c r="P40" i="208"/>
  <c r="E40" i="208"/>
  <c r="U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S37" i="208"/>
  <c r="R37" i="208"/>
  <c r="Q37" i="208"/>
  <c r="P37" i="208"/>
  <c r="E37" i="208"/>
  <c r="U37" i="208" s="1"/>
  <c r="S36" i="208"/>
  <c r="R36" i="208"/>
  <c r="Q36" i="208"/>
  <c r="P36" i="208"/>
  <c r="E36" i="208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E33" i="208"/>
  <c r="S32" i="208"/>
  <c r="R32" i="208"/>
  <c r="Q32" i="208"/>
  <c r="P32" i="208"/>
  <c r="E32" i="208"/>
  <c r="U32" i="208" s="1"/>
  <c r="U31" i="208"/>
  <c r="S31" i="208"/>
  <c r="R31" i="208"/>
  <c r="Q31" i="208"/>
  <c r="P31" i="208"/>
  <c r="E31" i="208"/>
  <c r="T30" i="208"/>
  <c r="S30" i="208"/>
  <c r="R30" i="208"/>
  <c r="Q30" i="208"/>
  <c r="P30" i="208"/>
  <c r="E30" i="208"/>
  <c r="U30" i="208" s="1"/>
  <c r="S29" i="208"/>
  <c r="R29" i="208"/>
  <c r="Q29" i="208"/>
  <c r="P29" i="208"/>
  <c r="E29" i="208"/>
  <c r="S27" i="208"/>
  <c r="R27" i="208"/>
  <c r="Q27" i="208"/>
  <c r="P27" i="208"/>
  <c r="E27" i="208"/>
  <c r="U27" i="208" s="1"/>
  <c r="S26" i="208"/>
  <c r="R26" i="208"/>
  <c r="Q26" i="208"/>
  <c r="P26" i="208"/>
  <c r="E26" i="208"/>
  <c r="U26" i="208" s="1"/>
  <c r="S25" i="208"/>
  <c r="R25" i="208"/>
  <c r="Q25" i="208"/>
  <c r="P25" i="208"/>
  <c r="E25" i="208"/>
  <c r="T25" i="208" s="1"/>
  <c r="S24" i="208"/>
  <c r="R24" i="208"/>
  <c r="Q24" i="208"/>
  <c r="P24" i="208"/>
  <c r="E24" i="208"/>
  <c r="U24" i="208" s="1"/>
  <c r="S23" i="208"/>
  <c r="R23" i="208"/>
  <c r="Q23" i="208"/>
  <c r="P23" i="208"/>
  <c r="E23" i="208"/>
  <c r="T23" i="208" s="1"/>
  <c r="T22" i="208"/>
  <c r="S22" i="208"/>
  <c r="R22" i="208"/>
  <c r="Q22" i="208"/>
  <c r="U22" i="208" s="1"/>
  <c r="P22" i="208"/>
  <c r="E22" i="208"/>
  <c r="T21" i="208"/>
  <c r="S21" i="208"/>
  <c r="R21" i="208"/>
  <c r="Q21" i="208"/>
  <c r="P21" i="208"/>
  <c r="E21" i="208"/>
  <c r="U21" i="208" s="1"/>
  <c r="S20" i="208"/>
  <c r="R20" i="208"/>
  <c r="Q20" i="208"/>
  <c r="P20" i="208"/>
  <c r="E20" i="208"/>
  <c r="S19" i="208"/>
  <c r="R19" i="208"/>
  <c r="Q19" i="208"/>
  <c r="P19" i="208"/>
  <c r="E19" i="208"/>
  <c r="U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T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T15" i="208" s="1"/>
  <c r="U14" i="208"/>
  <c r="T14" i="208"/>
  <c r="S14" i="208"/>
  <c r="R14" i="208"/>
  <c r="Q14" i="208"/>
  <c r="P14" i="208"/>
  <c r="E14" i="208"/>
  <c r="S13" i="208"/>
  <c r="R13" i="208"/>
  <c r="Q13" i="208"/>
  <c r="P13" i="208"/>
  <c r="E13" i="208"/>
  <c r="T13" i="208" s="1"/>
  <c r="S12" i="208"/>
  <c r="R12" i="208"/>
  <c r="Q12" i="208"/>
  <c r="P12" i="208"/>
  <c r="E12" i="208"/>
  <c r="U12" i="208" s="1"/>
  <c r="S11" i="208"/>
  <c r="R11" i="208"/>
  <c r="Q11" i="208"/>
  <c r="P11" i="208"/>
  <c r="E11" i="208"/>
  <c r="U11" i="208" s="1"/>
  <c r="S10" i="208"/>
  <c r="R10" i="208"/>
  <c r="Q10" i="208"/>
  <c r="P10" i="208"/>
  <c r="E10" i="208"/>
  <c r="S9" i="208"/>
  <c r="R9" i="208"/>
  <c r="S64" i="207"/>
  <c r="R64" i="207"/>
  <c r="Q64" i="207"/>
  <c r="P64" i="207"/>
  <c r="E64" i="207"/>
  <c r="U64" i="207" s="1"/>
  <c r="S63" i="207"/>
  <c r="R63" i="207"/>
  <c r="Q63" i="207"/>
  <c r="P63" i="207"/>
  <c r="P62" i="207" s="1"/>
  <c r="E63" i="207"/>
  <c r="S62" i="207"/>
  <c r="R62" i="207"/>
  <c r="S60" i="207"/>
  <c r="R60" i="207"/>
  <c r="Q60" i="207"/>
  <c r="P60" i="207"/>
  <c r="E60" i="207"/>
  <c r="T60" i="207" s="1"/>
  <c r="S59" i="207"/>
  <c r="R59" i="207"/>
  <c r="Q59" i="207"/>
  <c r="P59" i="207"/>
  <c r="E59" i="207"/>
  <c r="U59" i="207" s="1"/>
  <c r="U58" i="207"/>
  <c r="S58" i="207"/>
  <c r="R58" i="207"/>
  <c r="Q58" i="207"/>
  <c r="P58" i="207"/>
  <c r="E58" i="207"/>
  <c r="T58" i="207" s="1"/>
  <c r="U57" i="207"/>
  <c r="S57" i="207"/>
  <c r="R57" i="207"/>
  <c r="Q57" i="207"/>
  <c r="P57" i="207"/>
  <c r="E57" i="207"/>
  <c r="T57" i="207" s="1"/>
  <c r="S56" i="207"/>
  <c r="R56" i="207"/>
  <c r="S55" i="207"/>
  <c r="R55" i="207"/>
  <c r="Q55" i="207"/>
  <c r="P55" i="207"/>
  <c r="E55" i="207"/>
  <c r="T55" i="207" s="1"/>
  <c r="S54" i="207"/>
  <c r="R54" i="207"/>
  <c r="Q54" i="207"/>
  <c r="P54" i="207"/>
  <c r="E54" i="207"/>
  <c r="U54" i="207" s="1"/>
  <c r="S53" i="207"/>
  <c r="R53" i="207"/>
  <c r="Q53" i="207"/>
  <c r="P53" i="207"/>
  <c r="E53" i="207"/>
  <c r="S52" i="207"/>
  <c r="R52" i="207"/>
  <c r="Q52" i="207"/>
  <c r="P52" i="207"/>
  <c r="E52" i="207"/>
  <c r="U52" i="207" s="1"/>
  <c r="S51" i="207"/>
  <c r="R51" i="207"/>
  <c r="Q51" i="207"/>
  <c r="P51" i="207"/>
  <c r="E51" i="207"/>
  <c r="U51" i="207" s="1"/>
  <c r="T50" i="207"/>
  <c r="S50" i="207"/>
  <c r="R50" i="207"/>
  <c r="Q50" i="207"/>
  <c r="P50" i="207"/>
  <c r="E50" i="207"/>
  <c r="U50" i="207" s="1"/>
  <c r="S49" i="207"/>
  <c r="R49" i="207"/>
  <c r="Q49" i="207"/>
  <c r="P49" i="207"/>
  <c r="E49" i="207"/>
  <c r="S48" i="207"/>
  <c r="R48" i="207"/>
  <c r="Q48" i="207"/>
  <c r="P48" i="207"/>
  <c r="E48" i="207"/>
  <c r="U48" i="207" s="1"/>
  <c r="S47" i="207"/>
  <c r="R47" i="207"/>
  <c r="Q47" i="207"/>
  <c r="P47" i="207"/>
  <c r="E47" i="207"/>
  <c r="T47" i="207" s="1"/>
  <c r="S46" i="207"/>
  <c r="R46" i="207"/>
  <c r="Q46" i="207"/>
  <c r="P46" i="207"/>
  <c r="E46" i="207"/>
  <c r="U46" i="207" s="1"/>
  <c r="U45" i="207"/>
  <c r="S45" i="207"/>
  <c r="R45" i="207"/>
  <c r="Q45" i="207"/>
  <c r="P45" i="207"/>
  <c r="E45" i="207"/>
  <c r="T45" i="207" s="1"/>
  <c r="S44" i="207"/>
  <c r="R44" i="207"/>
  <c r="U42" i="207"/>
  <c r="S42" i="207"/>
  <c r="R42" i="207"/>
  <c r="Q42" i="207"/>
  <c r="P42" i="207"/>
  <c r="E42" i="207"/>
  <c r="T42" i="207" s="1"/>
  <c r="T41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T37" i="207" s="1"/>
  <c r="S36" i="207"/>
  <c r="R36" i="207"/>
  <c r="Q36" i="207"/>
  <c r="P36" i="207"/>
  <c r="E36" i="207"/>
  <c r="U36" i="207" s="1"/>
  <c r="S35" i="207"/>
  <c r="R35" i="207"/>
  <c r="Q35" i="207"/>
  <c r="P35" i="207"/>
  <c r="E35" i="207"/>
  <c r="T35" i="207" s="1"/>
  <c r="U34" i="207"/>
  <c r="T34" i="207"/>
  <c r="S34" i="207"/>
  <c r="R34" i="207"/>
  <c r="Q34" i="207"/>
  <c r="P34" i="207"/>
  <c r="E34" i="207"/>
  <c r="S33" i="207"/>
  <c r="R33" i="207"/>
  <c r="Q33" i="207"/>
  <c r="P33" i="207"/>
  <c r="E33" i="207"/>
  <c r="T33" i="207" s="1"/>
  <c r="S32" i="207"/>
  <c r="R32" i="207"/>
  <c r="Q32" i="207"/>
  <c r="P32" i="207"/>
  <c r="E32" i="207"/>
  <c r="U32" i="207" s="1"/>
  <c r="T31" i="207"/>
  <c r="S31" i="207"/>
  <c r="R31" i="207"/>
  <c r="Q31" i="207"/>
  <c r="P31" i="207"/>
  <c r="E31" i="207"/>
  <c r="U31" i="207" s="1"/>
  <c r="S30" i="207"/>
  <c r="R30" i="207"/>
  <c r="Q30" i="207"/>
  <c r="P30" i="207"/>
  <c r="E30" i="207"/>
  <c r="U30" i="207" s="1"/>
  <c r="S29" i="207"/>
  <c r="R29" i="207"/>
  <c r="Q29" i="207"/>
  <c r="P29" i="207"/>
  <c r="E29" i="207"/>
  <c r="U29" i="207" s="1"/>
  <c r="S27" i="207"/>
  <c r="R27" i="207"/>
  <c r="Q27" i="207"/>
  <c r="P27" i="207"/>
  <c r="E27" i="207"/>
  <c r="U27" i="207" s="1"/>
  <c r="S26" i="207"/>
  <c r="R26" i="207"/>
  <c r="Q26" i="207"/>
  <c r="P26" i="207"/>
  <c r="E26" i="207"/>
  <c r="T26" i="207" s="1"/>
  <c r="S25" i="207"/>
  <c r="R25" i="207"/>
  <c r="Q25" i="207"/>
  <c r="P25" i="207"/>
  <c r="E25" i="207"/>
  <c r="U25" i="207" s="1"/>
  <c r="S24" i="207"/>
  <c r="R24" i="207"/>
  <c r="Q24" i="207"/>
  <c r="P24" i="207"/>
  <c r="E24" i="207"/>
  <c r="T24" i="207" s="1"/>
  <c r="S23" i="207"/>
  <c r="R23" i="207"/>
  <c r="Q23" i="207"/>
  <c r="U23" i="207" s="1"/>
  <c r="P23" i="207"/>
  <c r="T23" i="207" s="1"/>
  <c r="E23" i="207"/>
  <c r="U22" i="207"/>
  <c r="T22" i="207"/>
  <c r="S22" i="207"/>
  <c r="R22" i="207"/>
  <c r="Q22" i="207"/>
  <c r="P22" i="207"/>
  <c r="E22" i="207"/>
  <c r="S21" i="207"/>
  <c r="R21" i="207"/>
  <c r="Q21" i="207"/>
  <c r="P21" i="207"/>
  <c r="E21" i="207"/>
  <c r="U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S18" i="207"/>
  <c r="R18" i="207"/>
  <c r="Q18" i="207"/>
  <c r="P18" i="207"/>
  <c r="E18" i="207"/>
  <c r="T18" i="207" s="1"/>
  <c r="S17" i="207"/>
  <c r="R17" i="207"/>
  <c r="Q17" i="207"/>
  <c r="P17" i="207"/>
  <c r="E17" i="207"/>
  <c r="U17" i="207" s="1"/>
  <c r="S16" i="207"/>
  <c r="R16" i="207"/>
  <c r="Q16" i="207"/>
  <c r="P16" i="207"/>
  <c r="E16" i="207"/>
  <c r="T16" i="207" s="1"/>
  <c r="U15" i="207"/>
  <c r="T15" i="207"/>
  <c r="S15" i="207"/>
  <c r="R15" i="207"/>
  <c r="Q15" i="207"/>
  <c r="P15" i="207"/>
  <c r="E15" i="207"/>
  <c r="S14" i="207"/>
  <c r="R14" i="207"/>
  <c r="Q14" i="207"/>
  <c r="P14" i="207"/>
  <c r="E14" i="207"/>
  <c r="S13" i="207"/>
  <c r="R13" i="207"/>
  <c r="Q13" i="207"/>
  <c r="P13" i="207"/>
  <c r="E13" i="207"/>
  <c r="T12" i="207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S10" i="207"/>
  <c r="R10" i="207"/>
  <c r="Q10" i="207"/>
  <c r="P10" i="207"/>
  <c r="E10" i="207"/>
  <c r="U10" i="207" s="1"/>
  <c r="S9" i="207"/>
  <c r="R9" i="207"/>
  <c r="S64" i="206"/>
  <c r="R64" i="206"/>
  <c r="Q64" i="206"/>
  <c r="P64" i="206"/>
  <c r="E64" i="206"/>
  <c r="U64" i="206" s="1"/>
  <c r="S63" i="206"/>
  <c r="R63" i="206"/>
  <c r="Q63" i="206"/>
  <c r="P63" i="206"/>
  <c r="P62" i="206" s="1"/>
  <c r="E63" i="206"/>
  <c r="E62" i="206" s="1"/>
  <c r="U62" i="206" s="1"/>
  <c r="S62" i="206"/>
  <c r="R62" i="206"/>
  <c r="S60" i="206"/>
  <c r="R60" i="206"/>
  <c r="Q60" i="206"/>
  <c r="P60" i="206"/>
  <c r="E60" i="206"/>
  <c r="U60" i="206" s="1"/>
  <c r="S59" i="206"/>
  <c r="R59" i="206"/>
  <c r="Q59" i="206"/>
  <c r="P59" i="206"/>
  <c r="E59" i="206"/>
  <c r="T59" i="206" s="1"/>
  <c r="S58" i="206"/>
  <c r="R58" i="206"/>
  <c r="Q58" i="206"/>
  <c r="P58" i="206"/>
  <c r="E58" i="206"/>
  <c r="U58" i="206" s="1"/>
  <c r="U57" i="206"/>
  <c r="T57" i="206"/>
  <c r="S57" i="206"/>
  <c r="R57" i="206"/>
  <c r="Q57" i="206"/>
  <c r="P57" i="206"/>
  <c r="E57" i="206"/>
  <c r="S56" i="206"/>
  <c r="R56" i="206"/>
  <c r="S55" i="206"/>
  <c r="R55" i="206"/>
  <c r="Q55" i="206"/>
  <c r="P55" i="206"/>
  <c r="E55" i="206"/>
  <c r="U55" i="206" s="1"/>
  <c r="S54" i="206"/>
  <c r="R54" i="206"/>
  <c r="Q54" i="206"/>
  <c r="P54" i="206"/>
  <c r="E54" i="206"/>
  <c r="T54" i="206" s="1"/>
  <c r="U53" i="206"/>
  <c r="T53" i="206"/>
  <c r="S53" i="206"/>
  <c r="R53" i="206"/>
  <c r="Q53" i="206"/>
  <c r="P53" i="206"/>
  <c r="E53" i="206"/>
  <c r="S52" i="206"/>
  <c r="R52" i="206"/>
  <c r="Q52" i="206"/>
  <c r="P52" i="206"/>
  <c r="E52" i="206"/>
  <c r="U52" i="206" s="1"/>
  <c r="S51" i="206"/>
  <c r="R51" i="206"/>
  <c r="Q51" i="206"/>
  <c r="P51" i="206"/>
  <c r="E51" i="206"/>
  <c r="U51" i="206" s="1"/>
  <c r="S50" i="206"/>
  <c r="R50" i="206"/>
  <c r="Q50" i="206"/>
  <c r="P50" i="206"/>
  <c r="E50" i="206"/>
  <c r="U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T48" i="206" s="1"/>
  <c r="S47" i="206"/>
  <c r="R47" i="206"/>
  <c r="Q47" i="206"/>
  <c r="P47" i="206"/>
  <c r="E47" i="206"/>
  <c r="U46" i="206"/>
  <c r="S46" i="206"/>
  <c r="R46" i="206"/>
  <c r="Q46" i="206"/>
  <c r="P46" i="206"/>
  <c r="E46" i="206"/>
  <c r="T46" i="206" s="1"/>
  <c r="T45" i="206"/>
  <c r="S45" i="206"/>
  <c r="R45" i="206"/>
  <c r="Q45" i="206"/>
  <c r="P45" i="206"/>
  <c r="E45" i="206"/>
  <c r="U45" i="206" s="1"/>
  <c r="S44" i="206"/>
  <c r="R44" i="206"/>
  <c r="S43" i="206"/>
  <c r="R43" i="206"/>
  <c r="S42" i="206"/>
  <c r="R42" i="206"/>
  <c r="Q42" i="206"/>
  <c r="P42" i="206"/>
  <c r="E42" i="206"/>
  <c r="U41" i="206"/>
  <c r="S41" i="206"/>
  <c r="R41" i="206"/>
  <c r="Q41" i="206"/>
  <c r="P41" i="206"/>
  <c r="E41" i="206"/>
  <c r="T41" i="206" s="1"/>
  <c r="T40" i="206"/>
  <c r="S40" i="206"/>
  <c r="R40" i="206"/>
  <c r="Q40" i="206"/>
  <c r="P40" i="206"/>
  <c r="E40" i="206"/>
  <c r="U40" i="206" s="1"/>
  <c r="S39" i="206"/>
  <c r="R39" i="206"/>
  <c r="Q39" i="206"/>
  <c r="P39" i="206"/>
  <c r="E39" i="206"/>
  <c r="U39" i="206" s="1"/>
  <c r="S38" i="206"/>
  <c r="R38" i="206"/>
  <c r="Q38" i="206"/>
  <c r="P38" i="206"/>
  <c r="E38" i="206"/>
  <c r="T38" i="206" s="1"/>
  <c r="S37" i="206"/>
  <c r="R37" i="206"/>
  <c r="Q37" i="206"/>
  <c r="P37" i="206"/>
  <c r="E37" i="206"/>
  <c r="U36" i="206"/>
  <c r="S36" i="206"/>
  <c r="R36" i="206"/>
  <c r="Q36" i="206"/>
  <c r="P36" i="206"/>
  <c r="E36" i="206"/>
  <c r="T36" i="206" s="1"/>
  <c r="S35" i="206"/>
  <c r="R35" i="206"/>
  <c r="Q35" i="206"/>
  <c r="P35" i="206"/>
  <c r="E35" i="206"/>
  <c r="U34" i="206"/>
  <c r="S34" i="206"/>
  <c r="R34" i="206"/>
  <c r="Q34" i="206"/>
  <c r="P34" i="206"/>
  <c r="E34" i="206"/>
  <c r="T34" i="206" s="1"/>
  <c r="U33" i="206"/>
  <c r="S33" i="206"/>
  <c r="R33" i="206"/>
  <c r="Q33" i="206"/>
  <c r="P33" i="206"/>
  <c r="E33" i="206"/>
  <c r="S32" i="206"/>
  <c r="R32" i="206"/>
  <c r="Q32" i="206"/>
  <c r="P32" i="206"/>
  <c r="E32" i="206"/>
  <c r="U32" i="206" s="1"/>
  <c r="S31" i="206"/>
  <c r="R31" i="206"/>
  <c r="Q31" i="206"/>
  <c r="P31" i="206"/>
  <c r="E31" i="206"/>
  <c r="U31" i="206" s="1"/>
  <c r="S30" i="206"/>
  <c r="R30" i="206"/>
  <c r="Q30" i="206"/>
  <c r="P30" i="206"/>
  <c r="E30" i="206"/>
  <c r="T30" i="206" s="1"/>
  <c r="S29" i="206"/>
  <c r="R29" i="206"/>
  <c r="Q29" i="206"/>
  <c r="P29" i="206"/>
  <c r="E29" i="206"/>
  <c r="S27" i="206"/>
  <c r="R27" i="206"/>
  <c r="Q27" i="206"/>
  <c r="P27" i="206"/>
  <c r="E27" i="206"/>
  <c r="T27" i="206" s="1"/>
  <c r="S26" i="206"/>
  <c r="R26" i="206"/>
  <c r="Q26" i="206"/>
  <c r="P26" i="206"/>
  <c r="E26" i="206"/>
  <c r="U25" i="206"/>
  <c r="S25" i="206"/>
  <c r="R25" i="206"/>
  <c r="Q25" i="206"/>
  <c r="P25" i="206"/>
  <c r="E25" i="206"/>
  <c r="T25" i="206" s="1"/>
  <c r="S24" i="206"/>
  <c r="R24" i="206"/>
  <c r="Q24" i="206"/>
  <c r="P24" i="206"/>
  <c r="E24" i="206"/>
  <c r="U24" i="206" s="1"/>
  <c r="S23" i="206"/>
  <c r="R23" i="206"/>
  <c r="Q23" i="206"/>
  <c r="U23" i="206" s="1"/>
  <c r="P23" i="206"/>
  <c r="E23" i="206"/>
  <c r="T23" i="206" s="1"/>
  <c r="U22" i="206"/>
  <c r="T22" i="206"/>
  <c r="S22" i="206"/>
  <c r="R22" i="206"/>
  <c r="Q22" i="206"/>
  <c r="P22" i="206"/>
  <c r="E22" i="206"/>
  <c r="S21" i="206"/>
  <c r="R21" i="206"/>
  <c r="Q21" i="206"/>
  <c r="P21" i="206"/>
  <c r="E21" i="206"/>
  <c r="U21" i="206" s="1"/>
  <c r="S20" i="206"/>
  <c r="R20" i="206"/>
  <c r="Q20" i="206"/>
  <c r="P20" i="206"/>
  <c r="E20" i="206"/>
  <c r="U20" i="206" s="1"/>
  <c r="S19" i="206"/>
  <c r="R19" i="206"/>
  <c r="Q19" i="206"/>
  <c r="P19" i="206"/>
  <c r="E19" i="206"/>
  <c r="T19" i="206" s="1"/>
  <c r="S18" i="206"/>
  <c r="R18" i="206"/>
  <c r="Q18" i="206"/>
  <c r="P18" i="206"/>
  <c r="E18" i="206"/>
  <c r="S17" i="206"/>
  <c r="R17" i="206"/>
  <c r="Q17" i="206"/>
  <c r="P17" i="206"/>
  <c r="E17" i="206"/>
  <c r="T17" i="206" s="1"/>
  <c r="S16" i="206"/>
  <c r="R16" i="206"/>
  <c r="Q16" i="206"/>
  <c r="P16" i="206"/>
  <c r="E16" i="206"/>
  <c r="T15" i="206"/>
  <c r="S15" i="206"/>
  <c r="R15" i="206"/>
  <c r="Q15" i="206"/>
  <c r="P15" i="206"/>
  <c r="E15" i="206"/>
  <c r="U15" i="206" s="1"/>
  <c r="T14" i="206"/>
  <c r="S14" i="206"/>
  <c r="R14" i="206"/>
  <c r="Q14" i="206"/>
  <c r="P14" i="206"/>
  <c r="E14" i="206"/>
  <c r="U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U12" i="206" s="1"/>
  <c r="S11" i="206"/>
  <c r="R11" i="206"/>
  <c r="Q11" i="206"/>
  <c r="P11" i="206"/>
  <c r="E11" i="206"/>
  <c r="T11" i="206" s="1"/>
  <c r="S10" i="206"/>
  <c r="R10" i="206"/>
  <c r="Q10" i="206"/>
  <c r="P10" i="206"/>
  <c r="E10" i="206"/>
  <c r="S9" i="206"/>
  <c r="R9" i="206"/>
  <c r="S64" i="205"/>
  <c r="R64" i="205"/>
  <c r="Q64" i="205"/>
  <c r="P64" i="205"/>
  <c r="E64" i="205"/>
  <c r="T64" i="205" s="1"/>
  <c r="S63" i="205"/>
  <c r="R63" i="205"/>
  <c r="Q63" i="205"/>
  <c r="P63" i="205"/>
  <c r="E63" i="205"/>
  <c r="S62" i="205"/>
  <c r="R62" i="205"/>
  <c r="S60" i="205"/>
  <c r="R60" i="205"/>
  <c r="Q60" i="205"/>
  <c r="P60" i="205"/>
  <c r="E60" i="205"/>
  <c r="T60" i="205" s="1"/>
  <c r="S59" i="205"/>
  <c r="R59" i="205"/>
  <c r="Q59" i="205"/>
  <c r="P59" i="205"/>
  <c r="E59" i="205"/>
  <c r="U59" i="205" s="1"/>
  <c r="U58" i="205"/>
  <c r="S58" i="205"/>
  <c r="R58" i="205"/>
  <c r="Q58" i="205"/>
  <c r="P58" i="205"/>
  <c r="E58" i="205"/>
  <c r="T58" i="205" s="1"/>
  <c r="S57" i="205"/>
  <c r="R57" i="205"/>
  <c r="Q57" i="205"/>
  <c r="P57" i="205"/>
  <c r="E57" i="205"/>
  <c r="U57" i="205" s="1"/>
  <c r="S56" i="205"/>
  <c r="R56" i="205"/>
  <c r="S55" i="205"/>
  <c r="R55" i="205"/>
  <c r="Q55" i="205"/>
  <c r="P55" i="205"/>
  <c r="E55" i="205"/>
  <c r="T55" i="205" s="1"/>
  <c r="S54" i="205"/>
  <c r="R54" i="205"/>
  <c r="Q54" i="205"/>
  <c r="P54" i="205"/>
  <c r="E54" i="205"/>
  <c r="U53" i="205"/>
  <c r="S53" i="205"/>
  <c r="R53" i="205"/>
  <c r="Q53" i="205"/>
  <c r="P53" i="205"/>
  <c r="E53" i="205"/>
  <c r="T53" i="205" s="1"/>
  <c r="S52" i="205"/>
  <c r="R52" i="205"/>
  <c r="Q52" i="205"/>
  <c r="P52" i="205"/>
  <c r="E52" i="205"/>
  <c r="T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T49" i="205" s="1"/>
  <c r="S48" i="205"/>
  <c r="R48" i="205"/>
  <c r="Q48" i="205"/>
  <c r="P48" i="205"/>
  <c r="E48" i="205"/>
  <c r="U47" i="205"/>
  <c r="S47" i="205"/>
  <c r="R47" i="205"/>
  <c r="Q47" i="205"/>
  <c r="P47" i="205"/>
  <c r="E47" i="205"/>
  <c r="T47" i="205" s="1"/>
  <c r="T46" i="205"/>
  <c r="S46" i="205"/>
  <c r="R46" i="205"/>
  <c r="Q46" i="205"/>
  <c r="P46" i="205"/>
  <c r="E46" i="205"/>
  <c r="U46" i="205" s="1"/>
  <c r="S45" i="205"/>
  <c r="R45" i="205"/>
  <c r="Q45" i="205"/>
  <c r="P45" i="205"/>
  <c r="E45" i="205"/>
  <c r="U45" i="205" s="1"/>
  <c r="S44" i="205"/>
  <c r="R44" i="205"/>
  <c r="S43" i="205"/>
  <c r="S42" i="205"/>
  <c r="R42" i="205"/>
  <c r="Q42" i="205"/>
  <c r="P42" i="205"/>
  <c r="E42" i="205"/>
  <c r="U42" i="205" s="1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S39" i="205"/>
  <c r="R39" i="205"/>
  <c r="Q39" i="205"/>
  <c r="P39" i="205"/>
  <c r="E39" i="205"/>
  <c r="T39" i="205" s="1"/>
  <c r="S38" i="205"/>
  <c r="R38" i="205"/>
  <c r="Q38" i="205"/>
  <c r="P38" i="205"/>
  <c r="E38" i="205"/>
  <c r="U37" i="205"/>
  <c r="S37" i="205"/>
  <c r="R37" i="205"/>
  <c r="Q37" i="205"/>
  <c r="P37" i="205"/>
  <c r="E37" i="205"/>
  <c r="T37" i="205" s="1"/>
  <c r="T36" i="205"/>
  <c r="S36" i="205"/>
  <c r="R36" i="205"/>
  <c r="Q36" i="205"/>
  <c r="P36" i="205"/>
  <c r="E36" i="205"/>
  <c r="U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U34" i="205" s="1"/>
  <c r="S33" i="205"/>
  <c r="R33" i="205"/>
  <c r="Q33" i="205"/>
  <c r="P33" i="205"/>
  <c r="E33" i="205"/>
  <c r="T33" i="205" s="1"/>
  <c r="S32" i="205"/>
  <c r="R32" i="205"/>
  <c r="Q32" i="205"/>
  <c r="P32" i="205"/>
  <c r="E32" i="205"/>
  <c r="U32" i="205" s="1"/>
  <c r="S31" i="205"/>
  <c r="R31" i="205"/>
  <c r="Q31" i="205"/>
  <c r="P31" i="205"/>
  <c r="E31" i="205"/>
  <c r="S30" i="205"/>
  <c r="R30" i="205"/>
  <c r="Q30" i="205"/>
  <c r="P30" i="205"/>
  <c r="E30" i="205"/>
  <c r="S29" i="205"/>
  <c r="R29" i="205"/>
  <c r="Q29" i="205"/>
  <c r="P29" i="205"/>
  <c r="E29" i="205"/>
  <c r="T29" i="205" s="1"/>
  <c r="S27" i="205"/>
  <c r="R27" i="205"/>
  <c r="Q27" i="205"/>
  <c r="P27" i="205"/>
  <c r="E27" i="205"/>
  <c r="S26" i="205"/>
  <c r="R26" i="205"/>
  <c r="Q26" i="205"/>
  <c r="P26" i="205"/>
  <c r="E26" i="205"/>
  <c r="T26" i="205" s="1"/>
  <c r="U25" i="205"/>
  <c r="T25" i="205"/>
  <c r="S25" i="205"/>
  <c r="R25" i="205"/>
  <c r="Q25" i="205"/>
  <c r="P25" i="205"/>
  <c r="E25" i="205"/>
  <c r="T24" i="205"/>
  <c r="S24" i="205"/>
  <c r="R24" i="205"/>
  <c r="Q24" i="205"/>
  <c r="P24" i="205"/>
  <c r="E24" i="205"/>
  <c r="U24" i="205" s="1"/>
  <c r="S23" i="205"/>
  <c r="R23" i="205"/>
  <c r="Q23" i="205"/>
  <c r="P23" i="205"/>
  <c r="E23" i="205"/>
  <c r="U23" i="205" s="1"/>
  <c r="S22" i="205"/>
  <c r="R22" i="205"/>
  <c r="Q22" i="205"/>
  <c r="P22" i="205"/>
  <c r="E22" i="205"/>
  <c r="U22" i="205" s="1"/>
  <c r="S21" i="205"/>
  <c r="R21" i="205"/>
  <c r="Q21" i="205"/>
  <c r="P21" i="205"/>
  <c r="E21" i="205"/>
  <c r="U21" i="205" s="1"/>
  <c r="S20" i="205"/>
  <c r="R20" i="205"/>
  <c r="Q20" i="205"/>
  <c r="P20" i="205"/>
  <c r="E20" i="205"/>
  <c r="S19" i="205"/>
  <c r="R19" i="205"/>
  <c r="Q19" i="205"/>
  <c r="P19" i="205"/>
  <c r="E19" i="205"/>
  <c r="U18" i="205"/>
  <c r="S18" i="205"/>
  <c r="R18" i="205"/>
  <c r="Q18" i="205"/>
  <c r="P18" i="205"/>
  <c r="E18" i="205"/>
  <c r="T18" i="205" s="1"/>
  <c r="T17" i="205"/>
  <c r="S17" i="205"/>
  <c r="R17" i="205"/>
  <c r="Q17" i="205"/>
  <c r="P17" i="205"/>
  <c r="E17" i="205"/>
  <c r="U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S14" i="205"/>
  <c r="R14" i="205"/>
  <c r="Q14" i="205"/>
  <c r="P14" i="205"/>
  <c r="E14" i="205"/>
  <c r="U14" i="205" s="1"/>
  <c r="S13" i="205"/>
  <c r="R13" i="205"/>
  <c r="Q13" i="205"/>
  <c r="P13" i="205"/>
  <c r="E13" i="205"/>
  <c r="S12" i="205"/>
  <c r="R12" i="205"/>
  <c r="Q12" i="205"/>
  <c r="P12" i="205"/>
  <c r="E12" i="205"/>
  <c r="S11" i="205"/>
  <c r="R11" i="205"/>
  <c r="Q11" i="205"/>
  <c r="P11" i="205"/>
  <c r="E11" i="205"/>
  <c r="S10" i="205"/>
  <c r="R10" i="205"/>
  <c r="Q10" i="205"/>
  <c r="P10" i="205"/>
  <c r="E10" i="205"/>
  <c r="U10" i="205" s="1"/>
  <c r="S9" i="205"/>
  <c r="R9" i="205"/>
  <c r="S64" i="204"/>
  <c r="R64" i="204"/>
  <c r="Q64" i="204"/>
  <c r="P64" i="204"/>
  <c r="E64" i="204"/>
  <c r="S63" i="204"/>
  <c r="R63" i="204"/>
  <c r="Q63" i="204"/>
  <c r="P63" i="204"/>
  <c r="P62" i="204" s="1"/>
  <c r="E63" i="204"/>
  <c r="T63" i="204" s="1"/>
  <c r="S62" i="204"/>
  <c r="R62" i="204"/>
  <c r="S60" i="204"/>
  <c r="R60" i="204"/>
  <c r="Q60" i="204"/>
  <c r="P60" i="204"/>
  <c r="E60" i="204"/>
  <c r="U60" i="204" s="1"/>
  <c r="U59" i="204"/>
  <c r="S59" i="204"/>
  <c r="R59" i="204"/>
  <c r="Q59" i="204"/>
  <c r="P59" i="204"/>
  <c r="E59" i="204"/>
  <c r="T59" i="204" s="1"/>
  <c r="T58" i="204"/>
  <c r="S58" i="204"/>
  <c r="R58" i="204"/>
  <c r="Q58" i="204"/>
  <c r="P58" i="204"/>
  <c r="E58" i="204"/>
  <c r="U58" i="204" s="1"/>
  <c r="S57" i="204"/>
  <c r="R57" i="204"/>
  <c r="Q57" i="204"/>
  <c r="Q56" i="204" s="1"/>
  <c r="P57" i="204"/>
  <c r="E57" i="204"/>
  <c r="T57" i="204" s="1"/>
  <c r="S56" i="204"/>
  <c r="R56" i="204"/>
  <c r="S55" i="204"/>
  <c r="R55" i="204"/>
  <c r="Q55" i="204"/>
  <c r="P55" i="204"/>
  <c r="E55" i="204"/>
  <c r="U55" i="204" s="1"/>
  <c r="U54" i="204"/>
  <c r="S54" i="204"/>
  <c r="R54" i="204"/>
  <c r="Q54" i="204"/>
  <c r="P54" i="204"/>
  <c r="E54" i="204"/>
  <c r="T54" i="204" s="1"/>
  <c r="S53" i="204"/>
  <c r="R53" i="204"/>
  <c r="Q53" i="204"/>
  <c r="P53" i="204"/>
  <c r="T53" i="204" s="1"/>
  <c r="E53" i="204"/>
  <c r="U53" i="204" s="1"/>
  <c r="S52" i="204"/>
  <c r="R52" i="204"/>
  <c r="Q52" i="204"/>
  <c r="P52" i="204"/>
  <c r="E52" i="204"/>
  <c r="U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S49" i="204"/>
  <c r="R49" i="204"/>
  <c r="Q49" i="204"/>
  <c r="P49" i="204"/>
  <c r="E49" i="204"/>
  <c r="S48" i="204"/>
  <c r="R48" i="204"/>
  <c r="Q48" i="204"/>
  <c r="P48" i="204"/>
  <c r="E48" i="204"/>
  <c r="T48" i="204" s="1"/>
  <c r="S47" i="204"/>
  <c r="R47" i="204"/>
  <c r="Q47" i="204"/>
  <c r="P47" i="204"/>
  <c r="E47" i="204"/>
  <c r="T47" i="204" s="1"/>
  <c r="S46" i="204"/>
  <c r="R46" i="204"/>
  <c r="Q46" i="204"/>
  <c r="P46" i="204"/>
  <c r="E46" i="204"/>
  <c r="U45" i="204"/>
  <c r="S45" i="204"/>
  <c r="R45" i="204"/>
  <c r="Q45" i="204"/>
  <c r="P45" i="204"/>
  <c r="E45" i="204"/>
  <c r="T45" i="204" s="1"/>
  <c r="S44" i="204"/>
  <c r="R44" i="204"/>
  <c r="S42" i="204"/>
  <c r="R42" i="204"/>
  <c r="Q42" i="204"/>
  <c r="P42" i="204"/>
  <c r="E42" i="204"/>
  <c r="U42" i="204" s="1"/>
  <c r="S41" i="204"/>
  <c r="R41" i="204"/>
  <c r="Q41" i="204"/>
  <c r="P41" i="204"/>
  <c r="E41" i="204"/>
  <c r="U41" i="204" s="1"/>
  <c r="S40" i="204"/>
  <c r="R40" i="204"/>
  <c r="Q40" i="204"/>
  <c r="P40" i="204"/>
  <c r="E40" i="204"/>
  <c r="S39" i="204"/>
  <c r="R39" i="204"/>
  <c r="Q39" i="204"/>
  <c r="P39" i="204"/>
  <c r="E39" i="204"/>
  <c r="S38" i="204"/>
  <c r="R38" i="204"/>
  <c r="Q38" i="204"/>
  <c r="P38" i="204"/>
  <c r="E38" i="204"/>
  <c r="T38" i="204" s="1"/>
  <c r="S37" i="204"/>
  <c r="R37" i="204"/>
  <c r="Q37" i="204"/>
  <c r="P37" i="204"/>
  <c r="E37" i="204"/>
  <c r="U37" i="204" s="1"/>
  <c r="S36" i="204"/>
  <c r="R36" i="204"/>
  <c r="Q36" i="204"/>
  <c r="P36" i="204"/>
  <c r="E36" i="204"/>
  <c r="T35" i="204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U33" i="204" s="1"/>
  <c r="S32" i="204"/>
  <c r="R32" i="204"/>
  <c r="Q32" i="204"/>
  <c r="P32" i="204"/>
  <c r="E32" i="204"/>
  <c r="S31" i="204"/>
  <c r="R31" i="204"/>
  <c r="Q31" i="204"/>
  <c r="P31" i="204"/>
  <c r="E31" i="204"/>
  <c r="S30" i="204"/>
  <c r="R30" i="204"/>
  <c r="Q30" i="204"/>
  <c r="P30" i="204"/>
  <c r="E30" i="204"/>
  <c r="T30" i="204" s="1"/>
  <c r="S29" i="204"/>
  <c r="R29" i="204"/>
  <c r="Q29" i="204"/>
  <c r="P29" i="204"/>
  <c r="E29" i="204"/>
  <c r="T29" i="204" s="1"/>
  <c r="S27" i="204"/>
  <c r="R27" i="204"/>
  <c r="Q27" i="204"/>
  <c r="P27" i="204"/>
  <c r="E27" i="204"/>
  <c r="T27" i="204" s="1"/>
  <c r="U26" i="204"/>
  <c r="S26" i="204"/>
  <c r="R26" i="204"/>
  <c r="Q26" i="204"/>
  <c r="P26" i="204"/>
  <c r="E26" i="204"/>
  <c r="T26" i="204" s="1"/>
  <c r="T25" i="204"/>
  <c r="S25" i="204"/>
  <c r="R25" i="204"/>
  <c r="Q25" i="204"/>
  <c r="P25" i="204"/>
  <c r="E25" i="204"/>
  <c r="U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U23" i="204" s="1"/>
  <c r="S22" i="204"/>
  <c r="R22" i="204"/>
  <c r="Q22" i="204"/>
  <c r="P22" i="204"/>
  <c r="E22" i="204"/>
  <c r="U22" i="204" s="1"/>
  <c r="S21" i="204"/>
  <c r="R21" i="204"/>
  <c r="Q21" i="204"/>
  <c r="P21" i="204"/>
  <c r="E21" i="204"/>
  <c r="S20" i="204"/>
  <c r="R20" i="204"/>
  <c r="Q20" i="204"/>
  <c r="P20" i="204"/>
  <c r="E20" i="204"/>
  <c r="S19" i="204"/>
  <c r="R19" i="204"/>
  <c r="Q19" i="204"/>
  <c r="P19" i="204"/>
  <c r="E19" i="204"/>
  <c r="T19" i="204" s="1"/>
  <c r="U18" i="204"/>
  <c r="S18" i="204"/>
  <c r="R18" i="204"/>
  <c r="Q18" i="204"/>
  <c r="P18" i="204"/>
  <c r="E18" i="204"/>
  <c r="T18" i="204" s="1"/>
  <c r="T17" i="204"/>
  <c r="S17" i="204"/>
  <c r="R17" i="204"/>
  <c r="Q17" i="204"/>
  <c r="P17" i="204"/>
  <c r="E17" i="204"/>
  <c r="U17" i="204" s="1"/>
  <c r="S16" i="204"/>
  <c r="R16" i="204"/>
  <c r="Q16" i="204"/>
  <c r="P16" i="204"/>
  <c r="E16" i="204"/>
  <c r="U16" i="204" s="1"/>
  <c r="S15" i="204"/>
  <c r="R15" i="204"/>
  <c r="Q15" i="204"/>
  <c r="P15" i="204"/>
  <c r="E15" i="204"/>
  <c r="U15" i="204" s="1"/>
  <c r="S14" i="204"/>
  <c r="R14" i="204"/>
  <c r="Q14" i="204"/>
  <c r="P14" i="204"/>
  <c r="E14" i="204"/>
  <c r="U14" i="204" s="1"/>
  <c r="S13" i="204"/>
  <c r="R13" i="204"/>
  <c r="Q13" i="204"/>
  <c r="P13" i="204"/>
  <c r="E13" i="204"/>
  <c r="S12" i="204"/>
  <c r="R12" i="204"/>
  <c r="Q12" i="204"/>
  <c r="P12" i="204"/>
  <c r="E12" i="204"/>
  <c r="S11" i="204"/>
  <c r="R11" i="204"/>
  <c r="Q11" i="204"/>
  <c r="P11" i="204"/>
  <c r="E11" i="204"/>
  <c r="T11" i="204" s="1"/>
  <c r="S10" i="204"/>
  <c r="R10" i="204"/>
  <c r="Q10" i="204"/>
  <c r="P10" i="204"/>
  <c r="T10" i="204" s="1"/>
  <c r="E10" i="204"/>
  <c r="U10" i="204" s="1"/>
  <c r="S9" i="204"/>
  <c r="R9" i="204"/>
  <c r="U64" i="203"/>
  <c r="S64" i="203"/>
  <c r="R64" i="203"/>
  <c r="Q64" i="203"/>
  <c r="P64" i="203"/>
  <c r="E64" i="203"/>
  <c r="T64" i="203" s="1"/>
  <c r="S63" i="203"/>
  <c r="R63" i="203"/>
  <c r="Q63" i="203"/>
  <c r="P63" i="203"/>
  <c r="E63" i="203"/>
  <c r="S62" i="203"/>
  <c r="R62" i="203"/>
  <c r="S60" i="203"/>
  <c r="R60" i="203"/>
  <c r="Q60" i="203"/>
  <c r="P60" i="203"/>
  <c r="E60" i="203"/>
  <c r="U59" i="203"/>
  <c r="S59" i="203"/>
  <c r="R59" i="203"/>
  <c r="Q59" i="203"/>
  <c r="P59" i="203"/>
  <c r="E59" i="203"/>
  <c r="T59" i="203" s="1"/>
  <c r="T58" i="203"/>
  <c r="S58" i="203"/>
  <c r="R58" i="203"/>
  <c r="Q58" i="203"/>
  <c r="P58" i="203"/>
  <c r="E58" i="203"/>
  <c r="U58" i="203" s="1"/>
  <c r="S57" i="203"/>
  <c r="R57" i="203"/>
  <c r="Q57" i="203"/>
  <c r="P57" i="203"/>
  <c r="E57" i="203"/>
  <c r="S56" i="203"/>
  <c r="R56" i="203"/>
  <c r="U55" i="203"/>
  <c r="S55" i="203"/>
  <c r="R55" i="203"/>
  <c r="Q55" i="203"/>
  <c r="P55" i="203"/>
  <c r="E55" i="203"/>
  <c r="T55" i="203" s="1"/>
  <c r="T54" i="203"/>
  <c r="S54" i="203"/>
  <c r="R54" i="203"/>
  <c r="Q54" i="203"/>
  <c r="P54" i="203"/>
  <c r="E54" i="203"/>
  <c r="U54" i="203" s="1"/>
  <c r="S53" i="203"/>
  <c r="R53" i="203"/>
  <c r="Q53" i="203"/>
  <c r="P53" i="203"/>
  <c r="E53" i="203"/>
  <c r="T53" i="203" s="1"/>
  <c r="S52" i="203"/>
  <c r="R52" i="203"/>
  <c r="Q52" i="203"/>
  <c r="P52" i="203"/>
  <c r="E52" i="203"/>
  <c r="U52" i="203" s="1"/>
  <c r="S51" i="203"/>
  <c r="R51" i="203"/>
  <c r="Q51" i="203"/>
  <c r="P51" i="203"/>
  <c r="E51" i="203"/>
  <c r="S50" i="203"/>
  <c r="R50" i="203"/>
  <c r="Q50" i="203"/>
  <c r="P50" i="203"/>
  <c r="E50" i="203"/>
  <c r="S49" i="203"/>
  <c r="R49" i="203"/>
  <c r="Q49" i="203"/>
  <c r="P49" i="203"/>
  <c r="E49" i="203"/>
  <c r="T49" i="203" s="1"/>
  <c r="U48" i="203"/>
  <c r="S48" i="203"/>
  <c r="R48" i="203"/>
  <c r="Q48" i="203"/>
  <c r="P48" i="203"/>
  <c r="E48" i="203"/>
  <c r="T48" i="203" s="1"/>
  <c r="S47" i="203"/>
  <c r="R47" i="203"/>
  <c r="Q47" i="203"/>
  <c r="P47" i="203"/>
  <c r="E47" i="203"/>
  <c r="T47" i="203" s="1"/>
  <c r="S46" i="203"/>
  <c r="R46" i="203"/>
  <c r="Q46" i="203"/>
  <c r="P46" i="203"/>
  <c r="E46" i="203"/>
  <c r="U46" i="203" s="1"/>
  <c r="T45" i="203"/>
  <c r="S45" i="203"/>
  <c r="R45" i="203"/>
  <c r="Q45" i="203"/>
  <c r="P45" i="203"/>
  <c r="E45" i="203"/>
  <c r="S44" i="203"/>
  <c r="R44" i="203"/>
  <c r="S43" i="203"/>
  <c r="S42" i="203"/>
  <c r="R42" i="203"/>
  <c r="Q42" i="203"/>
  <c r="P42" i="203"/>
  <c r="E42" i="203"/>
  <c r="U42" i="203" s="1"/>
  <c r="S41" i="203"/>
  <c r="R41" i="203"/>
  <c r="Q41" i="203"/>
  <c r="P41" i="203"/>
  <c r="E41" i="203"/>
  <c r="S40" i="203"/>
  <c r="R40" i="203"/>
  <c r="Q40" i="203"/>
  <c r="P40" i="203"/>
  <c r="E40" i="203"/>
  <c r="S39" i="203"/>
  <c r="R39" i="203"/>
  <c r="Q39" i="203"/>
  <c r="P39" i="203"/>
  <c r="E39" i="203"/>
  <c r="T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U36" i="203"/>
  <c r="S36" i="203"/>
  <c r="R36" i="203"/>
  <c r="Q36" i="203"/>
  <c r="P36" i="203"/>
  <c r="E36" i="203"/>
  <c r="T36" i="203" s="1"/>
  <c r="S35" i="203"/>
  <c r="R35" i="203"/>
  <c r="Q35" i="203"/>
  <c r="P35" i="203"/>
  <c r="E35" i="203"/>
  <c r="U35" i="203" s="1"/>
  <c r="S34" i="203"/>
  <c r="R34" i="203"/>
  <c r="Q34" i="203"/>
  <c r="P34" i="203"/>
  <c r="E34" i="203"/>
  <c r="U34" i="203" s="1"/>
  <c r="S33" i="203"/>
  <c r="R33" i="203"/>
  <c r="Q33" i="203"/>
  <c r="P33" i="203"/>
  <c r="E33" i="203"/>
  <c r="S32" i="203"/>
  <c r="R32" i="203"/>
  <c r="Q32" i="203"/>
  <c r="P32" i="203"/>
  <c r="E32" i="203"/>
  <c r="S31" i="203"/>
  <c r="R31" i="203"/>
  <c r="Q31" i="203"/>
  <c r="P31" i="203"/>
  <c r="E31" i="203"/>
  <c r="U31" i="203" s="1"/>
  <c r="S30" i="203"/>
  <c r="R30" i="203"/>
  <c r="Q30" i="203"/>
  <c r="P30" i="203"/>
  <c r="E30" i="203"/>
  <c r="T30" i="203" s="1"/>
  <c r="S29" i="203"/>
  <c r="R29" i="203"/>
  <c r="Q29" i="203"/>
  <c r="P29" i="203"/>
  <c r="E29" i="203"/>
  <c r="U29" i="203" s="1"/>
  <c r="U27" i="203"/>
  <c r="S27" i="203"/>
  <c r="R27" i="203"/>
  <c r="Q27" i="203"/>
  <c r="P27" i="203"/>
  <c r="E27" i="203"/>
  <c r="T27" i="203" s="1"/>
  <c r="S26" i="203"/>
  <c r="R26" i="203"/>
  <c r="Q26" i="203"/>
  <c r="P26" i="203"/>
  <c r="E26" i="203"/>
  <c r="U26" i="203" s="1"/>
  <c r="S25" i="203"/>
  <c r="R25" i="203"/>
  <c r="Q25" i="203"/>
  <c r="P25" i="203"/>
  <c r="E25" i="203"/>
  <c r="T24" i="203"/>
  <c r="S24" i="203"/>
  <c r="R24" i="203"/>
  <c r="Q24" i="203"/>
  <c r="P24" i="203"/>
  <c r="E24" i="203"/>
  <c r="U24" i="203" s="1"/>
  <c r="S23" i="203"/>
  <c r="R23" i="203"/>
  <c r="Q23" i="203"/>
  <c r="P23" i="203"/>
  <c r="E23" i="203"/>
  <c r="U23" i="203" s="1"/>
  <c r="S22" i="203"/>
  <c r="R22" i="203"/>
  <c r="Q22" i="203"/>
  <c r="P22" i="203"/>
  <c r="E22" i="203"/>
  <c r="S21" i="203"/>
  <c r="R21" i="203"/>
  <c r="Q21" i="203"/>
  <c r="P21" i="203"/>
  <c r="E21" i="203"/>
  <c r="S20" i="203"/>
  <c r="R20" i="203"/>
  <c r="Q20" i="203"/>
  <c r="P20" i="203"/>
  <c r="E20" i="203"/>
  <c r="T20" i="203" s="1"/>
  <c r="S19" i="203"/>
  <c r="R19" i="203"/>
  <c r="Q19" i="203"/>
  <c r="P19" i="203"/>
  <c r="E19" i="203"/>
  <c r="T19" i="203" s="1"/>
  <c r="S18" i="203"/>
  <c r="R18" i="203"/>
  <c r="Q18" i="203"/>
  <c r="P18" i="203"/>
  <c r="E18" i="203"/>
  <c r="U18" i="203" s="1"/>
  <c r="S17" i="203"/>
  <c r="R17" i="203"/>
  <c r="Q17" i="203"/>
  <c r="P17" i="203"/>
  <c r="E17" i="203"/>
  <c r="U17" i="203" s="1"/>
  <c r="T16" i="203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S14" i="203"/>
  <c r="R14" i="203"/>
  <c r="Q14" i="203"/>
  <c r="P14" i="203"/>
  <c r="E14" i="203"/>
  <c r="S13" i="203"/>
  <c r="R13" i="203"/>
  <c r="Q13" i="203"/>
  <c r="P13" i="203"/>
  <c r="E13" i="203"/>
  <c r="S12" i="203"/>
  <c r="R12" i="203"/>
  <c r="Q12" i="203"/>
  <c r="P12" i="203"/>
  <c r="E12" i="203"/>
  <c r="T12" i="203" s="1"/>
  <c r="S11" i="203"/>
  <c r="R11" i="203"/>
  <c r="Q11" i="203"/>
  <c r="P11" i="203"/>
  <c r="E11" i="203"/>
  <c r="T11" i="203" s="1"/>
  <c r="S10" i="203"/>
  <c r="R10" i="203"/>
  <c r="Q10" i="203"/>
  <c r="P10" i="203"/>
  <c r="T10" i="203" s="1"/>
  <c r="E10" i="203"/>
  <c r="S9" i="203"/>
  <c r="S64" i="202"/>
  <c r="R64" i="202"/>
  <c r="Q64" i="202"/>
  <c r="P64" i="202"/>
  <c r="E64" i="202"/>
  <c r="T64" i="202" s="1"/>
  <c r="U63" i="202"/>
  <c r="S63" i="202"/>
  <c r="R63" i="202"/>
  <c r="Q63" i="202"/>
  <c r="Q62" i="202" s="1"/>
  <c r="P63" i="202"/>
  <c r="E63" i="202"/>
  <c r="T63" i="202" s="1"/>
  <c r="S62" i="202"/>
  <c r="R62" i="202"/>
  <c r="S60" i="202"/>
  <c r="R60" i="202"/>
  <c r="Q60" i="202"/>
  <c r="P60" i="202"/>
  <c r="E60" i="202"/>
  <c r="U60" i="202" s="1"/>
  <c r="S59" i="202"/>
  <c r="R59" i="202"/>
  <c r="Q59" i="202"/>
  <c r="P59" i="202"/>
  <c r="E59" i="202"/>
  <c r="U59" i="202" s="1"/>
  <c r="S58" i="202"/>
  <c r="R58" i="202"/>
  <c r="Q58" i="202"/>
  <c r="P58" i="202"/>
  <c r="E58" i="202"/>
  <c r="U58" i="202" s="1"/>
  <c r="S57" i="202"/>
  <c r="R57" i="202"/>
  <c r="Q57" i="202"/>
  <c r="P57" i="202"/>
  <c r="E57" i="202"/>
  <c r="S56" i="202"/>
  <c r="R56" i="202"/>
  <c r="U55" i="202"/>
  <c r="S55" i="202"/>
  <c r="R55" i="202"/>
  <c r="Q55" i="202"/>
  <c r="P55" i="202"/>
  <c r="E55" i="202"/>
  <c r="T55" i="202" s="1"/>
  <c r="T54" i="202"/>
  <c r="S54" i="202"/>
  <c r="R54" i="202"/>
  <c r="Q54" i="202"/>
  <c r="P54" i="202"/>
  <c r="E54" i="202"/>
  <c r="U54" i="202" s="1"/>
  <c r="S53" i="202"/>
  <c r="R53" i="202"/>
  <c r="Q53" i="202"/>
  <c r="P53" i="202"/>
  <c r="E53" i="202"/>
  <c r="S52" i="202"/>
  <c r="R52" i="202"/>
  <c r="Q52" i="202"/>
  <c r="P52" i="202"/>
  <c r="E52" i="202"/>
  <c r="S51" i="202"/>
  <c r="R51" i="202"/>
  <c r="Q51" i="202"/>
  <c r="P51" i="202"/>
  <c r="E51" i="202"/>
  <c r="S50" i="202"/>
  <c r="R50" i="202"/>
  <c r="Q50" i="202"/>
  <c r="P50" i="202"/>
  <c r="E50" i="202"/>
  <c r="T50" i="202" s="1"/>
  <c r="S49" i="202"/>
  <c r="R49" i="202"/>
  <c r="Q49" i="202"/>
  <c r="P49" i="202"/>
  <c r="E49" i="202"/>
  <c r="T49" i="202" s="1"/>
  <c r="U48" i="202"/>
  <c r="T48" i="202"/>
  <c r="S48" i="202"/>
  <c r="R48" i="202"/>
  <c r="Q48" i="202"/>
  <c r="P48" i="202"/>
  <c r="E48" i="202"/>
  <c r="T47" i="202"/>
  <c r="S47" i="202"/>
  <c r="R47" i="202"/>
  <c r="Q47" i="202"/>
  <c r="P47" i="202"/>
  <c r="E47" i="202"/>
  <c r="U47" i="202" s="1"/>
  <c r="S46" i="202"/>
  <c r="R46" i="202"/>
  <c r="Q46" i="202"/>
  <c r="P46" i="202"/>
  <c r="E46" i="202"/>
  <c r="T46" i="202" s="1"/>
  <c r="S45" i="202"/>
  <c r="R45" i="202"/>
  <c r="Q45" i="202"/>
  <c r="P45" i="202"/>
  <c r="E45" i="202"/>
  <c r="S44" i="202"/>
  <c r="R44" i="202"/>
  <c r="S43" i="202"/>
  <c r="R43" i="202"/>
  <c r="S42" i="202"/>
  <c r="R42" i="202"/>
  <c r="Q42" i="202"/>
  <c r="P42" i="202"/>
  <c r="E42" i="202"/>
  <c r="S41" i="202"/>
  <c r="R41" i="202"/>
  <c r="Q41" i="202"/>
  <c r="P41" i="202"/>
  <c r="E41" i="202"/>
  <c r="S40" i="202"/>
  <c r="R40" i="202"/>
  <c r="Q40" i="202"/>
  <c r="P40" i="202"/>
  <c r="E40" i="202"/>
  <c r="T40" i="202" s="1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T37" i="202"/>
  <c r="S37" i="202"/>
  <c r="R37" i="202"/>
  <c r="Q37" i="202"/>
  <c r="P37" i="202"/>
  <c r="E37" i="202"/>
  <c r="U37" i="202" s="1"/>
  <c r="S36" i="202"/>
  <c r="R36" i="202"/>
  <c r="Q36" i="202"/>
  <c r="P36" i="202"/>
  <c r="E36" i="202"/>
  <c r="U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S33" i="202"/>
  <c r="R33" i="202"/>
  <c r="Q33" i="202"/>
  <c r="P33" i="202"/>
  <c r="E33" i="202"/>
  <c r="S32" i="202"/>
  <c r="R32" i="202"/>
  <c r="Q32" i="202"/>
  <c r="P32" i="202"/>
  <c r="E32" i="202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S27" i="202"/>
  <c r="R27" i="202"/>
  <c r="Q27" i="202"/>
  <c r="P27" i="202"/>
  <c r="E27" i="202"/>
  <c r="U26" i="202"/>
  <c r="S26" i="202"/>
  <c r="R26" i="202"/>
  <c r="Q26" i="202"/>
  <c r="P26" i="202"/>
  <c r="E26" i="202"/>
  <c r="T26" i="202" s="1"/>
  <c r="T25" i="202"/>
  <c r="S25" i="202"/>
  <c r="R25" i="202"/>
  <c r="Q25" i="202"/>
  <c r="P25" i="202"/>
  <c r="E25" i="202"/>
  <c r="U25" i="202" s="1"/>
  <c r="S24" i="202"/>
  <c r="R24" i="202"/>
  <c r="Q24" i="202"/>
  <c r="P24" i="202"/>
  <c r="E24" i="202"/>
  <c r="U24" i="202" s="1"/>
  <c r="S23" i="202"/>
  <c r="R23" i="202"/>
  <c r="Q23" i="202"/>
  <c r="P23" i="202"/>
  <c r="E23" i="202"/>
  <c r="S22" i="202"/>
  <c r="R22" i="202"/>
  <c r="Q22" i="202"/>
  <c r="P22" i="202"/>
  <c r="E22" i="202"/>
  <c r="U21" i="202"/>
  <c r="S21" i="202"/>
  <c r="R21" i="202"/>
  <c r="Q21" i="202"/>
  <c r="P21" i="202"/>
  <c r="E21" i="202"/>
  <c r="T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U19" i="202" s="1"/>
  <c r="S18" i="202"/>
  <c r="R18" i="202"/>
  <c r="Q18" i="202"/>
  <c r="P18" i="202"/>
  <c r="E18" i="202"/>
  <c r="T18" i="202" s="1"/>
  <c r="T17" i="202"/>
  <c r="S17" i="202"/>
  <c r="R17" i="202"/>
  <c r="Q17" i="202"/>
  <c r="P17" i="202"/>
  <c r="E17" i="202"/>
  <c r="U17" i="202" s="1"/>
  <c r="S16" i="202"/>
  <c r="R16" i="202"/>
  <c r="Q16" i="202"/>
  <c r="P16" i="202"/>
  <c r="E16" i="202"/>
  <c r="U16" i="202" s="1"/>
  <c r="S15" i="202"/>
  <c r="R15" i="202"/>
  <c r="Q15" i="202"/>
  <c r="P15" i="202"/>
  <c r="E15" i="202"/>
  <c r="S14" i="202"/>
  <c r="R14" i="202"/>
  <c r="Q14" i="202"/>
  <c r="P14" i="202"/>
  <c r="E14" i="202"/>
  <c r="S13" i="202"/>
  <c r="R13" i="202"/>
  <c r="Q13" i="202"/>
  <c r="P13" i="202"/>
  <c r="E13" i="202"/>
  <c r="T13" i="202" s="1"/>
  <c r="U12" i="202"/>
  <c r="S12" i="202"/>
  <c r="R12" i="202"/>
  <c r="Q12" i="202"/>
  <c r="P12" i="202"/>
  <c r="E12" i="202"/>
  <c r="T12" i="202" s="1"/>
  <c r="S11" i="202"/>
  <c r="R11" i="202"/>
  <c r="Q11" i="202"/>
  <c r="P11" i="202"/>
  <c r="E11" i="202"/>
  <c r="U11" i="202" s="1"/>
  <c r="S10" i="202"/>
  <c r="R10" i="202"/>
  <c r="Q10" i="202"/>
  <c r="P10" i="202"/>
  <c r="E10" i="202"/>
  <c r="U10" i="202" s="1"/>
  <c r="S9" i="202"/>
  <c r="R9" i="202"/>
  <c r="S64" i="201"/>
  <c r="R64" i="201"/>
  <c r="Q64" i="201"/>
  <c r="P64" i="201"/>
  <c r="E64" i="201"/>
  <c r="U63" i="201"/>
  <c r="S63" i="201"/>
  <c r="R63" i="201"/>
  <c r="Q63" i="201"/>
  <c r="P63" i="201"/>
  <c r="P62" i="201" s="1"/>
  <c r="E63" i="201"/>
  <c r="T63" i="201" s="1"/>
  <c r="S62" i="201"/>
  <c r="R62" i="201"/>
  <c r="S60" i="201"/>
  <c r="R60" i="201"/>
  <c r="Q60" i="201"/>
  <c r="P60" i="201"/>
  <c r="E60" i="201"/>
  <c r="U60" i="201" s="1"/>
  <c r="S59" i="201"/>
  <c r="R59" i="201"/>
  <c r="Q59" i="201"/>
  <c r="P59" i="201"/>
  <c r="E59" i="201"/>
  <c r="U59" i="201" s="1"/>
  <c r="S58" i="201"/>
  <c r="R58" i="201"/>
  <c r="Q58" i="201"/>
  <c r="P58" i="201"/>
  <c r="E58" i="201"/>
  <c r="S57" i="201"/>
  <c r="R57" i="201"/>
  <c r="Q57" i="201"/>
  <c r="P57" i="201"/>
  <c r="E57" i="201"/>
  <c r="S56" i="201"/>
  <c r="R56" i="201"/>
  <c r="T55" i="201"/>
  <c r="S55" i="201"/>
  <c r="R55" i="201"/>
  <c r="Q55" i="201"/>
  <c r="P55" i="201"/>
  <c r="E55" i="201"/>
  <c r="U55" i="201" s="1"/>
  <c r="S54" i="201"/>
  <c r="R54" i="201"/>
  <c r="Q54" i="201"/>
  <c r="P54" i="201"/>
  <c r="E54" i="201"/>
  <c r="U54" i="201" s="1"/>
  <c r="S53" i="201"/>
  <c r="R53" i="201"/>
  <c r="Q53" i="201"/>
  <c r="P53" i="201"/>
  <c r="E53" i="201"/>
  <c r="S52" i="201"/>
  <c r="R52" i="201"/>
  <c r="Q52" i="201"/>
  <c r="P52" i="201"/>
  <c r="E52" i="201"/>
  <c r="U51" i="201"/>
  <c r="S51" i="201"/>
  <c r="R51" i="201"/>
  <c r="Q51" i="201"/>
  <c r="P51" i="201"/>
  <c r="E51" i="201"/>
  <c r="T51" i="201" s="1"/>
  <c r="S50" i="201"/>
  <c r="R50" i="201"/>
  <c r="Q50" i="201"/>
  <c r="P50" i="201"/>
  <c r="E50" i="201"/>
  <c r="U50" i="201" s="1"/>
  <c r="S49" i="201"/>
  <c r="R49" i="201"/>
  <c r="Q49" i="201"/>
  <c r="P49" i="201"/>
  <c r="E49" i="201"/>
  <c r="T49" i="201" s="1"/>
  <c r="U48" i="201"/>
  <c r="S48" i="201"/>
  <c r="R48" i="201"/>
  <c r="Q48" i="201"/>
  <c r="P48" i="201"/>
  <c r="E48" i="201"/>
  <c r="T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S43" i="201"/>
  <c r="R43" i="201"/>
  <c r="S42" i="201"/>
  <c r="R42" i="201"/>
  <c r="Q42" i="201"/>
  <c r="P42" i="201"/>
  <c r="E42" i="201"/>
  <c r="S41" i="201"/>
  <c r="R41" i="201"/>
  <c r="Q41" i="201"/>
  <c r="P41" i="201"/>
  <c r="E41" i="201"/>
  <c r="T41" i="201" s="1"/>
  <c r="S40" i="201"/>
  <c r="R40" i="201"/>
  <c r="Q40" i="201"/>
  <c r="P40" i="201"/>
  <c r="E40" i="201"/>
  <c r="U40" i="201" s="1"/>
  <c r="T39" i="201"/>
  <c r="S39" i="201"/>
  <c r="R39" i="201"/>
  <c r="Q39" i="201"/>
  <c r="P39" i="201"/>
  <c r="E39" i="201"/>
  <c r="U39" i="201" s="1"/>
  <c r="S38" i="201"/>
  <c r="R38" i="201"/>
  <c r="Q38" i="201"/>
  <c r="P38" i="201"/>
  <c r="E38" i="201"/>
  <c r="U38" i="201" s="1"/>
  <c r="S37" i="201"/>
  <c r="R37" i="201"/>
  <c r="Q37" i="201"/>
  <c r="P37" i="201"/>
  <c r="E37" i="201"/>
  <c r="S36" i="201"/>
  <c r="R36" i="201"/>
  <c r="Q36" i="201"/>
  <c r="P36" i="201"/>
  <c r="E36" i="201"/>
  <c r="U36" i="201" s="1"/>
  <c r="S35" i="201"/>
  <c r="R35" i="201"/>
  <c r="Q35" i="201"/>
  <c r="P35" i="201"/>
  <c r="E35" i="201"/>
  <c r="S34" i="201"/>
  <c r="R34" i="201"/>
  <c r="Q34" i="201"/>
  <c r="P34" i="201"/>
  <c r="E34" i="201"/>
  <c r="U33" i="201"/>
  <c r="S33" i="201"/>
  <c r="R33" i="201"/>
  <c r="Q33" i="201"/>
  <c r="P33" i="201"/>
  <c r="E33" i="201"/>
  <c r="S32" i="201"/>
  <c r="R32" i="201"/>
  <c r="Q32" i="201"/>
  <c r="P32" i="201"/>
  <c r="E32" i="201"/>
  <c r="U32" i="201" s="1"/>
  <c r="S31" i="201"/>
  <c r="R31" i="201"/>
  <c r="Q31" i="201"/>
  <c r="P31" i="201"/>
  <c r="E31" i="201"/>
  <c r="S30" i="201"/>
  <c r="R30" i="201"/>
  <c r="Q30" i="201"/>
  <c r="P30" i="201"/>
  <c r="E30" i="201"/>
  <c r="S29" i="201"/>
  <c r="R29" i="201"/>
  <c r="Q29" i="201"/>
  <c r="P29" i="201"/>
  <c r="E29" i="201"/>
  <c r="T29" i="201" s="1"/>
  <c r="S27" i="201"/>
  <c r="R27" i="201"/>
  <c r="Q27" i="201"/>
  <c r="P27" i="201"/>
  <c r="E27" i="201"/>
  <c r="U27" i="201" s="1"/>
  <c r="T26" i="201"/>
  <c r="S26" i="201"/>
  <c r="R26" i="201"/>
  <c r="Q26" i="201"/>
  <c r="P26" i="201"/>
  <c r="E26" i="201"/>
  <c r="U26" i="201" s="1"/>
  <c r="S25" i="201"/>
  <c r="R25" i="201"/>
  <c r="Q25" i="201"/>
  <c r="P25" i="201"/>
  <c r="E25" i="201"/>
  <c r="U25" i="201" s="1"/>
  <c r="S24" i="201"/>
  <c r="R24" i="201"/>
  <c r="Q24" i="201"/>
  <c r="P24" i="201"/>
  <c r="E24" i="201"/>
  <c r="S23" i="201"/>
  <c r="R23" i="201"/>
  <c r="Q23" i="201"/>
  <c r="P23" i="201"/>
  <c r="E23" i="201"/>
  <c r="S22" i="201"/>
  <c r="R22" i="201"/>
  <c r="Q22" i="201"/>
  <c r="P22" i="201"/>
  <c r="E22" i="201"/>
  <c r="T22" i="201" s="1"/>
  <c r="U21" i="201"/>
  <c r="S21" i="201"/>
  <c r="R21" i="201"/>
  <c r="Q21" i="201"/>
  <c r="P21" i="201"/>
  <c r="E21" i="201"/>
  <c r="T21" i="201" s="1"/>
  <c r="S20" i="201"/>
  <c r="R20" i="201"/>
  <c r="Q20" i="201"/>
  <c r="P20" i="201"/>
  <c r="E20" i="201"/>
  <c r="U20" i="201" s="1"/>
  <c r="S19" i="201"/>
  <c r="R19" i="201"/>
  <c r="Q19" i="201"/>
  <c r="P19" i="201"/>
  <c r="E19" i="201"/>
  <c r="U19" i="201" s="1"/>
  <c r="S18" i="201"/>
  <c r="R18" i="201"/>
  <c r="Q18" i="201"/>
  <c r="P18" i="201"/>
  <c r="E18" i="201"/>
  <c r="U18" i="201" s="1"/>
  <c r="S17" i="201"/>
  <c r="R17" i="201"/>
  <c r="Q17" i="201"/>
  <c r="P17" i="201"/>
  <c r="E17" i="201"/>
  <c r="U17" i="201" s="1"/>
  <c r="S16" i="201"/>
  <c r="R16" i="201"/>
  <c r="Q16" i="201"/>
  <c r="P16" i="201"/>
  <c r="E16" i="201"/>
  <c r="S15" i="201"/>
  <c r="R15" i="201"/>
  <c r="Q15" i="201"/>
  <c r="P15" i="201"/>
  <c r="E15" i="201"/>
  <c r="S14" i="201"/>
  <c r="R14" i="201"/>
  <c r="Q14" i="201"/>
  <c r="P14" i="201"/>
  <c r="E14" i="201"/>
  <c r="T14" i="201" s="1"/>
  <c r="S13" i="201"/>
  <c r="R13" i="201"/>
  <c r="Q13" i="201"/>
  <c r="P13" i="201"/>
  <c r="E13" i="201"/>
  <c r="T13" i="201" s="1"/>
  <c r="S12" i="201"/>
  <c r="R12" i="201"/>
  <c r="Q12" i="201"/>
  <c r="P12" i="201"/>
  <c r="E12" i="201"/>
  <c r="U11" i="201"/>
  <c r="S11" i="201"/>
  <c r="R11" i="201"/>
  <c r="Q11" i="201"/>
  <c r="P11" i="201"/>
  <c r="E11" i="201"/>
  <c r="T11" i="201" s="1"/>
  <c r="S10" i="201"/>
  <c r="R10" i="201"/>
  <c r="Q10" i="201"/>
  <c r="P10" i="201"/>
  <c r="E10" i="201"/>
  <c r="T10" i="201" s="1"/>
  <c r="S9" i="201"/>
  <c r="R9" i="201"/>
  <c r="S64" i="200"/>
  <c r="R64" i="200"/>
  <c r="Q64" i="200"/>
  <c r="P64" i="200"/>
  <c r="E64" i="200"/>
  <c r="U64" i="200" s="1"/>
  <c r="T63" i="200"/>
  <c r="S63" i="200"/>
  <c r="R63" i="200"/>
  <c r="Q63" i="200"/>
  <c r="P63" i="200"/>
  <c r="E63" i="200"/>
  <c r="E62" i="200" s="1"/>
  <c r="U62" i="200" s="1"/>
  <c r="S62" i="200"/>
  <c r="R62" i="200"/>
  <c r="S60" i="200"/>
  <c r="R60" i="200"/>
  <c r="Q60" i="200"/>
  <c r="P60" i="200"/>
  <c r="E60" i="200"/>
  <c r="U60" i="200" s="1"/>
  <c r="S59" i="200"/>
  <c r="R59" i="200"/>
  <c r="Q59" i="200"/>
  <c r="P59" i="200"/>
  <c r="E59" i="200"/>
  <c r="S58" i="200"/>
  <c r="R58" i="200"/>
  <c r="Q58" i="200"/>
  <c r="P58" i="200"/>
  <c r="E58" i="200"/>
  <c r="S57" i="200"/>
  <c r="R57" i="200"/>
  <c r="Q57" i="200"/>
  <c r="P57" i="200"/>
  <c r="E57" i="200"/>
  <c r="T57" i="200" s="1"/>
  <c r="S56" i="200"/>
  <c r="R56" i="200"/>
  <c r="S55" i="200"/>
  <c r="R55" i="200"/>
  <c r="Q55" i="200"/>
  <c r="P55" i="200"/>
  <c r="E55" i="200"/>
  <c r="U55" i="200" s="1"/>
  <c r="S54" i="200"/>
  <c r="R54" i="200"/>
  <c r="Q54" i="200"/>
  <c r="P54" i="200"/>
  <c r="E54" i="200"/>
  <c r="S53" i="200"/>
  <c r="R53" i="200"/>
  <c r="Q53" i="200"/>
  <c r="P53" i="200"/>
  <c r="E53" i="200"/>
  <c r="S52" i="200"/>
  <c r="R52" i="200"/>
  <c r="Q52" i="200"/>
  <c r="P52" i="200"/>
  <c r="E52" i="200"/>
  <c r="T52" i="200" s="1"/>
  <c r="S51" i="200"/>
  <c r="R51" i="200"/>
  <c r="Q51" i="200"/>
  <c r="P51" i="200"/>
  <c r="E51" i="200"/>
  <c r="T51" i="200" s="1"/>
  <c r="U50" i="200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S46" i="200"/>
  <c r="R46" i="200"/>
  <c r="Q46" i="200"/>
  <c r="P46" i="200"/>
  <c r="E46" i="200"/>
  <c r="S45" i="200"/>
  <c r="R45" i="200"/>
  <c r="Q45" i="200"/>
  <c r="P45" i="200"/>
  <c r="E45" i="200"/>
  <c r="S44" i="200"/>
  <c r="R44" i="200"/>
  <c r="S43" i="200"/>
  <c r="R43" i="200"/>
  <c r="U42" i="200"/>
  <c r="S42" i="200"/>
  <c r="R42" i="200"/>
  <c r="Q42" i="200"/>
  <c r="P42" i="200"/>
  <c r="E42" i="200"/>
  <c r="T42" i="200" s="1"/>
  <c r="S41" i="200"/>
  <c r="R41" i="200"/>
  <c r="Q41" i="200"/>
  <c r="P41" i="200"/>
  <c r="E41" i="200"/>
  <c r="U41" i="200" s="1"/>
  <c r="S40" i="200"/>
  <c r="R40" i="200"/>
  <c r="Q40" i="200"/>
  <c r="P40" i="200"/>
  <c r="E40" i="200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S35" i="200"/>
  <c r="R35" i="200"/>
  <c r="Q35" i="200"/>
  <c r="P35" i="200"/>
  <c r="E35" i="200"/>
  <c r="S34" i="200"/>
  <c r="R34" i="200"/>
  <c r="Q34" i="200"/>
  <c r="P34" i="200"/>
  <c r="E34" i="200"/>
  <c r="T34" i="200" s="1"/>
  <c r="T33" i="200"/>
  <c r="S33" i="200"/>
  <c r="R33" i="200"/>
  <c r="Q33" i="200"/>
  <c r="P33" i="200"/>
  <c r="E33" i="200"/>
  <c r="U33" i="200" s="1"/>
  <c r="S32" i="200"/>
  <c r="R32" i="200"/>
  <c r="Q32" i="200"/>
  <c r="P32" i="200"/>
  <c r="E32" i="200"/>
  <c r="U32" i="200" s="1"/>
  <c r="S31" i="200"/>
  <c r="R31" i="200"/>
  <c r="Q31" i="200"/>
  <c r="U31" i="200" s="1"/>
  <c r="P31" i="200"/>
  <c r="T31" i="200" s="1"/>
  <c r="E31" i="200"/>
  <c r="S30" i="200"/>
  <c r="R30" i="200"/>
  <c r="Q30" i="200"/>
  <c r="P30" i="200"/>
  <c r="E30" i="200"/>
  <c r="S29" i="200"/>
  <c r="R29" i="200"/>
  <c r="Q29" i="200"/>
  <c r="P29" i="200"/>
  <c r="E29" i="200"/>
  <c r="S27" i="200"/>
  <c r="R27" i="200"/>
  <c r="Q27" i="200"/>
  <c r="P27" i="200"/>
  <c r="E27" i="200"/>
  <c r="U27" i="200" s="1"/>
  <c r="S26" i="200"/>
  <c r="R26" i="200"/>
  <c r="Q26" i="200"/>
  <c r="P26" i="200"/>
  <c r="E26" i="200"/>
  <c r="U26" i="200" s="1"/>
  <c r="S25" i="200"/>
  <c r="R25" i="200"/>
  <c r="Q25" i="200"/>
  <c r="P25" i="200"/>
  <c r="E25" i="200"/>
  <c r="S24" i="200"/>
  <c r="R24" i="200"/>
  <c r="Q24" i="200"/>
  <c r="P24" i="200"/>
  <c r="E24" i="200"/>
  <c r="S23" i="200"/>
  <c r="R23" i="200"/>
  <c r="Q23" i="200"/>
  <c r="P23" i="200"/>
  <c r="E23" i="200"/>
  <c r="U22" i="200"/>
  <c r="S22" i="200"/>
  <c r="R22" i="200"/>
  <c r="Q22" i="200"/>
  <c r="P22" i="200"/>
  <c r="E22" i="200"/>
  <c r="T22" i="200" s="1"/>
  <c r="U21" i="200"/>
  <c r="T21" i="200"/>
  <c r="S21" i="200"/>
  <c r="R21" i="200"/>
  <c r="Q21" i="200"/>
  <c r="P21" i="200"/>
  <c r="E21" i="200"/>
  <c r="T20" i="200"/>
  <c r="S20" i="200"/>
  <c r="R20" i="200"/>
  <c r="Q20" i="200"/>
  <c r="P20" i="200"/>
  <c r="E20" i="200"/>
  <c r="U20" i="200" s="1"/>
  <c r="S19" i="200"/>
  <c r="R19" i="200"/>
  <c r="Q19" i="200"/>
  <c r="P19" i="200"/>
  <c r="E19" i="200"/>
  <c r="U19" i="200" s="1"/>
  <c r="S18" i="200"/>
  <c r="R18" i="200"/>
  <c r="Q18" i="200"/>
  <c r="P18" i="200"/>
  <c r="E18" i="200"/>
  <c r="U18" i="200" s="1"/>
  <c r="S17" i="200"/>
  <c r="R17" i="200"/>
  <c r="Q17" i="200"/>
  <c r="P17" i="200"/>
  <c r="E17" i="200"/>
  <c r="S16" i="200"/>
  <c r="R16" i="200"/>
  <c r="Q16" i="200"/>
  <c r="P16" i="200"/>
  <c r="E16" i="200"/>
  <c r="S15" i="200"/>
  <c r="R15" i="200"/>
  <c r="Q15" i="200"/>
  <c r="P15" i="200"/>
  <c r="E15" i="200"/>
  <c r="T15" i="200" s="1"/>
  <c r="U14" i="200"/>
  <c r="T14" i="200"/>
  <c r="S14" i="200"/>
  <c r="R14" i="200"/>
  <c r="Q14" i="200"/>
  <c r="P14" i="200"/>
  <c r="E14" i="200"/>
  <c r="T13" i="200"/>
  <c r="S13" i="200"/>
  <c r="R13" i="200"/>
  <c r="Q13" i="200"/>
  <c r="P13" i="200"/>
  <c r="E13" i="200"/>
  <c r="U13" i="200" s="1"/>
  <c r="S12" i="200"/>
  <c r="R12" i="200"/>
  <c r="Q12" i="200"/>
  <c r="P12" i="200"/>
  <c r="E12" i="200"/>
  <c r="U12" i="200" s="1"/>
  <c r="S11" i="200"/>
  <c r="R11" i="200"/>
  <c r="Q11" i="200"/>
  <c r="P11" i="200"/>
  <c r="E11" i="200"/>
  <c r="U11" i="200" s="1"/>
  <c r="S10" i="200"/>
  <c r="R10" i="200"/>
  <c r="Q10" i="200"/>
  <c r="P10" i="200"/>
  <c r="E10" i="200"/>
  <c r="S9" i="200"/>
  <c r="R9" i="200"/>
  <c r="S64" i="199"/>
  <c r="R64" i="199"/>
  <c r="Q64" i="199"/>
  <c r="P64" i="199"/>
  <c r="E64" i="199"/>
  <c r="U64" i="199" s="1"/>
  <c r="S63" i="199"/>
  <c r="R63" i="199"/>
  <c r="Q63" i="199"/>
  <c r="P63" i="199"/>
  <c r="E63" i="199"/>
  <c r="S62" i="199"/>
  <c r="R62" i="199"/>
  <c r="S60" i="199"/>
  <c r="R60" i="199"/>
  <c r="Q60" i="199"/>
  <c r="P60" i="199"/>
  <c r="E60" i="199"/>
  <c r="T60" i="199" s="1"/>
  <c r="S59" i="199"/>
  <c r="R59" i="199"/>
  <c r="Q59" i="199"/>
  <c r="P59" i="199"/>
  <c r="E59" i="199"/>
  <c r="U59" i="199" s="1"/>
  <c r="S58" i="199"/>
  <c r="R58" i="199"/>
  <c r="Q58" i="199"/>
  <c r="P58" i="199"/>
  <c r="E58" i="199"/>
  <c r="T58" i="199" s="1"/>
  <c r="T57" i="199"/>
  <c r="S57" i="199"/>
  <c r="R57" i="199"/>
  <c r="Q57" i="199"/>
  <c r="P57" i="199"/>
  <c r="E57" i="199"/>
  <c r="S56" i="199"/>
  <c r="R56" i="199"/>
  <c r="U55" i="199"/>
  <c r="S55" i="199"/>
  <c r="R55" i="199"/>
  <c r="Q55" i="199"/>
  <c r="P55" i="199"/>
  <c r="E55" i="199"/>
  <c r="T55" i="199" s="1"/>
  <c r="S54" i="199"/>
  <c r="R54" i="199"/>
  <c r="Q54" i="199"/>
  <c r="P54" i="199"/>
  <c r="E54" i="199"/>
  <c r="U54" i="199" s="1"/>
  <c r="U53" i="199"/>
  <c r="S53" i="199"/>
  <c r="R53" i="199"/>
  <c r="Q53" i="199"/>
  <c r="P53" i="199"/>
  <c r="E53" i="199"/>
  <c r="S52" i="199"/>
  <c r="R52" i="199"/>
  <c r="Q52" i="199"/>
  <c r="P52" i="199"/>
  <c r="E52" i="199"/>
  <c r="T52" i="199" s="1"/>
  <c r="S51" i="199"/>
  <c r="R51" i="199"/>
  <c r="Q51" i="199"/>
  <c r="P51" i="199"/>
  <c r="E51" i="199"/>
  <c r="T50" i="199"/>
  <c r="S50" i="199"/>
  <c r="R50" i="199"/>
  <c r="Q50" i="199"/>
  <c r="P50" i="199"/>
  <c r="E50" i="199"/>
  <c r="U50" i="199" s="1"/>
  <c r="S49" i="199"/>
  <c r="R49" i="199"/>
  <c r="Q49" i="199"/>
  <c r="P49" i="199"/>
  <c r="E49" i="199"/>
  <c r="U49" i="199" s="1"/>
  <c r="S48" i="199"/>
  <c r="R48" i="199"/>
  <c r="Q48" i="199"/>
  <c r="P48" i="199"/>
  <c r="E48" i="199"/>
  <c r="U48" i="199" s="1"/>
  <c r="S47" i="199"/>
  <c r="R47" i="199"/>
  <c r="Q47" i="199"/>
  <c r="P47" i="199"/>
  <c r="E47" i="199"/>
  <c r="T47" i="199" s="1"/>
  <c r="T46" i="199"/>
  <c r="S46" i="199"/>
  <c r="R46" i="199"/>
  <c r="Q46" i="199"/>
  <c r="P46" i="199"/>
  <c r="E46" i="199"/>
  <c r="U46" i="199" s="1"/>
  <c r="S45" i="199"/>
  <c r="R45" i="199"/>
  <c r="Q45" i="199"/>
  <c r="P45" i="199"/>
  <c r="E45" i="199"/>
  <c r="T45" i="199" s="1"/>
  <c r="S44" i="199"/>
  <c r="R44" i="199"/>
  <c r="R43" i="199"/>
  <c r="U42" i="199"/>
  <c r="S42" i="199"/>
  <c r="R42" i="199"/>
  <c r="Q42" i="199"/>
  <c r="P42" i="199"/>
  <c r="E42" i="199"/>
  <c r="T42" i="199" s="1"/>
  <c r="S41" i="199"/>
  <c r="R41" i="199"/>
  <c r="Q41" i="199"/>
  <c r="P41" i="199"/>
  <c r="E41" i="199"/>
  <c r="U41" i="199" s="1"/>
  <c r="T40" i="199"/>
  <c r="S40" i="199"/>
  <c r="R40" i="199"/>
  <c r="Q40" i="199"/>
  <c r="P40" i="199"/>
  <c r="E40" i="199"/>
  <c r="U40" i="199" s="1"/>
  <c r="S39" i="199"/>
  <c r="R39" i="199"/>
  <c r="Q39" i="199"/>
  <c r="P39" i="199"/>
  <c r="E39" i="199"/>
  <c r="U39" i="199" s="1"/>
  <c r="S38" i="199"/>
  <c r="R38" i="199"/>
  <c r="Q38" i="199"/>
  <c r="P38" i="199"/>
  <c r="E38" i="199"/>
  <c r="U38" i="199" s="1"/>
  <c r="U37" i="199"/>
  <c r="S37" i="199"/>
  <c r="R37" i="199"/>
  <c r="Q37" i="199"/>
  <c r="P37" i="199"/>
  <c r="E37" i="199"/>
  <c r="T37" i="199" s="1"/>
  <c r="S36" i="199"/>
  <c r="R36" i="199"/>
  <c r="Q36" i="199"/>
  <c r="P36" i="199"/>
  <c r="E36" i="199"/>
  <c r="U35" i="199"/>
  <c r="S35" i="199"/>
  <c r="R35" i="199"/>
  <c r="Q35" i="199"/>
  <c r="P35" i="199"/>
  <c r="E35" i="199"/>
  <c r="T35" i="199" s="1"/>
  <c r="S34" i="199"/>
  <c r="R34" i="199"/>
  <c r="Q34" i="199"/>
  <c r="P34" i="199"/>
  <c r="E34" i="199"/>
  <c r="U34" i="199" s="1"/>
  <c r="S33" i="199"/>
  <c r="R33" i="199"/>
  <c r="Q33" i="199"/>
  <c r="P33" i="199"/>
  <c r="E33" i="199"/>
  <c r="T33" i="199" s="1"/>
  <c r="S32" i="199"/>
  <c r="R32" i="199"/>
  <c r="Q32" i="199"/>
  <c r="P32" i="199"/>
  <c r="E32" i="199"/>
  <c r="S31" i="199"/>
  <c r="R31" i="199"/>
  <c r="Q31" i="199"/>
  <c r="P31" i="199"/>
  <c r="T31" i="199" s="1"/>
  <c r="E31" i="199"/>
  <c r="S30" i="199"/>
  <c r="R30" i="199"/>
  <c r="Q30" i="199"/>
  <c r="P30" i="199"/>
  <c r="E30" i="199"/>
  <c r="U30" i="199" s="1"/>
  <c r="S29" i="199"/>
  <c r="R29" i="199"/>
  <c r="Q29" i="199"/>
  <c r="P29" i="199"/>
  <c r="E29" i="199"/>
  <c r="U29" i="199" s="1"/>
  <c r="S27" i="199"/>
  <c r="R27" i="199"/>
  <c r="Q27" i="199"/>
  <c r="P27" i="199"/>
  <c r="E27" i="199"/>
  <c r="U27" i="199" s="1"/>
  <c r="S26" i="199"/>
  <c r="R26" i="199"/>
  <c r="Q26" i="199"/>
  <c r="P26" i="199"/>
  <c r="E26" i="199"/>
  <c r="T26" i="199" s="1"/>
  <c r="S25" i="199"/>
  <c r="R25" i="199"/>
  <c r="Q25" i="199"/>
  <c r="P25" i="199"/>
  <c r="E25" i="199"/>
  <c r="U25" i="199" s="1"/>
  <c r="U24" i="199"/>
  <c r="S24" i="199"/>
  <c r="R24" i="199"/>
  <c r="Q24" i="199"/>
  <c r="P24" i="199"/>
  <c r="E24" i="199"/>
  <c r="T24" i="199" s="1"/>
  <c r="S23" i="199"/>
  <c r="R23" i="199"/>
  <c r="Q23" i="199"/>
  <c r="P23" i="199"/>
  <c r="E23" i="199"/>
  <c r="U23" i="199" s="1"/>
  <c r="U22" i="199"/>
  <c r="S22" i="199"/>
  <c r="R22" i="199"/>
  <c r="Q22" i="199"/>
  <c r="P22" i="199"/>
  <c r="E22" i="199"/>
  <c r="T22" i="199" s="1"/>
  <c r="T21" i="199"/>
  <c r="S21" i="199"/>
  <c r="R21" i="199"/>
  <c r="Q21" i="199"/>
  <c r="P21" i="199"/>
  <c r="E21" i="199"/>
  <c r="U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S18" i="199"/>
  <c r="R18" i="199"/>
  <c r="Q18" i="199"/>
  <c r="P18" i="199"/>
  <c r="E18" i="199"/>
  <c r="T18" i="199" s="1"/>
  <c r="S17" i="199"/>
  <c r="R17" i="199"/>
  <c r="Q17" i="199"/>
  <c r="P17" i="199"/>
  <c r="E17" i="199"/>
  <c r="U17" i="199" s="1"/>
  <c r="U16" i="199"/>
  <c r="S16" i="199"/>
  <c r="R16" i="199"/>
  <c r="Q16" i="199"/>
  <c r="P16" i="199"/>
  <c r="E16" i="199"/>
  <c r="T16" i="199" s="1"/>
  <c r="S15" i="199"/>
  <c r="R15" i="199"/>
  <c r="Q15" i="199"/>
  <c r="P15" i="199"/>
  <c r="E15" i="199"/>
  <c r="U15" i="199" s="1"/>
  <c r="S14" i="199"/>
  <c r="R14" i="199"/>
  <c r="Q14" i="199"/>
  <c r="P14" i="199"/>
  <c r="E14" i="199"/>
  <c r="U14" i="199" s="1"/>
  <c r="S13" i="199"/>
  <c r="R13" i="199"/>
  <c r="Q13" i="199"/>
  <c r="P13" i="199"/>
  <c r="E13" i="199"/>
  <c r="U13" i="199" s="1"/>
  <c r="T12" i="199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U10" i="199" s="1"/>
  <c r="S9" i="199"/>
  <c r="R9" i="199"/>
  <c r="S64" i="198"/>
  <c r="R64" i="198"/>
  <c r="Q64" i="198"/>
  <c r="P64" i="198"/>
  <c r="E64" i="198"/>
  <c r="U64" i="198" s="1"/>
  <c r="U63" i="198"/>
  <c r="S63" i="198"/>
  <c r="R63" i="198"/>
  <c r="Q63" i="198"/>
  <c r="P63" i="198"/>
  <c r="E63" i="198"/>
  <c r="S62" i="198"/>
  <c r="R62" i="198"/>
  <c r="S60" i="198"/>
  <c r="R60" i="198"/>
  <c r="Q60" i="198"/>
  <c r="P60" i="198"/>
  <c r="E60" i="198"/>
  <c r="U60" i="198" s="1"/>
  <c r="U59" i="198"/>
  <c r="S59" i="198"/>
  <c r="R59" i="198"/>
  <c r="Q59" i="198"/>
  <c r="P59" i="198"/>
  <c r="E59" i="198"/>
  <c r="T59" i="198" s="1"/>
  <c r="S58" i="198"/>
  <c r="R58" i="198"/>
  <c r="Q58" i="198"/>
  <c r="P58" i="198"/>
  <c r="E58" i="198"/>
  <c r="U58" i="198" s="1"/>
  <c r="U57" i="198"/>
  <c r="T57" i="198"/>
  <c r="S57" i="198"/>
  <c r="R57" i="198"/>
  <c r="Q57" i="198"/>
  <c r="P57" i="198"/>
  <c r="E57" i="198"/>
  <c r="S56" i="198"/>
  <c r="R56" i="198"/>
  <c r="S55" i="198"/>
  <c r="R55" i="198"/>
  <c r="Q55" i="198"/>
  <c r="P55" i="198"/>
  <c r="E55" i="198"/>
  <c r="U55" i="198" s="1"/>
  <c r="S54" i="198"/>
  <c r="R54" i="198"/>
  <c r="Q54" i="198"/>
  <c r="P54" i="198"/>
  <c r="E54" i="198"/>
  <c r="T54" i="198" s="1"/>
  <c r="S53" i="198"/>
  <c r="R53" i="198"/>
  <c r="Q53" i="198"/>
  <c r="P53" i="198"/>
  <c r="E53" i="198"/>
  <c r="U53" i="198" s="1"/>
  <c r="S52" i="198"/>
  <c r="R52" i="198"/>
  <c r="Q52" i="198"/>
  <c r="P52" i="198"/>
  <c r="E52" i="198"/>
  <c r="U52" i="198" s="1"/>
  <c r="S51" i="198"/>
  <c r="R51" i="198"/>
  <c r="Q51" i="198"/>
  <c r="P51" i="198"/>
  <c r="E51" i="198"/>
  <c r="U51" i="198" s="1"/>
  <c r="S50" i="198"/>
  <c r="R50" i="198"/>
  <c r="Q50" i="198"/>
  <c r="P50" i="198"/>
  <c r="E50" i="198"/>
  <c r="U50" i="198" s="1"/>
  <c r="S49" i="198"/>
  <c r="R49" i="198"/>
  <c r="Q49" i="198"/>
  <c r="P49" i="198"/>
  <c r="E49" i="198"/>
  <c r="U49" i="198" s="1"/>
  <c r="S48" i="198"/>
  <c r="R48" i="198"/>
  <c r="Q48" i="198"/>
  <c r="P48" i="198"/>
  <c r="E48" i="198"/>
  <c r="T48" i="198" s="1"/>
  <c r="S47" i="198"/>
  <c r="R47" i="198"/>
  <c r="Q47" i="198"/>
  <c r="P47" i="198"/>
  <c r="E47" i="198"/>
  <c r="U47" i="198" s="1"/>
  <c r="S46" i="198"/>
  <c r="R46" i="198"/>
  <c r="Q46" i="198"/>
  <c r="P46" i="198"/>
  <c r="E46" i="198"/>
  <c r="T46" i="198" s="1"/>
  <c r="U45" i="198"/>
  <c r="T45" i="198"/>
  <c r="S45" i="198"/>
  <c r="R45" i="198"/>
  <c r="Q45" i="198"/>
  <c r="P45" i="198"/>
  <c r="E45" i="198"/>
  <c r="S44" i="198"/>
  <c r="R44" i="198"/>
  <c r="S43" i="198"/>
  <c r="R43" i="198"/>
  <c r="S42" i="198"/>
  <c r="R42" i="198"/>
  <c r="Q42" i="198"/>
  <c r="P42" i="198"/>
  <c r="E42" i="198"/>
  <c r="U42" i="198" s="1"/>
  <c r="S41" i="198"/>
  <c r="R41" i="198"/>
  <c r="Q41" i="198"/>
  <c r="P41" i="198"/>
  <c r="E41" i="198"/>
  <c r="T41" i="198" s="1"/>
  <c r="S40" i="198"/>
  <c r="R40" i="198"/>
  <c r="Q40" i="198"/>
  <c r="P40" i="198"/>
  <c r="E40" i="198"/>
  <c r="U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T38" i="198" s="1"/>
  <c r="S37" i="198"/>
  <c r="R37" i="198"/>
  <c r="Q37" i="198"/>
  <c r="P37" i="198"/>
  <c r="E37" i="198"/>
  <c r="U37" i="198" s="1"/>
  <c r="S36" i="198"/>
  <c r="R36" i="198"/>
  <c r="Q36" i="198"/>
  <c r="P36" i="198"/>
  <c r="E36" i="198"/>
  <c r="T36" i="198" s="1"/>
  <c r="S35" i="198"/>
  <c r="R35" i="198"/>
  <c r="Q35" i="198"/>
  <c r="P35" i="198"/>
  <c r="E35" i="198"/>
  <c r="T35" i="198" s="1"/>
  <c r="U34" i="198"/>
  <c r="T34" i="198"/>
  <c r="S34" i="198"/>
  <c r="R34" i="198"/>
  <c r="Q34" i="198"/>
  <c r="P34" i="198"/>
  <c r="E34" i="198"/>
  <c r="S33" i="198"/>
  <c r="R33" i="198"/>
  <c r="Q33" i="198"/>
  <c r="P33" i="198"/>
  <c r="T33" i="198" s="1"/>
  <c r="E33" i="198"/>
  <c r="U33" i="198" s="1"/>
  <c r="T32" i="198"/>
  <c r="S32" i="198"/>
  <c r="R32" i="198"/>
  <c r="Q32" i="198"/>
  <c r="P32" i="198"/>
  <c r="E32" i="198"/>
  <c r="U32" i="198" s="1"/>
  <c r="S31" i="198"/>
  <c r="R31" i="198"/>
  <c r="Q31" i="198"/>
  <c r="P31" i="198"/>
  <c r="E31" i="198"/>
  <c r="U30" i="198"/>
  <c r="S30" i="198"/>
  <c r="R30" i="198"/>
  <c r="Q30" i="198"/>
  <c r="P30" i="198"/>
  <c r="E30" i="198"/>
  <c r="T30" i="198" s="1"/>
  <c r="S29" i="198"/>
  <c r="R29" i="198"/>
  <c r="Q29" i="198"/>
  <c r="P29" i="198"/>
  <c r="E29" i="198"/>
  <c r="T29" i="198" s="1"/>
  <c r="S27" i="198"/>
  <c r="R27" i="198"/>
  <c r="Q27" i="198"/>
  <c r="P27" i="198"/>
  <c r="E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T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U22" i="198"/>
  <c r="S22" i="198"/>
  <c r="R22" i="198"/>
  <c r="Q22" i="198"/>
  <c r="P22" i="198"/>
  <c r="E22" i="198"/>
  <c r="T22" i="198" s="1"/>
  <c r="S21" i="198"/>
  <c r="R21" i="198"/>
  <c r="Q21" i="198"/>
  <c r="P21" i="198"/>
  <c r="E21" i="198"/>
  <c r="U21" i="198" s="1"/>
  <c r="S20" i="198"/>
  <c r="R20" i="198"/>
  <c r="Q20" i="198"/>
  <c r="P20" i="198"/>
  <c r="E20" i="198"/>
  <c r="U20" i="198" s="1"/>
  <c r="S19" i="198"/>
  <c r="R19" i="198"/>
  <c r="Q19" i="198"/>
  <c r="P19" i="198"/>
  <c r="E19" i="198"/>
  <c r="T19" i="198" s="1"/>
  <c r="S18" i="198"/>
  <c r="R18" i="198"/>
  <c r="Q18" i="198"/>
  <c r="P18" i="198"/>
  <c r="E18" i="198"/>
  <c r="U18" i="198" s="1"/>
  <c r="S17" i="198"/>
  <c r="R17" i="198"/>
  <c r="Q17" i="198"/>
  <c r="P17" i="198"/>
  <c r="E17" i="198"/>
  <c r="T17" i="198" s="1"/>
  <c r="S16" i="198"/>
  <c r="R16" i="198"/>
  <c r="Q16" i="198"/>
  <c r="P16" i="198"/>
  <c r="E16" i="198"/>
  <c r="T15" i="198"/>
  <c r="S15" i="198"/>
  <c r="R15" i="198"/>
  <c r="Q15" i="198"/>
  <c r="P15" i="198"/>
  <c r="E15" i="198"/>
  <c r="U15" i="198" s="1"/>
  <c r="S14" i="198"/>
  <c r="R14" i="198"/>
  <c r="Q14" i="198"/>
  <c r="P14" i="198"/>
  <c r="E14" i="198"/>
  <c r="U14" i="198" s="1"/>
  <c r="S13" i="198"/>
  <c r="R13" i="198"/>
  <c r="Q13" i="198"/>
  <c r="P13" i="198"/>
  <c r="E13" i="198"/>
  <c r="T13" i="198" s="1"/>
  <c r="S12" i="198"/>
  <c r="R12" i="198"/>
  <c r="Q12" i="198"/>
  <c r="P12" i="198"/>
  <c r="E12" i="198"/>
  <c r="U12" i="198" s="1"/>
  <c r="S11" i="198"/>
  <c r="R11" i="198"/>
  <c r="Q11" i="198"/>
  <c r="P11" i="198"/>
  <c r="E11" i="198"/>
  <c r="T11" i="198" s="1"/>
  <c r="S10" i="198"/>
  <c r="R10" i="198"/>
  <c r="Q10" i="198"/>
  <c r="P10" i="198"/>
  <c r="E10" i="198"/>
  <c r="T10" i="198" s="1"/>
  <c r="S9" i="198"/>
  <c r="R9" i="198"/>
  <c r="S64" i="197"/>
  <c r="R64" i="197"/>
  <c r="Q64" i="197"/>
  <c r="P64" i="197"/>
  <c r="E64" i="197"/>
  <c r="T64" i="197" s="1"/>
  <c r="S63" i="197"/>
  <c r="R63" i="197"/>
  <c r="Q63" i="197"/>
  <c r="P63" i="197"/>
  <c r="E63" i="197"/>
  <c r="T63" i="197" s="1"/>
  <c r="S62" i="197"/>
  <c r="R62" i="197"/>
  <c r="S60" i="197"/>
  <c r="R60" i="197"/>
  <c r="Q60" i="197"/>
  <c r="P60" i="197"/>
  <c r="E60" i="197"/>
  <c r="T60" i="197" s="1"/>
  <c r="S59" i="197"/>
  <c r="R59" i="197"/>
  <c r="Q59" i="197"/>
  <c r="P59" i="197"/>
  <c r="E59" i="197"/>
  <c r="U59" i="197" s="1"/>
  <c r="S58" i="197"/>
  <c r="R58" i="197"/>
  <c r="Q58" i="197"/>
  <c r="P58" i="197"/>
  <c r="E58" i="197"/>
  <c r="T58" i="197" s="1"/>
  <c r="S57" i="197"/>
  <c r="R57" i="197"/>
  <c r="Q57" i="197"/>
  <c r="P57" i="197"/>
  <c r="E57" i="197"/>
  <c r="S56" i="197"/>
  <c r="R56" i="197"/>
  <c r="S55" i="197"/>
  <c r="R55" i="197"/>
  <c r="Q55" i="197"/>
  <c r="P55" i="197"/>
  <c r="E55" i="197"/>
  <c r="U54" i="197"/>
  <c r="S54" i="197"/>
  <c r="R54" i="197"/>
  <c r="Q54" i="197"/>
  <c r="P54" i="197"/>
  <c r="E54" i="197"/>
  <c r="T54" i="197" s="1"/>
  <c r="S53" i="197"/>
  <c r="R53" i="197"/>
  <c r="Q53" i="197"/>
  <c r="P53" i="197"/>
  <c r="E53" i="197"/>
  <c r="U53" i="197" s="1"/>
  <c r="S52" i="197"/>
  <c r="R52" i="197"/>
  <c r="Q52" i="197"/>
  <c r="P52" i="197"/>
  <c r="E52" i="197"/>
  <c r="U52" i="197" s="1"/>
  <c r="S51" i="197"/>
  <c r="R51" i="197"/>
  <c r="Q51" i="197"/>
  <c r="P51" i="197"/>
  <c r="E51" i="197"/>
  <c r="S50" i="197"/>
  <c r="R50" i="197"/>
  <c r="Q50" i="197"/>
  <c r="P50" i="197"/>
  <c r="E50" i="197"/>
  <c r="U50" i="197" s="1"/>
  <c r="S49" i="197"/>
  <c r="R49" i="197"/>
  <c r="Q49" i="197"/>
  <c r="P49" i="197"/>
  <c r="E49" i="197"/>
  <c r="T49" i="197" s="1"/>
  <c r="S48" i="197"/>
  <c r="R48" i="197"/>
  <c r="Q48" i="197"/>
  <c r="P48" i="197"/>
  <c r="E48" i="197"/>
  <c r="U48" i="197" s="1"/>
  <c r="S47" i="197"/>
  <c r="R47" i="197"/>
  <c r="Q47" i="197"/>
  <c r="P47" i="197"/>
  <c r="E47" i="197"/>
  <c r="T47" i="197" s="1"/>
  <c r="S46" i="197"/>
  <c r="R46" i="197"/>
  <c r="Q46" i="197"/>
  <c r="P46" i="197"/>
  <c r="E46" i="197"/>
  <c r="U46" i="197" s="1"/>
  <c r="S45" i="197"/>
  <c r="R45" i="197"/>
  <c r="Q45" i="197"/>
  <c r="P45" i="197"/>
  <c r="E45" i="197"/>
  <c r="U45" i="197" s="1"/>
  <c r="S44" i="197"/>
  <c r="R44" i="197"/>
  <c r="T42" i="197"/>
  <c r="S42" i="197"/>
  <c r="R42" i="197"/>
  <c r="Q42" i="197"/>
  <c r="P42" i="197"/>
  <c r="E42" i="197"/>
  <c r="U42" i="197" s="1"/>
  <c r="S41" i="197"/>
  <c r="R41" i="197"/>
  <c r="Q41" i="197"/>
  <c r="P41" i="197"/>
  <c r="E41" i="197"/>
  <c r="S40" i="197"/>
  <c r="R40" i="197"/>
  <c r="Q40" i="197"/>
  <c r="P40" i="197"/>
  <c r="E40" i="197"/>
  <c r="U40" i="197" s="1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U37" i="197"/>
  <c r="S37" i="197"/>
  <c r="R37" i="197"/>
  <c r="Q37" i="197"/>
  <c r="P37" i="197"/>
  <c r="E37" i="197"/>
  <c r="T37" i="197" s="1"/>
  <c r="S36" i="197"/>
  <c r="R36" i="197"/>
  <c r="Q36" i="197"/>
  <c r="P36" i="197"/>
  <c r="E36" i="197"/>
  <c r="U36" i="197" s="1"/>
  <c r="S35" i="197"/>
  <c r="R35" i="197"/>
  <c r="Q35" i="197"/>
  <c r="P35" i="197"/>
  <c r="E35" i="197"/>
  <c r="U35" i="197" s="1"/>
  <c r="S34" i="197"/>
  <c r="R34" i="197"/>
  <c r="Q34" i="197"/>
  <c r="P34" i="197"/>
  <c r="E34" i="197"/>
  <c r="S33" i="197"/>
  <c r="R33" i="197"/>
  <c r="Q33" i="197"/>
  <c r="P33" i="197"/>
  <c r="T33" i="197" s="1"/>
  <c r="E33" i="197"/>
  <c r="S32" i="197"/>
  <c r="R32" i="197"/>
  <c r="Q32" i="197"/>
  <c r="P32" i="197"/>
  <c r="E32" i="197"/>
  <c r="U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U30" i="197" s="1"/>
  <c r="S29" i="197"/>
  <c r="R29" i="197"/>
  <c r="Q29" i="197"/>
  <c r="P29" i="197"/>
  <c r="E29" i="197"/>
  <c r="T29" i="197" s="1"/>
  <c r="T27" i="197"/>
  <c r="S27" i="197"/>
  <c r="R27" i="197"/>
  <c r="Q27" i="197"/>
  <c r="P27" i="197"/>
  <c r="E27" i="197"/>
  <c r="U27" i="197" s="1"/>
  <c r="S26" i="197"/>
  <c r="R26" i="197"/>
  <c r="Q26" i="197"/>
  <c r="P26" i="197"/>
  <c r="E26" i="197"/>
  <c r="S25" i="197"/>
  <c r="R25" i="197"/>
  <c r="Q25" i="197"/>
  <c r="P25" i="197"/>
  <c r="E25" i="197"/>
  <c r="U25" i="197" s="1"/>
  <c r="S24" i="197"/>
  <c r="R24" i="197"/>
  <c r="Q24" i="197"/>
  <c r="P24" i="197"/>
  <c r="E24" i="197"/>
  <c r="U24" i="197" s="1"/>
  <c r="U23" i="197"/>
  <c r="S23" i="197"/>
  <c r="R23" i="197"/>
  <c r="Q23" i="197"/>
  <c r="P23" i="197"/>
  <c r="T23" i="197" s="1"/>
  <c r="E23" i="197"/>
  <c r="S22" i="197"/>
  <c r="R22" i="197"/>
  <c r="Q22" i="197"/>
  <c r="P22" i="197"/>
  <c r="E22" i="197"/>
  <c r="S21" i="197"/>
  <c r="R21" i="197"/>
  <c r="Q21" i="197"/>
  <c r="P21" i="197"/>
  <c r="E21" i="197"/>
  <c r="U21" i="197" s="1"/>
  <c r="S20" i="197"/>
  <c r="R20" i="197"/>
  <c r="Q20" i="197"/>
  <c r="P20" i="197"/>
  <c r="E20" i="197"/>
  <c r="T20" i="197" s="1"/>
  <c r="S19" i="197"/>
  <c r="R19" i="197"/>
  <c r="Q19" i="197"/>
  <c r="P19" i="197"/>
  <c r="E19" i="197"/>
  <c r="U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T17" i="197" s="1"/>
  <c r="S16" i="197"/>
  <c r="R16" i="197"/>
  <c r="Q16" i="197"/>
  <c r="P16" i="197"/>
  <c r="E16" i="197"/>
  <c r="T15" i="197"/>
  <c r="S15" i="197"/>
  <c r="R15" i="197"/>
  <c r="Q15" i="197"/>
  <c r="P15" i="197"/>
  <c r="E15" i="197"/>
  <c r="U15" i="197" s="1"/>
  <c r="S14" i="197"/>
  <c r="R14" i="197"/>
  <c r="Q14" i="197"/>
  <c r="P14" i="197"/>
  <c r="E14" i="197"/>
  <c r="U14" i="197" s="1"/>
  <c r="S13" i="197"/>
  <c r="R13" i="197"/>
  <c r="Q13" i="197"/>
  <c r="P13" i="197"/>
  <c r="E13" i="197"/>
  <c r="U13" i="197" s="1"/>
  <c r="S12" i="197"/>
  <c r="R12" i="197"/>
  <c r="Q12" i="197"/>
  <c r="P12" i="197"/>
  <c r="E12" i="197"/>
  <c r="T12" i="197" s="1"/>
  <c r="S11" i="197"/>
  <c r="R11" i="197"/>
  <c r="Q11" i="197"/>
  <c r="P11" i="197"/>
  <c r="E11" i="197"/>
  <c r="U11" i="197" s="1"/>
  <c r="S10" i="197"/>
  <c r="R10" i="197"/>
  <c r="Q10" i="197"/>
  <c r="P10" i="197"/>
  <c r="E10" i="197"/>
  <c r="S9" i="197"/>
  <c r="R9" i="197"/>
  <c r="S64" i="196"/>
  <c r="R64" i="196"/>
  <c r="Q64" i="196"/>
  <c r="P64" i="196"/>
  <c r="E64" i="196"/>
  <c r="U64" i="196" s="1"/>
  <c r="U63" i="196"/>
  <c r="S63" i="196"/>
  <c r="R63" i="196"/>
  <c r="Q63" i="196"/>
  <c r="P63" i="196"/>
  <c r="P62" i="196" s="1"/>
  <c r="E63" i="196"/>
  <c r="T63" i="196" s="1"/>
  <c r="S62" i="196"/>
  <c r="R62" i="196"/>
  <c r="T60" i="196"/>
  <c r="S60" i="196"/>
  <c r="R60" i="196"/>
  <c r="Q60" i="196"/>
  <c r="P60" i="196"/>
  <c r="E60" i="196"/>
  <c r="U60" i="196" s="1"/>
  <c r="T59" i="196"/>
  <c r="S59" i="196"/>
  <c r="R59" i="196"/>
  <c r="Q59" i="196"/>
  <c r="P59" i="196"/>
  <c r="E59" i="196"/>
  <c r="U59" i="196" s="1"/>
  <c r="S58" i="196"/>
  <c r="R58" i="196"/>
  <c r="Q58" i="196"/>
  <c r="P58" i="196"/>
  <c r="E58" i="196"/>
  <c r="T58" i="196" s="1"/>
  <c r="S57" i="196"/>
  <c r="R57" i="196"/>
  <c r="Q57" i="196"/>
  <c r="P57" i="196"/>
  <c r="E57" i="196"/>
  <c r="T57" i="196" s="1"/>
  <c r="S56" i="196"/>
  <c r="R56" i="196"/>
  <c r="S55" i="196"/>
  <c r="R55" i="196"/>
  <c r="Q55" i="196"/>
  <c r="P55" i="196"/>
  <c r="E55" i="196"/>
  <c r="U55" i="196" s="1"/>
  <c r="U54" i="196"/>
  <c r="S54" i="196"/>
  <c r="R54" i="196"/>
  <c r="Q54" i="196"/>
  <c r="P54" i="196"/>
  <c r="E54" i="196"/>
  <c r="T54" i="196" s="1"/>
  <c r="U53" i="196"/>
  <c r="T53" i="196"/>
  <c r="S53" i="196"/>
  <c r="R53" i="196"/>
  <c r="Q53" i="196"/>
  <c r="P53" i="196"/>
  <c r="E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S50" i="196"/>
  <c r="R50" i="196"/>
  <c r="Q50" i="196"/>
  <c r="P50" i="196"/>
  <c r="E50" i="196"/>
  <c r="T50" i="196" s="1"/>
  <c r="S49" i="196"/>
  <c r="R49" i="196"/>
  <c r="Q49" i="196"/>
  <c r="P49" i="196"/>
  <c r="E49" i="196"/>
  <c r="U49" i="196" s="1"/>
  <c r="S48" i="196"/>
  <c r="R48" i="196"/>
  <c r="Q48" i="196"/>
  <c r="P48" i="196"/>
  <c r="E48" i="196"/>
  <c r="S47" i="196"/>
  <c r="R47" i="196"/>
  <c r="Q47" i="196"/>
  <c r="P47" i="196"/>
  <c r="E47" i="196"/>
  <c r="U47" i="196" s="1"/>
  <c r="U46" i="196"/>
  <c r="T46" i="196"/>
  <c r="S46" i="196"/>
  <c r="R46" i="196"/>
  <c r="Q46" i="196"/>
  <c r="P46" i="196"/>
  <c r="E46" i="196"/>
  <c r="S45" i="196"/>
  <c r="R45" i="196"/>
  <c r="Q45" i="196"/>
  <c r="P45" i="196"/>
  <c r="E45" i="196"/>
  <c r="U45" i="196" s="1"/>
  <c r="R44" i="196"/>
  <c r="R43" i="196"/>
  <c r="S42" i="196"/>
  <c r="R42" i="196"/>
  <c r="Q42" i="196"/>
  <c r="P42" i="196"/>
  <c r="E42" i="196"/>
  <c r="U42" i="196" s="1"/>
  <c r="S41" i="196"/>
  <c r="R41" i="196"/>
  <c r="Q41" i="196"/>
  <c r="P41" i="196"/>
  <c r="E41" i="196"/>
  <c r="U41" i="196" s="1"/>
  <c r="S40" i="196"/>
  <c r="R40" i="196"/>
  <c r="Q40" i="196"/>
  <c r="P40" i="196"/>
  <c r="E40" i="196"/>
  <c r="T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T38" i="196" s="1"/>
  <c r="S37" i="196"/>
  <c r="R37" i="196"/>
  <c r="Q37" i="196"/>
  <c r="P37" i="196"/>
  <c r="E37" i="196"/>
  <c r="U37" i="196" s="1"/>
  <c r="U36" i="196"/>
  <c r="T36" i="196"/>
  <c r="S36" i="196"/>
  <c r="R36" i="196"/>
  <c r="Q36" i="196"/>
  <c r="P36" i="196"/>
  <c r="E36" i="196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S33" i="196"/>
  <c r="R33" i="196"/>
  <c r="Q33" i="196"/>
  <c r="P33" i="196"/>
  <c r="E33" i="196"/>
  <c r="S32" i="196"/>
  <c r="R32" i="196"/>
  <c r="Q32" i="196"/>
  <c r="P32" i="196"/>
  <c r="E32" i="196"/>
  <c r="T32" i="196" s="1"/>
  <c r="S31" i="196"/>
  <c r="R31" i="196"/>
  <c r="Q31" i="196"/>
  <c r="P31" i="196"/>
  <c r="E31" i="196"/>
  <c r="T31" i="196" s="1"/>
  <c r="U30" i="196"/>
  <c r="S30" i="196"/>
  <c r="R30" i="196"/>
  <c r="Q30" i="196"/>
  <c r="P30" i="196"/>
  <c r="E30" i="196"/>
  <c r="T30" i="196" s="1"/>
  <c r="S29" i="196"/>
  <c r="R29" i="196"/>
  <c r="Q29" i="196"/>
  <c r="P29" i="196"/>
  <c r="E29" i="196"/>
  <c r="U29" i="196" s="1"/>
  <c r="S27" i="196"/>
  <c r="R27" i="196"/>
  <c r="Q27" i="196"/>
  <c r="P27" i="196"/>
  <c r="E27" i="196"/>
  <c r="S26" i="196"/>
  <c r="R26" i="196"/>
  <c r="Q26" i="196"/>
  <c r="P26" i="196"/>
  <c r="E26" i="196"/>
  <c r="U26" i="196" s="1"/>
  <c r="U25" i="196"/>
  <c r="T25" i="196"/>
  <c r="S25" i="196"/>
  <c r="R25" i="196"/>
  <c r="Q25" i="196"/>
  <c r="P25" i="196"/>
  <c r="E25" i="196"/>
  <c r="T24" i="196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U22" i="196" s="1"/>
  <c r="S21" i="196"/>
  <c r="R21" i="196"/>
  <c r="Q21" i="196"/>
  <c r="P21" i="196"/>
  <c r="E21" i="196"/>
  <c r="T21" i="196" s="1"/>
  <c r="T20" i="196"/>
  <c r="S20" i="196"/>
  <c r="R20" i="196"/>
  <c r="Q20" i="196"/>
  <c r="P20" i="196"/>
  <c r="E20" i="196"/>
  <c r="U20" i="196" s="1"/>
  <c r="S19" i="196"/>
  <c r="R19" i="196"/>
  <c r="Q19" i="196"/>
  <c r="P19" i="196"/>
  <c r="E19" i="196"/>
  <c r="T19" i="196" s="1"/>
  <c r="S18" i="196"/>
  <c r="R18" i="196"/>
  <c r="Q18" i="196"/>
  <c r="P18" i="196"/>
  <c r="E18" i="196"/>
  <c r="U18" i="196" s="1"/>
  <c r="U17" i="196"/>
  <c r="S17" i="196"/>
  <c r="R17" i="196"/>
  <c r="Q17" i="196"/>
  <c r="P17" i="196"/>
  <c r="E17" i="196"/>
  <c r="T17" i="196" s="1"/>
  <c r="T16" i="196"/>
  <c r="S16" i="196"/>
  <c r="R16" i="196"/>
  <c r="Q16" i="196"/>
  <c r="P16" i="196"/>
  <c r="E16" i="196"/>
  <c r="U16" i="196" s="1"/>
  <c r="S15" i="196"/>
  <c r="R15" i="196"/>
  <c r="Q15" i="196"/>
  <c r="P15" i="196"/>
  <c r="E15" i="196"/>
  <c r="U15" i="196" s="1"/>
  <c r="S14" i="196"/>
  <c r="R14" i="196"/>
  <c r="Q14" i="196"/>
  <c r="P14" i="196"/>
  <c r="E14" i="196"/>
  <c r="U14" i="196" s="1"/>
  <c r="U13" i="196"/>
  <c r="S13" i="196"/>
  <c r="R13" i="196"/>
  <c r="Q13" i="196"/>
  <c r="P13" i="196"/>
  <c r="E13" i="196"/>
  <c r="S12" i="196"/>
  <c r="R12" i="196"/>
  <c r="Q12" i="196"/>
  <c r="P12" i="196"/>
  <c r="E12" i="196"/>
  <c r="U12" i="196" s="1"/>
  <c r="S11" i="196"/>
  <c r="R11" i="196"/>
  <c r="Q11" i="196"/>
  <c r="P11" i="196"/>
  <c r="E11" i="196"/>
  <c r="T11" i="196" s="1"/>
  <c r="S10" i="196"/>
  <c r="R10" i="196"/>
  <c r="Q10" i="196"/>
  <c r="P10" i="196"/>
  <c r="E10" i="196"/>
  <c r="T10" i="196" s="1"/>
  <c r="S64" i="195"/>
  <c r="R64" i="195"/>
  <c r="Q64" i="195"/>
  <c r="P64" i="195"/>
  <c r="E64" i="195"/>
  <c r="T64" i="195" s="1"/>
  <c r="S63" i="195"/>
  <c r="R63" i="195"/>
  <c r="Q63" i="195"/>
  <c r="P63" i="195"/>
  <c r="E63" i="195"/>
  <c r="S62" i="195"/>
  <c r="R62" i="195"/>
  <c r="T60" i="195"/>
  <c r="S60" i="195"/>
  <c r="R60" i="195"/>
  <c r="Q60" i="195"/>
  <c r="P60" i="195"/>
  <c r="E60" i="195"/>
  <c r="U60" i="195" s="1"/>
  <c r="S59" i="195"/>
  <c r="R59" i="195"/>
  <c r="Q59" i="195"/>
  <c r="P59" i="195"/>
  <c r="E59" i="195"/>
  <c r="U59" i="195" s="1"/>
  <c r="T58" i="195"/>
  <c r="S58" i="195"/>
  <c r="R58" i="195"/>
  <c r="Q58" i="195"/>
  <c r="P58" i="195"/>
  <c r="E58" i="195"/>
  <c r="U58" i="195" s="1"/>
  <c r="S57" i="195"/>
  <c r="R57" i="195"/>
  <c r="Q57" i="195"/>
  <c r="P57" i="195"/>
  <c r="E57" i="195"/>
  <c r="S56" i="195"/>
  <c r="R56" i="195"/>
  <c r="S55" i="195"/>
  <c r="R55" i="195"/>
  <c r="Q55" i="195"/>
  <c r="P55" i="195"/>
  <c r="E55" i="195"/>
  <c r="U54" i="195"/>
  <c r="S54" i="195"/>
  <c r="R54" i="195"/>
  <c r="Q54" i="195"/>
  <c r="P54" i="195"/>
  <c r="E54" i="195"/>
  <c r="T54" i="195" s="1"/>
  <c r="S53" i="195"/>
  <c r="R53" i="195"/>
  <c r="Q53" i="195"/>
  <c r="P53" i="195"/>
  <c r="E53" i="195"/>
  <c r="U53" i="195" s="1"/>
  <c r="S52" i="195"/>
  <c r="R52" i="195"/>
  <c r="Q52" i="195"/>
  <c r="P52" i="195"/>
  <c r="E52" i="195"/>
  <c r="U52" i="195" s="1"/>
  <c r="S51" i="195"/>
  <c r="R51" i="195"/>
  <c r="Q51" i="195"/>
  <c r="P51" i="195"/>
  <c r="E51" i="195"/>
  <c r="T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T49" i="195" s="1"/>
  <c r="S48" i="195"/>
  <c r="R48" i="195"/>
  <c r="Q48" i="195"/>
  <c r="P48" i="195"/>
  <c r="E48" i="195"/>
  <c r="U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T45" i="195" s="1"/>
  <c r="R44" i="195"/>
  <c r="S42" i="195"/>
  <c r="R42" i="195"/>
  <c r="Q42" i="195"/>
  <c r="P42" i="195"/>
  <c r="E42" i="195"/>
  <c r="U42" i="195" s="1"/>
  <c r="S41" i="195"/>
  <c r="R41" i="195"/>
  <c r="Q41" i="195"/>
  <c r="P41" i="195"/>
  <c r="E41" i="195"/>
  <c r="T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T39" i="195" s="1"/>
  <c r="S38" i="195"/>
  <c r="R38" i="195"/>
  <c r="Q38" i="195"/>
  <c r="P38" i="195"/>
  <c r="E38" i="195"/>
  <c r="U38" i="195" s="1"/>
  <c r="U37" i="195"/>
  <c r="S37" i="195"/>
  <c r="R37" i="195"/>
  <c r="Q37" i="195"/>
  <c r="P37" i="195"/>
  <c r="E37" i="195"/>
  <c r="T37" i="195" s="1"/>
  <c r="U36" i="195"/>
  <c r="T36" i="195"/>
  <c r="S36" i="195"/>
  <c r="R36" i="195"/>
  <c r="Q36" i="195"/>
  <c r="P36" i="195"/>
  <c r="E36" i="195"/>
  <c r="S35" i="195"/>
  <c r="R35" i="195"/>
  <c r="Q35" i="195"/>
  <c r="P35" i="195"/>
  <c r="E35" i="195"/>
  <c r="U35" i="195" s="1"/>
  <c r="S34" i="195"/>
  <c r="R34" i="195"/>
  <c r="Q34" i="195"/>
  <c r="P34" i="195"/>
  <c r="E34" i="195"/>
  <c r="U34" i="195" s="1"/>
  <c r="U33" i="195"/>
  <c r="S33" i="195"/>
  <c r="R33" i="195"/>
  <c r="Q33" i="195"/>
  <c r="P33" i="195"/>
  <c r="E33" i="195"/>
  <c r="S32" i="195"/>
  <c r="R32" i="195"/>
  <c r="Q32" i="195"/>
  <c r="P32" i="195"/>
  <c r="E32" i="195"/>
  <c r="U32" i="195" s="1"/>
  <c r="S31" i="195"/>
  <c r="R31" i="195"/>
  <c r="Q31" i="195"/>
  <c r="P31" i="195"/>
  <c r="E31" i="195"/>
  <c r="U31" i="195" s="1"/>
  <c r="S30" i="195"/>
  <c r="R30" i="195"/>
  <c r="Q30" i="195"/>
  <c r="P30" i="195"/>
  <c r="E30" i="195"/>
  <c r="T30" i="195" s="1"/>
  <c r="S29" i="195"/>
  <c r="R29" i="195"/>
  <c r="Q29" i="195"/>
  <c r="P29" i="195"/>
  <c r="E29" i="195"/>
  <c r="S27" i="195"/>
  <c r="R27" i="195"/>
  <c r="Q27" i="195"/>
  <c r="P27" i="195"/>
  <c r="E27" i="195"/>
  <c r="U27" i="195" s="1"/>
  <c r="U26" i="195"/>
  <c r="T26" i="195"/>
  <c r="S26" i="195"/>
  <c r="R26" i="195"/>
  <c r="Q26" i="195"/>
  <c r="P26" i="195"/>
  <c r="E26" i="195"/>
  <c r="S25" i="195"/>
  <c r="R25" i="195"/>
  <c r="Q25" i="195"/>
  <c r="P25" i="195"/>
  <c r="E25" i="195"/>
  <c r="U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T22" i="195" s="1"/>
  <c r="S21" i="195"/>
  <c r="R21" i="195"/>
  <c r="Q21" i="195"/>
  <c r="P21" i="195"/>
  <c r="E21" i="195"/>
  <c r="U21" i="195" s="1"/>
  <c r="S20" i="195"/>
  <c r="R20" i="195"/>
  <c r="Q20" i="195"/>
  <c r="P20" i="195"/>
  <c r="E20" i="195"/>
  <c r="S19" i="195"/>
  <c r="R19" i="195"/>
  <c r="Q19" i="195"/>
  <c r="P19" i="195"/>
  <c r="E19" i="195"/>
  <c r="T19" i="195" s="1"/>
  <c r="S18" i="195"/>
  <c r="R18" i="195"/>
  <c r="Q18" i="195"/>
  <c r="P18" i="195"/>
  <c r="E18" i="195"/>
  <c r="U18" i="195" s="1"/>
  <c r="U17" i="195"/>
  <c r="S17" i="195"/>
  <c r="R17" i="195"/>
  <c r="Q17" i="195"/>
  <c r="P17" i="195"/>
  <c r="E17" i="195"/>
  <c r="T17" i="195" s="1"/>
  <c r="S16" i="195"/>
  <c r="R16" i="195"/>
  <c r="Q16" i="195"/>
  <c r="P16" i="195"/>
  <c r="E16" i="195"/>
  <c r="S15" i="195"/>
  <c r="R15" i="195"/>
  <c r="Q15" i="195"/>
  <c r="P15" i="195"/>
  <c r="E15" i="195"/>
  <c r="U15" i="195" s="1"/>
  <c r="S14" i="195"/>
  <c r="R14" i="195"/>
  <c r="Q14" i="195"/>
  <c r="P14" i="195"/>
  <c r="E14" i="195"/>
  <c r="T14" i="195" s="1"/>
  <c r="S13" i="195"/>
  <c r="R13" i="195"/>
  <c r="Q13" i="195"/>
  <c r="P13" i="195"/>
  <c r="E13" i="195"/>
  <c r="S12" i="195"/>
  <c r="R12" i="195"/>
  <c r="Q12" i="195"/>
  <c r="P12" i="195"/>
  <c r="E12" i="195"/>
  <c r="T12" i="195" s="1"/>
  <c r="S11" i="195"/>
  <c r="R11" i="195"/>
  <c r="Q11" i="195"/>
  <c r="P11" i="195"/>
  <c r="E11" i="195"/>
  <c r="T11" i="195" s="1"/>
  <c r="S10" i="195"/>
  <c r="R10" i="195"/>
  <c r="Q10" i="195"/>
  <c r="P10" i="195"/>
  <c r="T10" i="195" s="1"/>
  <c r="E10" i="195"/>
  <c r="S9" i="195"/>
  <c r="U64" i="194"/>
  <c r="T64" i="194"/>
  <c r="S64" i="194"/>
  <c r="R64" i="194"/>
  <c r="Q64" i="194"/>
  <c r="P64" i="194"/>
  <c r="E64" i="194"/>
  <c r="S63" i="194"/>
  <c r="R63" i="194"/>
  <c r="Q63" i="194"/>
  <c r="P63" i="194"/>
  <c r="E63" i="194"/>
  <c r="T63" i="194" s="1"/>
  <c r="S62" i="194"/>
  <c r="R62" i="194"/>
  <c r="U60" i="194"/>
  <c r="T60" i="194"/>
  <c r="S60" i="194"/>
  <c r="R60" i="194"/>
  <c r="Q60" i="194"/>
  <c r="P60" i="194"/>
  <c r="E60" i="194"/>
  <c r="S59" i="194"/>
  <c r="R59" i="194"/>
  <c r="Q59" i="194"/>
  <c r="P59" i="194"/>
  <c r="E59" i="194"/>
  <c r="U59" i="194" s="1"/>
  <c r="S58" i="194"/>
  <c r="R58" i="194"/>
  <c r="Q58" i="194"/>
  <c r="P58" i="194"/>
  <c r="E58" i="194"/>
  <c r="U58" i="194" s="1"/>
  <c r="S57" i="194"/>
  <c r="R57" i="194"/>
  <c r="Q57" i="194"/>
  <c r="P57" i="194"/>
  <c r="E57" i="194"/>
  <c r="U57" i="194" s="1"/>
  <c r="S55" i="194"/>
  <c r="R55" i="194"/>
  <c r="Q55" i="194"/>
  <c r="P55" i="194"/>
  <c r="E55" i="194"/>
  <c r="T55" i="194" s="1"/>
  <c r="S54" i="194"/>
  <c r="R54" i="194"/>
  <c r="Q54" i="194"/>
  <c r="P54" i="194"/>
  <c r="E54" i="194"/>
  <c r="U54" i="194" s="1"/>
  <c r="S53" i="194"/>
  <c r="R53" i="194"/>
  <c r="Q53" i="194"/>
  <c r="P53" i="194"/>
  <c r="E53" i="194"/>
  <c r="U53" i="194" s="1"/>
  <c r="S52" i="194"/>
  <c r="R52" i="194"/>
  <c r="Q52" i="194"/>
  <c r="P52" i="194"/>
  <c r="E52" i="194"/>
  <c r="T52" i="194" s="1"/>
  <c r="S51" i="194"/>
  <c r="R51" i="194"/>
  <c r="Q51" i="194"/>
  <c r="P51" i="194"/>
  <c r="E51" i="194"/>
  <c r="U51" i="194" s="1"/>
  <c r="S50" i="194"/>
  <c r="R50" i="194"/>
  <c r="Q50" i="194"/>
  <c r="P50" i="194"/>
  <c r="E50" i="194"/>
  <c r="U49" i="194"/>
  <c r="T49" i="194"/>
  <c r="S49" i="194"/>
  <c r="R49" i="194"/>
  <c r="Q49" i="194"/>
  <c r="P49" i="194"/>
  <c r="E49" i="194"/>
  <c r="T48" i="194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S46" i="194"/>
  <c r="R46" i="194"/>
  <c r="Q46" i="194"/>
  <c r="P46" i="194"/>
  <c r="E46" i="194"/>
  <c r="U46" i="194" s="1"/>
  <c r="S45" i="194"/>
  <c r="R45" i="194"/>
  <c r="Q45" i="194"/>
  <c r="P45" i="194"/>
  <c r="E45" i="194"/>
  <c r="S44" i="194"/>
  <c r="R44" i="194"/>
  <c r="S42" i="194"/>
  <c r="R42" i="194"/>
  <c r="Q42" i="194"/>
  <c r="P42" i="194"/>
  <c r="E42" i="194"/>
  <c r="T42" i="194" s="1"/>
  <c r="S41" i="194"/>
  <c r="R41" i="194"/>
  <c r="Q41" i="194"/>
  <c r="P41" i="194"/>
  <c r="E41" i="194"/>
  <c r="U41" i="194" s="1"/>
  <c r="S40" i="194"/>
  <c r="R40" i="194"/>
  <c r="Q40" i="194"/>
  <c r="P40" i="194"/>
  <c r="E40" i="194"/>
  <c r="T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U37" i="194"/>
  <c r="S37" i="194"/>
  <c r="R37" i="194"/>
  <c r="Q37" i="194"/>
  <c r="P37" i="194"/>
  <c r="E37" i="194"/>
  <c r="T37" i="194" s="1"/>
  <c r="S36" i="194"/>
  <c r="R36" i="194"/>
  <c r="Q36" i="194"/>
  <c r="P36" i="194"/>
  <c r="E36" i="194"/>
  <c r="U36" i="194" s="1"/>
  <c r="S35" i="194"/>
  <c r="R35" i="194"/>
  <c r="Q35" i="194"/>
  <c r="P35" i="194"/>
  <c r="E35" i="194"/>
  <c r="U35" i="194" s="1"/>
  <c r="S34" i="194"/>
  <c r="R34" i="194"/>
  <c r="Q34" i="194"/>
  <c r="P34" i="194"/>
  <c r="E34" i="194"/>
  <c r="S33" i="194"/>
  <c r="R33" i="194"/>
  <c r="Q33" i="194"/>
  <c r="P33" i="194"/>
  <c r="E33" i="194"/>
  <c r="U33" i="194" s="1"/>
  <c r="U32" i="194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U30" i="194"/>
  <c r="S30" i="194"/>
  <c r="R30" i="194"/>
  <c r="Q30" i="194"/>
  <c r="P30" i="194"/>
  <c r="E30" i="194"/>
  <c r="T30" i="194" s="1"/>
  <c r="S29" i="194"/>
  <c r="R29" i="194"/>
  <c r="Q29" i="194"/>
  <c r="P29" i="194"/>
  <c r="E29" i="194"/>
  <c r="T27" i="194"/>
  <c r="S27" i="194"/>
  <c r="R27" i="194"/>
  <c r="Q27" i="194"/>
  <c r="P27" i="194"/>
  <c r="E27" i="194"/>
  <c r="U27" i="194" s="1"/>
  <c r="U26" i="194"/>
  <c r="S26" i="194"/>
  <c r="R26" i="194"/>
  <c r="Q26" i="194"/>
  <c r="P26" i="194"/>
  <c r="E26" i="194"/>
  <c r="T26" i="194" s="1"/>
  <c r="S25" i="194"/>
  <c r="R25" i="194"/>
  <c r="Q25" i="194"/>
  <c r="P25" i="194"/>
  <c r="E25" i="194"/>
  <c r="U25" i="194" s="1"/>
  <c r="S24" i="194"/>
  <c r="R24" i="194"/>
  <c r="Q24" i="194"/>
  <c r="P24" i="194"/>
  <c r="E24" i="194"/>
  <c r="U24" i="194" s="1"/>
  <c r="S23" i="194"/>
  <c r="R23" i="194"/>
  <c r="Q23" i="194"/>
  <c r="P23" i="194"/>
  <c r="E23" i="194"/>
  <c r="T23" i="194" s="1"/>
  <c r="S22" i="194"/>
  <c r="R22" i="194"/>
  <c r="Q22" i="194"/>
  <c r="P22" i="194"/>
  <c r="E22" i="194"/>
  <c r="S21" i="194"/>
  <c r="R21" i="194"/>
  <c r="Q21" i="194"/>
  <c r="P21" i="194"/>
  <c r="E21" i="194"/>
  <c r="S20" i="194"/>
  <c r="R20" i="194"/>
  <c r="Q20" i="194"/>
  <c r="P20" i="194"/>
  <c r="E20" i="194"/>
  <c r="S19" i="194"/>
  <c r="R19" i="194"/>
  <c r="Q19" i="194"/>
  <c r="P19" i="194"/>
  <c r="E19" i="194"/>
  <c r="T18" i="194"/>
  <c r="S18" i="194"/>
  <c r="R18" i="194"/>
  <c r="Q18" i="194"/>
  <c r="P18" i="194"/>
  <c r="E18" i="194"/>
  <c r="U18" i="194" s="1"/>
  <c r="S17" i="194"/>
  <c r="R17" i="194"/>
  <c r="Q17" i="194"/>
  <c r="P17" i="194"/>
  <c r="E17" i="194"/>
  <c r="U17" i="194" s="1"/>
  <c r="S16" i="194"/>
  <c r="R16" i="194"/>
  <c r="Q16" i="194"/>
  <c r="P16" i="194"/>
  <c r="E16" i="194"/>
  <c r="U16" i="194" s="1"/>
  <c r="S15" i="194"/>
  <c r="R15" i="194"/>
  <c r="Q15" i="194"/>
  <c r="P15" i="194"/>
  <c r="E15" i="194"/>
  <c r="T15" i="194" s="1"/>
  <c r="S14" i="194"/>
  <c r="R14" i="194"/>
  <c r="Q14" i="194"/>
  <c r="P14" i="194"/>
  <c r="E14" i="194"/>
  <c r="U14" i="194" s="1"/>
  <c r="S13" i="194"/>
  <c r="R13" i="194"/>
  <c r="Q13" i="194"/>
  <c r="U13" i="194" s="1"/>
  <c r="P13" i="194"/>
  <c r="E13" i="194"/>
  <c r="S12" i="194"/>
  <c r="R12" i="194"/>
  <c r="Q12" i="194"/>
  <c r="P12" i="194"/>
  <c r="E12" i="194"/>
  <c r="T12" i="194" s="1"/>
  <c r="U11" i="194"/>
  <c r="S11" i="194"/>
  <c r="R11" i="194"/>
  <c r="Q11" i="194"/>
  <c r="P11" i="194"/>
  <c r="E11" i="194"/>
  <c r="T11" i="194" s="1"/>
  <c r="S10" i="194"/>
  <c r="R10" i="194"/>
  <c r="Q10" i="194"/>
  <c r="P10" i="194"/>
  <c r="E10" i="194"/>
  <c r="S9" i="194"/>
  <c r="U64" i="193"/>
  <c r="T64" i="193"/>
  <c r="S64" i="193"/>
  <c r="R64" i="193"/>
  <c r="Q64" i="193"/>
  <c r="P64" i="193"/>
  <c r="E64" i="193"/>
  <c r="S63" i="193"/>
  <c r="R63" i="193"/>
  <c r="Q63" i="193"/>
  <c r="P63" i="193"/>
  <c r="E63" i="193"/>
  <c r="S62" i="193"/>
  <c r="R62" i="193"/>
  <c r="S60" i="193"/>
  <c r="R60" i="193"/>
  <c r="Q60" i="193"/>
  <c r="P60" i="193"/>
  <c r="E60" i="193"/>
  <c r="U60" i="193" s="1"/>
  <c r="S59" i="193"/>
  <c r="R59" i="193"/>
  <c r="Q59" i="193"/>
  <c r="P59" i="193"/>
  <c r="E59" i="193"/>
  <c r="U59" i="193" s="1"/>
  <c r="S58" i="193"/>
  <c r="R58" i="193"/>
  <c r="Q58" i="193"/>
  <c r="P58" i="193"/>
  <c r="E58" i="193"/>
  <c r="T58" i="193" s="1"/>
  <c r="S57" i="193"/>
  <c r="R57" i="193"/>
  <c r="Q57" i="193"/>
  <c r="P57" i="193"/>
  <c r="E57" i="193"/>
  <c r="T57" i="193" s="1"/>
  <c r="S56" i="193"/>
  <c r="R56" i="193"/>
  <c r="S55" i="193"/>
  <c r="R55" i="193"/>
  <c r="Q55" i="193"/>
  <c r="P55" i="193"/>
  <c r="E55" i="193"/>
  <c r="U55" i="193" s="1"/>
  <c r="S54" i="193"/>
  <c r="R54" i="193"/>
  <c r="Q54" i="193"/>
  <c r="P54" i="193"/>
  <c r="E54" i="193"/>
  <c r="U54" i="193" s="1"/>
  <c r="S53" i="193"/>
  <c r="R53" i="193"/>
  <c r="Q53" i="193"/>
  <c r="P53" i="193"/>
  <c r="E53" i="193"/>
  <c r="S52" i="193"/>
  <c r="R52" i="193"/>
  <c r="Q52" i="193"/>
  <c r="P52" i="193"/>
  <c r="E52" i="193"/>
  <c r="U52" i="193" s="1"/>
  <c r="S51" i="193"/>
  <c r="R51" i="193"/>
  <c r="Q51" i="193"/>
  <c r="P51" i="193"/>
  <c r="E51" i="193"/>
  <c r="T51" i="193" s="1"/>
  <c r="S50" i="193"/>
  <c r="R50" i="193"/>
  <c r="Q50" i="193"/>
  <c r="P50" i="193"/>
  <c r="E50" i="193"/>
  <c r="U50" i="193" s="1"/>
  <c r="T49" i="193"/>
  <c r="S49" i="193"/>
  <c r="R49" i="193"/>
  <c r="Q49" i="193"/>
  <c r="P49" i="193"/>
  <c r="E49" i="193"/>
  <c r="U49" i="193" s="1"/>
  <c r="U48" i="193"/>
  <c r="T48" i="193"/>
  <c r="S48" i="193"/>
  <c r="R48" i="193"/>
  <c r="Q48" i="193"/>
  <c r="P48" i="193"/>
  <c r="E48" i="193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U45" i="193"/>
  <c r="S45" i="193"/>
  <c r="R45" i="193"/>
  <c r="Q45" i="193"/>
  <c r="P45" i="193"/>
  <c r="E45" i="193"/>
  <c r="S44" i="193"/>
  <c r="R44" i="193"/>
  <c r="S43" i="193"/>
  <c r="S42" i="193"/>
  <c r="R42" i="193"/>
  <c r="Q42" i="193"/>
  <c r="P42" i="193"/>
  <c r="E42" i="193"/>
  <c r="U42" i="193" s="1"/>
  <c r="S41" i="193"/>
  <c r="R41" i="193"/>
  <c r="Q41" i="193"/>
  <c r="P41" i="193"/>
  <c r="E41" i="193"/>
  <c r="T41" i="193" s="1"/>
  <c r="S40" i="193"/>
  <c r="R40" i="193"/>
  <c r="Q40" i="193"/>
  <c r="P40" i="193"/>
  <c r="E40" i="193"/>
  <c r="U40" i="193" s="1"/>
  <c r="T39" i="193"/>
  <c r="S39" i="193"/>
  <c r="R39" i="193"/>
  <c r="Q39" i="193"/>
  <c r="P39" i="193"/>
  <c r="E39" i="193"/>
  <c r="U39" i="193" s="1"/>
  <c r="U38" i="193"/>
  <c r="S38" i="193"/>
  <c r="R38" i="193"/>
  <c r="Q38" i="193"/>
  <c r="P38" i="193"/>
  <c r="E38" i="193"/>
  <c r="T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S35" i="193"/>
  <c r="R35" i="193"/>
  <c r="Q35" i="193"/>
  <c r="P35" i="193"/>
  <c r="E35" i="193"/>
  <c r="T35" i="193" s="1"/>
  <c r="S34" i="193"/>
  <c r="R34" i="193"/>
  <c r="Q34" i="193"/>
  <c r="P34" i="193"/>
  <c r="E34" i="193"/>
  <c r="U34" i="193" s="1"/>
  <c r="U33" i="193"/>
  <c r="S33" i="193"/>
  <c r="R33" i="193"/>
  <c r="Q33" i="193"/>
  <c r="P33" i="193"/>
  <c r="E33" i="193"/>
  <c r="T33" i="193" s="1"/>
  <c r="S32" i="193"/>
  <c r="R32" i="193"/>
  <c r="Q32" i="193"/>
  <c r="P32" i="193"/>
  <c r="E32" i="193"/>
  <c r="T32" i="193" s="1"/>
  <c r="S31" i="193"/>
  <c r="R31" i="193"/>
  <c r="Q31" i="193"/>
  <c r="U31" i="193" s="1"/>
  <c r="P31" i="193"/>
  <c r="E31" i="193"/>
  <c r="S30" i="193"/>
  <c r="R30" i="193"/>
  <c r="Q30" i="193"/>
  <c r="P30" i="193"/>
  <c r="E30" i="193"/>
  <c r="S29" i="193"/>
  <c r="R29" i="193"/>
  <c r="Q29" i="193"/>
  <c r="P29" i="193"/>
  <c r="E29" i="193"/>
  <c r="T29" i="193" s="1"/>
  <c r="U27" i="193"/>
  <c r="T27" i="193"/>
  <c r="S27" i="193"/>
  <c r="R27" i="193"/>
  <c r="Q27" i="193"/>
  <c r="P27" i="193"/>
  <c r="E27" i="193"/>
  <c r="S26" i="193"/>
  <c r="R26" i="193"/>
  <c r="Q26" i="193"/>
  <c r="P26" i="193"/>
  <c r="E26" i="193"/>
  <c r="U26" i="193" s="1"/>
  <c r="S25" i="193"/>
  <c r="R25" i="193"/>
  <c r="Q25" i="193"/>
  <c r="P25" i="193"/>
  <c r="E25" i="193"/>
  <c r="U25" i="193" s="1"/>
  <c r="U24" i="193"/>
  <c r="S24" i="193"/>
  <c r="R24" i="193"/>
  <c r="Q24" i="193"/>
  <c r="P24" i="193"/>
  <c r="E24" i="193"/>
  <c r="T24" i="193" s="1"/>
  <c r="S23" i="193"/>
  <c r="R23" i="193"/>
  <c r="Q23" i="193"/>
  <c r="P23" i="193"/>
  <c r="E23" i="193"/>
  <c r="S22" i="193"/>
  <c r="R22" i="193"/>
  <c r="Q22" i="193"/>
  <c r="P22" i="193"/>
  <c r="E22" i="193"/>
  <c r="T22" i="193" s="1"/>
  <c r="T21" i="193"/>
  <c r="S21" i="193"/>
  <c r="R21" i="193"/>
  <c r="Q21" i="193"/>
  <c r="P21" i="193"/>
  <c r="E21" i="193"/>
  <c r="U21" i="193" s="1"/>
  <c r="U20" i="193"/>
  <c r="T20" i="193"/>
  <c r="S20" i="193"/>
  <c r="R20" i="193"/>
  <c r="Q20" i="193"/>
  <c r="P20" i="193"/>
  <c r="E20" i="193"/>
  <c r="T19" i="193"/>
  <c r="S19" i="193"/>
  <c r="R19" i="193"/>
  <c r="Q19" i="193"/>
  <c r="P19" i="193"/>
  <c r="E19" i="193"/>
  <c r="U19" i="193" s="1"/>
  <c r="S18" i="193"/>
  <c r="R18" i="193"/>
  <c r="Q18" i="193"/>
  <c r="P18" i="193"/>
  <c r="E18" i="193"/>
  <c r="U18" i="193" s="1"/>
  <c r="S17" i="193"/>
  <c r="R17" i="193"/>
  <c r="Q17" i="193"/>
  <c r="P17" i="193"/>
  <c r="E17" i="193"/>
  <c r="U17" i="193" s="1"/>
  <c r="U16" i="193"/>
  <c r="S16" i="193"/>
  <c r="R16" i="193"/>
  <c r="Q16" i="193"/>
  <c r="P16" i="193"/>
  <c r="E16" i="193"/>
  <c r="T16" i="193" s="1"/>
  <c r="S15" i="193"/>
  <c r="R15" i="193"/>
  <c r="Q15" i="193"/>
  <c r="P15" i="193"/>
  <c r="E15" i="193"/>
  <c r="U15" i="193" s="1"/>
  <c r="U14" i="193"/>
  <c r="S14" i="193"/>
  <c r="R14" i="193"/>
  <c r="Q14" i="193"/>
  <c r="P14" i="193"/>
  <c r="E14" i="193"/>
  <c r="T14" i="193" s="1"/>
  <c r="S13" i="193"/>
  <c r="R13" i="193"/>
  <c r="Q13" i="193"/>
  <c r="P13" i="193"/>
  <c r="E13" i="193"/>
  <c r="T13" i="193" s="1"/>
  <c r="T12" i="193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T10" i="193"/>
  <c r="S10" i="193"/>
  <c r="R10" i="193"/>
  <c r="Q10" i="193"/>
  <c r="P10" i="193"/>
  <c r="E10" i="193"/>
  <c r="S9" i="193"/>
  <c r="R9" i="193"/>
  <c r="T64" i="192"/>
  <c r="S64" i="192"/>
  <c r="R64" i="192"/>
  <c r="Q64" i="192"/>
  <c r="P64" i="192"/>
  <c r="E64" i="192"/>
  <c r="U64" i="192" s="1"/>
  <c r="S63" i="192"/>
  <c r="R63" i="192"/>
  <c r="Q63" i="192"/>
  <c r="Q62" i="192" s="1"/>
  <c r="P63" i="192"/>
  <c r="E63" i="192"/>
  <c r="T63" i="192" s="1"/>
  <c r="S62" i="192"/>
  <c r="R62" i="192"/>
  <c r="S60" i="192"/>
  <c r="R60" i="192"/>
  <c r="Q60" i="192"/>
  <c r="P60" i="192"/>
  <c r="E60" i="192"/>
  <c r="U60" i="192" s="1"/>
  <c r="S59" i="192"/>
  <c r="R59" i="192"/>
  <c r="Q59" i="192"/>
  <c r="P59" i="192"/>
  <c r="E59" i="192"/>
  <c r="T58" i="192"/>
  <c r="S58" i="192"/>
  <c r="R58" i="192"/>
  <c r="Q58" i="192"/>
  <c r="P58" i="192"/>
  <c r="E58" i="192"/>
  <c r="U58" i="192" s="1"/>
  <c r="U57" i="192"/>
  <c r="S57" i="192"/>
  <c r="R57" i="192"/>
  <c r="Q57" i="192"/>
  <c r="P57" i="192"/>
  <c r="E57" i="192"/>
  <c r="T57" i="192" s="1"/>
  <c r="S56" i="192"/>
  <c r="R56" i="192"/>
  <c r="S55" i="192"/>
  <c r="R55" i="192"/>
  <c r="Q55" i="192"/>
  <c r="P55" i="192"/>
  <c r="E55" i="192"/>
  <c r="U55" i="192" s="1"/>
  <c r="S54" i="192"/>
  <c r="R54" i="192"/>
  <c r="Q54" i="192"/>
  <c r="P54" i="192"/>
  <c r="E54" i="192"/>
  <c r="T54" i="192" s="1"/>
  <c r="S53" i="192"/>
  <c r="R53" i="192"/>
  <c r="Q53" i="192"/>
  <c r="P53" i="192"/>
  <c r="E53" i="192"/>
  <c r="U53" i="192" s="1"/>
  <c r="S52" i="192"/>
  <c r="R52" i="192"/>
  <c r="Q52" i="192"/>
  <c r="P52" i="192"/>
  <c r="E52" i="192"/>
  <c r="T52" i="192" s="1"/>
  <c r="S51" i="192"/>
  <c r="R51" i="192"/>
  <c r="Q51" i="192"/>
  <c r="P51" i="192"/>
  <c r="E51" i="192"/>
  <c r="U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S46" i="192"/>
  <c r="R46" i="192"/>
  <c r="Q46" i="192"/>
  <c r="P46" i="192"/>
  <c r="E46" i="192"/>
  <c r="U46" i="192" s="1"/>
  <c r="S45" i="192"/>
  <c r="R45" i="192"/>
  <c r="Q45" i="192"/>
  <c r="P45" i="192"/>
  <c r="E45" i="192"/>
  <c r="T45" i="192" s="1"/>
  <c r="S44" i="192"/>
  <c r="R44" i="192"/>
  <c r="S43" i="192"/>
  <c r="S42" i="192"/>
  <c r="R42" i="192"/>
  <c r="Q42" i="192"/>
  <c r="P42" i="192"/>
  <c r="E42" i="192"/>
  <c r="T42" i="192" s="1"/>
  <c r="T41" i="192"/>
  <c r="S41" i="192"/>
  <c r="R41" i="192"/>
  <c r="Q41" i="192"/>
  <c r="P41" i="192"/>
  <c r="E41" i="192"/>
  <c r="U41" i="192" s="1"/>
  <c r="S40" i="192"/>
  <c r="R40" i="192"/>
  <c r="Q40" i="192"/>
  <c r="P40" i="192"/>
  <c r="E40" i="192"/>
  <c r="U40" i="192" s="1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U37" i="192" s="1"/>
  <c r="S36" i="192"/>
  <c r="R36" i="192"/>
  <c r="Q36" i="192"/>
  <c r="P36" i="192"/>
  <c r="E36" i="192"/>
  <c r="U36" i="192" s="1"/>
  <c r="S35" i="192"/>
  <c r="R35" i="192"/>
  <c r="Q35" i="192"/>
  <c r="P35" i="192"/>
  <c r="E35" i="192"/>
  <c r="U35" i="192" s="1"/>
  <c r="U34" i="192"/>
  <c r="S34" i="192"/>
  <c r="R34" i="192"/>
  <c r="Q34" i="192"/>
  <c r="P34" i="192"/>
  <c r="E34" i="192"/>
  <c r="T34" i="192" s="1"/>
  <c r="S33" i="192"/>
  <c r="R33" i="192"/>
  <c r="Q33" i="192"/>
  <c r="P33" i="192"/>
  <c r="E33" i="192"/>
  <c r="S32" i="192"/>
  <c r="R32" i="192"/>
  <c r="Q32" i="192"/>
  <c r="P32" i="192"/>
  <c r="E32" i="192"/>
  <c r="U32" i="192" s="1"/>
  <c r="U31" i="192"/>
  <c r="S31" i="192"/>
  <c r="R31" i="192"/>
  <c r="Q31" i="192"/>
  <c r="P31" i="192"/>
  <c r="E31" i="192"/>
  <c r="S30" i="192"/>
  <c r="R30" i="192"/>
  <c r="Q30" i="192"/>
  <c r="P30" i="192"/>
  <c r="E30" i="192"/>
  <c r="U30" i="192" s="1"/>
  <c r="S29" i="192"/>
  <c r="R29" i="192"/>
  <c r="Q29" i="192"/>
  <c r="P29" i="192"/>
  <c r="E29" i="192"/>
  <c r="T27" i="192"/>
  <c r="S27" i="192"/>
  <c r="R27" i="192"/>
  <c r="Q27" i="192"/>
  <c r="P27" i="192"/>
  <c r="E27" i="192"/>
  <c r="U27" i="192" s="1"/>
  <c r="S26" i="192"/>
  <c r="R26" i="192"/>
  <c r="Q26" i="192"/>
  <c r="P26" i="192"/>
  <c r="E26" i="192"/>
  <c r="U26" i="192" s="1"/>
  <c r="S25" i="192"/>
  <c r="R25" i="192"/>
  <c r="Q25" i="192"/>
  <c r="P25" i="192"/>
  <c r="E25" i="192"/>
  <c r="T25" i="192" s="1"/>
  <c r="T24" i="192"/>
  <c r="S24" i="192"/>
  <c r="R24" i="192"/>
  <c r="Q24" i="192"/>
  <c r="P24" i="192"/>
  <c r="E24" i="192"/>
  <c r="U24" i="192" s="1"/>
  <c r="S23" i="192"/>
  <c r="R23" i="192"/>
  <c r="Q23" i="192"/>
  <c r="P23" i="192"/>
  <c r="E23" i="192"/>
  <c r="U23" i="192" s="1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U20" i="192" s="1"/>
  <c r="S19" i="192"/>
  <c r="R19" i="192"/>
  <c r="Q19" i="192"/>
  <c r="P19" i="192"/>
  <c r="E19" i="192"/>
  <c r="U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T17" i="192" s="1"/>
  <c r="S16" i="192"/>
  <c r="R16" i="192"/>
  <c r="Q16" i="192"/>
  <c r="P16" i="192"/>
  <c r="E16" i="192"/>
  <c r="U16" i="192" s="1"/>
  <c r="S15" i="192"/>
  <c r="R15" i="192"/>
  <c r="Q15" i="192"/>
  <c r="P15" i="192"/>
  <c r="E15" i="192"/>
  <c r="T15" i="192" s="1"/>
  <c r="S14" i="192"/>
  <c r="R14" i="192"/>
  <c r="Q14" i="192"/>
  <c r="P14" i="192"/>
  <c r="E14" i="192"/>
  <c r="U14" i="192" s="1"/>
  <c r="U13" i="192"/>
  <c r="S13" i="192"/>
  <c r="R13" i="192"/>
  <c r="Q13" i="192"/>
  <c r="P13" i="192"/>
  <c r="E13" i="192"/>
  <c r="T13" i="192" s="1"/>
  <c r="U12" i="192"/>
  <c r="T12" i="192"/>
  <c r="S12" i="192"/>
  <c r="R12" i="192"/>
  <c r="Q12" i="192"/>
  <c r="P12" i="192"/>
  <c r="E12" i="192"/>
  <c r="S11" i="192"/>
  <c r="R11" i="192"/>
  <c r="Q11" i="192"/>
  <c r="P11" i="192"/>
  <c r="E11" i="192"/>
  <c r="U11" i="192" s="1"/>
  <c r="S10" i="192"/>
  <c r="R10" i="192"/>
  <c r="Q10" i="192"/>
  <c r="P10" i="192"/>
  <c r="E10" i="192"/>
  <c r="S9" i="192"/>
  <c r="R9" i="192"/>
  <c r="S64" i="191"/>
  <c r="R64" i="191"/>
  <c r="Q64" i="191"/>
  <c r="P64" i="191"/>
  <c r="E64" i="191"/>
  <c r="U64" i="191" s="1"/>
  <c r="S63" i="191"/>
  <c r="R63" i="191"/>
  <c r="Q63" i="191"/>
  <c r="P63" i="191"/>
  <c r="E63" i="191"/>
  <c r="S62" i="191"/>
  <c r="R62" i="191"/>
  <c r="S60" i="191"/>
  <c r="R60" i="191"/>
  <c r="Q60" i="191"/>
  <c r="P60" i="191"/>
  <c r="E60" i="191"/>
  <c r="T60" i="191" s="1"/>
  <c r="S59" i="191"/>
  <c r="R59" i="191"/>
  <c r="Q59" i="191"/>
  <c r="P59" i="191"/>
  <c r="E59" i="191"/>
  <c r="U59" i="191" s="1"/>
  <c r="S58" i="191"/>
  <c r="R58" i="191"/>
  <c r="Q58" i="191"/>
  <c r="P58" i="191"/>
  <c r="E58" i="191"/>
  <c r="T58" i="191" s="1"/>
  <c r="S57" i="191"/>
  <c r="R57" i="191"/>
  <c r="Q57" i="191"/>
  <c r="P57" i="191"/>
  <c r="E57" i="191"/>
  <c r="U57" i="191" s="1"/>
  <c r="S56" i="191"/>
  <c r="R56" i="191"/>
  <c r="S55" i="191"/>
  <c r="R55" i="191"/>
  <c r="Q55" i="191"/>
  <c r="P55" i="191"/>
  <c r="E55" i="191"/>
  <c r="T55" i="191" s="1"/>
  <c r="S54" i="191"/>
  <c r="R54" i="191"/>
  <c r="Q54" i="191"/>
  <c r="P54" i="191"/>
  <c r="E54" i="191"/>
  <c r="U54" i="191" s="1"/>
  <c r="U53" i="191"/>
  <c r="S53" i="191"/>
  <c r="R53" i="191"/>
  <c r="Q53" i="191"/>
  <c r="P53" i="191"/>
  <c r="E53" i="191"/>
  <c r="T53" i="191" s="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U49" i="191" s="1"/>
  <c r="S48" i="191"/>
  <c r="R48" i="191"/>
  <c r="Q48" i="191"/>
  <c r="P48" i="191"/>
  <c r="E48" i="191"/>
  <c r="U48" i="191" s="1"/>
  <c r="S47" i="191"/>
  <c r="R47" i="191"/>
  <c r="Q47" i="191"/>
  <c r="P47" i="191"/>
  <c r="E47" i="191"/>
  <c r="T47" i="191" s="1"/>
  <c r="S46" i="191"/>
  <c r="R46" i="191"/>
  <c r="Q46" i="191"/>
  <c r="P46" i="191"/>
  <c r="E46" i="191"/>
  <c r="U46" i="191" s="1"/>
  <c r="S45" i="191"/>
  <c r="R45" i="191"/>
  <c r="Q45" i="191"/>
  <c r="P45" i="191"/>
  <c r="E45" i="191"/>
  <c r="U45" i="191" s="1"/>
  <c r="S44" i="191"/>
  <c r="R44" i="191"/>
  <c r="R43" i="191"/>
  <c r="S42" i="191"/>
  <c r="R42" i="191"/>
  <c r="Q42" i="191"/>
  <c r="P42" i="191"/>
  <c r="E42" i="191"/>
  <c r="U42" i="191" s="1"/>
  <c r="S41" i="191"/>
  <c r="R41" i="191"/>
  <c r="Q41" i="191"/>
  <c r="P41" i="191"/>
  <c r="E41" i="191"/>
  <c r="U41" i="191" s="1"/>
  <c r="S40" i="191"/>
  <c r="R40" i="191"/>
  <c r="Q40" i="191"/>
  <c r="P40" i="191"/>
  <c r="E40" i="191"/>
  <c r="T40" i="191" s="1"/>
  <c r="S39" i="191"/>
  <c r="R39" i="191"/>
  <c r="Q39" i="191"/>
  <c r="P39" i="191"/>
  <c r="E39" i="191"/>
  <c r="U39" i="191" s="1"/>
  <c r="S38" i="191"/>
  <c r="R38" i="191"/>
  <c r="Q38" i="191"/>
  <c r="P38" i="191"/>
  <c r="E38" i="191"/>
  <c r="U38" i="191" s="1"/>
  <c r="U37" i="191"/>
  <c r="S37" i="191"/>
  <c r="R37" i="191"/>
  <c r="Q37" i="191"/>
  <c r="P37" i="191"/>
  <c r="E37" i="191"/>
  <c r="T37" i="191" s="1"/>
  <c r="S36" i="191"/>
  <c r="R36" i="191"/>
  <c r="Q36" i="191"/>
  <c r="P36" i="191"/>
  <c r="E36" i="191"/>
  <c r="U36" i="191" s="1"/>
  <c r="S35" i="191"/>
  <c r="R35" i="191"/>
  <c r="Q35" i="191"/>
  <c r="P35" i="191"/>
  <c r="E35" i="191"/>
  <c r="T35" i="191" s="1"/>
  <c r="T34" i="191"/>
  <c r="S34" i="191"/>
  <c r="R34" i="191"/>
  <c r="Q34" i="191"/>
  <c r="P34" i="191"/>
  <c r="E34" i="191"/>
  <c r="U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S31" i="191"/>
  <c r="R31" i="191"/>
  <c r="Q31" i="191"/>
  <c r="P31" i="191"/>
  <c r="E31" i="191"/>
  <c r="U31" i="191" s="1"/>
  <c r="S30" i="191"/>
  <c r="R30" i="191"/>
  <c r="Q30" i="191"/>
  <c r="P30" i="191"/>
  <c r="E30" i="191"/>
  <c r="U30" i="191" s="1"/>
  <c r="S29" i="191"/>
  <c r="R29" i="191"/>
  <c r="Q29" i="191"/>
  <c r="P29" i="191"/>
  <c r="E29" i="191"/>
  <c r="U29" i="191" s="1"/>
  <c r="S27" i="191"/>
  <c r="R27" i="191"/>
  <c r="Q27" i="191"/>
  <c r="P27" i="191"/>
  <c r="E27" i="191"/>
  <c r="U27" i="191" s="1"/>
  <c r="S26" i="191"/>
  <c r="R26" i="191"/>
  <c r="Q26" i="191"/>
  <c r="P26" i="191"/>
  <c r="E26" i="191"/>
  <c r="T26" i="191" s="1"/>
  <c r="S25" i="191"/>
  <c r="R25" i="191"/>
  <c r="Q25" i="191"/>
  <c r="P25" i="191"/>
  <c r="E25" i="191"/>
  <c r="U25" i="191" s="1"/>
  <c r="U24" i="191"/>
  <c r="S24" i="191"/>
  <c r="R24" i="191"/>
  <c r="Q24" i="191"/>
  <c r="P24" i="191"/>
  <c r="E24" i="191"/>
  <c r="T24" i="191" s="1"/>
  <c r="T23" i="191"/>
  <c r="S23" i="191"/>
  <c r="R23" i="191"/>
  <c r="Q23" i="191"/>
  <c r="P23" i="191"/>
  <c r="E23" i="191"/>
  <c r="U23" i="191" s="1"/>
  <c r="U22" i="191"/>
  <c r="S22" i="191"/>
  <c r="R22" i="191"/>
  <c r="Q22" i="191"/>
  <c r="P22" i="191"/>
  <c r="E22" i="191"/>
  <c r="T22" i="191" s="1"/>
  <c r="T21" i="191"/>
  <c r="S21" i="191"/>
  <c r="R21" i="191"/>
  <c r="Q21" i="191"/>
  <c r="P21" i="191"/>
  <c r="E21" i="191"/>
  <c r="U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U18" i="191"/>
  <c r="S18" i="191"/>
  <c r="R18" i="191"/>
  <c r="Q18" i="191"/>
  <c r="P18" i="191"/>
  <c r="E18" i="191"/>
  <c r="T18" i="191" s="1"/>
  <c r="S17" i="191"/>
  <c r="R17" i="191"/>
  <c r="Q17" i="191"/>
  <c r="P17" i="191"/>
  <c r="E17" i="191"/>
  <c r="U17" i="191" s="1"/>
  <c r="S16" i="191"/>
  <c r="R16" i="191"/>
  <c r="Q16" i="191"/>
  <c r="P16" i="191"/>
  <c r="E16" i="191"/>
  <c r="T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S13" i="191"/>
  <c r="R13" i="191"/>
  <c r="Q13" i="191"/>
  <c r="P13" i="191"/>
  <c r="E13" i="191"/>
  <c r="U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U10" i="191" s="1"/>
  <c r="S9" i="191"/>
  <c r="R9" i="191"/>
  <c r="S64" i="190"/>
  <c r="R64" i="190"/>
  <c r="Q64" i="190"/>
  <c r="P64" i="190"/>
  <c r="E64" i="190"/>
  <c r="U64" i="190" s="1"/>
  <c r="S63" i="190"/>
  <c r="R63" i="190"/>
  <c r="Q63" i="190"/>
  <c r="Q62" i="190" s="1"/>
  <c r="P63" i="190"/>
  <c r="E63" i="190"/>
  <c r="U63" i="190" s="1"/>
  <c r="S62" i="190"/>
  <c r="R62" i="190"/>
  <c r="S60" i="190"/>
  <c r="R60" i="190"/>
  <c r="Q60" i="190"/>
  <c r="P60" i="190"/>
  <c r="E60" i="190"/>
  <c r="U60" i="190" s="1"/>
  <c r="S59" i="190"/>
  <c r="R59" i="190"/>
  <c r="Q59" i="190"/>
  <c r="P59" i="190"/>
  <c r="E59" i="190"/>
  <c r="S58" i="190"/>
  <c r="R58" i="190"/>
  <c r="Q58" i="190"/>
  <c r="P58" i="190"/>
  <c r="E58" i="190"/>
  <c r="T58" i="190" s="1"/>
  <c r="S57" i="190"/>
  <c r="R57" i="190"/>
  <c r="Q57" i="190"/>
  <c r="P57" i="190"/>
  <c r="E57" i="190"/>
  <c r="U57" i="190" s="1"/>
  <c r="S56" i="190"/>
  <c r="R56" i="190"/>
  <c r="S55" i="190"/>
  <c r="R55" i="190"/>
  <c r="Q55" i="190"/>
  <c r="P55" i="190"/>
  <c r="E55" i="190"/>
  <c r="U55" i="190" s="1"/>
  <c r="S54" i="190"/>
  <c r="R54" i="190"/>
  <c r="Q54" i="190"/>
  <c r="P54" i="190"/>
  <c r="E54" i="190"/>
  <c r="T54" i="190" s="1"/>
  <c r="S53" i="190"/>
  <c r="R53" i="190"/>
  <c r="Q53" i="190"/>
  <c r="P53" i="190"/>
  <c r="E53" i="190"/>
  <c r="T53" i="190" s="1"/>
  <c r="S52" i="190"/>
  <c r="R52" i="190"/>
  <c r="Q52" i="190"/>
  <c r="P52" i="190"/>
  <c r="E52" i="190"/>
  <c r="U52" i="190" s="1"/>
  <c r="U51" i="190"/>
  <c r="S51" i="190"/>
  <c r="R51" i="190"/>
  <c r="Q51" i="190"/>
  <c r="P51" i="190"/>
  <c r="E51" i="190"/>
  <c r="T51" i="190" s="1"/>
  <c r="S50" i="190"/>
  <c r="R50" i="190"/>
  <c r="Q50" i="190"/>
  <c r="P50" i="190"/>
  <c r="E50" i="190"/>
  <c r="S49" i="190"/>
  <c r="R49" i="190"/>
  <c r="Q49" i="190"/>
  <c r="P49" i="190"/>
  <c r="E49" i="190"/>
  <c r="U49" i="190" s="1"/>
  <c r="S48" i="190"/>
  <c r="R48" i="190"/>
  <c r="Q48" i="190"/>
  <c r="P48" i="190"/>
  <c r="E48" i="190"/>
  <c r="T48" i="190" s="1"/>
  <c r="S47" i="190"/>
  <c r="R47" i="190"/>
  <c r="Q47" i="190"/>
  <c r="P47" i="190"/>
  <c r="E47" i="190"/>
  <c r="U46" i="190"/>
  <c r="S46" i="190"/>
  <c r="R46" i="190"/>
  <c r="Q46" i="190"/>
  <c r="P46" i="190"/>
  <c r="E46" i="190"/>
  <c r="T46" i="190" s="1"/>
  <c r="S45" i="190"/>
  <c r="R45" i="190"/>
  <c r="Q45" i="190"/>
  <c r="P45" i="190"/>
  <c r="E45" i="190"/>
  <c r="U45" i="190" s="1"/>
  <c r="S44" i="190"/>
  <c r="R44" i="190"/>
  <c r="R43" i="190"/>
  <c r="S42" i="190"/>
  <c r="R42" i="190"/>
  <c r="Q42" i="190"/>
  <c r="P42" i="190"/>
  <c r="E42" i="190"/>
  <c r="T42" i="190" s="1"/>
  <c r="S41" i="190"/>
  <c r="R41" i="190"/>
  <c r="Q41" i="190"/>
  <c r="P41" i="190"/>
  <c r="E41" i="190"/>
  <c r="U41" i="190" s="1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T38" i="190" s="1"/>
  <c r="T37" i="190"/>
  <c r="S37" i="190"/>
  <c r="R37" i="190"/>
  <c r="Q37" i="190"/>
  <c r="P37" i="190"/>
  <c r="E37" i="190"/>
  <c r="U36" i="190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U33" i="190" s="1"/>
  <c r="S32" i="190"/>
  <c r="R32" i="190"/>
  <c r="Q32" i="190"/>
  <c r="P32" i="190"/>
  <c r="E32" i="190"/>
  <c r="U32" i="190" s="1"/>
  <c r="S31" i="190"/>
  <c r="R31" i="190"/>
  <c r="Q31" i="190"/>
  <c r="P31" i="190"/>
  <c r="E31" i="190"/>
  <c r="S30" i="190"/>
  <c r="R30" i="190"/>
  <c r="Q30" i="190"/>
  <c r="P30" i="190"/>
  <c r="E30" i="190"/>
  <c r="T30" i="190" s="1"/>
  <c r="S29" i="190"/>
  <c r="R29" i="190"/>
  <c r="Q29" i="190"/>
  <c r="P29" i="190"/>
  <c r="E29" i="190"/>
  <c r="T29" i="190" s="1"/>
  <c r="S27" i="190"/>
  <c r="R27" i="190"/>
  <c r="Q27" i="190"/>
  <c r="P27" i="190"/>
  <c r="E27" i="190"/>
  <c r="T27" i="190" s="1"/>
  <c r="S26" i="190"/>
  <c r="R26" i="190"/>
  <c r="Q26" i="190"/>
  <c r="P26" i="190"/>
  <c r="E26" i="190"/>
  <c r="U26" i="190" s="1"/>
  <c r="U25" i="190"/>
  <c r="S25" i="190"/>
  <c r="R25" i="190"/>
  <c r="Q25" i="190"/>
  <c r="P25" i="190"/>
  <c r="E25" i="190"/>
  <c r="T25" i="190" s="1"/>
  <c r="S24" i="190"/>
  <c r="R24" i="190"/>
  <c r="Q24" i="190"/>
  <c r="P24" i="190"/>
  <c r="E24" i="190"/>
  <c r="T24" i="190" s="1"/>
  <c r="S23" i="190"/>
  <c r="R23" i="190"/>
  <c r="Q23" i="190"/>
  <c r="P23" i="190"/>
  <c r="E23" i="190"/>
  <c r="T23" i="190" s="1"/>
  <c r="S22" i="190"/>
  <c r="R22" i="190"/>
  <c r="Q22" i="190"/>
  <c r="P22" i="190"/>
  <c r="E22" i="190"/>
  <c r="U22" i="190" s="1"/>
  <c r="T21" i="190"/>
  <c r="S21" i="190"/>
  <c r="R21" i="190"/>
  <c r="Q21" i="190"/>
  <c r="P21" i="190"/>
  <c r="E21" i="190"/>
  <c r="U21" i="190" s="1"/>
  <c r="S20" i="190"/>
  <c r="R20" i="190"/>
  <c r="Q20" i="190"/>
  <c r="P20" i="190"/>
  <c r="E20" i="190"/>
  <c r="U20" i="190" s="1"/>
  <c r="S19" i="190"/>
  <c r="R19" i="190"/>
  <c r="Q19" i="190"/>
  <c r="P19" i="190"/>
  <c r="E19" i="190"/>
  <c r="T19" i="190" s="1"/>
  <c r="S18" i="190"/>
  <c r="R18" i="190"/>
  <c r="Q18" i="190"/>
  <c r="P18" i="190"/>
  <c r="E18" i="190"/>
  <c r="U18" i="190" s="1"/>
  <c r="U17" i="190"/>
  <c r="S17" i="190"/>
  <c r="R17" i="190"/>
  <c r="Q17" i="190"/>
  <c r="P17" i="190"/>
  <c r="E17" i="190"/>
  <c r="T17" i="190" s="1"/>
  <c r="T16" i="190"/>
  <c r="S16" i="190"/>
  <c r="R16" i="190"/>
  <c r="Q16" i="190"/>
  <c r="P16" i="190"/>
  <c r="E16" i="190"/>
  <c r="U16" i="190" s="1"/>
  <c r="S15" i="190"/>
  <c r="R15" i="190"/>
  <c r="Q15" i="190"/>
  <c r="P15" i="190"/>
  <c r="E15" i="190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S12" i="190"/>
  <c r="R12" i="190"/>
  <c r="Q12" i="190"/>
  <c r="P12" i="190"/>
  <c r="E12" i="190"/>
  <c r="U12" i="190" s="1"/>
  <c r="S11" i="190"/>
  <c r="R11" i="190"/>
  <c r="Q11" i="190"/>
  <c r="P11" i="190"/>
  <c r="E11" i="190"/>
  <c r="T11" i="190" s="1"/>
  <c r="S10" i="190"/>
  <c r="R10" i="190"/>
  <c r="Q10" i="190"/>
  <c r="P10" i="190"/>
  <c r="E10" i="190"/>
  <c r="S9" i="190"/>
  <c r="R9" i="190"/>
  <c r="S64" i="189"/>
  <c r="R64" i="189"/>
  <c r="Q64" i="189"/>
  <c r="P64" i="189"/>
  <c r="E64" i="189"/>
  <c r="T64" i="189" s="1"/>
  <c r="S63" i="189"/>
  <c r="R63" i="189"/>
  <c r="Q63" i="189"/>
  <c r="P63" i="189"/>
  <c r="E63" i="189"/>
  <c r="T63" i="189" s="1"/>
  <c r="S62" i="189"/>
  <c r="R62" i="189"/>
  <c r="S60" i="189"/>
  <c r="R60" i="189"/>
  <c r="Q60" i="189"/>
  <c r="P60" i="189"/>
  <c r="E60" i="189"/>
  <c r="T60" i="189" s="1"/>
  <c r="U59" i="189"/>
  <c r="S59" i="189"/>
  <c r="R59" i="189"/>
  <c r="Q59" i="189"/>
  <c r="P59" i="189"/>
  <c r="E59" i="189"/>
  <c r="T59" i="189" s="1"/>
  <c r="S58" i="189"/>
  <c r="R58" i="189"/>
  <c r="Q58" i="189"/>
  <c r="P58" i="189"/>
  <c r="E58" i="189"/>
  <c r="U58" i="189" s="1"/>
  <c r="T57" i="189"/>
  <c r="S57" i="189"/>
  <c r="R57" i="189"/>
  <c r="Q57" i="189"/>
  <c r="P57" i="189"/>
  <c r="E57" i="189"/>
  <c r="U57" i="189" s="1"/>
  <c r="S56" i="189"/>
  <c r="R56" i="189"/>
  <c r="U55" i="189"/>
  <c r="S55" i="189"/>
  <c r="R55" i="189"/>
  <c r="Q55" i="189"/>
  <c r="P55" i="189"/>
  <c r="E55" i="189"/>
  <c r="T55" i="189" s="1"/>
  <c r="S54" i="189"/>
  <c r="R54" i="189"/>
  <c r="Q54" i="189"/>
  <c r="P54" i="189"/>
  <c r="E54" i="189"/>
  <c r="S53" i="189"/>
  <c r="R53" i="189"/>
  <c r="Q53" i="189"/>
  <c r="P53" i="189"/>
  <c r="E53" i="189"/>
  <c r="U53" i="189" s="1"/>
  <c r="S52" i="189"/>
  <c r="R52" i="189"/>
  <c r="Q52" i="189"/>
  <c r="P52" i="189"/>
  <c r="E52" i="189"/>
  <c r="U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U49" i="189"/>
  <c r="S49" i="189"/>
  <c r="R49" i="189"/>
  <c r="Q49" i="189"/>
  <c r="P49" i="189"/>
  <c r="E49" i="189"/>
  <c r="T49" i="189" s="1"/>
  <c r="S48" i="189"/>
  <c r="R48" i="189"/>
  <c r="Q48" i="189"/>
  <c r="P48" i="189"/>
  <c r="E48" i="189"/>
  <c r="U48" i="189" s="1"/>
  <c r="S47" i="189"/>
  <c r="R47" i="189"/>
  <c r="Q47" i="189"/>
  <c r="P47" i="189"/>
  <c r="E47" i="189"/>
  <c r="T47" i="189" s="1"/>
  <c r="S46" i="189"/>
  <c r="R46" i="189"/>
  <c r="Q46" i="189"/>
  <c r="P46" i="189"/>
  <c r="E46" i="189"/>
  <c r="T46" i="189" s="1"/>
  <c r="U45" i="189"/>
  <c r="T45" i="189"/>
  <c r="S45" i="189"/>
  <c r="R45" i="189"/>
  <c r="Q45" i="189"/>
  <c r="P45" i="189"/>
  <c r="E45" i="189"/>
  <c r="S44" i="189"/>
  <c r="R44" i="189"/>
  <c r="R43" i="189"/>
  <c r="S42" i="189"/>
  <c r="R42" i="189"/>
  <c r="Q42" i="189"/>
  <c r="P42" i="189"/>
  <c r="E42" i="189"/>
  <c r="U42" i="189" s="1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S38" i="189"/>
  <c r="R38" i="189"/>
  <c r="Q38" i="189"/>
  <c r="P38" i="189"/>
  <c r="E38" i="189"/>
  <c r="U38" i="189" s="1"/>
  <c r="S37" i="189"/>
  <c r="R37" i="189"/>
  <c r="Q37" i="189"/>
  <c r="P37" i="189"/>
  <c r="E37" i="189"/>
  <c r="T37" i="189" s="1"/>
  <c r="U36" i="189"/>
  <c r="S36" i="189"/>
  <c r="R36" i="189"/>
  <c r="Q36" i="189"/>
  <c r="P36" i="189"/>
  <c r="E36" i="189"/>
  <c r="T36" i="189" s="1"/>
  <c r="S35" i="189"/>
  <c r="R35" i="189"/>
  <c r="Q35" i="189"/>
  <c r="P35" i="189"/>
  <c r="E35" i="189"/>
  <c r="U35" i="189" s="1"/>
  <c r="S34" i="189"/>
  <c r="R34" i="189"/>
  <c r="Q34" i="189"/>
  <c r="P34" i="189"/>
  <c r="E34" i="189"/>
  <c r="U34" i="189" s="1"/>
  <c r="S33" i="189"/>
  <c r="R33" i="189"/>
  <c r="Q33" i="189"/>
  <c r="P33" i="189"/>
  <c r="E33" i="189"/>
  <c r="T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T31" i="189" s="1"/>
  <c r="S30" i="189"/>
  <c r="R30" i="189"/>
  <c r="Q30" i="189"/>
  <c r="P30" i="189"/>
  <c r="E30" i="189"/>
  <c r="S29" i="189"/>
  <c r="R29" i="189"/>
  <c r="Q29" i="189"/>
  <c r="P29" i="189"/>
  <c r="E29" i="189"/>
  <c r="U29" i="189" s="1"/>
  <c r="S27" i="189"/>
  <c r="R27" i="189"/>
  <c r="Q27" i="189"/>
  <c r="P27" i="189"/>
  <c r="E27" i="189"/>
  <c r="U27" i="189" s="1"/>
  <c r="S26" i="189"/>
  <c r="R26" i="189"/>
  <c r="Q26" i="189"/>
  <c r="P26" i="189"/>
  <c r="E26" i="189"/>
  <c r="T26" i="189" s="1"/>
  <c r="S25" i="189"/>
  <c r="R25" i="189"/>
  <c r="Q25" i="189"/>
  <c r="P25" i="189"/>
  <c r="E25" i="189"/>
  <c r="T25" i="189" s="1"/>
  <c r="T24" i="189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U22" i="189" s="1"/>
  <c r="S21" i="189"/>
  <c r="R21" i="189"/>
  <c r="Q21" i="189"/>
  <c r="P21" i="189"/>
  <c r="E21" i="189"/>
  <c r="U21" i="189" s="1"/>
  <c r="S20" i="189"/>
  <c r="R20" i="189"/>
  <c r="Q20" i="189"/>
  <c r="P20" i="189"/>
  <c r="E20" i="189"/>
  <c r="T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T18" i="189" s="1"/>
  <c r="S17" i="189"/>
  <c r="R17" i="189"/>
  <c r="Q17" i="189"/>
  <c r="P17" i="189"/>
  <c r="E17" i="189"/>
  <c r="T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T14" i="189"/>
  <c r="S14" i="189"/>
  <c r="R14" i="189"/>
  <c r="Q14" i="189"/>
  <c r="P14" i="189"/>
  <c r="E14" i="189"/>
  <c r="U14" i="189" s="1"/>
  <c r="S13" i="189"/>
  <c r="R13" i="189"/>
  <c r="Q13" i="189"/>
  <c r="P13" i="189"/>
  <c r="E13" i="189"/>
  <c r="U13" i="189" s="1"/>
  <c r="S12" i="189"/>
  <c r="R12" i="189"/>
  <c r="Q12" i="189"/>
  <c r="P12" i="189"/>
  <c r="E12" i="189"/>
  <c r="T12" i="189" s="1"/>
  <c r="S11" i="189"/>
  <c r="R11" i="189"/>
  <c r="Q11" i="189"/>
  <c r="P11" i="189"/>
  <c r="E11" i="189"/>
  <c r="U11" i="189" s="1"/>
  <c r="S10" i="189"/>
  <c r="R10" i="189"/>
  <c r="Q10" i="189"/>
  <c r="P10" i="189"/>
  <c r="E10" i="189"/>
  <c r="U10" i="189" s="1"/>
  <c r="S9" i="189"/>
  <c r="R9" i="189"/>
  <c r="S64" i="188"/>
  <c r="R64" i="188"/>
  <c r="Q64" i="188"/>
  <c r="P64" i="188"/>
  <c r="E64" i="188"/>
  <c r="U64" i="188" s="1"/>
  <c r="S63" i="188"/>
  <c r="R63" i="188"/>
  <c r="Q63" i="188"/>
  <c r="P63" i="188"/>
  <c r="E63" i="188"/>
  <c r="U63" i="188" s="1"/>
  <c r="S62" i="188"/>
  <c r="R62" i="188"/>
  <c r="S60" i="188"/>
  <c r="R60" i="188"/>
  <c r="Q60" i="188"/>
  <c r="P60" i="188"/>
  <c r="E60" i="188"/>
  <c r="U60" i="188" s="1"/>
  <c r="U59" i="188"/>
  <c r="T59" i="188"/>
  <c r="S59" i="188"/>
  <c r="R59" i="188"/>
  <c r="Q59" i="188"/>
  <c r="P59" i="188"/>
  <c r="E59" i="188"/>
  <c r="S58" i="188"/>
  <c r="R58" i="188"/>
  <c r="Q58" i="188"/>
  <c r="P58" i="188"/>
  <c r="E58" i="188"/>
  <c r="U58" i="188" s="1"/>
  <c r="S57" i="188"/>
  <c r="R57" i="188"/>
  <c r="Q57" i="188"/>
  <c r="P57" i="188"/>
  <c r="E57" i="188"/>
  <c r="S56" i="188"/>
  <c r="R56" i="188"/>
  <c r="S55" i="188"/>
  <c r="R55" i="188"/>
  <c r="Q55" i="188"/>
  <c r="P55" i="188"/>
  <c r="E55" i="188"/>
  <c r="U55" i="188" s="1"/>
  <c r="U54" i="188"/>
  <c r="T54" i="188"/>
  <c r="S54" i="188"/>
  <c r="R54" i="188"/>
  <c r="Q54" i="188"/>
  <c r="P54" i="188"/>
  <c r="E54" i="188"/>
  <c r="U53" i="188"/>
  <c r="S53" i="188"/>
  <c r="R53" i="188"/>
  <c r="Q53" i="188"/>
  <c r="P53" i="188"/>
  <c r="E53" i="188"/>
  <c r="S52" i="188"/>
  <c r="R52" i="188"/>
  <c r="Q52" i="188"/>
  <c r="P52" i="188"/>
  <c r="E52" i="188"/>
  <c r="U52" i="188" s="1"/>
  <c r="S51" i="188"/>
  <c r="R51" i="188"/>
  <c r="Q51" i="188"/>
  <c r="P51" i="188"/>
  <c r="E51" i="188"/>
  <c r="U51" i="188" s="1"/>
  <c r="S50" i="188"/>
  <c r="R50" i="188"/>
  <c r="Q50" i="188"/>
  <c r="P50" i="188"/>
  <c r="E50" i="188"/>
  <c r="T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T48" i="188" s="1"/>
  <c r="T47" i="188"/>
  <c r="S47" i="188"/>
  <c r="R47" i="188"/>
  <c r="Q47" i="188"/>
  <c r="P47" i="188"/>
  <c r="E47" i="188"/>
  <c r="U47" i="188" s="1"/>
  <c r="S46" i="188"/>
  <c r="R46" i="188"/>
  <c r="Q46" i="188"/>
  <c r="P46" i="188"/>
  <c r="E46" i="188"/>
  <c r="U46" i="188" s="1"/>
  <c r="S45" i="188"/>
  <c r="R45" i="188"/>
  <c r="Q45" i="188"/>
  <c r="P45" i="188"/>
  <c r="E45" i="188"/>
  <c r="U45" i="188" s="1"/>
  <c r="S44" i="188"/>
  <c r="R44" i="188"/>
  <c r="S42" i="188"/>
  <c r="R42" i="188"/>
  <c r="Q42" i="188"/>
  <c r="P42" i="188"/>
  <c r="E42" i="188"/>
  <c r="U42" i="188" s="1"/>
  <c r="S41" i="188"/>
  <c r="R41" i="188"/>
  <c r="Q41" i="188"/>
  <c r="P41" i="188"/>
  <c r="E41" i="188"/>
  <c r="U41" i="188" s="1"/>
  <c r="S40" i="188"/>
  <c r="R40" i="188"/>
  <c r="Q40" i="188"/>
  <c r="P40" i="188"/>
  <c r="E40" i="188"/>
  <c r="T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T38" i="188" s="1"/>
  <c r="S37" i="188"/>
  <c r="R37" i="188"/>
  <c r="Q37" i="188"/>
  <c r="P37" i="188"/>
  <c r="E37" i="188"/>
  <c r="U37" i="188" s="1"/>
  <c r="S36" i="188"/>
  <c r="R36" i="188"/>
  <c r="Q36" i="188"/>
  <c r="P36" i="188"/>
  <c r="E36" i="188"/>
  <c r="U36" i="188" s="1"/>
  <c r="S35" i="188"/>
  <c r="R35" i="188"/>
  <c r="Q35" i="188"/>
  <c r="P35" i="188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S32" i="188"/>
  <c r="R32" i="188"/>
  <c r="Q32" i="188"/>
  <c r="P32" i="188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T30" i="188" s="1"/>
  <c r="S29" i="188"/>
  <c r="R29" i="188"/>
  <c r="Q29" i="188"/>
  <c r="P29" i="188"/>
  <c r="E29" i="188"/>
  <c r="S27" i="188"/>
  <c r="R27" i="188"/>
  <c r="Q27" i="188"/>
  <c r="P27" i="188"/>
  <c r="E27" i="188"/>
  <c r="T27" i="188" s="1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S24" i="188"/>
  <c r="R24" i="188"/>
  <c r="Q24" i="188"/>
  <c r="P24" i="188"/>
  <c r="E24" i="188"/>
  <c r="S23" i="188"/>
  <c r="R23" i="188"/>
  <c r="Q23" i="188"/>
  <c r="P23" i="188"/>
  <c r="E23" i="188"/>
  <c r="U23" i="188" s="1"/>
  <c r="S22" i="188"/>
  <c r="R22" i="188"/>
  <c r="Q22" i="188"/>
  <c r="P22" i="188"/>
  <c r="E22" i="188"/>
  <c r="U22" i="188" s="1"/>
  <c r="S21" i="188"/>
  <c r="R21" i="188"/>
  <c r="Q21" i="188"/>
  <c r="P21" i="188"/>
  <c r="E21" i="188"/>
  <c r="S20" i="188"/>
  <c r="R20" i="188"/>
  <c r="Q20" i="188"/>
  <c r="P20" i="188"/>
  <c r="E20" i="188"/>
  <c r="T20" i="188" s="1"/>
  <c r="S19" i="188"/>
  <c r="R19" i="188"/>
  <c r="Q19" i="188"/>
  <c r="P19" i="188"/>
  <c r="E19" i="188"/>
  <c r="T19" i="188" s="1"/>
  <c r="S18" i="188"/>
  <c r="R18" i="188"/>
  <c r="Q18" i="188"/>
  <c r="P18" i="188"/>
  <c r="E18" i="188"/>
  <c r="T18" i="188" s="1"/>
  <c r="T17" i="188"/>
  <c r="S17" i="188"/>
  <c r="R17" i="188"/>
  <c r="Q17" i="188"/>
  <c r="P17" i="188"/>
  <c r="E17" i="188"/>
  <c r="U17" i="188" s="1"/>
  <c r="U16" i="188"/>
  <c r="S16" i="188"/>
  <c r="R16" i="188"/>
  <c r="Q16" i="188"/>
  <c r="P16" i="188"/>
  <c r="E16" i="188"/>
  <c r="T16" i="188" s="1"/>
  <c r="S15" i="188"/>
  <c r="R15" i="188"/>
  <c r="Q15" i="188"/>
  <c r="P15" i="188"/>
  <c r="E15" i="188"/>
  <c r="U15" i="188" s="1"/>
  <c r="S14" i="188"/>
  <c r="R14" i="188"/>
  <c r="Q14" i="188"/>
  <c r="P14" i="188"/>
  <c r="E14" i="188"/>
  <c r="S13" i="188"/>
  <c r="R13" i="188"/>
  <c r="Q13" i="188"/>
  <c r="P13" i="188"/>
  <c r="E13" i="188"/>
  <c r="T13" i="188" s="1"/>
  <c r="S12" i="188"/>
  <c r="R12" i="188"/>
  <c r="Q12" i="188"/>
  <c r="P12" i="188"/>
  <c r="E12" i="188"/>
  <c r="U12" i="188" s="1"/>
  <c r="S11" i="188"/>
  <c r="R11" i="188"/>
  <c r="Q11" i="188"/>
  <c r="P11" i="188"/>
  <c r="E11" i="188"/>
  <c r="U11" i="188" s="1"/>
  <c r="T10" i="188"/>
  <c r="S10" i="188"/>
  <c r="R10" i="188"/>
  <c r="Q10" i="188"/>
  <c r="P10" i="188"/>
  <c r="E10" i="188"/>
  <c r="U10" i="188" s="1"/>
  <c r="S9" i="188"/>
  <c r="R9" i="188"/>
  <c r="S64" i="187"/>
  <c r="R64" i="187"/>
  <c r="Q64" i="187"/>
  <c r="P64" i="187"/>
  <c r="E64" i="187"/>
  <c r="U64" i="187" s="1"/>
  <c r="S63" i="187"/>
  <c r="R63" i="187"/>
  <c r="Q63" i="187"/>
  <c r="P63" i="187"/>
  <c r="E63" i="187"/>
  <c r="E62" i="187" s="1"/>
  <c r="U62" i="187" s="1"/>
  <c r="S62" i="187"/>
  <c r="R62" i="187"/>
  <c r="S60" i="187"/>
  <c r="R60" i="187"/>
  <c r="Q60" i="187"/>
  <c r="P60" i="187"/>
  <c r="E60" i="187"/>
  <c r="U60" i="187" s="1"/>
  <c r="U59" i="187"/>
  <c r="T59" i="187"/>
  <c r="S59" i="187"/>
  <c r="R59" i="187"/>
  <c r="Q59" i="187"/>
  <c r="P59" i="187"/>
  <c r="E59" i="187"/>
  <c r="S58" i="187"/>
  <c r="R58" i="187"/>
  <c r="Q58" i="187"/>
  <c r="P58" i="187"/>
  <c r="E58" i="187"/>
  <c r="U58" i="187" s="1"/>
  <c r="S57" i="187"/>
  <c r="R57" i="187"/>
  <c r="Q57" i="187"/>
  <c r="P57" i="187"/>
  <c r="E57" i="187"/>
  <c r="S56" i="187"/>
  <c r="R56" i="187"/>
  <c r="S55" i="187"/>
  <c r="R55" i="187"/>
  <c r="Q55" i="187"/>
  <c r="P55" i="187"/>
  <c r="E55" i="187"/>
  <c r="U55" i="187" s="1"/>
  <c r="S54" i="187"/>
  <c r="R54" i="187"/>
  <c r="Q54" i="187"/>
  <c r="P54" i="187"/>
  <c r="E54" i="187"/>
  <c r="U54" i="187" s="1"/>
  <c r="S53" i="187"/>
  <c r="R53" i="187"/>
  <c r="Q53" i="187"/>
  <c r="P53" i="187"/>
  <c r="E53" i="187"/>
  <c r="U53" i="187" s="1"/>
  <c r="S52" i="187"/>
  <c r="R52" i="187"/>
  <c r="Q52" i="187"/>
  <c r="P52" i="187"/>
  <c r="E52" i="187"/>
  <c r="S51" i="187"/>
  <c r="R51" i="187"/>
  <c r="Q51" i="187"/>
  <c r="P51" i="187"/>
  <c r="E51" i="187"/>
  <c r="T51" i="187" s="1"/>
  <c r="S50" i="187"/>
  <c r="R50" i="187"/>
  <c r="Q50" i="187"/>
  <c r="P50" i="187"/>
  <c r="E50" i="187"/>
  <c r="T50" i="187" s="1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S47" i="187"/>
  <c r="R47" i="187"/>
  <c r="Q47" i="187"/>
  <c r="P47" i="187"/>
  <c r="E47" i="187"/>
  <c r="T46" i="187"/>
  <c r="S46" i="187"/>
  <c r="R46" i="187"/>
  <c r="Q46" i="187"/>
  <c r="P46" i="187"/>
  <c r="E46" i="187"/>
  <c r="U46" i="187" s="1"/>
  <c r="T45" i="187"/>
  <c r="S45" i="187"/>
  <c r="R45" i="187"/>
  <c r="Q45" i="187"/>
  <c r="P45" i="187"/>
  <c r="E45" i="187"/>
  <c r="S44" i="187"/>
  <c r="R44" i="187"/>
  <c r="S43" i="187"/>
  <c r="R43" i="187"/>
  <c r="S42" i="187"/>
  <c r="R42" i="187"/>
  <c r="Q42" i="187"/>
  <c r="P42" i="187"/>
  <c r="E42" i="187"/>
  <c r="S41" i="187"/>
  <c r="R41" i="187"/>
  <c r="Q41" i="187"/>
  <c r="P41" i="187"/>
  <c r="E41" i="187"/>
  <c r="T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T38" i="187" s="1"/>
  <c r="S37" i="187"/>
  <c r="R37" i="187"/>
  <c r="Q37" i="187"/>
  <c r="P37" i="187"/>
  <c r="E37" i="187"/>
  <c r="U37" i="187" s="1"/>
  <c r="S36" i="187"/>
  <c r="R36" i="187"/>
  <c r="Q36" i="187"/>
  <c r="U36" i="187" s="1"/>
  <c r="P36" i="187"/>
  <c r="T36" i="187" s="1"/>
  <c r="E36" i="187"/>
  <c r="S35" i="187"/>
  <c r="R35" i="187"/>
  <c r="Q35" i="187"/>
  <c r="P35" i="187"/>
  <c r="E35" i="187"/>
  <c r="U35" i="187" s="1"/>
  <c r="S34" i="187"/>
  <c r="R34" i="187"/>
  <c r="Q34" i="187"/>
  <c r="P34" i="187"/>
  <c r="E34" i="187"/>
  <c r="S33" i="187"/>
  <c r="R33" i="187"/>
  <c r="Q33" i="187"/>
  <c r="P33" i="187"/>
  <c r="E33" i="187"/>
  <c r="T33" i="187" s="1"/>
  <c r="S32" i="187"/>
  <c r="R32" i="187"/>
  <c r="Q32" i="187"/>
  <c r="P32" i="187"/>
  <c r="E32" i="187"/>
  <c r="T32" i="187" s="1"/>
  <c r="S31" i="187"/>
  <c r="R31" i="187"/>
  <c r="Q31" i="187"/>
  <c r="P31" i="187"/>
  <c r="E31" i="187"/>
  <c r="U31" i="187" s="1"/>
  <c r="T30" i="187"/>
  <c r="S30" i="187"/>
  <c r="R30" i="187"/>
  <c r="Q30" i="187"/>
  <c r="P30" i="187"/>
  <c r="E30" i="187"/>
  <c r="U30" i="187" s="1"/>
  <c r="S29" i="187"/>
  <c r="R29" i="187"/>
  <c r="Q29" i="187"/>
  <c r="P29" i="187"/>
  <c r="E29" i="187"/>
  <c r="U29" i="187" s="1"/>
  <c r="S27" i="187"/>
  <c r="R27" i="187"/>
  <c r="Q27" i="187"/>
  <c r="P27" i="187"/>
  <c r="E27" i="187"/>
  <c r="U27" i="187" s="1"/>
  <c r="S26" i="187"/>
  <c r="R26" i="187"/>
  <c r="Q26" i="187"/>
  <c r="P26" i="187"/>
  <c r="E26" i="187"/>
  <c r="U26" i="187" s="1"/>
  <c r="S25" i="187"/>
  <c r="R25" i="187"/>
  <c r="Q25" i="187"/>
  <c r="P25" i="187"/>
  <c r="E25" i="187"/>
  <c r="S24" i="187"/>
  <c r="R24" i="187"/>
  <c r="Q24" i="187"/>
  <c r="P24" i="187"/>
  <c r="E24" i="187"/>
  <c r="U24" i="187" s="1"/>
  <c r="S23" i="187"/>
  <c r="R23" i="187"/>
  <c r="Q23" i="187"/>
  <c r="P23" i="187"/>
  <c r="E23" i="187"/>
  <c r="S22" i="187"/>
  <c r="R22" i="187"/>
  <c r="Q22" i="187"/>
  <c r="P22" i="187"/>
  <c r="E22" i="187"/>
  <c r="S21" i="187"/>
  <c r="R21" i="187"/>
  <c r="Q21" i="187"/>
  <c r="P21" i="187"/>
  <c r="E21" i="187"/>
  <c r="U21" i="187" s="1"/>
  <c r="U20" i="187"/>
  <c r="S20" i="187"/>
  <c r="R20" i="187"/>
  <c r="Q20" i="187"/>
  <c r="P20" i="187"/>
  <c r="E20" i="187"/>
  <c r="T20" i="187" s="1"/>
  <c r="S19" i="187"/>
  <c r="R19" i="187"/>
  <c r="Q19" i="187"/>
  <c r="P19" i="187"/>
  <c r="E19" i="187"/>
  <c r="T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U17" i="187" s="1"/>
  <c r="T16" i="187"/>
  <c r="S16" i="187"/>
  <c r="R16" i="187"/>
  <c r="Q16" i="187"/>
  <c r="P16" i="187"/>
  <c r="E16" i="187"/>
  <c r="U16" i="187" s="1"/>
  <c r="S15" i="187"/>
  <c r="R15" i="187"/>
  <c r="Q15" i="187"/>
  <c r="P15" i="187"/>
  <c r="E15" i="187"/>
  <c r="S14" i="187"/>
  <c r="R14" i="187"/>
  <c r="Q14" i="187"/>
  <c r="P14" i="187"/>
  <c r="E14" i="187"/>
  <c r="T14" i="187" s="1"/>
  <c r="S13" i="187"/>
  <c r="R13" i="187"/>
  <c r="Q13" i="187"/>
  <c r="P13" i="187"/>
  <c r="E13" i="187"/>
  <c r="T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T10" i="187"/>
  <c r="S10" i="187"/>
  <c r="R10" i="187"/>
  <c r="Q10" i="187"/>
  <c r="P10" i="187"/>
  <c r="E10" i="187"/>
  <c r="U10" i="187" s="1"/>
  <c r="S9" i="187"/>
  <c r="R9" i="187"/>
  <c r="S64" i="186"/>
  <c r="R64" i="186"/>
  <c r="Q64" i="186"/>
  <c r="P64" i="186"/>
  <c r="E64" i="186"/>
  <c r="U64" i="186" s="1"/>
  <c r="U63" i="186"/>
  <c r="T63" i="186"/>
  <c r="S63" i="186"/>
  <c r="R63" i="186"/>
  <c r="Q63" i="186"/>
  <c r="P63" i="186"/>
  <c r="E63" i="186"/>
  <c r="S62" i="186"/>
  <c r="R62" i="186"/>
  <c r="S60" i="186"/>
  <c r="R60" i="186"/>
  <c r="Q60" i="186"/>
  <c r="P60" i="186"/>
  <c r="E60" i="186"/>
  <c r="U60" i="186" s="1"/>
  <c r="S59" i="186"/>
  <c r="R59" i="186"/>
  <c r="Q59" i="186"/>
  <c r="P59" i="186"/>
  <c r="E59" i="186"/>
  <c r="S58" i="186"/>
  <c r="R58" i="186"/>
  <c r="Q58" i="186"/>
  <c r="P58" i="186"/>
  <c r="E58" i="186"/>
  <c r="S57" i="186"/>
  <c r="R57" i="186"/>
  <c r="Q57" i="186"/>
  <c r="P57" i="186"/>
  <c r="E57" i="186"/>
  <c r="U57" i="186" s="1"/>
  <c r="S56" i="186"/>
  <c r="S55" i="186"/>
  <c r="R55" i="186"/>
  <c r="Q55" i="186"/>
  <c r="P55" i="186"/>
  <c r="E55" i="186"/>
  <c r="U55" i="186" s="1"/>
  <c r="S54" i="186"/>
  <c r="R54" i="186"/>
  <c r="Q54" i="186"/>
  <c r="P54" i="186"/>
  <c r="E54" i="186"/>
  <c r="U54" i="186" s="1"/>
  <c r="S53" i="186"/>
  <c r="R53" i="186"/>
  <c r="Q53" i="186"/>
  <c r="P53" i="186"/>
  <c r="E53" i="186"/>
  <c r="S52" i="186"/>
  <c r="R52" i="186"/>
  <c r="Q52" i="186"/>
  <c r="P52" i="186"/>
  <c r="E52" i="186"/>
  <c r="T52" i="186" s="1"/>
  <c r="T51" i="186"/>
  <c r="S51" i="186"/>
  <c r="R51" i="186"/>
  <c r="Q51" i="186"/>
  <c r="P51" i="186"/>
  <c r="E51" i="186"/>
  <c r="U51" i="186" s="1"/>
  <c r="S50" i="186"/>
  <c r="R50" i="186"/>
  <c r="Q50" i="186"/>
  <c r="P50" i="186"/>
  <c r="E50" i="186"/>
  <c r="U50" i="186" s="1"/>
  <c r="S49" i="186"/>
  <c r="R49" i="186"/>
  <c r="Q49" i="186"/>
  <c r="P49" i="186"/>
  <c r="E49" i="186"/>
  <c r="T49" i="186" s="1"/>
  <c r="S48" i="186"/>
  <c r="R48" i="186"/>
  <c r="Q48" i="186"/>
  <c r="P48" i="186"/>
  <c r="E48" i="186"/>
  <c r="T48" i="186" s="1"/>
  <c r="T47" i="186"/>
  <c r="S47" i="186"/>
  <c r="R47" i="186"/>
  <c r="Q47" i="186"/>
  <c r="P47" i="186"/>
  <c r="E47" i="186"/>
  <c r="U47" i="186" s="1"/>
  <c r="T46" i="186"/>
  <c r="S46" i="186"/>
  <c r="R46" i="186"/>
  <c r="Q46" i="186"/>
  <c r="P46" i="186"/>
  <c r="E46" i="186"/>
  <c r="U46" i="186" s="1"/>
  <c r="S45" i="186"/>
  <c r="R45" i="186"/>
  <c r="Q45" i="186"/>
  <c r="P45" i="186"/>
  <c r="E45" i="186"/>
  <c r="S44" i="186"/>
  <c r="R44" i="186"/>
  <c r="S43" i="186"/>
  <c r="S42" i="186"/>
  <c r="R42" i="186"/>
  <c r="Q42" i="186"/>
  <c r="P42" i="186"/>
  <c r="E42" i="186"/>
  <c r="T42" i="186" s="1"/>
  <c r="S41" i="186"/>
  <c r="R41" i="186"/>
  <c r="Q41" i="186"/>
  <c r="P41" i="186"/>
  <c r="E41" i="186"/>
  <c r="U41" i="186" s="1"/>
  <c r="T40" i="186"/>
  <c r="S40" i="186"/>
  <c r="R40" i="186"/>
  <c r="Q40" i="186"/>
  <c r="P40" i="186"/>
  <c r="E40" i="186"/>
  <c r="U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T37" i="186"/>
  <c r="S37" i="186"/>
  <c r="R37" i="186"/>
  <c r="Q37" i="186"/>
  <c r="P37" i="186"/>
  <c r="E37" i="186"/>
  <c r="U37" i="186" s="1"/>
  <c r="S36" i="186"/>
  <c r="R36" i="186"/>
  <c r="Q36" i="186"/>
  <c r="P36" i="186"/>
  <c r="E36" i="186"/>
  <c r="U36" i="186" s="1"/>
  <c r="S35" i="186"/>
  <c r="R35" i="186"/>
  <c r="Q35" i="186"/>
  <c r="P35" i="186"/>
  <c r="E35" i="186"/>
  <c r="U34" i="186"/>
  <c r="S34" i="186"/>
  <c r="R34" i="186"/>
  <c r="Q34" i="186"/>
  <c r="P34" i="186"/>
  <c r="E34" i="186"/>
  <c r="T34" i="186" s="1"/>
  <c r="S33" i="186"/>
  <c r="R33" i="186"/>
  <c r="Q33" i="186"/>
  <c r="U33" i="186" s="1"/>
  <c r="P33" i="186"/>
  <c r="E33" i="186"/>
  <c r="S32" i="186"/>
  <c r="R32" i="186"/>
  <c r="Q32" i="186"/>
  <c r="P32" i="186"/>
  <c r="E32" i="186"/>
  <c r="T32" i="186" s="1"/>
  <c r="S31" i="186"/>
  <c r="R31" i="186"/>
  <c r="Q31" i="186"/>
  <c r="P31" i="186"/>
  <c r="E31" i="186"/>
  <c r="U31" i="186" s="1"/>
  <c r="T30" i="186"/>
  <c r="S30" i="186"/>
  <c r="R30" i="186"/>
  <c r="Q30" i="186"/>
  <c r="P30" i="186"/>
  <c r="E30" i="186"/>
  <c r="U30" i="186" s="1"/>
  <c r="S29" i="186"/>
  <c r="R29" i="186"/>
  <c r="Q29" i="186"/>
  <c r="P29" i="186"/>
  <c r="E29" i="186"/>
  <c r="T29" i="186" s="1"/>
  <c r="T27" i="186"/>
  <c r="S27" i="186"/>
  <c r="R27" i="186"/>
  <c r="Q27" i="186"/>
  <c r="P27" i="186"/>
  <c r="E27" i="186"/>
  <c r="U27" i="186" s="1"/>
  <c r="S26" i="186"/>
  <c r="R26" i="186"/>
  <c r="Q26" i="186"/>
  <c r="P26" i="186"/>
  <c r="E26" i="186"/>
  <c r="S25" i="186"/>
  <c r="R25" i="186"/>
  <c r="Q25" i="186"/>
  <c r="P25" i="186"/>
  <c r="E25" i="186"/>
  <c r="U25" i="186" s="1"/>
  <c r="S24" i="186"/>
  <c r="R24" i="186"/>
  <c r="Q24" i="186"/>
  <c r="P24" i="186"/>
  <c r="E24" i="186"/>
  <c r="S23" i="186"/>
  <c r="R23" i="186"/>
  <c r="Q23" i="186"/>
  <c r="P23" i="186"/>
  <c r="E23" i="186"/>
  <c r="T23" i="186" s="1"/>
  <c r="S22" i="186"/>
  <c r="R22" i="186"/>
  <c r="Q22" i="186"/>
  <c r="P22" i="186"/>
  <c r="E22" i="186"/>
  <c r="U22" i="186" s="1"/>
  <c r="T21" i="186"/>
  <c r="S21" i="186"/>
  <c r="R21" i="186"/>
  <c r="Q21" i="186"/>
  <c r="P21" i="186"/>
  <c r="E21" i="186"/>
  <c r="U21" i="186" s="1"/>
  <c r="U20" i="186"/>
  <c r="S20" i="186"/>
  <c r="R20" i="186"/>
  <c r="Q20" i="186"/>
  <c r="P20" i="186"/>
  <c r="E20" i="186"/>
  <c r="T20" i="186" s="1"/>
  <c r="S19" i="186"/>
  <c r="R19" i="186"/>
  <c r="Q19" i="186"/>
  <c r="P19" i="186"/>
  <c r="E19" i="186"/>
  <c r="U19" i="186" s="1"/>
  <c r="T18" i="186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5" i="186"/>
  <c r="S15" i="186"/>
  <c r="R15" i="186"/>
  <c r="Q15" i="186"/>
  <c r="P15" i="186"/>
  <c r="E15" i="186"/>
  <c r="T15" i="186" s="1"/>
  <c r="S14" i="186"/>
  <c r="R14" i="186"/>
  <c r="Q14" i="186"/>
  <c r="P14" i="186"/>
  <c r="E14" i="186"/>
  <c r="T14" i="186" s="1"/>
  <c r="S13" i="186"/>
  <c r="R13" i="186"/>
  <c r="Q13" i="186"/>
  <c r="P13" i="186"/>
  <c r="E13" i="186"/>
  <c r="U12" i="186"/>
  <c r="S12" i="186"/>
  <c r="R12" i="186"/>
  <c r="Q12" i="186"/>
  <c r="P12" i="186"/>
  <c r="E12" i="186"/>
  <c r="T12" i="186" s="1"/>
  <c r="S11" i="186"/>
  <c r="R11" i="186"/>
  <c r="Q11" i="186"/>
  <c r="P11" i="186"/>
  <c r="E11" i="186"/>
  <c r="U11" i="186" s="1"/>
  <c r="U10" i="186"/>
  <c r="T10" i="186"/>
  <c r="S10" i="186"/>
  <c r="R10" i="186"/>
  <c r="Q10" i="186"/>
  <c r="P10" i="186"/>
  <c r="E10" i="186"/>
  <c r="S9" i="186"/>
  <c r="R9" i="186"/>
  <c r="S64" i="185"/>
  <c r="R64" i="185"/>
  <c r="Q64" i="185"/>
  <c r="P64" i="185"/>
  <c r="E64" i="185"/>
  <c r="U64" i="185" s="1"/>
  <c r="S63" i="185"/>
  <c r="R63" i="185"/>
  <c r="Q63" i="185"/>
  <c r="P63" i="185"/>
  <c r="E63" i="185"/>
  <c r="U63" i="185" s="1"/>
  <c r="S62" i="185"/>
  <c r="R62" i="185"/>
  <c r="S60" i="185"/>
  <c r="R60" i="185"/>
  <c r="Q60" i="185"/>
  <c r="P60" i="185"/>
  <c r="E60" i="185"/>
  <c r="U60" i="185" s="1"/>
  <c r="S59" i="185"/>
  <c r="R59" i="185"/>
  <c r="Q59" i="185"/>
  <c r="P59" i="185"/>
  <c r="E59" i="185"/>
  <c r="S58" i="185"/>
  <c r="R58" i="185"/>
  <c r="Q58" i="185"/>
  <c r="P58" i="185"/>
  <c r="E58" i="185"/>
  <c r="T58" i="185" s="1"/>
  <c r="S57" i="185"/>
  <c r="R57" i="185"/>
  <c r="Q57" i="185"/>
  <c r="P57" i="185"/>
  <c r="E57" i="185"/>
  <c r="S56" i="185"/>
  <c r="R56" i="185"/>
  <c r="T55" i="185"/>
  <c r="S55" i="185"/>
  <c r="R55" i="185"/>
  <c r="Q55" i="185"/>
  <c r="P55" i="185"/>
  <c r="E55" i="185"/>
  <c r="U55" i="185" s="1"/>
  <c r="S54" i="185"/>
  <c r="R54" i="185"/>
  <c r="Q54" i="185"/>
  <c r="P54" i="185"/>
  <c r="E54" i="185"/>
  <c r="S53" i="185"/>
  <c r="R53" i="185"/>
  <c r="Q53" i="185"/>
  <c r="P53" i="185"/>
  <c r="E53" i="185"/>
  <c r="T53" i="185" s="1"/>
  <c r="S52" i="185"/>
  <c r="R52" i="185"/>
  <c r="Q52" i="185"/>
  <c r="P52" i="185"/>
  <c r="E52" i="185"/>
  <c r="T52" i="185" s="1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U49" i="185" s="1"/>
  <c r="S48" i="185"/>
  <c r="R48" i="185"/>
  <c r="Q48" i="185"/>
  <c r="P48" i="185"/>
  <c r="E48" i="185"/>
  <c r="U48" i="185" s="1"/>
  <c r="S47" i="185"/>
  <c r="R47" i="185"/>
  <c r="Q47" i="185"/>
  <c r="P47" i="185"/>
  <c r="E47" i="185"/>
  <c r="U47" i="185" s="1"/>
  <c r="S46" i="185"/>
  <c r="R46" i="185"/>
  <c r="Q46" i="185"/>
  <c r="P46" i="185"/>
  <c r="E46" i="185"/>
  <c r="S45" i="185"/>
  <c r="R45" i="185"/>
  <c r="Q45" i="185"/>
  <c r="P45" i="185"/>
  <c r="E45" i="185"/>
  <c r="S44" i="185"/>
  <c r="R44" i="185"/>
  <c r="S43" i="185"/>
  <c r="R43" i="185"/>
  <c r="S42" i="185"/>
  <c r="R42" i="185"/>
  <c r="Q42" i="185"/>
  <c r="P42" i="185"/>
  <c r="E42" i="185"/>
  <c r="U42" i="185" s="1"/>
  <c r="S41" i="185"/>
  <c r="R41" i="185"/>
  <c r="Q41" i="185"/>
  <c r="P41" i="185"/>
  <c r="E41" i="185"/>
  <c r="T41" i="185" s="1"/>
  <c r="S40" i="185"/>
  <c r="R40" i="185"/>
  <c r="Q40" i="185"/>
  <c r="P40" i="185"/>
  <c r="E40" i="185"/>
  <c r="T40" i="185" s="1"/>
  <c r="T39" i="185"/>
  <c r="S39" i="185"/>
  <c r="R39" i="185"/>
  <c r="Q39" i="185"/>
  <c r="P39" i="185"/>
  <c r="E39" i="185"/>
  <c r="U39" i="185" s="1"/>
  <c r="S38" i="185"/>
  <c r="R38" i="185"/>
  <c r="Q38" i="185"/>
  <c r="P38" i="185"/>
  <c r="E38" i="185"/>
  <c r="U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S35" i="185"/>
  <c r="R35" i="185"/>
  <c r="Q35" i="185"/>
  <c r="P35" i="185"/>
  <c r="E35" i="185"/>
  <c r="T35" i="185" s="1"/>
  <c r="T34" i="185"/>
  <c r="S34" i="185"/>
  <c r="R34" i="185"/>
  <c r="Q34" i="185"/>
  <c r="P34" i="185"/>
  <c r="E34" i="185"/>
  <c r="U34" i="185" s="1"/>
  <c r="U33" i="185"/>
  <c r="S33" i="185"/>
  <c r="R33" i="185"/>
  <c r="Q33" i="185"/>
  <c r="P33" i="185"/>
  <c r="E33" i="185"/>
  <c r="T33" i="185" s="1"/>
  <c r="S32" i="185"/>
  <c r="R32" i="185"/>
  <c r="Q32" i="185"/>
  <c r="P32" i="185"/>
  <c r="E32" i="185"/>
  <c r="U32" i="185" s="1"/>
  <c r="S31" i="185"/>
  <c r="R31" i="185"/>
  <c r="Q31" i="185"/>
  <c r="U31" i="185" s="1"/>
  <c r="P31" i="185"/>
  <c r="E31" i="185"/>
  <c r="T31" i="185" s="1"/>
  <c r="U30" i="185"/>
  <c r="T30" i="185"/>
  <c r="S30" i="185"/>
  <c r="R30" i="185"/>
  <c r="Q30" i="185"/>
  <c r="P30" i="185"/>
  <c r="E30" i="185"/>
  <c r="S29" i="185"/>
  <c r="R29" i="185"/>
  <c r="Q29" i="185"/>
  <c r="P29" i="185"/>
  <c r="E29" i="185"/>
  <c r="T29" i="185" s="1"/>
  <c r="T27" i="185"/>
  <c r="S27" i="185"/>
  <c r="R27" i="185"/>
  <c r="Q27" i="185"/>
  <c r="P27" i="185"/>
  <c r="E27" i="185"/>
  <c r="U27" i="185" s="1"/>
  <c r="T26" i="185"/>
  <c r="S26" i="185"/>
  <c r="R26" i="185"/>
  <c r="Q26" i="185"/>
  <c r="P26" i="185"/>
  <c r="E26" i="185"/>
  <c r="U26" i="185" s="1"/>
  <c r="S25" i="185"/>
  <c r="R25" i="185"/>
  <c r="Q25" i="185"/>
  <c r="P25" i="185"/>
  <c r="E25" i="185"/>
  <c r="S24" i="185"/>
  <c r="R24" i="185"/>
  <c r="Q24" i="185"/>
  <c r="P24" i="185"/>
  <c r="E24" i="185"/>
  <c r="T24" i="185" s="1"/>
  <c r="T23" i="185"/>
  <c r="S23" i="185"/>
  <c r="R23" i="185"/>
  <c r="Q23" i="185"/>
  <c r="P23" i="185"/>
  <c r="E23" i="185"/>
  <c r="U23" i="185" s="1"/>
  <c r="S22" i="185"/>
  <c r="R22" i="185"/>
  <c r="Q22" i="185"/>
  <c r="P22" i="185"/>
  <c r="E22" i="185"/>
  <c r="U21" i="185"/>
  <c r="T21" i="185"/>
  <c r="S21" i="185"/>
  <c r="R21" i="185"/>
  <c r="Q21" i="185"/>
  <c r="P21" i="185"/>
  <c r="E21" i="185"/>
  <c r="S20" i="185"/>
  <c r="R20" i="185"/>
  <c r="Q20" i="185"/>
  <c r="U20" i="185" s="1"/>
  <c r="P20" i="185"/>
  <c r="T20" i="185" s="1"/>
  <c r="E20" i="185"/>
  <c r="S19" i="185"/>
  <c r="R19" i="185"/>
  <c r="Q19" i="185"/>
  <c r="P19" i="185"/>
  <c r="E19" i="185"/>
  <c r="U19" i="185" s="1"/>
  <c r="S18" i="185"/>
  <c r="R18" i="185"/>
  <c r="Q18" i="185"/>
  <c r="P18" i="185"/>
  <c r="E18" i="185"/>
  <c r="U18" i="185" s="1"/>
  <c r="S17" i="185"/>
  <c r="R17" i="185"/>
  <c r="Q17" i="185"/>
  <c r="P17" i="185"/>
  <c r="E17" i="185"/>
  <c r="S16" i="185"/>
  <c r="R16" i="185"/>
  <c r="Q16" i="185"/>
  <c r="P16" i="185"/>
  <c r="E16" i="185"/>
  <c r="T16" i="185" s="1"/>
  <c r="S15" i="185"/>
  <c r="R15" i="185"/>
  <c r="Q15" i="185"/>
  <c r="P15" i="185"/>
  <c r="E15" i="185"/>
  <c r="T15" i="185" s="1"/>
  <c r="S14" i="185"/>
  <c r="R14" i="185"/>
  <c r="Q14" i="185"/>
  <c r="P14" i="185"/>
  <c r="E14" i="185"/>
  <c r="U14" i="185" s="1"/>
  <c r="S13" i="185"/>
  <c r="R13" i="185"/>
  <c r="Q13" i="185"/>
  <c r="P13" i="185"/>
  <c r="E13" i="185"/>
  <c r="T13" i="185" s="1"/>
  <c r="T12" i="185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T10" i="185" s="1"/>
  <c r="S9" i="185"/>
  <c r="R9" i="185"/>
  <c r="S64" i="184"/>
  <c r="R64" i="184"/>
  <c r="Q64" i="184"/>
  <c r="P64" i="184"/>
  <c r="E64" i="184"/>
  <c r="U64" i="184" s="1"/>
  <c r="S63" i="184"/>
  <c r="R63" i="184"/>
  <c r="Q63" i="184"/>
  <c r="P63" i="184"/>
  <c r="E63" i="184"/>
  <c r="T63" i="184" s="1"/>
  <c r="S62" i="184"/>
  <c r="R62" i="184"/>
  <c r="S60" i="184"/>
  <c r="R60" i="184"/>
  <c r="Q60" i="184"/>
  <c r="P60" i="184"/>
  <c r="E60" i="184"/>
  <c r="S59" i="184"/>
  <c r="R59" i="184"/>
  <c r="Q59" i="184"/>
  <c r="P59" i="184"/>
  <c r="E59" i="184"/>
  <c r="T59" i="184" s="1"/>
  <c r="S58" i="184"/>
  <c r="R58" i="184"/>
  <c r="Q58" i="184"/>
  <c r="P58" i="184"/>
  <c r="E58" i="184"/>
  <c r="U58" i="184" s="1"/>
  <c r="T57" i="184"/>
  <c r="S57" i="184"/>
  <c r="R57" i="184"/>
  <c r="Q57" i="184"/>
  <c r="P57" i="184"/>
  <c r="E57" i="184"/>
  <c r="U57" i="184" s="1"/>
  <c r="S56" i="184"/>
  <c r="R56" i="184"/>
  <c r="S55" i="184"/>
  <c r="R55" i="184"/>
  <c r="Q55" i="184"/>
  <c r="P55" i="184"/>
  <c r="E55" i="184"/>
  <c r="S54" i="184"/>
  <c r="R54" i="184"/>
  <c r="Q54" i="184"/>
  <c r="P54" i="184"/>
  <c r="E54" i="184"/>
  <c r="T54" i="184" s="1"/>
  <c r="T53" i="184"/>
  <c r="S53" i="184"/>
  <c r="R53" i="184"/>
  <c r="Q53" i="184"/>
  <c r="P53" i="184"/>
  <c r="E53" i="184"/>
  <c r="U53" i="184" s="1"/>
  <c r="S52" i="184"/>
  <c r="R52" i="184"/>
  <c r="Q52" i="184"/>
  <c r="P52" i="184"/>
  <c r="E52" i="184"/>
  <c r="T52" i="184" s="1"/>
  <c r="S51" i="184"/>
  <c r="R51" i="184"/>
  <c r="Q51" i="184"/>
  <c r="P51" i="184"/>
  <c r="E51" i="184"/>
  <c r="T51" i="184" s="1"/>
  <c r="S50" i="184"/>
  <c r="R50" i="184"/>
  <c r="Q50" i="184"/>
  <c r="P50" i="184"/>
  <c r="E50" i="184"/>
  <c r="U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S46" i="184"/>
  <c r="R46" i="184"/>
  <c r="Q46" i="184"/>
  <c r="P46" i="184"/>
  <c r="E46" i="184"/>
  <c r="T46" i="184" s="1"/>
  <c r="S45" i="184"/>
  <c r="R45" i="184"/>
  <c r="Q45" i="184"/>
  <c r="U45" i="184" s="1"/>
  <c r="P45" i="184"/>
  <c r="E45" i="184"/>
  <c r="T45" i="184" s="1"/>
  <c r="S44" i="184"/>
  <c r="R44" i="184"/>
  <c r="S43" i="184"/>
  <c r="R43" i="184"/>
  <c r="S42" i="184"/>
  <c r="R42" i="184"/>
  <c r="Q42" i="184"/>
  <c r="P42" i="184"/>
  <c r="E42" i="184"/>
  <c r="U42" i="184" s="1"/>
  <c r="S41" i="184"/>
  <c r="R41" i="184"/>
  <c r="Q41" i="184"/>
  <c r="P41" i="184"/>
  <c r="E41" i="184"/>
  <c r="T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S38" i="184"/>
  <c r="R38" i="184"/>
  <c r="Q38" i="184"/>
  <c r="P38" i="184"/>
  <c r="E38" i="184"/>
  <c r="U38" i="184" s="1"/>
  <c r="S37" i="184"/>
  <c r="R37" i="184"/>
  <c r="Q37" i="184"/>
  <c r="P37" i="184"/>
  <c r="E37" i="184"/>
  <c r="S36" i="184"/>
  <c r="R36" i="184"/>
  <c r="Q36" i="184"/>
  <c r="P36" i="184"/>
  <c r="E36" i="184"/>
  <c r="S35" i="184"/>
  <c r="R35" i="184"/>
  <c r="Q35" i="184"/>
  <c r="P35" i="184"/>
  <c r="E35" i="184"/>
  <c r="U35" i="184" s="1"/>
  <c r="S34" i="184"/>
  <c r="R34" i="184"/>
  <c r="Q34" i="184"/>
  <c r="P34" i="184"/>
  <c r="E34" i="184"/>
  <c r="T34" i="184" s="1"/>
  <c r="S33" i="184"/>
  <c r="R33" i="184"/>
  <c r="Q33" i="184"/>
  <c r="P33" i="184"/>
  <c r="E33" i="184"/>
  <c r="U32" i="184"/>
  <c r="S32" i="184"/>
  <c r="R32" i="184"/>
  <c r="Q32" i="184"/>
  <c r="P32" i="184"/>
  <c r="E32" i="184"/>
  <c r="T32" i="184" s="1"/>
  <c r="S31" i="184"/>
  <c r="R31" i="184"/>
  <c r="Q31" i="184"/>
  <c r="P31" i="184"/>
  <c r="E31" i="184"/>
  <c r="U31" i="184" s="1"/>
  <c r="S30" i="184"/>
  <c r="R30" i="184"/>
  <c r="Q30" i="184"/>
  <c r="P30" i="184"/>
  <c r="E30" i="184"/>
  <c r="U30" i="184" s="1"/>
  <c r="S29" i="184"/>
  <c r="R29" i="184"/>
  <c r="Q29" i="184"/>
  <c r="P29" i="184"/>
  <c r="E29" i="184"/>
  <c r="S27" i="184"/>
  <c r="R27" i="184"/>
  <c r="Q27" i="184"/>
  <c r="P27" i="184"/>
  <c r="E27" i="184"/>
  <c r="U27" i="184" s="1"/>
  <c r="S26" i="184"/>
  <c r="R26" i="184"/>
  <c r="Q26" i="184"/>
  <c r="P26" i="184"/>
  <c r="E26" i="184"/>
  <c r="U25" i="184"/>
  <c r="S25" i="184"/>
  <c r="R25" i="184"/>
  <c r="Q25" i="184"/>
  <c r="P25" i="184"/>
  <c r="E25" i="184"/>
  <c r="T25" i="184" s="1"/>
  <c r="U24" i="184"/>
  <c r="S24" i="184"/>
  <c r="R24" i="184"/>
  <c r="Q24" i="184"/>
  <c r="P24" i="184"/>
  <c r="E24" i="184"/>
  <c r="T24" i="184" s="1"/>
  <c r="S23" i="184"/>
  <c r="R23" i="184"/>
  <c r="Q23" i="184"/>
  <c r="P23" i="184"/>
  <c r="E23" i="184"/>
  <c r="T23" i="184" s="1"/>
  <c r="S22" i="184"/>
  <c r="R22" i="184"/>
  <c r="Q22" i="184"/>
  <c r="P22" i="184"/>
  <c r="E22" i="184"/>
  <c r="U22" i="184" s="1"/>
  <c r="T21" i="184"/>
  <c r="S21" i="184"/>
  <c r="R21" i="184"/>
  <c r="Q21" i="184"/>
  <c r="P21" i="184"/>
  <c r="E21" i="184"/>
  <c r="U21" i="184" s="1"/>
  <c r="U20" i="184"/>
  <c r="S20" i="184"/>
  <c r="R20" i="184"/>
  <c r="Q20" i="184"/>
  <c r="P20" i="184"/>
  <c r="E20" i="184"/>
  <c r="T20" i="184" s="1"/>
  <c r="S19" i="184"/>
  <c r="R19" i="184"/>
  <c r="Q19" i="184"/>
  <c r="P19" i="184"/>
  <c r="E19" i="184"/>
  <c r="U19" i="184" s="1"/>
  <c r="S18" i="184"/>
  <c r="R18" i="184"/>
  <c r="Q18" i="184"/>
  <c r="P18" i="184"/>
  <c r="E18" i="184"/>
  <c r="S17" i="184"/>
  <c r="R17" i="184"/>
  <c r="Q17" i="184"/>
  <c r="P17" i="184"/>
  <c r="E17" i="184"/>
  <c r="T17" i="184" s="1"/>
  <c r="S16" i="184"/>
  <c r="R16" i="184"/>
  <c r="Q16" i="184"/>
  <c r="P16" i="184"/>
  <c r="E16" i="184"/>
  <c r="T16" i="184" s="1"/>
  <c r="T15" i="184"/>
  <c r="S15" i="184"/>
  <c r="R15" i="184"/>
  <c r="Q15" i="184"/>
  <c r="P15" i="184"/>
  <c r="E15" i="184"/>
  <c r="U15" i="184" s="1"/>
  <c r="S14" i="184"/>
  <c r="R14" i="184"/>
  <c r="Q14" i="184"/>
  <c r="P14" i="184"/>
  <c r="E14" i="184"/>
  <c r="T13" i="184"/>
  <c r="S13" i="184"/>
  <c r="R13" i="184"/>
  <c r="Q13" i="184"/>
  <c r="P13" i="184"/>
  <c r="E13" i="184"/>
  <c r="U13" i="184" s="1"/>
  <c r="U12" i="184"/>
  <c r="S12" i="184"/>
  <c r="R12" i="184"/>
  <c r="Q12" i="184"/>
  <c r="P12" i="184"/>
  <c r="E12" i="184"/>
  <c r="T12" i="184" s="1"/>
  <c r="S11" i="184"/>
  <c r="R11" i="184"/>
  <c r="Q11" i="184"/>
  <c r="P11" i="184"/>
  <c r="E11" i="184"/>
  <c r="U11" i="184" s="1"/>
  <c r="S10" i="184"/>
  <c r="R10" i="184"/>
  <c r="Q10" i="184"/>
  <c r="P10" i="184"/>
  <c r="E10" i="184"/>
  <c r="S9" i="184"/>
  <c r="R9" i="184"/>
  <c r="S64" i="183"/>
  <c r="R64" i="183"/>
  <c r="Q64" i="183"/>
  <c r="P64" i="183"/>
  <c r="E64" i="183"/>
  <c r="U64" i="183" s="1"/>
  <c r="S63" i="183"/>
  <c r="R63" i="183"/>
  <c r="Q63" i="183"/>
  <c r="Q62" i="183" s="1"/>
  <c r="P63" i="183"/>
  <c r="E63" i="183"/>
  <c r="S62" i="183"/>
  <c r="R62" i="183"/>
  <c r="S60" i="183"/>
  <c r="R60" i="183"/>
  <c r="Q60" i="183"/>
  <c r="P60" i="183"/>
  <c r="E60" i="183"/>
  <c r="T60" i="183" s="1"/>
  <c r="U59" i="183"/>
  <c r="S59" i="183"/>
  <c r="R59" i="183"/>
  <c r="Q59" i="183"/>
  <c r="P59" i="183"/>
  <c r="E59" i="183"/>
  <c r="T59" i="183" s="1"/>
  <c r="S58" i="183"/>
  <c r="R58" i="183"/>
  <c r="Q58" i="183"/>
  <c r="P58" i="183"/>
  <c r="E58" i="183"/>
  <c r="U58" i="183" s="1"/>
  <c r="T57" i="183"/>
  <c r="S57" i="183"/>
  <c r="R57" i="183"/>
  <c r="Q57" i="183"/>
  <c r="P57" i="183"/>
  <c r="E57" i="183"/>
  <c r="U57" i="183" s="1"/>
  <c r="S56" i="183"/>
  <c r="R56" i="183"/>
  <c r="U55" i="183"/>
  <c r="S55" i="183"/>
  <c r="R55" i="183"/>
  <c r="Q55" i="183"/>
  <c r="P55" i="183"/>
  <c r="E55" i="183"/>
  <c r="T55" i="183" s="1"/>
  <c r="U54" i="183"/>
  <c r="S54" i="183"/>
  <c r="R54" i="183"/>
  <c r="Q54" i="183"/>
  <c r="P54" i="183"/>
  <c r="E54" i="183"/>
  <c r="T54" i="183" s="1"/>
  <c r="T53" i="183"/>
  <c r="S53" i="183"/>
  <c r="R53" i="183"/>
  <c r="Q53" i="183"/>
  <c r="P53" i="183"/>
  <c r="E53" i="183"/>
  <c r="U53" i="183" s="1"/>
  <c r="S52" i="183"/>
  <c r="R52" i="183"/>
  <c r="Q52" i="183"/>
  <c r="P52" i="183"/>
  <c r="E52" i="183"/>
  <c r="T52" i="183" s="1"/>
  <c r="S51" i="183"/>
  <c r="R51" i="183"/>
  <c r="Q51" i="183"/>
  <c r="P51" i="183"/>
  <c r="E51" i="183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S47" i="183"/>
  <c r="R47" i="183"/>
  <c r="Q47" i="183"/>
  <c r="P47" i="183"/>
  <c r="E47" i="183"/>
  <c r="T47" i="183" s="1"/>
  <c r="S46" i="183"/>
  <c r="R46" i="183"/>
  <c r="Q46" i="183"/>
  <c r="U46" i="183" s="1"/>
  <c r="P46" i="183"/>
  <c r="E46" i="183"/>
  <c r="U45" i="183"/>
  <c r="S45" i="183"/>
  <c r="R45" i="183"/>
  <c r="Q45" i="183"/>
  <c r="P45" i="183"/>
  <c r="E45" i="183"/>
  <c r="S44" i="183"/>
  <c r="R44" i="183"/>
  <c r="R43" i="183"/>
  <c r="S42" i="183"/>
  <c r="R42" i="183"/>
  <c r="Q42" i="183"/>
  <c r="P42" i="183"/>
  <c r="E42" i="183"/>
  <c r="U42" i="183" s="1"/>
  <c r="S41" i="183"/>
  <c r="R41" i="183"/>
  <c r="Q41" i="183"/>
  <c r="P41" i="183"/>
  <c r="E41" i="183"/>
  <c r="U41" i="183" s="1"/>
  <c r="S40" i="183"/>
  <c r="R40" i="183"/>
  <c r="Q40" i="183"/>
  <c r="P40" i="183"/>
  <c r="E40" i="183"/>
  <c r="T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S37" i="183"/>
  <c r="R37" i="183"/>
  <c r="Q37" i="183"/>
  <c r="U37" i="183" s="1"/>
  <c r="P37" i="183"/>
  <c r="E37" i="183"/>
  <c r="S36" i="183"/>
  <c r="R36" i="183"/>
  <c r="Q36" i="183"/>
  <c r="P36" i="183"/>
  <c r="E36" i="183"/>
  <c r="T36" i="183" s="1"/>
  <c r="S35" i="183"/>
  <c r="R35" i="183"/>
  <c r="Q35" i="183"/>
  <c r="P35" i="183"/>
  <c r="E35" i="183"/>
  <c r="U35" i="183" s="1"/>
  <c r="U34" i="183"/>
  <c r="S34" i="183"/>
  <c r="R34" i="183"/>
  <c r="Q34" i="183"/>
  <c r="P34" i="183"/>
  <c r="E34" i="183"/>
  <c r="T34" i="183" s="1"/>
  <c r="S33" i="183"/>
  <c r="R33" i="183"/>
  <c r="Q33" i="183"/>
  <c r="P33" i="183"/>
  <c r="E33" i="183"/>
  <c r="T32" i="183"/>
  <c r="S32" i="183"/>
  <c r="R32" i="183"/>
  <c r="Q32" i="183"/>
  <c r="P32" i="183"/>
  <c r="E32" i="183"/>
  <c r="U32" i="183" s="1"/>
  <c r="T31" i="183"/>
  <c r="S31" i="183"/>
  <c r="R31" i="183"/>
  <c r="Q31" i="183"/>
  <c r="P31" i="183"/>
  <c r="E31" i="183"/>
  <c r="S30" i="183"/>
  <c r="R30" i="183"/>
  <c r="Q30" i="183"/>
  <c r="P30" i="183"/>
  <c r="E30" i="183"/>
  <c r="S29" i="183"/>
  <c r="R29" i="183"/>
  <c r="Q29" i="183"/>
  <c r="P29" i="183"/>
  <c r="E29" i="183"/>
  <c r="U29" i="183" s="1"/>
  <c r="S27" i="183"/>
  <c r="R27" i="183"/>
  <c r="Q27" i="183"/>
  <c r="P27" i="183"/>
  <c r="E27" i="183"/>
  <c r="S26" i="183"/>
  <c r="R26" i="183"/>
  <c r="Q26" i="183"/>
  <c r="P26" i="183"/>
  <c r="E26" i="183"/>
  <c r="T26" i="183" s="1"/>
  <c r="U25" i="183"/>
  <c r="T25" i="183"/>
  <c r="S25" i="183"/>
  <c r="R25" i="183"/>
  <c r="Q25" i="183"/>
  <c r="P25" i="183"/>
  <c r="E25" i="183"/>
  <c r="S24" i="183"/>
  <c r="R24" i="183"/>
  <c r="Q24" i="183"/>
  <c r="P24" i="183"/>
  <c r="E24" i="183"/>
  <c r="T24" i="183" s="1"/>
  <c r="S23" i="183"/>
  <c r="R23" i="183"/>
  <c r="Q23" i="183"/>
  <c r="P23" i="183"/>
  <c r="E23" i="183"/>
  <c r="U23" i="183" s="1"/>
  <c r="S22" i="183"/>
  <c r="R22" i="183"/>
  <c r="Q22" i="183"/>
  <c r="P22" i="183"/>
  <c r="E22" i="183"/>
  <c r="U22" i="183" s="1"/>
  <c r="U21" i="183"/>
  <c r="T21" i="183"/>
  <c r="S21" i="183"/>
  <c r="R21" i="183"/>
  <c r="Q21" i="183"/>
  <c r="P21" i="183"/>
  <c r="E21" i="183"/>
  <c r="T20" i="183"/>
  <c r="S20" i="183"/>
  <c r="R20" i="183"/>
  <c r="Q20" i="183"/>
  <c r="P20" i="183"/>
  <c r="E20" i="183"/>
  <c r="U20" i="183" s="1"/>
  <c r="S19" i="183"/>
  <c r="R19" i="183"/>
  <c r="Q19" i="183"/>
  <c r="P19" i="183"/>
  <c r="E19" i="183"/>
  <c r="S18" i="183"/>
  <c r="R18" i="183"/>
  <c r="Q18" i="183"/>
  <c r="P18" i="183"/>
  <c r="E18" i="183"/>
  <c r="T18" i="183" s="1"/>
  <c r="U17" i="183"/>
  <c r="S17" i="183"/>
  <c r="R17" i="183"/>
  <c r="Q17" i="183"/>
  <c r="P17" i="183"/>
  <c r="E17" i="183"/>
  <c r="T17" i="183" s="1"/>
  <c r="T16" i="183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T14" i="183"/>
  <c r="S14" i="183"/>
  <c r="R14" i="183"/>
  <c r="Q14" i="183"/>
  <c r="P14" i="183"/>
  <c r="E14" i="183"/>
  <c r="U14" i="183" s="1"/>
  <c r="T13" i="183"/>
  <c r="S13" i="183"/>
  <c r="R13" i="183"/>
  <c r="Q13" i="183"/>
  <c r="U13" i="183" s="1"/>
  <c r="P13" i="183"/>
  <c r="E13" i="183"/>
  <c r="S12" i="183"/>
  <c r="R12" i="183"/>
  <c r="Q12" i="183"/>
  <c r="P12" i="183"/>
  <c r="E12" i="183"/>
  <c r="U12" i="183" s="1"/>
  <c r="S11" i="183"/>
  <c r="R11" i="183"/>
  <c r="Q11" i="183"/>
  <c r="P11" i="183"/>
  <c r="E11" i="183"/>
  <c r="U10" i="183"/>
  <c r="S10" i="183"/>
  <c r="R10" i="183"/>
  <c r="Q10" i="183"/>
  <c r="P10" i="183"/>
  <c r="E10" i="183"/>
  <c r="S9" i="183"/>
  <c r="R9" i="183"/>
  <c r="S64" i="182"/>
  <c r="R64" i="182"/>
  <c r="Q64" i="182"/>
  <c r="P64" i="182"/>
  <c r="E64" i="182"/>
  <c r="S63" i="182"/>
  <c r="R63" i="182"/>
  <c r="Q63" i="182"/>
  <c r="P63" i="182"/>
  <c r="E63" i="182"/>
  <c r="U63" i="182" s="1"/>
  <c r="S62" i="182"/>
  <c r="R62" i="182"/>
  <c r="S60" i="182"/>
  <c r="R60" i="182"/>
  <c r="Q60" i="182"/>
  <c r="P60" i="182"/>
  <c r="E60" i="182"/>
  <c r="T60" i="182" s="1"/>
  <c r="U59" i="182"/>
  <c r="S59" i="182"/>
  <c r="R59" i="182"/>
  <c r="Q59" i="182"/>
  <c r="P59" i="182"/>
  <c r="E59" i="182"/>
  <c r="T59" i="182" s="1"/>
  <c r="S58" i="182"/>
  <c r="R58" i="182"/>
  <c r="Q58" i="182"/>
  <c r="P58" i="182"/>
  <c r="E58" i="182"/>
  <c r="U58" i="182" s="1"/>
  <c r="T57" i="182"/>
  <c r="S57" i="182"/>
  <c r="R57" i="182"/>
  <c r="Q57" i="182"/>
  <c r="P57" i="182"/>
  <c r="E57" i="182"/>
  <c r="U57" i="182" s="1"/>
  <c r="S56" i="182"/>
  <c r="R56" i="182"/>
  <c r="U55" i="182"/>
  <c r="S55" i="182"/>
  <c r="R55" i="182"/>
  <c r="Q55" i="182"/>
  <c r="P55" i="182"/>
  <c r="E55" i="182"/>
  <c r="T55" i="182" s="1"/>
  <c r="S54" i="182"/>
  <c r="R54" i="182"/>
  <c r="Q54" i="182"/>
  <c r="P54" i="182"/>
  <c r="E54" i="182"/>
  <c r="T54" i="182" s="1"/>
  <c r="T53" i="182"/>
  <c r="S53" i="182"/>
  <c r="R53" i="182"/>
  <c r="Q53" i="182"/>
  <c r="P53" i="182"/>
  <c r="E53" i="182"/>
  <c r="U53" i="182" s="1"/>
  <c r="S52" i="182"/>
  <c r="R52" i="182"/>
  <c r="Q52" i="182"/>
  <c r="P52" i="182"/>
  <c r="E52" i="182"/>
  <c r="T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S48" i="182"/>
  <c r="R48" i="182"/>
  <c r="Q48" i="182"/>
  <c r="P48" i="182"/>
  <c r="E48" i="182"/>
  <c r="T48" i="182" s="1"/>
  <c r="S47" i="182"/>
  <c r="R47" i="182"/>
  <c r="Q47" i="182"/>
  <c r="P47" i="182"/>
  <c r="E47" i="182"/>
  <c r="U47" i="182" s="1"/>
  <c r="U46" i="182"/>
  <c r="T46" i="182"/>
  <c r="S46" i="182"/>
  <c r="R46" i="182"/>
  <c r="Q46" i="182"/>
  <c r="P46" i="182"/>
  <c r="E46" i="182"/>
  <c r="S45" i="182"/>
  <c r="R45" i="182"/>
  <c r="Q45" i="182"/>
  <c r="P45" i="182"/>
  <c r="E45" i="182"/>
  <c r="U45" i="182" s="1"/>
  <c r="S44" i="182"/>
  <c r="R44" i="182"/>
  <c r="S42" i="182"/>
  <c r="R42" i="182"/>
  <c r="Q42" i="182"/>
  <c r="P42" i="182"/>
  <c r="E42" i="182"/>
  <c r="U42" i="182" s="1"/>
  <c r="S41" i="182"/>
  <c r="R41" i="182"/>
  <c r="Q41" i="182"/>
  <c r="P41" i="182"/>
  <c r="E41" i="182"/>
  <c r="U41" i="182" s="1"/>
  <c r="S40" i="182"/>
  <c r="R40" i="182"/>
  <c r="Q40" i="182"/>
  <c r="P40" i="182"/>
  <c r="E40" i="182"/>
  <c r="U40" i="182" s="1"/>
  <c r="S39" i="182"/>
  <c r="R39" i="182"/>
  <c r="Q39" i="182"/>
  <c r="P39" i="182"/>
  <c r="E39" i="182"/>
  <c r="S38" i="182"/>
  <c r="R38" i="182"/>
  <c r="Q38" i="182"/>
  <c r="P38" i="182"/>
  <c r="E38" i="182"/>
  <c r="T38" i="182" s="1"/>
  <c r="S37" i="182"/>
  <c r="R37" i="182"/>
  <c r="Q37" i="182"/>
  <c r="P37" i="182"/>
  <c r="E37" i="182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T33" i="182" s="1"/>
  <c r="S32" i="182"/>
  <c r="R32" i="182"/>
  <c r="Q32" i="182"/>
  <c r="P32" i="182"/>
  <c r="E32" i="182"/>
  <c r="U32" i="182" s="1"/>
  <c r="S31" i="182"/>
  <c r="R31" i="182"/>
  <c r="Q31" i="182"/>
  <c r="P31" i="182"/>
  <c r="E31" i="182"/>
  <c r="S30" i="182"/>
  <c r="R30" i="182"/>
  <c r="Q30" i="182"/>
  <c r="P30" i="182"/>
  <c r="E30" i="182"/>
  <c r="S29" i="182"/>
  <c r="R29" i="182"/>
  <c r="Q29" i="182"/>
  <c r="P29" i="182"/>
  <c r="E29" i="182"/>
  <c r="U29" i="182" s="1"/>
  <c r="S27" i="182"/>
  <c r="R27" i="182"/>
  <c r="Q27" i="182"/>
  <c r="P27" i="182"/>
  <c r="E27" i="182"/>
  <c r="T27" i="182" s="1"/>
  <c r="S26" i="182"/>
  <c r="R26" i="182"/>
  <c r="Q26" i="182"/>
  <c r="P26" i="182"/>
  <c r="E26" i="182"/>
  <c r="T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T24" i="182" s="1"/>
  <c r="S23" i="182"/>
  <c r="R23" i="182"/>
  <c r="Q23" i="182"/>
  <c r="P23" i="182"/>
  <c r="E23" i="182"/>
  <c r="U23" i="182" s="1"/>
  <c r="U22" i="182"/>
  <c r="T22" i="182"/>
  <c r="S22" i="182"/>
  <c r="R22" i="182"/>
  <c r="Q22" i="182"/>
  <c r="P22" i="182"/>
  <c r="E22" i="182"/>
  <c r="T21" i="182"/>
  <c r="S21" i="182"/>
  <c r="R21" i="182"/>
  <c r="Q21" i="182"/>
  <c r="P21" i="182"/>
  <c r="E21" i="182"/>
  <c r="U21" i="182" s="1"/>
  <c r="S20" i="182"/>
  <c r="R20" i="182"/>
  <c r="Q20" i="182"/>
  <c r="P20" i="182"/>
  <c r="E20" i="182"/>
  <c r="S19" i="182"/>
  <c r="R19" i="182"/>
  <c r="Q19" i="182"/>
  <c r="P19" i="182"/>
  <c r="E19" i="182"/>
  <c r="T19" i="182" s="1"/>
  <c r="S18" i="182"/>
  <c r="R18" i="182"/>
  <c r="Q18" i="182"/>
  <c r="P18" i="182"/>
  <c r="E18" i="182"/>
  <c r="U18" i="182" s="1"/>
  <c r="T17" i="182"/>
  <c r="S17" i="182"/>
  <c r="R17" i="182"/>
  <c r="Q17" i="182"/>
  <c r="P17" i="182"/>
  <c r="E17" i="182"/>
  <c r="U17" i="182" s="1"/>
  <c r="U16" i="182"/>
  <c r="S16" i="182"/>
  <c r="R16" i="182"/>
  <c r="Q16" i="182"/>
  <c r="P16" i="182"/>
  <c r="E16" i="182"/>
  <c r="T16" i="182" s="1"/>
  <c r="S15" i="182"/>
  <c r="R15" i="182"/>
  <c r="Q15" i="182"/>
  <c r="P15" i="182"/>
  <c r="E15" i="182"/>
  <c r="U15" i="182" s="1"/>
  <c r="S14" i="182"/>
  <c r="R14" i="182"/>
  <c r="Q14" i="182"/>
  <c r="P14" i="182"/>
  <c r="E14" i="182"/>
  <c r="S13" i="182"/>
  <c r="R13" i="182"/>
  <c r="Q13" i="182"/>
  <c r="P13" i="182"/>
  <c r="E13" i="182"/>
  <c r="U13" i="182" s="1"/>
  <c r="S12" i="182"/>
  <c r="R12" i="182"/>
  <c r="Q12" i="182"/>
  <c r="P12" i="182"/>
  <c r="E12" i="182"/>
  <c r="S11" i="182"/>
  <c r="R11" i="182"/>
  <c r="Q11" i="182"/>
  <c r="P11" i="182"/>
  <c r="E11" i="182"/>
  <c r="T11" i="182" s="1"/>
  <c r="S10" i="182"/>
  <c r="R10" i="182"/>
  <c r="Q10" i="182"/>
  <c r="P10" i="182"/>
  <c r="E10" i="182"/>
  <c r="R9" i="182"/>
  <c r="S64" i="181"/>
  <c r="R64" i="181"/>
  <c r="Q64" i="181"/>
  <c r="P64" i="181"/>
  <c r="E64" i="181"/>
  <c r="T64" i="181" s="1"/>
  <c r="S63" i="181"/>
  <c r="R63" i="181"/>
  <c r="Q63" i="181"/>
  <c r="P63" i="181"/>
  <c r="P62" i="181" s="1"/>
  <c r="E63" i="181"/>
  <c r="S62" i="181"/>
  <c r="R62" i="181"/>
  <c r="S60" i="181"/>
  <c r="R60" i="181"/>
  <c r="Q60" i="181"/>
  <c r="P60" i="181"/>
  <c r="E60" i="181"/>
  <c r="T59" i="181"/>
  <c r="S59" i="181"/>
  <c r="R59" i="181"/>
  <c r="Q59" i="181"/>
  <c r="P59" i="181"/>
  <c r="E59" i="181"/>
  <c r="U59" i="181" s="1"/>
  <c r="S58" i="181"/>
  <c r="R58" i="181"/>
  <c r="Q58" i="181"/>
  <c r="P58" i="181"/>
  <c r="E58" i="181"/>
  <c r="U58" i="181" s="1"/>
  <c r="U57" i="181"/>
  <c r="S57" i="181"/>
  <c r="R57" i="181"/>
  <c r="Q57" i="181"/>
  <c r="P57" i="181"/>
  <c r="E57" i="181"/>
  <c r="T57" i="181" s="1"/>
  <c r="S56" i="181"/>
  <c r="R56" i="181"/>
  <c r="S55" i="181"/>
  <c r="R55" i="181"/>
  <c r="Q55" i="181"/>
  <c r="P55" i="181"/>
  <c r="E55" i="181"/>
  <c r="U55" i="181" s="1"/>
  <c r="U54" i="181"/>
  <c r="S54" i="181"/>
  <c r="R54" i="181"/>
  <c r="Q54" i="181"/>
  <c r="P54" i="181"/>
  <c r="E54" i="181"/>
  <c r="T54" i="181" s="1"/>
  <c r="S53" i="181"/>
  <c r="R53" i="181"/>
  <c r="Q53" i="181"/>
  <c r="P53" i="181"/>
  <c r="E53" i="181"/>
  <c r="U53" i="181" s="1"/>
  <c r="S52" i="181"/>
  <c r="R52" i="181"/>
  <c r="Q52" i="181"/>
  <c r="P52" i="181"/>
  <c r="E52" i="181"/>
  <c r="U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U49" i="181"/>
  <c r="S49" i="181"/>
  <c r="R49" i="181"/>
  <c r="Q49" i="181"/>
  <c r="P49" i="181"/>
  <c r="E49" i="181"/>
  <c r="T49" i="181" s="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U46" i="181" s="1"/>
  <c r="P46" i="181"/>
  <c r="E46" i="181"/>
  <c r="U45" i="181"/>
  <c r="S45" i="181"/>
  <c r="R45" i="181"/>
  <c r="Q45" i="181"/>
  <c r="P45" i="181"/>
  <c r="E45" i="181"/>
  <c r="T45" i="181" s="1"/>
  <c r="S44" i="181"/>
  <c r="R44" i="181"/>
  <c r="S43" i="181"/>
  <c r="R43" i="181"/>
  <c r="S42" i="181"/>
  <c r="R42" i="181"/>
  <c r="Q42" i="181"/>
  <c r="P42" i="181"/>
  <c r="E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S39" i="181"/>
  <c r="R39" i="181"/>
  <c r="Q39" i="181"/>
  <c r="P39" i="181"/>
  <c r="E39" i="181"/>
  <c r="T39" i="181" s="1"/>
  <c r="S38" i="181"/>
  <c r="R38" i="181"/>
  <c r="Q38" i="181"/>
  <c r="P38" i="181"/>
  <c r="E38" i="181"/>
  <c r="U38" i="181" s="1"/>
  <c r="U37" i="181"/>
  <c r="S37" i="181"/>
  <c r="R37" i="181"/>
  <c r="Q37" i="181"/>
  <c r="P37" i="181"/>
  <c r="E37" i="181"/>
  <c r="T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T34" i="181"/>
  <c r="S34" i="181"/>
  <c r="R34" i="181"/>
  <c r="Q34" i="181"/>
  <c r="P34" i="181"/>
  <c r="E34" i="181"/>
  <c r="U34" i="181" s="1"/>
  <c r="S33" i="181"/>
  <c r="R33" i="181"/>
  <c r="Q33" i="181"/>
  <c r="P33" i="181"/>
  <c r="E33" i="181"/>
  <c r="S32" i="181"/>
  <c r="R32" i="181"/>
  <c r="Q32" i="181"/>
  <c r="P32" i="181"/>
  <c r="E32" i="181"/>
  <c r="U32" i="181" s="1"/>
  <c r="S31" i="181"/>
  <c r="R31" i="181"/>
  <c r="Q31" i="181"/>
  <c r="U31" i="181" s="1"/>
  <c r="P31" i="181"/>
  <c r="E31" i="181"/>
  <c r="T31" i="181" s="1"/>
  <c r="U30" i="181"/>
  <c r="S30" i="181"/>
  <c r="R30" i="181"/>
  <c r="Q30" i="181"/>
  <c r="P30" i="181"/>
  <c r="E30" i="181"/>
  <c r="T30" i="181" s="1"/>
  <c r="S29" i="181"/>
  <c r="R29" i="181"/>
  <c r="Q29" i="181"/>
  <c r="P29" i="181"/>
  <c r="E29" i="181"/>
  <c r="U29" i="181" s="1"/>
  <c r="U27" i="181"/>
  <c r="S27" i="181"/>
  <c r="R27" i="181"/>
  <c r="Q27" i="181"/>
  <c r="P27" i="181"/>
  <c r="E27" i="181"/>
  <c r="T27" i="181" s="1"/>
  <c r="S26" i="181"/>
  <c r="R26" i="181"/>
  <c r="Q26" i="181"/>
  <c r="P26" i="181"/>
  <c r="E26" i="181"/>
  <c r="U26" i="181" s="1"/>
  <c r="S25" i="181"/>
  <c r="R25" i="181"/>
  <c r="Q25" i="181"/>
  <c r="P25" i="181"/>
  <c r="E25" i="181"/>
  <c r="T25" i="181" s="1"/>
  <c r="S24" i="181"/>
  <c r="R24" i="181"/>
  <c r="Q24" i="181"/>
  <c r="P24" i="181"/>
  <c r="E24" i="181"/>
  <c r="U24" i="181" s="1"/>
  <c r="S23" i="181"/>
  <c r="R23" i="181"/>
  <c r="Q23" i="181"/>
  <c r="U23" i="181" s="1"/>
  <c r="P23" i="181"/>
  <c r="T23" i="181" s="1"/>
  <c r="E23" i="181"/>
  <c r="U22" i="181"/>
  <c r="S22" i="181"/>
  <c r="R22" i="181"/>
  <c r="Q22" i="181"/>
  <c r="P22" i="181"/>
  <c r="E22" i="181"/>
  <c r="T22" i="181" s="1"/>
  <c r="T21" i="181"/>
  <c r="S21" i="181"/>
  <c r="R21" i="181"/>
  <c r="Q21" i="181"/>
  <c r="P21" i="181"/>
  <c r="E21" i="181"/>
  <c r="U21" i="181" s="1"/>
  <c r="S20" i="181"/>
  <c r="R20" i="181"/>
  <c r="Q20" i="181"/>
  <c r="P20" i="181"/>
  <c r="E20" i="181"/>
  <c r="T20" i="181" s="1"/>
  <c r="S19" i="181"/>
  <c r="R19" i="181"/>
  <c r="Q19" i="181"/>
  <c r="P19" i="181"/>
  <c r="E19" i="181"/>
  <c r="T19" i="181" s="1"/>
  <c r="S18" i="181"/>
  <c r="R18" i="181"/>
  <c r="Q18" i="181"/>
  <c r="P18" i="181"/>
  <c r="E18" i="181"/>
  <c r="U18" i="181" s="1"/>
  <c r="S17" i="181"/>
  <c r="R17" i="181"/>
  <c r="Q17" i="181"/>
  <c r="P17" i="181"/>
  <c r="E17" i="181"/>
  <c r="T17" i="181" s="1"/>
  <c r="U16" i="181"/>
  <c r="S16" i="181"/>
  <c r="R16" i="181"/>
  <c r="Q16" i="181"/>
  <c r="P16" i="181"/>
  <c r="E16" i="181"/>
  <c r="T16" i="181" s="1"/>
  <c r="S15" i="181"/>
  <c r="R15" i="181"/>
  <c r="Q15" i="181"/>
  <c r="P15" i="181"/>
  <c r="E15" i="181"/>
  <c r="U15" i="181" s="1"/>
  <c r="T14" i="181"/>
  <c r="S14" i="181"/>
  <c r="R14" i="181"/>
  <c r="Q14" i="181"/>
  <c r="P14" i="181"/>
  <c r="E14" i="181"/>
  <c r="U14" i="181" s="1"/>
  <c r="S13" i="181"/>
  <c r="R13" i="181"/>
  <c r="Q13" i="181"/>
  <c r="P13" i="181"/>
  <c r="E13" i="181"/>
  <c r="S12" i="181"/>
  <c r="R12" i="181"/>
  <c r="Q12" i="181"/>
  <c r="P12" i="181"/>
  <c r="E12" i="181"/>
  <c r="T12" i="181" s="1"/>
  <c r="S11" i="181"/>
  <c r="R11" i="181"/>
  <c r="Q11" i="181"/>
  <c r="P11" i="181"/>
  <c r="E11" i="181"/>
  <c r="T11" i="181" s="1"/>
  <c r="S10" i="181"/>
  <c r="R10" i="181"/>
  <c r="Q10" i="181"/>
  <c r="P10" i="181"/>
  <c r="E10" i="181"/>
  <c r="T10" i="181" s="1"/>
  <c r="S9" i="181"/>
  <c r="S64" i="180"/>
  <c r="R64" i="180"/>
  <c r="Q64" i="180"/>
  <c r="P64" i="180"/>
  <c r="E64" i="180"/>
  <c r="T64" i="180" s="1"/>
  <c r="S63" i="180"/>
  <c r="R63" i="180"/>
  <c r="Q63" i="180"/>
  <c r="P63" i="180"/>
  <c r="E63" i="180"/>
  <c r="U63" i="180" s="1"/>
  <c r="S62" i="180"/>
  <c r="R62" i="180"/>
  <c r="S60" i="180"/>
  <c r="R60" i="180"/>
  <c r="Q60" i="180"/>
  <c r="P60" i="180"/>
  <c r="E60" i="180"/>
  <c r="U60" i="180" s="1"/>
  <c r="T59" i="180"/>
  <c r="S59" i="180"/>
  <c r="R59" i="180"/>
  <c r="Q59" i="180"/>
  <c r="P59" i="180"/>
  <c r="E59" i="180"/>
  <c r="U59" i="180" s="1"/>
  <c r="S58" i="180"/>
  <c r="R58" i="180"/>
  <c r="Q58" i="180"/>
  <c r="P58" i="180"/>
  <c r="E58" i="180"/>
  <c r="U58" i="180" s="1"/>
  <c r="S57" i="180"/>
  <c r="R57" i="180"/>
  <c r="Q57" i="180"/>
  <c r="P57" i="180"/>
  <c r="E57" i="180"/>
  <c r="S56" i="180"/>
  <c r="R56" i="180"/>
  <c r="S55" i="180"/>
  <c r="R55" i="180"/>
  <c r="Q55" i="180"/>
  <c r="P55" i="180"/>
  <c r="E55" i="180"/>
  <c r="S54" i="180"/>
  <c r="R54" i="180"/>
  <c r="Q54" i="180"/>
  <c r="P54" i="180"/>
  <c r="E54" i="180"/>
  <c r="T54" i="180" s="1"/>
  <c r="S53" i="180"/>
  <c r="R53" i="180"/>
  <c r="Q53" i="180"/>
  <c r="P53" i="180"/>
  <c r="E53" i="180"/>
  <c r="U53" i="180" s="1"/>
  <c r="S52" i="180"/>
  <c r="R52" i="180"/>
  <c r="Q52" i="180"/>
  <c r="P52" i="180"/>
  <c r="E52" i="180"/>
  <c r="T52" i="180" s="1"/>
  <c r="S51" i="180"/>
  <c r="R51" i="180"/>
  <c r="Q51" i="180"/>
  <c r="P51" i="180"/>
  <c r="E51" i="180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T48" i="180" s="1"/>
  <c r="S47" i="180"/>
  <c r="R47" i="180"/>
  <c r="Q47" i="180"/>
  <c r="P47" i="180"/>
  <c r="E47" i="180"/>
  <c r="S46" i="180"/>
  <c r="R46" i="180"/>
  <c r="Q46" i="180"/>
  <c r="P46" i="180"/>
  <c r="E46" i="180"/>
  <c r="T46" i="180" s="1"/>
  <c r="U45" i="180"/>
  <c r="T45" i="180"/>
  <c r="S45" i="180"/>
  <c r="R45" i="180"/>
  <c r="Q45" i="180"/>
  <c r="P45" i="180"/>
  <c r="E45" i="180"/>
  <c r="S44" i="180"/>
  <c r="R44" i="180"/>
  <c r="S43" i="180"/>
  <c r="S42" i="180"/>
  <c r="R42" i="180"/>
  <c r="Q42" i="180"/>
  <c r="P42" i="180"/>
  <c r="E42" i="180"/>
  <c r="U42" i="180" s="1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U39" i="180" s="1"/>
  <c r="S38" i="180"/>
  <c r="R38" i="180"/>
  <c r="Q38" i="180"/>
  <c r="P38" i="180"/>
  <c r="E38" i="180"/>
  <c r="T38" i="180" s="1"/>
  <c r="U37" i="180"/>
  <c r="S37" i="180"/>
  <c r="R37" i="180"/>
  <c r="Q37" i="180"/>
  <c r="P37" i="180"/>
  <c r="E37" i="180"/>
  <c r="T37" i="180" s="1"/>
  <c r="S36" i="180"/>
  <c r="R36" i="180"/>
  <c r="Q36" i="180"/>
  <c r="P36" i="180"/>
  <c r="E36" i="180"/>
  <c r="U36" i="180" s="1"/>
  <c r="U35" i="180"/>
  <c r="S35" i="180"/>
  <c r="R35" i="180"/>
  <c r="Q35" i="180"/>
  <c r="P35" i="180"/>
  <c r="E35" i="180"/>
  <c r="T35" i="180" s="1"/>
  <c r="S34" i="180"/>
  <c r="R34" i="180"/>
  <c r="Q34" i="180"/>
  <c r="P34" i="180"/>
  <c r="E34" i="180"/>
  <c r="S33" i="180"/>
  <c r="R33" i="180"/>
  <c r="Q33" i="180"/>
  <c r="P33" i="180"/>
  <c r="E33" i="180"/>
  <c r="U33" i="180" s="1"/>
  <c r="S32" i="180"/>
  <c r="R32" i="180"/>
  <c r="Q32" i="180"/>
  <c r="P32" i="180"/>
  <c r="E32" i="180"/>
  <c r="T32" i="180" s="1"/>
  <c r="S31" i="180"/>
  <c r="R31" i="180"/>
  <c r="Q31" i="180"/>
  <c r="P31" i="180"/>
  <c r="E31" i="180"/>
  <c r="S30" i="180"/>
  <c r="R30" i="180"/>
  <c r="Q30" i="180"/>
  <c r="P30" i="180"/>
  <c r="E30" i="180"/>
  <c r="U30" i="180" s="1"/>
  <c r="S29" i="180"/>
  <c r="R29" i="180"/>
  <c r="Q29" i="180"/>
  <c r="P29" i="180"/>
  <c r="E29" i="180"/>
  <c r="U29" i="180" s="1"/>
  <c r="T27" i="180"/>
  <c r="S27" i="180"/>
  <c r="R27" i="180"/>
  <c r="Q27" i="180"/>
  <c r="P27" i="180"/>
  <c r="E27" i="180"/>
  <c r="U27" i="180" s="1"/>
  <c r="S26" i="180"/>
  <c r="R26" i="180"/>
  <c r="Q26" i="180"/>
  <c r="P26" i="180"/>
  <c r="E26" i="180"/>
  <c r="T25" i="180"/>
  <c r="S25" i="180"/>
  <c r="R25" i="180"/>
  <c r="Q25" i="180"/>
  <c r="P25" i="180"/>
  <c r="E25" i="180"/>
  <c r="U25" i="180" s="1"/>
  <c r="U24" i="180"/>
  <c r="S24" i="180"/>
  <c r="R24" i="180"/>
  <c r="Q24" i="180"/>
  <c r="P24" i="180"/>
  <c r="E24" i="180"/>
  <c r="T24" i="180" s="1"/>
  <c r="S23" i="180"/>
  <c r="R23" i="180"/>
  <c r="Q23" i="180"/>
  <c r="P23" i="180"/>
  <c r="E23" i="180"/>
  <c r="S22" i="180"/>
  <c r="R22" i="180"/>
  <c r="Q22" i="180"/>
  <c r="P22" i="180"/>
  <c r="E22" i="180"/>
  <c r="U22" i="180" s="1"/>
  <c r="S21" i="180"/>
  <c r="R21" i="180"/>
  <c r="Q21" i="180"/>
  <c r="P21" i="180"/>
  <c r="E21" i="180"/>
  <c r="T21" i="180" s="1"/>
  <c r="T20" i="180"/>
  <c r="S20" i="180"/>
  <c r="R20" i="180"/>
  <c r="Q20" i="180"/>
  <c r="P20" i="180"/>
  <c r="E20" i="180"/>
  <c r="U20" i="180" s="1"/>
  <c r="S19" i="180"/>
  <c r="R19" i="180"/>
  <c r="Q19" i="180"/>
  <c r="P19" i="180"/>
  <c r="E19" i="180"/>
  <c r="T19" i="180" s="1"/>
  <c r="T18" i="180"/>
  <c r="S18" i="180"/>
  <c r="R18" i="180"/>
  <c r="Q18" i="180"/>
  <c r="P18" i="180"/>
  <c r="E18" i="180"/>
  <c r="U18" i="180" s="1"/>
  <c r="S17" i="180"/>
  <c r="R17" i="180"/>
  <c r="Q17" i="180"/>
  <c r="P17" i="180"/>
  <c r="E17" i="180"/>
  <c r="T17" i="180" s="1"/>
  <c r="T16" i="180"/>
  <c r="S16" i="180"/>
  <c r="R16" i="180"/>
  <c r="Q16" i="180"/>
  <c r="P16" i="180"/>
  <c r="E16" i="180"/>
  <c r="U16" i="180" s="1"/>
  <c r="S15" i="180"/>
  <c r="R15" i="180"/>
  <c r="Q15" i="180"/>
  <c r="P15" i="180"/>
  <c r="E15" i="180"/>
  <c r="T15" i="180" s="1"/>
  <c r="S14" i="180"/>
  <c r="R14" i="180"/>
  <c r="Q14" i="180"/>
  <c r="P14" i="180"/>
  <c r="E14" i="180"/>
  <c r="S13" i="180"/>
  <c r="R13" i="180"/>
  <c r="Q13" i="180"/>
  <c r="P13" i="180"/>
  <c r="E13" i="180"/>
  <c r="U13" i="180" s="1"/>
  <c r="T12" i="180"/>
  <c r="S12" i="180"/>
  <c r="R12" i="180"/>
  <c r="Q12" i="180"/>
  <c r="P12" i="180"/>
  <c r="E12" i="180"/>
  <c r="U12" i="180" s="1"/>
  <c r="S11" i="180"/>
  <c r="R11" i="180"/>
  <c r="Q11" i="180"/>
  <c r="P11" i="180"/>
  <c r="E11" i="180"/>
  <c r="T11" i="180" s="1"/>
  <c r="S10" i="180"/>
  <c r="R10" i="180"/>
  <c r="Q10" i="180"/>
  <c r="P10" i="180"/>
  <c r="E10" i="180"/>
  <c r="S9" i="180"/>
  <c r="R9" i="180"/>
  <c r="S64" i="179"/>
  <c r="R64" i="179"/>
  <c r="Q64" i="179"/>
  <c r="P64" i="179"/>
  <c r="E64" i="179"/>
  <c r="U64" i="179" s="1"/>
  <c r="S63" i="179"/>
  <c r="R63" i="179"/>
  <c r="Q63" i="179"/>
  <c r="P63" i="179"/>
  <c r="E63" i="179"/>
  <c r="T63" i="179" s="1"/>
  <c r="S62" i="179"/>
  <c r="R62" i="179"/>
  <c r="S60" i="179"/>
  <c r="R60" i="179"/>
  <c r="Q60" i="179"/>
  <c r="P60" i="179"/>
  <c r="E60" i="179"/>
  <c r="U60" i="179" s="1"/>
  <c r="S59" i="179"/>
  <c r="R59" i="179"/>
  <c r="Q59" i="179"/>
  <c r="P59" i="179"/>
  <c r="E59" i="179"/>
  <c r="U59" i="179" s="1"/>
  <c r="S58" i="179"/>
  <c r="R58" i="179"/>
  <c r="Q58" i="179"/>
  <c r="P58" i="179"/>
  <c r="E58" i="179"/>
  <c r="U58" i="179" s="1"/>
  <c r="S57" i="179"/>
  <c r="R57" i="179"/>
  <c r="Q57" i="179"/>
  <c r="P57" i="179"/>
  <c r="E57" i="179"/>
  <c r="S56" i="179"/>
  <c r="R56" i="179"/>
  <c r="T55" i="179"/>
  <c r="S55" i="179"/>
  <c r="R55" i="179"/>
  <c r="Q55" i="179"/>
  <c r="P55" i="179"/>
  <c r="E55" i="179"/>
  <c r="U55" i="179" s="1"/>
  <c r="U54" i="179"/>
  <c r="S54" i="179"/>
  <c r="R54" i="179"/>
  <c r="Q54" i="179"/>
  <c r="P54" i="179"/>
  <c r="E54" i="179"/>
  <c r="T54" i="179" s="1"/>
  <c r="S53" i="179"/>
  <c r="R53" i="179"/>
  <c r="Q53" i="179"/>
  <c r="P53" i="179"/>
  <c r="E53" i="179"/>
  <c r="S52" i="179"/>
  <c r="R52" i="179"/>
  <c r="Q52" i="179"/>
  <c r="P52" i="179"/>
  <c r="E52" i="179"/>
  <c r="U52" i="179" s="1"/>
  <c r="S51" i="179"/>
  <c r="R51" i="179"/>
  <c r="Q51" i="179"/>
  <c r="P51" i="179"/>
  <c r="E51" i="179"/>
  <c r="T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T48" i="179" s="1"/>
  <c r="S47" i="179"/>
  <c r="R47" i="179"/>
  <c r="Q47" i="179"/>
  <c r="P47" i="179"/>
  <c r="E47" i="179"/>
  <c r="T47" i="179" s="1"/>
  <c r="T46" i="179"/>
  <c r="S46" i="179"/>
  <c r="R46" i="179"/>
  <c r="Q46" i="179"/>
  <c r="P46" i="179"/>
  <c r="E46" i="179"/>
  <c r="U46" i="179" s="1"/>
  <c r="U45" i="179"/>
  <c r="S45" i="179"/>
  <c r="R45" i="179"/>
  <c r="Q45" i="179"/>
  <c r="P45" i="179"/>
  <c r="E45" i="179"/>
  <c r="T45" i="179" s="1"/>
  <c r="S44" i="179"/>
  <c r="R44" i="179"/>
  <c r="S43" i="179"/>
  <c r="R43" i="179"/>
  <c r="S42" i="179"/>
  <c r="R42" i="179"/>
  <c r="Q42" i="179"/>
  <c r="P42" i="179"/>
  <c r="E42" i="179"/>
  <c r="U42" i="179" s="1"/>
  <c r="S41" i="179"/>
  <c r="R41" i="179"/>
  <c r="Q41" i="179"/>
  <c r="P41" i="179"/>
  <c r="E41" i="179"/>
  <c r="T41" i="179" s="1"/>
  <c r="S40" i="179"/>
  <c r="R40" i="179"/>
  <c r="Q40" i="179"/>
  <c r="P40" i="179"/>
  <c r="E40" i="179"/>
  <c r="T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T38" i="179" s="1"/>
  <c r="U37" i="179"/>
  <c r="S37" i="179"/>
  <c r="R37" i="179"/>
  <c r="Q37" i="179"/>
  <c r="P37" i="179"/>
  <c r="E37" i="179"/>
  <c r="T37" i="179" s="1"/>
  <c r="S36" i="179"/>
  <c r="R36" i="179"/>
  <c r="Q36" i="179"/>
  <c r="P36" i="179"/>
  <c r="E36" i="179"/>
  <c r="S35" i="179"/>
  <c r="R35" i="179"/>
  <c r="Q35" i="179"/>
  <c r="P35" i="179"/>
  <c r="E35" i="179"/>
  <c r="U35" i="179" s="1"/>
  <c r="S34" i="179"/>
  <c r="R34" i="179"/>
  <c r="Q34" i="179"/>
  <c r="P34" i="179"/>
  <c r="E34" i="179"/>
  <c r="U34" i="179" s="1"/>
  <c r="S33" i="179"/>
  <c r="R33" i="179"/>
  <c r="Q33" i="179"/>
  <c r="P33" i="179"/>
  <c r="E33" i="179"/>
  <c r="T33" i="179" s="1"/>
  <c r="S32" i="179"/>
  <c r="R32" i="179"/>
  <c r="Q32" i="179"/>
  <c r="P32" i="179"/>
  <c r="E32" i="179"/>
  <c r="T32" i="179" s="1"/>
  <c r="S31" i="179"/>
  <c r="R31" i="179"/>
  <c r="Q31" i="179"/>
  <c r="P31" i="179"/>
  <c r="E31" i="179"/>
  <c r="U31" i="179" s="1"/>
  <c r="T30" i="179"/>
  <c r="S30" i="179"/>
  <c r="R30" i="179"/>
  <c r="Q30" i="179"/>
  <c r="P30" i="179"/>
  <c r="E30" i="179"/>
  <c r="U30" i="179" s="1"/>
  <c r="S29" i="179"/>
  <c r="R29" i="179"/>
  <c r="Q29" i="179"/>
  <c r="P29" i="179"/>
  <c r="E29" i="179"/>
  <c r="U29" i="179" s="1"/>
  <c r="T27" i="179"/>
  <c r="S27" i="179"/>
  <c r="R27" i="179"/>
  <c r="Q27" i="179"/>
  <c r="P27" i="179"/>
  <c r="E27" i="179"/>
  <c r="U27" i="179" s="1"/>
  <c r="U26" i="179"/>
  <c r="S26" i="179"/>
  <c r="R26" i="179"/>
  <c r="Q26" i="179"/>
  <c r="P26" i="179"/>
  <c r="E26" i="179"/>
  <c r="T26" i="179" s="1"/>
  <c r="U25" i="179"/>
  <c r="S25" i="179"/>
  <c r="R25" i="179"/>
  <c r="Q25" i="179"/>
  <c r="P25" i="179"/>
  <c r="E25" i="179"/>
  <c r="T25" i="179" s="1"/>
  <c r="T24" i="179"/>
  <c r="S24" i="179"/>
  <c r="R24" i="179"/>
  <c r="Q24" i="179"/>
  <c r="P24" i="179"/>
  <c r="E24" i="179"/>
  <c r="U24" i="179" s="1"/>
  <c r="S23" i="179"/>
  <c r="R23" i="179"/>
  <c r="Q23" i="179"/>
  <c r="P23" i="179"/>
  <c r="E23" i="179"/>
  <c r="S22" i="179"/>
  <c r="R22" i="179"/>
  <c r="Q22" i="179"/>
  <c r="P22" i="179"/>
  <c r="E22" i="179"/>
  <c r="T22" i="179" s="1"/>
  <c r="T21" i="179"/>
  <c r="S21" i="179"/>
  <c r="R21" i="179"/>
  <c r="Q21" i="179"/>
  <c r="P21" i="179"/>
  <c r="E21" i="179"/>
  <c r="U21" i="179" s="1"/>
  <c r="U20" i="179"/>
  <c r="T20" i="179"/>
  <c r="S20" i="179"/>
  <c r="R20" i="179"/>
  <c r="Q20" i="179"/>
  <c r="P20" i="179"/>
  <c r="E20" i="179"/>
  <c r="S19" i="179"/>
  <c r="R19" i="179"/>
  <c r="Q19" i="179"/>
  <c r="P19" i="179"/>
  <c r="E19" i="179"/>
  <c r="U19" i="179" s="1"/>
  <c r="S18" i="179"/>
  <c r="R18" i="179"/>
  <c r="Q18" i="179"/>
  <c r="P18" i="179"/>
  <c r="E18" i="179"/>
  <c r="U18" i="179" s="1"/>
  <c r="T17" i="179"/>
  <c r="S17" i="179"/>
  <c r="R17" i="179"/>
  <c r="Q17" i="179"/>
  <c r="P17" i="179"/>
  <c r="E17" i="179"/>
  <c r="U17" i="179" s="1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U14" i="179"/>
  <c r="S14" i="179"/>
  <c r="R14" i="179"/>
  <c r="Q14" i="179"/>
  <c r="P14" i="179"/>
  <c r="E14" i="179"/>
  <c r="T14" i="179" s="1"/>
  <c r="U13" i="179"/>
  <c r="T13" i="179"/>
  <c r="S13" i="179"/>
  <c r="R13" i="179"/>
  <c r="Q13" i="179"/>
  <c r="P13" i="179"/>
  <c r="E13" i="179"/>
  <c r="S12" i="179"/>
  <c r="R12" i="179"/>
  <c r="Q12" i="179"/>
  <c r="P12" i="179"/>
  <c r="E12" i="179"/>
  <c r="S11" i="179"/>
  <c r="R11" i="179"/>
  <c r="Q11" i="179"/>
  <c r="P11" i="179"/>
  <c r="E11" i="179"/>
  <c r="T11" i="179" s="1"/>
  <c r="S10" i="179"/>
  <c r="R10" i="179"/>
  <c r="Q10" i="179"/>
  <c r="P10" i="179"/>
  <c r="E10" i="179"/>
  <c r="S9" i="179"/>
  <c r="R9" i="179"/>
  <c r="S64" i="178"/>
  <c r="R64" i="178"/>
  <c r="Q64" i="178"/>
  <c r="P64" i="178"/>
  <c r="E64" i="178"/>
  <c r="U64" i="178" s="1"/>
  <c r="U63" i="178"/>
  <c r="S63" i="178"/>
  <c r="R63" i="178"/>
  <c r="Q63" i="178"/>
  <c r="Q62" i="178" s="1"/>
  <c r="P63" i="178"/>
  <c r="E63" i="178"/>
  <c r="T63" i="178" s="1"/>
  <c r="S62" i="178"/>
  <c r="R62" i="178"/>
  <c r="S60" i="178"/>
  <c r="R60" i="178"/>
  <c r="Q60" i="178"/>
  <c r="P60" i="178"/>
  <c r="E60" i="178"/>
  <c r="T59" i="178"/>
  <c r="S59" i="178"/>
  <c r="R59" i="178"/>
  <c r="Q59" i="178"/>
  <c r="P59" i="178"/>
  <c r="E59" i="178"/>
  <c r="U59" i="178" s="1"/>
  <c r="S58" i="178"/>
  <c r="R58" i="178"/>
  <c r="Q58" i="178"/>
  <c r="P58" i="178"/>
  <c r="E58" i="178"/>
  <c r="U58" i="178" s="1"/>
  <c r="S57" i="178"/>
  <c r="R57" i="178"/>
  <c r="Q57" i="178"/>
  <c r="P57" i="178"/>
  <c r="E57" i="178"/>
  <c r="U57" i="178" s="1"/>
  <c r="S56" i="178"/>
  <c r="R56" i="178"/>
  <c r="T55" i="178"/>
  <c r="S55" i="178"/>
  <c r="R55" i="178"/>
  <c r="Q55" i="178"/>
  <c r="P55" i="178"/>
  <c r="E55" i="178"/>
  <c r="U55" i="178" s="1"/>
  <c r="T54" i="178"/>
  <c r="S54" i="178"/>
  <c r="R54" i="178"/>
  <c r="Q54" i="178"/>
  <c r="P54" i="178"/>
  <c r="E54" i="178"/>
  <c r="U54" i="178" s="1"/>
  <c r="S53" i="178"/>
  <c r="R53" i="178"/>
  <c r="Q53" i="178"/>
  <c r="P53" i="178"/>
  <c r="E53" i="178"/>
  <c r="U53" i="178" s="1"/>
  <c r="S52" i="178"/>
  <c r="R52" i="178"/>
  <c r="Q52" i="178"/>
  <c r="P52" i="178"/>
  <c r="E52" i="178"/>
  <c r="T52" i="178" s="1"/>
  <c r="S51" i="178"/>
  <c r="R51" i="178"/>
  <c r="Q51" i="178"/>
  <c r="P51" i="178"/>
  <c r="E51" i="178"/>
  <c r="U51" i="178" s="1"/>
  <c r="S50" i="178"/>
  <c r="R50" i="178"/>
  <c r="Q50" i="178"/>
  <c r="P50" i="178"/>
  <c r="E50" i="178"/>
  <c r="U50" i="178" s="1"/>
  <c r="S49" i="178"/>
  <c r="R49" i="178"/>
  <c r="Q49" i="178"/>
  <c r="P49" i="178"/>
  <c r="E49" i="178"/>
  <c r="U49" i="178" s="1"/>
  <c r="T48" i="178"/>
  <c r="S48" i="178"/>
  <c r="R48" i="178"/>
  <c r="Q48" i="178"/>
  <c r="P48" i="178"/>
  <c r="E48" i="178"/>
  <c r="U48" i="178" s="1"/>
  <c r="S47" i="178"/>
  <c r="R47" i="178"/>
  <c r="Q47" i="178"/>
  <c r="P47" i="178"/>
  <c r="E47" i="178"/>
  <c r="T47" i="178" s="1"/>
  <c r="S46" i="178"/>
  <c r="R46" i="178"/>
  <c r="Q46" i="178"/>
  <c r="P46" i="178"/>
  <c r="E46" i="178"/>
  <c r="U46" i="178" s="1"/>
  <c r="S45" i="178"/>
  <c r="R45" i="178"/>
  <c r="Q45" i="178"/>
  <c r="P45" i="178"/>
  <c r="E45" i="178"/>
  <c r="T45" i="178" s="1"/>
  <c r="S44" i="178"/>
  <c r="R44" i="178"/>
  <c r="S43" i="178"/>
  <c r="S42" i="178"/>
  <c r="R42" i="178"/>
  <c r="Q42" i="178"/>
  <c r="P42" i="178"/>
  <c r="E42" i="178"/>
  <c r="T42" i="178" s="1"/>
  <c r="S41" i="178"/>
  <c r="R41" i="178"/>
  <c r="Q41" i="178"/>
  <c r="P41" i="178"/>
  <c r="E41" i="178"/>
  <c r="U41" i="178" s="1"/>
  <c r="S40" i="178"/>
  <c r="R40" i="178"/>
  <c r="Q40" i="178"/>
  <c r="P40" i="178"/>
  <c r="E40" i="178"/>
  <c r="U40" i="178" s="1"/>
  <c r="S39" i="178"/>
  <c r="R39" i="178"/>
  <c r="Q39" i="178"/>
  <c r="P39" i="178"/>
  <c r="E39" i="178"/>
  <c r="U39" i="178" s="1"/>
  <c r="T38" i="178"/>
  <c r="S38" i="178"/>
  <c r="R38" i="178"/>
  <c r="Q38" i="178"/>
  <c r="P38" i="178"/>
  <c r="E38" i="178"/>
  <c r="U38" i="178" s="1"/>
  <c r="S37" i="178"/>
  <c r="R37" i="178"/>
  <c r="Q37" i="178"/>
  <c r="P37" i="178"/>
  <c r="E37" i="178"/>
  <c r="T37" i="178" s="1"/>
  <c r="S36" i="178"/>
  <c r="R36" i="178"/>
  <c r="Q36" i="178"/>
  <c r="P36" i="178"/>
  <c r="E36" i="178"/>
  <c r="U36" i="178" s="1"/>
  <c r="U35" i="178"/>
  <c r="S35" i="178"/>
  <c r="R35" i="178"/>
  <c r="Q35" i="178"/>
  <c r="P35" i="178"/>
  <c r="E35" i="178"/>
  <c r="T35" i="178" s="1"/>
  <c r="S34" i="178"/>
  <c r="R34" i="178"/>
  <c r="Q34" i="178"/>
  <c r="P34" i="178"/>
  <c r="E34" i="178"/>
  <c r="U34" i="178" s="1"/>
  <c r="S33" i="178"/>
  <c r="R33" i="178"/>
  <c r="Q33" i="178"/>
  <c r="P33" i="178"/>
  <c r="E33" i="178"/>
  <c r="U33" i="178" s="1"/>
  <c r="S32" i="178"/>
  <c r="R32" i="178"/>
  <c r="Q32" i="178"/>
  <c r="P32" i="178"/>
  <c r="E32" i="178"/>
  <c r="S31" i="178"/>
  <c r="R31" i="178"/>
  <c r="Q31" i="178"/>
  <c r="P31" i="178"/>
  <c r="E31" i="178"/>
  <c r="U31" i="178" s="1"/>
  <c r="U30" i="178"/>
  <c r="S30" i="178"/>
  <c r="R30" i="178"/>
  <c r="Q30" i="178"/>
  <c r="P30" i="178"/>
  <c r="E30" i="178"/>
  <c r="T30" i="178" s="1"/>
  <c r="S29" i="178"/>
  <c r="R29" i="178"/>
  <c r="Q29" i="178"/>
  <c r="P29" i="178"/>
  <c r="E29" i="178"/>
  <c r="U29" i="178" s="1"/>
  <c r="T27" i="178"/>
  <c r="S27" i="178"/>
  <c r="R27" i="178"/>
  <c r="Q27" i="178"/>
  <c r="P27" i="178"/>
  <c r="E27" i="178"/>
  <c r="U27" i="178" s="1"/>
  <c r="S26" i="178"/>
  <c r="R26" i="178"/>
  <c r="Q26" i="178"/>
  <c r="P26" i="178"/>
  <c r="E26" i="178"/>
  <c r="T26" i="178" s="1"/>
  <c r="S25" i="178"/>
  <c r="R25" i="178"/>
  <c r="Q25" i="178"/>
  <c r="P25" i="178"/>
  <c r="E25" i="178"/>
  <c r="U25" i="178" s="1"/>
  <c r="U24" i="178"/>
  <c r="S24" i="178"/>
  <c r="R24" i="178"/>
  <c r="Q24" i="178"/>
  <c r="P24" i="178"/>
  <c r="E24" i="178"/>
  <c r="T24" i="178" s="1"/>
  <c r="S23" i="178"/>
  <c r="R23" i="178"/>
  <c r="Q23" i="178"/>
  <c r="P23" i="178"/>
  <c r="E23" i="178"/>
  <c r="S22" i="178"/>
  <c r="R22" i="178"/>
  <c r="Q22" i="178"/>
  <c r="P22" i="178"/>
  <c r="E22" i="178"/>
  <c r="U22" i="178" s="1"/>
  <c r="T21" i="178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T19" i="178"/>
  <c r="S19" i="178"/>
  <c r="R19" i="178"/>
  <c r="Q19" i="178"/>
  <c r="P19" i="178"/>
  <c r="E19" i="178"/>
  <c r="U19" i="178" s="1"/>
  <c r="S18" i="178"/>
  <c r="R18" i="178"/>
  <c r="Q18" i="178"/>
  <c r="P18" i="178"/>
  <c r="E18" i="178"/>
  <c r="T18" i="178" s="1"/>
  <c r="S17" i="178"/>
  <c r="R17" i="178"/>
  <c r="Q17" i="178"/>
  <c r="P17" i="178"/>
  <c r="E17" i="178"/>
  <c r="U17" i="178" s="1"/>
  <c r="U16" i="178"/>
  <c r="S16" i="178"/>
  <c r="R16" i="178"/>
  <c r="Q16" i="178"/>
  <c r="P16" i="178"/>
  <c r="E16" i="178"/>
  <c r="T16" i="178" s="1"/>
  <c r="S15" i="178"/>
  <c r="R15" i="178"/>
  <c r="Q15" i="178"/>
  <c r="P15" i="178"/>
  <c r="E15" i="178"/>
  <c r="T15" i="178" s="1"/>
  <c r="T14" i="178"/>
  <c r="S14" i="178"/>
  <c r="R14" i="178"/>
  <c r="Q14" i="178"/>
  <c r="P14" i="178"/>
  <c r="E14" i="178"/>
  <c r="U14" i="178" s="1"/>
  <c r="S13" i="178"/>
  <c r="R13" i="178"/>
  <c r="Q13" i="178"/>
  <c r="P13" i="178"/>
  <c r="E13" i="178"/>
  <c r="U13" i="178" s="1"/>
  <c r="U12" i="178"/>
  <c r="S12" i="178"/>
  <c r="R12" i="178"/>
  <c r="Q12" i="178"/>
  <c r="P12" i="178"/>
  <c r="E12" i="178"/>
  <c r="T12" i="178" s="1"/>
  <c r="S11" i="178"/>
  <c r="R11" i="178"/>
  <c r="Q11" i="178"/>
  <c r="P11" i="178"/>
  <c r="E11" i="178"/>
  <c r="U11" i="178" s="1"/>
  <c r="S10" i="178"/>
  <c r="R10" i="178"/>
  <c r="Q10" i="178"/>
  <c r="P10" i="178"/>
  <c r="P9" i="178" s="1"/>
  <c r="E10" i="178"/>
  <c r="U10" i="178" s="1"/>
  <c r="S9" i="178"/>
  <c r="R9" i="178"/>
  <c r="S64" i="177"/>
  <c r="R64" i="177"/>
  <c r="Q64" i="177"/>
  <c r="P64" i="177"/>
  <c r="E64" i="177"/>
  <c r="U64" i="177" s="1"/>
  <c r="S63" i="177"/>
  <c r="R63" i="177"/>
  <c r="Q63" i="177"/>
  <c r="P63" i="177"/>
  <c r="P62" i="177" s="1"/>
  <c r="E63" i="177"/>
  <c r="E62" i="177" s="1"/>
  <c r="U62" i="177" s="1"/>
  <c r="S62" i="177"/>
  <c r="R62" i="177"/>
  <c r="S60" i="177"/>
  <c r="R60" i="177"/>
  <c r="Q60" i="177"/>
  <c r="P60" i="177"/>
  <c r="E60" i="177"/>
  <c r="U59" i="177"/>
  <c r="S59" i="177"/>
  <c r="R59" i="177"/>
  <c r="Q59" i="177"/>
  <c r="P59" i="177"/>
  <c r="E59" i="177"/>
  <c r="T59" i="177" s="1"/>
  <c r="S58" i="177"/>
  <c r="R58" i="177"/>
  <c r="Q58" i="177"/>
  <c r="P58" i="177"/>
  <c r="E58" i="177"/>
  <c r="T58" i="177" s="1"/>
  <c r="S57" i="177"/>
  <c r="R57" i="177"/>
  <c r="Q57" i="177"/>
  <c r="P57" i="177"/>
  <c r="E57" i="177"/>
  <c r="U57" i="177" s="1"/>
  <c r="S56" i="177"/>
  <c r="R56" i="177"/>
  <c r="S55" i="177"/>
  <c r="R55" i="177"/>
  <c r="Q55" i="177"/>
  <c r="P55" i="177"/>
  <c r="E55" i="177"/>
  <c r="U54" i="177"/>
  <c r="S54" i="177"/>
  <c r="R54" i="177"/>
  <c r="Q54" i="177"/>
  <c r="P54" i="177"/>
  <c r="E54" i="177"/>
  <c r="T54" i="177" s="1"/>
  <c r="S53" i="177"/>
  <c r="R53" i="177"/>
  <c r="Q53" i="177"/>
  <c r="P53" i="177"/>
  <c r="E53" i="177"/>
  <c r="T53" i="177" s="1"/>
  <c r="S52" i="177"/>
  <c r="R52" i="177"/>
  <c r="Q52" i="177"/>
  <c r="P52" i="177"/>
  <c r="E52" i="177"/>
  <c r="U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T50" i="177" s="1"/>
  <c r="S49" i="177"/>
  <c r="R49" i="177"/>
  <c r="Q49" i="177"/>
  <c r="P49" i="177"/>
  <c r="E49" i="177"/>
  <c r="U49" i="177" s="1"/>
  <c r="S48" i="177"/>
  <c r="R48" i="177"/>
  <c r="Q48" i="177"/>
  <c r="P48" i="177"/>
  <c r="E48" i="177"/>
  <c r="T48" i="177" s="1"/>
  <c r="S47" i="177"/>
  <c r="R47" i="177"/>
  <c r="Q47" i="177"/>
  <c r="P47" i="177"/>
  <c r="E47" i="177"/>
  <c r="S46" i="177"/>
  <c r="R46" i="177"/>
  <c r="Q46" i="177"/>
  <c r="P46" i="177"/>
  <c r="E46" i="177"/>
  <c r="T46" i="177" s="1"/>
  <c r="S45" i="177"/>
  <c r="R45" i="177"/>
  <c r="Q45" i="177"/>
  <c r="P45" i="177"/>
  <c r="E45" i="177"/>
  <c r="S44" i="177"/>
  <c r="R44" i="177"/>
  <c r="S43" i="177"/>
  <c r="S42" i="177"/>
  <c r="R42" i="177"/>
  <c r="Q42" i="177"/>
  <c r="P42" i="177"/>
  <c r="E42" i="177"/>
  <c r="U42" i="177" s="1"/>
  <c r="T41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T38" i="177" s="1"/>
  <c r="S37" i="177"/>
  <c r="R37" i="177"/>
  <c r="Q37" i="177"/>
  <c r="P37" i="177"/>
  <c r="E37" i="177"/>
  <c r="S36" i="177"/>
  <c r="R36" i="177"/>
  <c r="Q36" i="177"/>
  <c r="P36" i="177"/>
  <c r="E36" i="177"/>
  <c r="T36" i="177" s="1"/>
  <c r="S35" i="177"/>
  <c r="R35" i="177"/>
  <c r="Q35" i="177"/>
  <c r="P35" i="177"/>
  <c r="E35" i="177"/>
  <c r="T35" i="177" s="1"/>
  <c r="S34" i="177"/>
  <c r="R34" i="177"/>
  <c r="Q34" i="177"/>
  <c r="P34" i="177"/>
  <c r="E34" i="177"/>
  <c r="U34" i="177" s="1"/>
  <c r="T33" i="177"/>
  <c r="S33" i="177"/>
  <c r="R33" i="177"/>
  <c r="Q33" i="177"/>
  <c r="P33" i="177"/>
  <c r="E33" i="177"/>
  <c r="U33" i="177" s="1"/>
  <c r="S32" i="177"/>
  <c r="R32" i="177"/>
  <c r="Q32" i="177"/>
  <c r="P32" i="177"/>
  <c r="E32" i="177"/>
  <c r="U32" i="177" s="1"/>
  <c r="S31" i="177"/>
  <c r="R31" i="177"/>
  <c r="Q31" i="177"/>
  <c r="U31" i="177" s="1"/>
  <c r="P31" i="177"/>
  <c r="E31" i="177"/>
  <c r="T31" i="177" s="1"/>
  <c r="S30" i="177"/>
  <c r="R30" i="177"/>
  <c r="Q30" i="177"/>
  <c r="P30" i="177"/>
  <c r="E30" i="177"/>
  <c r="T30" i="177" s="1"/>
  <c r="S29" i="177"/>
  <c r="R29" i="177"/>
  <c r="Q29" i="177"/>
  <c r="P29" i="177"/>
  <c r="E29" i="177"/>
  <c r="S27" i="177"/>
  <c r="R27" i="177"/>
  <c r="Q27" i="177"/>
  <c r="P27" i="177"/>
  <c r="E27" i="177"/>
  <c r="T27" i="177" s="1"/>
  <c r="S26" i="177"/>
  <c r="R26" i="177"/>
  <c r="Q26" i="177"/>
  <c r="P26" i="177"/>
  <c r="E26" i="177"/>
  <c r="S25" i="177"/>
  <c r="R25" i="177"/>
  <c r="Q25" i="177"/>
  <c r="P25" i="177"/>
  <c r="E25" i="177"/>
  <c r="T25" i="177" s="1"/>
  <c r="S24" i="177"/>
  <c r="R24" i="177"/>
  <c r="Q24" i="177"/>
  <c r="P24" i="177"/>
  <c r="E24" i="177"/>
  <c r="T24" i="177" s="1"/>
  <c r="S23" i="177"/>
  <c r="R23" i="177"/>
  <c r="Q23" i="177"/>
  <c r="P23" i="177"/>
  <c r="E23" i="177"/>
  <c r="U23" i="177" s="1"/>
  <c r="U22" i="177"/>
  <c r="S22" i="177"/>
  <c r="R22" i="177"/>
  <c r="Q22" i="177"/>
  <c r="P22" i="177"/>
  <c r="E22" i="177"/>
  <c r="T22" i="177" s="1"/>
  <c r="T21" i="177"/>
  <c r="S21" i="177"/>
  <c r="R21" i="177"/>
  <c r="Q21" i="177"/>
  <c r="P21" i="177"/>
  <c r="E21" i="177"/>
  <c r="U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T19" i="177" s="1"/>
  <c r="S18" i="177"/>
  <c r="R18" i="177"/>
  <c r="Q18" i="177"/>
  <c r="P18" i="177"/>
  <c r="E18" i="177"/>
  <c r="S17" i="177"/>
  <c r="R17" i="177"/>
  <c r="Q17" i="177"/>
  <c r="P17" i="177"/>
  <c r="E17" i="177"/>
  <c r="T17" i="177" s="1"/>
  <c r="U16" i="177"/>
  <c r="S16" i="177"/>
  <c r="R16" i="177"/>
  <c r="Q16" i="177"/>
  <c r="P16" i="177"/>
  <c r="E16" i="177"/>
  <c r="T16" i="177" s="1"/>
  <c r="S15" i="177"/>
  <c r="R15" i="177"/>
  <c r="Q15" i="177"/>
  <c r="P15" i="177"/>
  <c r="E15" i="177"/>
  <c r="S14" i="177"/>
  <c r="R14" i="177"/>
  <c r="Q14" i="177"/>
  <c r="P14" i="177"/>
  <c r="E14" i="177"/>
  <c r="U14" i="177" s="1"/>
  <c r="U13" i="177"/>
  <c r="S13" i="177"/>
  <c r="R13" i="177"/>
  <c r="Q13" i="177"/>
  <c r="P13" i="177"/>
  <c r="E13" i="177"/>
  <c r="T13" i="177" s="1"/>
  <c r="T12" i="177"/>
  <c r="S12" i="177"/>
  <c r="R12" i="177"/>
  <c r="Q12" i="177"/>
  <c r="P12" i="177"/>
  <c r="E12" i="177"/>
  <c r="U12" i="177" s="1"/>
  <c r="S11" i="177"/>
  <c r="R11" i="177"/>
  <c r="Q11" i="177"/>
  <c r="P11" i="177"/>
  <c r="E11" i="177"/>
  <c r="T11" i="177" s="1"/>
  <c r="S10" i="177"/>
  <c r="R10" i="177"/>
  <c r="Q10" i="177"/>
  <c r="P10" i="177"/>
  <c r="E10" i="177"/>
  <c r="S9" i="177"/>
  <c r="R9" i="177"/>
  <c r="S64" i="176"/>
  <c r="R64" i="176"/>
  <c r="Q64" i="176"/>
  <c r="P64" i="176"/>
  <c r="E64" i="176"/>
  <c r="T64" i="176" s="1"/>
  <c r="S63" i="176"/>
  <c r="R63" i="176"/>
  <c r="Q63" i="176"/>
  <c r="P63" i="176"/>
  <c r="E63" i="176"/>
  <c r="S62" i="176"/>
  <c r="R62" i="176"/>
  <c r="S60" i="176"/>
  <c r="R60" i="176"/>
  <c r="Q60" i="176"/>
  <c r="P60" i="176"/>
  <c r="E60" i="176"/>
  <c r="T60" i="176" s="1"/>
  <c r="S59" i="176"/>
  <c r="R59" i="176"/>
  <c r="Q59" i="176"/>
  <c r="P59" i="176"/>
  <c r="E59" i="176"/>
  <c r="T59" i="176" s="1"/>
  <c r="S58" i="176"/>
  <c r="R58" i="176"/>
  <c r="Q58" i="176"/>
  <c r="P58" i="176"/>
  <c r="E58" i="176"/>
  <c r="U58" i="176" s="1"/>
  <c r="U57" i="176"/>
  <c r="S57" i="176"/>
  <c r="R57" i="176"/>
  <c r="Q57" i="176"/>
  <c r="P57" i="176"/>
  <c r="E57" i="176"/>
  <c r="T57" i="176" s="1"/>
  <c r="S56" i="176"/>
  <c r="R56" i="176"/>
  <c r="S55" i="176"/>
  <c r="R55" i="176"/>
  <c r="Q55" i="176"/>
  <c r="P55" i="176"/>
  <c r="E55" i="176"/>
  <c r="T55" i="176" s="1"/>
  <c r="S54" i="176"/>
  <c r="R54" i="176"/>
  <c r="Q54" i="176"/>
  <c r="P54" i="176"/>
  <c r="E54" i="176"/>
  <c r="T54" i="176" s="1"/>
  <c r="S53" i="176"/>
  <c r="R53" i="176"/>
  <c r="Q53" i="176"/>
  <c r="P53" i="176"/>
  <c r="E53" i="176"/>
  <c r="U53" i="176" s="1"/>
  <c r="S52" i="176"/>
  <c r="R52" i="176"/>
  <c r="Q52" i="176"/>
  <c r="P52" i="176"/>
  <c r="E52" i="176"/>
  <c r="U52" i="176" s="1"/>
  <c r="S51" i="176"/>
  <c r="R51" i="176"/>
  <c r="Q51" i="176"/>
  <c r="P51" i="176"/>
  <c r="E51" i="176"/>
  <c r="T51" i="176" s="1"/>
  <c r="S50" i="176"/>
  <c r="R50" i="176"/>
  <c r="Q50" i="176"/>
  <c r="P50" i="176"/>
  <c r="E50" i="176"/>
  <c r="U50" i="176" s="1"/>
  <c r="S49" i="176"/>
  <c r="R49" i="176"/>
  <c r="Q49" i="176"/>
  <c r="P49" i="176"/>
  <c r="E49" i="176"/>
  <c r="T49" i="176" s="1"/>
  <c r="S48" i="176"/>
  <c r="R48" i="176"/>
  <c r="Q48" i="176"/>
  <c r="P48" i="176"/>
  <c r="E48" i="176"/>
  <c r="U47" i="176"/>
  <c r="S47" i="176"/>
  <c r="R47" i="176"/>
  <c r="Q47" i="176"/>
  <c r="P47" i="176"/>
  <c r="E47" i="176"/>
  <c r="T47" i="176" s="1"/>
  <c r="S46" i="176"/>
  <c r="R46" i="176"/>
  <c r="Q46" i="176"/>
  <c r="P46" i="176"/>
  <c r="E46" i="176"/>
  <c r="U46" i="176" s="1"/>
  <c r="S45" i="176"/>
  <c r="R45" i="176"/>
  <c r="Q45" i="176"/>
  <c r="P45" i="176"/>
  <c r="E45" i="176"/>
  <c r="U45" i="176" s="1"/>
  <c r="S44" i="176"/>
  <c r="R44" i="176"/>
  <c r="S42" i="176"/>
  <c r="R42" i="176"/>
  <c r="Q42" i="176"/>
  <c r="P42" i="176"/>
  <c r="E42" i="176"/>
  <c r="T42" i="176" s="1"/>
  <c r="T41" i="176"/>
  <c r="S41" i="176"/>
  <c r="R41" i="176"/>
  <c r="Q41" i="176"/>
  <c r="P41" i="176"/>
  <c r="E41" i="176"/>
  <c r="U41" i="176" s="1"/>
  <c r="S40" i="176"/>
  <c r="R40" i="176"/>
  <c r="Q40" i="176"/>
  <c r="P40" i="176"/>
  <c r="E40" i="176"/>
  <c r="U40" i="176" s="1"/>
  <c r="S39" i="176"/>
  <c r="R39" i="176"/>
  <c r="Q39" i="176"/>
  <c r="P39" i="176"/>
  <c r="E39" i="176"/>
  <c r="T39" i="176" s="1"/>
  <c r="S38" i="176"/>
  <c r="R38" i="176"/>
  <c r="Q38" i="176"/>
  <c r="P38" i="176"/>
  <c r="E38" i="176"/>
  <c r="S37" i="176"/>
  <c r="R37" i="176"/>
  <c r="Q37" i="176"/>
  <c r="P37" i="176"/>
  <c r="E37" i="176"/>
  <c r="T37" i="176" s="1"/>
  <c r="S36" i="176"/>
  <c r="R36" i="176"/>
  <c r="Q36" i="176"/>
  <c r="P36" i="176"/>
  <c r="E36" i="176"/>
  <c r="T35" i="176"/>
  <c r="S35" i="176"/>
  <c r="R35" i="176"/>
  <c r="Q35" i="176"/>
  <c r="P35" i="176"/>
  <c r="E35" i="176"/>
  <c r="U35" i="176" s="1"/>
  <c r="U34" i="176"/>
  <c r="S34" i="176"/>
  <c r="R34" i="176"/>
  <c r="Q34" i="176"/>
  <c r="P34" i="176"/>
  <c r="E34" i="176"/>
  <c r="T34" i="176" s="1"/>
  <c r="T33" i="176"/>
  <c r="S33" i="176"/>
  <c r="R33" i="176"/>
  <c r="Q33" i="176"/>
  <c r="P33" i="176"/>
  <c r="E33" i="176"/>
  <c r="U33" i="176" s="1"/>
  <c r="S32" i="176"/>
  <c r="R32" i="176"/>
  <c r="Q32" i="176"/>
  <c r="P32" i="176"/>
  <c r="E32" i="176"/>
  <c r="U32" i="176" s="1"/>
  <c r="S31" i="176"/>
  <c r="R31" i="176"/>
  <c r="Q31" i="176"/>
  <c r="P31" i="176"/>
  <c r="E31" i="176"/>
  <c r="S30" i="176"/>
  <c r="R30" i="176"/>
  <c r="Q30" i="176"/>
  <c r="P30" i="176"/>
  <c r="E30" i="176"/>
  <c r="S29" i="176"/>
  <c r="R29" i="176"/>
  <c r="Q29" i="176"/>
  <c r="P29" i="176"/>
  <c r="E29" i="176"/>
  <c r="T29" i="176" s="1"/>
  <c r="S27" i="176"/>
  <c r="R27" i="176"/>
  <c r="Q27" i="176"/>
  <c r="P27" i="176"/>
  <c r="E27" i="176"/>
  <c r="S26" i="176"/>
  <c r="R26" i="176"/>
  <c r="Q26" i="176"/>
  <c r="P26" i="176"/>
  <c r="E26" i="176"/>
  <c r="T26" i="176" s="1"/>
  <c r="S25" i="176"/>
  <c r="R25" i="176"/>
  <c r="Q25" i="176"/>
  <c r="P25" i="176"/>
  <c r="E25" i="176"/>
  <c r="T25" i="176" s="1"/>
  <c r="S24" i="176"/>
  <c r="R24" i="176"/>
  <c r="Q24" i="176"/>
  <c r="P24" i="176"/>
  <c r="E24" i="176"/>
  <c r="U24" i="176" s="1"/>
  <c r="S23" i="176"/>
  <c r="R23" i="176"/>
  <c r="Q23" i="176"/>
  <c r="P23" i="176"/>
  <c r="E23" i="176"/>
  <c r="T22" i="176"/>
  <c r="S22" i="176"/>
  <c r="R22" i="176"/>
  <c r="Q22" i="176"/>
  <c r="P22" i="176"/>
  <c r="E22" i="176"/>
  <c r="U22" i="176" s="1"/>
  <c r="U21" i="176"/>
  <c r="S21" i="176"/>
  <c r="R21" i="176"/>
  <c r="Q21" i="176"/>
  <c r="P21" i="176"/>
  <c r="E21" i="176"/>
  <c r="T21" i="176" s="1"/>
  <c r="S20" i="176"/>
  <c r="R20" i="176"/>
  <c r="Q20" i="176"/>
  <c r="P20" i="176"/>
  <c r="E20" i="176"/>
  <c r="T20" i="176" s="1"/>
  <c r="S19" i="176"/>
  <c r="R19" i="176"/>
  <c r="Q19" i="176"/>
  <c r="P19" i="176"/>
  <c r="E19" i="176"/>
  <c r="S18" i="176"/>
  <c r="R18" i="176"/>
  <c r="Q18" i="176"/>
  <c r="P18" i="176"/>
  <c r="E18" i="176"/>
  <c r="T18" i="176" s="1"/>
  <c r="S17" i="176"/>
  <c r="R17" i="176"/>
  <c r="Q17" i="176"/>
  <c r="P17" i="176"/>
  <c r="E17" i="176"/>
  <c r="T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U15" i="176" s="1"/>
  <c r="U14" i="176"/>
  <c r="S14" i="176"/>
  <c r="R14" i="176"/>
  <c r="Q14" i="176"/>
  <c r="P14" i="176"/>
  <c r="E14" i="176"/>
  <c r="T14" i="176" s="1"/>
  <c r="S13" i="176"/>
  <c r="R13" i="176"/>
  <c r="Q13" i="176"/>
  <c r="U13" i="176" s="1"/>
  <c r="P13" i="176"/>
  <c r="E13" i="176"/>
  <c r="T13" i="176" s="1"/>
  <c r="S12" i="176"/>
  <c r="R12" i="176"/>
  <c r="Q12" i="176"/>
  <c r="P12" i="176"/>
  <c r="E12" i="176"/>
  <c r="T12" i="176" s="1"/>
  <c r="S11" i="176"/>
  <c r="R11" i="176"/>
  <c r="Q11" i="176"/>
  <c r="P11" i="176"/>
  <c r="E11" i="176"/>
  <c r="S10" i="176"/>
  <c r="R10" i="176"/>
  <c r="Q10" i="176"/>
  <c r="U10" i="176" s="1"/>
  <c r="P10" i="176"/>
  <c r="E10" i="176"/>
  <c r="S9" i="176"/>
  <c r="R9" i="176"/>
  <c r="S64" i="175"/>
  <c r="R64" i="175"/>
  <c r="Q64" i="175"/>
  <c r="P64" i="175"/>
  <c r="E64" i="175"/>
  <c r="S63" i="175"/>
  <c r="R63" i="175"/>
  <c r="Q63" i="175"/>
  <c r="P63" i="175"/>
  <c r="P62" i="175" s="1"/>
  <c r="E63" i="175"/>
  <c r="S62" i="175"/>
  <c r="R62" i="175"/>
  <c r="S60" i="175"/>
  <c r="R60" i="175"/>
  <c r="Q60" i="175"/>
  <c r="P60" i="175"/>
  <c r="E60" i="175"/>
  <c r="T60" i="175" s="1"/>
  <c r="T59" i="175"/>
  <c r="S59" i="175"/>
  <c r="R59" i="175"/>
  <c r="Q59" i="175"/>
  <c r="P59" i="175"/>
  <c r="E59" i="175"/>
  <c r="U59" i="175" s="1"/>
  <c r="S58" i="175"/>
  <c r="R58" i="175"/>
  <c r="Q58" i="175"/>
  <c r="P58" i="175"/>
  <c r="E58" i="175"/>
  <c r="U58" i="175" s="1"/>
  <c r="U57" i="175"/>
  <c r="S57" i="175"/>
  <c r="R57" i="175"/>
  <c r="Q57" i="175"/>
  <c r="P57" i="175"/>
  <c r="E57" i="175"/>
  <c r="T57" i="175" s="1"/>
  <c r="S56" i="175"/>
  <c r="R56" i="175"/>
  <c r="S55" i="175"/>
  <c r="R55" i="175"/>
  <c r="Q55" i="175"/>
  <c r="P55" i="175"/>
  <c r="E55" i="175"/>
  <c r="T55" i="175" s="1"/>
  <c r="S54" i="175"/>
  <c r="R54" i="175"/>
  <c r="Q54" i="175"/>
  <c r="P54" i="175"/>
  <c r="E54" i="175"/>
  <c r="U54" i="175" s="1"/>
  <c r="U53" i="175"/>
  <c r="T53" i="175"/>
  <c r="S53" i="175"/>
  <c r="R53" i="175"/>
  <c r="Q53" i="175"/>
  <c r="P53" i="175"/>
  <c r="E53" i="175"/>
  <c r="S52" i="175"/>
  <c r="R52" i="175"/>
  <c r="Q52" i="175"/>
  <c r="P52" i="175"/>
  <c r="E52" i="175"/>
  <c r="U52" i="175" s="1"/>
  <c r="S51" i="175"/>
  <c r="R51" i="175"/>
  <c r="Q51" i="175"/>
  <c r="P51" i="175"/>
  <c r="E51" i="175"/>
  <c r="S50" i="175"/>
  <c r="R50" i="175"/>
  <c r="Q50" i="175"/>
  <c r="P50" i="175"/>
  <c r="E50" i="175"/>
  <c r="T50" i="175" s="1"/>
  <c r="S49" i="175"/>
  <c r="R49" i="175"/>
  <c r="Q49" i="175"/>
  <c r="P49" i="175"/>
  <c r="E49" i="175"/>
  <c r="S48" i="175"/>
  <c r="R48" i="175"/>
  <c r="Q48" i="175"/>
  <c r="P48" i="175"/>
  <c r="E48" i="175"/>
  <c r="T48" i="175" s="1"/>
  <c r="S47" i="175"/>
  <c r="R47" i="175"/>
  <c r="Q47" i="175"/>
  <c r="P47" i="175"/>
  <c r="E47" i="175"/>
  <c r="T47" i="175" s="1"/>
  <c r="T46" i="175"/>
  <c r="S46" i="175"/>
  <c r="R46" i="175"/>
  <c r="Q46" i="175"/>
  <c r="P46" i="175"/>
  <c r="E46" i="175"/>
  <c r="S45" i="175"/>
  <c r="R45" i="175"/>
  <c r="Q45" i="175"/>
  <c r="P45" i="175"/>
  <c r="E45" i="175"/>
  <c r="U45" i="175" s="1"/>
  <c r="S44" i="175"/>
  <c r="R44" i="175"/>
  <c r="R43" i="175"/>
  <c r="U42" i="175"/>
  <c r="S42" i="175"/>
  <c r="R42" i="175"/>
  <c r="Q42" i="175"/>
  <c r="P42" i="175"/>
  <c r="E42" i="175"/>
  <c r="T42" i="175" s="1"/>
  <c r="T41" i="175"/>
  <c r="S41" i="175"/>
  <c r="R41" i="175"/>
  <c r="Q41" i="175"/>
  <c r="P41" i="175"/>
  <c r="E41" i="175"/>
  <c r="U41" i="175" s="1"/>
  <c r="S40" i="175"/>
  <c r="R40" i="175"/>
  <c r="Q40" i="175"/>
  <c r="P40" i="175"/>
  <c r="E40" i="175"/>
  <c r="T40" i="175" s="1"/>
  <c r="S39" i="175"/>
  <c r="R39" i="175"/>
  <c r="Q39" i="175"/>
  <c r="P39" i="175"/>
  <c r="E39" i="175"/>
  <c r="S38" i="175"/>
  <c r="R38" i="175"/>
  <c r="Q38" i="175"/>
  <c r="P38" i="175"/>
  <c r="E38" i="175"/>
  <c r="T38" i="175" s="1"/>
  <c r="S37" i="175"/>
  <c r="R37" i="175"/>
  <c r="Q37" i="175"/>
  <c r="P37" i="175"/>
  <c r="E37" i="175"/>
  <c r="T37" i="175" s="1"/>
  <c r="T36" i="175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T34" i="175"/>
  <c r="S34" i="175"/>
  <c r="R34" i="175"/>
  <c r="Q34" i="175"/>
  <c r="P34" i="175"/>
  <c r="E34" i="175"/>
  <c r="U34" i="175" s="1"/>
  <c r="S33" i="175"/>
  <c r="R33" i="175"/>
  <c r="Q33" i="175"/>
  <c r="P33" i="175"/>
  <c r="E33" i="175"/>
  <c r="T33" i="175" s="1"/>
  <c r="S32" i="175"/>
  <c r="R32" i="175"/>
  <c r="Q32" i="175"/>
  <c r="P32" i="175"/>
  <c r="E32" i="175"/>
  <c r="T32" i="175" s="1"/>
  <c r="S31" i="175"/>
  <c r="R31" i="175"/>
  <c r="Q31" i="175"/>
  <c r="P31" i="175"/>
  <c r="E31" i="175"/>
  <c r="S30" i="175"/>
  <c r="R30" i="175"/>
  <c r="Q30" i="175"/>
  <c r="P30" i="175"/>
  <c r="E30" i="175"/>
  <c r="S29" i="175"/>
  <c r="R29" i="175"/>
  <c r="Q29" i="175"/>
  <c r="P29" i="175"/>
  <c r="E29" i="175"/>
  <c r="U29" i="175" s="1"/>
  <c r="S27" i="175"/>
  <c r="R27" i="175"/>
  <c r="Q27" i="175"/>
  <c r="P27" i="175"/>
  <c r="E27" i="175"/>
  <c r="T27" i="175" s="1"/>
  <c r="S26" i="175"/>
  <c r="R26" i="175"/>
  <c r="Q26" i="175"/>
  <c r="P26" i="175"/>
  <c r="E26" i="175"/>
  <c r="T26" i="175" s="1"/>
  <c r="S25" i="175"/>
  <c r="R25" i="175"/>
  <c r="Q25" i="175"/>
  <c r="P25" i="175"/>
  <c r="E25" i="175"/>
  <c r="U25" i="175" s="1"/>
  <c r="T24" i="175"/>
  <c r="S24" i="175"/>
  <c r="R24" i="175"/>
  <c r="Q24" i="175"/>
  <c r="P24" i="175"/>
  <c r="E24" i="175"/>
  <c r="U24" i="175" s="1"/>
  <c r="U23" i="175"/>
  <c r="S23" i="175"/>
  <c r="R23" i="175"/>
  <c r="Q23" i="175"/>
  <c r="P23" i="175"/>
  <c r="E23" i="175"/>
  <c r="T23" i="175" s="1"/>
  <c r="T22" i="175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S19" i="175"/>
  <c r="R19" i="175"/>
  <c r="Q19" i="175"/>
  <c r="P19" i="175"/>
  <c r="E19" i="175"/>
  <c r="T19" i="175" s="1"/>
  <c r="S18" i="175"/>
  <c r="R18" i="175"/>
  <c r="Q18" i="175"/>
  <c r="P18" i="175"/>
  <c r="E18" i="175"/>
  <c r="T18" i="175" s="1"/>
  <c r="S17" i="175"/>
  <c r="R17" i="175"/>
  <c r="Q17" i="175"/>
  <c r="P17" i="175"/>
  <c r="E17" i="175"/>
  <c r="U17" i="175" s="1"/>
  <c r="U16" i="175"/>
  <c r="S16" i="175"/>
  <c r="R16" i="175"/>
  <c r="Q16" i="175"/>
  <c r="P16" i="175"/>
  <c r="E16" i="175"/>
  <c r="T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S13" i="175"/>
  <c r="R13" i="175"/>
  <c r="Q13" i="175"/>
  <c r="P13" i="175"/>
  <c r="E13" i="175"/>
  <c r="S12" i="175"/>
  <c r="R12" i="175"/>
  <c r="Q12" i="175"/>
  <c r="P12" i="175"/>
  <c r="E12" i="175"/>
  <c r="S11" i="175"/>
  <c r="R11" i="175"/>
  <c r="Q11" i="175"/>
  <c r="P11" i="175"/>
  <c r="E11" i="175"/>
  <c r="T11" i="175" s="1"/>
  <c r="U10" i="175"/>
  <c r="S10" i="175"/>
  <c r="R10" i="175"/>
  <c r="Q10" i="175"/>
  <c r="P10" i="175"/>
  <c r="T10" i="175" s="1"/>
  <c r="E10" i="175"/>
  <c r="S9" i="175"/>
  <c r="S64" i="174"/>
  <c r="R64" i="174"/>
  <c r="Q64" i="174"/>
  <c r="P64" i="174"/>
  <c r="E64" i="174"/>
  <c r="T64" i="174" s="1"/>
  <c r="S63" i="174"/>
  <c r="R63" i="174"/>
  <c r="Q63" i="174"/>
  <c r="P63" i="174"/>
  <c r="E63" i="174"/>
  <c r="S62" i="174"/>
  <c r="R62" i="174"/>
  <c r="T60" i="174"/>
  <c r="S60" i="174"/>
  <c r="R60" i="174"/>
  <c r="Q60" i="174"/>
  <c r="P60" i="174"/>
  <c r="E60" i="174"/>
  <c r="U60" i="174" s="1"/>
  <c r="S59" i="174"/>
  <c r="R59" i="174"/>
  <c r="Q59" i="174"/>
  <c r="P59" i="174"/>
  <c r="E59" i="174"/>
  <c r="S58" i="174"/>
  <c r="R58" i="174"/>
  <c r="Q58" i="174"/>
  <c r="P58" i="174"/>
  <c r="E58" i="174"/>
  <c r="U58" i="174" s="1"/>
  <c r="T57" i="174"/>
  <c r="S57" i="174"/>
  <c r="R57" i="174"/>
  <c r="Q57" i="174"/>
  <c r="P57" i="174"/>
  <c r="E57" i="174"/>
  <c r="U57" i="174" s="1"/>
  <c r="S56" i="174"/>
  <c r="R56" i="174"/>
  <c r="S55" i="174"/>
  <c r="R55" i="174"/>
  <c r="Q55" i="174"/>
  <c r="P55" i="174"/>
  <c r="E55" i="174"/>
  <c r="U55" i="174" s="1"/>
  <c r="U54" i="174"/>
  <c r="T54" i="174"/>
  <c r="S54" i="174"/>
  <c r="R54" i="174"/>
  <c r="Q54" i="174"/>
  <c r="P54" i="174"/>
  <c r="E54" i="174"/>
  <c r="T53" i="174"/>
  <c r="S53" i="174"/>
  <c r="R53" i="174"/>
  <c r="Q53" i="174"/>
  <c r="U53" i="174" s="1"/>
  <c r="P53" i="174"/>
  <c r="E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S50" i="174"/>
  <c r="R50" i="174"/>
  <c r="Q50" i="174"/>
  <c r="P50" i="174"/>
  <c r="E50" i="174"/>
  <c r="S49" i="174"/>
  <c r="R49" i="174"/>
  <c r="Q49" i="174"/>
  <c r="P49" i="174"/>
  <c r="E49" i="174"/>
  <c r="T49" i="174" s="1"/>
  <c r="U48" i="174"/>
  <c r="S48" i="174"/>
  <c r="R48" i="174"/>
  <c r="Q48" i="174"/>
  <c r="P48" i="174"/>
  <c r="E48" i="174"/>
  <c r="T48" i="174" s="1"/>
  <c r="S47" i="174"/>
  <c r="R47" i="174"/>
  <c r="Q47" i="174"/>
  <c r="P47" i="174"/>
  <c r="E47" i="174"/>
  <c r="U47" i="174" s="1"/>
  <c r="S46" i="174"/>
  <c r="R46" i="174"/>
  <c r="Q46" i="174"/>
  <c r="P46" i="174"/>
  <c r="T46" i="174" s="1"/>
  <c r="E46" i="174"/>
  <c r="U46" i="174" s="1"/>
  <c r="S45" i="174"/>
  <c r="R45" i="174"/>
  <c r="Q45" i="174"/>
  <c r="P45" i="174"/>
  <c r="E45" i="174"/>
  <c r="T45" i="174" s="1"/>
  <c r="S44" i="174"/>
  <c r="R44" i="174"/>
  <c r="S43" i="174"/>
  <c r="S42" i="174"/>
  <c r="R42" i="174"/>
  <c r="Q42" i="174"/>
  <c r="P42" i="174"/>
  <c r="E42" i="174"/>
  <c r="U42" i="174" s="1"/>
  <c r="S41" i="174"/>
  <c r="R41" i="174"/>
  <c r="Q41" i="174"/>
  <c r="P41" i="174"/>
  <c r="E41" i="174"/>
  <c r="S40" i="174"/>
  <c r="R40" i="174"/>
  <c r="Q40" i="174"/>
  <c r="P40" i="174"/>
  <c r="E40" i="174"/>
  <c r="S39" i="174"/>
  <c r="R39" i="174"/>
  <c r="Q39" i="174"/>
  <c r="P39" i="174"/>
  <c r="E39" i="174"/>
  <c r="T39" i="174" s="1"/>
  <c r="S38" i="174"/>
  <c r="R38" i="174"/>
  <c r="Q38" i="174"/>
  <c r="P38" i="174"/>
  <c r="E38" i="174"/>
  <c r="U38" i="174" s="1"/>
  <c r="S37" i="174"/>
  <c r="R37" i="174"/>
  <c r="Q37" i="174"/>
  <c r="P37" i="174"/>
  <c r="T37" i="174" s="1"/>
  <c r="E37" i="174"/>
  <c r="S36" i="174"/>
  <c r="R36" i="174"/>
  <c r="Q36" i="174"/>
  <c r="P36" i="174"/>
  <c r="E36" i="174"/>
  <c r="S35" i="174"/>
  <c r="R35" i="174"/>
  <c r="Q35" i="174"/>
  <c r="P35" i="174"/>
  <c r="E35" i="174"/>
  <c r="U35" i="174" s="1"/>
  <c r="T34" i="174"/>
  <c r="S34" i="174"/>
  <c r="R34" i="174"/>
  <c r="Q34" i="174"/>
  <c r="P34" i="174"/>
  <c r="E34" i="174"/>
  <c r="U34" i="174" s="1"/>
  <c r="S33" i="174"/>
  <c r="R33" i="174"/>
  <c r="Q33" i="174"/>
  <c r="P33" i="174"/>
  <c r="E33" i="174"/>
  <c r="S32" i="174"/>
  <c r="R32" i="174"/>
  <c r="Q32" i="174"/>
  <c r="P32" i="174"/>
  <c r="E32" i="174"/>
  <c r="S31" i="174"/>
  <c r="R31" i="174"/>
  <c r="Q31" i="174"/>
  <c r="P31" i="174"/>
  <c r="E31" i="174"/>
  <c r="T31" i="174" s="1"/>
  <c r="S30" i="174"/>
  <c r="R30" i="174"/>
  <c r="Q30" i="174"/>
  <c r="P30" i="174"/>
  <c r="E30" i="174"/>
  <c r="U30" i="174" s="1"/>
  <c r="S29" i="174"/>
  <c r="R29" i="174"/>
  <c r="Q29" i="174"/>
  <c r="P29" i="174"/>
  <c r="E29" i="174"/>
  <c r="T29" i="174" s="1"/>
  <c r="U27" i="174"/>
  <c r="S27" i="174"/>
  <c r="R27" i="174"/>
  <c r="Q27" i="174"/>
  <c r="P27" i="174"/>
  <c r="E27" i="174"/>
  <c r="T27" i="174" s="1"/>
  <c r="S26" i="174"/>
  <c r="R26" i="174"/>
  <c r="Q26" i="174"/>
  <c r="P26" i="174"/>
  <c r="E26" i="174"/>
  <c r="U26" i="174" s="1"/>
  <c r="U25" i="174"/>
  <c r="T25" i="174"/>
  <c r="S25" i="174"/>
  <c r="R25" i="174"/>
  <c r="Q25" i="174"/>
  <c r="P25" i="174"/>
  <c r="E25" i="174"/>
  <c r="U24" i="174"/>
  <c r="T24" i="174"/>
  <c r="S24" i="174"/>
  <c r="R24" i="174"/>
  <c r="Q24" i="174"/>
  <c r="P24" i="174"/>
  <c r="E24" i="174"/>
  <c r="T23" i="174"/>
  <c r="S23" i="174"/>
  <c r="R23" i="174"/>
  <c r="Q23" i="174"/>
  <c r="P23" i="174"/>
  <c r="E23" i="174"/>
  <c r="U23" i="174" s="1"/>
  <c r="S22" i="174"/>
  <c r="R22" i="174"/>
  <c r="Q22" i="174"/>
  <c r="P22" i="174"/>
  <c r="E22" i="174"/>
  <c r="S21" i="174"/>
  <c r="R21" i="174"/>
  <c r="Q21" i="174"/>
  <c r="P21" i="174"/>
  <c r="E21" i="174"/>
  <c r="S20" i="174"/>
  <c r="R20" i="174"/>
  <c r="Q20" i="174"/>
  <c r="P20" i="174"/>
  <c r="E20" i="174"/>
  <c r="T20" i="174" s="1"/>
  <c r="S19" i="174"/>
  <c r="R19" i="174"/>
  <c r="Q19" i="174"/>
  <c r="P19" i="174"/>
  <c r="E19" i="174"/>
  <c r="U19" i="174" s="1"/>
  <c r="S18" i="174"/>
  <c r="R18" i="174"/>
  <c r="Q18" i="174"/>
  <c r="P18" i="174"/>
  <c r="E18" i="174"/>
  <c r="U18" i="174" s="1"/>
  <c r="T17" i="174"/>
  <c r="S17" i="174"/>
  <c r="R17" i="174"/>
  <c r="Q17" i="174"/>
  <c r="P17" i="174"/>
  <c r="E17" i="174"/>
  <c r="U17" i="174" s="1"/>
  <c r="S16" i="174"/>
  <c r="R16" i="174"/>
  <c r="Q16" i="174"/>
  <c r="P16" i="174"/>
  <c r="E16" i="174"/>
  <c r="T15" i="174"/>
  <c r="S15" i="174"/>
  <c r="R15" i="174"/>
  <c r="Q15" i="174"/>
  <c r="P15" i="174"/>
  <c r="E15" i="174"/>
  <c r="U15" i="174" s="1"/>
  <c r="S14" i="174"/>
  <c r="R14" i="174"/>
  <c r="Q14" i="174"/>
  <c r="P14" i="174"/>
  <c r="E14" i="174"/>
  <c r="S13" i="174"/>
  <c r="R13" i="174"/>
  <c r="Q13" i="174"/>
  <c r="P13" i="174"/>
  <c r="E13" i="174"/>
  <c r="S12" i="174"/>
  <c r="R12" i="174"/>
  <c r="Q12" i="174"/>
  <c r="P12" i="174"/>
  <c r="E12" i="174"/>
  <c r="T12" i="174" s="1"/>
  <c r="S11" i="174"/>
  <c r="R11" i="174"/>
  <c r="Q11" i="174"/>
  <c r="P11" i="174"/>
  <c r="E11" i="174"/>
  <c r="T11" i="174" s="1"/>
  <c r="S10" i="174"/>
  <c r="R10" i="174"/>
  <c r="Q10" i="174"/>
  <c r="P10" i="174"/>
  <c r="E10" i="174"/>
  <c r="S9" i="174"/>
  <c r="R9" i="174"/>
  <c r="S64" i="173"/>
  <c r="R64" i="173"/>
  <c r="Q64" i="173"/>
  <c r="P64" i="173"/>
  <c r="E64" i="173"/>
  <c r="U64" i="173" s="1"/>
  <c r="S63" i="173"/>
  <c r="R63" i="173"/>
  <c r="Q63" i="173"/>
  <c r="P63" i="173"/>
  <c r="E63" i="173"/>
  <c r="S62" i="173"/>
  <c r="R62" i="173"/>
  <c r="S60" i="173"/>
  <c r="R60" i="173"/>
  <c r="Q60" i="173"/>
  <c r="P60" i="173"/>
  <c r="E60" i="173"/>
  <c r="U60" i="173" s="1"/>
  <c r="T59" i="173"/>
  <c r="S59" i="173"/>
  <c r="R59" i="173"/>
  <c r="Q59" i="173"/>
  <c r="P59" i="173"/>
  <c r="E59" i="173"/>
  <c r="U59" i="173" s="1"/>
  <c r="S58" i="173"/>
  <c r="R58" i="173"/>
  <c r="Q58" i="173"/>
  <c r="P58" i="173"/>
  <c r="E58" i="173"/>
  <c r="U58" i="173" s="1"/>
  <c r="S57" i="173"/>
  <c r="R57" i="173"/>
  <c r="Q57" i="173"/>
  <c r="P57" i="173"/>
  <c r="E57" i="173"/>
  <c r="S56" i="173"/>
  <c r="R56" i="173"/>
  <c r="S55" i="173"/>
  <c r="R55" i="173"/>
  <c r="Q55" i="173"/>
  <c r="P55" i="173"/>
  <c r="E55" i="173"/>
  <c r="U55" i="173" s="1"/>
  <c r="U54" i="173"/>
  <c r="S54" i="173"/>
  <c r="R54" i="173"/>
  <c r="Q54" i="173"/>
  <c r="P54" i="173"/>
  <c r="E54" i="173"/>
  <c r="T54" i="173" s="1"/>
  <c r="T53" i="173"/>
  <c r="S53" i="173"/>
  <c r="R53" i="173"/>
  <c r="Q53" i="173"/>
  <c r="P53" i="173"/>
  <c r="E53" i="173"/>
  <c r="U53" i="173" s="1"/>
  <c r="S52" i="173"/>
  <c r="R52" i="173"/>
  <c r="Q52" i="173"/>
  <c r="P52" i="173"/>
  <c r="E52" i="173"/>
  <c r="S51" i="173"/>
  <c r="R51" i="173"/>
  <c r="Q51" i="173"/>
  <c r="P51" i="173"/>
  <c r="E51" i="173"/>
  <c r="U50" i="173"/>
  <c r="S50" i="173"/>
  <c r="R50" i="173"/>
  <c r="Q50" i="173"/>
  <c r="P50" i="173"/>
  <c r="E50" i="173"/>
  <c r="T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U48" i="173" s="1"/>
  <c r="U47" i="173"/>
  <c r="S47" i="173"/>
  <c r="R47" i="173"/>
  <c r="Q47" i="173"/>
  <c r="P47" i="173"/>
  <c r="E47" i="173"/>
  <c r="T47" i="173" s="1"/>
  <c r="T46" i="173"/>
  <c r="S46" i="173"/>
  <c r="R46" i="173"/>
  <c r="Q46" i="173"/>
  <c r="P46" i="173"/>
  <c r="E46" i="173"/>
  <c r="U46" i="173" s="1"/>
  <c r="S45" i="173"/>
  <c r="R45" i="173"/>
  <c r="Q45" i="173"/>
  <c r="P45" i="173"/>
  <c r="E45" i="173"/>
  <c r="U45" i="173" s="1"/>
  <c r="S44" i="173"/>
  <c r="R44" i="173"/>
  <c r="S43" i="173"/>
  <c r="R43" i="173"/>
  <c r="S42" i="173"/>
  <c r="R42" i="173"/>
  <c r="Q42" i="173"/>
  <c r="P42" i="173"/>
  <c r="E42" i="173"/>
  <c r="S41" i="173"/>
  <c r="R41" i="173"/>
  <c r="Q41" i="173"/>
  <c r="P41" i="173"/>
  <c r="E41" i="173"/>
  <c r="S40" i="173"/>
  <c r="R40" i="173"/>
  <c r="Q40" i="173"/>
  <c r="P40" i="173"/>
  <c r="E40" i="173"/>
  <c r="S39" i="173"/>
  <c r="R39" i="173"/>
  <c r="Q39" i="173"/>
  <c r="P39" i="173"/>
  <c r="E39" i="173"/>
  <c r="U39" i="173" s="1"/>
  <c r="S38" i="173"/>
  <c r="R38" i="173"/>
  <c r="Q38" i="173"/>
  <c r="P38" i="173"/>
  <c r="E38" i="173"/>
  <c r="U38" i="173" s="1"/>
  <c r="T37" i="173"/>
  <c r="S37" i="173"/>
  <c r="R37" i="173"/>
  <c r="Q37" i="173"/>
  <c r="P37" i="173"/>
  <c r="E37" i="173"/>
  <c r="U37" i="173" s="1"/>
  <c r="S36" i="173"/>
  <c r="R36" i="173"/>
  <c r="Q36" i="173"/>
  <c r="P36" i="173"/>
  <c r="E36" i="173"/>
  <c r="T36" i="173" s="1"/>
  <c r="S35" i="173"/>
  <c r="R35" i="173"/>
  <c r="Q35" i="173"/>
  <c r="P35" i="173"/>
  <c r="E35" i="173"/>
  <c r="U35" i="173" s="1"/>
  <c r="S34" i="173"/>
  <c r="R34" i="173"/>
  <c r="Q34" i="173"/>
  <c r="P34" i="173"/>
  <c r="E34" i="173"/>
  <c r="S33" i="173"/>
  <c r="R33" i="173"/>
  <c r="Q33" i="173"/>
  <c r="P33" i="173"/>
  <c r="E33" i="173"/>
  <c r="S32" i="173"/>
  <c r="R32" i="173"/>
  <c r="Q32" i="173"/>
  <c r="P32" i="173"/>
  <c r="E32" i="173"/>
  <c r="T32" i="173" s="1"/>
  <c r="S31" i="173"/>
  <c r="R31" i="173"/>
  <c r="Q31" i="173"/>
  <c r="P31" i="173"/>
  <c r="E31" i="173"/>
  <c r="U31" i="173" s="1"/>
  <c r="S30" i="173"/>
  <c r="R30" i="173"/>
  <c r="Q30" i="173"/>
  <c r="P30" i="173"/>
  <c r="E30" i="173"/>
  <c r="U30" i="173" s="1"/>
  <c r="S29" i="173"/>
  <c r="R29" i="173"/>
  <c r="Q29" i="173"/>
  <c r="P29" i="173"/>
  <c r="E29" i="173"/>
  <c r="U29" i="173" s="1"/>
  <c r="S27" i="173"/>
  <c r="R27" i="173"/>
  <c r="Q27" i="173"/>
  <c r="P27" i="173"/>
  <c r="E27" i="173"/>
  <c r="U27" i="173" s="1"/>
  <c r="U26" i="173"/>
  <c r="T26" i="173"/>
  <c r="S26" i="173"/>
  <c r="R26" i="173"/>
  <c r="Q26" i="173"/>
  <c r="P26" i="173"/>
  <c r="E26" i="173"/>
  <c r="T25" i="173"/>
  <c r="S25" i="173"/>
  <c r="R25" i="173"/>
  <c r="Q25" i="173"/>
  <c r="P25" i="173"/>
  <c r="E25" i="173"/>
  <c r="U25" i="173" s="1"/>
  <c r="S24" i="173"/>
  <c r="R24" i="173"/>
  <c r="Q24" i="173"/>
  <c r="P24" i="173"/>
  <c r="E24" i="173"/>
  <c r="U24" i="173" s="1"/>
  <c r="S23" i="173"/>
  <c r="R23" i="173"/>
  <c r="Q23" i="173"/>
  <c r="P23" i="173"/>
  <c r="E23" i="173"/>
  <c r="S22" i="173"/>
  <c r="R22" i="173"/>
  <c r="Q22" i="173"/>
  <c r="P22" i="173"/>
  <c r="E22" i="173"/>
  <c r="S21" i="173"/>
  <c r="R21" i="173"/>
  <c r="Q21" i="173"/>
  <c r="P21" i="173"/>
  <c r="E21" i="173"/>
  <c r="T21" i="173" s="1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S18" i="173"/>
  <c r="R18" i="173"/>
  <c r="Q18" i="173"/>
  <c r="P18" i="173"/>
  <c r="E18" i="173"/>
  <c r="T18" i="173" s="1"/>
  <c r="S17" i="173"/>
  <c r="R17" i="173"/>
  <c r="Q17" i="173"/>
  <c r="P17" i="173"/>
  <c r="E17" i="173"/>
  <c r="U17" i="173" s="1"/>
  <c r="U16" i="173"/>
  <c r="S16" i="173"/>
  <c r="R16" i="173"/>
  <c r="Q16" i="173"/>
  <c r="P16" i="173"/>
  <c r="E16" i="173"/>
  <c r="T16" i="173" s="1"/>
  <c r="S15" i="173"/>
  <c r="R15" i="173"/>
  <c r="Q15" i="173"/>
  <c r="P15" i="173"/>
  <c r="E15" i="173"/>
  <c r="S14" i="173"/>
  <c r="R14" i="173"/>
  <c r="Q14" i="173"/>
  <c r="P14" i="173"/>
  <c r="E14" i="173"/>
  <c r="S13" i="173"/>
  <c r="R13" i="173"/>
  <c r="Q13" i="173"/>
  <c r="P13" i="173"/>
  <c r="E13" i="173"/>
  <c r="S12" i="173"/>
  <c r="R12" i="173"/>
  <c r="Q12" i="173"/>
  <c r="P12" i="173"/>
  <c r="E12" i="173"/>
  <c r="T12" i="173" s="1"/>
  <c r="S11" i="173"/>
  <c r="R11" i="173"/>
  <c r="Q11" i="173"/>
  <c r="P11" i="173"/>
  <c r="E11" i="173"/>
  <c r="U11" i="173" s="1"/>
  <c r="S10" i="173"/>
  <c r="R10" i="173"/>
  <c r="Q10" i="173"/>
  <c r="P10" i="173"/>
  <c r="T10" i="173" s="1"/>
  <c r="E10" i="173"/>
  <c r="U10" i="173" s="1"/>
  <c r="S9" i="173"/>
  <c r="R9" i="173"/>
  <c r="S64" i="172"/>
  <c r="R64" i="172"/>
  <c r="Q64" i="172"/>
  <c r="P64" i="172"/>
  <c r="E64" i="172"/>
  <c r="U64" i="172" s="1"/>
  <c r="T63" i="172"/>
  <c r="S63" i="172"/>
  <c r="R63" i="172"/>
  <c r="Q63" i="172"/>
  <c r="P63" i="172"/>
  <c r="E63" i="172"/>
  <c r="U63" i="172" s="1"/>
  <c r="S62" i="172"/>
  <c r="R62" i="172"/>
  <c r="S60" i="172"/>
  <c r="R60" i="172"/>
  <c r="Q60" i="172"/>
  <c r="P60" i="172"/>
  <c r="E60" i="172"/>
  <c r="T60" i="172" s="1"/>
  <c r="U59" i="172"/>
  <c r="S59" i="172"/>
  <c r="R59" i="172"/>
  <c r="Q59" i="172"/>
  <c r="P59" i="172"/>
  <c r="E59" i="172"/>
  <c r="T59" i="172" s="1"/>
  <c r="S58" i="172"/>
  <c r="R58" i="172"/>
  <c r="Q58" i="172"/>
  <c r="P58" i="172"/>
  <c r="E58" i="172"/>
  <c r="S57" i="172"/>
  <c r="R57" i="172"/>
  <c r="Q57" i="172"/>
  <c r="P57" i="172"/>
  <c r="E57" i="172"/>
  <c r="S56" i="172"/>
  <c r="R56" i="172"/>
  <c r="U55" i="172"/>
  <c r="S55" i="172"/>
  <c r="R55" i="172"/>
  <c r="Q55" i="172"/>
  <c r="P55" i="172"/>
  <c r="E55" i="172"/>
  <c r="T55" i="172" s="1"/>
  <c r="T54" i="172"/>
  <c r="S54" i="172"/>
  <c r="R54" i="172"/>
  <c r="Q54" i="172"/>
  <c r="P54" i="172"/>
  <c r="E54" i="172"/>
  <c r="U54" i="172" s="1"/>
  <c r="S53" i="172"/>
  <c r="R53" i="172"/>
  <c r="Q53" i="172"/>
  <c r="P53" i="172"/>
  <c r="E53" i="172"/>
  <c r="S52" i="172"/>
  <c r="R52" i="172"/>
  <c r="Q52" i="172"/>
  <c r="P52" i="172"/>
  <c r="E52" i="172"/>
  <c r="S51" i="172"/>
  <c r="R51" i="172"/>
  <c r="Q51" i="172"/>
  <c r="P51" i="172"/>
  <c r="E51" i="172"/>
  <c r="T51" i="172" s="1"/>
  <c r="S50" i="172"/>
  <c r="R50" i="172"/>
  <c r="Q50" i="172"/>
  <c r="P50" i="172"/>
  <c r="E50" i="172"/>
  <c r="T50" i="172" s="1"/>
  <c r="S49" i="172"/>
  <c r="R49" i="172"/>
  <c r="Q49" i="172"/>
  <c r="P49" i="172"/>
  <c r="E49" i="172"/>
  <c r="U49" i="172" s="1"/>
  <c r="U48" i="172"/>
  <c r="S48" i="172"/>
  <c r="R48" i="172"/>
  <c r="Q48" i="172"/>
  <c r="P48" i="172"/>
  <c r="E48" i="172"/>
  <c r="T48" i="172" s="1"/>
  <c r="T47" i="172"/>
  <c r="S47" i="172"/>
  <c r="R47" i="172"/>
  <c r="Q47" i="172"/>
  <c r="P47" i="172"/>
  <c r="E47" i="172"/>
  <c r="U47" i="172" s="1"/>
  <c r="S46" i="172"/>
  <c r="R46" i="172"/>
  <c r="Q46" i="172"/>
  <c r="U46" i="172" s="1"/>
  <c r="P46" i="172"/>
  <c r="E46" i="172"/>
  <c r="S45" i="172"/>
  <c r="R45" i="172"/>
  <c r="Q45" i="172"/>
  <c r="P45" i="172"/>
  <c r="E45" i="172"/>
  <c r="S44" i="172"/>
  <c r="R44" i="172"/>
  <c r="S42" i="172"/>
  <c r="R42" i="172"/>
  <c r="Q42" i="172"/>
  <c r="P42" i="172"/>
  <c r="E42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U37" i="172"/>
  <c r="S37" i="172"/>
  <c r="R37" i="172"/>
  <c r="Q37" i="172"/>
  <c r="P37" i="172"/>
  <c r="E37" i="172"/>
  <c r="T37" i="172" s="1"/>
  <c r="T36" i="172"/>
  <c r="S36" i="172"/>
  <c r="R36" i="172"/>
  <c r="Q36" i="172"/>
  <c r="P36" i="172"/>
  <c r="E36" i="172"/>
  <c r="U36" i="172" s="1"/>
  <c r="S35" i="172"/>
  <c r="R35" i="172"/>
  <c r="Q35" i="172"/>
  <c r="P35" i="172"/>
  <c r="E35" i="172"/>
  <c r="S34" i="172"/>
  <c r="R34" i="172"/>
  <c r="Q34" i="172"/>
  <c r="P34" i="172"/>
  <c r="E34" i="172"/>
  <c r="S33" i="172"/>
  <c r="R33" i="172"/>
  <c r="Q33" i="172"/>
  <c r="P33" i="172"/>
  <c r="E33" i="172"/>
  <c r="U32" i="172"/>
  <c r="S32" i="172"/>
  <c r="R32" i="172"/>
  <c r="Q32" i="172"/>
  <c r="P32" i="172"/>
  <c r="E32" i="172"/>
  <c r="T32" i="172" s="1"/>
  <c r="T31" i="172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U29" i="172"/>
  <c r="S29" i="172"/>
  <c r="R29" i="172"/>
  <c r="Q29" i="172"/>
  <c r="P29" i="172"/>
  <c r="E29" i="172"/>
  <c r="T29" i="172" s="1"/>
  <c r="S27" i="172"/>
  <c r="R27" i="172"/>
  <c r="Q27" i="172"/>
  <c r="P27" i="172"/>
  <c r="E27" i="172"/>
  <c r="U27" i="172" s="1"/>
  <c r="S26" i="172"/>
  <c r="R26" i="172"/>
  <c r="Q26" i="172"/>
  <c r="P26" i="172"/>
  <c r="E26" i="172"/>
  <c r="U25" i="172"/>
  <c r="T25" i="172"/>
  <c r="S25" i="172"/>
  <c r="R25" i="172"/>
  <c r="Q25" i="172"/>
  <c r="P25" i="172"/>
  <c r="E25" i="172"/>
  <c r="S24" i="172"/>
  <c r="R24" i="172"/>
  <c r="Q24" i="172"/>
  <c r="P24" i="172"/>
  <c r="E24" i="172"/>
  <c r="S23" i="172"/>
  <c r="R23" i="172"/>
  <c r="Q23" i="172"/>
  <c r="P23" i="172"/>
  <c r="E23" i="172"/>
  <c r="S22" i="172"/>
  <c r="R22" i="172"/>
  <c r="Q22" i="172"/>
  <c r="U22" i="172" s="1"/>
  <c r="P22" i="172"/>
  <c r="E22" i="172"/>
  <c r="S21" i="172"/>
  <c r="R21" i="172"/>
  <c r="Q21" i="172"/>
  <c r="P21" i="172"/>
  <c r="E21" i="172"/>
  <c r="U21" i="172" s="1"/>
  <c r="S20" i="172"/>
  <c r="R20" i="172"/>
  <c r="Q20" i="172"/>
  <c r="P20" i="172"/>
  <c r="E20" i="172"/>
  <c r="U20" i="172" s="1"/>
  <c r="S19" i="172"/>
  <c r="R19" i="172"/>
  <c r="Q19" i="172"/>
  <c r="P19" i="172"/>
  <c r="E19" i="172"/>
  <c r="U19" i="172" s="1"/>
  <c r="T18" i="172"/>
  <c r="S18" i="172"/>
  <c r="R18" i="172"/>
  <c r="Q18" i="172"/>
  <c r="P18" i="172"/>
  <c r="E18" i="172"/>
  <c r="U18" i="172" s="1"/>
  <c r="T17" i="172"/>
  <c r="S17" i="172"/>
  <c r="R17" i="172"/>
  <c r="Q17" i="172"/>
  <c r="P17" i="172"/>
  <c r="E17" i="172"/>
  <c r="U17" i="172" s="1"/>
  <c r="S16" i="172"/>
  <c r="R16" i="172"/>
  <c r="Q16" i="172"/>
  <c r="P16" i="172"/>
  <c r="E16" i="172"/>
  <c r="S15" i="172"/>
  <c r="R15" i="172"/>
  <c r="Q15" i="172"/>
  <c r="P15" i="172"/>
  <c r="E15" i="172"/>
  <c r="U14" i="172"/>
  <c r="S14" i="172"/>
  <c r="R14" i="172"/>
  <c r="Q14" i="172"/>
  <c r="P14" i="172"/>
  <c r="E14" i="172"/>
  <c r="T14" i="172" s="1"/>
  <c r="S13" i="172"/>
  <c r="R13" i="172"/>
  <c r="Q13" i="172"/>
  <c r="P13" i="172"/>
  <c r="E13" i="172"/>
  <c r="S12" i="172"/>
  <c r="R12" i="172"/>
  <c r="Q12" i="172"/>
  <c r="P12" i="172"/>
  <c r="E12" i="172"/>
  <c r="U12" i="172" s="1"/>
  <c r="S11" i="172"/>
  <c r="R11" i="172"/>
  <c r="Q11" i="172"/>
  <c r="P11" i="172"/>
  <c r="E11" i="172"/>
  <c r="U11" i="172" s="1"/>
  <c r="S10" i="172"/>
  <c r="R10" i="172"/>
  <c r="Q10" i="172"/>
  <c r="P10" i="172"/>
  <c r="E10" i="172"/>
  <c r="S9" i="172"/>
  <c r="R9" i="172"/>
  <c r="S64" i="171"/>
  <c r="R64" i="171"/>
  <c r="Q64" i="171"/>
  <c r="P64" i="171"/>
  <c r="E64" i="171"/>
  <c r="S63" i="171"/>
  <c r="R63" i="171"/>
  <c r="Q63" i="171"/>
  <c r="Q62" i="171" s="1"/>
  <c r="P63" i="171"/>
  <c r="E63" i="171"/>
  <c r="T63" i="171" s="1"/>
  <c r="S62" i="171"/>
  <c r="R62" i="171"/>
  <c r="S60" i="171"/>
  <c r="R60" i="171"/>
  <c r="Q60" i="171"/>
  <c r="P60" i="171"/>
  <c r="E60" i="171"/>
  <c r="U60" i="171" s="1"/>
  <c r="S59" i="171"/>
  <c r="R59" i="171"/>
  <c r="Q59" i="171"/>
  <c r="P59" i="171"/>
  <c r="E59" i="171"/>
  <c r="S58" i="171"/>
  <c r="R58" i="171"/>
  <c r="Q58" i="171"/>
  <c r="P58" i="171"/>
  <c r="E58" i="171"/>
  <c r="U57" i="171"/>
  <c r="S57" i="171"/>
  <c r="R57" i="171"/>
  <c r="Q57" i="171"/>
  <c r="P57" i="171"/>
  <c r="E57" i="171"/>
  <c r="T57" i="171" s="1"/>
  <c r="S56" i="171"/>
  <c r="R56" i="171"/>
  <c r="U55" i="171"/>
  <c r="S55" i="171"/>
  <c r="R55" i="171"/>
  <c r="Q55" i="171"/>
  <c r="P55" i="171"/>
  <c r="E55" i="171"/>
  <c r="T55" i="171" s="1"/>
  <c r="S54" i="171"/>
  <c r="R54" i="171"/>
  <c r="Q54" i="171"/>
  <c r="P54" i="171"/>
  <c r="E54" i="171"/>
  <c r="S53" i="171"/>
  <c r="R53" i="171"/>
  <c r="Q53" i="171"/>
  <c r="P53" i="171"/>
  <c r="E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U49" i="171" s="1"/>
  <c r="U48" i="171"/>
  <c r="S48" i="171"/>
  <c r="R48" i="171"/>
  <c r="Q48" i="171"/>
  <c r="P48" i="171"/>
  <c r="E48" i="171"/>
  <c r="T48" i="171" s="1"/>
  <c r="T47" i="171"/>
  <c r="S47" i="171"/>
  <c r="R47" i="171"/>
  <c r="Q47" i="171"/>
  <c r="P47" i="171"/>
  <c r="E47" i="171"/>
  <c r="U47" i="171" s="1"/>
  <c r="S46" i="171"/>
  <c r="R46" i="171"/>
  <c r="Q46" i="171"/>
  <c r="P46" i="171"/>
  <c r="E46" i="171"/>
  <c r="S45" i="171"/>
  <c r="R45" i="171"/>
  <c r="Q45" i="171"/>
  <c r="P45" i="171"/>
  <c r="E45" i="171"/>
  <c r="S44" i="171"/>
  <c r="R44" i="171"/>
  <c r="S42" i="171"/>
  <c r="R42" i="171"/>
  <c r="Q42" i="171"/>
  <c r="P42" i="171"/>
  <c r="E42" i="171"/>
  <c r="T42" i="171" s="1"/>
  <c r="S41" i="171"/>
  <c r="R41" i="171"/>
  <c r="Q41" i="171"/>
  <c r="P41" i="171"/>
  <c r="E41" i="171"/>
  <c r="T41" i="171" s="1"/>
  <c r="S40" i="171"/>
  <c r="R40" i="171"/>
  <c r="Q40" i="171"/>
  <c r="P40" i="171"/>
  <c r="E40" i="171"/>
  <c r="U40" i="171" s="1"/>
  <c r="U39" i="171"/>
  <c r="S39" i="171"/>
  <c r="R39" i="171"/>
  <c r="Q39" i="171"/>
  <c r="P39" i="171"/>
  <c r="E39" i="171"/>
  <c r="T39" i="171" s="1"/>
  <c r="T38" i="171"/>
  <c r="S38" i="171"/>
  <c r="R38" i="171"/>
  <c r="Q38" i="171"/>
  <c r="P38" i="171"/>
  <c r="E38" i="171"/>
  <c r="U38" i="171" s="1"/>
  <c r="S37" i="171"/>
  <c r="R37" i="171"/>
  <c r="Q37" i="171"/>
  <c r="P37" i="171"/>
  <c r="E37" i="171"/>
  <c r="S36" i="171"/>
  <c r="R36" i="171"/>
  <c r="Q36" i="171"/>
  <c r="P36" i="171"/>
  <c r="E36" i="171"/>
  <c r="S35" i="171"/>
  <c r="R35" i="171"/>
  <c r="Q35" i="171"/>
  <c r="P35" i="171"/>
  <c r="E35" i="171"/>
  <c r="S34" i="171"/>
  <c r="R34" i="171"/>
  <c r="Q34" i="171"/>
  <c r="P34" i="171"/>
  <c r="E34" i="171"/>
  <c r="S33" i="171"/>
  <c r="R33" i="171"/>
  <c r="Q33" i="171"/>
  <c r="P33" i="171"/>
  <c r="E33" i="171"/>
  <c r="S32" i="171"/>
  <c r="R32" i="171"/>
  <c r="Q32" i="171"/>
  <c r="P32" i="171"/>
  <c r="E32" i="171"/>
  <c r="U32" i="171" s="1"/>
  <c r="T31" i="171"/>
  <c r="S31" i="171"/>
  <c r="R31" i="171"/>
  <c r="Q31" i="171"/>
  <c r="P31" i="171"/>
  <c r="E31" i="171"/>
  <c r="S30" i="171"/>
  <c r="R30" i="171"/>
  <c r="Q30" i="171"/>
  <c r="P30" i="171"/>
  <c r="T30" i="171" s="1"/>
  <c r="E30" i="171"/>
  <c r="U30" i="171" s="1"/>
  <c r="T29" i="171"/>
  <c r="S29" i="171"/>
  <c r="R29" i="171"/>
  <c r="Q29" i="171"/>
  <c r="P29" i="171"/>
  <c r="E29" i="171"/>
  <c r="U29" i="171" s="1"/>
  <c r="U27" i="171"/>
  <c r="S27" i="171"/>
  <c r="R27" i="171"/>
  <c r="Q27" i="171"/>
  <c r="P27" i="171"/>
  <c r="E27" i="171"/>
  <c r="T27" i="171" s="1"/>
  <c r="S26" i="171"/>
  <c r="R26" i="171"/>
  <c r="Q26" i="171"/>
  <c r="P26" i="171"/>
  <c r="E26" i="171"/>
  <c r="T26" i="171" s="1"/>
  <c r="S25" i="171"/>
  <c r="R25" i="171"/>
  <c r="Q25" i="171"/>
  <c r="P25" i="171"/>
  <c r="E25" i="171"/>
  <c r="S24" i="171"/>
  <c r="R24" i="171"/>
  <c r="Q24" i="171"/>
  <c r="P24" i="171"/>
  <c r="E24" i="171"/>
  <c r="S23" i="171"/>
  <c r="R23" i="171"/>
  <c r="Q23" i="171"/>
  <c r="P23" i="171"/>
  <c r="E23" i="171"/>
  <c r="T23" i="171" s="1"/>
  <c r="S22" i="171"/>
  <c r="R22" i="171"/>
  <c r="Q22" i="171"/>
  <c r="P22" i="171"/>
  <c r="E22" i="171"/>
  <c r="U22" i="171" s="1"/>
  <c r="S21" i="171"/>
  <c r="R21" i="171"/>
  <c r="Q21" i="171"/>
  <c r="P21" i="171"/>
  <c r="E21" i="171"/>
  <c r="U21" i="171" s="1"/>
  <c r="T20" i="17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S17" i="171"/>
  <c r="R17" i="171"/>
  <c r="Q17" i="171"/>
  <c r="P17" i="171"/>
  <c r="E17" i="171"/>
  <c r="S16" i="171"/>
  <c r="R16" i="171"/>
  <c r="Q16" i="171"/>
  <c r="P16" i="171"/>
  <c r="E16" i="171"/>
  <c r="S15" i="171"/>
  <c r="R15" i="171"/>
  <c r="Q15" i="171"/>
  <c r="P15" i="171"/>
  <c r="E15" i="171"/>
  <c r="S14" i="171"/>
  <c r="R14" i="171"/>
  <c r="Q14" i="171"/>
  <c r="P14" i="171"/>
  <c r="T14" i="171" s="1"/>
  <c r="E14" i="171"/>
  <c r="U14" i="171" s="1"/>
  <c r="S13" i="171"/>
  <c r="R13" i="171"/>
  <c r="Q13" i="171"/>
  <c r="P13" i="171"/>
  <c r="E13" i="171"/>
  <c r="U13" i="171" s="1"/>
  <c r="T12" i="17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U10" i="171"/>
  <c r="S10" i="171"/>
  <c r="R10" i="171"/>
  <c r="Q10" i="171"/>
  <c r="P10" i="171"/>
  <c r="E10" i="171"/>
  <c r="T10" i="171" s="1"/>
  <c r="S9" i="171"/>
  <c r="R9" i="171"/>
  <c r="S64" i="170"/>
  <c r="R64" i="170"/>
  <c r="Q64" i="170"/>
  <c r="P64" i="170"/>
  <c r="E64" i="170"/>
  <c r="T64" i="170" s="1"/>
  <c r="T63" i="170"/>
  <c r="S63" i="170"/>
  <c r="R63" i="170"/>
  <c r="Q63" i="170"/>
  <c r="P63" i="170"/>
  <c r="E63" i="170"/>
  <c r="E62" i="170" s="1"/>
  <c r="U62" i="170" s="1"/>
  <c r="S62" i="170"/>
  <c r="R62" i="170"/>
  <c r="S60" i="170"/>
  <c r="R60" i="170"/>
  <c r="Q60" i="170"/>
  <c r="P60" i="170"/>
  <c r="E60" i="170"/>
  <c r="S59" i="170"/>
  <c r="R59" i="170"/>
  <c r="Q59" i="170"/>
  <c r="P59" i="170"/>
  <c r="E59" i="170"/>
  <c r="S58" i="170"/>
  <c r="R58" i="170"/>
  <c r="Q58" i="170"/>
  <c r="P58" i="170"/>
  <c r="E58" i="170"/>
  <c r="T58" i="170" s="1"/>
  <c r="T57" i="170"/>
  <c r="S57" i="170"/>
  <c r="R57" i="170"/>
  <c r="Q57" i="170"/>
  <c r="P57" i="170"/>
  <c r="E57" i="170"/>
  <c r="U57" i="170" s="1"/>
  <c r="S56" i="170"/>
  <c r="R56" i="170"/>
  <c r="S55" i="170"/>
  <c r="R55" i="170"/>
  <c r="Q55" i="170"/>
  <c r="P55" i="170"/>
  <c r="E55" i="170"/>
  <c r="S54" i="170"/>
  <c r="R54" i="170"/>
  <c r="Q54" i="170"/>
  <c r="P54" i="170"/>
  <c r="E54" i="170"/>
  <c r="U53" i="170"/>
  <c r="S53" i="170"/>
  <c r="R53" i="170"/>
  <c r="Q53" i="170"/>
  <c r="P53" i="170"/>
  <c r="E53" i="170"/>
  <c r="T53" i="170" s="1"/>
  <c r="S52" i="170"/>
  <c r="R52" i="170"/>
  <c r="Q52" i="170"/>
  <c r="P52" i="170"/>
  <c r="E52" i="170"/>
  <c r="T52" i="170" s="1"/>
  <c r="S51" i="170"/>
  <c r="R51" i="170"/>
  <c r="Q51" i="170"/>
  <c r="P51" i="170"/>
  <c r="E51" i="170"/>
  <c r="U51" i="170" s="1"/>
  <c r="S50" i="170"/>
  <c r="R50" i="170"/>
  <c r="Q50" i="170"/>
  <c r="P50" i="170"/>
  <c r="E50" i="170"/>
  <c r="U50" i="170" s="1"/>
  <c r="S49" i="170"/>
  <c r="R49" i="170"/>
  <c r="Q49" i="170"/>
  <c r="P49" i="170"/>
  <c r="E49" i="170"/>
  <c r="U49" i="170" s="1"/>
  <c r="U48" i="170"/>
  <c r="S48" i="170"/>
  <c r="R48" i="170"/>
  <c r="Q48" i="170"/>
  <c r="P48" i="170"/>
  <c r="E48" i="170"/>
  <c r="T48" i="170" s="1"/>
  <c r="S47" i="170"/>
  <c r="R47" i="170"/>
  <c r="Q47" i="170"/>
  <c r="P47" i="170"/>
  <c r="E47" i="170"/>
  <c r="S46" i="170"/>
  <c r="R46" i="170"/>
  <c r="Q46" i="170"/>
  <c r="P46" i="170"/>
  <c r="E46" i="170"/>
  <c r="S45" i="170"/>
  <c r="R45" i="170"/>
  <c r="Q45" i="170"/>
  <c r="P45" i="170"/>
  <c r="E45" i="170"/>
  <c r="T45" i="170" s="1"/>
  <c r="S44" i="170"/>
  <c r="R44" i="170"/>
  <c r="S42" i="170"/>
  <c r="R42" i="170"/>
  <c r="Q42" i="170"/>
  <c r="P42" i="170"/>
  <c r="E42" i="170"/>
  <c r="U42" i="170" s="1"/>
  <c r="S41" i="170"/>
  <c r="R41" i="170"/>
  <c r="Q41" i="170"/>
  <c r="P41" i="170"/>
  <c r="E41" i="170"/>
  <c r="U41" i="170" s="1"/>
  <c r="S40" i="170"/>
  <c r="R40" i="170"/>
  <c r="Q40" i="170"/>
  <c r="P40" i="170"/>
  <c r="E40" i="170"/>
  <c r="U40" i="170" s="1"/>
  <c r="S39" i="170"/>
  <c r="R39" i="170"/>
  <c r="Q39" i="170"/>
  <c r="P39" i="170"/>
  <c r="E39" i="170"/>
  <c r="S38" i="170"/>
  <c r="R38" i="170"/>
  <c r="Q38" i="170"/>
  <c r="P38" i="170"/>
  <c r="E38" i="170"/>
  <c r="U38" i="170" s="1"/>
  <c r="S37" i="170"/>
  <c r="R37" i="170"/>
  <c r="Q37" i="170"/>
  <c r="P37" i="170"/>
  <c r="E37" i="170"/>
  <c r="S36" i="170"/>
  <c r="R36" i="170"/>
  <c r="Q36" i="170"/>
  <c r="P36" i="170"/>
  <c r="E36" i="170"/>
  <c r="U35" i="170"/>
  <c r="S35" i="170"/>
  <c r="R35" i="170"/>
  <c r="Q35" i="170"/>
  <c r="P35" i="170"/>
  <c r="E35" i="170"/>
  <c r="T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U32" i="170"/>
  <c r="S32" i="170"/>
  <c r="R32" i="170"/>
  <c r="Q32" i="170"/>
  <c r="P32" i="170"/>
  <c r="E32" i="170"/>
  <c r="T32" i="170" s="1"/>
  <c r="T31" i="170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S27" i="170"/>
  <c r="R27" i="170"/>
  <c r="Q27" i="170"/>
  <c r="P27" i="170"/>
  <c r="E27" i="170"/>
  <c r="S26" i="170"/>
  <c r="R26" i="170"/>
  <c r="Q26" i="170"/>
  <c r="P26" i="170"/>
  <c r="E26" i="170"/>
  <c r="S25" i="170"/>
  <c r="R25" i="170"/>
  <c r="Q25" i="170"/>
  <c r="P25" i="170"/>
  <c r="E25" i="170"/>
  <c r="S24" i="170"/>
  <c r="R24" i="170"/>
  <c r="Q24" i="170"/>
  <c r="P24" i="170"/>
  <c r="E24" i="170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S19" i="170"/>
  <c r="R19" i="170"/>
  <c r="Q19" i="170"/>
  <c r="P19" i="170"/>
  <c r="E19" i="170"/>
  <c r="U19" i="170" s="1"/>
  <c r="S18" i="170"/>
  <c r="R18" i="170"/>
  <c r="Q18" i="170"/>
  <c r="P18" i="170"/>
  <c r="E18" i="170"/>
  <c r="S17" i="170"/>
  <c r="R17" i="170"/>
  <c r="Q17" i="170"/>
  <c r="P17" i="170"/>
  <c r="E17" i="170"/>
  <c r="U16" i="170"/>
  <c r="S16" i="170"/>
  <c r="R16" i="170"/>
  <c r="Q16" i="170"/>
  <c r="P16" i="170"/>
  <c r="E16" i="170"/>
  <c r="T16" i="170" s="1"/>
  <c r="S15" i="170"/>
  <c r="R15" i="170"/>
  <c r="Q15" i="170"/>
  <c r="P15" i="170"/>
  <c r="E15" i="170"/>
  <c r="U15" i="170" s="1"/>
  <c r="S14" i="170"/>
  <c r="R14" i="170"/>
  <c r="Q14" i="170"/>
  <c r="P14" i="170"/>
  <c r="E14" i="170"/>
  <c r="U13" i="170"/>
  <c r="S13" i="170"/>
  <c r="R13" i="170"/>
  <c r="Q13" i="170"/>
  <c r="P13" i="170"/>
  <c r="E13" i="170"/>
  <c r="T13" i="170" s="1"/>
  <c r="T12" i="170"/>
  <c r="S12" i="170"/>
  <c r="R12" i="170"/>
  <c r="Q12" i="170"/>
  <c r="P12" i="170"/>
  <c r="E12" i="170"/>
  <c r="U12" i="170" s="1"/>
  <c r="S11" i="170"/>
  <c r="R11" i="170"/>
  <c r="Q11" i="170"/>
  <c r="P11" i="170"/>
  <c r="E11" i="170"/>
  <c r="U11" i="170" s="1"/>
  <c r="S10" i="170"/>
  <c r="R10" i="170"/>
  <c r="Q10" i="170"/>
  <c r="P10" i="170"/>
  <c r="E10" i="170"/>
  <c r="S9" i="170"/>
  <c r="R9" i="170"/>
  <c r="S64" i="169"/>
  <c r="R64" i="169"/>
  <c r="Q64" i="169"/>
  <c r="P64" i="169"/>
  <c r="E64" i="169"/>
  <c r="U64" i="169" s="1"/>
  <c r="S63" i="169"/>
  <c r="R63" i="169"/>
  <c r="Q63" i="169"/>
  <c r="P63" i="169"/>
  <c r="E63" i="169"/>
  <c r="S62" i="169"/>
  <c r="R62" i="169"/>
  <c r="S60" i="169"/>
  <c r="R60" i="169"/>
  <c r="Q60" i="169"/>
  <c r="P60" i="169"/>
  <c r="E60" i="169"/>
  <c r="S59" i="169"/>
  <c r="R59" i="169"/>
  <c r="Q59" i="169"/>
  <c r="P59" i="169"/>
  <c r="E59" i="169"/>
  <c r="S58" i="169"/>
  <c r="R58" i="169"/>
  <c r="Q58" i="169"/>
  <c r="P58" i="169"/>
  <c r="E58" i="169"/>
  <c r="U58" i="169" s="1"/>
  <c r="S57" i="169"/>
  <c r="R57" i="169"/>
  <c r="Q57" i="169"/>
  <c r="P57" i="169"/>
  <c r="E57" i="169"/>
  <c r="T57" i="169" s="1"/>
  <c r="S56" i="169"/>
  <c r="R56" i="169"/>
  <c r="S55" i="169"/>
  <c r="R55" i="169"/>
  <c r="Q55" i="169"/>
  <c r="P55" i="169"/>
  <c r="E55" i="169"/>
  <c r="S54" i="169"/>
  <c r="R54" i="169"/>
  <c r="Q54" i="169"/>
  <c r="P54" i="169"/>
  <c r="E54" i="169"/>
  <c r="T54" i="169" s="1"/>
  <c r="U53" i="169"/>
  <c r="T53" i="169"/>
  <c r="S53" i="169"/>
  <c r="R53" i="169"/>
  <c r="Q53" i="169"/>
  <c r="P53" i="169"/>
  <c r="E53" i="169"/>
  <c r="T52" i="169"/>
  <c r="S52" i="169"/>
  <c r="R52" i="169"/>
  <c r="Q52" i="169"/>
  <c r="P52" i="169"/>
  <c r="E52" i="169"/>
  <c r="U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T50" i="169" s="1"/>
  <c r="T49" i="169"/>
  <c r="S49" i="169"/>
  <c r="R49" i="169"/>
  <c r="Q49" i="169"/>
  <c r="P49" i="169"/>
  <c r="E49" i="169"/>
  <c r="U49" i="169" s="1"/>
  <c r="S48" i="169"/>
  <c r="R48" i="169"/>
  <c r="Q48" i="169"/>
  <c r="P48" i="169"/>
  <c r="E48" i="169"/>
  <c r="S47" i="169"/>
  <c r="R47" i="169"/>
  <c r="Q47" i="169"/>
  <c r="P47" i="169"/>
  <c r="E47" i="169"/>
  <c r="S46" i="169"/>
  <c r="R46" i="169"/>
  <c r="Q46" i="169"/>
  <c r="U46" i="169" s="1"/>
  <c r="P46" i="169"/>
  <c r="E46" i="169"/>
  <c r="T46" i="169" s="1"/>
  <c r="U45" i="169"/>
  <c r="S45" i="169"/>
  <c r="R45" i="169"/>
  <c r="Q45" i="169"/>
  <c r="P45" i="169"/>
  <c r="E45" i="169"/>
  <c r="T45" i="169" s="1"/>
  <c r="S44" i="169"/>
  <c r="R44" i="169"/>
  <c r="S43" i="169"/>
  <c r="S42" i="169"/>
  <c r="R42" i="169"/>
  <c r="Q42" i="169"/>
  <c r="P42" i="169"/>
  <c r="E42" i="169"/>
  <c r="U42" i="169" s="1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S37" i="169"/>
  <c r="R37" i="169"/>
  <c r="Q37" i="169"/>
  <c r="P37" i="169"/>
  <c r="E37" i="169"/>
  <c r="U36" i="169"/>
  <c r="S36" i="169"/>
  <c r="R36" i="169"/>
  <c r="Q36" i="169"/>
  <c r="P36" i="169"/>
  <c r="E36" i="169"/>
  <c r="T36" i="169" s="1"/>
  <c r="S35" i="169"/>
  <c r="R35" i="169"/>
  <c r="Q35" i="169"/>
  <c r="P35" i="169"/>
  <c r="E35" i="169"/>
  <c r="U35" i="169" s="1"/>
  <c r="S34" i="169"/>
  <c r="R34" i="169"/>
  <c r="Q34" i="169"/>
  <c r="P34" i="169"/>
  <c r="E34" i="169"/>
  <c r="U34" i="169" s="1"/>
  <c r="U33" i="169"/>
  <c r="S33" i="169"/>
  <c r="R33" i="169"/>
  <c r="Q33" i="169"/>
  <c r="P33" i="169"/>
  <c r="T33" i="169" s="1"/>
  <c r="E33" i="169"/>
  <c r="T32" i="169"/>
  <c r="S32" i="169"/>
  <c r="R32" i="169"/>
  <c r="Q32" i="169"/>
  <c r="P32" i="169"/>
  <c r="E32" i="169"/>
  <c r="U32" i="169" s="1"/>
  <c r="S31" i="169"/>
  <c r="R31" i="169"/>
  <c r="Q31" i="169"/>
  <c r="U31" i="169" s="1"/>
  <c r="P31" i="169"/>
  <c r="E31" i="169"/>
  <c r="T31" i="169" s="1"/>
  <c r="S30" i="169"/>
  <c r="R30" i="169"/>
  <c r="Q30" i="169"/>
  <c r="P30" i="169"/>
  <c r="E30" i="169"/>
  <c r="S29" i="169"/>
  <c r="R29" i="169"/>
  <c r="Q29" i="169"/>
  <c r="P29" i="169"/>
  <c r="E29" i="169"/>
  <c r="S27" i="169"/>
  <c r="R27" i="169"/>
  <c r="Q27" i="169"/>
  <c r="P27" i="169"/>
  <c r="E27" i="169"/>
  <c r="S26" i="169"/>
  <c r="R26" i="169"/>
  <c r="Q26" i="169"/>
  <c r="P26" i="169"/>
  <c r="E26" i="169"/>
  <c r="U25" i="169"/>
  <c r="S25" i="169"/>
  <c r="R25" i="169"/>
  <c r="Q25" i="169"/>
  <c r="P25" i="169"/>
  <c r="E25" i="169"/>
  <c r="T25" i="169" s="1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U22" i="169"/>
  <c r="T22" i="169"/>
  <c r="S22" i="169"/>
  <c r="R22" i="169"/>
  <c r="Q22" i="169"/>
  <c r="P22" i="169"/>
  <c r="E22" i="169"/>
  <c r="T21" i="169"/>
  <c r="S21" i="169"/>
  <c r="R21" i="169"/>
  <c r="Q21" i="169"/>
  <c r="P21" i="169"/>
  <c r="E21" i="169"/>
  <c r="U21" i="169" s="1"/>
  <c r="T20" i="169"/>
  <c r="S20" i="169"/>
  <c r="R20" i="169"/>
  <c r="Q20" i="169"/>
  <c r="P20" i="169"/>
  <c r="E20" i="169"/>
  <c r="U20" i="169" s="1"/>
  <c r="S19" i="169"/>
  <c r="R19" i="169"/>
  <c r="Q19" i="169"/>
  <c r="P19" i="169"/>
  <c r="E19" i="169"/>
  <c r="S18" i="169"/>
  <c r="R18" i="169"/>
  <c r="Q18" i="169"/>
  <c r="P18" i="169"/>
  <c r="E18" i="169"/>
  <c r="U17" i="169"/>
  <c r="S17" i="169"/>
  <c r="R17" i="169"/>
  <c r="Q17" i="169"/>
  <c r="P17" i="169"/>
  <c r="E17" i="169"/>
  <c r="T17" i="169" s="1"/>
  <c r="U16" i="169"/>
  <c r="S16" i="169"/>
  <c r="R16" i="169"/>
  <c r="Q16" i="169"/>
  <c r="P16" i="169"/>
  <c r="E16" i="169"/>
  <c r="T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U14" i="169" s="1"/>
  <c r="T13" i="169"/>
  <c r="S13" i="169"/>
  <c r="R13" i="169"/>
  <c r="Q13" i="169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S10" i="169"/>
  <c r="R10" i="169"/>
  <c r="Q10" i="169"/>
  <c r="P10" i="169"/>
  <c r="E10" i="169"/>
  <c r="S9" i="169"/>
  <c r="R9" i="169"/>
  <c r="S64" i="168"/>
  <c r="R64" i="168"/>
  <c r="Q64" i="168"/>
  <c r="P64" i="168"/>
  <c r="E64" i="168"/>
  <c r="S63" i="168"/>
  <c r="R63" i="168"/>
  <c r="Q63" i="168"/>
  <c r="P63" i="168"/>
  <c r="E63" i="168"/>
  <c r="S62" i="168"/>
  <c r="R62" i="168"/>
  <c r="S60" i="168"/>
  <c r="R60" i="168"/>
  <c r="Q60" i="168"/>
  <c r="P60" i="168"/>
  <c r="E60" i="168"/>
  <c r="T60" i="168" s="1"/>
  <c r="S59" i="168"/>
  <c r="R59" i="168"/>
  <c r="Q59" i="168"/>
  <c r="P59" i="168"/>
  <c r="E59" i="168"/>
  <c r="S58" i="168"/>
  <c r="R58" i="168"/>
  <c r="Q58" i="168"/>
  <c r="P58" i="168"/>
  <c r="E58" i="168"/>
  <c r="U58" i="168" s="1"/>
  <c r="T57" i="168"/>
  <c r="S57" i="168"/>
  <c r="R57" i="168"/>
  <c r="Q57" i="168"/>
  <c r="P57" i="168"/>
  <c r="E57" i="168"/>
  <c r="U57" i="168" s="1"/>
  <c r="S56" i="168"/>
  <c r="R56" i="168"/>
  <c r="U55" i="168"/>
  <c r="S55" i="168"/>
  <c r="R55" i="168"/>
  <c r="Q55" i="168"/>
  <c r="P55" i="168"/>
  <c r="E55" i="168"/>
  <c r="T55" i="168" s="1"/>
  <c r="T54" i="168"/>
  <c r="S54" i="168"/>
  <c r="R54" i="168"/>
  <c r="Q54" i="168"/>
  <c r="P54" i="168"/>
  <c r="E54" i="168"/>
  <c r="U54" i="168" s="1"/>
  <c r="S53" i="168"/>
  <c r="R53" i="168"/>
  <c r="Q53" i="168"/>
  <c r="P53" i="168"/>
  <c r="E53" i="168"/>
  <c r="U53" i="168" s="1"/>
  <c r="S52" i="168"/>
  <c r="R52" i="168"/>
  <c r="Q52" i="168"/>
  <c r="P52" i="168"/>
  <c r="E52" i="168"/>
  <c r="U52" i="168" s="1"/>
  <c r="S51" i="168"/>
  <c r="R51" i="168"/>
  <c r="Q51" i="168"/>
  <c r="P51" i="168"/>
  <c r="E51" i="168"/>
  <c r="T51" i="168" s="1"/>
  <c r="S50" i="168"/>
  <c r="R50" i="168"/>
  <c r="Q50" i="168"/>
  <c r="P50" i="168"/>
  <c r="E50" i="168"/>
  <c r="U50" i="168" s="1"/>
  <c r="S49" i="168"/>
  <c r="R49" i="168"/>
  <c r="Q49" i="168"/>
  <c r="P49" i="168"/>
  <c r="E49" i="168"/>
  <c r="S48" i="168"/>
  <c r="R48" i="168"/>
  <c r="Q48" i="168"/>
  <c r="P48" i="168"/>
  <c r="E48" i="168"/>
  <c r="S47" i="168"/>
  <c r="R47" i="168"/>
  <c r="Q47" i="168"/>
  <c r="P47" i="168"/>
  <c r="E47" i="168"/>
  <c r="T47" i="168" s="1"/>
  <c r="U46" i="168"/>
  <c r="S46" i="168"/>
  <c r="R46" i="168"/>
  <c r="Q46" i="168"/>
  <c r="P46" i="168"/>
  <c r="E46" i="168"/>
  <c r="T46" i="168" s="1"/>
  <c r="S45" i="168"/>
  <c r="R45" i="168"/>
  <c r="Q45" i="168"/>
  <c r="P45" i="168"/>
  <c r="E45" i="168"/>
  <c r="T45" i="168" s="1"/>
  <c r="S44" i="168"/>
  <c r="R44" i="168"/>
  <c r="S43" i="168"/>
  <c r="S42" i="168"/>
  <c r="R42" i="168"/>
  <c r="Q42" i="168"/>
  <c r="P42" i="168"/>
  <c r="E42" i="168"/>
  <c r="U42" i="168" s="1"/>
  <c r="S41" i="168"/>
  <c r="R41" i="168"/>
  <c r="Q41" i="168"/>
  <c r="P41" i="168"/>
  <c r="E41" i="168"/>
  <c r="U41" i="168" s="1"/>
  <c r="S40" i="168"/>
  <c r="R40" i="168"/>
  <c r="Q40" i="168"/>
  <c r="P40" i="168"/>
  <c r="E40" i="168"/>
  <c r="S39" i="168"/>
  <c r="R39" i="168"/>
  <c r="Q39" i="168"/>
  <c r="P39" i="168"/>
  <c r="E39" i="168"/>
  <c r="S38" i="168"/>
  <c r="R38" i="168"/>
  <c r="Q38" i="168"/>
  <c r="P38" i="168"/>
  <c r="E38" i="168"/>
  <c r="S37" i="168"/>
  <c r="R37" i="168"/>
  <c r="Q37" i="168"/>
  <c r="P37" i="168"/>
  <c r="E37" i="168"/>
  <c r="S36" i="168"/>
  <c r="R36" i="168"/>
  <c r="Q36" i="168"/>
  <c r="P36" i="168"/>
  <c r="T36" i="168" s="1"/>
  <c r="E36" i="168"/>
  <c r="U36" i="168" s="1"/>
  <c r="S35" i="168"/>
  <c r="R35" i="168"/>
  <c r="Q35" i="168"/>
  <c r="P35" i="168"/>
  <c r="E35" i="168"/>
  <c r="U35" i="168" s="1"/>
  <c r="T34" i="168"/>
  <c r="S34" i="168"/>
  <c r="R34" i="168"/>
  <c r="Q34" i="168"/>
  <c r="P34" i="168"/>
  <c r="E34" i="168"/>
  <c r="U34" i="168" s="1"/>
  <c r="S33" i="168"/>
  <c r="R33" i="168"/>
  <c r="Q33" i="168"/>
  <c r="P33" i="168"/>
  <c r="E33" i="168"/>
  <c r="T33" i="168" s="1"/>
  <c r="S32" i="168"/>
  <c r="R32" i="168"/>
  <c r="Q32" i="168"/>
  <c r="P32" i="168"/>
  <c r="E32" i="168"/>
  <c r="U32" i="168" s="1"/>
  <c r="S31" i="168"/>
  <c r="R31" i="168"/>
  <c r="Q31" i="168"/>
  <c r="P31" i="168"/>
  <c r="E31" i="168"/>
  <c r="S30" i="168"/>
  <c r="R30" i="168"/>
  <c r="Q30" i="168"/>
  <c r="P30" i="168"/>
  <c r="E30" i="168"/>
  <c r="S29" i="168"/>
  <c r="R29" i="168"/>
  <c r="Q29" i="168"/>
  <c r="P29" i="168"/>
  <c r="E29" i="168"/>
  <c r="T29" i="168" s="1"/>
  <c r="S27" i="168"/>
  <c r="R27" i="168"/>
  <c r="Q27" i="168"/>
  <c r="P27" i="168"/>
  <c r="E27" i="168"/>
  <c r="S26" i="168"/>
  <c r="R26" i="168"/>
  <c r="Q26" i="168"/>
  <c r="P26" i="168"/>
  <c r="E26" i="168"/>
  <c r="T26" i="168" s="1"/>
  <c r="S25" i="168"/>
  <c r="R25" i="168"/>
  <c r="Q25" i="168"/>
  <c r="P25" i="168"/>
  <c r="E25" i="168"/>
  <c r="S24" i="168"/>
  <c r="R24" i="168"/>
  <c r="Q24" i="168"/>
  <c r="P24" i="168"/>
  <c r="E24" i="168"/>
  <c r="U24" i="168" s="1"/>
  <c r="S23" i="168"/>
  <c r="R23" i="168"/>
  <c r="Q23" i="168"/>
  <c r="P23" i="168"/>
  <c r="E23" i="168"/>
  <c r="U23" i="168" s="1"/>
  <c r="U22" i="168"/>
  <c r="S22" i="168"/>
  <c r="R22" i="168"/>
  <c r="Q22" i="168"/>
  <c r="P22" i="168"/>
  <c r="E22" i="168"/>
  <c r="T22" i="168" s="1"/>
  <c r="S21" i="168"/>
  <c r="R21" i="168"/>
  <c r="Q21" i="168"/>
  <c r="P21" i="168"/>
  <c r="E21" i="168"/>
  <c r="U21" i="168" s="1"/>
  <c r="S20" i="168"/>
  <c r="R20" i="168"/>
  <c r="Q20" i="168"/>
  <c r="P20" i="168"/>
  <c r="E20" i="168"/>
  <c r="S19" i="168"/>
  <c r="R19" i="168"/>
  <c r="Q19" i="168"/>
  <c r="P19" i="168"/>
  <c r="E19" i="168"/>
  <c r="S18" i="168"/>
  <c r="R18" i="168"/>
  <c r="Q18" i="168"/>
  <c r="P18" i="168"/>
  <c r="E18" i="168"/>
  <c r="T18" i="168" s="1"/>
  <c r="S17" i="168"/>
  <c r="R17" i="168"/>
  <c r="Q17" i="168"/>
  <c r="P17" i="168"/>
  <c r="E17" i="168"/>
  <c r="U17" i="168" s="1"/>
  <c r="T16" i="168"/>
  <c r="S16" i="168"/>
  <c r="R16" i="168"/>
  <c r="Q16" i="168"/>
  <c r="P16" i="168"/>
  <c r="E16" i="168"/>
  <c r="U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S12" i="168"/>
  <c r="R12" i="168"/>
  <c r="Q12" i="168"/>
  <c r="P12" i="168"/>
  <c r="E12" i="168"/>
  <c r="S11" i="168"/>
  <c r="R11" i="168"/>
  <c r="Q11" i="168"/>
  <c r="P11" i="168"/>
  <c r="E11" i="168"/>
  <c r="S10" i="168"/>
  <c r="R10" i="168"/>
  <c r="Q10" i="168"/>
  <c r="P10" i="168"/>
  <c r="E10" i="168"/>
  <c r="U10" i="168" s="1"/>
  <c r="S9" i="168"/>
  <c r="R9" i="168"/>
  <c r="S64" i="167"/>
  <c r="R64" i="167"/>
  <c r="Q64" i="167"/>
  <c r="P64" i="167"/>
  <c r="E64" i="167"/>
  <c r="U63" i="167"/>
  <c r="S63" i="167"/>
  <c r="R63" i="167"/>
  <c r="Q63" i="167"/>
  <c r="Q62" i="167" s="1"/>
  <c r="P63" i="167"/>
  <c r="P62" i="167" s="1"/>
  <c r="E63" i="167"/>
  <c r="T63" i="167" s="1"/>
  <c r="S62" i="167"/>
  <c r="R62" i="167"/>
  <c r="U60" i="167"/>
  <c r="S60" i="167"/>
  <c r="R60" i="167"/>
  <c r="Q60" i="167"/>
  <c r="P60" i="167"/>
  <c r="E60" i="167"/>
  <c r="T60" i="167" s="1"/>
  <c r="S59" i="167"/>
  <c r="R59" i="167"/>
  <c r="Q59" i="167"/>
  <c r="P59" i="167"/>
  <c r="E59" i="167"/>
  <c r="U59" i="167" s="1"/>
  <c r="S58" i="167"/>
  <c r="R58" i="167"/>
  <c r="Q58" i="167"/>
  <c r="P58" i="167"/>
  <c r="E58" i="167"/>
  <c r="T58" i="167" s="1"/>
  <c r="S57" i="167"/>
  <c r="R57" i="167"/>
  <c r="Q57" i="167"/>
  <c r="P57" i="167"/>
  <c r="E57" i="167"/>
  <c r="S56" i="167"/>
  <c r="R56" i="167"/>
  <c r="S55" i="167"/>
  <c r="R55" i="167"/>
  <c r="Q55" i="167"/>
  <c r="P55" i="167"/>
  <c r="E55" i="167"/>
  <c r="U55" i="167" s="1"/>
  <c r="S54" i="167"/>
  <c r="R54" i="167"/>
  <c r="Q54" i="167"/>
  <c r="P54" i="167"/>
  <c r="E54" i="167"/>
  <c r="U54" i="167" s="1"/>
  <c r="U53" i="167"/>
  <c r="T53" i="167"/>
  <c r="S53" i="167"/>
  <c r="R53" i="167"/>
  <c r="Q53" i="167"/>
  <c r="P53" i="167"/>
  <c r="E53" i="167"/>
  <c r="S52" i="167"/>
  <c r="R52" i="167"/>
  <c r="Q52" i="167"/>
  <c r="P52" i="167"/>
  <c r="E52" i="167"/>
  <c r="U52" i="167" s="1"/>
  <c r="T51" i="167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S48" i="167"/>
  <c r="R48" i="167"/>
  <c r="Q48" i="167"/>
  <c r="P48" i="167"/>
  <c r="E48" i="167"/>
  <c r="T48" i="167" s="1"/>
  <c r="S47" i="167"/>
  <c r="R47" i="167"/>
  <c r="Q47" i="167"/>
  <c r="P47" i="167"/>
  <c r="E47" i="167"/>
  <c r="T47" i="167" s="1"/>
  <c r="T46" i="167"/>
  <c r="S46" i="167"/>
  <c r="R46" i="167"/>
  <c r="Q46" i="167"/>
  <c r="P46" i="167"/>
  <c r="E46" i="167"/>
  <c r="U46" i="167" s="1"/>
  <c r="S45" i="167"/>
  <c r="R45" i="167"/>
  <c r="Q45" i="167"/>
  <c r="P45" i="167"/>
  <c r="E45" i="167"/>
  <c r="U45" i="167" s="1"/>
  <c r="S44" i="167"/>
  <c r="R44" i="167"/>
  <c r="S42" i="167"/>
  <c r="R42" i="167"/>
  <c r="Q42" i="167"/>
  <c r="P42" i="167"/>
  <c r="E42" i="167"/>
  <c r="U42" i="167" s="1"/>
  <c r="S41" i="167"/>
  <c r="R41" i="167"/>
  <c r="Q41" i="167"/>
  <c r="P41" i="167"/>
  <c r="E41" i="167"/>
  <c r="U41" i="167" s="1"/>
  <c r="S40" i="167"/>
  <c r="R40" i="167"/>
  <c r="Q40" i="167"/>
  <c r="P40" i="167"/>
  <c r="E40" i="167"/>
  <c r="S39" i="167"/>
  <c r="R39" i="167"/>
  <c r="Q39" i="167"/>
  <c r="P39" i="167"/>
  <c r="E39" i="167"/>
  <c r="S38" i="167"/>
  <c r="R38" i="167"/>
  <c r="Q38" i="167"/>
  <c r="P38" i="167"/>
  <c r="E38" i="167"/>
  <c r="T38" i="167" s="1"/>
  <c r="S37" i="167"/>
  <c r="R37" i="167"/>
  <c r="Q37" i="167"/>
  <c r="P37" i="167"/>
  <c r="E37" i="167"/>
  <c r="T37" i="167" s="1"/>
  <c r="S36" i="167"/>
  <c r="R36" i="167"/>
  <c r="Q36" i="167"/>
  <c r="P36" i="167"/>
  <c r="E36" i="167"/>
  <c r="U36" i="167" s="1"/>
  <c r="S35" i="167"/>
  <c r="R35" i="167"/>
  <c r="Q35" i="167"/>
  <c r="P35" i="167"/>
  <c r="E35" i="167"/>
  <c r="U35" i="167" s="1"/>
  <c r="T34" i="167"/>
  <c r="S34" i="167"/>
  <c r="R34" i="167"/>
  <c r="Q34" i="167"/>
  <c r="P34" i="167"/>
  <c r="E34" i="167"/>
  <c r="U34" i="167" s="1"/>
  <c r="S33" i="167"/>
  <c r="R33" i="167"/>
  <c r="Q33" i="167"/>
  <c r="U33" i="167" s="1"/>
  <c r="P33" i="167"/>
  <c r="T33" i="167" s="1"/>
  <c r="E33" i="167"/>
  <c r="S32" i="167"/>
  <c r="R32" i="167"/>
  <c r="Q32" i="167"/>
  <c r="P32" i="167"/>
  <c r="E32" i="167"/>
  <c r="S31" i="167"/>
  <c r="R31" i="167"/>
  <c r="Q31" i="167"/>
  <c r="P31" i="167"/>
  <c r="E31" i="167"/>
  <c r="S30" i="167"/>
  <c r="R30" i="167"/>
  <c r="Q30" i="167"/>
  <c r="P30" i="167"/>
  <c r="E30" i="167"/>
  <c r="T30" i="167" s="1"/>
  <c r="S29" i="167"/>
  <c r="R29" i="167"/>
  <c r="Q29" i="167"/>
  <c r="P29" i="167"/>
  <c r="E29" i="167"/>
  <c r="T29" i="167" s="1"/>
  <c r="U27" i="167"/>
  <c r="S27" i="167"/>
  <c r="R27" i="167"/>
  <c r="Q27" i="167"/>
  <c r="P27" i="167"/>
  <c r="E27" i="167"/>
  <c r="T27" i="167" s="1"/>
  <c r="S26" i="167"/>
  <c r="R26" i="167"/>
  <c r="Q26" i="167"/>
  <c r="P26" i="167"/>
  <c r="E26" i="167"/>
  <c r="U26" i="167" s="1"/>
  <c r="S25" i="167"/>
  <c r="R25" i="167"/>
  <c r="Q25" i="167"/>
  <c r="P25" i="167"/>
  <c r="E25" i="167"/>
  <c r="T25" i="167" s="1"/>
  <c r="U24" i="167"/>
  <c r="S24" i="167"/>
  <c r="R24" i="167"/>
  <c r="Q24" i="167"/>
  <c r="P24" i="167"/>
  <c r="E24" i="167"/>
  <c r="T24" i="167" s="1"/>
  <c r="T23" i="167"/>
  <c r="S23" i="167"/>
  <c r="R23" i="167"/>
  <c r="Q23" i="167"/>
  <c r="P23" i="167"/>
  <c r="E23" i="167"/>
  <c r="U23" i="167" s="1"/>
  <c r="S22" i="167"/>
  <c r="R22" i="167"/>
  <c r="Q22" i="167"/>
  <c r="P22" i="167"/>
  <c r="E22" i="167"/>
  <c r="U22" i="167" s="1"/>
  <c r="S21" i="167"/>
  <c r="R21" i="167"/>
  <c r="Q21" i="167"/>
  <c r="P21" i="167"/>
  <c r="E21" i="167"/>
  <c r="S20" i="167"/>
  <c r="R20" i="167"/>
  <c r="Q20" i="167"/>
  <c r="P20" i="167"/>
  <c r="E20" i="167"/>
  <c r="S19" i="167"/>
  <c r="R19" i="167"/>
  <c r="Q19" i="167"/>
  <c r="P19" i="167"/>
  <c r="E19" i="167"/>
  <c r="T19" i="167" s="1"/>
  <c r="S18" i="167"/>
  <c r="R18" i="167"/>
  <c r="Q18" i="167"/>
  <c r="P18" i="167"/>
  <c r="E18" i="167"/>
  <c r="T18" i="167" s="1"/>
  <c r="S17" i="167"/>
  <c r="R17" i="167"/>
  <c r="Q17" i="167"/>
  <c r="P17" i="167"/>
  <c r="E17" i="167"/>
  <c r="S16" i="167"/>
  <c r="R16" i="167"/>
  <c r="Q16" i="167"/>
  <c r="P16" i="167"/>
  <c r="E16" i="167"/>
  <c r="U16" i="167" s="1"/>
  <c r="U15" i="167"/>
  <c r="S15" i="167"/>
  <c r="R15" i="167"/>
  <c r="Q15" i="167"/>
  <c r="P15" i="167"/>
  <c r="E15" i="167"/>
  <c r="T15" i="167" s="1"/>
  <c r="S14" i="167"/>
  <c r="R14" i="167"/>
  <c r="Q14" i="167"/>
  <c r="P14" i="167"/>
  <c r="E14" i="167"/>
  <c r="U14" i="167" s="1"/>
  <c r="S13" i="167"/>
  <c r="R13" i="167"/>
  <c r="Q13" i="167"/>
  <c r="P13" i="167"/>
  <c r="E13" i="167"/>
  <c r="U13" i="167" s="1"/>
  <c r="S12" i="167"/>
  <c r="R12" i="167"/>
  <c r="Q12" i="167"/>
  <c r="P12" i="167"/>
  <c r="E12" i="167"/>
  <c r="S11" i="167"/>
  <c r="R11" i="167"/>
  <c r="Q11" i="167"/>
  <c r="P11" i="167"/>
  <c r="E11" i="167"/>
  <c r="T11" i="167" s="1"/>
  <c r="S10" i="167"/>
  <c r="R10" i="167"/>
  <c r="Q10" i="167"/>
  <c r="P10" i="167"/>
  <c r="E10" i="167"/>
  <c r="S9" i="167"/>
  <c r="R9" i="167"/>
  <c r="S64" i="166"/>
  <c r="R64" i="166"/>
  <c r="Q64" i="166"/>
  <c r="P64" i="166"/>
  <c r="E64" i="166"/>
  <c r="T64" i="166" s="1"/>
  <c r="U63" i="166"/>
  <c r="S63" i="166"/>
  <c r="R63" i="166"/>
  <c r="Q63" i="166"/>
  <c r="P63" i="166"/>
  <c r="P62" i="166" s="1"/>
  <c r="E63" i="166"/>
  <c r="T63" i="166" s="1"/>
  <c r="S62" i="166"/>
  <c r="R62" i="166"/>
  <c r="T60" i="166"/>
  <c r="S60" i="166"/>
  <c r="R60" i="166"/>
  <c r="Q60" i="166"/>
  <c r="P60" i="166"/>
  <c r="E60" i="166"/>
  <c r="U60" i="166" s="1"/>
  <c r="S59" i="166"/>
  <c r="R59" i="166"/>
  <c r="Q59" i="166"/>
  <c r="P59" i="166"/>
  <c r="E59" i="166"/>
  <c r="U59" i="166" s="1"/>
  <c r="S58" i="166"/>
  <c r="R58" i="166"/>
  <c r="Q58" i="166"/>
  <c r="P58" i="166"/>
  <c r="E58" i="166"/>
  <c r="U58" i="166" s="1"/>
  <c r="S57" i="166"/>
  <c r="R57" i="166"/>
  <c r="Q57" i="166"/>
  <c r="P57" i="166"/>
  <c r="E57" i="166"/>
  <c r="S56" i="166"/>
  <c r="R56" i="166"/>
  <c r="S55" i="166"/>
  <c r="R55" i="166"/>
  <c r="Q55" i="166"/>
  <c r="P55" i="166"/>
  <c r="E55" i="166"/>
  <c r="U55" i="166" s="1"/>
  <c r="S54" i="166"/>
  <c r="R54" i="166"/>
  <c r="Q54" i="166"/>
  <c r="P54" i="166"/>
  <c r="E54" i="166"/>
  <c r="U54" i="166" s="1"/>
  <c r="T53" i="166"/>
  <c r="S53" i="166"/>
  <c r="R53" i="166"/>
  <c r="Q53" i="166"/>
  <c r="P53" i="166"/>
  <c r="E53" i="166"/>
  <c r="S52" i="166"/>
  <c r="R52" i="166"/>
  <c r="Q52" i="166"/>
  <c r="P52" i="166"/>
  <c r="E52" i="166"/>
  <c r="T52" i="166" s="1"/>
  <c r="S51" i="166"/>
  <c r="R51" i="166"/>
  <c r="Q51" i="166"/>
  <c r="P51" i="166"/>
  <c r="E51" i="166"/>
  <c r="U51" i="166" s="1"/>
  <c r="S50" i="166"/>
  <c r="R50" i="166"/>
  <c r="Q50" i="166"/>
  <c r="P50" i="166"/>
  <c r="E50" i="166"/>
  <c r="S49" i="166"/>
  <c r="R49" i="166"/>
  <c r="Q49" i="166"/>
  <c r="P49" i="166"/>
  <c r="E49" i="166"/>
  <c r="T49" i="166" s="1"/>
  <c r="S48" i="166"/>
  <c r="R48" i="166"/>
  <c r="Q48" i="166"/>
  <c r="P48" i="166"/>
  <c r="E48" i="166"/>
  <c r="T48" i="166" s="1"/>
  <c r="S47" i="166"/>
  <c r="R47" i="166"/>
  <c r="Q47" i="166"/>
  <c r="P47" i="166"/>
  <c r="E47" i="166"/>
  <c r="U47" i="166" s="1"/>
  <c r="S46" i="166"/>
  <c r="R46" i="166"/>
  <c r="Q46" i="166"/>
  <c r="P46" i="166"/>
  <c r="E46" i="166"/>
  <c r="U46" i="166" s="1"/>
  <c r="S45" i="166"/>
  <c r="R45" i="166"/>
  <c r="Q45" i="166"/>
  <c r="P45" i="166"/>
  <c r="E45" i="166"/>
  <c r="S44" i="166"/>
  <c r="R44" i="166"/>
  <c r="S43" i="166"/>
  <c r="R43" i="166"/>
  <c r="S42" i="166"/>
  <c r="R42" i="166"/>
  <c r="Q42" i="166"/>
  <c r="P42" i="166"/>
  <c r="E42" i="166"/>
  <c r="U42" i="166" s="1"/>
  <c r="S41" i="166"/>
  <c r="R41" i="166"/>
  <c r="Q41" i="166"/>
  <c r="P41" i="166"/>
  <c r="E41" i="166"/>
  <c r="U41" i="166" s="1"/>
  <c r="S40" i="166"/>
  <c r="R40" i="166"/>
  <c r="Q40" i="166"/>
  <c r="P40" i="166"/>
  <c r="E40" i="166"/>
  <c r="S39" i="166"/>
  <c r="R39" i="166"/>
  <c r="Q39" i="166"/>
  <c r="P39" i="166"/>
  <c r="E39" i="166"/>
  <c r="T39" i="166" s="1"/>
  <c r="S38" i="166"/>
  <c r="R38" i="166"/>
  <c r="Q38" i="166"/>
  <c r="P38" i="166"/>
  <c r="E38" i="166"/>
  <c r="U38" i="166" s="1"/>
  <c r="T37" i="166"/>
  <c r="S37" i="166"/>
  <c r="R37" i="166"/>
  <c r="Q37" i="166"/>
  <c r="P37" i="166"/>
  <c r="E37" i="166"/>
  <c r="U37" i="166" s="1"/>
  <c r="S36" i="166"/>
  <c r="R36" i="166"/>
  <c r="Q36" i="166"/>
  <c r="P36" i="166"/>
  <c r="E36" i="166"/>
  <c r="U36" i="166" s="1"/>
  <c r="S35" i="166"/>
  <c r="R35" i="166"/>
  <c r="Q35" i="166"/>
  <c r="P35" i="166"/>
  <c r="E35" i="166"/>
  <c r="U35" i="166" s="1"/>
  <c r="S34" i="166"/>
  <c r="R34" i="166"/>
  <c r="Q34" i="166"/>
  <c r="P34" i="166"/>
  <c r="E34" i="166"/>
  <c r="U34" i="166" s="1"/>
  <c r="S33" i="166"/>
  <c r="R33" i="166"/>
  <c r="Q33" i="166"/>
  <c r="P33" i="166"/>
  <c r="E33" i="166"/>
  <c r="U33" i="166" s="1"/>
  <c r="S32" i="166"/>
  <c r="R32" i="166"/>
  <c r="Q32" i="166"/>
  <c r="P32" i="166"/>
  <c r="E32" i="166"/>
  <c r="S31" i="166"/>
  <c r="R31" i="166"/>
  <c r="Q31" i="166"/>
  <c r="P31" i="166"/>
  <c r="E31" i="166"/>
  <c r="S30" i="166"/>
  <c r="R30" i="166"/>
  <c r="Q30" i="166"/>
  <c r="P30" i="166"/>
  <c r="E30" i="166"/>
  <c r="T30" i="166" s="1"/>
  <c r="S29" i="166"/>
  <c r="R29" i="166"/>
  <c r="Q29" i="166"/>
  <c r="P29" i="166"/>
  <c r="E29" i="166"/>
  <c r="U29" i="166" s="1"/>
  <c r="S27" i="166"/>
  <c r="R27" i="166"/>
  <c r="Q27" i="166"/>
  <c r="P27" i="166"/>
  <c r="E27" i="166"/>
  <c r="T27" i="166" s="1"/>
  <c r="S26" i="166"/>
  <c r="R26" i="166"/>
  <c r="Q26" i="166"/>
  <c r="P26" i="166"/>
  <c r="E26" i="166"/>
  <c r="U26" i="166" s="1"/>
  <c r="S25" i="166"/>
  <c r="R25" i="166"/>
  <c r="Q25" i="166"/>
  <c r="P25" i="166"/>
  <c r="E25" i="166"/>
  <c r="S24" i="166"/>
  <c r="R24" i="166"/>
  <c r="Q24" i="166"/>
  <c r="P24" i="166"/>
  <c r="E24" i="166"/>
  <c r="U24" i="166" s="1"/>
  <c r="U23" i="166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S20" i="166"/>
  <c r="R20" i="166"/>
  <c r="Q20" i="166"/>
  <c r="P20" i="166"/>
  <c r="E20" i="166"/>
  <c r="T20" i="166" s="1"/>
  <c r="S19" i="166"/>
  <c r="R19" i="166"/>
  <c r="Q19" i="166"/>
  <c r="P19" i="166"/>
  <c r="E19" i="166"/>
  <c r="U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U17" i="166" s="1"/>
  <c r="U16" i="166"/>
  <c r="S16" i="166"/>
  <c r="R16" i="166"/>
  <c r="Q16" i="166"/>
  <c r="P16" i="166"/>
  <c r="E16" i="166"/>
  <c r="T16" i="166" s="1"/>
  <c r="S15" i="166"/>
  <c r="R15" i="166"/>
  <c r="Q15" i="166"/>
  <c r="P15" i="166"/>
  <c r="E15" i="166"/>
  <c r="U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T12" i="166" s="1"/>
  <c r="S11" i="166"/>
  <c r="R11" i="166"/>
  <c r="Q11" i="166"/>
  <c r="P11" i="166"/>
  <c r="E11" i="166"/>
  <c r="T11" i="166" s="1"/>
  <c r="S10" i="166"/>
  <c r="R10" i="166"/>
  <c r="Q10" i="166"/>
  <c r="P10" i="166"/>
  <c r="E10" i="166"/>
  <c r="U10" i="166" s="1"/>
  <c r="S9" i="166"/>
  <c r="R9" i="166"/>
  <c r="S64" i="165"/>
  <c r="R64" i="165"/>
  <c r="Q64" i="165"/>
  <c r="P64" i="165"/>
  <c r="E64" i="165"/>
  <c r="T64" i="165" s="1"/>
  <c r="S63" i="165"/>
  <c r="R63" i="165"/>
  <c r="Q63" i="165"/>
  <c r="P63" i="165"/>
  <c r="E63" i="165"/>
  <c r="T63" i="165" s="1"/>
  <c r="S62" i="165"/>
  <c r="R62" i="165"/>
  <c r="S60" i="165"/>
  <c r="R60" i="165"/>
  <c r="Q60" i="165"/>
  <c r="P60" i="165"/>
  <c r="E60" i="165"/>
  <c r="U60" i="165" s="1"/>
  <c r="S59" i="165"/>
  <c r="R59" i="165"/>
  <c r="Q59" i="165"/>
  <c r="P59" i="165"/>
  <c r="E59" i="165"/>
  <c r="U59" i="165" s="1"/>
  <c r="S58" i="165"/>
  <c r="R58" i="165"/>
  <c r="Q58" i="165"/>
  <c r="P58" i="165"/>
  <c r="E58" i="165"/>
  <c r="T58" i="165" s="1"/>
  <c r="S57" i="165"/>
  <c r="R57" i="165"/>
  <c r="Q57" i="165"/>
  <c r="P57" i="165"/>
  <c r="P56" i="165" s="1"/>
  <c r="E57" i="165"/>
  <c r="T57" i="165" s="1"/>
  <c r="S56" i="165"/>
  <c r="R56" i="165"/>
  <c r="S55" i="165"/>
  <c r="R55" i="165"/>
  <c r="Q55" i="165"/>
  <c r="P55" i="165"/>
  <c r="E55" i="165"/>
  <c r="U55" i="165" s="1"/>
  <c r="S54" i="165"/>
  <c r="R54" i="165"/>
  <c r="Q54" i="165"/>
  <c r="P54" i="165"/>
  <c r="E54" i="165"/>
  <c r="U54" i="165" s="1"/>
  <c r="U53" i="165"/>
  <c r="T53" i="165"/>
  <c r="S53" i="165"/>
  <c r="R53" i="165"/>
  <c r="Q53" i="165"/>
  <c r="P53" i="165"/>
  <c r="E53" i="165"/>
  <c r="T52" i="165"/>
  <c r="S52" i="165"/>
  <c r="R52" i="165"/>
  <c r="Q52" i="165"/>
  <c r="P52" i="165"/>
  <c r="E52" i="165"/>
  <c r="U52" i="165" s="1"/>
  <c r="S51" i="165"/>
  <c r="R51" i="165"/>
  <c r="Q51" i="165"/>
  <c r="P51" i="165"/>
  <c r="E51" i="165"/>
  <c r="S50" i="165"/>
  <c r="R50" i="165"/>
  <c r="Q50" i="165"/>
  <c r="P50" i="165"/>
  <c r="E50" i="165"/>
  <c r="T50" i="165" s="1"/>
  <c r="S49" i="165"/>
  <c r="R49" i="165"/>
  <c r="Q49" i="165"/>
  <c r="P49" i="165"/>
  <c r="E49" i="165"/>
  <c r="U49" i="165" s="1"/>
  <c r="S48" i="165"/>
  <c r="R48" i="165"/>
  <c r="Q48" i="165"/>
  <c r="P48" i="165"/>
  <c r="E48" i="165"/>
  <c r="U48" i="165" s="1"/>
  <c r="S47" i="165"/>
  <c r="R47" i="165"/>
  <c r="Q47" i="165"/>
  <c r="P47" i="165"/>
  <c r="E47" i="165"/>
  <c r="S46" i="165"/>
  <c r="R46" i="165"/>
  <c r="Q46" i="165"/>
  <c r="U46" i="165" s="1"/>
  <c r="P46" i="165"/>
  <c r="E46" i="165"/>
  <c r="T46" i="165" s="1"/>
  <c r="S45" i="165"/>
  <c r="R45" i="165"/>
  <c r="Q45" i="165"/>
  <c r="P45" i="165"/>
  <c r="E45" i="165"/>
  <c r="S44" i="165"/>
  <c r="R44" i="165"/>
  <c r="S43" i="165"/>
  <c r="R43" i="165"/>
  <c r="S42" i="165"/>
  <c r="R42" i="165"/>
  <c r="Q42" i="165"/>
  <c r="P42" i="165"/>
  <c r="E42" i="165"/>
  <c r="U42" i="165" s="1"/>
  <c r="S41" i="165"/>
  <c r="R41" i="165"/>
  <c r="Q41" i="165"/>
  <c r="P41" i="165"/>
  <c r="E41" i="165"/>
  <c r="T41" i="165" s="1"/>
  <c r="S40" i="165"/>
  <c r="R40" i="165"/>
  <c r="Q40" i="165"/>
  <c r="P40" i="165"/>
  <c r="E40" i="165"/>
  <c r="U40" i="165" s="1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T37" i="165" s="1"/>
  <c r="S36" i="165"/>
  <c r="R36" i="165"/>
  <c r="Q36" i="165"/>
  <c r="P36" i="165"/>
  <c r="E36" i="165"/>
  <c r="U36" i="165" s="1"/>
  <c r="S35" i="165"/>
  <c r="R35" i="165"/>
  <c r="Q35" i="165"/>
  <c r="P35" i="165"/>
  <c r="E35" i="165"/>
  <c r="T35" i="165" s="1"/>
  <c r="S34" i="165"/>
  <c r="R34" i="165"/>
  <c r="Q34" i="165"/>
  <c r="P34" i="165"/>
  <c r="E34" i="165"/>
  <c r="U34" i="165" s="1"/>
  <c r="S33" i="165"/>
  <c r="R33" i="165"/>
  <c r="Q33" i="165"/>
  <c r="P33" i="165"/>
  <c r="E33" i="165"/>
  <c r="T33" i="165" s="1"/>
  <c r="S32" i="165"/>
  <c r="R32" i="165"/>
  <c r="Q32" i="165"/>
  <c r="P32" i="165"/>
  <c r="E32" i="165"/>
  <c r="U32" i="165" s="1"/>
  <c r="S31" i="165"/>
  <c r="R31" i="165"/>
  <c r="Q31" i="165"/>
  <c r="P31" i="165"/>
  <c r="E31" i="165"/>
  <c r="T31" i="165" s="1"/>
  <c r="S30" i="165"/>
  <c r="R30" i="165"/>
  <c r="Q30" i="165"/>
  <c r="P30" i="165"/>
  <c r="E30" i="165"/>
  <c r="U30" i="165" s="1"/>
  <c r="S29" i="165"/>
  <c r="R29" i="165"/>
  <c r="Q29" i="165"/>
  <c r="P29" i="165"/>
  <c r="E29" i="165"/>
  <c r="T29" i="165" s="1"/>
  <c r="S27" i="165"/>
  <c r="R27" i="165"/>
  <c r="Q27" i="165"/>
  <c r="P27" i="165"/>
  <c r="E27" i="165"/>
  <c r="U27" i="165" s="1"/>
  <c r="S26" i="165"/>
  <c r="R26" i="165"/>
  <c r="Q26" i="165"/>
  <c r="P26" i="165"/>
  <c r="E26" i="165"/>
  <c r="T26" i="165" s="1"/>
  <c r="S25" i="165"/>
  <c r="R25" i="165"/>
  <c r="Q25" i="165"/>
  <c r="P25" i="165"/>
  <c r="E25" i="165"/>
  <c r="U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T23" i="165" s="1"/>
  <c r="S22" i="165"/>
  <c r="R22" i="165"/>
  <c r="Q22" i="165"/>
  <c r="P22" i="165"/>
  <c r="E22" i="165"/>
  <c r="T22" i="165" s="1"/>
  <c r="S21" i="165"/>
  <c r="R21" i="165"/>
  <c r="Q21" i="165"/>
  <c r="P21" i="165"/>
  <c r="E21" i="165"/>
  <c r="U21" i="165" s="1"/>
  <c r="S20" i="165"/>
  <c r="R20" i="165"/>
  <c r="Q20" i="165"/>
  <c r="P20" i="165"/>
  <c r="E20" i="165"/>
  <c r="T20" i="165" s="1"/>
  <c r="S19" i="165"/>
  <c r="R19" i="165"/>
  <c r="Q19" i="165"/>
  <c r="P19" i="165"/>
  <c r="E19" i="165"/>
  <c r="U19" i="165" s="1"/>
  <c r="S18" i="165"/>
  <c r="R18" i="165"/>
  <c r="Q18" i="165"/>
  <c r="P18" i="165"/>
  <c r="E18" i="165"/>
  <c r="U18" i="165" s="1"/>
  <c r="S17" i="165"/>
  <c r="R17" i="165"/>
  <c r="Q17" i="165"/>
  <c r="P17" i="165"/>
  <c r="E17" i="165"/>
  <c r="S16" i="165"/>
  <c r="R16" i="165"/>
  <c r="Q16" i="165"/>
  <c r="P16" i="165"/>
  <c r="E16" i="165"/>
  <c r="U16" i="165" s="1"/>
  <c r="S15" i="165"/>
  <c r="R15" i="165"/>
  <c r="Q15" i="165"/>
  <c r="P15" i="165"/>
  <c r="E15" i="165"/>
  <c r="U15" i="165" s="1"/>
  <c r="S14" i="165"/>
  <c r="R14" i="165"/>
  <c r="Q14" i="165"/>
  <c r="P14" i="165"/>
  <c r="E14" i="165"/>
  <c r="T14" i="165" s="1"/>
  <c r="S13" i="165"/>
  <c r="R13" i="165"/>
  <c r="Q13" i="165"/>
  <c r="P13" i="165"/>
  <c r="E13" i="165"/>
  <c r="U13" i="165" s="1"/>
  <c r="T12" i="165"/>
  <c r="S12" i="165"/>
  <c r="R12" i="165"/>
  <c r="Q12" i="165"/>
  <c r="P12" i="165"/>
  <c r="E12" i="165"/>
  <c r="U12" i="165" s="1"/>
  <c r="S11" i="165"/>
  <c r="R11" i="165"/>
  <c r="Q11" i="165"/>
  <c r="P11" i="165"/>
  <c r="E11" i="165"/>
  <c r="U11" i="165" s="1"/>
  <c r="S10" i="165"/>
  <c r="R10" i="165"/>
  <c r="Q10" i="165"/>
  <c r="P10" i="165"/>
  <c r="E10" i="165"/>
  <c r="T10" i="165" s="1"/>
  <c r="S9" i="165"/>
  <c r="R9" i="165"/>
  <c r="S64" i="164"/>
  <c r="R64" i="164"/>
  <c r="Q64" i="164"/>
  <c r="P64" i="164"/>
  <c r="E64" i="164"/>
  <c r="U64" i="164" s="1"/>
  <c r="S63" i="164"/>
  <c r="R63" i="164"/>
  <c r="Q63" i="164"/>
  <c r="Q62" i="164" s="1"/>
  <c r="P63" i="164"/>
  <c r="E63" i="164"/>
  <c r="S62" i="164"/>
  <c r="R62" i="164"/>
  <c r="S60" i="164"/>
  <c r="R60" i="164"/>
  <c r="Q60" i="164"/>
  <c r="P60" i="164"/>
  <c r="E60" i="164"/>
  <c r="U60" i="164" s="1"/>
  <c r="S59" i="164"/>
  <c r="R59" i="164"/>
  <c r="Q59" i="164"/>
  <c r="P59" i="164"/>
  <c r="E59" i="164"/>
  <c r="T59" i="164" s="1"/>
  <c r="T58" i="164"/>
  <c r="S58" i="164"/>
  <c r="R58" i="164"/>
  <c r="Q58" i="164"/>
  <c r="P58" i="164"/>
  <c r="E58" i="164"/>
  <c r="U58" i="164" s="1"/>
  <c r="U57" i="164"/>
  <c r="S57" i="164"/>
  <c r="R57" i="164"/>
  <c r="Q57" i="164"/>
  <c r="P57" i="164"/>
  <c r="E57" i="164"/>
  <c r="S56" i="164"/>
  <c r="R56" i="164"/>
  <c r="U55" i="164"/>
  <c r="T55" i="164"/>
  <c r="S55" i="164"/>
  <c r="R55" i="164"/>
  <c r="Q55" i="164"/>
  <c r="P55" i="164"/>
  <c r="E55" i="164"/>
  <c r="T54" i="164"/>
  <c r="S54" i="164"/>
  <c r="R54" i="164"/>
  <c r="Q54" i="164"/>
  <c r="P54" i="164"/>
  <c r="E54" i="164"/>
  <c r="U54" i="164" s="1"/>
  <c r="S53" i="164"/>
  <c r="R53" i="164"/>
  <c r="Q53" i="164"/>
  <c r="P53" i="164"/>
  <c r="E53" i="164"/>
  <c r="U53" i="164" s="1"/>
  <c r="S52" i="164"/>
  <c r="R52" i="164"/>
  <c r="Q52" i="164"/>
  <c r="P52" i="164"/>
  <c r="E52" i="164"/>
  <c r="T52" i="164" s="1"/>
  <c r="S51" i="164"/>
  <c r="R51" i="164"/>
  <c r="Q51" i="164"/>
  <c r="P51" i="164"/>
  <c r="E51" i="164"/>
  <c r="U51" i="164" s="1"/>
  <c r="S50" i="164"/>
  <c r="R50" i="164"/>
  <c r="Q50" i="164"/>
  <c r="P50" i="164"/>
  <c r="E50" i="164"/>
  <c r="T50" i="164" s="1"/>
  <c r="S49" i="164"/>
  <c r="R49" i="164"/>
  <c r="Q49" i="164"/>
  <c r="P49" i="164"/>
  <c r="E49" i="164"/>
  <c r="S48" i="164"/>
  <c r="R48" i="164"/>
  <c r="Q48" i="164"/>
  <c r="P48" i="164"/>
  <c r="E48" i="164"/>
  <c r="U48" i="164" s="1"/>
  <c r="S47" i="164"/>
  <c r="R47" i="164"/>
  <c r="Q47" i="164"/>
  <c r="P47" i="164"/>
  <c r="E47" i="164"/>
  <c r="U47" i="164" s="1"/>
  <c r="S46" i="164"/>
  <c r="R46" i="164"/>
  <c r="Q46" i="164"/>
  <c r="P46" i="164"/>
  <c r="E46" i="164"/>
  <c r="T46" i="164" s="1"/>
  <c r="S45" i="164"/>
  <c r="R45" i="164"/>
  <c r="Q45" i="164"/>
  <c r="P45" i="164"/>
  <c r="E45" i="164"/>
  <c r="S44" i="164"/>
  <c r="R44" i="164"/>
  <c r="S43" i="164"/>
  <c r="R43" i="164"/>
  <c r="S42" i="164"/>
  <c r="R42" i="164"/>
  <c r="Q42" i="164"/>
  <c r="P42" i="164"/>
  <c r="E42" i="164"/>
  <c r="T42" i="164" s="1"/>
  <c r="S41" i="164"/>
  <c r="R41" i="164"/>
  <c r="Q41" i="164"/>
  <c r="P41" i="164"/>
  <c r="E41" i="164"/>
  <c r="U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U38" i="164" s="1"/>
  <c r="S37" i="164"/>
  <c r="R37" i="164"/>
  <c r="Q37" i="164"/>
  <c r="P37" i="164"/>
  <c r="E37" i="164"/>
  <c r="U37" i="164" s="1"/>
  <c r="S36" i="164"/>
  <c r="R36" i="164"/>
  <c r="Q36" i="164"/>
  <c r="P36" i="164"/>
  <c r="E36" i="164"/>
  <c r="U36" i="164" s="1"/>
  <c r="S35" i="164"/>
  <c r="R35" i="164"/>
  <c r="Q35" i="164"/>
  <c r="P35" i="164"/>
  <c r="E35" i="164"/>
  <c r="U35" i="164" s="1"/>
  <c r="S34" i="164"/>
  <c r="R34" i="164"/>
  <c r="Q34" i="164"/>
  <c r="P34" i="164"/>
  <c r="E34" i="164"/>
  <c r="T34" i="164" s="1"/>
  <c r="S33" i="164"/>
  <c r="R33" i="164"/>
  <c r="Q33" i="164"/>
  <c r="P33" i="164"/>
  <c r="E33" i="164"/>
  <c r="U33" i="164" s="1"/>
  <c r="S32" i="164"/>
  <c r="R32" i="164"/>
  <c r="Q32" i="164"/>
  <c r="P32" i="164"/>
  <c r="E32" i="164"/>
  <c r="U32" i="164" s="1"/>
  <c r="S31" i="164"/>
  <c r="R31" i="164"/>
  <c r="Q31" i="164"/>
  <c r="P31" i="164"/>
  <c r="E31" i="164"/>
  <c r="S30" i="164"/>
  <c r="R30" i="164"/>
  <c r="Q30" i="164"/>
  <c r="P30" i="164"/>
  <c r="E30" i="164"/>
  <c r="U30" i="164" s="1"/>
  <c r="S29" i="164"/>
  <c r="R29" i="164"/>
  <c r="Q29" i="164"/>
  <c r="P29" i="164"/>
  <c r="E29" i="164"/>
  <c r="U29" i="164" s="1"/>
  <c r="S27" i="164"/>
  <c r="R27" i="164"/>
  <c r="Q27" i="164"/>
  <c r="P27" i="164"/>
  <c r="E27" i="164"/>
  <c r="U27" i="164" s="1"/>
  <c r="U26" i="164"/>
  <c r="S26" i="164"/>
  <c r="R26" i="164"/>
  <c r="Q26" i="164"/>
  <c r="P26" i="164"/>
  <c r="E26" i="164"/>
  <c r="T26" i="164" s="1"/>
  <c r="T25" i="164"/>
  <c r="S25" i="164"/>
  <c r="R25" i="164"/>
  <c r="Q25" i="164"/>
  <c r="P25" i="164"/>
  <c r="E25" i="164"/>
  <c r="U25" i="164" s="1"/>
  <c r="T24" i="164"/>
  <c r="S24" i="164"/>
  <c r="R24" i="164"/>
  <c r="Q24" i="164"/>
  <c r="P24" i="164"/>
  <c r="E24" i="164"/>
  <c r="U24" i="164" s="1"/>
  <c r="S23" i="164"/>
  <c r="R23" i="164"/>
  <c r="Q23" i="164"/>
  <c r="P23" i="164"/>
  <c r="E23" i="164"/>
  <c r="S22" i="164"/>
  <c r="R22" i="164"/>
  <c r="Q22" i="164"/>
  <c r="P22" i="164"/>
  <c r="E22" i="164"/>
  <c r="T22" i="164" s="1"/>
  <c r="S21" i="164"/>
  <c r="R21" i="164"/>
  <c r="Q21" i="164"/>
  <c r="P21" i="164"/>
  <c r="E21" i="164"/>
  <c r="U21" i="164" s="1"/>
  <c r="S20" i="164"/>
  <c r="R20" i="164"/>
  <c r="Q20" i="164"/>
  <c r="P20" i="164"/>
  <c r="E20" i="164"/>
  <c r="T20" i="164" s="1"/>
  <c r="S19" i="164"/>
  <c r="R19" i="164"/>
  <c r="Q19" i="164"/>
  <c r="P19" i="164"/>
  <c r="E19" i="164"/>
  <c r="S18" i="164"/>
  <c r="R18" i="164"/>
  <c r="Q18" i="164"/>
  <c r="P18" i="164"/>
  <c r="E18" i="164"/>
  <c r="U18" i="164" s="1"/>
  <c r="S17" i="164"/>
  <c r="R17" i="164"/>
  <c r="Q17" i="164"/>
  <c r="P17" i="164"/>
  <c r="E17" i="164"/>
  <c r="U17" i="164" s="1"/>
  <c r="S16" i="164"/>
  <c r="R16" i="164"/>
  <c r="Q16" i="164"/>
  <c r="P16" i="164"/>
  <c r="E16" i="164"/>
  <c r="U16" i="164" s="1"/>
  <c r="S15" i="164"/>
  <c r="R15" i="164"/>
  <c r="Q15" i="164"/>
  <c r="P15" i="164"/>
  <c r="E15" i="164"/>
  <c r="T15" i="164" s="1"/>
  <c r="S14" i="164"/>
  <c r="R14" i="164"/>
  <c r="Q14" i="164"/>
  <c r="P14" i="164"/>
  <c r="E14" i="164"/>
  <c r="T14" i="164" s="1"/>
  <c r="S13" i="164"/>
  <c r="R13" i="164"/>
  <c r="Q13" i="164"/>
  <c r="P13" i="164"/>
  <c r="E13" i="164"/>
  <c r="T13" i="164" s="1"/>
  <c r="S12" i="164"/>
  <c r="R12" i="164"/>
  <c r="Q12" i="164"/>
  <c r="P12" i="164"/>
  <c r="E12" i="164"/>
  <c r="U12" i="164" s="1"/>
  <c r="S11" i="164"/>
  <c r="R11" i="164"/>
  <c r="Q11" i="164"/>
  <c r="P11" i="164"/>
  <c r="E11" i="164"/>
  <c r="U11" i="164" s="1"/>
  <c r="S10" i="164"/>
  <c r="R10" i="164"/>
  <c r="Q10" i="164"/>
  <c r="P10" i="164"/>
  <c r="E10" i="164"/>
  <c r="T10" i="164" s="1"/>
  <c r="S9" i="164"/>
  <c r="R9" i="164"/>
  <c r="S64" i="163"/>
  <c r="R64" i="163"/>
  <c r="Q64" i="163"/>
  <c r="P64" i="163"/>
  <c r="E64" i="163"/>
  <c r="U64" i="163" s="1"/>
  <c r="U63" i="163"/>
  <c r="S63" i="163"/>
  <c r="R63" i="163"/>
  <c r="Q63" i="163"/>
  <c r="P63" i="163"/>
  <c r="E63" i="163"/>
  <c r="T63" i="163" s="1"/>
  <c r="S62" i="163"/>
  <c r="R62" i="163"/>
  <c r="S60" i="163"/>
  <c r="R60" i="163"/>
  <c r="Q60" i="163"/>
  <c r="P60" i="163"/>
  <c r="E60" i="163"/>
  <c r="U60" i="163" s="1"/>
  <c r="T59" i="163"/>
  <c r="S59" i="163"/>
  <c r="R59" i="163"/>
  <c r="Q59" i="163"/>
  <c r="P59" i="163"/>
  <c r="E59" i="163"/>
  <c r="U59" i="163" s="1"/>
  <c r="S58" i="163"/>
  <c r="R58" i="163"/>
  <c r="Q58" i="163"/>
  <c r="P58" i="163"/>
  <c r="E58" i="163"/>
  <c r="T58" i="163" s="1"/>
  <c r="S57" i="163"/>
  <c r="R57" i="163"/>
  <c r="Q57" i="163"/>
  <c r="P57" i="163"/>
  <c r="E57" i="163"/>
  <c r="T57" i="163" s="1"/>
  <c r="S56" i="163"/>
  <c r="R56" i="163"/>
  <c r="S55" i="163"/>
  <c r="R55" i="163"/>
  <c r="Q55" i="163"/>
  <c r="P55" i="163"/>
  <c r="E55" i="163"/>
  <c r="U55" i="163" s="1"/>
  <c r="S54" i="163"/>
  <c r="R54" i="163"/>
  <c r="Q54" i="163"/>
  <c r="P54" i="163"/>
  <c r="E54" i="163"/>
  <c r="S53" i="163"/>
  <c r="R53" i="163"/>
  <c r="Q53" i="163"/>
  <c r="P53" i="163"/>
  <c r="E53" i="163"/>
  <c r="S52" i="163"/>
  <c r="R52" i="163"/>
  <c r="Q52" i="163"/>
  <c r="P52" i="163"/>
  <c r="E52" i="163"/>
  <c r="T52" i="163" s="1"/>
  <c r="S51" i="163"/>
  <c r="R51" i="163"/>
  <c r="Q51" i="163"/>
  <c r="P51" i="163"/>
  <c r="E51" i="163"/>
  <c r="U51" i="163" s="1"/>
  <c r="S50" i="163"/>
  <c r="R50" i="163"/>
  <c r="Q50" i="163"/>
  <c r="P50" i="163"/>
  <c r="E50" i="163"/>
  <c r="T50" i="163" s="1"/>
  <c r="S49" i="163"/>
  <c r="R49" i="163"/>
  <c r="Q49" i="163"/>
  <c r="P49" i="163"/>
  <c r="E49" i="163"/>
  <c r="U49" i="163" s="1"/>
  <c r="T48" i="163"/>
  <c r="S48" i="163"/>
  <c r="R48" i="163"/>
  <c r="Q48" i="163"/>
  <c r="P48" i="163"/>
  <c r="E48" i="163"/>
  <c r="U48" i="163" s="1"/>
  <c r="U47" i="163"/>
  <c r="S47" i="163"/>
  <c r="R47" i="163"/>
  <c r="Q47" i="163"/>
  <c r="P47" i="163"/>
  <c r="E47" i="163"/>
  <c r="T47" i="163" s="1"/>
  <c r="S46" i="163"/>
  <c r="R46" i="163"/>
  <c r="Q46" i="163"/>
  <c r="P46" i="163"/>
  <c r="E46" i="163"/>
  <c r="S45" i="163"/>
  <c r="R45" i="163"/>
  <c r="Q45" i="163"/>
  <c r="P45" i="163"/>
  <c r="E45" i="163"/>
  <c r="U45" i="163" s="1"/>
  <c r="S44" i="163"/>
  <c r="R44" i="163"/>
  <c r="S43" i="163"/>
  <c r="R43" i="163"/>
  <c r="S42" i="163"/>
  <c r="R42" i="163"/>
  <c r="Q42" i="163"/>
  <c r="P42" i="163"/>
  <c r="E42" i="163"/>
  <c r="T42" i="163" s="1"/>
  <c r="S41" i="163"/>
  <c r="R41" i="163"/>
  <c r="Q41" i="163"/>
  <c r="P41" i="163"/>
  <c r="E41" i="163"/>
  <c r="U41" i="163" s="1"/>
  <c r="S40" i="163"/>
  <c r="R40" i="163"/>
  <c r="Q40" i="163"/>
  <c r="P40" i="163"/>
  <c r="E40" i="163"/>
  <c r="U40" i="163" s="1"/>
  <c r="S39" i="163"/>
  <c r="R39" i="163"/>
  <c r="Q39" i="163"/>
  <c r="P39" i="163"/>
  <c r="E39" i="163"/>
  <c r="U39" i="163" s="1"/>
  <c r="S38" i="163"/>
  <c r="R38" i="163"/>
  <c r="Q38" i="163"/>
  <c r="P38" i="163"/>
  <c r="E38" i="163"/>
  <c r="U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S35" i="163"/>
  <c r="R35" i="163"/>
  <c r="Q35" i="163"/>
  <c r="P35" i="163"/>
  <c r="E35" i="163"/>
  <c r="T35" i="163" s="1"/>
  <c r="T34" i="163"/>
  <c r="S34" i="163"/>
  <c r="R34" i="163"/>
  <c r="Q34" i="163"/>
  <c r="P34" i="163"/>
  <c r="E34" i="163"/>
  <c r="U34" i="163" s="1"/>
  <c r="S33" i="163"/>
  <c r="R33" i="163"/>
  <c r="Q33" i="163"/>
  <c r="U33" i="163" s="1"/>
  <c r="P33" i="163"/>
  <c r="T33" i="163" s="1"/>
  <c r="E33" i="163"/>
  <c r="S32" i="163"/>
  <c r="R32" i="163"/>
  <c r="Q32" i="163"/>
  <c r="P32" i="163"/>
  <c r="E32" i="163"/>
  <c r="U32" i="163" s="1"/>
  <c r="S31" i="163"/>
  <c r="R31" i="163"/>
  <c r="Q31" i="163"/>
  <c r="P31" i="163"/>
  <c r="E31" i="163"/>
  <c r="U31" i="163" s="1"/>
  <c r="T30" i="163"/>
  <c r="S30" i="163"/>
  <c r="R30" i="163"/>
  <c r="Q30" i="163"/>
  <c r="P30" i="163"/>
  <c r="E30" i="163"/>
  <c r="U30" i="163" s="1"/>
  <c r="S29" i="163"/>
  <c r="R29" i="163"/>
  <c r="Q29" i="163"/>
  <c r="P29" i="163"/>
  <c r="E29" i="163"/>
  <c r="U29" i="163" s="1"/>
  <c r="S27" i="163"/>
  <c r="R27" i="163"/>
  <c r="Q27" i="163"/>
  <c r="P27" i="163"/>
  <c r="E27" i="163"/>
  <c r="U27" i="163" s="1"/>
  <c r="U26" i="163"/>
  <c r="S26" i="163"/>
  <c r="R26" i="163"/>
  <c r="Q26" i="163"/>
  <c r="P26" i="163"/>
  <c r="E26" i="163"/>
  <c r="T26" i="163" s="1"/>
  <c r="T25" i="163"/>
  <c r="S25" i="163"/>
  <c r="R25" i="163"/>
  <c r="Q25" i="163"/>
  <c r="P25" i="163"/>
  <c r="E25" i="163"/>
  <c r="U25" i="163" s="1"/>
  <c r="U24" i="163"/>
  <c r="S24" i="163"/>
  <c r="R24" i="163"/>
  <c r="Q24" i="163"/>
  <c r="P24" i="163"/>
  <c r="E24" i="163"/>
  <c r="T24" i="163" s="1"/>
  <c r="S23" i="163"/>
  <c r="R23" i="163"/>
  <c r="Q23" i="163"/>
  <c r="P23" i="163"/>
  <c r="E23" i="163"/>
  <c r="U23" i="163" s="1"/>
  <c r="S22" i="163"/>
  <c r="R22" i="163"/>
  <c r="Q22" i="163"/>
  <c r="P22" i="163"/>
  <c r="E22" i="163"/>
  <c r="T22" i="163" s="1"/>
  <c r="S21" i="163"/>
  <c r="R21" i="163"/>
  <c r="Q21" i="163"/>
  <c r="P21" i="163"/>
  <c r="E21" i="163"/>
  <c r="U21" i="163" s="1"/>
  <c r="S20" i="163"/>
  <c r="R20" i="163"/>
  <c r="Q20" i="163"/>
  <c r="P20" i="163"/>
  <c r="E20" i="163"/>
  <c r="S19" i="163"/>
  <c r="R19" i="163"/>
  <c r="Q19" i="163"/>
  <c r="P19" i="163"/>
  <c r="E19" i="163"/>
  <c r="U19" i="163" s="1"/>
  <c r="S18" i="163"/>
  <c r="R18" i="163"/>
  <c r="Q18" i="163"/>
  <c r="P18" i="163"/>
  <c r="E18" i="163"/>
  <c r="U18" i="163" s="1"/>
  <c r="S17" i="163"/>
  <c r="R17" i="163"/>
  <c r="Q17" i="163"/>
  <c r="P17" i="163"/>
  <c r="E17" i="163"/>
  <c r="S16" i="163"/>
  <c r="R16" i="163"/>
  <c r="Q16" i="163"/>
  <c r="P16" i="163"/>
  <c r="E16" i="163"/>
  <c r="T16" i="163" s="1"/>
  <c r="S15" i="163"/>
  <c r="R15" i="163"/>
  <c r="Q15" i="163"/>
  <c r="P15" i="163"/>
  <c r="E15" i="163"/>
  <c r="U15" i="163" s="1"/>
  <c r="S14" i="163"/>
  <c r="R14" i="163"/>
  <c r="Q14" i="163"/>
  <c r="P14" i="163"/>
  <c r="E14" i="163"/>
  <c r="S13" i="163"/>
  <c r="R13" i="163"/>
  <c r="Q13" i="163"/>
  <c r="P13" i="163"/>
  <c r="E13" i="163"/>
  <c r="U13" i="163" s="1"/>
  <c r="S12" i="163"/>
  <c r="R12" i="163"/>
  <c r="Q12" i="163"/>
  <c r="P12" i="163"/>
  <c r="E12" i="163"/>
  <c r="U12" i="163" s="1"/>
  <c r="S11" i="163"/>
  <c r="R11" i="163"/>
  <c r="Q11" i="163"/>
  <c r="P11" i="163"/>
  <c r="E11" i="163"/>
  <c r="U11" i="163" s="1"/>
  <c r="T10" i="163"/>
  <c r="S10" i="163"/>
  <c r="R10" i="163"/>
  <c r="Q10" i="163"/>
  <c r="P10" i="163"/>
  <c r="E10" i="163"/>
  <c r="S9" i="163"/>
  <c r="R9" i="163"/>
  <c r="T64" i="162"/>
  <c r="S64" i="162"/>
  <c r="R64" i="162"/>
  <c r="Q64" i="162"/>
  <c r="P64" i="162"/>
  <c r="E64" i="162"/>
  <c r="U64" i="162" s="1"/>
  <c r="S63" i="162"/>
  <c r="R63" i="162"/>
  <c r="Q63" i="162"/>
  <c r="P63" i="162"/>
  <c r="E63" i="162"/>
  <c r="E62" i="162" s="1"/>
  <c r="U62" i="162" s="1"/>
  <c r="S62" i="162"/>
  <c r="R62" i="162"/>
  <c r="S60" i="162"/>
  <c r="R60" i="162"/>
  <c r="Q60" i="162"/>
  <c r="P60" i="162"/>
  <c r="E60" i="162"/>
  <c r="U60" i="162" s="1"/>
  <c r="U59" i="162"/>
  <c r="S59" i="162"/>
  <c r="R59" i="162"/>
  <c r="Q59" i="162"/>
  <c r="P59" i="162"/>
  <c r="E59" i="162"/>
  <c r="T59" i="162" s="1"/>
  <c r="S58" i="162"/>
  <c r="R58" i="162"/>
  <c r="Q58" i="162"/>
  <c r="P58" i="162"/>
  <c r="E58" i="162"/>
  <c r="U58" i="162" s="1"/>
  <c r="S57" i="162"/>
  <c r="R57" i="162"/>
  <c r="Q57" i="162"/>
  <c r="P57" i="162"/>
  <c r="E57" i="162"/>
  <c r="S56" i="162"/>
  <c r="R56" i="162"/>
  <c r="S55" i="162"/>
  <c r="R55" i="162"/>
  <c r="Q55" i="162"/>
  <c r="P55" i="162"/>
  <c r="E55" i="162"/>
  <c r="U55" i="162" s="1"/>
  <c r="S54" i="162"/>
  <c r="R54" i="162"/>
  <c r="Q54" i="162"/>
  <c r="P54" i="162"/>
  <c r="E54" i="162"/>
  <c r="T54" i="162" s="1"/>
  <c r="S53" i="162"/>
  <c r="R53" i="162"/>
  <c r="Q53" i="162"/>
  <c r="P53" i="162"/>
  <c r="E53" i="162"/>
  <c r="S52" i="162"/>
  <c r="R52" i="162"/>
  <c r="Q52" i="162"/>
  <c r="P52" i="162"/>
  <c r="E52" i="162"/>
  <c r="U52" i="162" s="1"/>
  <c r="S51" i="162"/>
  <c r="R51" i="162"/>
  <c r="Q51" i="162"/>
  <c r="P51" i="162"/>
  <c r="E51" i="162"/>
  <c r="T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T48" i="162"/>
  <c r="S48" i="162"/>
  <c r="R48" i="162"/>
  <c r="Q48" i="162"/>
  <c r="P48" i="162"/>
  <c r="E48" i="162"/>
  <c r="U48" i="162" s="1"/>
  <c r="S47" i="162"/>
  <c r="R47" i="162"/>
  <c r="Q47" i="162"/>
  <c r="P47" i="162"/>
  <c r="E47" i="162"/>
  <c r="U47" i="162" s="1"/>
  <c r="S46" i="162"/>
  <c r="R46" i="162"/>
  <c r="Q46" i="162"/>
  <c r="P46" i="162"/>
  <c r="E46" i="162"/>
  <c r="T46" i="162" s="1"/>
  <c r="S45" i="162"/>
  <c r="R45" i="162"/>
  <c r="Q45" i="162"/>
  <c r="P45" i="162"/>
  <c r="P44" i="162" s="1"/>
  <c r="E45" i="162"/>
  <c r="T45" i="162" s="1"/>
  <c r="S44" i="162"/>
  <c r="R44" i="162"/>
  <c r="S43" i="162"/>
  <c r="S42" i="162"/>
  <c r="R42" i="162"/>
  <c r="Q42" i="162"/>
  <c r="P42" i="162"/>
  <c r="E42" i="162"/>
  <c r="U42" i="162" s="1"/>
  <c r="S41" i="162"/>
  <c r="R41" i="162"/>
  <c r="Q41" i="162"/>
  <c r="P41" i="162"/>
  <c r="E41" i="162"/>
  <c r="T41" i="162" s="1"/>
  <c r="U40" i="162"/>
  <c r="S40" i="162"/>
  <c r="R40" i="162"/>
  <c r="Q40" i="162"/>
  <c r="P40" i="162"/>
  <c r="E40" i="162"/>
  <c r="T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U38" i="162" s="1"/>
  <c r="S37" i="162"/>
  <c r="R37" i="162"/>
  <c r="Q37" i="162"/>
  <c r="P37" i="162"/>
  <c r="E37" i="162"/>
  <c r="U37" i="162" s="1"/>
  <c r="S36" i="162"/>
  <c r="R36" i="162"/>
  <c r="Q36" i="162"/>
  <c r="P36" i="162"/>
  <c r="E36" i="162"/>
  <c r="T36" i="162" s="1"/>
  <c r="S35" i="162"/>
  <c r="R35" i="162"/>
  <c r="Q35" i="162"/>
  <c r="P35" i="162"/>
  <c r="E35" i="162"/>
  <c r="U35" i="162" s="1"/>
  <c r="T34" i="162"/>
  <c r="S34" i="162"/>
  <c r="R34" i="162"/>
  <c r="Q34" i="162"/>
  <c r="P34" i="162"/>
  <c r="E34" i="162"/>
  <c r="U34" i="162" s="1"/>
  <c r="S33" i="162"/>
  <c r="R33" i="162"/>
  <c r="Q33" i="162"/>
  <c r="P33" i="162"/>
  <c r="E33" i="162"/>
  <c r="U33" i="162" s="1"/>
  <c r="S32" i="162"/>
  <c r="R32" i="162"/>
  <c r="Q32" i="162"/>
  <c r="P32" i="162"/>
  <c r="E32" i="162"/>
  <c r="U32" i="162" s="1"/>
  <c r="S31" i="162"/>
  <c r="R31" i="162"/>
  <c r="Q31" i="162"/>
  <c r="P31" i="162"/>
  <c r="T31" i="162" s="1"/>
  <c r="E31" i="162"/>
  <c r="U31" i="162" s="1"/>
  <c r="S30" i="162"/>
  <c r="R30" i="162"/>
  <c r="Q30" i="162"/>
  <c r="P30" i="162"/>
  <c r="E30" i="162"/>
  <c r="U30" i="162" s="1"/>
  <c r="S29" i="162"/>
  <c r="R29" i="162"/>
  <c r="Q29" i="162"/>
  <c r="P29" i="162"/>
  <c r="E29" i="162"/>
  <c r="T29" i="162" s="1"/>
  <c r="S27" i="162"/>
  <c r="R27" i="162"/>
  <c r="Q27" i="162"/>
  <c r="P27" i="162"/>
  <c r="E27" i="162"/>
  <c r="U27" i="162" s="1"/>
  <c r="S26" i="162"/>
  <c r="R26" i="162"/>
  <c r="Q26" i="162"/>
  <c r="P26" i="162"/>
  <c r="E26" i="162"/>
  <c r="U26" i="162" s="1"/>
  <c r="S25" i="162"/>
  <c r="R25" i="162"/>
  <c r="Q25" i="162"/>
  <c r="P25" i="162"/>
  <c r="E25" i="162"/>
  <c r="T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U23" i="162" s="1"/>
  <c r="S22" i="162"/>
  <c r="R22" i="162"/>
  <c r="Q22" i="162"/>
  <c r="P22" i="162"/>
  <c r="E22" i="162"/>
  <c r="S21" i="162"/>
  <c r="R21" i="162"/>
  <c r="Q21" i="162"/>
  <c r="P21" i="162"/>
  <c r="E21" i="162"/>
  <c r="U21" i="162" s="1"/>
  <c r="S20" i="162"/>
  <c r="R20" i="162"/>
  <c r="Q20" i="162"/>
  <c r="P20" i="162"/>
  <c r="E20" i="162"/>
  <c r="U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T17" i="162" s="1"/>
  <c r="S16" i="162"/>
  <c r="R16" i="162"/>
  <c r="Q16" i="162"/>
  <c r="P16" i="162"/>
  <c r="E16" i="162"/>
  <c r="T16" i="162" s="1"/>
  <c r="S15" i="162"/>
  <c r="R15" i="162"/>
  <c r="Q15" i="162"/>
  <c r="P15" i="162"/>
  <c r="E15" i="162"/>
  <c r="U15" i="162" s="1"/>
  <c r="T14" i="162"/>
  <c r="S14" i="162"/>
  <c r="R14" i="162"/>
  <c r="Q14" i="162"/>
  <c r="P14" i="162"/>
  <c r="E14" i="162"/>
  <c r="U14" i="162" s="1"/>
  <c r="U13" i="162"/>
  <c r="S13" i="162"/>
  <c r="R13" i="162"/>
  <c r="Q13" i="162"/>
  <c r="P13" i="162"/>
  <c r="E13" i="162"/>
  <c r="T13" i="162" s="1"/>
  <c r="S12" i="162"/>
  <c r="R12" i="162"/>
  <c r="Q12" i="162"/>
  <c r="P12" i="162"/>
  <c r="E12" i="162"/>
  <c r="U12" i="162" s="1"/>
  <c r="S11" i="162"/>
  <c r="R11" i="162"/>
  <c r="Q11" i="162"/>
  <c r="P11" i="162"/>
  <c r="E11" i="162"/>
  <c r="U11" i="162" s="1"/>
  <c r="S10" i="162"/>
  <c r="R10" i="162"/>
  <c r="Q10" i="162"/>
  <c r="P10" i="162"/>
  <c r="E10" i="162"/>
  <c r="T10" i="162" s="1"/>
  <c r="S9" i="162"/>
  <c r="R9" i="162"/>
  <c r="S64" i="161"/>
  <c r="R64" i="161"/>
  <c r="Q64" i="161"/>
  <c r="P64" i="161"/>
  <c r="E64" i="161"/>
  <c r="T64" i="161" s="1"/>
  <c r="T63" i="161"/>
  <c r="S63" i="161"/>
  <c r="R63" i="161"/>
  <c r="Q63" i="161"/>
  <c r="Q62" i="161" s="1"/>
  <c r="P63" i="161"/>
  <c r="E63" i="161"/>
  <c r="S62" i="161"/>
  <c r="R62" i="161"/>
  <c r="S60" i="161"/>
  <c r="R60" i="161"/>
  <c r="Q60" i="161"/>
  <c r="P60" i="161"/>
  <c r="E60" i="161"/>
  <c r="T60" i="161" s="1"/>
  <c r="S59" i="161"/>
  <c r="R59" i="161"/>
  <c r="Q59" i="161"/>
  <c r="P59" i="161"/>
  <c r="E59" i="161"/>
  <c r="T59" i="161" s="1"/>
  <c r="S58" i="161"/>
  <c r="R58" i="161"/>
  <c r="Q58" i="161"/>
  <c r="P58" i="161"/>
  <c r="E58" i="161"/>
  <c r="U58" i="161" s="1"/>
  <c r="U57" i="161"/>
  <c r="S57" i="161"/>
  <c r="R57" i="161"/>
  <c r="Q57" i="161"/>
  <c r="P57" i="161"/>
  <c r="P56" i="161" s="1"/>
  <c r="E57" i="161"/>
  <c r="T57" i="161" s="1"/>
  <c r="R56" i="161"/>
  <c r="S55" i="161"/>
  <c r="R55" i="161"/>
  <c r="Q55" i="161"/>
  <c r="P55" i="161"/>
  <c r="E55" i="161"/>
  <c r="T55" i="161" s="1"/>
  <c r="S54" i="161"/>
  <c r="R54" i="161"/>
  <c r="Q54" i="161"/>
  <c r="P54" i="161"/>
  <c r="E54" i="161"/>
  <c r="U54" i="161" s="1"/>
  <c r="U53" i="161"/>
  <c r="S53" i="161"/>
  <c r="R53" i="161"/>
  <c r="Q53" i="161"/>
  <c r="P53" i="161"/>
  <c r="E53" i="161"/>
  <c r="T53" i="161" s="1"/>
  <c r="S52" i="161"/>
  <c r="R52" i="161"/>
  <c r="Q52" i="161"/>
  <c r="P52" i="161"/>
  <c r="E52" i="161"/>
  <c r="U52" i="161" s="1"/>
  <c r="S51" i="161"/>
  <c r="R51" i="161"/>
  <c r="Q51" i="161"/>
  <c r="P51" i="161"/>
  <c r="E51" i="161"/>
  <c r="T51" i="161" s="1"/>
  <c r="S50" i="161"/>
  <c r="R50" i="161"/>
  <c r="Q50" i="161"/>
  <c r="P50" i="161"/>
  <c r="E50" i="161"/>
  <c r="U50" i="161" s="1"/>
  <c r="S49" i="161"/>
  <c r="R49" i="161"/>
  <c r="Q49" i="161"/>
  <c r="P49" i="161"/>
  <c r="E49" i="161"/>
  <c r="U49" i="161" s="1"/>
  <c r="S48" i="161"/>
  <c r="R48" i="161"/>
  <c r="Q48" i="161"/>
  <c r="P48" i="161"/>
  <c r="E48" i="161"/>
  <c r="U48" i="161" s="1"/>
  <c r="S47" i="161"/>
  <c r="R47" i="161"/>
  <c r="Q47" i="161"/>
  <c r="P47" i="161"/>
  <c r="E47" i="161"/>
  <c r="T47" i="161" s="1"/>
  <c r="S46" i="161"/>
  <c r="R46" i="161"/>
  <c r="Q46" i="161"/>
  <c r="P46" i="161"/>
  <c r="E46" i="161"/>
  <c r="T45" i="161"/>
  <c r="S45" i="161"/>
  <c r="R45" i="161"/>
  <c r="Q45" i="161"/>
  <c r="P45" i="161"/>
  <c r="E45" i="161"/>
  <c r="U45" i="161" s="1"/>
  <c r="S44" i="161"/>
  <c r="R44" i="161"/>
  <c r="R43" i="161"/>
  <c r="S42" i="161"/>
  <c r="R42" i="161"/>
  <c r="Q42" i="161"/>
  <c r="P42" i="161"/>
  <c r="E42" i="161"/>
  <c r="U42" i="161" s="1"/>
  <c r="S41" i="161"/>
  <c r="R41" i="161"/>
  <c r="Q41" i="161"/>
  <c r="P41" i="161"/>
  <c r="E41" i="161"/>
  <c r="U41" i="161" s="1"/>
  <c r="S40" i="161"/>
  <c r="R40" i="161"/>
  <c r="Q40" i="161"/>
  <c r="P40" i="161"/>
  <c r="E40" i="161"/>
  <c r="S39" i="161"/>
  <c r="R39" i="161"/>
  <c r="Q39" i="161"/>
  <c r="P39" i="161"/>
  <c r="E39" i="161"/>
  <c r="U39" i="161" s="1"/>
  <c r="S38" i="161"/>
  <c r="R38" i="161"/>
  <c r="Q38" i="161"/>
  <c r="P38" i="161"/>
  <c r="E38" i="161"/>
  <c r="U38" i="161" s="1"/>
  <c r="S37" i="161"/>
  <c r="R37" i="161"/>
  <c r="Q37" i="161"/>
  <c r="P37" i="161"/>
  <c r="E37" i="161"/>
  <c r="S36" i="161"/>
  <c r="R36" i="161"/>
  <c r="Q36" i="161"/>
  <c r="P36" i="161"/>
  <c r="E36" i="161"/>
  <c r="S35" i="161"/>
  <c r="R35" i="161"/>
  <c r="Q35" i="161"/>
  <c r="P35" i="161"/>
  <c r="E35" i="161"/>
  <c r="U35" i="161" s="1"/>
  <c r="S34" i="161"/>
  <c r="R34" i="161"/>
  <c r="Q34" i="161"/>
  <c r="P34" i="161"/>
  <c r="E34" i="161"/>
  <c r="T34" i="161" s="1"/>
  <c r="S33" i="161"/>
  <c r="R33" i="161"/>
  <c r="Q33" i="161"/>
  <c r="P33" i="161"/>
  <c r="E33" i="161"/>
  <c r="S32" i="161"/>
  <c r="R32" i="161"/>
  <c r="Q32" i="161"/>
  <c r="P32" i="161"/>
  <c r="E32" i="161"/>
  <c r="U32" i="161" s="1"/>
  <c r="S31" i="161"/>
  <c r="R31" i="161"/>
  <c r="Q31" i="161"/>
  <c r="P31" i="161"/>
  <c r="E31" i="161"/>
  <c r="U31" i="161" s="1"/>
  <c r="T30" i="161"/>
  <c r="S30" i="161"/>
  <c r="R30" i="161"/>
  <c r="Q30" i="161"/>
  <c r="P30" i="161"/>
  <c r="E30" i="161"/>
  <c r="U30" i="161" s="1"/>
  <c r="S29" i="161"/>
  <c r="R29" i="161"/>
  <c r="Q29" i="161"/>
  <c r="P29" i="161"/>
  <c r="E29" i="161"/>
  <c r="S27" i="161"/>
  <c r="R27" i="161"/>
  <c r="Q27" i="161"/>
  <c r="P27" i="161"/>
  <c r="E27" i="161"/>
  <c r="U27" i="161" s="1"/>
  <c r="S26" i="161"/>
  <c r="R26" i="161"/>
  <c r="Q26" i="161"/>
  <c r="P26" i="161"/>
  <c r="E26" i="161"/>
  <c r="T26" i="161" s="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T22" i="161"/>
  <c r="S22" i="161"/>
  <c r="R22" i="161"/>
  <c r="Q22" i="161"/>
  <c r="P22" i="161"/>
  <c r="E22" i="161"/>
  <c r="U22" i="161" s="1"/>
  <c r="U21" i="16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U19" i="161" s="1"/>
  <c r="S18" i="161"/>
  <c r="R18" i="161"/>
  <c r="Q18" i="161"/>
  <c r="P18" i="161"/>
  <c r="E18" i="161"/>
  <c r="T18" i="161" s="1"/>
  <c r="S17" i="161"/>
  <c r="R17" i="161"/>
  <c r="Q17" i="161"/>
  <c r="P17" i="161"/>
  <c r="E17" i="161"/>
  <c r="U17" i="161" s="1"/>
  <c r="S16" i="161"/>
  <c r="R16" i="161"/>
  <c r="Q16" i="161"/>
  <c r="P16" i="161"/>
  <c r="E16" i="161"/>
  <c r="U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U14" i="161" s="1"/>
  <c r="S13" i="161"/>
  <c r="R13" i="161"/>
  <c r="Q13" i="161"/>
  <c r="P13" i="161"/>
  <c r="E13" i="161"/>
  <c r="U13" i="161" s="1"/>
  <c r="S12" i="161"/>
  <c r="R12" i="161"/>
  <c r="Q12" i="161"/>
  <c r="P12" i="161"/>
  <c r="E12" i="161"/>
  <c r="U12" i="161" s="1"/>
  <c r="S11" i="161"/>
  <c r="R11" i="161"/>
  <c r="Q11" i="161"/>
  <c r="P11" i="161"/>
  <c r="E11" i="161"/>
  <c r="U11" i="161" s="1"/>
  <c r="S10" i="161"/>
  <c r="R10" i="161"/>
  <c r="Q10" i="161"/>
  <c r="P10" i="161"/>
  <c r="E10" i="161"/>
  <c r="U10" i="161" s="1"/>
  <c r="S9" i="161"/>
  <c r="R9" i="161"/>
  <c r="S64" i="160"/>
  <c r="R64" i="160"/>
  <c r="Q64" i="160"/>
  <c r="P64" i="160"/>
  <c r="E64" i="160"/>
  <c r="U64" i="160" s="1"/>
  <c r="S63" i="160"/>
  <c r="R63" i="160"/>
  <c r="Q63" i="160"/>
  <c r="Q62" i="160" s="1"/>
  <c r="P63" i="160"/>
  <c r="E63" i="160"/>
  <c r="S62" i="160"/>
  <c r="R62" i="160"/>
  <c r="S60" i="160"/>
  <c r="R60" i="160"/>
  <c r="Q60" i="160"/>
  <c r="P60" i="160"/>
  <c r="E60" i="160"/>
  <c r="T60" i="160" s="1"/>
  <c r="S59" i="160"/>
  <c r="R59" i="160"/>
  <c r="Q59" i="160"/>
  <c r="P59" i="160"/>
  <c r="E59" i="160"/>
  <c r="U59" i="160" s="1"/>
  <c r="U58" i="160"/>
  <c r="S58" i="160"/>
  <c r="R58" i="160"/>
  <c r="Q58" i="160"/>
  <c r="P58" i="160"/>
  <c r="E58" i="160"/>
  <c r="T58" i="160" s="1"/>
  <c r="S57" i="160"/>
  <c r="R57" i="160"/>
  <c r="Q57" i="160"/>
  <c r="P57" i="160"/>
  <c r="E57" i="160"/>
  <c r="S56" i="160"/>
  <c r="R56" i="160"/>
  <c r="S55" i="160"/>
  <c r="R55" i="160"/>
  <c r="Q55" i="160"/>
  <c r="P55" i="160"/>
  <c r="E55" i="160"/>
  <c r="T55" i="160" s="1"/>
  <c r="S54" i="160"/>
  <c r="R54" i="160"/>
  <c r="Q54" i="160"/>
  <c r="P54" i="160"/>
  <c r="E54" i="160"/>
  <c r="U54" i="160" s="1"/>
  <c r="U53" i="160"/>
  <c r="S53" i="160"/>
  <c r="R53" i="160"/>
  <c r="Q53" i="160"/>
  <c r="P53" i="160"/>
  <c r="E53" i="160"/>
  <c r="T53" i="160" s="1"/>
  <c r="S52" i="160"/>
  <c r="R52" i="160"/>
  <c r="Q52" i="160"/>
  <c r="P52" i="160"/>
  <c r="E52" i="160"/>
  <c r="U52" i="160" s="1"/>
  <c r="S51" i="160"/>
  <c r="R51" i="160"/>
  <c r="Q51" i="160"/>
  <c r="P51" i="160"/>
  <c r="E51" i="160"/>
  <c r="U51" i="160" s="1"/>
  <c r="S50" i="160"/>
  <c r="R50" i="160"/>
  <c r="Q50" i="160"/>
  <c r="P50" i="160"/>
  <c r="E50" i="160"/>
  <c r="U50" i="160" s="1"/>
  <c r="S49" i="160"/>
  <c r="R49" i="160"/>
  <c r="Q49" i="160"/>
  <c r="P49" i="160"/>
  <c r="E49" i="160"/>
  <c r="U49" i="160" s="1"/>
  <c r="S48" i="160"/>
  <c r="R48" i="160"/>
  <c r="Q48" i="160"/>
  <c r="P48" i="160"/>
  <c r="E48" i="160"/>
  <c r="T48" i="160" s="1"/>
  <c r="S47" i="160"/>
  <c r="R47" i="160"/>
  <c r="Q47" i="160"/>
  <c r="P47" i="160"/>
  <c r="E47" i="160"/>
  <c r="S46" i="160"/>
  <c r="R46" i="160"/>
  <c r="Q46" i="160"/>
  <c r="P46" i="160"/>
  <c r="E46" i="160"/>
  <c r="U46" i="160" s="1"/>
  <c r="S45" i="160"/>
  <c r="R45" i="160"/>
  <c r="Q45" i="160"/>
  <c r="P45" i="160"/>
  <c r="E45" i="160"/>
  <c r="U45" i="160" s="1"/>
  <c r="S44" i="160"/>
  <c r="R44" i="160"/>
  <c r="S43" i="160"/>
  <c r="R43" i="160"/>
  <c r="S42" i="160"/>
  <c r="R42" i="160"/>
  <c r="Q42" i="160"/>
  <c r="P42" i="160"/>
  <c r="E42" i="160"/>
  <c r="U42" i="160" s="1"/>
  <c r="S41" i="160"/>
  <c r="R41" i="160"/>
  <c r="Q41" i="160"/>
  <c r="P41" i="160"/>
  <c r="E41" i="160"/>
  <c r="U41" i="160" s="1"/>
  <c r="S40" i="160"/>
  <c r="R40" i="160"/>
  <c r="Q40" i="160"/>
  <c r="P40" i="160"/>
  <c r="E40" i="160"/>
  <c r="T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T38" i="160" s="1"/>
  <c r="U37" i="160"/>
  <c r="T37" i="160"/>
  <c r="S37" i="160"/>
  <c r="R37" i="160"/>
  <c r="Q37" i="160"/>
  <c r="P37" i="160"/>
  <c r="E37" i="160"/>
  <c r="T36" i="160"/>
  <c r="S36" i="160"/>
  <c r="R36" i="160"/>
  <c r="Q36" i="160"/>
  <c r="P36" i="160"/>
  <c r="E36" i="160"/>
  <c r="U36" i="160" s="1"/>
  <c r="S35" i="160"/>
  <c r="R35" i="160"/>
  <c r="Q35" i="160"/>
  <c r="P35" i="160"/>
  <c r="E35" i="160"/>
  <c r="U35" i="160" s="1"/>
  <c r="S34" i="160"/>
  <c r="R34" i="160"/>
  <c r="Q34" i="160"/>
  <c r="P34" i="160"/>
  <c r="E34" i="160"/>
  <c r="S33" i="160"/>
  <c r="R33" i="160"/>
  <c r="Q33" i="160"/>
  <c r="U33" i="160" s="1"/>
  <c r="P33" i="160"/>
  <c r="T33" i="160" s="1"/>
  <c r="E33" i="160"/>
  <c r="U32" i="160"/>
  <c r="S32" i="160"/>
  <c r="R32" i="160"/>
  <c r="Q32" i="160"/>
  <c r="P32" i="160"/>
  <c r="E32" i="160"/>
  <c r="T32" i="160" s="1"/>
  <c r="S31" i="160"/>
  <c r="R31" i="160"/>
  <c r="Q31" i="160"/>
  <c r="P31" i="160"/>
  <c r="E31" i="160"/>
  <c r="T31" i="160" s="1"/>
  <c r="U30" i="160"/>
  <c r="S30" i="160"/>
  <c r="R30" i="160"/>
  <c r="Q30" i="160"/>
  <c r="P30" i="160"/>
  <c r="E30" i="160"/>
  <c r="T30" i="160" s="1"/>
  <c r="S29" i="160"/>
  <c r="R29" i="160"/>
  <c r="Q29" i="160"/>
  <c r="P29" i="160"/>
  <c r="E29" i="160"/>
  <c r="S27" i="160"/>
  <c r="R27" i="160"/>
  <c r="Q27" i="160"/>
  <c r="P27" i="160"/>
  <c r="E27" i="160"/>
  <c r="T27" i="160" s="1"/>
  <c r="S26" i="160"/>
  <c r="R26" i="160"/>
  <c r="Q26" i="160"/>
  <c r="P26" i="160"/>
  <c r="E26" i="160"/>
  <c r="T26" i="160" s="1"/>
  <c r="S25" i="160"/>
  <c r="R25" i="160"/>
  <c r="Q25" i="160"/>
  <c r="P25" i="160"/>
  <c r="E25" i="160"/>
  <c r="U25" i="160" s="1"/>
  <c r="S24" i="160"/>
  <c r="R24" i="160"/>
  <c r="Q24" i="160"/>
  <c r="P24" i="160"/>
  <c r="E24" i="160"/>
  <c r="T24" i="160" s="1"/>
  <c r="S23" i="160"/>
  <c r="R23" i="160"/>
  <c r="Q23" i="160"/>
  <c r="P23" i="160"/>
  <c r="E23" i="160"/>
  <c r="U23" i="160" s="1"/>
  <c r="S22" i="160"/>
  <c r="R22" i="160"/>
  <c r="Q22" i="160"/>
  <c r="U22" i="160" s="1"/>
  <c r="P22" i="160"/>
  <c r="E22" i="160"/>
  <c r="T22" i="160" s="1"/>
  <c r="T21" i="160"/>
  <c r="S21" i="160"/>
  <c r="R21" i="160"/>
  <c r="Q21" i="160"/>
  <c r="P21" i="160"/>
  <c r="E21" i="160"/>
  <c r="U21" i="160" s="1"/>
  <c r="S20" i="160"/>
  <c r="R20" i="160"/>
  <c r="Q20" i="160"/>
  <c r="P20" i="160"/>
  <c r="E20" i="160"/>
  <c r="S19" i="160"/>
  <c r="R19" i="160"/>
  <c r="Q19" i="160"/>
  <c r="P19" i="160"/>
  <c r="E19" i="160"/>
  <c r="T19" i="160" s="1"/>
  <c r="S18" i="160"/>
  <c r="R18" i="160"/>
  <c r="Q18" i="160"/>
  <c r="P18" i="160"/>
  <c r="E18" i="160"/>
  <c r="T18" i="160" s="1"/>
  <c r="S17" i="160"/>
  <c r="R17" i="160"/>
  <c r="Q17" i="160"/>
  <c r="P17" i="160"/>
  <c r="E17" i="160"/>
  <c r="U17" i="160" s="1"/>
  <c r="S16" i="160"/>
  <c r="R16" i="160"/>
  <c r="Q16" i="160"/>
  <c r="P16" i="160"/>
  <c r="E16" i="160"/>
  <c r="S15" i="160"/>
  <c r="R15" i="160"/>
  <c r="Q15" i="160"/>
  <c r="P15" i="160"/>
  <c r="E15" i="160"/>
  <c r="T15" i="160" s="1"/>
  <c r="S14" i="160"/>
  <c r="R14" i="160"/>
  <c r="Q14" i="160"/>
  <c r="P14" i="160"/>
  <c r="E14" i="160"/>
  <c r="T14" i="160" s="1"/>
  <c r="S13" i="160"/>
  <c r="R13" i="160"/>
  <c r="Q13" i="160"/>
  <c r="P13" i="160"/>
  <c r="E13" i="160"/>
  <c r="U13" i="160" s="1"/>
  <c r="S12" i="160"/>
  <c r="R12" i="160"/>
  <c r="Q12" i="160"/>
  <c r="P12" i="160"/>
  <c r="E12" i="160"/>
  <c r="S11" i="160"/>
  <c r="R11" i="160"/>
  <c r="Q11" i="160"/>
  <c r="P11" i="160"/>
  <c r="E11" i="160"/>
  <c r="T11" i="160" s="1"/>
  <c r="U10" i="160"/>
  <c r="T10" i="160"/>
  <c r="S10" i="160"/>
  <c r="R10" i="160"/>
  <c r="Q10" i="160"/>
  <c r="P10" i="160"/>
  <c r="E10" i="160"/>
  <c r="R9" i="160"/>
  <c r="S64" i="159"/>
  <c r="R64" i="159"/>
  <c r="Q64" i="159"/>
  <c r="P64" i="159"/>
  <c r="E64" i="159"/>
  <c r="T64" i="159" s="1"/>
  <c r="T63" i="159"/>
  <c r="S63" i="159"/>
  <c r="R63" i="159"/>
  <c r="Q63" i="159"/>
  <c r="P63" i="159"/>
  <c r="P62" i="159" s="1"/>
  <c r="E63" i="159"/>
  <c r="U63" i="159" s="1"/>
  <c r="S62" i="159"/>
  <c r="R62" i="159"/>
  <c r="T60" i="159"/>
  <c r="S60" i="159"/>
  <c r="R60" i="159"/>
  <c r="Q60" i="159"/>
  <c r="P60" i="159"/>
  <c r="E60" i="159"/>
  <c r="U60" i="159" s="1"/>
  <c r="S59" i="159"/>
  <c r="R59" i="159"/>
  <c r="Q59" i="159"/>
  <c r="P59" i="159"/>
  <c r="E59" i="159"/>
  <c r="U59" i="159" s="1"/>
  <c r="S58" i="159"/>
  <c r="R58" i="159"/>
  <c r="Q58" i="159"/>
  <c r="P58" i="159"/>
  <c r="E58" i="159"/>
  <c r="T58" i="159" s="1"/>
  <c r="S57" i="159"/>
  <c r="R57" i="159"/>
  <c r="Q57" i="159"/>
  <c r="P57" i="159"/>
  <c r="E57" i="159"/>
  <c r="S56" i="159"/>
  <c r="R56" i="159"/>
  <c r="S55" i="159"/>
  <c r="R55" i="159"/>
  <c r="Q55" i="159"/>
  <c r="P55" i="159"/>
  <c r="E55" i="159"/>
  <c r="S54" i="159"/>
  <c r="R54" i="159"/>
  <c r="Q54" i="159"/>
  <c r="P54" i="159"/>
  <c r="E54" i="159"/>
  <c r="U54" i="159" s="1"/>
  <c r="S53" i="159"/>
  <c r="R53" i="159"/>
  <c r="Q53" i="159"/>
  <c r="P53" i="159"/>
  <c r="E53" i="159"/>
  <c r="T53" i="159" s="1"/>
  <c r="S52" i="159"/>
  <c r="R52" i="159"/>
  <c r="Q52" i="159"/>
  <c r="P52" i="159"/>
  <c r="E52" i="159"/>
  <c r="U52" i="159" s="1"/>
  <c r="S51" i="159"/>
  <c r="R51" i="159"/>
  <c r="Q51" i="159"/>
  <c r="P51" i="159"/>
  <c r="E51" i="159"/>
  <c r="T51" i="159" s="1"/>
  <c r="S50" i="159"/>
  <c r="R50" i="159"/>
  <c r="Q50" i="159"/>
  <c r="P50" i="159"/>
  <c r="E50" i="159"/>
  <c r="U50" i="159" s="1"/>
  <c r="S49" i="159"/>
  <c r="R49" i="159"/>
  <c r="Q49" i="159"/>
  <c r="P49" i="159"/>
  <c r="E49" i="159"/>
  <c r="T49" i="159" s="1"/>
  <c r="S48" i="159"/>
  <c r="R48" i="159"/>
  <c r="Q48" i="159"/>
  <c r="P48" i="159"/>
  <c r="E48" i="159"/>
  <c r="U48" i="159" s="1"/>
  <c r="S47" i="159"/>
  <c r="R47" i="159"/>
  <c r="Q47" i="159"/>
  <c r="P47" i="159"/>
  <c r="E47" i="159"/>
  <c r="T47" i="159" s="1"/>
  <c r="S46" i="159"/>
  <c r="R46" i="159"/>
  <c r="Q46" i="159"/>
  <c r="P46" i="159"/>
  <c r="E46" i="159"/>
  <c r="U46" i="159" s="1"/>
  <c r="S45" i="159"/>
  <c r="R45" i="159"/>
  <c r="Q45" i="159"/>
  <c r="P45" i="159"/>
  <c r="E45" i="159"/>
  <c r="T45" i="159" s="1"/>
  <c r="S44" i="159"/>
  <c r="R44" i="159"/>
  <c r="S42" i="159"/>
  <c r="R42" i="159"/>
  <c r="Q42" i="159"/>
  <c r="P42" i="159"/>
  <c r="E42" i="159"/>
  <c r="U42" i="159" s="1"/>
  <c r="S41" i="159"/>
  <c r="R41" i="159"/>
  <c r="Q41" i="159"/>
  <c r="P41" i="159"/>
  <c r="E41" i="159"/>
  <c r="U41" i="159" s="1"/>
  <c r="S40" i="159"/>
  <c r="R40" i="159"/>
  <c r="Q40" i="159"/>
  <c r="P40" i="159"/>
  <c r="E40" i="159"/>
  <c r="U40" i="159" s="1"/>
  <c r="S39" i="159"/>
  <c r="R39" i="159"/>
  <c r="Q39" i="159"/>
  <c r="P39" i="159"/>
  <c r="E39" i="159"/>
  <c r="T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T37" i="159" s="1"/>
  <c r="S36" i="159"/>
  <c r="R36" i="159"/>
  <c r="Q36" i="159"/>
  <c r="P36" i="159"/>
  <c r="E36" i="159"/>
  <c r="U36" i="159" s="1"/>
  <c r="S35" i="159"/>
  <c r="R35" i="159"/>
  <c r="Q35" i="159"/>
  <c r="P35" i="159"/>
  <c r="E35" i="159"/>
  <c r="U35" i="159" s="1"/>
  <c r="T34" i="159"/>
  <c r="S34" i="159"/>
  <c r="R34" i="159"/>
  <c r="Q34" i="159"/>
  <c r="P34" i="159"/>
  <c r="E34" i="159"/>
  <c r="U34" i="159" s="1"/>
  <c r="S33" i="159"/>
  <c r="R33" i="159"/>
  <c r="Q33" i="159"/>
  <c r="P33" i="159"/>
  <c r="E33" i="159"/>
  <c r="U33" i="159" s="1"/>
  <c r="S32" i="159"/>
  <c r="R32" i="159"/>
  <c r="Q32" i="159"/>
  <c r="P32" i="159"/>
  <c r="E32" i="159"/>
  <c r="U32" i="159" s="1"/>
  <c r="S31" i="159"/>
  <c r="R31" i="159"/>
  <c r="Q31" i="159"/>
  <c r="P31" i="159"/>
  <c r="E31" i="159"/>
  <c r="U31" i="159" s="1"/>
  <c r="S30" i="159"/>
  <c r="R30" i="159"/>
  <c r="Q30" i="159"/>
  <c r="P30" i="159"/>
  <c r="E30" i="159"/>
  <c r="U30" i="159" s="1"/>
  <c r="S29" i="159"/>
  <c r="R29" i="159"/>
  <c r="Q29" i="159"/>
  <c r="P29" i="159"/>
  <c r="E29" i="159"/>
  <c r="T29" i="159" s="1"/>
  <c r="S27" i="159"/>
  <c r="R27" i="159"/>
  <c r="Q27" i="159"/>
  <c r="P27" i="159"/>
  <c r="E27" i="159"/>
  <c r="U27" i="159" s="1"/>
  <c r="S26" i="159"/>
  <c r="R26" i="159"/>
  <c r="Q26" i="159"/>
  <c r="P26" i="159"/>
  <c r="E26" i="159"/>
  <c r="U26" i="159" s="1"/>
  <c r="S25" i="159"/>
  <c r="R25" i="159"/>
  <c r="Q25" i="159"/>
  <c r="P25" i="159"/>
  <c r="E25" i="159"/>
  <c r="U25" i="159" s="1"/>
  <c r="S24" i="159"/>
  <c r="R24" i="159"/>
  <c r="Q24" i="159"/>
  <c r="P24" i="159"/>
  <c r="E24" i="159"/>
  <c r="S23" i="159"/>
  <c r="R23" i="159"/>
  <c r="Q23" i="159"/>
  <c r="P23" i="159"/>
  <c r="E23" i="159"/>
  <c r="U23" i="159" s="1"/>
  <c r="S22" i="159"/>
  <c r="R22" i="159"/>
  <c r="Q22" i="159"/>
  <c r="P22" i="159"/>
  <c r="E22" i="159"/>
  <c r="T22" i="159" s="1"/>
  <c r="S21" i="159"/>
  <c r="R21" i="159"/>
  <c r="Q21" i="159"/>
  <c r="P21" i="159"/>
  <c r="E21" i="159"/>
  <c r="U21" i="159" s="1"/>
  <c r="S20" i="159"/>
  <c r="R20" i="159"/>
  <c r="Q20" i="159"/>
  <c r="P20" i="159"/>
  <c r="E20" i="159"/>
  <c r="T20" i="159" s="1"/>
  <c r="S19" i="159"/>
  <c r="R19" i="159"/>
  <c r="Q19" i="159"/>
  <c r="P19" i="159"/>
  <c r="E19" i="159"/>
  <c r="T19" i="159" s="1"/>
  <c r="S18" i="159"/>
  <c r="R18" i="159"/>
  <c r="Q18" i="159"/>
  <c r="P18" i="159"/>
  <c r="E18" i="159"/>
  <c r="U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T16" i="159" s="1"/>
  <c r="S15" i="159"/>
  <c r="R15" i="159"/>
  <c r="Q15" i="159"/>
  <c r="P15" i="159"/>
  <c r="E15" i="159"/>
  <c r="U15" i="159" s="1"/>
  <c r="S14" i="159"/>
  <c r="R14" i="159"/>
  <c r="Q14" i="159"/>
  <c r="P14" i="159"/>
  <c r="E14" i="159"/>
  <c r="T14" i="159" s="1"/>
  <c r="S13" i="159"/>
  <c r="R13" i="159"/>
  <c r="Q13" i="159"/>
  <c r="P13" i="159"/>
  <c r="E13" i="159"/>
  <c r="T13" i="159" s="1"/>
  <c r="S12" i="159"/>
  <c r="R12" i="159"/>
  <c r="Q12" i="159"/>
  <c r="P12" i="159"/>
  <c r="E12" i="159"/>
  <c r="T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S9" i="159"/>
  <c r="R9" i="159"/>
  <c r="S64" i="158"/>
  <c r="R64" i="158"/>
  <c r="Q64" i="158"/>
  <c r="P64" i="158"/>
  <c r="E64" i="158"/>
  <c r="T64" i="158" s="1"/>
  <c r="S63" i="158"/>
  <c r="R63" i="158"/>
  <c r="Q63" i="158"/>
  <c r="Q62" i="158" s="1"/>
  <c r="P63" i="158"/>
  <c r="E63" i="158"/>
  <c r="U63" i="158" s="1"/>
  <c r="S62" i="158"/>
  <c r="R62" i="158"/>
  <c r="S60" i="158"/>
  <c r="R60" i="158"/>
  <c r="Q60" i="158"/>
  <c r="P60" i="158"/>
  <c r="E60" i="158"/>
  <c r="U60" i="158" s="1"/>
  <c r="U59" i="158"/>
  <c r="S59" i="158"/>
  <c r="R59" i="158"/>
  <c r="Q59" i="158"/>
  <c r="P59" i="158"/>
  <c r="E59" i="158"/>
  <c r="T59" i="158" s="1"/>
  <c r="S58" i="158"/>
  <c r="R58" i="158"/>
  <c r="Q58" i="158"/>
  <c r="P58" i="158"/>
  <c r="E58" i="158"/>
  <c r="U58" i="158" s="1"/>
  <c r="S57" i="158"/>
  <c r="R57" i="158"/>
  <c r="Q57" i="158"/>
  <c r="Q56" i="158" s="1"/>
  <c r="P57" i="158"/>
  <c r="E57" i="158"/>
  <c r="T57" i="158" s="1"/>
  <c r="S56" i="158"/>
  <c r="R56" i="158"/>
  <c r="T55" i="158"/>
  <c r="S55" i="158"/>
  <c r="R55" i="158"/>
  <c r="Q55" i="158"/>
  <c r="P55" i="158"/>
  <c r="E55" i="158"/>
  <c r="U55" i="158" s="1"/>
  <c r="S54" i="158"/>
  <c r="R54" i="158"/>
  <c r="Q54" i="158"/>
  <c r="P54" i="158"/>
  <c r="E54" i="158"/>
  <c r="U54" i="158" s="1"/>
  <c r="S53" i="158"/>
  <c r="R53" i="158"/>
  <c r="Q53" i="158"/>
  <c r="P53" i="158"/>
  <c r="E53" i="158"/>
  <c r="S52" i="158"/>
  <c r="R52" i="158"/>
  <c r="Q52" i="158"/>
  <c r="P52" i="158"/>
  <c r="E52" i="158"/>
  <c r="U52" i="158" s="1"/>
  <c r="S51" i="158"/>
  <c r="R51" i="158"/>
  <c r="Q51" i="158"/>
  <c r="P51" i="158"/>
  <c r="E51" i="158"/>
  <c r="U51" i="158" s="1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T48" i="158" s="1"/>
  <c r="S47" i="158"/>
  <c r="R47" i="158"/>
  <c r="Q47" i="158"/>
  <c r="P47" i="158"/>
  <c r="E47" i="158"/>
  <c r="U47" i="158" s="1"/>
  <c r="S46" i="158"/>
  <c r="R46" i="158"/>
  <c r="Q46" i="158"/>
  <c r="P46" i="158"/>
  <c r="E46" i="158"/>
  <c r="U46" i="158" s="1"/>
  <c r="U45" i="158"/>
  <c r="T45" i="158"/>
  <c r="S45" i="158"/>
  <c r="R45" i="158"/>
  <c r="Q45" i="158"/>
  <c r="P45" i="158"/>
  <c r="E45" i="158"/>
  <c r="S44" i="158"/>
  <c r="R44" i="158"/>
  <c r="S43" i="158"/>
  <c r="R43" i="158"/>
  <c r="S42" i="158"/>
  <c r="R42" i="158"/>
  <c r="Q42" i="158"/>
  <c r="P42" i="158"/>
  <c r="E42" i="158"/>
  <c r="U42" i="158" s="1"/>
  <c r="S41" i="158"/>
  <c r="R41" i="158"/>
  <c r="Q41" i="158"/>
  <c r="P41" i="158"/>
  <c r="E41" i="158"/>
  <c r="U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U38" i="158" s="1"/>
  <c r="S37" i="158"/>
  <c r="R37" i="158"/>
  <c r="Q37" i="158"/>
  <c r="P37" i="158"/>
  <c r="E37" i="158"/>
  <c r="T37" i="158" s="1"/>
  <c r="S36" i="158"/>
  <c r="R36" i="158"/>
  <c r="Q36" i="158"/>
  <c r="P36" i="158"/>
  <c r="E36" i="158"/>
  <c r="U36" i="158" s="1"/>
  <c r="S35" i="158"/>
  <c r="R35" i="158"/>
  <c r="Q35" i="158"/>
  <c r="P35" i="158"/>
  <c r="E35" i="158"/>
  <c r="S34" i="158"/>
  <c r="R34" i="158"/>
  <c r="Q34" i="158"/>
  <c r="P34" i="158"/>
  <c r="E34" i="158"/>
  <c r="U34" i="158" s="1"/>
  <c r="S33" i="158"/>
  <c r="R33" i="158"/>
  <c r="Q33" i="158"/>
  <c r="P33" i="158"/>
  <c r="T33" i="158" s="1"/>
  <c r="E33" i="158"/>
  <c r="S32" i="158"/>
  <c r="R32" i="158"/>
  <c r="Q32" i="158"/>
  <c r="P32" i="158"/>
  <c r="E32" i="158"/>
  <c r="T32" i="158" s="1"/>
  <c r="S31" i="158"/>
  <c r="R31" i="158"/>
  <c r="Q31" i="158"/>
  <c r="P31" i="158"/>
  <c r="E31" i="158"/>
  <c r="T31" i="158" s="1"/>
  <c r="S30" i="158"/>
  <c r="R30" i="158"/>
  <c r="Q30" i="158"/>
  <c r="P30" i="158"/>
  <c r="E30" i="158"/>
  <c r="U30" i="158" s="1"/>
  <c r="S29" i="158"/>
  <c r="R29" i="158"/>
  <c r="Q29" i="158"/>
  <c r="P29" i="158"/>
  <c r="E29" i="158"/>
  <c r="T29" i="158" s="1"/>
  <c r="S27" i="158"/>
  <c r="R27" i="158"/>
  <c r="Q27" i="158"/>
  <c r="P27" i="158"/>
  <c r="E27" i="158"/>
  <c r="U27" i="158" s="1"/>
  <c r="S26" i="158"/>
  <c r="R26" i="158"/>
  <c r="Q26" i="158"/>
  <c r="P26" i="158"/>
  <c r="E26" i="158"/>
  <c r="T26" i="158" s="1"/>
  <c r="S25" i="158"/>
  <c r="R25" i="158"/>
  <c r="Q25" i="158"/>
  <c r="P25" i="158"/>
  <c r="E25" i="158"/>
  <c r="U25" i="158" s="1"/>
  <c r="U24" i="158"/>
  <c r="S24" i="158"/>
  <c r="R24" i="158"/>
  <c r="Q24" i="158"/>
  <c r="P24" i="158"/>
  <c r="E24" i="158"/>
  <c r="T24" i="158" s="1"/>
  <c r="T23" i="158"/>
  <c r="S23" i="158"/>
  <c r="R23" i="158"/>
  <c r="Q23" i="158"/>
  <c r="P23" i="158"/>
  <c r="E23" i="158"/>
  <c r="U23" i="158" s="1"/>
  <c r="S22" i="158"/>
  <c r="R22" i="158"/>
  <c r="Q22" i="158"/>
  <c r="P22" i="158"/>
  <c r="E22" i="158"/>
  <c r="U22" i="158" s="1"/>
  <c r="S21" i="158"/>
  <c r="R21" i="158"/>
  <c r="Q21" i="158"/>
  <c r="P21" i="158"/>
  <c r="E21" i="158"/>
  <c r="T21" i="158" s="1"/>
  <c r="U20" i="158"/>
  <c r="S20" i="158"/>
  <c r="R20" i="158"/>
  <c r="Q20" i="158"/>
  <c r="P20" i="158"/>
  <c r="E20" i="158"/>
  <c r="T20" i="158" s="1"/>
  <c r="S19" i="158"/>
  <c r="R19" i="158"/>
  <c r="Q19" i="158"/>
  <c r="P19" i="158"/>
  <c r="E19" i="158"/>
  <c r="U19" i="158" s="1"/>
  <c r="S18" i="158"/>
  <c r="R18" i="158"/>
  <c r="Q18" i="158"/>
  <c r="P18" i="158"/>
  <c r="E18" i="158"/>
  <c r="U18" i="158" s="1"/>
  <c r="U17" i="158"/>
  <c r="S17" i="158"/>
  <c r="R17" i="158"/>
  <c r="Q17" i="158"/>
  <c r="P17" i="158"/>
  <c r="E17" i="158"/>
  <c r="T17" i="158" s="1"/>
  <c r="T16" i="158"/>
  <c r="S16" i="158"/>
  <c r="R16" i="158"/>
  <c r="Q16" i="158"/>
  <c r="P16" i="158"/>
  <c r="E16" i="158"/>
  <c r="U16" i="158" s="1"/>
  <c r="S15" i="158"/>
  <c r="R15" i="158"/>
  <c r="Q15" i="158"/>
  <c r="P15" i="158"/>
  <c r="E15" i="158"/>
  <c r="U15" i="158" s="1"/>
  <c r="S14" i="158"/>
  <c r="R14" i="158"/>
  <c r="Q14" i="158"/>
  <c r="P14" i="158"/>
  <c r="E14" i="158"/>
  <c r="U14" i="158" s="1"/>
  <c r="S13" i="158"/>
  <c r="R13" i="158"/>
  <c r="Q13" i="158"/>
  <c r="P13" i="158"/>
  <c r="E13" i="158"/>
  <c r="T13" i="158" s="1"/>
  <c r="U12" i="158"/>
  <c r="T12" i="158"/>
  <c r="S12" i="158"/>
  <c r="R12" i="158"/>
  <c r="Q12" i="158"/>
  <c r="P12" i="158"/>
  <c r="E12" i="158"/>
  <c r="S11" i="158"/>
  <c r="R11" i="158"/>
  <c r="Q11" i="158"/>
  <c r="P11" i="158"/>
  <c r="E11" i="158"/>
  <c r="T11" i="158" s="1"/>
  <c r="S10" i="158"/>
  <c r="R10" i="158"/>
  <c r="Q10" i="158"/>
  <c r="P10" i="158"/>
  <c r="E10" i="158"/>
  <c r="T10" i="158" s="1"/>
  <c r="S9" i="158"/>
  <c r="R9" i="158"/>
  <c r="S64" i="157"/>
  <c r="R64" i="157"/>
  <c r="Q64" i="157"/>
  <c r="P64" i="157"/>
  <c r="E64" i="157"/>
  <c r="U64" i="157" s="1"/>
  <c r="S63" i="157"/>
  <c r="R63" i="157"/>
  <c r="Q63" i="157"/>
  <c r="P63" i="157"/>
  <c r="E63" i="157"/>
  <c r="S62" i="157"/>
  <c r="R62" i="157"/>
  <c r="S60" i="157"/>
  <c r="R60" i="157"/>
  <c r="Q60" i="157"/>
  <c r="P60" i="157"/>
  <c r="E60" i="157"/>
  <c r="U60" i="157" s="1"/>
  <c r="S59" i="157"/>
  <c r="R59" i="157"/>
  <c r="Q59" i="157"/>
  <c r="P59" i="157"/>
  <c r="E59" i="157"/>
  <c r="U59" i="157" s="1"/>
  <c r="S58" i="157"/>
  <c r="R58" i="157"/>
  <c r="Q58" i="157"/>
  <c r="P58" i="157"/>
  <c r="E58" i="157"/>
  <c r="U58" i="157" s="1"/>
  <c r="T57" i="157"/>
  <c r="S57" i="157"/>
  <c r="R57" i="157"/>
  <c r="Q57" i="157"/>
  <c r="P57" i="157"/>
  <c r="E57" i="157"/>
  <c r="S56" i="157"/>
  <c r="R56" i="157"/>
  <c r="S55" i="157"/>
  <c r="R55" i="157"/>
  <c r="Q55" i="157"/>
  <c r="P55" i="157"/>
  <c r="E55" i="157"/>
  <c r="U55" i="157" s="1"/>
  <c r="S54" i="157"/>
  <c r="R54" i="157"/>
  <c r="Q54" i="157"/>
  <c r="P54" i="157"/>
  <c r="E54" i="157"/>
  <c r="U54" i="157" s="1"/>
  <c r="S53" i="157"/>
  <c r="R53" i="157"/>
  <c r="Q53" i="157"/>
  <c r="P53" i="157"/>
  <c r="E53" i="157"/>
  <c r="U53" i="157" s="1"/>
  <c r="S52" i="157"/>
  <c r="R52" i="157"/>
  <c r="Q52" i="157"/>
  <c r="P52" i="157"/>
  <c r="E52" i="157"/>
  <c r="U52" i="157" s="1"/>
  <c r="S51" i="157"/>
  <c r="R51" i="157"/>
  <c r="Q51" i="157"/>
  <c r="P51" i="157"/>
  <c r="E51" i="157"/>
  <c r="T51" i="157" s="1"/>
  <c r="S50" i="157"/>
  <c r="R50" i="157"/>
  <c r="Q50" i="157"/>
  <c r="P50" i="157"/>
  <c r="E50" i="157"/>
  <c r="T50" i="157" s="1"/>
  <c r="S49" i="157"/>
  <c r="R49" i="157"/>
  <c r="Q49" i="157"/>
  <c r="P49" i="157"/>
  <c r="E49" i="157"/>
  <c r="U49" i="157" s="1"/>
  <c r="S48" i="157"/>
  <c r="R48" i="157"/>
  <c r="Q48" i="157"/>
  <c r="P48" i="157"/>
  <c r="E48" i="157"/>
  <c r="U48" i="157" s="1"/>
  <c r="S47" i="157"/>
  <c r="R47" i="157"/>
  <c r="Q47" i="157"/>
  <c r="P47" i="157"/>
  <c r="E47" i="157"/>
  <c r="U47" i="157" s="1"/>
  <c r="S46" i="157"/>
  <c r="R46" i="157"/>
  <c r="Q46" i="157"/>
  <c r="P46" i="157"/>
  <c r="E46" i="157"/>
  <c r="T46" i="157" s="1"/>
  <c r="S45" i="157"/>
  <c r="R45" i="157"/>
  <c r="Q45" i="157"/>
  <c r="P45" i="157"/>
  <c r="E45" i="157"/>
  <c r="S44" i="157"/>
  <c r="R44" i="157"/>
  <c r="S43" i="157"/>
  <c r="R43" i="157"/>
  <c r="S42" i="157"/>
  <c r="R42" i="157"/>
  <c r="Q42" i="157"/>
  <c r="P42" i="157"/>
  <c r="E42" i="157"/>
  <c r="U42" i="157" s="1"/>
  <c r="S41" i="157"/>
  <c r="R41" i="157"/>
  <c r="Q41" i="157"/>
  <c r="P41" i="157"/>
  <c r="E41" i="157"/>
  <c r="T41" i="157" s="1"/>
  <c r="S40" i="157"/>
  <c r="R40" i="157"/>
  <c r="Q40" i="157"/>
  <c r="P40" i="157"/>
  <c r="E40" i="157"/>
  <c r="T40" i="157" s="1"/>
  <c r="S39" i="157"/>
  <c r="R39" i="157"/>
  <c r="Q39" i="157"/>
  <c r="P39" i="157"/>
  <c r="E39" i="157"/>
  <c r="S38" i="157"/>
  <c r="R38" i="157"/>
  <c r="Q38" i="157"/>
  <c r="P38" i="157"/>
  <c r="E38" i="157"/>
  <c r="U38" i="157" s="1"/>
  <c r="S37" i="157"/>
  <c r="R37" i="157"/>
  <c r="Q37" i="157"/>
  <c r="P37" i="157"/>
  <c r="E37" i="157"/>
  <c r="T37" i="157" s="1"/>
  <c r="S36" i="157"/>
  <c r="R36" i="157"/>
  <c r="Q36" i="157"/>
  <c r="P36" i="157"/>
  <c r="E36" i="157"/>
  <c r="U36" i="157" s="1"/>
  <c r="S35" i="157"/>
  <c r="R35" i="157"/>
  <c r="Q35" i="157"/>
  <c r="P35" i="157"/>
  <c r="E35" i="157"/>
  <c r="T35" i="157" s="1"/>
  <c r="T34" i="157"/>
  <c r="S34" i="157"/>
  <c r="R34" i="157"/>
  <c r="Q34" i="157"/>
  <c r="P34" i="157"/>
  <c r="E34" i="157"/>
  <c r="U34" i="157" s="1"/>
  <c r="U33" i="157"/>
  <c r="S33" i="157"/>
  <c r="R33" i="157"/>
  <c r="Q33" i="157"/>
  <c r="P33" i="157"/>
  <c r="E33" i="157"/>
  <c r="T33" i="157" s="1"/>
  <c r="S32" i="157"/>
  <c r="R32" i="157"/>
  <c r="Q32" i="157"/>
  <c r="P32" i="157"/>
  <c r="E32" i="157"/>
  <c r="U32" i="157" s="1"/>
  <c r="S31" i="157"/>
  <c r="R31" i="157"/>
  <c r="Q31" i="157"/>
  <c r="P31" i="157"/>
  <c r="E31" i="157"/>
  <c r="T31" i="157" s="1"/>
  <c r="S30" i="157"/>
  <c r="R30" i="157"/>
  <c r="Q30" i="157"/>
  <c r="P30" i="157"/>
  <c r="E30" i="157"/>
  <c r="U30" i="157" s="1"/>
  <c r="S29" i="157"/>
  <c r="R29" i="157"/>
  <c r="Q29" i="157"/>
  <c r="P29" i="157"/>
  <c r="E29" i="157"/>
  <c r="S27" i="157"/>
  <c r="R27" i="157"/>
  <c r="Q27" i="157"/>
  <c r="P27" i="157"/>
  <c r="E27" i="157"/>
  <c r="U27" i="157" s="1"/>
  <c r="S26" i="157"/>
  <c r="R26" i="157"/>
  <c r="Q26" i="157"/>
  <c r="P26" i="157"/>
  <c r="E26" i="157"/>
  <c r="T26" i="157" s="1"/>
  <c r="T25" i="157"/>
  <c r="S25" i="157"/>
  <c r="R25" i="157"/>
  <c r="Q25" i="157"/>
  <c r="P25" i="157"/>
  <c r="E25" i="157"/>
  <c r="U25" i="157" s="1"/>
  <c r="S24" i="157"/>
  <c r="R24" i="157"/>
  <c r="Q24" i="157"/>
  <c r="P24" i="157"/>
  <c r="E24" i="157"/>
  <c r="U24" i="157" s="1"/>
  <c r="S23" i="157"/>
  <c r="R23" i="157"/>
  <c r="Q23" i="157"/>
  <c r="P23" i="157"/>
  <c r="E23" i="157"/>
  <c r="U23" i="157" s="1"/>
  <c r="S22" i="157"/>
  <c r="R22" i="157"/>
  <c r="Q22" i="157"/>
  <c r="P22" i="157"/>
  <c r="E22" i="157"/>
  <c r="T22" i="157" s="1"/>
  <c r="S21" i="157"/>
  <c r="R21" i="157"/>
  <c r="Q21" i="157"/>
  <c r="P21" i="157"/>
  <c r="E21" i="157"/>
  <c r="U21" i="157" s="1"/>
  <c r="S20" i="157"/>
  <c r="R20" i="157"/>
  <c r="Q20" i="157"/>
  <c r="P20" i="157"/>
  <c r="E20" i="157"/>
  <c r="T20" i="157" s="1"/>
  <c r="S19" i="157"/>
  <c r="R19" i="157"/>
  <c r="Q19" i="157"/>
  <c r="P19" i="157"/>
  <c r="E19" i="157"/>
  <c r="U19" i="157" s="1"/>
  <c r="S18" i="157"/>
  <c r="R18" i="157"/>
  <c r="Q18" i="157"/>
  <c r="P18" i="157"/>
  <c r="E18" i="157"/>
  <c r="U18" i="157" s="1"/>
  <c r="S17" i="157"/>
  <c r="R17" i="157"/>
  <c r="Q17" i="157"/>
  <c r="P17" i="157"/>
  <c r="E17" i="157"/>
  <c r="S16" i="157"/>
  <c r="R16" i="157"/>
  <c r="Q16" i="157"/>
  <c r="P16" i="157"/>
  <c r="E16" i="157"/>
  <c r="U16" i="157" s="1"/>
  <c r="S15" i="157"/>
  <c r="R15" i="157"/>
  <c r="Q15" i="157"/>
  <c r="P15" i="157"/>
  <c r="E15" i="157"/>
  <c r="U15" i="157" s="1"/>
  <c r="S14" i="157"/>
  <c r="R14" i="157"/>
  <c r="Q14" i="157"/>
  <c r="P14" i="157"/>
  <c r="E14" i="157"/>
  <c r="T14" i="157" s="1"/>
  <c r="S13" i="157"/>
  <c r="R13" i="157"/>
  <c r="Q13" i="157"/>
  <c r="P13" i="157"/>
  <c r="E13" i="157"/>
  <c r="U13" i="157" s="1"/>
  <c r="S12" i="157"/>
  <c r="R12" i="157"/>
  <c r="Q12" i="157"/>
  <c r="P12" i="157"/>
  <c r="E12" i="157"/>
  <c r="U12" i="157" s="1"/>
  <c r="S11" i="157"/>
  <c r="R11" i="157"/>
  <c r="Q11" i="157"/>
  <c r="P11" i="157"/>
  <c r="E11" i="157"/>
  <c r="T11" i="157" s="1"/>
  <c r="S10" i="157"/>
  <c r="R10" i="157"/>
  <c r="Q10" i="157"/>
  <c r="P10" i="157"/>
  <c r="E10" i="157"/>
  <c r="T10" i="157" s="1"/>
  <c r="S9" i="157"/>
  <c r="R9" i="157"/>
  <c r="S64" i="156"/>
  <c r="R64" i="156"/>
  <c r="Q64" i="156"/>
  <c r="P64" i="156"/>
  <c r="E64" i="156"/>
  <c r="U64" i="156" s="1"/>
  <c r="S63" i="156"/>
  <c r="R63" i="156"/>
  <c r="Q63" i="156"/>
  <c r="P63" i="156"/>
  <c r="E63" i="156"/>
  <c r="S62" i="156"/>
  <c r="R62" i="156"/>
  <c r="U60" i="156"/>
  <c r="S60" i="156"/>
  <c r="R60" i="156"/>
  <c r="Q60" i="156"/>
  <c r="P60" i="156"/>
  <c r="E60" i="156"/>
  <c r="T60" i="156" s="1"/>
  <c r="S59" i="156"/>
  <c r="R59" i="156"/>
  <c r="Q59" i="156"/>
  <c r="P59" i="156"/>
  <c r="E59" i="156"/>
  <c r="T59" i="156" s="1"/>
  <c r="S58" i="156"/>
  <c r="R58" i="156"/>
  <c r="Q58" i="156"/>
  <c r="P58" i="156"/>
  <c r="E58" i="156"/>
  <c r="S57" i="156"/>
  <c r="R57" i="156"/>
  <c r="Q57" i="156"/>
  <c r="P57" i="156"/>
  <c r="E57" i="156"/>
  <c r="U57" i="156" s="1"/>
  <c r="S56" i="156"/>
  <c r="R56" i="156"/>
  <c r="S55" i="156"/>
  <c r="R55" i="156"/>
  <c r="Q55" i="156"/>
  <c r="P55" i="156"/>
  <c r="E55" i="156"/>
  <c r="U55" i="156" s="1"/>
  <c r="U54" i="156"/>
  <c r="S54" i="156"/>
  <c r="R54" i="156"/>
  <c r="Q54" i="156"/>
  <c r="P54" i="156"/>
  <c r="E54" i="156"/>
  <c r="T54" i="156" s="1"/>
  <c r="T53" i="156"/>
  <c r="S53" i="156"/>
  <c r="R53" i="156"/>
  <c r="Q53" i="156"/>
  <c r="P53" i="156"/>
  <c r="E53" i="156"/>
  <c r="U53" i="156" s="1"/>
  <c r="S52" i="156"/>
  <c r="R52" i="156"/>
  <c r="Q52" i="156"/>
  <c r="P52" i="156"/>
  <c r="E52" i="156"/>
  <c r="T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T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U48" i="156" s="1"/>
  <c r="U47" i="156"/>
  <c r="S47" i="156"/>
  <c r="R47" i="156"/>
  <c r="Q47" i="156"/>
  <c r="P47" i="156"/>
  <c r="E47" i="156"/>
  <c r="T47" i="156" s="1"/>
  <c r="T46" i="156"/>
  <c r="S46" i="156"/>
  <c r="R46" i="156"/>
  <c r="Q46" i="156"/>
  <c r="P46" i="156"/>
  <c r="E46" i="156"/>
  <c r="U46" i="156" s="1"/>
  <c r="S45" i="156"/>
  <c r="R45" i="156"/>
  <c r="Q45" i="156"/>
  <c r="P45" i="156"/>
  <c r="E45" i="156"/>
  <c r="S44" i="156"/>
  <c r="R44" i="156"/>
  <c r="S43" i="156"/>
  <c r="R43" i="156"/>
  <c r="S42" i="156"/>
  <c r="R42" i="156"/>
  <c r="Q42" i="156"/>
  <c r="P42" i="156"/>
  <c r="E42" i="156"/>
  <c r="T42" i="156" s="1"/>
  <c r="S41" i="156"/>
  <c r="R41" i="156"/>
  <c r="Q41" i="156"/>
  <c r="P41" i="156"/>
  <c r="E41" i="156"/>
  <c r="U41" i="156" s="1"/>
  <c r="U40" i="156"/>
  <c r="S40" i="156"/>
  <c r="R40" i="156"/>
  <c r="Q40" i="156"/>
  <c r="P40" i="156"/>
  <c r="E40" i="156"/>
  <c r="T40" i="156" s="1"/>
  <c r="S39" i="156"/>
  <c r="R39" i="156"/>
  <c r="Q39" i="156"/>
  <c r="P39" i="156"/>
  <c r="E39" i="156"/>
  <c r="U39" i="156" s="1"/>
  <c r="S38" i="156"/>
  <c r="R38" i="156"/>
  <c r="Q38" i="156"/>
  <c r="P38" i="156"/>
  <c r="E38" i="156"/>
  <c r="U38" i="156" s="1"/>
  <c r="S37" i="156"/>
  <c r="R37" i="156"/>
  <c r="Q37" i="156"/>
  <c r="P37" i="156"/>
  <c r="E37" i="156"/>
  <c r="U37" i="156" s="1"/>
  <c r="S36" i="156"/>
  <c r="R36" i="156"/>
  <c r="Q36" i="156"/>
  <c r="P36" i="156"/>
  <c r="E36" i="156"/>
  <c r="U36" i="156" s="1"/>
  <c r="S35" i="156"/>
  <c r="R35" i="156"/>
  <c r="Q35" i="156"/>
  <c r="P35" i="156"/>
  <c r="E35" i="156"/>
  <c r="U35" i="156" s="1"/>
  <c r="S34" i="156"/>
  <c r="R34" i="156"/>
  <c r="Q34" i="156"/>
  <c r="P34" i="156"/>
  <c r="E34" i="156"/>
  <c r="T34" i="156" s="1"/>
  <c r="T33" i="156"/>
  <c r="S33" i="156"/>
  <c r="R33" i="156"/>
  <c r="Q33" i="156"/>
  <c r="P33" i="156"/>
  <c r="E33" i="156"/>
  <c r="U33" i="156" s="1"/>
  <c r="S32" i="156"/>
  <c r="R32" i="156"/>
  <c r="Q32" i="156"/>
  <c r="P32" i="156"/>
  <c r="E32" i="156"/>
  <c r="U32" i="156" s="1"/>
  <c r="S31" i="156"/>
  <c r="R31" i="156"/>
  <c r="Q31" i="156"/>
  <c r="P31" i="156"/>
  <c r="E31" i="156"/>
  <c r="T31" i="156" s="1"/>
  <c r="S30" i="156"/>
  <c r="R30" i="156"/>
  <c r="Q30" i="156"/>
  <c r="P30" i="156"/>
  <c r="E30" i="156"/>
  <c r="U30" i="156" s="1"/>
  <c r="S29" i="156"/>
  <c r="R29" i="156"/>
  <c r="Q29" i="156"/>
  <c r="P29" i="156"/>
  <c r="E29" i="156"/>
  <c r="U29" i="156" s="1"/>
  <c r="S27" i="156"/>
  <c r="R27" i="156"/>
  <c r="Q27" i="156"/>
  <c r="P27" i="156"/>
  <c r="E27" i="156"/>
  <c r="U27" i="156" s="1"/>
  <c r="T26" i="156"/>
  <c r="S26" i="156"/>
  <c r="R26" i="156"/>
  <c r="Q26" i="156"/>
  <c r="P26" i="156"/>
  <c r="E26" i="156"/>
  <c r="U26" i="156" s="1"/>
  <c r="S25" i="156"/>
  <c r="R25" i="156"/>
  <c r="Q25" i="156"/>
  <c r="P25" i="156"/>
  <c r="E25" i="156"/>
  <c r="U25" i="156" s="1"/>
  <c r="S24" i="156"/>
  <c r="R24" i="156"/>
  <c r="Q24" i="156"/>
  <c r="P24" i="156"/>
  <c r="E24" i="156"/>
  <c r="S23" i="156"/>
  <c r="R23" i="156"/>
  <c r="Q23" i="156"/>
  <c r="P23" i="156"/>
  <c r="E23" i="156"/>
  <c r="T23" i="156" s="1"/>
  <c r="S22" i="156"/>
  <c r="R22" i="156"/>
  <c r="Q22" i="156"/>
  <c r="P22" i="156"/>
  <c r="E22" i="156"/>
  <c r="T22" i="156" s="1"/>
  <c r="S21" i="156"/>
  <c r="R21" i="156"/>
  <c r="Q21" i="156"/>
  <c r="P21" i="156"/>
  <c r="E21" i="156"/>
  <c r="U21" i="156" s="1"/>
  <c r="U20" i="156"/>
  <c r="S20" i="156"/>
  <c r="R20" i="156"/>
  <c r="Q20" i="156"/>
  <c r="P20" i="156"/>
  <c r="E20" i="156"/>
  <c r="T20" i="156" s="1"/>
  <c r="S19" i="156"/>
  <c r="R19" i="156"/>
  <c r="Q19" i="156"/>
  <c r="P19" i="156"/>
  <c r="E19" i="156"/>
  <c r="U19" i="156" s="1"/>
  <c r="S18" i="156"/>
  <c r="R18" i="156"/>
  <c r="Q18" i="156"/>
  <c r="P18" i="156"/>
  <c r="E18" i="156"/>
  <c r="T18" i="156" s="1"/>
  <c r="U17" i="156"/>
  <c r="S17" i="156"/>
  <c r="R17" i="156"/>
  <c r="Q17" i="156"/>
  <c r="P17" i="156"/>
  <c r="E17" i="156"/>
  <c r="T17" i="156" s="1"/>
  <c r="S16" i="156"/>
  <c r="R16" i="156"/>
  <c r="Q16" i="156"/>
  <c r="P16" i="156"/>
  <c r="E16" i="156"/>
  <c r="U16" i="156" s="1"/>
  <c r="S15" i="156"/>
  <c r="R15" i="156"/>
  <c r="Q15" i="156"/>
  <c r="P15" i="156"/>
  <c r="E15" i="156"/>
  <c r="T15" i="156" s="1"/>
  <c r="S14" i="156"/>
  <c r="R14" i="156"/>
  <c r="Q14" i="156"/>
  <c r="P14" i="156"/>
  <c r="E14" i="156"/>
  <c r="T14" i="156" s="1"/>
  <c r="S13" i="156"/>
  <c r="R13" i="156"/>
  <c r="Q13" i="156"/>
  <c r="P13" i="156"/>
  <c r="E13" i="156"/>
  <c r="U13" i="156" s="1"/>
  <c r="T12" i="156"/>
  <c r="S12" i="156"/>
  <c r="R12" i="156"/>
  <c r="Q12" i="156"/>
  <c r="P12" i="156"/>
  <c r="E12" i="156"/>
  <c r="U12" i="156" s="1"/>
  <c r="S11" i="156"/>
  <c r="R11" i="156"/>
  <c r="Q11" i="156"/>
  <c r="P11" i="156"/>
  <c r="E11" i="156"/>
  <c r="U11" i="156" s="1"/>
  <c r="T10" i="156"/>
  <c r="S10" i="156"/>
  <c r="R10" i="156"/>
  <c r="Q10" i="156"/>
  <c r="P10" i="156"/>
  <c r="E10" i="156"/>
  <c r="S9" i="156"/>
  <c r="R9" i="156"/>
  <c r="S64" i="155"/>
  <c r="R64" i="155"/>
  <c r="Q64" i="155"/>
  <c r="P64" i="155"/>
  <c r="E64" i="155"/>
  <c r="U64" i="155" s="1"/>
  <c r="U63" i="155"/>
  <c r="T63" i="155"/>
  <c r="S63" i="155"/>
  <c r="R63" i="155"/>
  <c r="Q63" i="155"/>
  <c r="P63" i="155"/>
  <c r="P62" i="155" s="1"/>
  <c r="E63" i="155"/>
  <c r="S62" i="155"/>
  <c r="R62" i="155"/>
  <c r="S60" i="155"/>
  <c r="R60" i="155"/>
  <c r="Q60" i="155"/>
  <c r="P60" i="155"/>
  <c r="E60" i="155"/>
  <c r="U60" i="155" s="1"/>
  <c r="S59" i="155"/>
  <c r="R59" i="155"/>
  <c r="Q59" i="155"/>
  <c r="P59" i="155"/>
  <c r="E59" i="155"/>
  <c r="U59" i="155" s="1"/>
  <c r="S58" i="155"/>
  <c r="R58" i="155"/>
  <c r="Q58" i="155"/>
  <c r="P58" i="155"/>
  <c r="E58" i="155"/>
  <c r="T58" i="155" s="1"/>
  <c r="T57" i="155"/>
  <c r="S57" i="155"/>
  <c r="R57" i="155"/>
  <c r="Q57" i="155"/>
  <c r="P57" i="155"/>
  <c r="E57" i="155"/>
  <c r="S56" i="155"/>
  <c r="R56" i="155"/>
  <c r="S55" i="155"/>
  <c r="R55" i="155"/>
  <c r="Q55" i="155"/>
  <c r="P55" i="155"/>
  <c r="E55" i="155"/>
  <c r="U55" i="155" s="1"/>
  <c r="S54" i="155"/>
  <c r="R54" i="155"/>
  <c r="Q54" i="155"/>
  <c r="P54" i="155"/>
  <c r="E54" i="155"/>
  <c r="U54" i="155" s="1"/>
  <c r="S53" i="155"/>
  <c r="R53" i="155"/>
  <c r="Q53" i="155"/>
  <c r="P53" i="155"/>
  <c r="E53" i="155"/>
  <c r="T53" i="155" s="1"/>
  <c r="S52" i="155"/>
  <c r="R52" i="155"/>
  <c r="Q52" i="155"/>
  <c r="P52" i="155"/>
  <c r="E52" i="155"/>
  <c r="T52" i="155" s="1"/>
  <c r="S51" i="155"/>
  <c r="R51" i="155"/>
  <c r="Q51" i="155"/>
  <c r="P51" i="155"/>
  <c r="E51" i="155"/>
  <c r="U51" i="155" s="1"/>
  <c r="S50" i="155"/>
  <c r="R50" i="155"/>
  <c r="Q50" i="155"/>
  <c r="P50" i="155"/>
  <c r="E50" i="155"/>
  <c r="T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U48" i="155" s="1"/>
  <c r="S47" i="155"/>
  <c r="R47" i="155"/>
  <c r="Q47" i="155"/>
  <c r="P47" i="155"/>
  <c r="T47" i="155" s="1"/>
  <c r="E47" i="155"/>
  <c r="U47" i="155" s="1"/>
  <c r="S46" i="155"/>
  <c r="R46" i="155"/>
  <c r="Q46" i="155"/>
  <c r="P46" i="155"/>
  <c r="E46" i="155"/>
  <c r="S45" i="155"/>
  <c r="R45" i="155"/>
  <c r="Q45" i="155"/>
  <c r="Q44" i="155" s="1"/>
  <c r="P45" i="155"/>
  <c r="E45" i="155"/>
  <c r="U45" i="155" s="1"/>
  <c r="S44" i="155"/>
  <c r="R44" i="155"/>
  <c r="S42" i="155"/>
  <c r="R42" i="155"/>
  <c r="Q42" i="155"/>
  <c r="P42" i="155"/>
  <c r="E42" i="155"/>
  <c r="T42" i="155" s="1"/>
  <c r="S41" i="155"/>
  <c r="R41" i="155"/>
  <c r="Q41" i="155"/>
  <c r="P41" i="155"/>
  <c r="E41" i="155"/>
  <c r="U41" i="155" s="1"/>
  <c r="S40" i="155"/>
  <c r="R40" i="155"/>
  <c r="Q40" i="155"/>
  <c r="P40" i="155"/>
  <c r="E40" i="155"/>
  <c r="U40" i="155" s="1"/>
  <c r="S39" i="155"/>
  <c r="R39" i="155"/>
  <c r="Q39" i="155"/>
  <c r="P39" i="155"/>
  <c r="E39" i="155"/>
  <c r="T39" i="155" s="1"/>
  <c r="T38" i="155"/>
  <c r="S38" i="155"/>
  <c r="R38" i="155"/>
  <c r="Q38" i="155"/>
  <c r="P38" i="155"/>
  <c r="E38" i="155"/>
  <c r="U38" i="155" s="1"/>
  <c r="S37" i="155"/>
  <c r="R37" i="155"/>
  <c r="Q37" i="155"/>
  <c r="P37" i="155"/>
  <c r="E37" i="155"/>
  <c r="U37" i="155" s="1"/>
  <c r="S36" i="155"/>
  <c r="R36" i="155"/>
  <c r="Q36" i="155"/>
  <c r="P36" i="155"/>
  <c r="E36" i="155"/>
  <c r="T36" i="155" s="1"/>
  <c r="S35" i="155"/>
  <c r="R35" i="155"/>
  <c r="Q35" i="155"/>
  <c r="P35" i="155"/>
  <c r="E35" i="155"/>
  <c r="T35" i="155" s="1"/>
  <c r="T34" i="155"/>
  <c r="S34" i="155"/>
  <c r="R34" i="155"/>
  <c r="Q34" i="155"/>
  <c r="U34" i="155" s="1"/>
  <c r="P34" i="155"/>
  <c r="E34" i="155"/>
  <c r="U33" i="155"/>
  <c r="S33" i="155"/>
  <c r="R33" i="155"/>
  <c r="Q33" i="155"/>
  <c r="P33" i="155"/>
  <c r="E33" i="155"/>
  <c r="S32" i="155"/>
  <c r="R32" i="155"/>
  <c r="Q32" i="155"/>
  <c r="P32" i="155"/>
  <c r="E32" i="155"/>
  <c r="U32" i="155" s="1"/>
  <c r="S31" i="155"/>
  <c r="R31" i="155"/>
  <c r="Q31" i="155"/>
  <c r="P31" i="155"/>
  <c r="E31" i="155"/>
  <c r="U31" i="155" s="1"/>
  <c r="S30" i="155"/>
  <c r="R30" i="155"/>
  <c r="Q30" i="155"/>
  <c r="P30" i="155"/>
  <c r="E30" i="155"/>
  <c r="U30" i="155" s="1"/>
  <c r="S29" i="155"/>
  <c r="R29" i="155"/>
  <c r="Q29" i="155"/>
  <c r="P29" i="155"/>
  <c r="E29" i="155"/>
  <c r="U29" i="155" s="1"/>
  <c r="U27" i="155"/>
  <c r="S27" i="155"/>
  <c r="R27" i="155"/>
  <c r="Q27" i="155"/>
  <c r="P27" i="155"/>
  <c r="E27" i="155"/>
  <c r="T27" i="155" s="1"/>
  <c r="U26" i="155"/>
  <c r="S26" i="155"/>
  <c r="R26" i="155"/>
  <c r="Q26" i="155"/>
  <c r="P26" i="155"/>
  <c r="E26" i="155"/>
  <c r="T26" i="155" s="1"/>
  <c r="S25" i="155"/>
  <c r="R25" i="155"/>
  <c r="Q25" i="155"/>
  <c r="P25" i="155"/>
  <c r="E25" i="155"/>
  <c r="U25" i="155" s="1"/>
  <c r="U24" i="155"/>
  <c r="S24" i="155"/>
  <c r="R24" i="155"/>
  <c r="Q24" i="155"/>
  <c r="P24" i="155"/>
  <c r="E24" i="155"/>
  <c r="T24" i="155" s="1"/>
  <c r="S23" i="155"/>
  <c r="R23" i="155"/>
  <c r="Q23" i="155"/>
  <c r="P23" i="155"/>
  <c r="E23" i="155"/>
  <c r="U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U21" i="155" s="1"/>
  <c r="S20" i="155"/>
  <c r="R20" i="155"/>
  <c r="Q20" i="155"/>
  <c r="P20" i="155"/>
  <c r="E20" i="155"/>
  <c r="T20" i="155" s="1"/>
  <c r="S19" i="155"/>
  <c r="R19" i="155"/>
  <c r="Q19" i="155"/>
  <c r="P19" i="155"/>
  <c r="E19" i="155"/>
  <c r="U19" i="155" s="1"/>
  <c r="T18" i="155"/>
  <c r="S18" i="155"/>
  <c r="R18" i="155"/>
  <c r="Q18" i="155"/>
  <c r="P18" i="155"/>
  <c r="E18" i="155"/>
  <c r="U18" i="155" s="1"/>
  <c r="S17" i="155"/>
  <c r="R17" i="155"/>
  <c r="Q17" i="155"/>
  <c r="P17" i="155"/>
  <c r="E17" i="155"/>
  <c r="U17" i="155" s="1"/>
  <c r="S16" i="155"/>
  <c r="R16" i="155"/>
  <c r="Q16" i="155"/>
  <c r="P16" i="155"/>
  <c r="E16" i="155"/>
  <c r="T16" i="155" s="1"/>
  <c r="S15" i="155"/>
  <c r="R15" i="155"/>
  <c r="Q15" i="155"/>
  <c r="P15" i="155"/>
  <c r="E15" i="155"/>
  <c r="U15" i="155" s="1"/>
  <c r="S14" i="155"/>
  <c r="R14" i="155"/>
  <c r="Q14" i="155"/>
  <c r="P14" i="155"/>
  <c r="E14" i="155"/>
  <c r="U14" i="155" s="1"/>
  <c r="S13" i="155"/>
  <c r="R13" i="155"/>
  <c r="Q13" i="155"/>
  <c r="P13" i="155"/>
  <c r="E13" i="155"/>
  <c r="U13" i="155" s="1"/>
  <c r="S12" i="155"/>
  <c r="R12" i="155"/>
  <c r="Q12" i="155"/>
  <c r="P12" i="155"/>
  <c r="E12" i="155"/>
  <c r="U12" i="155" s="1"/>
  <c r="S11" i="155"/>
  <c r="R11" i="155"/>
  <c r="Q11" i="155"/>
  <c r="P11" i="155"/>
  <c r="E11" i="155"/>
  <c r="T11" i="155" s="1"/>
  <c r="T10" i="155"/>
  <c r="S10" i="155"/>
  <c r="R10" i="155"/>
  <c r="Q10" i="155"/>
  <c r="P10" i="155"/>
  <c r="E10" i="155"/>
  <c r="S9" i="155"/>
  <c r="R9" i="155"/>
  <c r="T64" i="154"/>
  <c r="S64" i="154"/>
  <c r="R64" i="154"/>
  <c r="Q64" i="154"/>
  <c r="P64" i="154"/>
  <c r="E64" i="154"/>
  <c r="U64" i="154" s="1"/>
  <c r="S63" i="154"/>
  <c r="R63" i="154"/>
  <c r="Q63" i="154"/>
  <c r="P63" i="154"/>
  <c r="E63" i="154"/>
  <c r="E62" i="154" s="1"/>
  <c r="U62" i="154" s="1"/>
  <c r="S62" i="154"/>
  <c r="R62" i="154"/>
  <c r="S60" i="154"/>
  <c r="R60" i="154"/>
  <c r="Q60" i="154"/>
  <c r="P60" i="154"/>
  <c r="E60" i="154"/>
  <c r="U60" i="154" s="1"/>
  <c r="U59" i="154"/>
  <c r="S59" i="154"/>
  <c r="R59" i="154"/>
  <c r="Q59" i="154"/>
  <c r="P59" i="154"/>
  <c r="E59" i="154"/>
  <c r="T59" i="154" s="1"/>
  <c r="S58" i="154"/>
  <c r="R58" i="154"/>
  <c r="Q58" i="154"/>
  <c r="P58" i="154"/>
  <c r="E58" i="154"/>
  <c r="U58" i="154" s="1"/>
  <c r="S57" i="154"/>
  <c r="R57" i="154"/>
  <c r="Q57" i="154"/>
  <c r="P57" i="154"/>
  <c r="E57" i="154"/>
  <c r="S56" i="154"/>
  <c r="T55" i="154"/>
  <c r="S55" i="154"/>
  <c r="R55" i="154"/>
  <c r="Q55" i="154"/>
  <c r="P55" i="154"/>
  <c r="E55" i="154"/>
  <c r="U55" i="154" s="1"/>
  <c r="S54" i="154"/>
  <c r="R54" i="154"/>
  <c r="Q54" i="154"/>
  <c r="P54" i="154"/>
  <c r="E54" i="154"/>
  <c r="T54" i="154" s="1"/>
  <c r="S53" i="154"/>
  <c r="R53" i="154"/>
  <c r="Q53" i="154"/>
  <c r="P53" i="154"/>
  <c r="E53" i="154"/>
  <c r="T53" i="154" s="1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S50" i="154"/>
  <c r="R50" i="154"/>
  <c r="Q50" i="154"/>
  <c r="P50" i="154"/>
  <c r="E50" i="154"/>
  <c r="U50" i="154" s="1"/>
  <c r="S49" i="154"/>
  <c r="R49" i="154"/>
  <c r="Q49" i="154"/>
  <c r="P49" i="154"/>
  <c r="E49" i="154"/>
  <c r="U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U47" i="154" s="1"/>
  <c r="S46" i="154"/>
  <c r="R46" i="154"/>
  <c r="Q46" i="154"/>
  <c r="P46" i="154"/>
  <c r="E46" i="154"/>
  <c r="S45" i="154"/>
  <c r="R45" i="154"/>
  <c r="Q45" i="154"/>
  <c r="P45" i="154"/>
  <c r="E45" i="154"/>
  <c r="T45" i="154" s="1"/>
  <c r="S44" i="154"/>
  <c r="R44" i="154"/>
  <c r="S43" i="154"/>
  <c r="S42" i="154"/>
  <c r="R42" i="154"/>
  <c r="Q42" i="154"/>
  <c r="P42" i="154"/>
  <c r="E42" i="154"/>
  <c r="U42" i="154" s="1"/>
  <c r="S41" i="154"/>
  <c r="R41" i="154"/>
  <c r="Q41" i="154"/>
  <c r="P41" i="154"/>
  <c r="E41" i="154"/>
  <c r="U41" i="154" s="1"/>
  <c r="S40" i="154"/>
  <c r="R40" i="154"/>
  <c r="Q40" i="154"/>
  <c r="P40" i="154"/>
  <c r="E40" i="154"/>
  <c r="T40" i="154" s="1"/>
  <c r="T39" i="154"/>
  <c r="S39" i="154"/>
  <c r="R39" i="154"/>
  <c r="Q39" i="154"/>
  <c r="P39" i="154"/>
  <c r="E39" i="154"/>
  <c r="U39" i="154" s="1"/>
  <c r="S38" i="154"/>
  <c r="R38" i="154"/>
  <c r="Q38" i="154"/>
  <c r="P38" i="154"/>
  <c r="E38" i="154"/>
  <c r="U38" i="154" s="1"/>
  <c r="S37" i="154"/>
  <c r="R37" i="154"/>
  <c r="Q37" i="154"/>
  <c r="P37" i="154"/>
  <c r="E37" i="154"/>
  <c r="U37" i="154" s="1"/>
  <c r="S36" i="154"/>
  <c r="R36" i="154"/>
  <c r="Q36" i="154"/>
  <c r="P36" i="154"/>
  <c r="E36" i="154"/>
  <c r="T36" i="154" s="1"/>
  <c r="S35" i="154"/>
  <c r="R35" i="154"/>
  <c r="Q35" i="154"/>
  <c r="P35" i="154"/>
  <c r="E35" i="154"/>
  <c r="U35" i="154" s="1"/>
  <c r="T34" i="154"/>
  <c r="S34" i="154"/>
  <c r="R34" i="154"/>
  <c r="Q34" i="154"/>
  <c r="P34" i="154"/>
  <c r="E34" i="154"/>
  <c r="U34" i="154" s="1"/>
  <c r="S33" i="154"/>
  <c r="R33" i="154"/>
  <c r="Q33" i="154"/>
  <c r="P33" i="154"/>
  <c r="E33" i="154"/>
  <c r="T33" i="154" s="1"/>
  <c r="S32" i="154"/>
  <c r="R32" i="154"/>
  <c r="Q32" i="154"/>
  <c r="P32" i="154"/>
  <c r="E32" i="154"/>
  <c r="U32" i="154" s="1"/>
  <c r="S31" i="154"/>
  <c r="R31" i="154"/>
  <c r="Q31" i="154"/>
  <c r="P31" i="154"/>
  <c r="T31" i="154" s="1"/>
  <c r="E31" i="154"/>
  <c r="U31" i="154" s="1"/>
  <c r="S30" i="154"/>
  <c r="R30" i="154"/>
  <c r="Q30" i="154"/>
  <c r="P30" i="154"/>
  <c r="E30" i="154"/>
  <c r="U30" i="154" s="1"/>
  <c r="S29" i="154"/>
  <c r="R29" i="154"/>
  <c r="Q29" i="154"/>
  <c r="P29" i="154"/>
  <c r="E29" i="154"/>
  <c r="T29" i="154" s="1"/>
  <c r="S27" i="154"/>
  <c r="R27" i="154"/>
  <c r="Q27" i="154"/>
  <c r="P27" i="154"/>
  <c r="E27" i="154"/>
  <c r="U27" i="154" s="1"/>
  <c r="S26" i="154"/>
  <c r="R26" i="154"/>
  <c r="Q26" i="154"/>
  <c r="P26" i="154"/>
  <c r="E26" i="154"/>
  <c r="U26" i="154" s="1"/>
  <c r="S25" i="154"/>
  <c r="R25" i="154"/>
  <c r="Q25" i="154"/>
  <c r="P25" i="154"/>
  <c r="E25" i="154"/>
  <c r="T25" i="154" s="1"/>
  <c r="S24" i="154"/>
  <c r="R24" i="154"/>
  <c r="Q24" i="154"/>
  <c r="P24" i="154"/>
  <c r="E24" i="154"/>
  <c r="T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S21" i="154"/>
  <c r="R21" i="154"/>
  <c r="Q21" i="154"/>
  <c r="P21" i="154"/>
  <c r="E21" i="154"/>
  <c r="U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U19" i="154" s="1"/>
  <c r="S18" i="154"/>
  <c r="R18" i="154"/>
  <c r="Q18" i="154"/>
  <c r="P18" i="154"/>
  <c r="E18" i="154"/>
  <c r="U18" i="154" s="1"/>
  <c r="S17" i="154"/>
  <c r="R17" i="154"/>
  <c r="Q17" i="154"/>
  <c r="P17" i="154"/>
  <c r="E17" i="154"/>
  <c r="T17" i="154" s="1"/>
  <c r="S16" i="154"/>
  <c r="R16" i="154"/>
  <c r="Q16" i="154"/>
  <c r="P16" i="154"/>
  <c r="E16" i="154"/>
  <c r="T16" i="154" s="1"/>
  <c r="S15" i="154"/>
  <c r="R15" i="154"/>
  <c r="Q15" i="154"/>
  <c r="P15" i="154"/>
  <c r="E15" i="154"/>
  <c r="U15" i="154" s="1"/>
  <c r="T14" i="154"/>
  <c r="S14" i="154"/>
  <c r="R14" i="154"/>
  <c r="Q14" i="154"/>
  <c r="P14" i="154"/>
  <c r="E14" i="154"/>
  <c r="U14" i="154" s="1"/>
  <c r="S13" i="154"/>
  <c r="R13" i="154"/>
  <c r="Q13" i="154"/>
  <c r="P13" i="154"/>
  <c r="E13" i="154"/>
  <c r="U13" i="154" s="1"/>
  <c r="U12" i="154"/>
  <c r="S12" i="154"/>
  <c r="R12" i="154"/>
  <c r="Q12" i="154"/>
  <c r="P12" i="154"/>
  <c r="E12" i="154"/>
  <c r="T12" i="154" s="1"/>
  <c r="S11" i="154"/>
  <c r="R11" i="154"/>
  <c r="Q11" i="154"/>
  <c r="P11" i="154"/>
  <c r="E11" i="154"/>
  <c r="U11" i="154" s="1"/>
  <c r="S10" i="154"/>
  <c r="R10" i="154"/>
  <c r="Q10" i="154"/>
  <c r="P10" i="154"/>
  <c r="E10" i="154"/>
  <c r="T10" i="154" s="1"/>
  <c r="S9" i="154"/>
  <c r="S64" i="153"/>
  <c r="R64" i="153"/>
  <c r="Q64" i="153"/>
  <c r="P64" i="153"/>
  <c r="E64" i="153"/>
  <c r="T64" i="153" s="1"/>
  <c r="T63" i="153"/>
  <c r="S63" i="153"/>
  <c r="R63" i="153"/>
  <c r="Q63" i="153"/>
  <c r="Q62" i="153" s="1"/>
  <c r="P63" i="153"/>
  <c r="E63" i="153"/>
  <c r="S62" i="153"/>
  <c r="R62" i="153"/>
  <c r="S60" i="153"/>
  <c r="R60" i="153"/>
  <c r="Q60" i="153"/>
  <c r="P60" i="153"/>
  <c r="E60" i="153"/>
  <c r="T60" i="153" s="1"/>
  <c r="S59" i="153"/>
  <c r="R59" i="153"/>
  <c r="Q59" i="153"/>
  <c r="P59" i="153"/>
  <c r="E59" i="153"/>
  <c r="T59" i="153" s="1"/>
  <c r="S58" i="153"/>
  <c r="R58" i="153"/>
  <c r="Q58" i="153"/>
  <c r="P58" i="153"/>
  <c r="E58" i="153"/>
  <c r="U58" i="153" s="1"/>
  <c r="U57" i="153"/>
  <c r="S57" i="153"/>
  <c r="R57" i="153"/>
  <c r="Q57" i="153"/>
  <c r="P57" i="153"/>
  <c r="P56" i="153" s="1"/>
  <c r="E57" i="153"/>
  <c r="T57" i="153" s="1"/>
  <c r="S56" i="153"/>
  <c r="R56" i="153"/>
  <c r="S55" i="153"/>
  <c r="R55" i="153"/>
  <c r="Q55" i="153"/>
  <c r="P55" i="153"/>
  <c r="E55" i="153"/>
  <c r="T55" i="153" s="1"/>
  <c r="S54" i="153"/>
  <c r="R54" i="153"/>
  <c r="Q54" i="153"/>
  <c r="P54" i="153"/>
  <c r="E54" i="153"/>
  <c r="U54" i="153" s="1"/>
  <c r="S53" i="153"/>
  <c r="R53" i="153"/>
  <c r="Q53" i="153"/>
  <c r="P53" i="153"/>
  <c r="E53" i="153"/>
  <c r="T53" i="153" s="1"/>
  <c r="S52" i="153"/>
  <c r="R52" i="153"/>
  <c r="Q52" i="153"/>
  <c r="P52" i="153"/>
  <c r="E52" i="153"/>
  <c r="U52" i="153" s="1"/>
  <c r="S51" i="153"/>
  <c r="R51" i="153"/>
  <c r="Q51" i="153"/>
  <c r="P51" i="153"/>
  <c r="E51" i="153"/>
  <c r="T51" i="153" s="1"/>
  <c r="S50" i="153"/>
  <c r="R50" i="153"/>
  <c r="Q50" i="153"/>
  <c r="P50" i="153"/>
  <c r="E50" i="153"/>
  <c r="U50" i="153" s="1"/>
  <c r="T49" i="153"/>
  <c r="S49" i="153"/>
  <c r="R49" i="153"/>
  <c r="Q49" i="153"/>
  <c r="P49" i="153"/>
  <c r="E49" i="153"/>
  <c r="U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T47" i="153" s="1"/>
  <c r="S46" i="153"/>
  <c r="R46" i="153"/>
  <c r="Q46" i="153"/>
  <c r="P46" i="153"/>
  <c r="E46" i="153"/>
  <c r="S45" i="153"/>
  <c r="R45" i="153"/>
  <c r="Q45" i="153"/>
  <c r="P45" i="153"/>
  <c r="E45" i="153"/>
  <c r="S44" i="153"/>
  <c r="R44" i="153"/>
  <c r="S42" i="153"/>
  <c r="R42" i="153"/>
  <c r="Q42" i="153"/>
  <c r="P42" i="153"/>
  <c r="E42" i="153"/>
  <c r="U42" i="153" s="1"/>
  <c r="S41" i="153"/>
  <c r="R41" i="153"/>
  <c r="Q41" i="153"/>
  <c r="P41" i="153"/>
  <c r="E41" i="153"/>
  <c r="U41" i="153" s="1"/>
  <c r="U40" i="153"/>
  <c r="T40" i="153"/>
  <c r="S40" i="153"/>
  <c r="R40" i="153"/>
  <c r="Q40" i="153"/>
  <c r="P40" i="153"/>
  <c r="E40" i="153"/>
  <c r="S39" i="153"/>
  <c r="R39" i="153"/>
  <c r="Q39" i="153"/>
  <c r="P39" i="153"/>
  <c r="E39" i="153"/>
  <c r="U39" i="153" s="1"/>
  <c r="S38" i="153"/>
  <c r="R38" i="153"/>
  <c r="Q38" i="153"/>
  <c r="P38" i="153"/>
  <c r="E38" i="153"/>
  <c r="U38" i="153" s="1"/>
  <c r="U37" i="153"/>
  <c r="S37" i="153"/>
  <c r="R37" i="153"/>
  <c r="Q37" i="153"/>
  <c r="P37" i="153"/>
  <c r="E37" i="153"/>
  <c r="T37" i="153" s="1"/>
  <c r="S36" i="153"/>
  <c r="R36" i="153"/>
  <c r="Q36" i="153"/>
  <c r="P36" i="153"/>
  <c r="E36" i="153"/>
  <c r="U36" i="153" s="1"/>
  <c r="S35" i="153"/>
  <c r="R35" i="153"/>
  <c r="Q35" i="153"/>
  <c r="P35" i="153"/>
  <c r="E35" i="153"/>
  <c r="U35" i="153" s="1"/>
  <c r="S34" i="153"/>
  <c r="R34" i="153"/>
  <c r="Q34" i="153"/>
  <c r="P34" i="153"/>
  <c r="E34" i="153"/>
  <c r="T34" i="153" s="1"/>
  <c r="S33" i="153"/>
  <c r="R33" i="153"/>
  <c r="Q33" i="153"/>
  <c r="P33" i="153"/>
  <c r="E33" i="153"/>
  <c r="U33" i="153" s="1"/>
  <c r="S32" i="153"/>
  <c r="R32" i="153"/>
  <c r="Q32" i="153"/>
  <c r="P32" i="153"/>
  <c r="E32" i="153"/>
  <c r="U32" i="153" s="1"/>
  <c r="S31" i="153"/>
  <c r="R31" i="153"/>
  <c r="Q31" i="153"/>
  <c r="P31" i="153"/>
  <c r="E31" i="153"/>
  <c r="S30" i="153"/>
  <c r="R30" i="153"/>
  <c r="Q30" i="153"/>
  <c r="P30" i="153"/>
  <c r="E30" i="153"/>
  <c r="U30" i="153" s="1"/>
  <c r="S29" i="153"/>
  <c r="R29" i="153"/>
  <c r="Q29" i="153"/>
  <c r="P29" i="153"/>
  <c r="E29" i="153"/>
  <c r="S27" i="153"/>
  <c r="R27" i="153"/>
  <c r="Q27" i="153"/>
  <c r="P27" i="153"/>
  <c r="E27" i="153"/>
  <c r="U27" i="153" s="1"/>
  <c r="S26" i="153"/>
  <c r="R26" i="153"/>
  <c r="Q26" i="153"/>
  <c r="P26" i="153"/>
  <c r="E26" i="153"/>
  <c r="T26" i="153" s="1"/>
  <c r="S25" i="153"/>
  <c r="R25" i="153"/>
  <c r="Q25" i="153"/>
  <c r="P25" i="153"/>
  <c r="E25" i="153"/>
  <c r="T25" i="153" s="1"/>
  <c r="S24" i="153"/>
  <c r="R24" i="153"/>
  <c r="Q24" i="153"/>
  <c r="P24" i="153"/>
  <c r="E24" i="153"/>
  <c r="U24" i="153" s="1"/>
  <c r="U23" i="153"/>
  <c r="T23" i="153"/>
  <c r="S23" i="153"/>
  <c r="R23" i="153"/>
  <c r="Q23" i="153"/>
  <c r="P23" i="153"/>
  <c r="E23" i="153"/>
  <c r="T22" i="153"/>
  <c r="S22" i="153"/>
  <c r="R22" i="153"/>
  <c r="Q22" i="153"/>
  <c r="P22" i="153"/>
  <c r="E22" i="153"/>
  <c r="U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U20" i="153" s="1"/>
  <c r="S19" i="153"/>
  <c r="R19" i="153"/>
  <c r="Q19" i="153"/>
  <c r="P19" i="153"/>
  <c r="E19" i="153"/>
  <c r="U19" i="153" s="1"/>
  <c r="S18" i="153"/>
  <c r="R18" i="153"/>
  <c r="Q18" i="153"/>
  <c r="P18" i="153"/>
  <c r="E18" i="153"/>
  <c r="T18" i="153" s="1"/>
  <c r="S17" i="153"/>
  <c r="R17" i="153"/>
  <c r="Q17" i="153"/>
  <c r="P17" i="153"/>
  <c r="E17" i="153"/>
  <c r="U17" i="153" s="1"/>
  <c r="U16" i="153"/>
  <c r="S16" i="153"/>
  <c r="R16" i="153"/>
  <c r="Q16" i="153"/>
  <c r="P16" i="153"/>
  <c r="E16" i="153"/>
  <c r="T16" i="153" s="1"/>
  <c r="S15" i="153"/>
  <c r="R15" i="153"/>
  <c r="Q15" i="153"/>
  <c r="P15" i="153"/>
  <c r="E15" i="153"/>
  <c r="U15" i="153" s="1"/>
  <c r="S14" i="153"/>
  <c r="R14" i="153"/>
  <c r="Q14" i="153"/>
  <c r="P14" i="153"/>
  <c r="E14" i="153"/>
  <c r="U14" i="153" s="1"/>
  <c r="S13" i="153"/>
  <c r="R13" i="153"/>
  <c r="Q13" i="153"/>
  <c r="P13" i="153"/>
  <c r="E13" i="153"/>
  <c r="U13" i="153" s="1"/>
  <c r="S12" i="153"/>
  <c r="R12" i="153"/>
  <c r="Q12" i="153"/>
  <c r="P12" i="153"/>
  <c r="E12" i="153"/>
  <c r="U12" i="153" s="1"/>
  <c r="S11" i="153"/>
  <c r="R11" i="153"/>
  <c r="Q11" i="153"/>
  <c r="P11" i="153"/>
  <c r="E11" i="153"/>
  <c r="U11" i="153" s="1"/>
  <c r="S10" i="153"/>
  <c r="R10" i="153"/>
  <c r="Q10" i="153"/>
  <c r="P10" i="153"/>
  <c r="E10" i="153"/>
  <c r="U10" i="153" s="1"/>
  <c r="R9" i="153"/>
  <c r="S64" i="152"/>
  <c r="R64" i="152"/>
  <c r="Q64" i="152"/>
  <c r="P64" i="152"/>
  <c r="E64" i="152"/>
  <c r="U64" i="152" s="1"/>
  <c r="S63" i="152"/>
  <c r="R63" i="152"/>
  <c r="Q63" i="152"/>
  <c r="P63" i="152"/>
  <c r="P62" i="152" s="1"/>
  <c r="E63" i="152"/>
  <c r="S62" i="152"/>
  <c r="R62" i="152"/>
  <c r="S60" i="152"/>
  <c r="R60" i="152"/>
  <c r="Q60" i="152"/>
  <c r="P60" i="152"/>
  <c r="E60" i="152"/>
  <c r="T60" i="152" s="1"/>
  <c r="S59" i="152"/>
  <c r="R59" i="152"/>
  <c r="Q59" i="152"/>
  <c r="P59" i="152"/>
  <c r="E59" i="152"/>
  <c r="U59" i="152" s="1"/>
  <c r="S58" i="152"/>
  <c r="R58" i="152"/>
  <c r="Q58" i="152"/>
  <c r="P58" i="152"/>
  <c r="E58" i="152"/>
  <c r="T58" i="152" s="1"/>
  <c r="S57" i="152"/>
  <c r="R57" i="152"/>
  <c r="Q57" i="152"/>
  <c r="P57" i="152"/>
  <c r="E57" i="152"/>
  <c r="S56" i="152"/>
  <c r="R56" i="152"/>
  <c r="S55" i="152"/>
  <c r="R55" i="152"/>
  <c r="Q55" i="152"/>
  <c r="P55" i="152"/>
  <c r="E55" i="152"/>
  <c r="T55" i="152" s="1"/>
  <c r="S54" i="152"/>
  <c r="R54" i="152"/>
  <c r="Q54" i="152"/>
  <c r="P54" i="152"/>
  <c r="E54" i="152"/>
  <c r="U54" i="152" s="1"/>
  <c r="S53" i="152"/>
  <c r="R53" i="152"/>
  <c r="Q53" i="152"/>
  <c r="P53" i="152"/>
  <c r="E53" i="152"/>
  <c r="T53" i="152" s="1"/>
  <c r="S52" i="152"/>
  <c r="R52" i="152"/>
  <c r="Q52" i="152"/>
  <c r="P52" i="152"/>
  <c r="E52" i="152"/>
  <c r="U52" i="152" s="1"/>
  <c r="T51" i="152"/>
  <c r="S51" i="152"/>
  <c r="R51" i="152"/>
  <c r="Q51" i="152"/>
  <c r="P51" i="152"/>
  <c r="E51" i="152"/>
  <c r="U51" i="152" s="1"/>
  <c r="S50" i="152"/>
  <c r="R50" i="152"/>
  <c r="Q50" i="152"/>
  <c r="P50" i="152"/>
  <c r="E50" i="152"/>
  <c r="T50" i="152" s="1"/>
  <c r="S49" i="152"/>
  <c r="R49" i="152"/>
  <c r="Q49" i="152"/>
  <c r="P49" i="152"/>
  <c r="E49" i="152"/>
  <c r="U49" i="152" s="1"/>
  <c r="S48" i="152"/>
  <c r="R48" i="152"/>
  <c r="Q48" i="152"/>
  <c r="P48" i="152"/>
  <c r="E48" i="152"/>
  <c r="T48" i="152" s="1"/>
  <c r="S47" i="152"/>
  <c r="R47" i="152"/>
  <c r="Q47" i="152"/>
  <c r="P47" i="152"/>
  <c r="E47" i="152"/>
  <c r="T47" i="152" s="1"/>
  <c r="S46" i="152"/>
  <c r="R46" i="152"/>
  <c r="Q46" i="152"/>
  <c r="P46" i="152"/>
  <c r="E46" i="152"/>
  <c r="U46" i="152" s="1"/>
  <c r="U45" i="152"/>
  <c r="S45" i="152"/>
  <c r="R45" i="152"/>
  <c r="Q45" i="152"/>
  <c r="P45" i="152"/>
  <c r="E45" i="152"/>
  <c r="T45" i="152" s="1"/>
  <c r="S44" i="152"/>
  <c r="R44" i="152"/>
  <c r="S43" i="152"/>
  <c r="S42" i="152"/>
  <c r="R42" i="152"/>
  <c r="Q42" i="152"/>
  <c r="P42" i="152"/>
  <c r="E42" i="152"/>
  <c r="U42" i="152" s="1"/>
  <c r="S41" i="152"/>
  <c r="R41" i="152"/>
  <c r="Q41" i="152"/>
  <c r="P41" i="152"/>
  <c r="E41" i="152"/>
  <c r="U41" i="152" s="1"/>
  <c r="S40" i="152"/>
  <c r="R40" i="152"/>
  <c r="Q40" i="152"/>
  <c r="P40" i="152"/>
  <c r="E40" i="152"/>
  <c r="T40" i="152" s="1"/>
  <c r="S39" i="152"/>
  <c r="R39" i="152"/>
  <c r="Q39" i="152"/>
  <c r="P39" i="152"/>
  <c r="E39" i="152"/>
  <c r="U39" i="152" s="1"/>
  <c r="S38" i="152"/>
  <c r="R38" i="152"/>
  <c r="Q38" i="152"/>
  <c r="P38" i="152"/>
  <c r="E38" i="152"/>
  <c r="T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S35" i="152"/>
  <c r="R35" i="152"/>
  <c r="Q35" i="152"/>
  <c r="P35" i="152"/>
  <c r="E35" i="152"/>
  <c r="U35" i="152" s="1"/>
  <c r="S34" i="152"/>
  <c r="R34" i="152"/>
  <c r="Q34" i="152"/>
  <c r="P34" i="152"/>
  <c r="E34" i="152"/>
  <c r="T34" i="152" s="1"/>
  <c r="S33" i="152"/>
  <c r="R33" i="152"/>
  <c r="Q33" i="152"/>
  <c r="U33" i="152" s="1"/>
  <c r="P33" i="152"/>
  <c r="E33" i="152"/>
  <c r="T33" i="152" s="1"/>
  <c r="S32" i="152"/>
  <c r="R32" i="152"/>
  <c r="Q32" i="152"/>
  <c r="P32" i="152"/>
  <c r="E32" i="152"/>
  <c r="T31" i="152"/>
  <c r="S31" i="152"/>
  <c r="R31" i="152"/>
  <c r="Q31" i="152"/>
  <c r="P31" i="152"/>
  <c r="E31" i="152"/>
  <c r="S30" i="152"/>
  <c r="R30" i="152"/>
  <c r="Q30" i="152"/>
  <c r="P30" i="152"/>
  <c r="E30" i="152"/>
  <c r="T30" i="152" s="1"/>
  <c r="S29" i="152"/>
  <c r="R29" i="152"/>
  <c r="Q29" i="152"/>
  <c r="P29" i="152"/>
  <c r="E29" i="152"/>
  <c r="S27" i="152"/>
  <c r="R27" i="152"/>
  <c r="Q27" i="152"/>
  <c r="P27" i="152"/>
  <c r="E27" i="152"/>
  <c r="T27" i="152" s="1"/>
  <c r="S26" i="152"/>
  <c r="R26" i="152"/>
  <c r="Q26" i="152"/>
  <c r="P26" i="152"/>
  <c r="E26" i="152"/>
  <c r="T26" i="152" s="1"/>
  <c r="S25" i="152"/>
  <c r="R25" i="152"/>
  <c r="Q25" i="152"/>
  <c r="P25" i="152"/>
  <c r="E25" i="152"/>
  <c r="U25" i="152" s="1"/>
  <c r="U24" i="152"/>
  <c r="S24" i="152"/>
  <c r="R24" i="152"/>
  <c r="Q24" i="152"/>
  <c r="P24" i="152"/>
  <c r="E24" i="152"/>
  <c r="T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S21" i="152"/>
  <c r="R21" i="152"/>
  <c r="Q21" i="152"/>
  <c r="P21" i="152"/>
  <c r="E21" i="152"/>
  <c r="U21" i="152" s="1"/>
  <c r="S20" i="152"/>
  <c r="R20" i="152"/>
  <c r="Q20" i="152"/>
  <c r="P20" i="152"/>
  <c r="E20" i="152"/>
  <c r="U20" i="152" s="1"/>
  <c r="S19" i="152"/>
  <c r="R19" i="152"/>
  <c r="Q19" i="152"/>
  <c r="P19" i="152"/>
  <c r="E19" i="152"/>
  <c r="T19" i="152" s="1"/>
  <c r="S18" i="152"/>
  <c r="R18" i="152"/>
  <c r="Q18" i="152"/>
  <c r="P18" i="152"/>
  <c r="E18" i="152"/>
  <c r="T18" i="152" s="1"/>
  <c r="S17" i="152"/>
  <c r="R17" i="152"/>
  <c r="Q17" i="152"/>
  <c r="P17" i="152"/>
  <c r="E17" i="152"/>
  <c r="U17" i="152" s="1"/>
  <c r="S16" i="152"/>
  <c r="R16" i="152"/>
  <c r="Q16" i="152"/>
  <c r="P16" i="152"/>
  <c r="E16" i="152"/>
  <c r="U16" i="152" s="1"/>
  <c r="S15" i="152"/>
  <c r="R15" i="152"/>
  <c r="Q15" i="152"/>
  <c r="P15" i="152"/>
  <c r="E15" i="152"/>
  <c r="T15" i="152" s="1"/>
  <c r="S14" i="152"/>
  <c r="R14" i="152"/>
  <c r="Q14" i="152"/>
  <c r="P14" i="152"/>
  <c r="E14" i="152"/>
  <c r="T14" i="152" s="1"/>
  <c r="S13" i="152"/>
  <c r="R13" i="152"/>
  <c r="Q13" i="152"/>
  <c r="P13" i="152"/>
  <c r="E13" i="152"/>
  <c r="S12" i="152"/>
  <c r="R12" i="152"/>
  <c r="Q12" i="152"/>
  <c r="P12" i="152"/>
  <c r="E12" i="152"/>
  <c r="U12" i="152" s="1"/>
  <c r="S11" i="152"/>
  <c r="R11" i="152"/>
  <c r="Q11" i="152"/>
  <c r="P11" i="152"/>
  <c r="E11" i="152"/>
  <c r="T11" i="152" s="1"/>
  <c r="T10" i="152"/>
  <c r="S10" i="152"/>
  <c r="R10" i="152"/>
  <c r="Q10" i="152"/>
  <c r="P10" i="152"/>
  <c r="E10" i="152"/>
  <c r="S9" i="152"/>
  <c r="R9" i="152"/>
  <c r="S64" i="151"/>
  <c r="R64" i="151"/>
  <c r="Q64" i="151"/>
  <c r="P64" i="151"/>
  <c r="E64" i="151"/>
  <c r="T64" i="151" s="1"/>
  <c r="S63" i="151"/>
  <c r="R63" i="151"/>
  <c r="Q63" i="151"/>
  <c r="P63" i="151"/>
  <c r="E63" i="151"/>
  <c r="U63" i="151" s="1"/>
  <c r="S62" i="151"/>
  <c r="R62" i="151"/>
  <c r="S60" i="151"/>
  <c r="R60" i="151"/>
  <c r="Q60" i="151"/>
  <c r="P60" i="151"/>
  <c r="E60" i="151"/>
  <c r="U60" i="151" s="1"/>
  <c r="S59" i="151"/>
  <c r="R59" i="151"/>
  <c r="Q59" i="151"/>
  <c r="P59" i="151"/>
  <c r="E59" i="151"/>
  <c r="U59" i="151" s="1"/>
  <c r="S58" i="151"/>
  <c r="R58" i="151"/>
  <c r="Q58" i="151"/>
  <c r="P58" i="151"/>
  <c r="E58" i="151"/>
  <c r="T58" i="151" s="1"/>
  <c r="S57" i="151"/>
  <c r="R57" i="151"/>
  <c r="Q57" i="151"/>
  <c r="Q56" i="151" s="1"/>
  <c r="P57" i="151"/>
  <c r="E57" i="151"/>
  <c r="U57" i="151" s="1"/>
  <c r="S56" i="151"/>
  <c r="R56" i="151"/>
  <c r="S55" i="151"/>
  <c r="R55" i="151"/>
  <c r="Q55" i="151"/>
  <c r="P55" i="151"/>
  <c r="E55" i="151"/>
  <c r="U55" i="151" s="1"/>
  <c r="S54" i="151"/>
  <c r="R54" i="151"/>
  <c r="Q54" i="151"/>
  <c r="P54" i="151"/>
  <c r="E54" i="151"/>
  <c r="U54" i="151" s="1"/>
  <c r="S53" i="151"/>
  <c r="R53" i="151"/>
  <c r="Q53" i="151"/>
  <c r="P53" i="151"/>
  <c r="E53" i="151"/>
  <c r="T53" i="151" s="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T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T47" i="151" s="1"/>
  <c r="S46" i="151"/>
  <c r="R46" i="151"/>
  <c r="Q46" i="151"/>
  <c r="P46" i="151"/>
  <c r="E46" i="151"/>
  <c r="S45" i="151"/>
  <c r="R45" i="151"/>
  <c r="Q45" i="151"/>
  <c r="P45" i="151"/>
  <c r="E45" i="151"/>
  <c r="S44" i="151"/>
  <c r="R44" i="151"/>
  <c r="R43" i="151"/>
  <c r="S42" i="151"/>
  <c r="R42" i="151"/>
  <c r="Q42" i="151"/>
  <c r="P42" i="151"/>
  <c r="E42" i="151"/>
  <c r="U42" i="151" s="1"/>
  <c r="T41" i="15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T39" i="151" s="1"/>
  <c r="S38" i="151"/>
  <c r="R38" i="151"/>
  <c r="Q38" i="151"/>
  <c r="P38" i="151"/>
  <c r="E38" i="151"/>
  <c r="U38" i="151" s="1"/>
  <c r="S37" i="151"/>
  <c r="R37" i="151"/>
  <c r="Q37" i="151"/>
  <c r="P37" i="151"/>
  <c r="E37" i="151"/>
  <c r="T37" i="151" s="1"/>
  <c r="S36" i="151"/>
  <c r="R36" i="151"/>
  <c r="Q36" i="151"/>
  <c r="P36" i="151"/>
  <c r="E36" i="151"/>
  <c r="U36" i="151" s="1"/>
  <c r="U35" i="151"/>
  <c r="S35" i="151"/>
  <c r="R35" i="151"/>
  <c r="Q35" i="151"/>
  <c r="P35" i="151"/>
  <c r="E35" i="151"/>
  <c r="T35" i="151" s="1"/>
  <c r="U34" i="151"/>
  <c r="T34" i="151"/>
  <c r="S34" i="151"/>
  <c r="R34" i="151"/>
  <c r="Q34" i="151"/>
  <c r="P34" i="151"/>
  <c r="E34" i="151"/>
  <c r="S33" i="151"/>
  <c r="R33" i="151"/>
  <c r="Q33" i="151"/>
  <c r="P33" i="151"/>
  <c r="E33" i="151"/>
  <c r="T33" i="151" s="1"/>
  <c r="S32" i="151"/>
  <c r="R32" i="151"/>
  <c r="Q32" i="151"/>
  <c r="P32" i="151"/>
  <c r="E32" i="151"/>
  <c r="U32" i="151" s="1"/>
  <c r="S31" i="151"/>
  <c r="R31" i="151"/>
  <c r="Q31" i="151"/>
  <c r="P31" i="151"/>
  <c r="E31" i="151"/>
  <c r="S30" i="151"/>
  <c r="R30" i="151"/>
  <c r="Q30" i="151"/>
  <c r="P30" i="151"/>
  <c r="E30" i="151"/>
  <c r="U30" i="151" s="1"/>
  <c r="S29" i="151"/>
  <c r="R29" i="151"/>
  <c r="Q29" i="151"/>
  <c r="P29" i="151"/>
  <c r="E29" i="151"/>
  <c r="T29" i="151" s="1"/>
  <c r="S27" i="151"/>
  <c r="R27" i="151"/>
  <c r="Q27" i="151"/>
  <c r="P27" i="151"/>
  <c r="E27" i="151"/>
  <c r="U27" i="151" s="1"/>
  <c r="S26" i="151"/>
  <c r="R26" i="151"/>
  <c r="Q26" i="151"/>
  <c r="P26" i="151"/>
  <c r="E26" i="151"/>
  <c r="U26" i="151" s="1"/>
  <c r="S25" i="151"/>
  <c r="R25" i="151"/>
  <c r="Q25" i="151"/>
  <c r="P25" i="151"/>
  <c r="E25" i="151"/>
  <c r="U25" i="151" s="1"/>
  <c r="S24" i="151"/>
  <c r="R24" i="151"/>
  <c r="Q24" i="151"/>
  <c r="P24" i="151"/>
  <c r="E24" i="151"/>
  <c r="U24" i="151" s="1"/>
  <c r="U23" i="151"/>
  <c r="S23" i="151"/>
  <c r="R23" i="151"/>
  <c r="Q23" i="151"/>
  <c r="P23" i="151"/>
  <c r="E23" i="151"/>
  <c r="T23" i="151" s="1"/>
  <c r="S22" i="151"/>
  <c r="R22" i="151"/>
  <c r="Q22" i="151"/>
  <c r="P22" i="151"/>
  <c r="E22" i="151"/>
  <c r="T22" i="151" s="1"/>
  <c r="S21" i="151"/>
  <c r="R21" i="151"/>
  <c r="Q21" i="151"/>
  <c r="P21" i="151"/>
  <c r="E21" i="151"/>
  <c r="U21" i="151" s="1"/>
  <c r="S20" i="151"/>
  <c r="R20" i="151"/>
  <c r="Q20" i="151"/>
  <c r="P20" i="151"/>
  <c r="E20" i="151"/>
  <c r="U19" i="151"/>
  <c r="S19" i="151"/>
  <c r="R19" i="151"/>
  <c r="Q19" i="151"/>
  <c r="P19" i="151"/>
  <c r="E19" i="151"/>
  <c r="T19" i="151" s="1"/>
  <c r="S18" i="151"/>
  <c r="R18" i="151"/>
  <c r="Q18" i="151"/>
  <c r="P18" i="151"/>
  <c r="E18" i="151"/>
  <c r="U18" i="151" s="1"/>
  <c r="S17" i="151"/>
  <c r="R17" i="151"/>
  <c r="Q17" i="151"/>
  <c r="P17" i="151"/>
  <c r="E17" i="151"/>
  <c r="U17" i="151" s="1"/>
  <c r="S16" i="151"/>
  <c r="R16" i="151"/>
  <c r="Q16" i="151"/>
  <c r="P16" i="151"/>
  <c r="E16" i="151"/>
  <c r="T16" i="151" s="1"/>
  <c r="S15" i="151"/>
  <c r="R15" i="151"/>
  <c r="Q15" i="151"/>
  <c r="P15" i="151"/>
  <c r="E15" i="151"/>
  <c r="T15" i="151" s="1"/>
  <c r="S14" i="151"/>
  <c r="R14" i="151"/>
  <c r="Q14" i="151"/>
  <c r="P14" i="151"/>
  <c r="E14" i="151"/>
  <c r="T13" i="151"/>
  <c r="S13" i="151"/>
  <c r="R13" i="151"/>
  <c r="Q13" i="151"/>
  <c r="P13" i="151"/>
  <c r="E13" i="151"/>
  <c r="S12" i="151"/>
  <c r="R12" i="151"/>
  <c r="Q12" i="151"/>
  <c r="P12" i="151"/>
  <c r="E12" i="151"/>
  <c r="T12" i="151" s="1"/>
  <c r="S11" i="151"/>
  <c r="R11" i="151"/>
  <c r="Q11" i="151"/>
  <c r="P11" i="151"/>
  <c r="E11" i="151"/>
  <c r="U11" i="151" s="1"/>
  <c r="S10" i="151"/>
  <c r="R10" i="151"/>
  <c r="Q10" i="151"/>
  <c r="P10" i="151"/>
  <c r="E10" i="151"/>
  <c r="S9" i="151"/>
  <c r="R9" i="151"/>
  <c r="S64" i="150"/>
  <c r="R64" i="150"/>
  <c r="Q64" i="150"/>
  <c r="P64" i="150"/>
  <c r="E64" i="150"/>
  <c r="T64" i="150" s="1"/>
  <c r="S63" i="150"/>
  <c r="R63" i="150"/>
  <c r="Q63" i="150"/>
  <c r="P63" i="150"/>
  <c r="E63" i="150"/>
  <c r="U63" i="150" s="1"/>
  <c r="S62" i="150"/>
  <c r="R62" i="150"/>
  <c r="S60" i="150"/>
  <c r="R60" i="150"/>
  <c r="Q60" i="150"/>
  <c r="P60" i="150"/>
  <c r="E60" i="150"/>
  <c r="U60" i="150" s="1"/>
  <c r="U59" i="150"/>
  <c r="S59" i="150"/>
  <c r="R59" i="150"/>
  <c r="Q59" i="150"/>
  <c r="P59" i="150"/>
  <c r="E59" i="150"/>
  <c r="T59" i="150" s="1"/>
  <c r="S58" i="150"/>
  <c r="R58" i="150"/>
  <c r="Q58" i="150"/>
  <c r="P58" i="150"/>
  <c r="E58" i="150"/>
  <c r="U58" i="150" s="1"/>
  <c r="S57" i="150"/>
  <c r="R57" i="150"/>
  <c r="Q57" i="150"/>
  <c r="Q56" i="150" s="1"/>
  <c r="P57" i="150"/>
  <c r="E57" i="150"/>
  <c r="T57" i="150" s="1"/>
  <c r="S56" i="150"/>
  <c r="R56" i="150"/>
  <c r="S55" i="150"/>
  <c r="R55" i="150"/>
  <c r="Q55" i="150"/>
  <c r="P55" i="150"/>
  <c r="E55" i="150"/>
  <c r="U55" i="150" s="1"/>
  <c r="S54" i="150"/>
  <c r="R54" i="150"/>
  <c r="Q54" i="150"/>
  <c r="P54" i="150"/>
  <c r="E54" i="150"/>
  <c r="U54" i="150" s="1"/>
  <c r="U53" i="150"/>
  <c r="S53" i="150"/>
  <c r="R53" i="150"/>
  <c r="Q53" i="150"/>
  <c r="P53" i="150"/>
  <c r="E53" i="150"/>
  <c r="T53" i="150" s="1"/>
  <c r="S52" i="150"/>
  <c r="R52" i="150"/>
  <c r="Q52" i="150"/>
  <c r="P52" i="150"/>
  <c r="E52" i="150"/>
  <c r="U52" i="150" s="1"/>
  <c r="S51" i="150"/>
  <c r="R51" i="150"/>
  <c r="Q51" i="150"/>
  <c r="P51" i="150"/>
  <c r="E51" i="150"/>
  <c r="U51" i="150" s="1"/>
  <c r="S50" i="150"/>
  <c r="R50" i="150"/>
  <c r="Q50" i="150"/>
  <c r="P50" i="150"/>
  <c r="E50" i="150"/>
  <c r="T50" i="150" s="1"/>
  <c r="S49" i="150"/>
  <c r="R49" i="150"/>
  <c r="Q49" i="150"/>
  <c r="P49" i="150"/>
  <c r="E49" i="150"/>
  <c r="U49" i="150" s="1"/>
  <c r="S48" i="150"/>
  <c r="R48" i="150"/>
  <c r="Q48" i="150"/>
  <c r="P48" i="150"/>
  <c r="E48" i="150"/>
  <c r="T48" i="150" s="1"/>
  <c r="S47" i="150"/>
  <c r="R47" i="150"/>
  <c r="Q47" i="150"/>
  <c r="P47" i="150"/>
  <c r="E47" i="150"/>
  <c r="U47" i="150" s="1"/>
  <c r="S46" i="150"/>
  <c r="R46" i="150"/>
  <c r="Q46" i="150"/>
  <c r="U46" i="150" s="1"/>
  <c r="P46" i="150"/>
  <c r="E46" i="150"/>
  <c r="T46" i="150" s="1"/>
  <c r="S45" i="150"/>
  <c r="R45" i="150"/>
  <c r="Q45" i="150"/>
  <c r="P45" i="150"/>
  <c r="E45" i="150"/>
  <c r="U45" i="150" s="1"/>
  <c r="S44" i="150"/>
  <c r="R44" i="150"/>
  <c r="S43" i="150"/>
  <c r="R43" i="150"/>
  <c r="S42" i="150"/>
  <c r="R42" i="150"/>
  <c r="Q42" i="150"/>
  <c r="P42" i="150"/>
  <c r="E42" i="150"/>
  <c r="U42" i="150" s="1"/>
  <c r="S41" i="150"/>
  <c r="R41" i="150"/>
  <c r="Q41" i="150"/>
  <c r="P41" i="150"/>
  <c r="E41" i="150"/>
  <c r="U41" i="150" s="1"/>
  <c r="S40" i="150"/>
  <c r="R40" i="150"/>
  <c r="Q40" i="150"/>
  <c r="P40" i="150"/>
  <c r="E40" i="150"/>
  <c r="T40" i="150" s="1"/>
  <c r="S39" i="150"/>
  <c r="R39" i="150"/>
  <c r="Q39" i="150"/>
  <c r="P39" i="150"/>
  <c r="E39" i="150"/>
  <c r="U39" i="150" s="1"/>
  <c r="S38" i="150"/>
  <c r="R38" i="150"/>
  <c r="Q38" i="150"/>
  <c r="P38" i="150"/>
  <c r="E38" i="150"/>
  <c r="T38" i="150" s="1"/>
  <c r="S37" i="150"/>
  <c r="R37" i="150"/>
  <c r="Q37" i="150"/>
  <c r="P37" i="150"/>
  <c r="E37" i="150"/>
  <c r="U37" i="150" s="1"/>
  <c r="S36" i="150"/>
  <c r="R36" i="150"/>
  <c r="Q36" i="150"/>
  <c r="U36" i="150" s="1"/>
  <c r="P36" i="150"/>
  <c r="E36" i="150"/>
  <c r="T36" i="150" s="1"/>
  <c r="S35" i="150"/>
  <c r="R35" i="150"/>
  <c r="Q35" i="150"/>
  <c r="P35" i="150"/>
  <c r="E35" i="150"/>
  <c r="U35" i="150" s="1"/>
  <c r="T34" i="150"/>
  <c r="S34" i="150"/>
  <c r="R34" i="150"/>
  <c r="Q34" i="150"/>
  <c r="P34" i="150"/>
  <c r="E34" i="150"/>
  <c r="U34" i="150" s="1"/>
  <c r="S33" i="150"/>
  <c r="R33" i="150"/>
  <c r="Q33" i="150"/>
  <c r="P33" i="150"/>
  <c r="E33" i="150"/>
  <c r="S32" i="150"/>
  <c r="R32" i="150"/>
  <c r="Q32" i="150"/>
  <c r="P32" i="150"/>
  <c r="E32" i="150"/>
  <c r="T32" i="150" s="1"/>
  <c r="S31" i="150"/>
  <c r="R31" i="150"/>
  <c r="Q31" i="150"/>
  <c r="P31" i="150"/>
  <c r="E31" i="150"/>
  <c r="S30" i="150"/>
  <c r="R30" i="150"/>
  <c r="Q30" i="150"/>
  <c r="P30" i="150"/>
  <c r="E30" i="150"/>
  <c r="T30" i="150" s="1"/>
  <c r="S29" i="150"/>
  <c r="R29" i="150"/>
  <c r="Q29" i="150"/>
  <c r="P29" i="150"/>
  <c r="E29" i="150"/>
  <c r="U27" i="150"/>
  <c r="S27" i="150"/>
  <c r="R27" i="150"/>
  <c r="Q27" i="150"/>
  <c r="P27" i="150"/>
  <c r="E27" i="150"/>
  <c r="T27" i="150" s="1"/>
  <c r="S26" i="150"/>
  <c r="R26" i="150"/>
  <c r="Q26" i="150"/>
  <c r="P26" i="150"/>
  <c r="E26" i="150"/>
  <c r="S25" i="150"/>
  <c r="R25" i="150"/>
  <c r="Q25" i="150"/>
  <c r="P25" i="150"/>
  <c r="E25" i="150"/>
  <c r="U25" i="150" s="1"/>
  <c r="S24" i="150"/>
  <c r="R24" i="150"/>
  <c r="Q24" i="150"/>
  <c r="P24" i="150"/>
  <c r="E24" i="150"/>
  <c r="S23" i="150"/>
  <c r="R23" i="150"/>
  <c r="Q23" i="150"/>
  <c r="P23" i="150"/>
  <c r="E23" i="150"/>
  <c r="S22" i="150"/>
  <c r="R22" i="150"/>
  <c r="Q22" i="150"/>
  <c r="P22" i="150"/>
  <c r="E22" i="150"/>
  <c r="U22" i="150" s="1"/>
  <c r="S21" i="150"/>
  <c r="R21" i="150"/>
  <c r="Q21" i="150"/>
  <c r="P21" i="150"/>
  <c r="E21" i="150"/>
  <c r="T21" i="150" s="1"/>
  <c r="S20" i="150"/>
  <c r="R20" i="150"/>
  <c r="Q20" i="150"/>
  <c r="P20" i="150"/>
  <c r="E20" i="150"/>
  <c r="U20" i="150" s="1"/>
  <c r="S19" i="150"/>
  <c r="R19" i="150"/>
  <c r="Q19" i="150"/>
  <c r="P19" i="150"/>
  <c r="E19" i="150"/>
  <c r="T19" i="150" s="1"/>
  <c r="S18" i="150"/>
  <c r="R18" i="150"/>
  <c r="Q18" i="150"/>
  <c r="P18" i="150"/>
  <c r="E18" i="150"/>
  <c r="U17" i="150"/>
  <c r="S17" i="150"/>
  <c r="R17" i="150"/>
  <c r="Q17" i="150"/>
  <c r="P17" i="150"/>
  <c r="E17" i="150"/>
  <c r="T17" i="150" s="1"/>
  <c r="U16" i="150"/>
  <c r="T16" i="150"/>
  <c r="S16" i="150"/>
  <c r="R16" i="150"/>
  <c r="Q16" i="150"/>
  <c r="P16" i="150"/>
  <c r="E16" i="150"/>
  <c r="S15" i="150"/>
  <c r="R15" i="150"/>
  <c r="Q15" i="150"/>
  <c r="P15" i="150"/>
  <c r="E15" i="150"/>
  <c r="U15" i="150" s="1"/>
  <c r="S14" i="150"/>
  <c r="R14" i="150"/>
  <c r="Q14" i="150"/>
  <c r="P14" i="150"/>
  <c r="E14" i="150"/>
  <c r="U14" i="150" s="1"/>
  <c r="S13" i="150"/>
  <c r="R13" i="150"/>
  <c r="Q13" i="150"/>
  <c r="P13" i="150"/>
  <c r="E13" i="150"/>
  <c r="T13" i="150" s="1"/>
  <c r="S12" i="150"/>
  <c r="R12" i="150"/>
  <c r="Q12" i="150"/>
  <c r="P12" i="150"/>
  <c r="E12" i="150"/>
  <c r="U12" i="150" s="1"/>
  <c r="S11" i="150"/>
  <c r="R11" i="150"/>
  <c r="Q11" i="150"/>
  <c r="P11" i="150"/>
  <c r="E11" i="150"/>
  <c r="T11" i="150" s="1"/>
  <c r="S10" i="150"/>
  <c r="R10" i="150"/>
  <c r="Q10" i="150"/>
  <c r="P10" i="150"/>
  <c r="E10" i="150"/>
  <c r="R9" i="150"/>
  <c r="U64" i="149"/>
  <c r="S64" i="149"/>
  <c r="R64" i="149"/>
  <c r="Q64" i="149"/>
  <c r="P64" i="149"/>
  <c r="E64" i="149"/>
  <c r="T64" i="149" s="1"/>
  <c r="S63" i="149"/>
  <c r="R63" i="149"/>
  <c r="Q63" i="149"/>
  <c r="P63" i="149"/>
  <c r="E63" i="149"/>
  <c r="S62" i="149"/>
  <c r="R62" i="149"/>
  <c r="S60" i="149"/>
  <c r="R60" i="149"/>
  <c r="Q60" i="149"/>
  <c r="P60" i="149"/>
  <c r="E60" i="149"/>
  <c r="S59" i="149"/>
  <c r="R59" i="149"/>
  <c r="Q59" i="149"/>
  <c r="P59" i="149"/>
  <c r="E59" i="149"/>
  <c r="U59" i="149" s="1"/>
  <c r="S58" i="149"/>
  <c r="R58" i="149"/>
  <c r="Q58" i="149"/>
  <c r="P58" i="149"/>
  <c r="E58" i="149"/>
  <c r="U58" i="149" s="1"/>
  <c r="S57" i="149"/>
  <c r="R57" i="149"/>
  <c r="Q57" i="149"/>
  <c r="P57" i="149"/>
  <c r="E57" i="149"/>
  <c r="S56" i="149"/>
  <c r="R56" i="149"/>
  <c r="S55" i="149"/>
  <c r="R55" i="149"/>
  <c r="Q55" i="149"/>
  <c r="P55" i="149"/>
  <c r="E55" i="149"/>
  <c r="U55" i="149" s="1"/>
  <c r="S54" i="149"/>
  <c r="R54" i="149"/>
  <c r="Q54" i="149"/>
  <c r="P54" i="149"/>
  <c r="E54" i="149"/>
  <c r="U54" i="149" s="1"/>
  <c r="S53" i="149"/>
  <c r="R53" i="149"/>
  <c r="Q53" i="149"/>
  <c r="P53" i="149"/>
  <c r="E53" i="149"/>
  <c r="U53" i="149" s="1"/>
  <c r="S52" i="149"/>
  <c r="R52" i="149"/>
  <c r="Q52" i="149"/>
  <c r="P52" i="149"/>
  <c r="E52" i="149"/>
  <c r="U52" i="149" s="1"/>
  <c r="S51" i="149"/>
  <c r="R51" i="149"/>
  <c r="Q51" i="149"/>
  <c r="P51" i="149"/>
  <c r="E51" i="149"/>
  <c r="T51" i="149" s="1"/>
  <c r="S50" i="149"/>
  <c r="R50" i="149"/>
  <c r="Q50" i="149"/>
  <c r="P50" i="149"/>
  <c r="E50" i="149"/>
  <c r="U50" i="149" s="1"/>
  <c r="S49" i="149"/>
  <c r="R49" i="149"/>
  <c r="Q49" i="149"/>
  <c r="P49" i="149"/>
  <c r="E49" i="149"/>
  <c r="T49" i="149" s="1"/>
  <c r="S48" i="149"/>
  <c r="R48" i="149"/>
  <c r="Q48" i="149"/>
  <c r="P48" i="149"/>
  <c r="E48" i="149"/>
  <c r="S47" i="149"/>
  <c r="R47" i="149"/>
  <c r="Q47" i="149"/>
  <c r="P47" i="149"/>
  <c r="E47" i="149"/>
  <c r="U47" i="149" s="1"/>
  <c r="U46" i="149"/>
  <c r="S46" i="149"/>
  <c r="R46" i="149"/>
  <c r="Q46" i="149"/>
  <c r="P46" i="149"/>
  <c r="T46" i="149" s="1"/>
  <c r="E46" i="149"/>
  <c r="T45" i="149"/>
  <c r="S45" i="149"/>
  <c r="R45" i="149"/>
  <c r="Q45" i="149"/>
  <c r="P45" i="149"/>
  <c r="E45" i="149"/>
  <c r="S44" i="149"/>
  <c r="R44" i="149"/>
  <c r="S43" i="149"/>
  <c r="R43" i="149"/>
  <c r="S42" i="149"/>
  <c r="R42" i="149"/>
  <c r="Q42" i="149"/>
  <c r="P42" i="149"/>
  <c r="E42" i="149"/>
  <c r="U42" i="149" s="1"/>
  <c r="S41" i="149"/>
  <c r="R41" i="149"/>
  <c r="Q41" i="149"/>
  <c r="P41" i="149"/>
  <c r="E41" i="149"/>
  <c r="T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9" i="149" s="1"/>
  <c r="S38" i="149"/>
  <c r="R38" i="149"/>
  <c r="Q38" i="149"/>
  <c r="P38" i="149"/>
  <c r="E38" i="149"/>
  <c r="S37" i="149"/>
  <c r="R37" i="149"/>
  <c r="Q37" i="149"/>
  <c r="P37" i="149"/>
  <c r="E37" i="149"/>
  <c r="U37" i="149" s="1"/>
  <c r="U36" i="149"/>
  <c r="S36" i="149"/>
  <c r="R36" i="149"/>
  <c r="Q36" i="149"/>
  <c r="P36" i="149"/>
  <c r="E36" i="149"/>
  <c r="S35" i="149"/>
  <c r="R35" i="149"/>
  <c r="Q35" i="149"/>
  <c r="P35" i="149"/>
  <c r="E35" i="149"/>
  <c r="U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T33" i="149" s="1"/>
  <c r="S32" i="149"/>
  <c r="R32" i="149"/>
  <c r="Q32" i="149"/>
  <c r="P32" i="149"/>
  <c r="E32" i="149"/>
  <c r="U32" i="149" s="1"/>
  <c r="S31" i="149"/>
  <c r="R31" i="149"/>
  <c r="Q31" i="149"/>
  <c r="P31" i="149"/>
  <c r="E31" i="149"/>
  <c r="S30" i="149"/>
  <c r="R30" i="149"/>
  <c r="Q30" i="149"/>
  <c r="P30" i="149"/>
  <c r="E30" i="149"/>
  <c r="S29" i="149"/>
  <c r="R29" i="149"/>
  <c r="Q29" i="149"/>
  <c r="P29" i="149"/>
  <c r="E29" i="149"/>
  <c r="T29" i="149" s="1"/>
  <c r="S27" i="149"/>
  <c r="R27" i="149"/>
  <c r="Q27" i="149"/>
  <c r="P27" i="149"/>
  <c r="E27" i="149"/>
  <c r="U26" i="149"/>
  <c r="T26" i="149"/>
  <c r="S26" i="149"/>
  <c r="R26" i="149"/>
  <c r="Q26" i="149"/>
  <c r="P26" i="149"/>
  <c r="E26" i="149"/>
  <c r="U25" i="149"/>
  <c r="T25" i="149"/>
  <c r="S25" i="149"/>
  <c r="R25" i="149"/>
  <c r="Q25" i="149"/>
  <c r="P25" i="149"/>
  <c r="E25" i="149"/>
  <c r="S24" i="149"/>
  <c r="R24" i="149"/>
  <c r="Q24" i="149"/>
  <c r="P24" i="149"/>
  <c r="E24" i="149"/>
  <c r="U24" i="149" s="1"/>
  <c r="S23" i="149"/>
  <c r="R23" i="149"/>
  <c r="Q23" i="149"/>
  <c r="P23" i="149"/>
  <c r="E23" i="149"/>
  <c r="U23" i="149" s="1"/>
  <c r="S22" i="149"/>
  <c r="R22" i="149"/>
  <c r="Q22" i="149"/>
  <c r="P22" i="149"/>
  <c r="E22" i="149"/>
  <c r="T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T20" i="149" s="1"/>
  <c r="S19" i="149"/>
  <c r="R19" i="149"/>
  <c r="Q19" i="149"/>
  <c r="P19" i="149"/>
  <c r="E19" i="149"/>
  <c r="S18" i="149"/>
  <c r="R18" i="149"/>
  <c r="Q18" i="149"/>
  <c r="P18" i="149"/>
  <c r="E18" i="149"/>
  <c r="U18" i="149" s="1"/>
  <c r="S17" i="149"/>
  <c r="R17" i="149"/>
  <c r="Q17" i="149"/>
  <c r="P17" i="149"/>
  <c r="E17" i="149"/>
  <c r="S16" i="149"/>
  <c r="R16" i="149"/>
  <c r="Q16" i="149"/>
  <c r="P16" i="149"/>
  <c r="E16" i="149"/>
  <c r="S15" i="149"/>
  <c r="R15" i="149"/>
  <c r="Q15" i="149"/>
  <c r="P15" i="149"/>
  <c r="E15" i="149"/>
  <c r="U15" i="149" s="1"/>
  <c r="S14" i="149"/>
  <c r="R14" i="149"/>
  <c r="Q14" i="149"/>
  <c r="P14" i="149"/>
  <c r="E14" i="149"/>
  <c r="T14" i="149" s="1"/>
  <c r="S13" i="149"/>
  <c r="R13" i="149"/>
  <c r="Q13" i="149"/>
  <c r="P13" i="149"/>
  <c r="E13" i="149"/>
  <c r="U13" i="149" s="1"/>
  <c r="U12" i="149"/>
  <c r="S12" i="149"/>
  <c r="R12" i="149"/>
  <c r="Q12" i="149"/>
  <c r="P12" i="149"/>
  <c r="E12" i="149"/>
  <c r="T12" i="149" s="1"/>
  <c r="S11" i="149"/>
  <c r="R11" i="149"/>
  <c r="Q11" i="149"/>
  <c r="P11" i="149"/>
  <c r="E11" i="149"/>
  <c r="S10" i="149"/>
  <c r="R10" i="149"/>
  <c r="Q10" i="149"/>
  <c r="P10" i="149"/>
  <c r="E10" i="149"/>
  <c r="T10" i="149" s="1"/>
  <c r="S9" i="149"/>
  <c r="R9" i="149"/>
  <c r="S64" i="148"/>
  <c r="R64" i="148"/>
  <c r="Q64" i="148"/>
  <c r="P64" i="148"/>
  <c r="E64" i="148"/>
  <c r="U63" i="148"/>
  <c r="T63" i="148"/>
  <c r="S63" i="148"/>
  <c r="R63" i="148"/>
  <c r="Q63" i="148"/>
  <c r="Q62" i="148" s="1"/>
  <c r="P63" i="148"/>
  <c r="E63" i="148"/>
  <c r="S62" i="148"/>
  <c r="R62" i="148"/>
  <c r="S60" i="148"/>
  <c r="R60" i="148"/>
  <c r="Q60" i="148"/>
  <c r="P60" i="148"/>
  <c r="E60" i="148"/>
  <c r="U60" i="148" s="1"/>
  <c r="S59" i="148"/>
  <c r="R59" i="148"/>
  <c r="Q59" i="148"/>
  <c r="P59" i="148"/>
  <c r="E59" i="148"/>
  <c r="U59" i="148" s="1"/>
  <c r="S58" i="148"/>
  <c r="R58" i="148"/>
  <c r="Q58" i="148"/>
  <c r="P58" i="148"/>
  <c r="E58" i="148"/>
  <c r="U58" i="148" s="1"/>
  <c r="S57" i="148"/>
  <c r="R57" i="148"/>
  <c r="Q57" i="148"/>
  <c r="P57" i="148"/>
  <c r="E57" i="148"/>
  <c r="S56" i="148"/>
  <c r="R56" i="148"/>
  <c r="U55" i="148"/>
  <c r="T55" i="148"/>
  <c r="S55" i="148"/>
  <c r="R55" i="148"/>
  <c r="Q55" i="148"/>
  <c r="P55" i="148"/>
  <c r="E55" i="148"/>
  <c r="S54" i="148"/>
  <c r="R54" i="148"/>
  <c r="Q54" i="148"/>
  <c r="P54" i="148"/>
  <c r="E54" i="148"/>
  <c r="U54" i="148" s="1"/>
  <c r="S53" i="148"/>
  <c r="R53" i="148"/>
  <c r="Q53" i="148"/>
  <c r="P53" i="148"/>
  <c r="E53" i="148"/>
  <c r="U53" i="148" s="1"/>
  <c r="S52" i="148"/>
  <c r="R52" i="148"/>
  <c r="Q52" i="148"/>
  <c r="P52" i="148"/>
  <c r="E52" i="148"/>
  <c r="T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T50" i="148" s="1"/>
  <c r="S49" i="148"/>
  <c r="R49" i="148"/>
  <c r="Q49" i="148"/>
  <c r="P49" i="148"/>
  <c r="E49" i="148"/>
  <c r="S48" i="148"/>
  <c r="R48" i="148"/>
  <c r="Q48" i="148"/>
  <c r="P48" i="148"/>
  <c r="E48" i="148"/>
  <c r="U48" i="148" s="1"/>
  <c r="S47" i="148"/>
  <c r="R47" i="148"/>
  <c r="Q47" i="148"/>
  <c r="P47" i="148"/>
  <c r="E47" i="148"/>
  <c r="S46" i="148"/>
  <c r="R46" i="148"/>
  <c r="Q46" i="148"/>
  <c r="P46" i="148"/>
  <c r="E46" i="148"/>
  <c r="S45" i="148"/>
  <c r="R45" i="148"/>
  <c r="Q45" i="148"/>
  <c r="P45" i="148"/>
  <c r="E45" i="148"/>
  <c r="S44" i="148"/>
  <c r="R44" i="148"/>
  <c r="R43" i="148"/>
  <c r="S42" i="148"/>
  <c r="R42" i="148"/>
  <c r="Q42" i="148"/>
  <c r="P42" i="148"/>
  <c r="E42" i="148"/>
  <c r="T42" i="148" s="1"/>
  <c r="S41" i="148"/>
  <c r="R41" i="148"/>
  <c r="Q41" i="148"/>
  <c r="P41" i="148"/>
  <c r="E41" i="148"/>
  <c r="U41" i="148" s="1"/>
  <c r="S40" i="148"/>
  <c r="R40" i="148"/>
  <c r="Q40" i="148"/>
  <c r="P40" i="148"/>
  <c r="E40" i="148"/>
  <c r="S39" i="148"/>
  <c r="R39" i="148"/>
  <c r="Q39" i="148"/>
  <c r="P39" i="148"/>
  <c r="E39" i="148"/>
  <c r="S38" i="148"/>
  <c r="R38" i="148"/>
  <c r="Q38" i="148"/>
  <c r="P38" i="148"/>
  <c r="E38" i="148"/>
  <c r="U38" i="148" s="1"/>
  <c r="S37" i="148"/>
  <c r="R37" i="148"/>
  <c r="Q37" i="148"/>
  <c r="P37" i="148"/>
  <c r="E37" i="148"/>
  <c r="U37" i="148" s="1"/>
  <c r="T36" i="148"/>
  <c r="S36" i="148"/>
  <c r="R36" i="148"/>
  <c r="Q36" i="148"/>
  <c r="P36" i="148"/>
  <c r="E36" i="148"/>
  <c r="U36" i="148" s="1"/>
  <c r="S35" i="148"/>
  <c r="R35" i="148"/>
  <c r="Q35" i="148"/>
  <c r="P35" i="148"/>
  <c r="E35" i="148"/>
  <c r="U35" i="148" s="1"/>
  <c r="S34" i="148"/>
  <c r="R34" i="148"/>
  <c r="Q34" i="148"/>
  <c r="P34" i="148"/>
  <c r="E34" i="148"/>
  <c r="T34" i="148" s="1"/>
  <c r="S33" i="148"/>
  <c r="R33" i="148"/>
  <c r="Q33" i="148"/>
  <c r="P33" i="148"/>
  <c r="E33" i="148"/>
  <c r="S32" i="148"/>
  <c r="R32" i="148"/>
  <c r="Q32" i="148"/>
  <c r="P32" i="148"/>
  <c r="E32" i="148"/>
  <c r="T32" i="148" s="1"/>
  <c r="S31" i="148"/>
  <c r="R31" i="148"/>
  <c r="Q31" i="148"/>
  <c r="P31" i="148"/>
  <c r="E31" i="148"/>
  <c r="S30" i="148"/>
  <c r="R30" i="148"/>
  <c r="Q30" i="148"/>
  <c r="P30" i="148"/>
  <c r="E30" i="148"/>
  <c r="T30" i="148" s="1"/>
  <c r="S29" i="148"/>
  <c r="R29" i="148"/>
  <c r="Q29" i="148"/>
  <c r="P29" i="148"/>
  <c r="E29" i="148"/>
  <c r="T29" i="148" s="1"/>
  <c r="S27" i="148"/>
  <c r="R27" i="148"/>
  <c r="Q27" i="148"/>
  <c r="P27" i="148"/>
  <c r="E27" i="148"/>
  <c r="U27" i="148" s="1"/>
  <c r="S26" i="148"/>
  <c r="R26" i="148"/>
  <c r="Q26" i="148"/>
  <c r="P26" i="148"/>
  <c r="E26" i="148"/>
  <c r="U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U24" i="148" s="1"/>
  <c r="S23" i="148"/>
  <c r="R23" i="148"/>
  <c r="Q23" i="148"/>
  <c r="P23" i="148"/>
  <c r="E23" i="148"/>
  <c r="T23" i="148" s="1"/>
  <c r="S22" i="148"/>
  <c r="R22" i="148"/>
  <c r="Q22" i="148"/>
  <c r="P22" i="148"/>
  <c r="E22" i="148"/>
  <c r="U22" i="148" s="1"/>
  <c r="U21" i="148"/>
  <c r="S21" i="148"/>
  <c r="R21" i="148"/>
  <c r="Q21" i="148"/>
  <c r="P21" i="148"/>
  <c r="E21" i="148"/>
  <c r="T21" i="148" s="1"/>
  <c r="S20" i="148"/>
  <c r="R20" i="148"/>
  <c r="Q20" i="148"/>
  <c r="P20" i="148"/>
  <c r="E20" i="148"/>
  <c r="S19" i="148"/>
  <c r="R19" i="148"/>
  <c r="Q19" i="148"/>
  <c r="P19" i="148"/>
  <c r="E19" i="148"/>
  <c r="T19" i="148" s="1"/>
  <c r="U18" i="148"/>
  <c r="S18" i="148"/>
  <c r="R18" i="148"/>
  <c r="Q18" i="148"/>
  <c r="P18" i="148"/>
  <c r="E18" i="148"/>
  <c r="T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U16" i="148" s="1"/>
  <c r="S15" i="148"/>
  <c r="R15" i="148"/>
  <c r="Q15" i="148"/>
  <c r="P15" i="148"/>
  <c r="E15" i="148"/>
  <c r="T15" i="148" s="1"/>
  <c r="S14" i="148"/>
  <c r="R14" i="148"/>
  <c r="Q14" i="148"/>
  <c r="P14" i="148"/>
  <c r="E14" i="148"/>
  <c r="U14" i="148" s="1"/>
  <c r="S13" i="148"/>
  <c r="R13" i="148"/>
  <c r="Q13" i="148"/>
  <c r="P13" i="148"/>
  <c r="E13" i="148"/>
  <c r="S12" i="148"/>
  <c r="R12" i="148"/>
  <c r="Q12" i="148"/>
  <c r="P12" i="148"/>
  <c r="E12" i="148"/>
  <c r="S11" i="148"/>
  <c r="R11" i="148"/>
  <c r="Q11" i="148"/>
  <c r="P11" i="148"/>
  <c r="E11" i="148"/>
  <c r="U11" i="148" s="1"/>
  <c r="S10" i="148"/>
  <c r="R10" i="148"/>
  <c r="Q10" i="148"/>
  <c r="P10" i="148"/>
  <c r="E10" i="148"/>
  <c r="U10" i="148" s="1"/>
  <c r="S9" i="148"/>
  <c r="R9" i="148"/>
  <c r="S64" i="147"/>
  <c r="R64" i="147"/>
  <c r="Q64" i="147"/>
  <c r="P64" i="147"/>
  <c r="E64" i="147"/>
  <c r="S63" i="147"/>
  <c r="R63" i="147"/>
  <c r="Q63" i="147"/>
  <c r="P63" i="147"/>
  <c r="P62" i="147" s="1"/>
  <c r="E63" i="147"/>
  <c r="U63" i="147" s="1"/>
  <c r="S62" i="147"/>
  <c r="R62" i="147"/>
  <c r="S60" i="147"/>
  <c r="R60" i="147"/>
  <c r="Q60" i="147"/>
  <c r="P60" i="147"/>
  <c r="E60" i="147"/>
  <c r="U60" i="147" s="1"/>
  <c r="S59" i="147"/>
  <c r="R59" i="147"/>
  <c r="Q59" i="147"/>
  <c r="P59" i="147"/>
  <c r="E59" i="147"/>
  <c r="U59" i="147" s="1"/>
  <c r="S58" i="147"/>
  <c r="R58" i="147"/>
  <c r="Q58" i="147"/>
  <c r="P58" i="147"/>
  <c r="E58" i="147"/>
  <c r="T58" i="147" s="1"/>
  <c r="S57" i="147"/>
  <c r="R57" i="147"/>
  <c r="Q57" i="147"/>
  <c r="P57" i="147"/>
  <c r="E57" i="147"/>
  <c r="U57" i="147" s="1"/>
  <c r="S56" i="147"/>
  <c r="R56" i="147"/>
  <c r="T55" i="147"/>
  <c r="S55" i="147"/>
  <c r="R55" i="147"/>
  <c r="Q55" i="147"/>
  <c r="P55" i="147"/>
  <c r="E55" i="147"/>
  <c r="U55" i="147" s="1"/>
  <c r="S54" i="147"/>
  <c r="R54" i="147"/>
  <c r="Q54" i="147"/>
  <c r="P54" i="147"/>
  <c r="E54" i="147"/>
  <c r="U54" i="147" s="1"/>
  <c r="S53" i="147"/>
  <c r="R53" i="147"/>
  <c r="Q53" i="147"/>
  <c r="P53" i="147"/>
  <c r="E53" i="147"/>
  <c r="T53" i="147" s="1"/>
  <c r="S52" i="147"/>
  <c r="R52" i="147"/>
  <c r="Q52" i="147"/>
  <c r="P52" i="147"/>
  <c r="E52" i="147"/>
  <c r="U52" i="147" s="1"/>
  <c r="S51" i="147"/>
  <c r="R51" i="147"/>
  <c r="Q51" i="147"/>
  <c r="P51" i="147"/>
  <c r="E51" i="147"/>
  <c r="T51" i="147" s="1"/>
  <c r="S50" i="147"/>
  <c r="R50" i="147"/>
  <c r="Q50" i="147"/>
  <c r="P50" i="147"/>
  <c r="E50" i="147"/>
  <c r="U49" i="147"/>
  <c r="T49" i="147"/>
  <c r="S49" i="147"/>
  <c r="R49" i="147"/>
  <c r="Q49" i="147"/>
  <c r="P49" i="147"/>
  <c r="E49" i="147"/>
  <c r="T48" i="147"/>
  <c r="S48" i="147"/>
  <c r="R48" i="147"/>
  <c r="Q48" i="147"/>
  <c r="P48" i="147"/>
  <c r="E48" i="147"/>
  <c r="U48" i="147" s="1"/>
  <c r="S47" i="147"/>
  <c r="R47" i="147"/>
  <c r="Q47" i="147"/>
  <c r="P47" i="147"/>
  <c r="E47" i="147"/>
  <c r="U47" i="147" s="1"/>
  <c r="S46" i="147"/>
  <c r="R46" i="147"/>
  <c r="Q46" i="147"/>
  <c r="P46" i="147"/>
  <c r="E46" i="147"/>
  <c r="U46" i="147" s="1"/>
  <c r="S45" i="147"/>
  <c r="R45" i="147"/>
  <c r="Q45" i="147"/>
  <c r="P45" i="147"/>
  <c r="E45" i="147"/>
  <c r="U45" i="147" s="1"/>
  <c r="S44" i="147"/>
  <c r="R44" i="147"/>
  <c r="R43" i="147"/>
  <c r="S42" i="147"/>
  <c r="R42" i="147"/>
  <c r="Q42" i="147"/>
  <c r="P42" i="147"/>
  <c r="E42" i="147"/>
  <c r="U42" i="147" s="1"/>
  <c r="S41" i="147"/>
  <c r="R41" i="147"/>
  <c r="Q41" i="147"/>
  <c r="P41" i="147"/>
  <c r="E41" i="147"/>
  <c r="T41" i="147" s="1"/>
  <c r="S40" i="147"/>
  <c r="R40" i="147"/>
  <c r="Q40" i="147"/>
  <c r="P40" i="147"/>
  <c r="E40" i="147"/>
  <c r="U39" i="147"/>
  <c r="S39" i="147"/>
  <c r="R39" i="147"/>
  <c r="Q39" i="147"/>
  <c r="P39" i="147"/>
  <c r="E39" i="147"/>
  <c r="T39" i="147" s="1"/>
  <c r="U38" i="147"/>
  <c r="T38" i="147"/>
  <c r="S38" i="147"/>
  <c r="R38" i="147"/>
  <c r="Q38" i="147"/>
  <c r="P38" i="147"/>
  <c r="E38" i="147"/>
  <c r="S37" i="147"/>
  <c r="R37" i="147"/>
  <c r="Q37" i="147"/>
  <c r="P37" i="147"/>
  <c r="E37" i="147"/>
  <c r="U37" i="147" s="1"/>
  <c r="S36" i="147"/>
  <c r="R36" i="147"/>
  <c r="Q36" i="147"/>
  <c r="P36" i="147"/>
  <c r="E36" i="147"/>
  <c r="U36" i="147" s="1"/>
  <c r="S35" i="147"/>
  <c r="R35" i="147"/>
  <c r="Q35" i="147"/>
  <c r="P35" i="147"/>
  <c r="E35" i="147"/>
  <c r="T35" i="147" s="1"/>
  <c r="S34" i="147"/>
  <c r="R34" i="147"/>
  <c r="Q34" i="147"/>
  <c r="P34" i="147"/>
  <c r="E34" i="147"/>
  <c r="U34" i="147" s="1"/>
  <c r="S33" i="147"/>
  <c r="R33" i="147"/>
  <c r="Q33" i="147"/>
  <c r="P33" i="147"/>
  <c r="E33" i="147"/>
  <c r="U33" i="147" s="1"/>
  <c r="S32" i="147"/>
  <c r="R32" i="147"/>
  <c r="Q32" i="147"/>
  <c r="P32" i="147"/>
  <c r="E32" i="147"/>
  <c r="S31" i="147"/>
  <c r="R31" i="147"/>
  <c r="Q31" i="147"/>
  <c r="U31" i="147" s="1"/>
  <c r="P31" i="147"/>
  <c r="E31" i="147"/>
  <c r="T31" i="147" s="1"/>
  <c r="S30" i="147"/>
  <c r="R30" i="147"/>
  <c r="Q30" i="147"/>
  <c r="P30" i="147"/>
  <c r="E30" i="147"/>
  <c r="S29" i="147"/>
  <c r="R29" i="147"/>
  <c r="Q29" i="147"/>
  <c r="P29" i="147"/>
  <c r="E29" i="147"/>
  <c r="T29" i="147" s="1"/>
  <c r="U27" i="147"/>
  <c r="T27" i="147"/>
  <c r="S27" i="147"/>
  <c r="R27" i="147"/>
  <c r="Q27" i="147"/>
  <c r="P27" i="147"/>
  <c r="E27" i="147"/>
  <c r="S26" i="147"/>
  <c r="R26" i="147"/>
  <c r="Q26" i="147"/>
  <c r="P26" i="147"/>
  <c r="E26" i="147"/>
  <c r="U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T24" i="147" s="1"/>
  <c r="S23" i="147"/>
  <c r="R23" i="147"/>
  <c r="Q23" i="147"/>
  <c r="P23" i="147"/>
  <c r="E23" i="147"/>
  <c r="U23" i="147" s="1"/>
  <c r="S22" i="147"/>
  <c r="R22" i="147"/>
  <c r="Q22" i="147"/>
  <c r="P22" i="147"/>
  <c r="E22" i="147"/>
  <c r="T22" i="147" s="1"/>
  <c r="S21" i="147"/>
  <c r="R21" i="147"/>
  <c r="Q21" i="147"/>
  <c r="P21" i="147"/>
  <c r="E21" i="147"/>
  <c r="U20" i="147"/>
  <c r="T20" i="147"/>
  <c r="S20" i="147"/>
  <c r="R20" i="147"/>
  <c r="Q20" i="147"/>
  <c r="P20" i="147"/>
  <c r="E20" i="147"/>
  <c r="S19" i="147"/>
  <c r="R19" i="147"/>
  <c r="Q19" i="147"/>
  <c r="P19" i="147"/>
  <c r="E19" i="147"/>
  <c r="U19" i="147" s="1"/>
  <c r="S18" i="147"/>
  <c r="R18" i="147"/>
  <c r="Q18" i="147"/>
  <c r="P18" i="147"/>
  <c r="E18" i="147"/>
  <c r="S17" i="147"/>
  <c r="R17" i="147"/>
  <c r="Q17" i="147"/>
  <c r="P17" i="147"/>
  <c r="E17" i="147"/>
  <c r="U17" i="147" s="1"/>
  <c r="S16" i="147"/>
  <c r="R16" i="147"/>
  <c r="Q16" i="147"/>
  <c r="P16" i="147"/>
  <c r="E16" i="147"/>
  <c r="T16" i="147" s="1"/>
  <c r="S15" i="147"/>
  <c r="R15" i="147"/>
  <c r="Q15" i="147"/>
  <c r="P15" i="147"/>
  <c r="E15" i="147"/>
  <c r="U15" i="147" s="1"/>
  <c r="U14" i="147"/>
  <c r="S14" i="147"/>
  <c r="R14" i="147"/>
  <c r="Q14" i="147"/>
  <c r="P14" i="147"/>
  <c r="E14" i="147"/>
  <c r="T14" i="147" s="1"/>
  <c r="S13" i="147"/>
  <c r="R13" i="147"/>
  <c r="Q13" i="147"/>
  <c r="P13" i="147"/>
  <c r="E13" i="147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T10" i="147" s="1"/>
  <c r="S9" i="147"/>
  <c r="R9" i="147"/>
  <c r="S64" i="146"/>
  <c r="R64" i="146"/>
  <c r="Q64" i="146"/>
  <c r="P64" i="146"/>
  <c r="E64" i="146"/>
  <c r="U64" i="146" s="1"/>
  <c r="S63" i="146"/>
  <c r="R63" i="146"/>
  <c r="Q63" i="146"/>
  <c r="P63" i="146"/>
  <c r="E63" i="146"/>
  <c r="E62" i="146" s="1"/>
  <c r="U62" i="146" s="1"/>
  <c r="S62" i="146"/>
  <c r="R62" i="146"/>
  <c r="S60" i="146"/>
  <c r="R60" i="146"/>
  <c r="Q60" i="146"/>
  <c r="P60" i="146"/>
  <c r="E60" i="146"/>
  <c r="U60" i="146" s="1"/>
  <c r="S59" i="146"/>
  <c r="R59" i="146"/>
  <c r="Q59" i="146"/>
  <c r="P59" i="146"/>
  <c r="E59" i="146"/>
  <c r="T59" i="146" s="1"/>
  <c r="S58" i="146"/>
  <c r="R58" i="146"/>
  <c r="Q58" i="146"/>
  <c r="P58" i="146"/>
  <c r="E58" i="146"/>
  <c r="U58" i="146" s="1"/>
  <c r="S57" i="146"/>
  <c r="R57" i="146"/>
  <c r="Q57" i="146"/>
  <c r="P57" i="146"/>
  <c r="E57" i="146"/>
  <c r="S56" i="146"/>
  <c r="R56" i="146"/>
  <c r="S55" i="146"/>
  <c r="R55" i="146"/>
  <c r="Q55" i="146"/>
  <c r="P55" i="146"/>
  <c r="E55" i="146"/>
  <c r="U55" i="146" s="1"/>
  <c r="S54" i="146"/>
  <c r="R54" i="146"/>
  <c r="Q54" i="146"/>
  <c r="P54" i="146"/>
  <c r="E54" i="146"/>
  <c r="T54" i="146" s="1"/>
  <c r="S53" i="146"/>
  <c r="R53" i="146"/>
  <c r="Q53" i="146"/>
  <c r="P53" i="146"/>
  <c r="E53" i="146"/>
  <c r="U53" i="146" s="1"/>
  <c r="S52" i="146"/>
  <c r="R52" i="146"/>
  <c r="Q52" i="146"/>
  <c r="P52" i="146"/>
  <c r="E52" i="146"/>
  <c r="T52" i="146" s="1"/>
  <c r="S51" i="146"/>
  <c r="R51" i="146"/>
  <c r="Q51" i="146"/>
  <c r="P51" i="146"/>
  <c r="E51" i="146"/>
  <c r="S50" i="146"/>
  <c r="R50" i="146"/>
  <c r="Q50" i="146"/>
  <c r="P50" i="146"/>
  <c r="E50" i="146"/>
  <c r="U50" i="146" s="1"/>
  <c r="U49" i="146"/>
  <c r="S49" i="146"/>
  <c r="R49" i="146"/>
  <c r="Q49" i="146"/>
  <c r="P49" i="146"/>
  <c r="E49" i="146"/>
  <c r="T49" i="146" s="1"/>
  <c r="T48" i="146"/>
  <c r="S48" i="146"/>
  <c r="R48" i="146"/>
  <c r="Q48" i="146"/>
  <c r="P48" i="146"/>
  <c r="E48" i="146"/>
  <c r="U48" i="146" s="1"/>
  <c r="S47" i="146"/>
  <c r="R47" i="146"/>
  <c r="Q47" i="146"/>
  <c r="P47" i="146"/>
  <c r="E47" i="146"/>
  <c r="U47" i="146" s="1"/>
  <c r="S46" i="146"/>
  <c r="R46" i="146"/>
  <c r="Q46" i="146"/>
  <c r="P46" i="146"/>
  <c r="E46" i="146"/>
  <c r="T46" i="146" s="1"/>
  <c r="S45" i="146"/>
  <c r="R45" i="146"/>
  <c r="Q45" i="146"/>
  <c r="P45" i="146"/>
  <c r="E45" i="146"/>
  <c r="U45" i="146" s="1"/>
  <c r="S44" i="146"/>
  <c r="R44" i="146"/>
  <c r="S43" i="146"/>
  <c r="R43" i="146"/>
  <c r="S42" i="146"/>
  <c r="R42" i="146"/>
  <c r="Q42" i="146"/>
  <c r="P42" i="146"/>
  <c r="E42" i="146"/>
  <c r="T42" i="146" s="1"/>
  <c r="S41" i="146"/>
  <c r="R41" i="146"/>
  <c r="Q41" i="146"/>
  <c r="P41" i="146"/>
  <c r="E41" i="146"/>
  <c r="S40" i="146"/>
  <c r="R40" i="146"/>
  <c r="Q40" i="146"/>
  <c r="P40" i="146"/>
  <c r="E40" i="146"/>
  <c r="U40" i="146" s="1"/>
  <c r="S39" i="146"/>
  <c r="R39" i="146"/>
  <c r="Q39" i="146"/>
  <c r="P39" i="146"/>
  <c r="E39" i="146"/>
  <c r="U39" i="146" s="1"/>
  <c r="S38" i="146"/>
  <c r="R38" i="146"/>
  <c r="Q38" i="146"/>
  <c r="P38" i="146"/>
  <c r="E38" i="146"/>
  <c r="U38" i="146" s="1"/>
  <c r="S37" i="146"/>
  <c r="R37" i="146"/>
  <c r="Q37" i="146"/>
  <c r="P37" i="146"/>
  <c r="E37" i="146"/>
  <c r="U37" i="146" s="1"/>
  <c r="S36" i="146"/>
  <c r="R36" i="146"/>
  <c r="Q36" i="146"/>
  <c r="P36" i="146"/>
  <c r="E36" i="146"/>
  <c r="T36" i="146" s="1"/>
  <c r="S35" i="146"/>
  <c r="R35" i="146"/>
  <c r="Q35" i="146"/>
  <c r="P35" i="146"/>
  <c r="E35" i="146"/>
  <c r="U35" i="146" s="1"/>
  <c r="U34" i="146"/>
  <c r="S34" i="146"/>
  <c r="R34" i="146"/>
  <c r="Q34" i="146"/>
  <c r="P34" i="146"/>
  <c r="E34" i="146"/>
  <c r="T34" i="146" s="1"/>
  <c r="S33" i="146"/>
  <c r="R33" i="146"/>
  <c r="Q33" i="146"/>
  <c r="P33" i="146"/>
  <c r="E33" i="146"/>
  <c r="S32" i="146"/>
  <c r="R32" i="146"/>
  <c r="Q32" i="146"/>
  <c r="P32" i="146"/>
  <c r="E32" i="146"/>
  <c r="U32" i="146" s="1"/>
  <c r="U31" i="146"/>
  <c r="S31" i="146"/>
  <c r="R31" i="146"/>
  <c r="Q31" i="146"/>
  <c r="P31" i="146"/>
  <c r="E31" i="146"/>
  <c r="T30" i="146"/>
  <c r="S30" i="146"/>
  <c r="R30" i="146"/>
  <c r="Q30" i="146"/>
  <c r="P30" i="146"/>
  <c r="E30" i="146"/>
  <c r="U30" i="146" s="1"/>
  <c r="S29" i="146"/>
  <c r="R29" i="146"/>
  <c r="Q29" i="146"/>
  <c r="P29" i="146"/>
  <c r="E29" i="146"/>
  <c r="S27" i="146"/>
  <c r="R27" i="146"/>
  <c r="Q27" i="146"/>
  <c r="P27" i="146"/>
  <c r="E27" i="146"/>
  <c r="S26" i="146"/>
  <c r="R26" i="146"/>
  <c r="Q26" i="146"/>
  <c r="P26" i="146"/>
  <c r="E26" i="146"/>
  <c r="U26" i="146" s="1"/>
  <c r="S25" i="146"/>
  <c r="R25" i="146"/>
  <c r="Q25" i="146"/>
  <c r="P25" i="146"/>
  <c r="E25" i="146"/>
  <c r="T25" i="146" s="1"/>
  <c r="S24" i="146"/>
  <c r="R24" i="146"/>
  <c r="Q24" i="146"/>
  <c r="P24" i="146"/>
  <c r="E24" i="146"/>
  <c r="U24" i="146" s="1"/>
  <c r="U23" i="146"/>
  <c r="S23" i="146"/>
  <c r="R23" i="146"/>
  <c r="Q23" i="146"/>
  <c r="P23" i="146"/>
  <c r="E23" i="146"/>
  <c r="T23" i="146" s="1"/>
  <c r="S22" i="146"/>
  <c r="R22" i="146"/>
  <c r="Q22" i="146"/>
  <c r="P22" i="146"/>
  <c r="E22" i="146"/>
  <c r="S21" i="146"/>
  <c r="R21" i="146"/>
  <c r="Q21" i="146"/>
  <c r="P21" i="146"/>
  <c r="E21" i="146"/>
  <c r="U21" i="146" s="1"/>
  <c r="S20" i="146"/>
  <c r="R20" i="146"/>
  <c r="Q20" i="146"/>
  <c r="P20" i="146"/>
  <c r="E20" i="146"/>
  <c r="T20" i="146" s="1"/>
  <c r="T19" i="146"/>
  <c r="S19" i="146"/>
  <c r="R19" i="146"/>
  <c r="Q19" i="146"/>
  <c r="P19" i="146"/>
  <c r="E19" i="146"/>
  <c r="U19" i="146" s="1"/>
  <c r="S18" i="146"/>
  <c r="R18" i="146"/>
  <c r="Q18" i="146"/>
  <c r="P18" i="146"/>
  <c r="E18" i="146"/>
  <c r="U18" i="146" s="1"/>
  <c r="S17" i="146"/>
  <c r="R17" i="146"/>
  <c r="Q17" i="146"/>
  <c r="P17" i="146"/>
  <c r="E17" i="146"/>
  <c r="T17" i="146" s="1"/>
  <c r="S16" i="146"/>
  <c r="R16" i="146"/>
  <c r="Q16" i="146"/>
  <c r="P16" i="146"/>
  <c r="E16" i="146"/>
  <c r="U16" i="146" s="1"/>
  <c r="S15" i="146"/>
  <c r="R15" i="146"/>
  <c r="Q15" i="146"/>
  <c r="P15" i="146"/>
  <c r="E15" i="146"/>
  <c r="T15" i="146" s="1"/>
  <c r="S14" i="146"/>
  <c r="R14" i="146"/>
  <c r="Q14" i="146"/>
  <c r="P14" i="146"/>
  <c r="E14" i="146"/>
  <c r="T13" i="146"/>
  <c r="S13" i="146"/>
  <c r="R13" i="146"/>
  <c r="Q13" i="146"/>
  <c r="U13" i="146" s="1"/>
  <c r="P13" i="146"/>
  <c r="E13" i="146"/>
  <c r="U12" i="146"/>
  <c r="T12" i="146"/>
  <c r="S12" i="146"/>
  <c r="R12" i="146"/>
  <c r="Q12" i="146"/>
  <c r="P12" i="146"/>
  <c r="E12" i="146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64" i="145"/>
  <c r="R64" i="145"/>
  <c r="Q64" i="145"/>
  <c r="P64" i="145"/>
  <c r="E64" i="145"/>
  <c r="S63" i="145"/>
  <c r="R63" i="145"/>
  <c r="Q63" i="145"/>
  <c r="P63" i="145"/>
  <c r="P62" i="145" s="1"/>
  <c r="E63" i="145"/>
  <c r="S62" i="145"/>
  <c r="R62" i="145"/>
  <c r="S60" i="145"/>
  <c r="R60" i="145"/>
  <c r="Q60" i="145"/>
  <c r="P60" i="145"/>
  <c r="E60" i="145"/>
  <c r="T60" i="145" s="1"/>
  <c r="S59" i="145"/>
  <c r="R59" i="145"/>
  <c r="Q59" i="145"/>
  <c r="P59" i="145"/>
  <c r="E59" i="145"/>
  <c r="U59" i="145" s="1"/>
  <c r="U58" i="145"/>
  <c r="S58" i="145"/>
  <c r="R58" i="145"/>
  <c r="Q58" i="145"/>
  <c r="P58" i="145"/>
  <c r="E58" i="145"/>
  <c r="T58" i="145" s="1"/>
  <c r="S57" i="145"/>
  <c r="R57" i="145"/>
  <c r="Q57" i="145"/>
  <c r="P57" i="145"/>
  <c r="E57" i="145"/>
  <c r="S56" i="145"/>
  <c r="R56" i="145"/>
  <c r="S55" i="145"/>
  <c r="R55" i="145"/>
  <c r="Q55" i="145"/>
  <c r="P55" i="145"/>
  <c r="E55" i="145"/>
  <c r="T55" i="145" s="1"/>
  <c r="S54" i="145"/>
  <c r="R54" i="145"/>
  <c r="Q54" i="145"/>
  <c r="P54" i="145"/>
  <c r="E54" i="145"/>
  <c r="U54" i="145" s="1"/>
  <c r="U53" i="145"/>
  <c r="S53" i="145"/>
  <c r="R53" i="145"/>
  <c r="Q53" i="145"/>
  <c r="P53" i="145"/>
  <c r="E53" i="145"/>
  <c r="T53" i="145" s="1"/>
  <c r="S52" i="145"/>
  <c r="R52" i="145"/>
  <c r="Q52" i="145"/>
  <c r="P52" i="145"/>
  <c r="E52" i="145"/>
  <c r="S51" i="145"/>
  <c r="R51" i="145"/>
  <c r="Q51" i="145"/>
  <c r="P51" i="145"/>
  <c r="E51" i="145"/>
  <c r="S50" i="145"/>
  <c r="R50" i="145"/>
  <c r="Q50" i="145"/>
  <c r="P50" i="145"/>
  <c r="E50" i="145"/>
  <c r="U50" i="145" s="1"/>
  <c r="S49" i="145"/>
  <c r="R49" i="145"/>
  <c r="Q49" i="145"/>
  <c r="P49" i="145"/>
  <c r="E49" i="145"/>
  <c r="U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T47" i="145" s="1"/>
  <c r="S46" i="145"/>
  <c r="R46" i="145"/>
  <c r="Q46" i="145"/>
  <c r="P46" i="145"/>
  <c r="E46" i="145"/>
  <c r="S45" i="145"/>
  <c r="R45" i="145"/>
  <c r="Q45" i="145"/>
  <c r="P45" i="145"/>
  <c r="E45" i="145"/>
  <c r="T45" i="145" s="1"/>
  <c r="S44" i="145"/>
  <c r="R44" i="145"/>
  <c r="S43" i="145"/>
  <c r="S42" i="145"/>
  <c r="R42" i="145"/>
  <c r="Q42" i="145"/>
  <c r="P42" i="145"/>
  <c r="E42" i="145"/>
  <c r="S41" i="145"/>
  <c r="R41" i="145"/>
  <c r="Q41" i="145"/>
  <c r="P41" i="145"/>
  <c r="E41" i="145"/>
  <c r="U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U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T37" i="145" s="1"/>
  <c r="S36" i="145"/>
  <c r="R36" i="145"/>
  <c r="Q36" i="145"/>
  <c r="P36" i="145"/>
  <c r="E36" i="145"/>
  <c r="U36" i="145" s="1"/>
  <c r="S35" i="145"/>
  <c r="R35" i="145"/>
  <c r="Q35" i="145"/>
  <c r="P35" i="145"/>
  <c r="E35" i="145"/>
  <c r="T35" i="145" s="1"/>
  <c r="S34" i="145"/>
  <c r="R34" i="145"/>
  <c r="Q34" i="145"/>
  <c r="P34" i="145"/>
  <c r="E34" i="145"/>
  <c r="S33" i="145"/>
  <c r="R33" i="145"/>
  <c r="Q33" i="145"/>
  <c r="U33" i="145" s="1"/>
  <c r="P33" i="145"/>
  <c r="E33" i="145"/>
  <c r="T33" i="145" s="1"/>
  <c r="S32" i="145"/>
  <c r="R32" i="145"/>
  <c r="Q32" i="145"/>
  <c r="P32" i="145"/>
  <c r="E32" i="145"/>
  <c r="U32" i="145" s="1"/>
  <c r="T31" i="145"/>
  <c r="S31" i="145"/>
  <c r="R31" i="145"/>
  <c r="Q31" i="145"/>
  <c r="P31" i="145"/>
  <c r="E31" i="145"/>
  <c r="U31" i="145" s="1"/>
  <c r="S30" i="145"/>
  <c r="R30" i="145"/>
  <c r="Q30" i="145"/>
  <c r="P30" i="145"/>
  <c r="E30" i="145"/>
  <c r="U30" i="145" s="1"/>
  <c r="S29" i="145"/>
  <c r="R29" i="145"/>
  <c r="Q29" i="145"/>
  <c r="P29" i="145"/>
  <c r="E29" i="145"/>
  <c r="U29" i="145" s="1"/>
  <c r="S27" i="145"/>
  <c r="R27" i="145"/>
  <c r="Q27" i="145"/>
  <c r="P27" i="145"/>
  <c r="E27" i="145"/>
  <c r="U27" i="145" s="1"/>
  <c r="S26" i="145"/>
  <c r="R26" i="145"/>
  <c r="Q26" i="145"/>
  <c r="P26" i="145"/>
  <c r="E26" i="145"/>
  <c r="T26" i="145" s="1"/>
  <c r="S25" i="145"/>
  <c r="R25" i="145"/>
  <c r="Q25" i="145"/>
  <c r="P25" i="145"/>
  <c r="E25" i="145"/>
  <c r="U25" i="145" s="1"/>
  <c r="U24" i="145"/>
  <c r="S24" i="145"/>
  <c r="R24" i="145"/>
  <c r="Q24" i="145"/>
  <c r="P24" i="145"/>
  <c r="E24" i="145"/>
  <c r="T24" i="145" s="1"/>
  <c r="S23" i="145"/>
  <c r="R23" i="145"/>
  <c r="Q23" i="145"/>
  <c r="P23" i="145"/>
  <c r="E23" i="145"/>
  <c r="S22" i="145"/>
  <c r="R22" i="145"/>
  <c r="Q22" i="145"/>
  <c r="P22" i="145"/>
  <c r="E22" i="145"/>
  <c r="S21" i="145"/>
  <c r="R21" i="145"/>
  <c r="Q21" i="145"/>
  <c r="P21" i="145"/>
  <c r="E21" i="145"/>
  <c r="U21" i="145" s="1"/>
  <c r="T20" i="145"/>
  <c r="S20" i="145"/>
  <c r="R20" i="145"/>
  <c r="Q20" i="145"/>
  <c r="P20" i="145"/>
  <c r="E20" i="145"/>
  <c r="U20" i="145" s="1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T16" i="145" s="1"/>
  <c r="S15" i="145"/>
  <c r="R15" i="145"/>
  <c r="Q15" i="145"/>
  <c r="P15" i="145"/>
  <c r="E15" i="145"/>
  <c r="S14" i="145"/>
  <c r="R14" i="145"/>
  <c r="Q14" i="145"/>
  <c r="P14" i="145"/>
  <c r="E14" i="145"/>
  <c r="T14" i="145" s="1"/>
  <c r="U13" i="145"/>
  <c r="S13" i="145"/>
  <c r="R13" i="145"/>
  <c r="Q13" i="145"/>
  <c r="P13" i="145"/>
  <c r="T13" i="145" s="1"/>
  <c r="E13" i="145"/>
  <c r="S12" i="145"/>
  <c r="R12" i="145"/>
  <c r="Q12" i="145"/>
  <c r="P12" i="145"/>
  <c r="E12" i="145"/>
  <c r="U12" i="145" s="1"/>
  <c r="S11" i="145"/>
  <c r="R11" i="145"/>
  <c r="Q11" i="145"/>
  <c r="P11" i="145"/>
  <c r="E11" i="145"/>
  <c r="U11" i="145" s="1"/>
  <c r="S10" i="145"/>
  <c r="R10" i="145"/>
  <c r="Q10" i="145"/>
  <c r="P10" i="145"/>
  <c r="E10" i="145"/>
  <c r="S9" i="145"/>
  <c r="R9" i="145"/>
  <c r="S64" i="144"/>
  <c r="R64" i="144"/>
  <c r="Q64" i="144"/>
  <c r="P64" i="144"/>
  <c r="E64" i="144"/>
  <c r="U64" i="144" s="1"/>
  <c r="S63" i="144"/>
  <c r="R63" i="144"/>
  <c r="Q63" i="144"/>
  <c r="P63" i="144"/>
  <c r="E63" i="144"/>
  <c r="E62" i="144" s="1"/>
  <c r="U62" i="144" s="1"/>
  <c r="S62" i="144"/>
  <c r="R62" i="144"/>
  <c r="S60" i="144"/>
  <c r="R60" i="144"/>
  <c r="Q60" i="144"/>
  <c r="P60" i="144"/>
  <c r="E60" i="144"/>
  <c r="U60" i="144" s="1"/>
  <c r="U59" i="144"/>
  <c r="S59" i="144"/>
  <c r="R59" i="144"/>
  <c r="Q59" i="144"/>
  <c r="P59" i="144"/>
  <c r="E59" i="144"/>
  <c r="T59" i="144" s="1"/>
  <c r="S58" i="144"/>
  <c r="R58" i="144"/>
  <c r="Q58" i="144"/>
  <c r="P58" i="144"/>
  <c r="E58" i="144"/>
  <c r="S57" i="144"/>
  <c r="R57" i="144"/>
  <c r="Q57" i="144"/>
  <c r="P57" i="144"/>
  <c r="E57" i="144"/>
  <c r="U57" i="144" s="1"/>
  <c r="S56" i="144"/>
  <c r="R56" i="144"/>
  <c r="S55" i="144"/>
  <c r="R55" i="144"/>
  <c r="Q55" i="144"/>
  <c r="P55" i="144"/>
  <c r="E55" i="144"/>
  <c r="U55" i="144" s="1"/>
  <c r="S54" i="144"/>
  <c r="R54" i="144"/>
  <c r="Q54" i="144"/>
  <c r="P54" i="144"/>
  <c r="E54" i="144"/>
  <c r="S53" i="144"/>
  <c r="R53" i="144"/>
  <c r="Q53" i="144"/>
  <c r="P53" i="144"/>
  <c r="E53" i="144"/>
  <c r="S52" i="144"/>
  <c r="R52" i="144"/>
  <c r="Q52" i="144"/>
  <c r="P52" i="144"/>
  <c r="E52" i="144"/>
  <c r="U52" i="144" s="1"/>
  <c r="S51" i="144"/>
  <c r="R51" i="144"/>
  <c r="Q51" i="144"/>
  <c r="P51" i="144"/>
  <c r="E51" i="144"/>
  <c r="U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U49" i="144" s="1"/>
  <c r="S48" i="144"/>
  <c r="R48" i="144"/>
  <c r="Q48" i="144"/>
  <c r="P48" i="144"/>
  <c r="E48" i="144"/>
  <c r="T48" i="144" s="1"/>
  <c r="S47" i="144"/>
  <c r="R47" i="144"/>
  <c r="Q47" i="144"/>
  <c r="P47" i="144"/>
  <c r="E47" i="144"/>
  <c r="U47" i="144" s="1"/>
  <c r="S46" i="144"/>
  <c r="R46" i="144"/>
  <c r="Q46" i="144"/>
  <c r="P46" i="144"/>
  <c r="E46" i="144"/>
  <c r="U46" i="144" s="1"/>
  <c r="S45" i="144"/>
  <c r="R45" i="144"/>
  <c r="Q45" i="144"/>
  <c r="P45" i="144"/>
  <c r="E45" i="144"/>
  <c r="S44" i="144"/>
  <c r="R44" i="144"/>
  <c r="R43" i="144"/>
  <c r="U42" i="144"/>
  <c r="S42" i="144"/>
  <c r="R42" i="144"/>
  <c r="Q42" i="144"/>
  <c r="P42" i="144"/>
  <c r="E42" i="144"/>
  <c r="T42" i="144" s="1"/>
  <c r="T41" i="144"/>
  <c r="S41" i="144"/>
  <c r="R41" i="144"/>
  <c r="Q41" i="144"/>
  <c r="P41" i="144"/>
  <c r="E41" i="144"/>
  <c r="U41" i="144" s="1"/>
  <c r="S40" i="144"/>
  <c r="R40" i="144"/>
  <c r="Q40" i="144"/>
  <c r="P40" i="144"/>
  <c r="E40" i="144"/>
  <c r="U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T38" i="144" s="1"/>
  <c r="S37" i="144"/>
  <c r="R37" i="144"/>
  <c r="Q37" i="144"/>
  <c r="P37" i="144"/>
  <c r="E37" i="144"/>
  <c r="U37" i="144" s="1"/>
  <c r="U36" i="144"/>
  <c r="S36" i="144"/>
  <c r="R36" i="144"/>
  <c r="Q36" i="144"/>
  <c r="P36" i="144"/>
  <c r="E36" i="144"/>
  <c r="T36" i="144" s="1"/>
  <c r="S35" i="144"/>
  <c r="R35" i="144"/>
  <c r="Q35" i="144"/>
  <c r="P35" i="144"/>
  <c r="E35" i="144"/>
  <c r="S34" i="144"/>
  <c r="R34" i="144"/>
  <c r="Q34" i="144"/>
  <c r="P34" i="144"/>
  <c r="E34" i="144"/>
  <c r="U34" i="144" s="1"/>
  <c r="S33" i="144"/>
  <c r="R33" i="144"/>
  <c r="Q33" i="144"/>
  <c r="P33" i="144"/>
  <c r="T33" i="144" s="1"/>
  <c r="E33" i="144"/>
  <c r="U33" i="144" s="1"/>
  <c r="T32" i="144"/>
  <c r="S32" i="144"/>
  <c r="R32" i="144"/>
  <c r="Q32" i="144"/>
  <c r="P32" i="144"/>
  <c r="E32" i="144"/>
  <c r="U32" i="144" s="1"/>
  <c r="S31" i="144"/>
  <c r="R31" i="144"/>
  <c r="Q31" i="144"/>
  <c r="P31" i="144"/>
  <c r="E31" i="144"/>
  <c r="S30" i="144"/>
  <c r="R30" i="144"/>
  <c r="Q30" i="144"/>
  <c r="P30" i="144"/>
  <c r="E30" i="144"/>
  <c r="T30" i="144" s="1"/>
  <c r="S29" i="144"/>
  <c r="R29" i="144"/>
  <c r="Q29" i="144"/>
  <c r="P29" i="144"/>
  <c r="E29" i="144"/>
  <c r="U29" i="144" s="1"/>
  <c r="S27" i="144"/>
  <c r="R27" i="144"/>
  <c r="Q27" i="144"/>
  <c r="P27" i="144"/>
  <c r="E27" i="144"/>
  <c r="T27" i="144" s="1"/>
  <c r="S26" i="144"/>
  <c r="R26" i="144"/>
  <c r="Q26" i="144"/>
  <c r="P26" i="144"/>
  <c r="E26" i="144"/>
  <c r="U26" i="144" s="1"/>
  <c r="U25" i="144"/>
  <c r="S25" i="144"/>
  <c r="R25" i="144"/>
  <c r="Q25" i="144"/>
  <c r="P25" i="144"/>
  <c r="E25" i="144"/>
  <c r="T25" i="144" s="1"/>
  <c r="S24" i="144"/>
  <c r="R24" i="144"/>
  <c r="Q24" i="144"/>
  <c r="P24" i="144"/>
  <c r="E24" i="144"/>
  <c r="S23" i="144"/>
  <c r="R23" i="144"/>
  <c r="Q23" i="144"/>
  <c r="P23" i="144"/>
  <c r="E23" i="144"/>
  <c r="S22" i="144"/>
  <c r="R22" i="144"/>
  <c r="Q22" i="144"/>
  <c r="P22" i="144"/>
  <c r="E22" i="144"/>
  <c r="U22" i="144" s="1"/>
  <c r="T21" i="144"/>
  <c r="S21" i="144"/>
  <c r="R21" i="144"/>
  <c r="Q21" i="144"/>
  <c r="P21" i="144"/>
  <c r="E21" i="144"/>
  <c r="U21" i="144" s="1"/>
  <c r="S20" i="144"/>
  <c r="R20" i="144"/>
  <c r="Q20" i="144"/>
  <c r="P20" i="144"/>
  <c r="E20" i="144"/>
  <c r="S19" i="144"/>
  <c r="R19" i="144"/>
  <c r="Q19" i="144"/>
  <c r="P19" i="144"/>
  <c r="E19" i="144"/>
  <c r="T19" i="144" s="1"/>
  <c r="S18" i="144"/>
  <c r="R18" i="144"/>
  <c r="Q18" i="144"/>
  <c r="P18" i="144"/>
  <c r="E18" i="144"/>
  <c r="U18" i="144" s="1"/>
  <c r="S17" i="144"/>
  <c r="R17" i="144"/>
  <c r="Q17" i="144"/>
  <c r="P17" i="144"/>
  <c r="E17" i="144"/>
  <c r="T17" i="144" s="1"/>
  <c r="S16" i="144"/>
  <c r="R16" i="144"/>
  <c r="Q16" i="144"/>
  <c r="P16" i="144"/>
  <c r="E16" i="144"/>
  <c r="U15" i="144"/>
  <c r="S15" i="144"/>
  <c r="R15" i="144"/>
  <c r="Q15" i="144"/>
  <c r="P15" i="144"/>
  <c r="E15" i="144"/>
  <c r="T15" i="144" s="1"/>
  <c r="U14" i="144"/>
  <c r="T14" i="144"/>
  <c r="S14" i="144"/>
  <c r="R14" i="144"/>
  <c r="Q14" i="144"/>
  <c r="P14" i="144"/>
  <c r="E14" i="144"/>
  <c r="S13" i="144"/>
  <c r="R13" i="144"/>
  <c r="Q13" i="144"/>
  <c r="P13" i="144"/>
  <c r="E13" i="144"/>
  <c r="T13" i="144" s="1"/>
  <c r="S12" i="144"/>
  <c r="R12" i="144"/>
  <c r="Q12" i="144"/>
  <c r="P12" i="144"/>
  <c r="E12" i="144"/>
  <c r="U12" i="144" s="1"/>
  <c r="S11" i="144"/>
  <c r="R11" i="144"/>
  <c r="Q11" i="144"/>
  <c r="P11" i="144"/>
  <c r="E11" i="144"/>
  <c r="T11" i="144" s="1"/>
  <c r="S10" i="144"/>
  <c r="R10" i="144"/>
  <c r="Q10" i="144"/>
  <c r="P10" i="144"/>
  <c r="E10" i="144"/>
  <c r="S9" i="144"/>
  <c r="R9" i="144"/>
  <c r="S64" i="143"/>
  <c r="R64" i="143"/>
  <c r="Q64" i="143"/>
  <c r="P64" i="143"/>
  <c r="E64" i="143"/>
  <c r="T64" i="143" s="1"/>
  <c r="S63" i="143"/>
  <c r="R63" i="143"/>
  <c r="Q63" i="143"/>
  <c r="P63" i="143"/>
  <c r="E63" i="143"/>
  <c r="U63" i="143" s="1"/>
  <c r="S62" i="143"/>
  <c r="R62" i="143"/>
  <c r="S60" i="143"/>
  <c r="R60" i="143"/>
  <c r="Q60" i="143"/>
  <c r="P60" i="143"/>
  <c r="E60" i="143"/>
  <c r="T60" i="143" s="1"/>
  <c r="S59" i="143"/>
  <c r="R59" i="143"/>
  <c r="Q59" i="143"/>
  <c r="P59" i="143"/>
  <c r="E59" i="143"/>
  <c r="S58" i="143"/>
  <c r="R58" i="143"/>
  <c r="Q58" i="143"/>
  <c r="P58" i="143"/>
  <c r="E58" i="143"/>
  <c r="U58" i="143" s="1"/>
  <c r="U57" i="143"/>
  <c r="T57" i="143"/>
  <c r="S57" i="143"/>
  <c r="R57" i="143"/>
  <c r="Q57" i="143"/>
  <c r="P57" i="143"/>
  <c r="E57" i="143"/>
  <c r="S56" i="143"/>
  <c r="R56" i="143"/>
  <c r="U55" i="143"/>
  <c r="S55" i="143"/>
  <c r="R55" i="143"/>
  <c r="Q55" i="143"/>
  <c r="P55" i="143"/>
  <c r="E55" i="143"/>
  <c r="T55" i="143" s="1"/>
  <c r="S54" i="143"/>
  <c r="R54" i="143"/>
  <c r="Q54" i="143"/>
  <c r="P54" i="143"/>
  <c r="E54" i="143"/>
  <c r="S53" i="143"/>
  <c r="R53" i="143"/>
  <c r="Q53" i="143"/>
  <c r="P53" i="143"/>
  <c r="E53" i="143"/>
  <c r="U53" i="143" s="1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U50" i="143" s="1"/>
  <c r="S49" i="143"/>
  <c r="R49" i="143"/>
  <c r="Q49" i="143"/>
  <c r="P49" i="143"/>
  <c r="E49" i="143"/>
  <c r="T49" i="143" s="1"/>
  <c r="S48" i="143"/>
  <c r="R48" i="143"/>
  <c r="Q48" i="143"/>
  <c r="P48" i="143"/>
  <c r="E48" i="143"/>
  <c r="U48" i="143" s="1"/>
  <c r="S47" i="143"/>
  <c r="R47" i="143"/>
  <c r="Q47" i="143"/>
  <c r="P47" i="143"/>
  <c r="E47" i="143"/>
  <c r="S46" i="143"/>
  <c r="R46" i="143"/>
  <c r="Q46" i="143"/>
  <c r="P46" i="143"/>
  <c r="E46" i="143"/>
  <c r="U45" i="143"/>
  <c r="T45" i="143"/>
  <c r="S45" i="143"/>
  <c r="R45" i="143"/>
  <c r="Q45" i="143"/>
  <c r="P45" i="143"/>
  <c r="E45" i="143"/>
  <c r="S44" i="143"/>
  <c r="R44" i="143"/>
  <c r="S43" i="143"/>
  <c r="S42" i="143"/>
  <c r="R42" i="143"/>
  <c r="Q42" i="143"/>
  <c r="P42" i="143"/>
  <c r="E42" i="143"/>
  <c r="U42" i="143" s="1"/>
  <c r="S41" i="143"/>
  <c r="R41" i="143"/>
  <c r="Q41" i="143"/>
  <c r="P41" i="143"/>
  <c r="E41" i="143"/>
  <c r="U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T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S36" i="143"/>
  <c r="R36" i="143"/>
  <c r="Q36" i="143"/>
  <c r="P36" i="143"/>
  <c r="E36" i="143"/>
  <c r="S35" i="143"/>
  <c r="R35" i="143"/>
  <c r="Q35" i="143"/>
  <c r="P35" i="143"/>
  <c r="E35" i="143"/>
  <c r="U35" i="143" s="1"/>
  <c r="S34" i="143"/>
  <c r="R34" i="143"/>
  <c r="Q34" i="143"/>
  <c r="P34" i="143"/>
  <c r="E34" i="143"/>
  <c r="U34" i="143" s="1"/>
  <c r="T33" i="143"/>
  <c r="S33" i="143"/>
  <c r="R33" i="143"/>
  <c r="Q33" i="143"/>
  <c r="P33" i="143"/>
  <c r="E33" i="143"/>
  <c r="U33" i="143" s="1"/>
  <c r="S32" i="143"/>
  <c r="R32" i="143"/>
  <c r="Q32" i="143"/>
  <c r="P32" i="143"/>
  <c r="E32" i="143"/>
  <c r="U32" i="143" s="1"/>
  <c r="S31" i="143"/>
  <c r="R31" i="143"/>
  <c r="Q31" i="143"/>
  <c r="P31" i="143"/>
  <c r="E31" i="143"/>
  <c r="S30" i="143"/>
  <c r="R30" i="143"/>
  <c r="Q30" i="143"/>
  <c r="P30" i="143"/>
  <c r="E30" i="143"/>
  <c r="U30" i="143" s="1"/>
  <c r="S29" i="143"/>
  <c r="R29" i="143"/>
  <c r="Q29" i="143"/>
  <c r="P29" i="143"/>
  <c r="E29" i="143"/>
  <c r="T29" i="143" s="1"/>
  <c r="S27" i="143"/>
  <c r="R27" i="143"/>
  <c r="Q27" i="143"/>
  <c r="P27" i="143"/>
  <c r="E27" i="143"/>
  <c r="U27" i="143" s="1"/>
  <c r="U26" i="143"/>
  <c r="S26" i="143"/>
  <c r="R26" i="143"/>
  <c r="Q26" i="143"/>
  <c r="P26" i="143"/>
  <c r="E26" i="143"/>
  <c r="T26" i="143" s="1"/>
  <c r="S25" i="143"/>
  <c r="R25" i="143"/>
  <c r="Q25" i="143"/>
  <c r="P25" i="143"/>
  <c r="E25" i="143"/>
  <c r="S24" i="143"/>
  <c r="R24" i="143"/>
  <c r="Q24" i="143"/>
  <c r="P24" i="143"/>
  <c r="E24" i="143"/>
  <c r="S23" i="143"/>
  <c r="R23" i="143"/>
  <c r="Q23" i="143"/>
  <c r="P23" i="143"/>
  <c r="E23" i="143"/>
  <c r="U23" i="143" s="1"/>
  <c r="T22" i="143"/>
  <c r="S22" i="143"/>
  <c r="R22" i="143"/>
  <c r="Q22" i="143"/>
  <c r="P22" i="143"/>
  <c r="E22" i="143"/>
  <c r="U22" i="143" s="1"/>
  <c r="T21" i="143"/>
  <c r="S21" i="143"/>
  <c r="R21" i="143"/>
  <c r="Q21" i="143"/>
  <c r="P21" i="143"/>
  <c r="E21" i="143"/>
  <c r="U21" i="143" s="1"/>
  <c r="S20" i="143"/>
  <c r="R20" i="143"/>
  <c r="Q20" i="143"/>
  <c r="P20" i="143"/>
  <c r="E20" i="143"/>
  <c r="T20" i="143" s="1"/>
  <c r="S19" i="143"/>
  <c r="R19" i="143"/>
  <c r="Q19" i="143"/>
  <c r="P19" i="143"/>
  <c r="E19" i="143"/>
  <c r="U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S16" i="143"/>
  <c r="R16" i="143"/>
  <c r="Q16" i="143"/>
  <c r="P16" i="143"/>
  <c r="E16" i="143"/>
  <c r="T16" i="143" s="1"/>
  <c r="U15" i="143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E13" i="143"/>
  <c r="U13" i="143" s="1"/>
  <c r="S12" i="143"/>
  <c r="R12" i="143"/>
  <c r="Q12" i="143"/>
  <c r="P12" i="143"/>
  <c r="E12" i="143"/>
  <c r="T12" i="143" s="1"/>
  <c r="S11" i="143"/>
  <c r="R11" i="143"/>
  <c r="Q11" i="143"/>
  <c r="P11" i="143"/>
  <c r="E11" i="143"/>
  <c r="U11" i="143" s="1"/>
  <c r="S10" i="143"/>
  <c r="R10" i="143"/>
  <c r="Q10" i="143"/>
  <c r="P10" i="143"/>
  <c r="E10" i="143"/>
  <c r="U10" i="143" s="1"/>
  <c r="S9" i="143"/>
  <c r="R9" i="143"/>
  <c r="S64" i="142"/>
  <c r="R64" i="142"/>
  <c r="Q64" i="142"/>
  <c r="P64" i="142"/>
  <c r="E64" i="142"/>
  <c r="U64" i="142" s="1"/>
  <c r="U63" i="142"/>
  <c r="S63" i="142"/>
  <c r="R63" i="142"/>
  <c r="Q63" i="142"/>
  <c r="P63" i="142"/>
  <c r="E63" i="142"/>
  <c r="T63" i="142" s="1"/>
  <c r="S62" i="142"/>
  <c r="R62" i="142"/>
  <c r="S60" i="142"/>
  <c r="R60" i="142"/>
  <c r="Q60" i="142"/>
  <c r="P60" i="142"/>
  <c r="E60" i="142"/>
  <c r="S59" i="142"/>
  <c r="R59" i="142"/>
  <c r="Q59" i="142"/>
  <c r="P59" i="142"/>
  <c r="E59" i="142"/>
  <c r="U59" i="142" s="1"/>
  <c r="S58" i="142"/>
  <c r="R58" i="142"/>
  <c r="Q58" i="142"/>
  <c r="P58" i="142"/>
  <c r="E58" i="142"/>
  <c r="U58" i="142" s="1"/>
  <c r="T57" i="142"/>
  <c r="S57" i="142"/>
  <c r="R57" i="142"/>
  <c r="Q57" i="142"/>
  <c r="P57" i="142"/>
  <c r="E57" i="142"/>
  <c r="S56" i="142"/>
  <c r="R56" i="142"/>
  <c r="S55" i="142"/>
  <c r="R55" i="142"/>
  <c r="Q55" i="142"/>
  <c r="P55" i="142"/>
  <c r="E55" i="142"/>
  <c r="T54" i="142"/>
  <c r="S54" i="142"/>
  <c r="R54" i="142"/>
  <c r="Q54" i="142"/>
  <c r="P54" i="142"/>
  <c r="E54" i="142"/>
  <c r="U54" i="142" s="1"/>
  <c r="S53" i="142"/>
  <c r="R53" i="142"/>
  <c r="Q53" i="142"/>
  <c r="P53" i="142"/>
  <c r="E53" i="142"/>
  <c r="U53" i="142" s="1"/>
  <c r="S52" i="142"/>
  <c r="R52" i="142"/>
  <c r="Q52" i="142"/>
  <c r="P52" i="142"/>
  <c r="E52" i="142"/>
  <c r="U52" i="142" s="1"/>
  <c r="S51" i="142"/>
  <c r="R51" i="142"/>
  <c r="Q51" i="142"/>
  <c r="P51" i="142"/>
  <c r="E51" i="142"/>
  <c r="U51" i="142" s="1"/>
  <c r="S50" i="142"/>
  <c r="R50" i="142"/>
  <c r="Q50" i="142"/>
  <c r="P50" i="142"/>
  <c r="E50" i="142"/>
  <c r="S49" i="142"/>
  <c r="R49" i="142"/>
  <c r="Q49" i="142"/>
  <c r="P49" i="142"/>
  <c r="E49" i="142"/>
  <c r="U49" i="142" s="1"/>
  <c r="S48" i="142"/>
  <c r="R48" i="142"/>
  <c r="Q48" i="142"/>
  <c r="P48" i="142"/>
  <c r="E48" i="142"/>
  <c r="T48" i="142" s="1"/>
  <c r="S47" i="142"/>
  <c r="R47" i="142"/>
  <c r="Q47" i="142"/>
  <c r="P47" i="142"/>
  <c r="E47" i="142"/>
  <c r="S46" i="142"/>
  <c r="R46" i="142"/>
  <c r="Q46" i="142"/>
  <c r="P46" i="142"/>
  <c r="E46" i="142"/>
  <c r="T46" i="142" s="1"/>
  <c r="U45" i="142"/>
  <c r="T45" i="142"/>
  <c r="S45" i="142"/>
  <c r="R45" i="142"/>
  <c r="Q45" i="142"/>
  <c r="P45" i="142"/>
  <c r="E45" i="142"/>
  <c r="S44" i="142"/>
  <c r="R44" i="142"/>
  <c r="S43" i="142"/>
  <c r="S42" i="142"/>
  <c r="R42" i="142"/>
  <c r="Q42" i="142"/>
  <c r="P42" i="142"/>
  <c r="E42" i="142"/>
  <c r="U42" i="142" s="1"/>
  <c r="S41" i="142"/>
  <c r="R41" i="142"/>
  <c r="Q41" i="142"/>
  <c r="P41" i="142"/>
  <c r="E41" i="142"/>
  <c r="U41" i="142" s="1"/>
  <c r="S40" i="142"/>
  <c r="R40" i="142"/>
  <c r="Q40" i="142"/>
  <c r="P40" i="142"/>
  <c r="E40" i="142"/>
  <c r="S39" i="142"/>
  <c r="R39" i="142"/>
  <c r="Q39" i="142"/>
  <c r="P39" i="142"/>
  <c r="E39" i="142"/>
  <c r="U39" i="142" s="1"/>
  <c r="S38" i="142"/>
  <c r="R38" i="142"/>
  <c r="Q38" i="142"/>
  <c r="P38" i="142"/>
  <c r="E38" i="142"/>
  <c r="T38" i="142" s="1"/>
  <c r="S37" i="142"/>
  <c r="R37" i="142"/>
  <c r="Q37" i="142"/>
  <c r="P37" i="142"/>
  <c r="E37" i="142"/>
  <c r="S36" i="142"/>
  <c r="R36" i="142"/>
  <c r="Q36" i="142"/>
  <c r="P36" i="142"/>
  <c r="E36" i="142"/>
  <c r="U36" i="142" s="1"/>
  <c r="T35" i="142"/>
  <c r="S35" i="142"/>
  <c r="R35" i="142"/>
  <c r="Q35" i="142"/>
  <c r="P35" i="142"/>
  <c r="E35" i="142"/>
  <c r="U35" i="142" s="1"/>
  <c r="T34" i="142"/>
  <c r="S34" i="142"/>
  <c r="R34" i="142"/>
  <c r="Q34" i="142"/>
  <c r="P34" i="142"/>
  <c r="E34" i="142"/>
  <c r="U34" i="142" s="1"/>
  <c r="S33" i="142"/>
  <c r="R33" i="142"/>
  <c r="Q33" i="142"/>
  <c r="P33" i="142"/>
  <c r="E33" i="142"/>
  <c r="U33" i="142" s="1"/>
  <c r="S32" i="142"/>
  <c r="R32" i="142"/>
  <c r="Q32" i="142"/>
  <c r="P32" i="142"/>
  <c r="E32" i="142"/>
  <c r="S31" i="142"/>
  <c r="R31" i="142"/>
  <c r="Q31" i="142"/>
  <c r="P31" i="142"/>
  <c r="E31" i="142"/>
  <c r="S30" i="142"/>
  <c r="R30" i="142"/>
  <c r="Q30" i="142"/>
  <c r="P30" i="142"/>
  <c r="E30" i="142"/>
  <c r="S29" i="142"/>
  <c r="R29" i="142"/>
  <c r="Q29" i="142"/>
  <c r="P29" i="142"/>
  <c r="E29" i="142"/>
  <c r="T29" i="142" s="1"/>
  <c r="U27" i="142"/>
  <c r="S27" i="142"/>
  <c r="R27" i="142"/>
  <c r="Q27" i="142"/>
  <c r="P27" i="142"/>
  <c r="E27" i="142"/>
  <c r="T27" i="142" s="1"/>
  <c r="S26" i="142"/>
  <c r="R26" i="142"/>
  <c r="Q26" i="142"/>
  <c r="P26" i="142"/>
  <c r="E26" i="142"/>
  <c r="U26" i="142" s="1"/>
  <c r="S25" i="142"/>
  <c r="R25" i="142"/>
  <c r="Q25" i="142"/>
  <c r="P25" i="142"/>
  <c r="E25" i="142"/>
  <c r="U25" i="142" s="1"/>
  <c r="S24" i="142"/>
  <c r="R24" i="142"/>
  <c r="Q24" i="142"/>
  <c r="P24" i="142"/>
  <c r="E24" i="142"/>
  <c r="T24" i="142" s="1"/>
  <c r="T23" i="142"/>
  <c r="S23" i="142"/>
  <c r="R23" i="142"/>
  <c r="Q23" i="142"/>
  <c r="P23" i="142"/>
  <c r="E23" i="142"/>
  <c r="U23" i="142" s="1"/>
  <c r="S22" i="142"/>
  <c r="R22" i="142"/>
  <c r="Q22" i="142"/>
  <c r="P22" i="142"/>
  <c r="E22" i="142"/>
  <c r="U22" i="142" s="1"/>
  <c r="S21" i="142"/>
  <c r="R21" i="142"/>
  <c r="Q21" i="142"/>
  <c r="P21" i="142"/>
  <c r="E21" i="142"/>
  <c r="S20" i="142"/>
  <c r="R20" i="142"/>
  <c r="Q20" i="142"/>
  <c r="P20" i="142"/>
  <c r="E20" i="142"/>
  <c r="U20" i="142" s="1"/>
  <c r="S19" i="142"/>
  <c r="R19" i="142"/>
  <c r="Q19" i="142"/>
  <c r="P19" i="142"/>
  <c r="E19" i="142"/>
  <c r="T19" i="142" s="1"/>
  <c r="S18" i="142"/>
  <c r="R18" i="142"/>
  <c r="Q18" i="142"/>
  <c r="P18" i="142"/>
  <c r="E18" i="142"/>
  <c r="U18" i="142" s="1"/>
  <c r="U17" i="142"/>
  <c r="T17" i="142"/>
  <c r="S17" i="142"/>
  <c r="R17" i="142"/>
  <c r="Q17" i="142"/>
  <c r="P17" i="142"/>
  <c r="E17" i="142"/>
  <c r="U16" i="142"/>
  <c r="T16" i="142"/>
  <c r="S16" i="142"/>
  <c r="R16" i="142"/>
  <c r="Q16" i="142"/>
  <c r="P16" i="142"/>
  <c r="E16" i="142"/>
  <c r="S15" i="142"/>
  <c r="R15" i="142"/>
  <c r="Q15" i="142"/>
  <c r="P15" i="142"/>
  <c r="E15" i="142"/>
  <c r="U15" i="142" s="1"/>
  <c r="S14" i="142"/>
  <c r="R14" i="142"/>
  <c r="Q14" i="142"/>
  <c r="P14" i="142"/>
  <c r="E14" i="142"/>
  <c r="U14" i="142" s="1"/>
  <c r="S13" i="142"/>
  <c r="R13" i="142"/>
  <c r="Q13" i="142"/>
  <c r="P13" i="142"/>
  <c r="E13" i="142"/>
  <c r="S12" i="142"/>
  <c r="R12" i="142"/>
  <c r="Q12" i="142"/>
  <c r="P12" i="142"/>
  <c r="E12" i="142"/>
  <c r="U12" i="142" s="1"/>
  <c r="S11" i="142"/>
  <c r="R11" i="142"/>
  <c r="Q11" i="142"/>
  <c r="P11" i="142"/>
  <c r="E11" i="142"/>
  <c r="T11" i="142" s="1"/>
  <c r="S10" i="142"/>
  <c r="R10" i="142"/>
  <c r="Q10" i="142"/>
  <c r="P10" i="142"/>
  <c r="E10" i="142"/>
  <c r="S9" i="142"/>
  <c r="S64" i="141"/>
  <c r="R64" i="141"/>
  <c r="Q64" i="141"/>
  <c r="P64" i="141"/>
  <c r="E64" i="141"/>
  <c r="S63" i="141"/>
  <c r="R63" i="141"/>
  <c r="Q63" i="141"/>
  <c r="P63" i="141"/>
  <c r="E63" i="141"/>
  <c r="T63" i="141" s="1"/>
  <c r="S62" i="141"/>
  <c r="R62" i="141"/>
  <c r="S60" i="141"/>
  <c r="R60" i="141"/>
  <c r="Q60" i="141"/>
  <c r="P60" i="141"/>
  <c r="E60" i="141"/>
  <c r="U60" i="141" s="1"/>
  <c r="U59" i="141"/>
  <c r="T59" i="141"/>
  <c r="S59" i="141"/>
  <c r="R59" i="141"/>
  <c r="Q59" i="141"/>
  <c r="P59" i="141"/>
  <c r="E59" i="141"/>
  <c r="S58" i="141"/>
  <c r="R58" i="141"/>
  <c r="Q58" i="141"/>
  <c r="P58" i="141"/>
  <c r="E58" i="141"/>
  <c r="U58" i="141" s="1"/>
  <c r="S57" i="141"/>
  <c r="R57" i="141"/>
  <c r="Q57" i="141"/>
  <c r="P57" i="141"/>
  <c r="E57" i="141"/>
  <c r="S56" i="141"/>
  <c r="R56" i="141"/>
  <c r="S55" i="141"/>
  <c r="R55" i="141"/>
  <c r="Q55" i="141"/>
  <c r="P55" i="141"/>
  <c r="E55" i="141"/>
  <c r="S54" i="141"/>
  <c r="R54" i="141"/>
  <c r="Q54" i="141"/>
  <c r="P54" i="141"/>
  <c r="E54" i="141"/>
  <c r="U54" i="141" s="1"/>
  <c r="T53" i="141"/>
  <c r="S53" i="141"/>
  <c r="R53" i="141"/>
  <c r="Q53" i="141"/>
  <c r="P53" i="141"/>
  <c r="E53" i="141"/>
  <c r="U53" i="141" s="1"/>
  <c r="S52" i="141"/>
  <c r="R52" i="141"/>
  <c r="Q52" i="141"/>
  <c r="P52" i="141"/>
  <c r="E52" i="141"/>
  <c r="U52" i="141" s="1"/>
  <c r="S51" i="141"/>
  <c r="R51" i="141"/>
  <c r="Q51" i="141"/>
  <c r="P51" i="141"/>
  <c r="E51" i="141"/>
  <c r="S50" i="141"/>
  <c r="R50" i="141"/>
  <c r="Q50" i="141"/>
  <c r="P50" i="141"/>
  <c r="E50" i="141"/>
  <c r="U50" i="141" s="1"/>
  <c r="S49" i="141"/>
  <c r="R49" i="141"/>
  <c r="Q49" i="141"/>
  <c r="P49" i="141"/>
  <c r="E49" i="141"/>
  <c r="T49" i="141" s="1"/>
  <c r="S48" i="141"/>
  <c r="R48" i="141"/>
  <c r="Q48" i="141"/>
  <c r="P48" i="141"/>
  <c r="E48" i="141"/>
  <c r="U48" i="141" s="1"/>
  <c r="U47" i="141"/>
  <c r="T47" i="141"/>
  <c r="S47" i="141"/>
  <c r="R47" i="141"/>
  <c r="Q47" i="141"/>
  <c r="P47" i="141"/>
  <c r="E47" i="141"/>
  <c r="U46" i="141"/>
  <c r="S46" i="141"/>
  <c r="R46" i="141"/>
  <c r="Q46" i="141"/>
  <c r="P46" i="141"/>
  <c r="T46" i="141" s="1"/>
  <c r="E46" i="141"/>
  <c r="S45" i="141"/>
  <c r="R45" i="141"/>
  <c r="Q45" i="141"/>
  <c r="P45" i="141"/>
  <c r="E45" i="141"/>
  <c r="T45" i="141" s="1"/>
  <c r="S44" i="141"/>
  <c r="R44" i="141"/>
  <c r="S42" i="141"/>
  <c r="R42" i="141"/>
  <c r="Q42" i="141"/>
  <c r="P42" i="141"/>
  <c r="E42" i="141"/>
  <c r="U42" i="141" s="1"/>
  <c r="S41" i="141"/>
  <c r="R41" i="141"/>
  <c r="Q41" i="141"/>
  <c r="P41" i="141"/>
  <c r="E41" i="141"/>
  <c r="S40" i="141"/>
  <c r="R40" i="141"/>
  <c r="Q40" i="141"/>
  <c r="P40" i="141"/>
  <c r="E40" i="141"/>
  <c r="U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S37" i="141"/>
  <c r="R37" i="141"/>
  <c r="Q37" i="141"/>
  <c r="U37" i="141" s="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U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S32" i="141"/>
  <c r="R32" i="141"/>
  <c r="Q32" i="141"/>
  <c r="P32" i="141"/>
  <c r="E32" i="141"/>
  <c r="U32" i="141" s="1"/>
  <c r="U31" i="141"/>
  <c r="S31" i="141"/>
  <c r="R31" i="141"/>
  <c r="Q31" i="141"/>
  <c r="P31" i="141"/>
  <c r="E31" i="141"/>
  <c r="S30" i="141"/>
  <c r="R30" i="141"/>
  <c r="Q30" i="141"/>
  <c r="P30" i="141"/>
  <c r="E30" i="141"/>
  <c r="U30" i="141" s="1"/>
  <c r="S29" i="141"/>
  <c r="R29" i="141"/>
  <c r="Q29" i="141"/>
  <c r="P29" i="141"/>
  <c r="E29" i="141"/>
  <c r="U29" i="141" s="1"/>
  <c r="S27" i="141"/>
  <c r="R27" i="141"/>
  <c r="Q27" i="141"/>
  <c r="P27" i="141"/>
  <c r="E27" i="141"/>
  <c r="U27" i="141" s="1"/>
  <c r="U26" i="141"/>
  <c r="T26" i="141"/>
  <c r="S26" i="141"/>
  <c r="R26" i="141"/>
  <c r="Q26" i="141"/>
  <c r="P26" i="141"/>
  <c r="E26" i="141"/>
  <c r="S25" i="141"/>
  <c r="R25" i="141"/>
  <c r="Q25" i="141"/>
  <c r="P25" i="141"/>
  <c r="E25" i="141"/>
  <c r="U25" i="141" s="1"/>
  <c r="S24" i="141"/>
  <c r="R24" i="141"/>
  <c r="Q24" i="141"/>
  <c r="P24" i="141"/>
  <c r="E24" i="141"/>
  <c r="S23" i="141"/>
  <c r="R23" i="141"/>
  <c r="Q23" i="141"/>
  <c r="P23" i="141"/>
  <c r="E23" i="141"/>
  <c r="U23" i="141" s="1"/>
  <c r="S22" i="141"/>
  <c r="R22" i="141"/>
  <c r="Q22" i="141"/>
  <c r="P22" i="141"/>
  <c r="E22" i="141"/>
  <c r="S21" i="141"/>
  <c r="R21" i="141"/>
  <c r="Q21" i="141"/>
  <c r="P21" i="141"/>
  <c r="E21" i="141"/>
  <c r="U20" i="141"/>
  <c r="S20" i="141"/>
  <c r="R20" i="141"/>
  <c r="Q20" i="141"/>
  <c r="P20" i="141"/>
  <c r="E20" i="141"/>
  <c r="T20" i="141" s="1"/>
  <c r="U19" i="141"/>
  <c r="S19" i="141"/>
  <c r="R19" i="141"/>
  <c r="Q19" i="141"/>
  <c r="P19" i="141"/>
  <c r="E19" i="141"/>
  <c r="T19" i="141" s="1"/>
  <c r="S18" i="141"/>
  <c r="R18" i="141"/>
  <c r="Q18" i="141"/>
  <c r="P18" i="141"/>
  <c r="E18" i="141"/>
  <c r="U18" i="141" s="1"/>
  <c r="S17" i="141"/>
  <c r="R17" i="141"/>
  <c r="Q17" i="141"/>
  <c r="P17" i="141"/>
  <c r="E17" i="141"/>
  <c r="U17" i="141" s="1"/>
  <c r="T16" i="141"/>
  <c r="S16" i="141"/>
  <c r="R16" i="141"/>
  <c r="Q16" i="141"/>
  <c r="P16" i="141"/>
  <c r="E16" i="141"/>
  <c r="U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S13" i="141"/>
  <c r="R13" i="141"/>
  <c r="Q13" i="141"/>
  <c r="P13" i="141"/>
  <c r="E13" i="141"/>
  <c r="S12" i="141"/>
  <c r="R12" i="141"/>
  <c r="Q12" i="141"/>
  <c r="P12" i="141"/>
  <c r="E12" i="141"/>
  <c r="T12" i="141" s="1"/>
  <c r="S11" i="141"/>
  <c r="R11" i="141"/>
  <c r="Q11" i="141"/>
  <c r="P11" i="141"/>
  <c r="E11" i="141"/>
  <c r="T11" i="141" s="1"/>
  <c r="T10" i="141"/>
  <c r="S10" i="141"/>
  <c r="R10" i="141"/>
  <c r="Q10" i="141"/>
  <c r="P10" i="141"/>
  <c r="E10" i="141"/>
  <c r="S9" i="141"/>
  <c r="R9" i="141"/>
  <c r="S64" i="140"/>
  <c r="R64" i="140"/>
  <c r="Q64" i="140"/>
  <c r="P64" i="140"/>
  <c r="E64" i="140"/>
  <c r="U64" i="140" s="1"/>
  <c r="U63" i="140"/>
  <c r="T63" i="140"/>
  <c r="S63" i="140"/>
  <c r="R63" i="140"/>
  <c r="Q63" i="140"/>
  <c r="P63" i="140"/>
  <c r="E63" i="140"/>
  <c r="S62" i="140"/>
  <c r="R62" i="140"/>
  <c r="S60" i="140"/>
  <c r="R60" i="140"/>
  <c r="Q60" i="140"/>
  <c r="P60" i="140"/>
  <c r="E60" i="140"/>
  <c r="U60" i="140" s="1"/>
  <c r="S59" i="140"/>
  <c r="R59" i="140"/>
  <c r="Q59" i="140"/>
  <c r="P59" i="140"/>
  <c r="E59" i="140"/>
  <c r="S58" i="140"/>
  <c r="R58" i="140"/>
  <c r="Q58" i="140"/>
  <c r="P58" i="140"/>
  <c r="E58" i="140"/>
  <c r="U58" i="140" s="1"/>
  <c r="S57" i="140"/>
  <c r="R57" i="140"/>
  <c r="Q57" i="140"/>
  <c r="P57" i="140"/>
  <c r="E57" i="140"/>
  <c r="S56" i="140"/>
  <c r="R56" i="140"/>
  <c r="U55" i="140"/>
  <c r="T55" i="140"/>
  <c r="S55" i="140"/>
  <c r="R55" i="140"/>
  <c r="Q55" i="140"/>
  <c r="P55" i="140"/>
  <c r="E55" i="140"/>
  <c r="S54" i="140"/>
  <c r="R54" i="140"/>
  <c r="Q54" i="140"/>
  <c r="P54" i="140"/>
  <c r="E54" i="140"/>
  <c r="U54" i="140" s="1"/>
  <c r="S53" i="140"/>
  <c r="R53" i="140"/>
  <c r="Q53" i="140"/>
  <c r="P53" i="140"/>
  <c r="E53" i="140"/>
  <c r="U53" i="140" s="1"/>
  <c r="S52" i="140"/>
  <c r="R52" i="140"/>
  <c r="Q52" i="140"/>
  <c r="P52" i="140"/>
  <c r="E52" i="140"/>
  <c r="S51" i="140"/>
  <c r="R51" i="140"/>
  <c r="Q51" i="140"/>
  <c r="P51" i="140"/>
  <c r="E51" i="140"/>
  <c r="S50" i="140"/>
  <c r="R50" i="140"/>
  <c r="Q50" i="140"/>
  <c r="P50" i="140"/>
  <c r="E50" i="140"/>
  <c r="T50" i="140" s="1"/>
  <c r="S49" i="140"/>
  <c r="R49" i="140"/>
  <c r="Q49" i="140"/>
  <c r="P49" i="140"/>
  <c r="E49" i="140"/>
  <c r="U49" i="140" s="1"/>
  <c r="S48" i="140"/>
  <c r="R48" i="140"/>
  <c r="Q48" i="140"/>
  <c r="P48" i="140"/>
  <c r="E48" i="140"/>
  <c r="U48" i="140" s="1"/>
  <c r="S47" i="140"/>
  <c r="R47" i="140"/>
  <c r="Q47" i="140"/>
  <c r="P47" i="140"/>
  <c r="E47" i="140"/>
  <c r="T47" i="140" s="1"/>
  <c r="T46" i="140"/>
  <c r="S46" i="140"/>
  <c r="R46" i="140"/>
  <c r="Q46" i="140"/>
  <c r="P46" i="140"/>
  <c r="E46" i="140"/>
  <c r="U46" i="140" s="1"/>
  <c r="S45" i="140"/>
  <c r="R45" i="140"/>
  <c r="Q45" i="140"/>
  <c r="P45" i="140"/>
  <c r="E45" i="140"/>
  <c r="S44" i="140"/>
  <c r="R44" i="140"/>
  <c r="S43" i="140"/>
  <c r="R43" i="140"/>
  <c r="S42" i="140"/>
  <c r="R42" i="140"/>
  <c r="Q42" i="140"/>
  <c r="P42" i="140"/>
  <c r="E42" i="140"/>
  <c r="S41" i="140"/>
  <c r="R41" i="140"/>
  <c r="Q41" i="140"/>
  <c r="P41" i="140"/>
  <c r="E41" i="140"/>
  <c r="S40" i="140"/>
  <c r="R40" i="140"/>
  <c r="Q40" i="140"/>
  <c r="P40" i="140"/>
  <c r="E40" i="140"/>
  <c r="T40" i="140" s="1"/>
  <c r="S39" i="140"/>
  <c r="R39" i="140"/>
  <c r="Q39" i="140"/>
  <c r="P39" i="140"/>
  <c r="E39" i="140"/>
  <c r="U39" i="140" s="1"/>
  <c r="S38" i="140"/>
  <c r="R38" i="140"/>
  <c r="Q38" i="140"/>
  <c r="P38" i="140"/>
  <c r="E38" i="140"/>
  <c r="T38" i="140" s="1"/>
  <c r="U37" i="140"/>
  <c r="S37" i="140"/>
  <c r="R37" i="140"/>
  <c r="Q37" i="140"/>
  <c r="P37" i="140"/>
  <c r="E37" i="140"/>
  <c r="S36" i="140"/>
  <c r="R36" i="140"/>
  <c r="Q36" i="140"/>
  <c r="P36" i="140"/>
  <c r="E36" i="140"/>
  <c r="T36" i="140" s="1"/>
  <c r="S35" i="140"/>
  <c r="R35" i="140"/>
  <c r="Q35" i="140"/>
  <c r="P35" i="140"/>
  <c r="E35" i="140"/>
  <c r="U35" i="140" s="1"/>
  <c r="S34" i="140"/>
  <c r="R34" i="140"/>
  <c r="Q34" i="140"/>
  <c r="P34" i="140"/>
  <c r="E34" i="140"/>
  <c r="S33" i="140"/>
  <c r="R33" i="140"/>
  <c r="Q33" i="140"/>
  <c r="P33" i="140"/>
  <c r="E33" i="140"/>
  <c r="S32" i="140"/>
  <c r="R32" i="140"/>
  <c r="Q32" i="140"/>
  <c r="P32" i="140"/>
  <c r="E32" i="140"/>
  <c r="T32" i="140" s="1"/>
  <c r="T31" i="140"/>
  <c r="S31" i="140"/>
  <c r="R31" i="140"/>
  <c r="Q31" i="140"/>
  <c r="P31" i="140"/>
  <c r="E31" i="140"/>
  <c r="U31" i="140" s="1"/>
  <c r="U30" i="140"/>
  <c r="T30" i="140"/>
  <c r="S30" i="140"/>
  <c r="R30" i="140"/>
  <c r="Q30" i="140"/>
  <c r="P30" i="140"/>
  <c r="E30" i="140"/>
  <c r="S29" i="140"/>
  <c r="R29" i="140"/>
  <c r="Q29" i="140"/>
  <c r="P29" i="140"/>
  <c r="E29" i="140"/>
  <c r="T29" i="140" s="1"/>
  <c r="S27" i="140"/>
  <c r="R27" i="140"/>
  <c r="Q27" i="140"/>
  <c r="P27" i="140"/>
  <c r="E27" i="140"/>
  <c r="U27" i="140" s="1"/>
  <c r="S26" i="140"/>
  <c r="R26" i="140"/>
  <c r="Q26" i="140"/>
  <c r="P26" i="140"/>
  <c r="E26" i="140"/>
  <c r="S25" i="140"/>
  <c r="R25" i="140"/>
  <c r="Q25" i="140"/>
  <c r="P25" i="140"/>
  <c r="E25" i="140"/>
  <c r="S24" i="140"/>
  <c r="R24" i="140"/>
  <c r="Q24" i="140"/>
  <c r="P24" i="140"/>
  <c r="E24" i="140"/>
  <c r="U24" i="140" s="1"/>
  <c r="S23" i="140"/>
  <c r="R23" i="140"/>
  <c r="Q23" i="140"/>
  <c r="P23" i="140"/>
  <c r="E23" i="140"/>
  <c r="S22" i="140"/>
  <c r="R22" i="140"/>
  <c r="Q22" i="140"/>
  <c r="P22" i="140"/>
  <c r="E22" i="140"/>
  <c r="U21" i="140"/>
  <c r="S21" i="140"/>
  <c r="R21" i="140"/>
  <c r="Q21" i="140"/>
  <c r="P21" i="140"/>
  <c r="E21" i="140"/>
  <c r="T21" i="140" s="1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T18" i="140"/>
  <c r="S18" i="140"/>
  <c r="R18" i="140"/>
  <c r="Q18" i="140"/>
  <c r="P18" i="140"/>
  <c r="E18" i="140"/>
  <c r="U18" i="140" s="1"/>
  <c r="S17" i="140"/>
  <c r="R17" i="140"/>
  <c r="Q17" i="140"/>
  <c r="P17" i="140"/>
  <c r="E17" i="140"/>
  <c r="U17" i="140" s="1"/>
  <c r="S16" i="140"/>
  <c r="R16" i="140"/>
  <c r="Q16" i="140"/>
  <c r="P16" i="140"/>
  <c r="E16" i="140"/>
  <c r="U16" i="140" s="1"/>
  <c r="S15" i="140"/>
  <c r="R15" i="140"/>
  <c r="Q15" i="140"/>
  <c r="P15" i="140"/>
  <c r="E15" i="140"/>
  <c r="S14" i="140"/>
  <c r="R14" i="140"/>
  <c r="Q14" i="140"/>
  <c r="P14" i="140"/>
  <c r="E14" i="140"/>
  <c r="S13" i="140"/>
  <c r="R13" i="140"/>
  <c r="Q13" i="140"/>
  <c r="P13" i="140"/>
  <c r="E13" i="140"/>
  <c r="U13" i="140" s="1"/>
  <c r="U12" i="140"/>
  <c r="S12" i="140"/>
  <c r="R12" i="140"/>
  <c r="Q12" i="140"/>
  <c r="P12" i="140"/>
  <c r="E12" i="140"/>
  <c r="T12" i="140" s="1"/>
  <c r="U11" i="140"/>
  <c r="T11" i="140"/>
  <c r="S11" i="140"/>
  <c r="R11" i="140"/>
  <c r="Q11" i="140"/>
  <c r="P11" i="140"/>
  <c r="E11" i="140"/>
  <c r="S10" i="140"/>
  <c r="R10" i="140"/>
  <c r="Q10" i="140"/>
  <c r="P10" i="140"/>
  <c r="E10" i="140"/>
  <c r="U10" i="140" s="1"/>
  <c r="S9" i="140"/>
  <c r="R9" i="140"/>
  <c r="S64" i="139"/>
  <c r="R64" i="139"/>
  <c r="Q64" i="139"/>
  <c r="P64" i="139"/>
  <c r="E64" i="139"/>
  <c r="T64" i="139" s="1"/>
  <c r="S63" i="139"/>
  <c r="R63" i="139"/>
  <c r="Q63" i="139"/>
  <c r="P63" i="139"/>
  <c r="E63" i="139"/>
  <c r="U63" i="139" s="1"/>
  <c r="S62" i="139"/>
  <c r="R62" i="139"/>
  <c r="S60" i="139"/>
  <c r="R60" i="139"/>
  <c r="Q60" i="139"/>
  <c r="P60" i="139"/>
  <c r="E60" i="139"/>
  <c r="U60" i="139" s="1"/>
  <c r="S59" i="139"/>
  <c r="R59" i="139"/>
  <c r="Q59" i="139"/>
  <c r="P59" i="139"/>
  <c r="E59" i="139"/>
  <c r="U59" i="139" s="1"/>
  <c r="S58" i="139"/>
  <c r="R58" i="139"/>
  <c r="Q58" i="139"/>
  <c r="P58" i="139"/>
  <c r="E58" i="139"/>
  <c r="S57" i="139"/>
  <c r="R57" i="139"/>
  <c r="Q57" i="139"/>
  <c r="P57" i="139"/>
  <c r="E57" i="139"/>
  <c r="S56" i="139"/>
  <c r="R56" i="139"/>
  <c r="S55" i="139"/>
  <c r="R55" i="139"/>
  <c r="Q55" i="139"/>
  <c r="P55" i="139"/>
  <c r="E55" i="139"/>
  <c r="U55" i="139" s="1"/>
  <c r="S54" i="139"/>
  <c r="R54" i="139"/>
  <c r="Q54" i="139"/>
  <c r="P54" i="139"/>
  <c r="E54" i="139"/>
  <c r="U54" i="139" s="1"/>
  <c r="S53" i="139"/>
  <c r="R53" i="139"/>
  <c r="Q53" i="139"/>
  <c r="P53" i="139"/>
  <c r="E53" i="139"/>
  <c r="S52" i="139"/>
  <c r="R52" i="139"/>
  <c r="Q52" i="139"/>
  <c r="P52" i="139"/>
  <c r="E52" i="139"/>
  <c r="S51" i="139"/>
  <c r="R51" i="139"/>
  <c r="Q51" i="139"/>
  <c r="P51" i="139"/>
  <c r="E51" i="139"/>
  <c r="T51" i="139" s="1"/>
  <c r="S50" i="139"/>
  <c r="R50" i="139"/>
  <c r="Q50" i="139"/>
  <c r="P50" i="139"/>
  <c r="E50" i="139"/>
  <c r="T50" i="139" s="1"/>
  <c r="S49" i="139"/>
  <c r="R49" i="139"/>
  <c r="Q49" i="139"/>
  <c r="P49" i="139"/>
  <c r="E49" i="139"/>
  <c r="S48" i="139"/>
  <c r="R48" i="139"/>
  <c r="Q48" i="139"/>
  <c r="P48" i="139"/>
  <c r="E48" i="139"/>
  <c r="U48" i="139" s="1"/>
  <c r="T47" i="139"/>
  <c r="S47" i="139"/>
  <c r="R47" i="139"/>
  <c r="Q47" i="139"/>
  <c r="P47" i="139"/>
  <c r="E47" i="139"/>
  <c r="U47" i="139" s="1"/>
  <c r="S46" i="139"/>
  <c r="R46" i="139"/>
  <c r="Q46" i="139"/>
  <c r="P46" i="139"/>
  <c r="E46" i="139"/>
  <c r="S45" i="139"/>
  <c r="R45" i="139"/>
  <c r="Q45" i="139"/>
  <c r="P45" i="139"/>
  <c r="E45" i="139"/>
  <c r="S44" i="139"/>
  <c r="R44" i="139"/>
  <c r="R43" i="139"/>
  <c r="S42" i="139"/>
  <c r="R42" i="139"/>
  <c r="Q42" i="139"/>
  <c r="P42" i="139"/>
  <c r="E42" i="139"/>
  <c r="S41" i="139"/>
  <c r="R41" i="139"/>
  <c r="Q41" i="139"/>
  <c r="P41" i="139"/>
  <c r="E41" i="139"/>
  <c r="T41" i="139" s="1"/>
  <c r="S40" i="139"/>
  <c r="R40" i="139"/>
  <c r="Q40" i="139"/>
  <c r="P40" i="139"/>
  <c r="E40" i="139"/>
  <c r="T40" i="139" s="1"/>
  <c r="S39" i="139"/>
  <c r="R39" i="139"/>
  <c r="Q39" i="139"/>
  <c r="P39" i="139"/>
  <c r="E39" i="139"/>
  <c r="U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S34" i="139"/>
  <c r="R34" i="139"/>
  <c r="Q34" i="139"/>
  <c r="P34" i="139"/>
  <c r="E34" i="139"/>
  <c r="U33" i="139"/>
  <c r="S33" i="139"/>
  <c r="R33" i="139"/>
  <c r="Q33" i="139"/>
  <c r="P33" i="139"/>
  <c r="E33" i="139"/>
  <c r="T33" i="139" s="1"/>
  <c r="S32" i="139"/>
  <c r="R32" i="139"/>
  <c r="Q32" i="139"/>
  <c r="P32" i="139"/>
  <c r="E32" i="139"/>
  <c r="T32" i="139" s="1"/>
  <c r="S31" i="139"/>
  <c r="R31" i="139"/>
  <c r="Q31" i="139"/>
  <c r="U31" i="139" s="1"/>
  <c r="P31" i="139"/>
  <c r="E31" i="139"/>
  <c r="T31" i="139" s="1"/>
  <c r="S30" i="139"/>
  <c r="R30" i="139"/>
  <c r="Q30" i="139"/>
  <c r="P30" i="139"/>
  <c r="E30" i="139"/>
  <c r="U30" i="139" s="1"/>
  <c r="S29" i="139"/>
  <c r="R29" i="139"/>
  <c r="Q29" i="139"/>
  <c r="P29" i="139"/>
  <c r="E29" i="139"/>
  <c r="T29" i="139" s="1"/>
  <c r="U27" i="139"/>
  <c r="T27" i="139"/>
  <c r="S27" i="139"/>
  <c r="R27" i="139"/>
  <c r="Q27" i="139"/>
  <c r="P27" i="139"/>
  <c r="E27" i="139"/>
  <c r="S26" i="139"/>
  <c r="R26" i="139"/>
  <c r="Q26" i="139"/>
  <c r="P26" i="139"/>
  <c r="E26" i="139"/>
  <c r="U26" i="139" s="1"/>
  <c r="S25" i="139"/>
  <c r="R25" i="139"/>
  <c r="Q25" i="139"/>
  <c r="P25" i="139"/>
  <c r="E25" i="139"/>
  <c r="U25" i="139" s="1"/>
  <c r="S24" i="139"/>
  <c r="R24" i="139"/>
  <c r="Q24" i="139"/>
  <c r="P24" i="139"/>
  <c r="E24" i="139"/>
  <c r="S23" i="139"/>
  <c r="R23" i="139"/>
  <c r="Q23" i="139"/>
  <c r="P23" i="139"/>
  <c r="E23" i="139"/>
  <c r="S22" i="139"/>
  <c r="R22" i="139"/>
  <c r="Q22" i="139"/>
  <c r="P22" i="139"/>
  <c r="E22" i="139"/>
  <c r="S21" i="139"/>
  <c r="R21" i="139"/>
  <c r="Q21" i="139"/>
  <c r="P21" i="139"/>
  <c r="E21" i="139"/>
  <c r="U21" i="139" s="1"/>
  <c r="S20" i="139"/>
  <c r="R20" i="139"/>
  <c r="Q20" i="139"/>
  <c r="P20" i="139"/>
  <c r="E20" i="139"/>
  <c r="U20" i="139" s="1"/>
  <c r="S19" i="139"/>
  <c r="R19" i="139"/>
  <c r="Q19" i="139"/>
  <c r="P19" i="139"/>
  <c r="E19" i="139"/>
  <c r="S18" i="139"/>
  <c r="R18" i="139"/>
  <c r="Q18" i="139"/>
  <c r="P18" i="139"/>
  <c r="E18" i="139"/>
  <c r="U18" i="139" s="1"/>
  <c r="S17" i="139"/>
  <c r="R17" i="139"/>
  <c r="Q17" i="139"/>
  <c r="P17" i="139"/>
  <c r="E17" i="139"/>
  <c r="U17" i="139" s="1"/>
  <c r="S16" i="139"/>
  <c r="R16" i="139"/>
  <c r="Q16" i="139"/>
  <c r="P16" i="139"/>
  <c r="E16" i="139"/>
  <c r="S15" i="139"/>
  <c r="R15" i="139"/>
  <c r="Q15" i="139"/>
  <c r="P15" i="139"/>
  <c r="E15" i="139"/>
  <c r="S14" i="139"/>
  <c r="R14" i="139"/>
  <c r="Q14" i="139"/>
  <c r="P14" i="139"/>
  <c r="E14" i="139"/>
  <c r="T14" i="139" s="1"/>
  <c r="S13" i="139"/>
  <c r="R13" i="139"/>
  <c r="Q13" i="139"/>
  <c r="P13" i="139"/>
  <c r="E13" i="139"/>
  <c r="U13" i="139" s="1"/>
  <c r="S12" i="139"/>
  <c r="R12" i="139"/>
  <c r="Q12" i="139"/>
  <c r="P12" i="139"/>
  <c r="E12" i="139"/>
  <c r="T12" i="139" s="1"/>
  <c r="T11" i="139"/>
  <c r="S11" i="139"/>
  <c r="R11" i="139"/>
  <c r="Q11" i="139"/>
  <c r="P11" i="139"/>
  <c r="E11" i="139"/>
  <c r="U11" i="139" s="1"/>
  <c r="S10" i="139"/>
  <c r="R10" i="139"/>
  <c r="Q10" i="139"/>
  <c r="P10" i="139"/>
  <c r="E10" i="139"/>
  <c r="T10" i="139" s="1"/>
  <c r="S9" i="139"/>
  <c r="R9" i="139"/>
  <c r="S64" i="138"/>
  <c r="R64" i="138"/>
  <c r="Q64" i="138"/>
  <c r="P64" i="138"/>
  <c r="E64" i="138"/>
  <c r="U64" i="138" s="1"/>
  <c r="S63" i="138"/>
  <c r="R63" i="138"/>
  <c r="Q63" i="138"/>
  <c r="P63" i="138"/>
  <c r="E63" i="138"/>
  <c r="E62" i="138" s="1"/>
  <c r="U62" i="138" s="1"/>
  <c r="S62" i="138"/>
  <c r="R62" i="138"/>
  <c r="S60" i="138"/>
  <c r="R60" i="138"/>
  <c r="Q60" i="138"/>
  <c r="P60" i="138"/>
  <c r="E60" i="138"/>
  <c r="U60" i="138" s="1"/>
  <c r="S59" i="138"/>
  <c r="R59" i="138"/>
  <c r="Q59" i="138"/>
  <c r="P59" i="138"/>
  <c r="E59" i="138"/>
  <c r="S58" i="138"/>
  <c r="R58" i="138"/>
  <c r="Q58" i="138"/>
  <c r="P58" i="138"/>
  <c r="E58" i="138"/>
  <c r="S57" i="138"/>
  <c r="R57" i="138"/>
  <c r="Q57" i="138"/>
  <c r="P57" i="138"/>
  <c r="E57" i="138"/>
  <c r="S56" i="138"/>
  <c r="R56" i="138"/>
  <c r="S55" i="138"/>
  <c r="R55" i="138"/>
  <c r="Q55" i="138"/>
  <c r="P55" i="138"/>
  <c r="E55" i="138"/>
  <c r="U55" i="138" s="1"/>
  <c r="S54" i="138"/>
  <c r="R54" i="138"/>
  <c r="Q54" i="138"/>
  <c r="P54" i="138"/>
  <c r="E54" i="138"/>
  <c r="S53" i="138"/>
  <c r="R53" i="138"/>
  <c r="Q53" i="138"/>
  <c r="P53" i="138"/>
  <c r="E53" i="138"/>
  <c r="U52" i="138"/>
  <c r="S52" i="138"/>
  <c r="R52" i="138"/>
  <c r="Q52" i="138"/>
  <c r="P52" i="138"/>
  <c r="E52" i="138"/>
  <c r="T52" i="138" s="1"/>
  <c r="S51" i="138"/>
  <c r="R51" i="138"/>
  <c r="Q51" i="138"/>
  <c r="P51" i="138"/>
  <c r="E51" i="138"/>
  <c r="U51" i="138" s="1"/>
  <c r="S50" i="138"/>
  <c r="R50" i="138"/>
  <c r="Q50" i="138"/>
  <c r="P50" i="138"/>
  <c r="E50" i="138"/>
  <c r="T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U48" i="138" s="1"/>
  <c r="S47" i="138"/>
  <c r="R47" i="138"/>
  <c r="Q47" i="138"/>
  <c r="P47" i="138"/>
  <c r="E47" i="138"/>
  <c r="U47" i="138" s="1"/>
  <c r="S46" i="138"/>
  <c r="R46" i="138"/>
  <c r="Q46" i="138"/>
  <c r="P46" i="138"/>
  <c r="E46" i="138"/>
  <c r="S45" i="138"/>
  <c r="R45" i="138"/>
  <c r="Q45" i="138"/>
  <c r="P45" i="138"/>
  <c r="E45" i="138"/>
  <c r="S44" i="138"/>
  <c r="R44" i="138"/>
  <c r="S43" i="138"/>
  <c r="R43" i="138"/>
  <c r="S42" i="138"/>
  <c r="R42" i="138"/>
  <c r="Q42" i="138"/>
  <c r="P42" i="138"/>
  <c r="E42" i="138"/>
  <c r="T42" i="138" s="1"/>
  <c r="S41" i="138"/>
  <c r="R41" i="138"/>
  <c r="Q41" i="138"/>
  <c r="P41" i="138"/>
  <c r="E41" i="138"/>
  <c r="S40" i="138"/>
  <c r="R40" i="138"/>
  <c r="Q40" i="138"/>
  <c r="P40" i="138"/>
  <c r="E40" i="138"/>
  <c r="U40" i="138" s="1"/>
  <c r="T39" i="138"/>
  <c r="S39" i="138"/>
  <c r="R39" i="138"/>
  <c r="Q39" i="138"/>
  <c r="P39" i="138"/>
  <c r="E39" i="138"/>
  <c r="U39" i="138" s="1"/>
  <c r="S38" i="138"/>
  <c r="R38" i="138"/>
  <c r="Q38" i="138"/>
  <c r="P38" i="138"/>
  <c r="E38" i="138"/>
  <c r="U38" i="138" s="1"/>
  <c r="S37" i="138"/>
  <c r="R37" i="138"/>
  <c r="Q37" i="138"/>
  <c r="P37" i="138"/>
  <c r="E37" i="138"/>
  <c r="U37" i="138" s="1"/>
  <c r="S36" i="138"/>
  <c r="R36" i="138"/>
  <c r="Q36" i="138"/>
  <c r="P36" i="138"/>
  <c r="E36" i="138"/>
  <c r="S35" i="138"/>
  <c r="R35" i="138"/>
  <c r="Q35" i="138"/>
  <c r="P35" i="138"/>
  <c r="E35" i="138"/>
  <c r="U34" i="138"/>
  <c r="S34" i="138"/>
  <c r="R34" i="138"/>
  <c r="Q34" i="138"/>
  <c r="P34" i="138"/>
  <c r="E34" i="138"/>
  <c r="T34" i="138" s="1"/>
  <c r="U33" i="138"/>
  <c r="S33" i="138"/>
  <c r="R33" i="138"/>
  <c r="Q33" i="138"/>
  <c r="P33" i="138"/>
  <c r="E33" i="138"/>
  <c r="S32" i="138"/>
  <c r="R32" i="138"/>
  <c r="Q32" i="138"/>
  <c r="P32" i="138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S29" i="138"/>
  <c r="R29" i="138"/>
  <c r="Q29" i="138"/>
  <c r="P29" i="138"/>
  <c r="E29" i="138"/>
  <c r="S27" i="138"/>
  <c r="R27" i="138"/>
  <c r="Q27" i="138"/>
  <c r="P27" i="138"/>
  <c r="E27" i="138"/>
  <c r="U27" i="138" s="1"/>
  <c r="S26" i="138"/>
  <c r="R26" i="138"/>
  <c r="Q26" i="138"/>
  <c r="P26" i="138"/>
  <c r="E26" i="138"/>
  <c r="U26" i="138" s="1"/>
  <c r="S25" i="138"/>
  <c r="R25" i="138"/>
  <c r="Q25" i="138"/>
  <c r="P25" i="138"/>
  <c r="E25" i="138"/>
  <c r="S24" i="138"/>
  <c r="R24" i="138"/>
  <c r="Q24" i="138"/>
  <c r="P24" i="138"/>
  <c r="E24" i="138"/>
  <c r="S23" i="138"/>
  <c r="R23" i="138"/>
  <c r="Q23" i="138"/>
  <c r="P23" i="138"/>
  <c r="E23" i="138"/>
  <c r="S22" i="138"/>
  <c r="R22" i="138"/>
  <c r="Q22" i="138"/>
  <c r="P22" i="138"/>
  <c r="E22" i="138"/>
  <c r="U22" i="138" s="1"/>
  <c r="S21" i="138"/>
  <c r="R21" i="138"/>
  <c r="Q21" i="138"/>
  <c r="P21" i="138"/>
  <c r="E21" i="138"/>
  <c r="S20" i="138"/>
  <c r="R20" i="138"/>
  <c r="Q20" i="138"/>
  <c r="P20" i="138"/>
  <c r="T20" i="138" s="1"/>
  <c r="E20" i="138"/>
  <c r="S19" i="138"/>
  <c r="R19" i="138"/>
  <c r="Q19" i="138"/>
  <c r="P19" i="138"/>
  <c r="E19" i="138"/>
  <c r="U19" i="138" s="1"/>
  <c r="S18" i="138"/>
  <c r="R18" i="138"/>
  <c r="Q18" i="138"/>
  <c r="P18" i="138"/>
  <c r="E18" i="138"/>
  <c r="U18" i="138" s="1"/>
  <c r="S17" i="138"/>
  <c r="R17" i="138"/>
  <c r="Q17" i="138"/>
  <c r="P17" i="138"/>
  <c r="E17" i="138"/>
  <c r="S16" i="138"/>
  <c r="R16" i="138"/>
  <c r="Q16" i="138"/>
  <c r="P16" i="138"/>
  <c r="E16" i="138"/>
  <c r="S15" i="138"/>
  <c r="R15" i="138"/>
  <c r="Q15" i="138"/>
  <c r="P15" i="138"/>
  <c r="E15" i="138"/>
  <c r="T15" i="138" s="1"/>
  <c r="T14" i="138"/>
  <c r="S14" i="138"/>
  <c r="R14" i="138"/>
  <c r="Q14" i="138"/>
  <c r="P14" i="138"/>
  <c r="E14" i="138"/>
  <c r="U14" i="138" s="1"/>
  <c r="T13" i="138"/>
  <c r="S13" i="138"/>
  <c r="R13" i="138"/>
  <c r="Q13" i="138"/>
  <c r="P13" i="138"/>
  <c r="E13" i="138"/>
  <c r="U12" i="138"/>
  <c r="T12" i="138"/>
  <c r="S12" i="138"/>
  <c r="R12" i="138"/>
  <c r="Q12" i="138"/>
  <c r="P12" i="138"/>
  <c r="E12" i="138"/>
  <c r="S11" i="138"/>
  <c r="R11" i="138"/>
  <c r="Q11" i="138"/>
  <c r="P11" i="138"/>
  <c r="E11" i="138"/>
  <c r="U11" i="138" s="1"/>
  <c r="S10" i="138"/>
  <c r="R10" i="138"/>
  <c r="Q10" i="138"/>
  <c r="P10" i="138"/>
  <c r="E10" i="138"/>
  <c r="S9" i="138"/>
  <c r="R9" i="138"/>
  <c r="S64" i="137"/>
  <c r="R64" i="137"/>
  <c r="Q64" i="137"/>
  <c r="P64" i="137"/>
  <c r="E64" i="137"/>
  <c r="S63" i="137"/>
  <c r="R63" i="137"/>
  <c r="Q63" i="137"/>
  <c r="P63" i="137"/>
  <c r="E63" i="137"/>
  <c r="S62" i="137"/>
  <c r="R62" i="137"/>
  <c r="S60" i="137"/>
  <c r="R60" i="137"/>
  <c r="Q60" i="137"/>
  <c r="P60" i="137"/>
  <c r="E60" i="137"/>
  <c r="S59" i="137"/>
  <c r="R59" i="137"/>
  <c r="Q59" i="137"/>
  <c r="P59" i="137"/>
  <c r="E59" i="137"/>
  <c r="S58" i="137"/>
  <c r="R58" i="137"/>
  <c r="Q58" i="137"/>
  <c r="P58" i="137"/>
  <c r="E58" i="137"/>
  <c r="T58" i="137" s="1"/>
  <c r="U57" i="137"/>
  <c r="T57" i="137"/>
  <c r="S57" i="137"/>
  <c r="R57" i="137"/>
  <c r="Q57" i="137"/>
  <c r="P57" i="137"/>
  <c r="E57" i="137"/>
  <c r="S56" i="137"/>
  <c r="R56" i="137"/>
  <c r="S55" i="137"/>
  <c r="R55" i="137"/>
  <c r="Q55" i="137"/>
  <c r="P55" i="137"/>
  <c r="E55" i="137"/>
  <c r="S54" i="137"/>
  <c r="R54" i="137"/>
  <c r="Q54" i="137"/>
  <c r="P54" i="137"/>
  <c r="E54" i="137"/>
  <c r="U53" i="137"/>
  <c r="S53" i="137"/>
  <c r="R53" i="137"/>
  <c r="Q53" i="137"/>
  <c r="P53" i="137"/>
  <c r="E53" i="137"/>
  <c r="T53" i="137" s="1"/>
  <c r="S52" i="137"/>
  <c r="R52" i="137"/>
  <c r="Q52" i="137"/>
  <c r="P52" i="137"/>
  <c r="E52" i="137"/>
  <c r="T52" i="137" s="1"/>
  <c r="S51" i="137"/>
  <c r="R51" i="137"/>
  <c r="Q51" i="137"/>
  <c r="P51" i="137"/>
  <c r="E51" i="137"/>
  <c r="S50" i="137"/>
  <c r="R50" i="137"/>
  <c r="Q50" i="137"/>
  <c r="P50" i="137"/>
  <c r="E50" i="137"/>
  <c r="S49" i="137"/>
  <c r="R49" i="137"/>
  <c r="Q49" i="137"/>
  <c r="P49" i="137"/>
  <c r="E49" i="137"/>
  <c r="U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S46" i="137"/>
  <c r="R46" i="137"/>
  <c r="Q46" i="137"/>
  <c r="P46" i="137"/>
  <c r="E46" i="137"/>
  <c r="S45" i="137"/>
  <c r="R45" i="137"/>
  <c r="Q45" i="137"/>
  <c r="P45" i="137"/>
  <c r="E45" i="137"/>
  <c r="S44" i="137"/>
  <c r="R44" i="137"/>
  <c r="S43" i="137"/>
  <c r="R43" i="137"/>
  <c r="S42" i="137"/>
  <c r="R42" i="137"/>
  <c r="Q42" i="137"/>
  <c r="P42" i="137"/>
  <c r="E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U40" i="137" s="1"/>
  <c r="S39" i="137"/>
  <c r="R39" i="137"/>
  <c r="Q39" i="137"/>
  <c r="P39" i="137"/>
  <c r="E39" i="137"/>
  <c r="U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S36" i="137"/>
  <c r="R36" i="137"/>
  <c r="Q36" i="137"/>
  <c r="P36" i="137"/>
  <c r="E36" i="137"/>
  <c r="S35" i="137"/>
  <c r="R35" i="137"/>
  <c r="Q35" i="137"/>
  <c r="P35" i="137"/>
  <c r="E35" i="137"/>
  <c r="T34" i="137"/>
  <c r="S34" i="137"/>
  <c r="R34" i="137"/>
  <c r="Q34" i="137"/>
  <c r="P34" i="137"/>
  <c r="E34" i="137"/>
  <c r="U34" i="137" s="1"/>
  <c r="T33" i="137"/>
  <c r="S33" i="137"/>
  <c r="R33" i="137"/>
  <c r="Q33" i="137"/>
  <c r="P33" i="137"/>
  <c r="E33" i="137"/>
  <c r="U32" i="137"/>
  <c r="T32" i="137"/>
  <c r="S32" i="137"/>
  <c r="R32" i="137"/>
  <c r="Q32" i="137"/>
  <c r="P32" i="137"/>
  <c r="E32" i="137"/>
  <c r="S31" i="137"/>
  <c r="R31" i="137"/>
  <c r="Q31" i="137"/>
  <c r="P31" i="137"/>
  <c r="E31" i="137"/>
  <c r="T31" i="137" s="1"/>
  <c r="S30" i="137"/>
  <c r="R30" i="137"/>
  <c r="Q30" i="137"/>
  <c r="P30" i="137"/>
  <c r="E30" i="137"/>
  <c r="U30" i="137" s="1"/>
  <c r="S29" i="137"/>
  <c r="R29" i="137"/>
  <c r="Q29" i="137"/>
  <c r="P29" i="137"/>
  <c r="E29" i="137"/>
  <c r="S27" i="137"/>
  <c r="R27" i="137"/>
  <c r="Q27" i="137"/>
  <c r="P27" i="137"/>
  <c r="E27" i="137"/>
  <c r="U27" i="137" s="1"/>
  <c r="S26" i="137"/>
  <c r="R26" i="137"/>
  <c r="Q26" i="137"/>
  <c r="P26" i="137"/>
  <c r="E26" i="137"/>
  <c r="S25" i="137"/>
  <c r="R25" i="137"/>
  <c r="Q25" i="137"/>
  <c r="P25" i="137"/>
  <c r="E25" i="137"/>
  <c r="S24" i="137"/>
  <c r="R24" i="137"/>
  <c r="Q24" i="137"/>
  <c r="P24" i="137"/>
  <c r="E24" i="137"/>
  <c r="T24" i="137" s="1"/>
  <c r="S23" i="137"/>
  <c r="R23" i="137"/>
  <c r="Q23" i="137"/>
  <c r="P23" i="137"/>
  <c r="E23" i="137"/>
  <c r="U23" i="137" s="1"/>
  <c r="U22" i="137"/>
  <c r="T22" i="137"/>
  <c r="S22" i="137"/>
  <c r="R22" i="137"/>
  <c r="Q22" i="137"/>
  <c r="P22" i="137"/>
  <c r="E22" i="137"/>
  <c r="U21" i="137"/>
  <c r="T21" i="137"/>
  <c r="S21" i="137"/>
  <c r="R21" i="137"/>
  <c r="Q21" i="137"/>
  <c r="P21" i="137"/>
  <c r="E21" i="137"/>
  <c r="S20" i="137"/>
  <c r="R20" i="137"/>
  <c r="Q20" i="137"/>
  <c r="P20" i="137"/>
  <c r="E20" i="137"/>
  <c r="S19" i="137"/>
  <c r="R19" i="137"/>
  <c r="Q19" i="137"/>
  <c r="P19" i="137"/>
  <c r="E19" i="137"/>
  <c r="U19" i="137" s="1"/>
  <c r="S18" i="137"/>
  <c r="R18" i="137"/>
  <c r="Q18" i="137"/>
  <c r="P18" i="137"/>
  <c r="E18" i="137"/>
  <c r="S17" i="137"/>
  <c r="R17" i="137"/>
  <c r="Q17" i="137"/>
  <c r="P17" i="137"/>
  <c r="E17" i="137"/>
  <c r="S16" i="137"/>
  <c r="R16" i="137"/>
  <c r="Q16" i="137"/>
  <c r="P16" i="137"/>
  <c r="E16" i="137"/>
  <c r="T16" i="137" s="1"/>
  <c r="S15" i="137"/>
  <c r="R15" i="137"/>
  <c r="Q15" i="137"/>
  <c r="P15" i="137"/>
  <c r="E15" i="137"/>
  <c r="U15" i="137" s="1"/>
  <c r="U14" i="137"/>
  <c r="T14" i="137"/>
  <c r="S14" i="137"/>
  <c r="R14" i="137"/>
  <c r="Q14" i="137"/>
  <c r="P14" i="137"/>
  <c r="E14" i="137"/>
  <c r="S13" i="137"/>
  <c r="R13" i="137"/>
  <c r="Q13" i="137"/>
  <c r="P13" i="137"/>
  <c r="T13" i="137" s="1"/>
  <c r="E13" i="137"/>
  <c r="T12" i="137"/>
  <c r="S12" i="137"/>
  <c r="R12" i="137"/>
  <c r="Q12" i="137"/>
  <c r="P12" i="137"/>
  <c r="E12" i="137"/>
  <c r="U12" i="137" s="1"/>
  <c r="S11" i="137"/>
  <c r="R11" i="137"/>
  <c r="Q11" i="137"/>
  <c r="P11" i="137"/>
  <c r="E11" i="137"/>
  <c r="U11" i="137" s="1"/>
  <c r="S10" i="137"/>
  <c r="R10" i="137"/>
  <c r="Q10" i="137"/>
  <c r="P10" i="137"/>
  <c r="E10" i="137"/>
  <c r="S9" i="137"/>
  <c r="R9" i="137"/>
  <c r="S64" i="136"/>
  <c r="R64" i="136"/>
  <c r="Q64" i="136"/>
  <c r="P64" i="136"/>
  <c r="E64" i="136"/>
  <c r="U64" i="136" s="1"/>
  <c r="S63" i="136"/>
  <c r="R63" i="136"/>
  <c r="Q63" i="136"/>
  <c r="P63" i="136"/>
  <c r="E63" i="136"/>
  <c r="U63" i="136" s="1"/>
  <c r="S62" i="136"/>
  <c r="R62" i="136"/>
  <c r="S60" i="136"/>
  <c r="R60" i="136"/>
  <c r="Q60" i="136"/>
  <c r="P60" i="136"/>
  <c r="E60" i="136"/>
  <c r="U60" i="136" s="1"/>
  <c r="U59" i="136"/>
  <c r="S59" i="136"/>
  <c r="R59" i="136"/>
  <c r="Q59" i="136"/>
  <c r="P59" i="136"/>
  <c r="E59" i="136"/>
  <c r="T59" i="136" s="1"/>
  <c r="S58" i="136"/>
  <c r="R58" i="136"/>
  <c r="Q58" i="136"/>
  <c r="P58" i="136"/>
  <c r="E58" i="136"/>
  <c r="U58" i="136" s="1"/>
  <c r="T57" i="136"/>
  <c r="S57" i="136"/>
  <c r="R57" i="136"/>
  <c r="Q57" i="136"/>
  <c r="P57" i="136"/>
  <c r="E57" i="136"/>
  <c r="U57" i="136" s="1"/>
  <c r="S56" i="136"/>
  <c r="R56" i="136"/>
  <c r="S55" i="136"/>
  <c r="R55" i="136"/>
  <c r="Q55" i="136"/>
  <c r="P55" i="136"/>
  <c r="E55" i="136"/>
  <c r="U55" i="136" s="1"/>
  <c r="U54" i="136"/>
  <c r="S54" i="136"/>
  <c r="R54" i="136"/>
  <c r="Q54" i="136"/>
  <c r="P54" i="136"/>
  <c r="E54" i="136"/>
  <c r="T54" i="136" s="1"/>
  <c r="S53" i="136"/>
  <c r="R53" i="136"/>
  <c r="Q53" i="136"/>
  <c r="P53" i="136"/>
  <c r="E53" i="136"/>
  <c r="S52" i="136"/>
  <c r="R52" i="136"/>
  <c r="Q52" i="136"/>
  <c r="P52" i="136"/>
  <c r="E52" i="136"/>
  <c r="S51" i="136"/>
  <c r="R51" i="136"/>
  <c r="Q51" i="136"/>
  <c r="P51" i="136"/>
  <c r="E51" i="136"/>
  <c r="S50" i="136"/>
  <c r="R50" i="136"/>
  <c r="Q50" i="136"/>
  <c r="P50" i="136"/>
  <c r="E50" i="136"/>
  <c r="U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T48" i="136" s="1"/>
  <c r="S47" i="136"/>
  <c r="R47" i="136"/>
  <c r="Q47" i="136"/>
  <c r="P47" i="136"/>
  <c r="E47" i="136"/>
  <c r="U47" i="136" s="1"/>
  <c r="S46" i="136"/>
  <c r="R46" i="136"/>
  <c r="Q46" i="136"/>
  <c r="P46" i="136"/>
  <c r="E46" i="136"/>
  <c r="S45" i="136"/>
  <c r="R45" i="136"/>
  <c r="Q45" i="136"/>
  <c r="P45" i="136"/>
  <c r="E45" i="136"/>
  <c r="U45" i="136" s="1"/>
  <c r="S44" i="136"/>
  <c r="R44" i="136"/>
  <c r="S43" i="136"/>
  <c r="R43" i="136"/>
  <c r="S42" i="136"/>
  <c r="R42" i="136"/>
  <c r="Q42" i="136"/>
  <c r="P42" i="136"/>
  <c r="E42" i="136"/>
  <c r="U42" i="136" s="1"/>
  <c r="S41" i="136"/>
  <c r="R41" i="136"/>
  <c r="Q41" i="136"/>
  <c r="P41" i="136"/>
  <c r="E41" i="136"/>
  <c r="U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T38" i="136" s="1"/>
  <c r="S37" i="136"/>
  <c r="R37" i="136"/>
  <c r="Q37" i="136"/>
  <c r="P37" i="136"/>
  <c r="E37" i="136"/>
  <c r="T37" i="136" s="1"/>
  <c r="S36" i="136"/>
  <c r="R36" i="136"/>
  <c r="Q36" i="136"/>
  <c r="P36" i="136"/>
  <c r="E36" i="136"/>
  <c r="T36" i="136" s="1"/>
  <c r="S35" i="136"/>
  <c r="R35" i="136"/>
  <c r="Q35" i="136"/>
  <c r="P35" i="136"/>
  <c r="E35" i="136"/>
  <c r="U35" i="136" s="1"/>
  <c r="S34" i="136"/>
  <c r="R34" i="136"/>
  <c r="Q34" i="136"/>
  <c r="P34" i="136"/>
  <c r="E34" i="136"/>
  <c r="S33" i="136"/>
  <c r="R33" i="136"/>
  <c r="Q33" i="136"/>
  <c r="P33" i="136"/>
  <c r="T33" i="136" s="1"/>
  <c r="E33" i="136"/>
  <c r="U33" i="136" s="1"/>
  <c r="S32" i="136"/>
  <c r="R32" i="136"/>
  <c r="Q32" i="136"/>
  <c r="P32" i="136"/>
  <c r="E32" i="136"/>
  <c r="U32" i="136" s="1"/>
  <c r="S31" i="136"/>
  <c r="R31" i="136"/>
  <c r="Q31" i="136"/>
  <c r="P31" i="136"/>
  <c r="E31" i="136"/>
  <c r="S30" i="136"/>
  <c r="R30" i="136"/>
  <c r="Q30" i="136"/>
  <c r="P30" i="136"/>
  <c r="E30" i="136"/>
  <c r="S29" i="136"/>
  <c r="R29" i="136"/>
  <c r="Q29" i="136"/>
  <c r="P29" i="136"/>
  <c r="E29" i="136"/>
  <c r="S27" i="136"/>
  <c r="R27" i="136"/>
  <c r="Q27" i="136"/>
  <c r="P27" i="136"/>
  <c r="E27" i="136"/>
  <c r="T27" i="136" s="1"/>
  <c r="S26" i="136"/>
  <c r="R26" i="136"/>
  <c r="Q26" i="136"/>
  <c r="P26" i="136"/>
  <c r="E26" i="136"/>
  <c r="U26" i="136" s="1"/>
  <c r="U25" i="136"/>
  <c r="S25" i="136"/>
  <c r="R25" i="136"/>
  <c r="Q25" i="136"/>
  <c r="P25" i="136"/>
  <c r="E25" i="136"/>
  <c r="T25" i="136" s="1"/>
  <c r="T24" i="136"/>
  <c r="S24" i="136"/>
  <c r="R24" i="136"/>
  <c r="Q24" i="136"/>
  <c r="P24" i="136"/>
  <c r="E24" i="136"/>
  <c r="U24" i="136" s="1"/>
  <c r="S23" i="136"/>
  <c r="R23" i="136"/>
  <c r="Q23" i="136"/>
  <c r="P23" i="136"/>
  <c r="E23" i="136"/>
  <c r="S22" i="136"/>
  <c r="R22" i="136"/>
  <c r="Q22" i="136"/>
  <c r="P22" i="136"/>
  <c r="E22" i="136"/>
  <c r="T21" i="136"/>
  <c r="S21" i="136"/>
  <c r="R21" i="136"/>
  <c r="Q21" i="136"/>
  <c r="P21" i="136"/>
  <c r="E21" i="136"/>
  <c r="U21" i="136" s="1"/>
  <c r="S20" i="136"/>
  <c r="R20" i="136"/>
  <c r="Q20" i="136"/>
  <c r="P20" i="136"/>
  <c r="E20" i="136"/>
  <c r="U20" i="136" s="1"/>
  <c r="S19" i="136"/>
  <c r="R19" i="136"/>
  <c r="Q19" i="136"/>
  <c r="P19" i="136"/>
  <c r="E19" i="136"/>
  <c r="T19" i="136" s="1"/>
  <c r="S18" i="136"/>
  <c r="R18" i="136"/>
  <c r="Q18" i="136"/>
  <c r="P18" i="136"/>
  <c r="E18" i="136"/>
  <c r="U18" i="136" s="1"/>
  <c r="U17" i="136"/>
  <c r="S17" i="136"/>
  <c r="R17" i="136"/>
  <c r="Q17" i="136"/>
  <c r="P17" i="136"/>
  <c r="E17" i="136"/>
  <c r="T17" i="136" s="1"/>
  <c r="S16" i="136"/>
  <c r="R16" i="136"/>
  <c r="Q16" i="136"/>
  <c r="P16" i="136"/>
  <c r="E16" i="136"/>
  <c r="S15" i="136"/>
  <c r="R15" i="136"/>
  <c r="Q15" i="136"/>
  <c r="P15" i="136"/>
  <c r="E15" i="136"/>
  <c r="U15" i="136" s="1"/>
  <c r="T14" i="136"/>
  <c r="S14" i="136"/>
  <c r="R14" i="136"/>
  <c r="Q14" i="136"/>
  <c r="P14" i="136"/>
  <c r="E14" i="136"/>
  <c r="U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U12" i="136" s="1"/>
  <c r="S11" i="136"/>
  <c r="R11" i="136"/>
  <c r="Q11" i="136"/>
  <c r="P11" i="136"/>
  <c r="E11" i="136"/>
  <c r="T11" i="136" s="1"/>
  <c r="S10" i="136"/>
  <c r="R10" i="136"/>
  <c r="Q10" i="136"/>
  <c r="P10" i="136"/>
  <c r="T10" i="136" s="1"/>
  <c r="E10" i="136"/>
  <c r="S9" i="136"/>
  <c r="R9" i="136"/>
  <c r="S64" i="135"/>
  <c r="R64" i="135"/>
  <c r="Q64" i="135"/>
  <c r="P64" i="135"/>
  <c r="E64" i="135"/>
  <c r="T64" i="135" s="1"/>
  <c r="S63" i="135"/>
  <c r="R63" i="135"/>
  <c r="Q63" i="135"/>
  <c r="P63" i="135"/>
  <c r="E63" i="135"/>
  <c r="T63" i="135" s="1"/>
  <c r="S62" i="135"/>
  <c r="R62" i="135"/>
  <c r="S60" i="135"/>
  <c r="R60" i="135"/>
  <c r="Q60" i="135"/>
  <c r="P60" i="135"/>
  <c r="E60" i="135"/>
  <c r="T60" i="135" s="1"/>
  <c r="S59" i="135"/>
  <c r="R59" i="135"/>
  <c r="Q59" i="135"/>
  <c r="P59" i="135"/>
  <c r="E59" i="135"/>
  <c r="U59" i="135" s="1"/>
  <c r="S58" i="135"/>
  <c r="R58" i="135"/>
  <c r="Q58" i="135"/>
  <c r="P58" i="135"/>
  <c r="E58" i="135"/>
  <c r="U58" i="135" s="1"/>
  <c r="S57" i="135"/>
  <c r="R57" i="135"/>
  <c r="Q57" i="135"/>
  <c r="P57" i="135"/>
  <c r="E57" i="135"/>
  <c r="U57" i="135" s="1"/>
  <c r="S56" i="135"/>
  <c r="R56" i="135"/>
  <c r="S55" i="135"/>
  <c r="R55" i="135"/>
  <c r="Q55" i="135"/>
  <c r="P55" i="135"/>
  <c r="E55" i="135"/>
  <c r="T55" i="135" s="1"/>
  <c r="U54" i="135"/>
  <c r="S54" i="135"/>
  <c r="R54" i="135"/>
  <c r="Q54" i="135"/>
  <c r="P54" i="135"/>
  <c r="E54" i="135"/>
  <c r="T54" i="135" s="1"/>
  <c r="U53" i="135"/>
  <c r="T53" i="135"/>
  <c r="S53" i="135"/>
  <c r="R53" i="135"/>
  <c r="Q53" i="135"/>
  <c r="P53" i="135"/>
  <c r="E53" i="135"/>
  <c r="S52" i="135"/>
  <c r="R52" i="135"/>
  <c r="Q52" i="135"/>
  <c r="P52" i="135"/>
  <c r="E52" i="135"/>
  <c r="S51" i="135"/>
  <c r="R51" i="135"/>
  <c r="Q51" i="135"/>
  <c r="P51" i="135"/>
  <c r="E51" i="135"/>
  <c r="U51" i="135" s="1"/>
  <c r="S50" i="135"/>
  <c r="R50" i="135"/>
  <c r="Q50" i="135"/>
  <c r="P50" i="135"/>
  <c r="E50" i="135"/>
  <c r="U50" i="135" s="1"/>
  <c r="S49" i="135"/>
  <c r="R49" i="135"/>
  <c r="Q49" i="135"/>
  <c r="P49" i="135"/>
  <c r="E49" i="135"/>
  <c r="S48" i="135"/>
  <c r="R48" i="135"/>
  <c r="Q48" i="135"/>
  <c r="P48" i="135"/>
  <c r="E48" i="135"/>
  <c r="U48" i="135" s="1"/>
  <c r="U47" i="135"/>
  <c r="S47" i="135"/>
  <c r="R47" i="135"/>
  <c r="Q47" i="135"/>
  <c r="P47" i="135"/>
  <c r="E47" i="135"/>
  <c r="T47" i="135" s="1"/>
  <c r="S46" i="135"/>
  <c r="R46" i="135"/>
  <c r="Q46" i="135"/>
  <c r="P46" i="135"/>
  <c r="E46" i="135"/>
  <c r="S45" i="135"/>
  <c r="R45" i="135"/>
  <c r="Q45" i="135"/>
  <c r="P45" i="135"/>
  <c r="E45" i="135"/>
  <c r="S44" i="135"/>
  <c r="R44" i="135"/>
  <c r="S42" i="135"/>
  <c r="R42" i="135"/>
  <c r="Q42" i="135"/>
  <c r="P42" i="135"/>
  <c r="E42" i="135"/>
  <c r="S41" i="135"/>
  <c r="R41" i="135"/>
  <c r="Q41" i="135"/>
  <c r="P41" i="135"/>
  <c r="E41" i="135"/>
  <c r="U41" i="135" s="1"/>
  <c r="S40" i="135"/>
  <c r="R40" i="135"/>
  <c r="Q40" i="135"/>
  <c r="P40" i="135"/>
  <c r="E40" i="135"/>
  <c r="U40" i="135" s="1"/>
  <c r="S39" i="135"/>
  <c r="R39" i="135"/>
  <c r="Q39" i="135"/>
  <c r="P39" i="135"/>
  <c r="E39" i="135"/>
  <c r="T39" i="135" s="1"/>
  <c r="S38" i="135"/>
  <c r="R38" i="135"/>
  <c r="Q38" i="135"/>
  <c r="P38" i="135"/>
  <c r="E38" i="135"/>
  <c r="U38" i="135" s="1"/>
  <c r="U37" i="135"/>
  <c r="S37" i="135"/>
  <c r="R37" i="135"/>
  <c r="Q37" i="135"/>
  <c r="P37" i="135"/>
  <c r="E37" i="135"/>
  <c r="T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T35" i="135" s="1"/>
  <c r="U34" i="135"/>
  <c r="S34" i="135"/>
  <c r="R34" i="135"/>
  <c r="Q34" i="135"/>
  <c r="P34" i="135"/>
  <c r="E34" i="135"/>
  <c r="T34" i="135" s="1"/>
  <c r="T33" i="135"/>
  <c r="S33" i="135"/>
  <c r="R33" i="135"/>
  <c r="Q33" i="135"/>
  <c r="P33" i="135"/>
  <c r="E33" i="135"/>
  <c r="S32" i="135"/>
  <c r="R32" i="135"/>
  <c r="Q32" i="135"/>
  <c r="P32" i="135"/>
  <c r="E32" i="135"/>
  <c r="U32" i="135" s="1"/>
  <c r="S31" i="135"/>
  <c r="R31" i="135"/>
  <c r="Q31" i="135"/>
  <c r="P31" i="135"/>
  <c r="E31" i="135"/>
  <c r="T31" i="135" s="1"/>
  <c r="T30" i="135"/>
  <c r="S30" i="135"/>
  <c r="R30" i="135"/>
  <c r="Q30" i="135"/>
  <c r="P30" i="135"/>
  <c r="E30" i="135"/>
  <c r="U30" i="135" s="1"/>
  <c r="S29" i="135"/>
  <c r="R29" i="135"/>
  <c r="Q29" i="135"/>
  <c r="P29" i="135"/>
  <c r="E29" i="135"/>
  <c r="T29" i="135" s="1"/>
  <c r="S27" i="135"/>
  <c r="R27" i="135"/>
  <c r="Q27" i="135"/>
  <c r="P27" i="135"/>
  <c r="E27" i="135"/>
  <c r="U27" i="135" s="1"/>
  <c r="U26" i="135"/>
  <c r="S26" i="135"/>
  <c r="R26" i="135"/>
  <c r="Q26" i="135"/>
  <c r="P26" i="135"/>
  <c r="E26" i="135"/>
  <c r="T26" i="135" s="1"/>
  <c r="S25" i="135"/>
  <c r="R25" i="135"/>
  <c r="Q25" i="135"/>
  <c r="P25" i="135"/>
  <c r="E25" i="135"/>
  <c r="U25" i="135" s="1"/>
  <c r="S24" i="135"/>
  <c r="R24" i="135"/>
  <c r="Q24" i="135"/>
  <c r="P24" i="135"/>
  <c r="E24" i="135"/>
  <c r="S23" i="135"/>
  <c r="R23" i="135"/>
  <c r="Q23" i="135"/>
  <c r="P23" i="135"/>
  <c r="E23" i="135"/>
  <c r="T23" i="135" s="1"/>
  <c r="S22" i="135"/>
  <c r="R22" i="135"/>
  <c r="Q22" i="135"/>
  <c r="P22" i="135"/>
  <c r="E22" i="135"/>
  <c r="U22" i="135" s="1"/>
  <c r="S21" i="135"/>
  <c r="R21" i="135"/>
  <c r="Q21" i="135"/>
  <c r="P21" i="135"/>
  <c r="E21" i="135"/>
  <c r="U21" i="135" s="1"/>
  <c r="S20" i="135"/>
  <c r="R20" i="135"/>
  <c r="Q20" i="135"/>
  <c r="P20" i="135"/>
  <c r="E20" i="135"/>
  <c r="S19" i="135"/>
  <c r="R19" i="135"/>
  <c r="Q19" i="135"/>
  <c r="P19" i="135"/>
  <c r="E19" i="135"/>
  <c r="U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U17" i="135" s="1"/>
  <c r="U16" i="135"/>
  <c r="S16" i="135"/>
  <c r="R16" i="135"/>
  <c r="Q16" i="135"/>
  <c r="P16" i="135"/>
  <c r="E16" i="135"/>
  <c r="T16" i="135" s="1"/>
  <c r="S15" i="135"/>
  <c r="R15" i="135"/>
  <c r="Q15" i="135"/>
  <c r="P15" i="135"/>
  <c r="E15" i="135"/>
  <c r="U15" i="135" s="1"/>
  <c r="S14" i="135"/>
  <c r="R14" i="135"/>
  <c r="Q14" i="135"/>
  <c r="P14" i="135"/>
  <c r="E14" i="135"/>
  <c r="U14" i="135" s="1"/>
  <c r="S13" i="135"/>
  <c r="R13" i="135"/>
  <c r="Q13" i="135"/>
  <c r="P13" i="135"/>
  <c r="E13" i="135"/>
  <c r="U13" i="135" s="1"/>
  <c r="U12" i="135"/>
  <c r="S12" i="135"/>
  <c r="R12" i="135"/>
  <c r="Q12" i="135"/>
  <c r="P12" i="135"/>
  <c r="E12" i="135"/>
  <c r="T12" i="135" s="1"/>
  <c r="S11" i="135"/>
  <c r="R11" i="135"/>
  <c r="Q11" i="135"/>
  <c r="P11" i="135"/>
  <c r="E11" i="135"/>
  <c r="U11" i="135" s="1"/>
  <c r="S10" i="135"/>
  <c r="R10" i="135"/>
  <c r="Q10" i="135"/>
  <c r="P10" i="135"/>
  <c r="E10" i="135"/>
  <c r="T10" i="135" s="1"/>
  <c r="S9" i="135"/>
  <c r="R9" i="135"/>
  <c r="S64" i="134"/>
  <c r="R64" i="134"/>
  <c r="Q64" i="134"/>
  <c r="P64" i="134"/>
  <c r="E64" i="134"/>
  <c r="U64" i="134" s="1"/>
  <c r="U63" i="134"/>
  <c r="S63" i="134"/>
  <c r="R63" i="134"/>
  <c r="Q63" i="134"/>
  <c r="P63" i="134"/>
  <c r="E63" i="134"/>
  <c r="T63" i="134" s="1"/>
  <c r="S62" i="134"/>
  <c r="R62" i="134"/>
  <c r="S60" i="134"/>
  <c r="R60" i="134"/>
  <c r="Q60" i="134"/>
  <c r="P60" i="134"/>
  <c r="E60" i="134"/>
  <c r="U60" i="134" s="1"/>
  <c r="S59" i="134"/>
  <c r="R59" i="134"/>
  <c r="Q59" i="134"/>
  <c r="P59" i="134"/>
  <c r="E59" i="134"/>
  <c r="S58" i="134"/>
  <c r="R58" i="134"/>
  <c r="Q58" i="134"/>
  <c r="P58" i="134"/>
  <c r="E58" i="134"/>
  <c r="U58" i="134" s="1"/>
  <c r="S57" i="134"/>
  <c r="R57" i="134"/>
  <c r="Q57" i="134"/>
  <c r="P57" i="134"/>
  <c r="E57" i="134"/>
  <c r="T57" i="134" s="1"/>
  <c r="S56" i="134"/>
  <c r="R56" i="134"/>
  <c r="U55" i="134"/>
  <c r="T55" i="134"/>
  <c r="S55" i="134"/>
  <c r="R55" i="134"/>
  <c r="Q55" i="134"/>
  <c r="P55" i="134"/>
  <c r="E55" i="134"/>
  <c r="U54" i="134"/>
  <c r="T54" i="134"/>
  <c r="S54" i="134"/>
  <c r="R54" i="134"/>
  <c r="Q54" i="134"/>
  <c r="P54" i="134"/>
  <c r="E54" i="134"/>
  <c r="U53" i="134"/>
  <c r="T53" i="134"/>
  <c r="S53" i="134"/>
  <c r="R53" i="134"/>
  <c r="Q53" i="134"/>
  <c r="P53" i="134"/>
  <c r="E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U51" i="134" s="1"/>
  <c r="S50" i="134"/>
  <c r="R50" i="134"/>
  <c r="Q50" i="134"/>
  <c r="P50" i="134"/>
  <c r="E50" i="134"/>
  <c r="T50" i="134" s="1"/>
  <c r="S49" i="134"/>
  <c r="R49" i="134"/>
  <c r="Q49" i="134"/>
  <c r="P49" i="134"/>
  <c r="E49" i="134"/>
  <c r="U49" i="134" s="1"/>
  <c r="S48" i="134"/>
  <c r="R48" i="134"/>
  <c r="Q48" i="134"/>
  <c r="P48" i="134"/>
  <c r="E48" i="134"/>
  <c r="T48" i="134" s="1"/>
  <c r="S47" i="134"/>
  <c r="R47" i="134"/>
  <c r="Q47" i="134"/>
  <c r="P47" i="134"/>
  <c r="E47" i="134"/>
  <c r="T47" i="134" s="1"/>
  <c r="S46" i="134"/>
  <c r="R46" i="134"/>
  <c r="Q46" i="134"/>
  <c r="P46" i="134"/>
  <c r="T46" i="134" s="1"/>
  <c r="E46" i="134"/>
  <c r="S45" i="134"/>
  <c r="R45" i="134"/>
  <c r="Q45" i="134"/>
  <c r="P45" i="134"/>
  <c r="E45" i="134"/>
  <c r="U45" i="134" s="1"/>
  <c r="S44" i="134"/>
  <c r="R44" i="134"/>
  <c r="R43" i="134"/>
  <c r="T42" i="134"/>
  <c r="S42" i="134"/>
  <c r="R42" i="134"/>
  <c r="Q42" i="134"/>
  <c r="P42" i="134"/>
  <c r="E42" i="134"/>
  <c r="U42" i="134" s="1"/>
  <c r="S41" i="134"/>
  <c r="R41" i="134"/>
  <c r="Q41" i="134"/>
  <c r="P41" i="134"/>
  <c r="E41" i="134"/>
  <c r="U41" i="134" s="1"/>
  <c r="S40" i="134"/>
  <c r="R40" i="134"/>
  <c r="Q40" i="134"/>
  <c r="P40" i="134"/>
  <c r="E40" i="134"/>
  <c r="T40" i="134" s="1"/>
  <c r="T39" i="134"/>
  <c r="S39" i="134"/>
  <c r="R39" i="134"/>
  <c r="Q39" i="134"/>
  <c r="P39" i="134"/>
  <c r="E39" i="134"/>
  <c r="U39" i="134" s="1"/>
  <c r="U38" i="134"/>
  <c r="S38" i="134"/>
  <c r="R38" i="134"/>
  <c r="Q38" i="134"/>
  <c r="P38" i="134"/>
  <c r="E38" i="134"/>
  <c r="T38" i="134" s="1"/>
  <c r="S37" i="134"/>
  <c r="R37" i="134"/>
  <c r="Q37" i="134"/>
  <c r="P37" i="134"/>
  <c r="E37" i="134"/>
  <c r="U37" i="134" s="1"/>
  <c r="S36" i="134"/>
  <c r="R36" i="134"/>
  <c r="Q36" i="134"/>
  <c r="P36" i="134"/>
  <c r="E36" i="134"/>
  <c r="S35" i="134"/>
  <c r="R35" i="134"/>
  <c r="Q35" i="134"/>
  <c r="P35" i="134"/>
  <c r="E35" i="134"/>
  <c r="U35" i="134" s="1"/>
  <c r="S34" i="134"/>
  <c r="R34" i="134"/>
  <c r="Q34" i="134"/>
  <c r="P34" i="134"/>
  <c r="E34" i="134"/>
  <c r="U34" i="134" s="1"/>
  <c r="S33" i="134"/>
  <c r="R33" i="134"/>
  <c r="Q33" i="134"/>
  <c r="P33" i="134"/>
  <c r="E33" i="134"/>
  <c r="U33" i="134" s="1"/>
  <c r="S32" i="134"/>
  <c r="R32" i="134"/>
  <c r="Q32" i="134"/>
  <c r="P32" i="134"/>
  <c r="E32" i="134"/>
  <c r="T32" i="134" s="1"/>
  <c r="T31" i="134"/>
  <c r="S31" i="134"/>
  <c r="R31" i="134"/>
  <c r="Q31" i="134"/>
  <c r="P31" i="134"/>
  <c r="E31" i="134"/>
  <c r="S30" i="134"/>
  <c r="R30" i="134"/>
  <c r="Q30" i="134"/>
  <c r="P30" i="134"/>
  <c r="E30" i="134"/>
  <c r="S29" i="134"/>
  <c r="R29" i="134"/>
  <c r="Q29" i="134"/>
  <c r="P29" i="134"/>
  <c r="E29" i="134"/>
  <c r="T29" i="134" s="1"/>
  <c r="U27" i="134"/>
  <c r="S27" i="134"/>
  <c r="R27" i="134"/>
  <c r="Q27" i="134"/>
  <c r="P27" i="134"/>
  <c r="E27" i="134"/>
  <c r="T27" i="134" s="1"/>
  <c r="S26" i="134"/>
  <c r="R26" i="134"/>
  <c r="Q26" i="134"/>
  <c r="P26" i="134"/>
  <c r="E26" i="134"/>
  <c r="U26" i="134" s="1"/>
  <c r="S25" i="134"/>
  <c r="R25" i="134"/>
  <c r="Q25" i="134"/>
  <c r="P25" i="134"/>
  <c r="E25" i="134"/>
  <c r="S24" i="134"/>
  <c r="R24" i="134"/>
  <c r="Q24" i="134"/>
  <c r="P24" i="134"/>
  <c r="E24" i="134"/>
  <c r="T24" i="134" s="1"/>
  <c r="S23" i="134"/>
  <c r="R23" i="134"/>
  <c r="Q23" i="134"/>
  <c r="P23" i="134"/>
  <c r="E23" i="134"/>
  <c r="U23" i="134" s="1"/>
  <c r="S22" i="134"/>
  <c r="R22" i="134"/>
  <c r="Q22" i="134"/>
  <c r="P22" i="134"/>
  <c r="E22" i="134"/>
  <c r="U22" i="134" s="1"/>
  <c r="S21" i="134"/>
  <c r="R21" i="134"/>
  <c r="Q21" i="134"/>
  <c r="P21" i="134"/>
  <c r="E21" i="134"/>
  <c r="T20" i="134"/>
  <c r="S20" i="134"/>
  <c r="R20" i="134"/>
  <c r="Q20" i="134"/>
  <c r="P20" i="134"/>
  <c r="E20" i="134"/>
  <c r="S19" i="134"/>
  <c r="R19" i="134"/>
  <c r="Q19" i="134"/>
  <c r="P19" i="134"/>
  <c r="E19" i="134"/>
  <c r="T19" i="134" s="1"/>
  <c r="S18" i="134"/>
  <c r="R18" i="134"/>
  <c r="Q18" i="134"/>
  <c r="P18" i="134"/>
  <c r="E18" i="134"/>
  <c r="U18" i="134" s="1"/>
  <c r="U17" i="134"/>
  <c r="T17" i="134"/>
  <c r="S17" i="134"/>
  <c r="R17" i="134"/>
  <c r="Q17" i="134"/>
  <c r="P17" i="134"/>
  <c r="E17" i="134"/>
  <c r="U16" i="134"/>
  <c r="T16" i="134"/>
  <c r="S16" i="134"/>
  <c r="R16" i="134"/>
  <c r="Q16" i="134"/>
  <c r="P16" i="134"/>
  <c r="E16" i="134"/>
  <c r="S15" i="134"/>
  <c r="R15" i="134"/>
  <c r="Q15" i="134"/>
  <c r="P15" i="134"/>
  <c r="E15" i="134"/>
  <c r="U15" i="134" s="1"/>
  <c r="S14" i="134"/>
  <c r="R14" i="134"/>
  <c r="Q14" i="134"/>
  <c r="P14" i="134"/>
  <c r="E14" i="134"/>
  <c r="U14" i="134" s="1"/>
  <c r="S13" i="134"/>
  <c r="R13" i="134"/>
  <c r="Q13" i="134"/>
  <c r="P13" i="134"/>
  <c r="E13" i="134"/>
  <c r="T13" i="134" s="1"/>
  <c r="T12" i="134"/>
  <c r="S12" i="134"/>
  <c r="R12" i="134"/>
  <c r="Q12" i="134"/>
  <c r="P12" i="134"/>
  <c r="E12" i="134"/>
  <c r="U12" i="134" s="1"/>
  <c r="S11" i="134"/>
  <c r="R11" i="134"/>
  <c r="Q11" i="134"/>
  <c r="P11" i="134"/>
  <c r="E11" i="134"/>
  <c r="T11" i="134" s="1"/>
  <c r="U10" i="134"/>
  <c r="S10" i="134"/>
  <c r="R10" i="134"/>
  <c r="Q10" i="134"/>
  <c r="P10" i="134"/>
  <c r="E10" i="134"/>
  <c r="T10" i="134" s="1"/>
  <c r="S9" i="134"/>
  <c r="R9" i="134"/>
  <c r="S64" i="133"/>
  <c r="R64" i="133"/>
  <c r="Q64" i="133"/>
  <c r="P64" i="133"/>
  <c r="E64" i="133"/>
  <c r="T64" i="133" s="1"/>
  <c r="U63" i="133"/>
  <c r="T63" i="133"/>
  <c r="S63" i="133"/>
  <c r="R63" i="133"/>
  <c r="Q63" i="133"/>
  <c r="P63" i="133"/>
  <c r="E63" i="133"/>
  <c r="S62" i="133"/>
  <c r="R62" i="133"/>
  <c r="S60" i="133"/>
  <c r="R60" i="133"/>
  <c r="Q60" i="133"/>
  <c r="P60" i="133"/>
  <c r="E60" i="133"/>
  <c r="U60" i="133" s="1"/>
  <c r="U59" i="133"/>
  <c r="T59" i="133"/>
  <c r="S59" i="133"/>
  <c r="R59" i="133"/>
  <c r="Q59" i="133"/>
  <c r="P59" i="133"/>
  <c r="E59" i="133"/>
  <c r="S58" i="133"/>
  <c r="R58" i="133"/>
  <c r="Q58" i="133"/>
  <c r="P58" i="133"/>
  <c r="E58" i="133"/>
  <c r="U58" i="133" s="1"/>
  <c r="S57" i="133"/>
  <c r="R57" i="133"/>
  <c r="Q57" i="133"/>
  <c r="P57" i="133"/>
  <c r="E57" i="133"/>
  <c r="S56" i="133"/>
  <c r="R56" i="133"/>
  <c r="T55" i="133"/>
  <c r="S55" i="133"/>
  <c r="R55" i="133"/>
  <c r="Q55" i="133"/>
  <c r="P55" i="133"/>
  <c r="E55" i="133"/>
  <c r="U55" i="133" s="1"/>
  <c r="U54" i="133"/>
  <c r="T54" i="133"/>
  <c r="S54" i="133"/>
  <c r="R54" i="133"/>
  <c r="Q54" i="133"/>
  <c r="P54" i="133"/>
  <c r="E54" i="133"/>
  <c r="S53" i="133"/>
  <c r="R53" i="133"/>
  <c r="Q53" i="133"/>
  <c r="P53" i="133"/>
  <c r="E53" i="133"/>
  <c r="U53" i="133" s="1"/>
  <c r="S52" i="133"/>
  <c r="R52" i="133"/>
  <c r="Q52" i="133"/>
  <c r="P52" i="133"/>
  <c r="E52" i="133"/>
  <c r="U52" i="133" s="1"/>
  <c r="S51" i="133"/>
  <c r="R51" i="133"/>
  <c r="Q51" i="133"/>
  <c r="P51" i="133"/>
  <c r="E51" i="133"/>
  <c r="T51" i="133" s="1"/>
  <c r="S50" i="133"/>
  <c r="R50" i="133"/>
  <c r="Q50" i="133"/>
  <c r="P50" i="133"/>
  <c r="E50" i="133"/>
  <c r="U50" i="133" s="1"/>
  <c r="S49" i="133"/>
  <c r="R49" i="133"/>
  <c r="Q49" i="133"/>
  <c r="P49" i="133"/>
  <c r="E49" i="133"/>
  <c r="T49" i="133" s="1"/>
  <c r="S48" i="133"/>
  <c r="R48" i="133"/>
  <c r="Q48" i="133"/>
  <c r="P48" i="133"/>
  <c r="E48" i="133"/>
  <c r="U48" i="133" s="1"/>
  <c r="S47" i="133"/>
  <c r="R47" i="133"/>
  <c r="Q47" i="133"/>
  <c r="P47" i="133"/>
  <c r="E47" i="133"/>
  <c r="S46" i="133"/>
  <c r="R46" i="133"/>
  <c r="Q46" i="133"/>
  <c r="P46" i="133"/>
  <c r="T46" i="133" s="1"/>
  <c r="E46" i="133"/>
  <c r="S45" i="133"/>
  <c r="R45" i="133"/>
  <c r="Q45" i="133"/>
  <c r="P45" i="133"/>
  <c r="E45" i="133"/>
  <c r="T45" i="133" s="1"/>
  <c r="S44" i="133"/>
  <c r="R44" i="133"/>
  <c r="S43" i="133"/>
  <c r="R43" i="133"/>
  <c r="S42" i="133"/>
  <c r="R42" i="133"/>
  <c r="Q42" i="133"/>
  <c r="P42" i="133"/>
  <c r="E42" i="133"/>
  <c r="U42" i="133" s="1"/>
  <c r="S41" i="133"/>
  <c r="R41" i="133"/>
  <c r="Q41" i="133"/>
  <c r="P41" i="133"/>
  <c r="E41" i="133"/>
  <c r="T41" i="133" s="1"/>
  <c r="S40" i="133"/>
  <c r="R40" i="133"/>
  <c r="Q40" i="133"/>
  <c r="P40" i="133"/>
  <c r="E40" i="133"/>
  <c r="U40" i="133" s="1"/>
  <c r="S39" i="133"/>
  <c r="R39" i="133"/>
  <c r="Q39" i="133"/>
  <c r="P39" i="133"/>
  <c r="E39" i="133"/>
  <c r="T39" i="133" s="1"/>
  <c r="S38" i="133"/>
  <c r="R38" i="133"/>
  <c r="Q38" i="133"/>
  <c r="P38" i="133"/>
  <c r="E38" i="133"/>
  <c r="T38" i="133" s="1"/>
  <c r="S37" i="133"/>
  <c r="R37" i="133"/>
  <c r="Q37" i="133"/>
  <c r="P37" i="133"/>
  <c r="E37" i="133"/>
  <c r="S36" i="133"/>
  <c r="R36" i="133"/>
  <c r="Q36" i="133"/>
  <c r="P36" i="133"/>
  <c r="E36" i="133"/>
  <c r="T35" i="133"/>
  <c r="S35" i="133"/>
  <c r="R35" i="133"/>
  <c r="Q35" i="133"/>
  <c r="P35" i="133"/>
  <c r="E35" i="133"/>
  <c r="U35" i="133" s="1"/>
  <c r="S34" i="133"/>
  <c r="R34" i="133"/>
  <c r="Q34" i="133"/>
  <c r="P34" i="133"/>
  <c r="E34" i="133"/>
  <c r="U34" i="133" s="1"/>
  <c r="S33" i="133"/>
  <c r="R33" i="133"/>
  <c r="Q33" i="133"/>
  <c r="P33" i="133"/>
  <c r="E33" i="133"/>
  <c r="S32" i="133"/>
  <c r="R32" i="133"/>
  <c r="Q32" i="133"/>
  <c r="P32" i="133"/>
  <c r="E32" i="133"/>
  <c r="U32" i="133" s="1"/>
  <c r="S31" i="133"/>
  <c r="R31" i="133"/>
  <c r="Q31" i="133"/>
  <c r="U31" i="133" s="1"/>
  <c r="P31" i="133"/>
  <c r="E31" i="133"/>
  <c r="S30" i="133"/>
  <c r="R30" i="133"/>
  <c r="Q30" i="133"/>
  <c r="P30" i="133"/>
  <c r="E30" i="133"/>
  <c r="S29" i="133"/>
  <c r="R29" i="133"/>
  <c r="Q29" i="133"/>
  <c r="P29" i="133"/>
  <c r="E29" i="133"/>
  <c r="U29" i="133" s="1"/>
  <c r="S28" i="133"/>
  <c r="U27" i="133"/>
  <c r="S27" i="133"/>
  <c r="R27" i="133"/>
  <c r="Q27" i="133"/>
  <c r="P27" i="133"/>
  <c r="E27" i="133"/>
  <c r="T27" i="133" s="1"/>
  <c r="S26" i="133"/>
  <c r="R26" i="133"/>
  <c r="Q26" i="133"/>
  <c r="P26" i="133"/>
  <c r="E26" i="133"/>
  <c r="T26" i="133" s="1"/>
  <c r="S25" i="133"/>
  <c r="R25" i="133"/>
  <c r="Q25" i="133"/>
  <c r="P25" i="133"/>
  <c r="E25" i="133"/>
  <c r="S24" i="133"/>
  <c r="R24" i="133"/>
  <c r="Q24" i="133"/>
  <c r="P24" i="133"/>
  <c r="E24" i="133"/>
  <c r="S23" i="133"/>
  <c r="R23" i="133"/>
  <c r="Q23" i="133"/>
  <c r="P23" i="133"/>
  <c r="E23" i="133"/>
  <c r="U23" i="133" s="1"/>
  <c r="S22" i="133"/>
  <c r="R22" i="133"/>
  <c r="Q22" i="133"/>
  <c r="P22" i="133"/>
  <c r="E22" i="133"/>
  <c r="U22" i="133" s="1"/>
  <c r="S21" i="133"/>
  <c r="R21" i="133"/>
  <c r="Q21" i="133"/>
  <c r="P21" i="133"/>
  <c r="E21" i="133"/>
  <c r="T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T19" i="133" s="1"/>
  <c r="S18" i="133"/>
  <c r="R18" i="133"/>
  <c r="Q18" i="133"/>
  <c r="P18" i="133"/>
  <c r="E18" i="133"/>
  <c r="S17" i="133"/>
  <c r="R17" i="133"/>
  <c r="Q17" i="133"/>
  <c r="P17" i="133"/>
  <c r="E17" i="133"/>
  <c r="T17" i="133" s="1"/>
  <c r="U16" i="133"/>
  <c r="S16" i="133"/>
  <c r="R16" i="133"/>
  <c r="Q16" i="133"/>
  <c r="P16" i="133"/>
  <c r="E16" i="133"/>
  <c r="T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U14" i="133" s="1"/>
  <c r="S13" i="133"/>
  <c r="R13" i="133"/>
  <c r="Q13" i="133"/>
  <c r="P13" i="133"/>
  <c r="E13" i="133"/>
  <c r="U13" i="133" s="1"/>
  <c r="S12" i="133"/>
  <c r="R12" i="133"/>
  <c r="Q12" i="133"/>
  <c r="P12" i="133"/>
  <c r="E12" i="133"/>
  <c r="U12" i="133" s="1"/>
  <c r="S11" i="133"/>
  <c r="R11" i="133"/>
  <c r="Q11" i="133"/>
  <c r="P11" i="133"/>
  <c r="E11" i="133"/>
  <c r="S10" i="133"/>
  <c r="R10" i="133"/>
  <c r="Q10" i="133"/>
  <c r="P10" i="133"/>
  <c r="E10" i="133"/>
  <c r="S9" i="133"/>
  <c r="U64" i="132"/>
  <c r="S64" i="132"/>
  <c r="R64" i="132"/>
  <c r="Q64" i="132"/>
  <c r="P64" i="132"/>
  <c r="E64" i="132"/>
  <c r="T64" i="132" s="1"/>
  <c r="S63" i="132"/>
  <c r="R63" i="132"/>
  <c r="Q63" i="132"/>
  <c r="P63" i="132"/>
  <c r="E63" i="132"/>
  <c r="S62" i="132"/>
  <c r="R62" i="132"/>
  <c r="S60" i="132"/>
  <c r="R60" i="132"/>
  <c r="Q60" i="132"/>
  <c r="P60" i="132"/>
  <c r="E60" i="132"/>
  <c r="U60" i="132" s="1"/>
  <c r="S59" i="132"/>
  <c r="R59" i="132"/>
  <c r="Q59" i="132"/>
  <c r="P59" i="132"/>
  <c r="E59" i="132"/>
  <c r="S58" i="132"/>
  <c r="R58" i="132"/>
  <c r="Q58" i="132"/>
  <c r="P58" i="132"/>
  <c r="E58" i="132"/>
  <c r="U58" i="132" s="1"/>
  <c r="S57" i="132"/>
  <c r="R57" i="132"/>
  <c r="Q57" i="132"/>
  <c r="P57" i="132"/>
  <c r="E57" i="132"/>
  <c r="S56" i="132"/>
  <c r="R56" i="132"/>
  <c r="U55" i="132"/>
  <c r="T55" i="132"/>
  <c r="S55" i="132"/>
  <c r="R55" i="132"/>
  <c r="Q55" i="132"/>
  <c r="P55" i="132"/>
  <c r="E55" i="132"/>
  <c r="U54" i="132"/>
  <c r="T54" i="132"/>
  <c r="S54" i="132"/>
  <c r="R54" i="132"/>
  <c r="Q54" i="132"/>
  <c r="P54" i="132"/>
  <c r="E54" i="132"/>
  <c r="S53" i="132"/>
  <c r="R53" i="132"/>
  <c r="Q53" i="132"/>
  <c r="P53" i="132"/>
  <c r="E53" i="132"/>
  <c r="S52" i="132"/>
  <c r="R52" i="132"/>
  <c r="Q52" i="132"/>
  <c r="P52" i="132"/>
  <c r="E52" i="132"/>
  <c r="U52" i="132" s="1"/>
  <c r="S51" i="132"/>
  <c r="R51" i="132"/>
  <c r="Q51" i="132"/>
  <c r="P51" i="132"/>
  <c r="E51" i="132"/>
  <c r="T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T49" i="132" s="1"/>
  <c r="S48" i="132"/>
  <c r="R48" i="132"/>
  <c r="Q48" i="132"/>
  <c r="P48" i="132"/>
  <c r="E48" i="132"/>
  <c r="U48" i="132" s="1"/>
  <c r="S47" i="132"/>
  <c r="R47" i="132"/>
  <c r="Q47" i="132"/>
  <c r="P47" i="132"/>
  <c r="E47" i="132"/>
  <c r="S46" i="132"/>
  <c r="R46" i="132"/>
  <c r="Q46" i="132"/>
  <c r="P46" i="132"/>
  <c r="T46" i="132" s="1"/>
  <c r="E46" i="132"/>
  <c r="U46" i="132" s="1"/>
  <c r="S45" i="132"/>
  <c r="R45" i="132"/>
  <c r="Q45" i="132"/>
  <c r="P45" i="132"/>
  <c r="E45" i="132"/>
  <c r="T45" i="132" s="1"/>
  <c r="S44" i="132"/>
  <c r="R44" i="132"/>
  <c r="S43" i="132"/>
  <c r="R43" i="132"/>
  <c r="S42" i="132"/>
  <c r="R42" i="132"/>
  <c r="Q42" i="132"/>
  <c r="P42" i="132"/>
  <c r="E42" i="132"/>
  <c r="U42" i="132" s="1"/>
  <c r="S41" i="132"/>
  <c r="R41" i="132"/>
  <c r="Q41" i="132"/>
  <c r="P41" i="132"/>
  <c r="E41" i="132"/>
  <c r="T41" i="132" s="1"/>
  <c r="S40" i="132"/>
  <c r="R40" i="132"/>
  <c r="Q40" i="132"/>
  <c r="P40" i="132"/>
  <c r="E40" i="132"/>
  <c r="S39" i="132"/>
  <c r="R39" i="132"/>
  <c r="Q39" i="132"/>
  <c r="P39" i="132"/>
  <c r="E39" i="132"/>
  <c r="T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T37" i="132" s="1"/>
  <c r="U36" i="132"/>
  <c r="S36" i="132"/>
  <c r="R36" i="132"/>
  <c r="Q36" i="132"/>
  <c r="P36" i="132"/>
  <c r="E36" i="132"/>
  <c r="T36" i="132" s="1"/>
  <c r="T35" i="132"/>
  <c r="S35" i="132"/>
  <c r="R35" i="132"/>
  <c r="Q35" i="132"/>
  <c r="P35" i="132"/>
  <c r="E35" i="132"/>
  <c r="U35" i="132" s="1"/>
  <c r="S34" i="132"/>
  <c r="R34" i="132"/>
  <c r="Q34" i="132"/>
  <c r="P34" i="132"/>
  <c r="E34" i="132"/>
  <c r="U34" i="132" s="1"/>
  <c r="S33" i="132"/>
  <c r="R33" i="132"/>
  <c r="Q33" i="132"/>
  <c r="P33" i="132"/>
  <c r="E33" i="132"/>
  <c r="S32" i="132"/>
  <c r="R32" i="132"/>
  <c r="Q32" i="132"/>
  <c r="P32" i="132"/>
  <c r="E32" i="132"/>
  <c r="U32" i="132" s="1"/>
  <c r="S31" i="132"/>
  <c r="R31" i="132"/>
  <c r="Q31" i="132"/>
  <c r="U31" i="132" s="1"/>
  <c r="P31" i="132"/>
  <c r="E31" i="132"/>
  <c r="S30" i="132"/>
  <c r="R30" i="132"/>
  <c r="Q30" i="132"/>
  <c r="P30" i="132"/>
  <c r="E30" i="132"/>
  <c r="U29" i="132"/>
  <c r="S29" i="132"/>
  <c r="R29" i="132"/>
  <c r="Q29" i="132"/>
  <c r="P29" i="132"/>
  <c r="E29" i="132"/>
  <c r="T29" i="132" s="1"/>
  <c r="S28" i="132"/>
  <c r="S27" i="132"/>
  <c r="R27" i="132"/>
  <c r="Q27" i="132"/>
  <c r="P27" i="132"/>
  <c r="E27" i="132"/>
  <c r="T27" i="132" s="1"/>
  <c r="S26" i="132"/>
  <c r="R26" i="132"/>
  <c r="Q26" i="132"/>
  <c r="P26" i="132"/>
  <c r="E26" i="132"/>
  <c r="T26" i="132" s="1"/>
  <c r="S25" i="132"/>
  <c r="R25" i="132"/>
  <c r="Q25" i="132"/>
  <c r="P25" i="132"/>
  <c r="E25" i="132"/>
  <c r="S24" i="132"/>
  <c r="R24" i="132"/>
  <c r="Q24" i="132"/>
  <c r="P24" i="132"/>
  <c r="E24" i="132"/>
  <c r="S23" i="132"/>
  <c r="R23" i="132"/>
  <c r="Q23" i="132"/>
  <c r="P23" i="132"/>
  <c r="E23" i="132"/>
  <c r="U23" i="132" s="1"/>
  <c r="S22" i="132"/>
  <c r="R22" i="132"/>
  <c r="Q22" i="132"/>
  <c r="P22" i="132"/>
  <c r="E22" i="132"/>
  <c r="U22" i="132" s="1"/>
  <c r="S21" i="132"/>
  <c r="R21" i="132"/>
  <c r="Q21" i="132"/>
  <c r="P21" i="132"/>
  <c r="E21" i="132"/>
  <c r="T21" i="132" s="1"/>
  <c r="S20" i="132"/>
  <c r="R20" i="132"/>
  <c r="Q20" i="132"/>
  <c r="P20" i="132"/>
  <c r="E20" i="132"/>
  <c r="U20" i="132" s="1"/>
  <c r="S19" i="132"/>
  <c r="R19" i="132"/>
  <c r="Q19" i="132"/>
  <c r="P19" i="132"/>
  <c r="E19" i="132"/>
  <c r="T19" i="132" s="1"/>
  <c r="S18" i="132"/>
  <c r="R18" i="132"/>
  <c r="Q18" i="132"/>
  <c r="P18" i="132"/>
  <c r="E18" i="132"/>
  <c r="U18" i="132" s="1"/>
  <c r="U17" i="132"/>
  <c r="S17" i="132"/>
  <c r="R17" i="132"/>
  <c r="Q17" i="132"/>
  <c r="P17" i="132"/>
  <c r="E17" i="132"/>
  <c r="T17" i="132" s="1"/>
  <c r="T16" i="132"/>
  <c r="S16" i="132"/>
  <c r="R16" i="132"/>
  <c r="Q16" i="132"/>
  <c r="P16" i="132"/>
  <c r="E16" i="132"/>
  <c r="U16" i="132" s="1"/>
  <c r="T15" i="132"/>
  <c r="S15" i="132"/>
  <c r="R15" i="132"/>
  <c r="Q15" i="132"/>
  <c r="P15" i="132"/>
  <c r="E15" i="132"/>
  <c r="U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U12" i="132" s="1"/>
  <c r="S11" i="132"/>
  <c r="R11" i="132"/>
  <c r="Q11" i="132"/>
  <c r="P11" i="132"/>
  <c r="E11" i="132"/>
  <c r="T11" i="132" s="1"/>
  <c r="S10" i="132"/>
  <c r="R10" i="132"/>
  <c r="Q10" i="132"/>
  <c r="P10" i="132"/>
  <c r="E10" i="132"/>
  <c r="U10" i="132" s="1"/>
  <c r="S9" i="132"/>
  <c r="R9" i="132"/>
  <c r="S64" i="131"/>
  <c r="R64" i="131"/>
  <c r="Q64" i="131"/>
  <c r="P64" i="131"/>
  <c r="E64" i="131"/>
  <c r="T64" i="131" s="1"/>
  <c r="S63" i="131"/>
  <c r="R63" i="131"/>
  <c r="Q63" i="131"/>
  <c r="P63" i="131"/>
  <c r="E63" i="131"/>
  <c r="S62" i="131"/>
  <c r="R62" i="131"/>
  <c r="U60" i="131"/>
  <c r="T60" i="131"/>
  <c r="S60" i="131"/>
  <c r="R60" i="131"/>
  <c r="Q60" i="131"/>
  <c r="P60" i="131"/>
  <c r="E60" i="131"/>
  <c r="U59" i="131"/>
  <c r="T59" i="131"/>
  <c r="S59" i="131"/>
  <c r="R59" i="131"/>
  <c r="Q59" i="131"/>
  <c r="P59" i="131"/>
  <c r="E59" i="131"/>
  <c r="S58" i="131"/>
  <c r="R58" i="131"/>
  <c r="Q58" i="131"/>
  <c r="P58" i="131"/>
  <c r="E58" i="131"/>
  <c r="U58" i="131" s="1"/>
  <c r="S57" i="131"/>
  <c r="R57" i="131"/>
  <c r="Q57" i="131"/>
  <c r="P57" i="131"/>
  <c r="E57" i="131"/>
  <c r="S56" i="131"/>
  <c r="R56" i="131"/>
  <c r="T55" i="131"/>
  <c r="S55" i="131"/>
  <c r="R55" i="131"/>
  <c r="Q55" i="131"/>
  <c r="P55" i="131"/>
  <c r="E55" i="131"/>
  <c r="U55" i="131" s="1"/>
  <c r="U54" i="131"/>
  <c r="T54" i="131"/>
  <c r="S54" i="131"/>
  <c r="R54" i="131"/>
  <c r="Q54" i="131"/>
  <c r="P54" i="131"/>
  <c r="E54" i="131"/>
  <c r="T53" i="131"/>
  <c r="S53" i="131"/>
  <c r="R53" i="131"/>
  <c r="Q53" i="131"/>
  <c r="P53" i="131"/>
  <c r="E53" i="131"/>
  <c r="U53" i="131" s="1"/>
  <c r="S52" i="131"/>
  <c r="R52" i="131"/>
  <c r="Q52" i="131"/>
  <c r="P52" i="131"/>
  <c r="E52" i="131"/>
  <c r="U52" i="131" s="1"/>
  <c r="S51" i="131"/>
  <c r="R51" i="131"/>
  <c r="Q51" i="131"/>
  <c r="P51" i="131"/>
  <c r="E51" i="131"/>
  <c r="T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T48" i="131"/>
  <c r="S48" i="131"/>
  <c r="R48" i="131"/>
  <c r="Q48" i="131"/>
  <c r="P48" i="131"/>
  <c r="E48" i="131"/>
  <c r="U48" i="131" s="1"/>
  <c r="U47" i="131"/>
  <c r="T47" i="131"/>
  <c r="S47" i="131"/>
  <c r="R47" i="131"/>
  <c r="Q47" i="131"/>
  <c r="P47" i="131"/>
  <c r="E47" i="131"/>
  <c r="S46" i="131"/>
  <c r="R46" i="131"/>
  <c r="Q46" i="131"/>
  <c r="P46" i="131"/>
  <c r="E46" i="131"/>
  <c r="U46" i="131" s="1"/>
  <c r="S45" i="131"/>
  <c r="R45" i="131"/>
  <c r="Q45" i="131"/>
  <c r="P45" i="131"/>
  <c r="E45" i="131"/>
  <c r="T45" i="131" s="1"/>
  <c r="S44" i="131"/>
  <c r="R44" i="131"/>
  <c r="S43" i="131"/>
  <c r="R43" i="131"/>
  <c r="S42" i="131"/>
  <c r="R42" i="131"/>
  <c r="Q42" i="131"/>
  <c r="P42" i="131"/>
  <c r="E42" i="131"/>
  <c r="U42" i="131" s="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S39" i="131"/>
  <c r="R39" i="131"/>
  <c r="Q39" i="131"/>
  <c r="P39" i="131"/>
  <c r="E39" i="131"/>
  <c r="S38" i="131"/>
  <c r="R38" i="131"/>
  <c r="Q38" i="131"/>
  <c r="P38" i="131"/>
  <c r="E38" i="131"/>
  <c r="U38" i="131" s="1"/>
  <c r="T37" i="131"/>
  <c r="S37" i="131"/>
  <c r="R37" i="131"/>
  <c r="Q37" i="131"/>
  <c r="U37" i="131" s="1"/>
  <c r="P37" i="131"/>
  <c r="E37" i="131"/>
  <c r="S36" i="131"/>
  <c r="R36" i="131"/>
  <c r="Q36" i="131"/>
  <c r="P36" i="131"/>
  <c r="E36" i="131"/>
  <c r="S35" i="131"/>
  <c r="R35" i="131"/>
  <c r="Q35" i="131"/>
  <c r="P35" i="131"/>
  <c r="E35" i="131"/>
  <c r="U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S32" i="131"/>
  <c r="R32" i="131"/>
  <c r="Q32" i="131"/>
  <c r="P32" i="131"/>
  <c r="E32" i="131"/>
  <c r="U32" i="131" s="1"/>
  <c r="S31" i="131"/>
  <c r="R31" i="131"/>
  <c r="Q31" i="131"/>
  <c r="U31" i="131" s="1"/>
  <c r="P31" i="131"/>
  <c r="E31" i="131"/>
  <c r="S30" i="131"/>
  <c r="R30" i="131"/>
  <c r="Q30" i="131"/>
  <c r="P30" i="131"/>
  <c r="E30" i="131"/>
  <c r="S29" i="131"/>
  <c r="R29" i="131"/>
  <c r="Q29" i="131"/>
  <c r="P29" i="131"/>
  <c r="E29" i="131"/>
  <c r="S28" i="131"/>
  <c r="S27" i="131"/>
  <c r="R27" i="131"/>
  <c r="Q27" i="131"/>
  <c r="P27" i="131"/>
  <c r="E27" i="131"/>
  <c r="T27" i="131" s="1"/>
  <c r="S26" i="131"/>
  <c r="R26" i="131"/>
  <c r="Q26" i="131"/>
  <c r="P26" i="131"/>
  <c r="E26" i="131"/>
  <c r="T26" i="131" s="1"/>
  <c r="U25" i="131"/>
  <c r="T25" i="131"/>
  <c r="S25" i="131"/>
  <c r="R25" i="131"/>
  <c r="Q25" i="131"/>
  <c r="P25" i="131"/>
  <c r="E25" i="131"/>
  <c r="S24" i="131"/>
  <c r="R24" i="131"/>
  <c r="Q24" i="131"/>
  <c r="P24" i="131"/>
  <c r="E24" i="131"/>
  <c r="S23" i="131"/>
  <c r="R23" i="131"/>
  <c r="Q23" i="131"/>
  <c r="P23" i="131"/>
  <c r="E23" i="131"/>
  <c r="S22" i="131"/>
  <c r="R22" i="131"/>
  <c r="Q22" i="131"/>
  <c r="P22" i="131"/>
  <c r="E22" i="131"/>
  <c r="U22" i="131" s="1"/>
  <c r="S21" i="131"/>
  <c r="R21" i="131"/>
  <c r="Q21" i="131"/>
  <c r="P21" i="131"/>
  <c r="E21" i="131"/>
  <c r="T21" i="131" s="1"/>
  <c r="S20" i="131"/>
  <c r="R20" i="131"/>
  <c r="Q20" i="131"/>
  <c r="P20" i="131"/>
  <c r="E20" i="131"/>
  <c r="U20" i="131" s="1"/>
  <c r="U19" i="131"/>
  <c r="S19" i="131"/>
  <c r="R19" i="131"/>
  <c r="Q19" i="131"/>
  <c r="P19" i="131"/>
  <c r="E19" i="131"/>
  <c r="T19" i="131" s="1"/>
  <c r="S18" i="131"/>
  <c r="R18" i="131"/>
  <c r="Q18" i="131"/>
  <c r="P18" i="131"/>
  <c r="E18" i="131"/>
  <c r="U18" i="131" s="1"/>
  <c r="S17" i="131"/>
  <c r="R17" i="131"/>
  <c r="Q17" i="131"/>
  <c r="P17" i="131"/>
  <c r="E17" i="131"/>
  <c r="U16" i="131"/>
  <c r="S16" i="131"/>
  <c r="R16" i="131"/>
  <c r="Q16" i="131"/>
  <c r="P16" i="131"/>
  <c r="E16" i="131"/>
  <c r="T16" i="131" s="1"/>
  <c r="S15" i="131"/>
  <c r="R15" i="131"/>
  <c r="Q15" i="131"/>
  <c r="P15" i="131"/>
  <c r="E15" i="131"/>
  <c r="U15" i="131" s="1"/>
  <c r="S14" i="131"/>
  <c r="R14" i="131"/>
  <c r="Q14" i="131"/>
  <c r="P14" i="131"/>
  <c r="E14" i="131"/>
  <c r="U14" i="131" s="1"/>
  <c r="S13" i="131"/>
  <c r="R13" i="131"/>
  <c r="Q13" i="131"/>
  <c r="P13" i="13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T11" i="131" s="1"/>
  <c r="S10" i="131"/>
  <c r="R10" i="131"/>
  <c r="Q10" i="131"/>
  <c r="P10" i="131"/>
  <c r="E10" i="131"/>
  <c r="S9" i="131"/>
  <c r="R9" i="131"/>
  <c r="S64" i="130"/>
  <c r="R64" i="130"/>
  <c r="Q64" i="130"/>
  <c r="P64" i="130"/>
  <c r="E64" i="130"/>
  <c r="T64" i="130" s="1"/>
  <c r="S63" i="130"/>
  <c r="R63" i="130"/>
  <c r="Q63" i="130"/>
  <c r="P63" i="130"/>
  <c r="E63" i="130"/>
  <c r="S62" i="130"/>
  <c r="R62" i="130"/>
  <c r="T60" i="130"/>
  <c r="S60" i="130"/>
  <c r="R60" i="130"/>
  <c r="Q60" i="130"/>
  <c r="P60" i="130"/>
  <c r="E60" i="130"/>
  <c r="U60" i="130" s="1"/>
  <c r="U59" i="130"/>
  <c r="T59" i="130"/>
  <c r="S59" i="130"/>
  <c r="R59" i="130"/>
  <c r="Q59" i="130"/>
  <c r="P59" i="130"/>
  <c r="E59" i="130"/>
  <c r="S58" i="130"/>
  <c r="R58" i="130"/>
  <c r="Q58" i="130"/>
  <c r="P58" i="130"/>
  <c r="E58" i="130"/>
  <c r="U58" i="130" s="1"/>
  <c r="S57" i="130"/>
  <c r="R57" i="130"/>
  <c r="Q57" i="130"/>
  <c r="P57" i="130"/>
  <c r="E57" i="130"/>
  <c r="S56" i="130"/>
  <c r="R56" i="130"/>
  <c r="U55" i="130"/>
  <c r="S55" i="130"/>
  <c r="R55" i="130"/>
  <c r="Q55" i="130"/>
  <c r="P55" i="130"/>
  <c r="E55" i="130"/>
  <c r="T55" i="130" s="1"/>
  <c r="U54" i="130"/>
  <c r="T54" i="130"/>
  <c r="S54" i="130"/>
  <c r="R54" i="130"/>
  <c r="Q54" i="130"/>
  <c r="P54" i="130"/>
  <c r="E54" i="130"/>
  <c r="T53" i="130"/>
  <c r="S53" i="130"/>
  <c r="R53" i="130"/>
  <c r="Q53" i="130"/>
  <c r="P53" i="130"/>
  <c r="E53" i="130"/>
  <c r="U53" i="130" s="1"/>
  <c r="S52" i="130"/>
  <c r="R52" i="130"/>
  <c r="Q52" i="130"/>
  <c r="P52" i="130"/>
  <c r="E52" i="130"/>
  <c r="U52" i="130" s="1"/>
  <c r="S51" i="130"/>
  <c r="R51" i="130"/>
  <c r="Q51" i="130"/>
  <c r="P51" i="130"/>
  <c r="E51" i="130"/>
  <c r="T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T49" i="130" s="1"/>
  <c r="S48" i="130"/>
  <c r="R48" i="130"/>
  <c r="Q48" i="130"/>
  <c r="P48" i="130"/>
  <c r="E48" i="130"/>
  <c r="U48" i="130" s="1"/>
  <c r="U47" i="130"/>
  <c r="T47" i="130"/>
  <c r="S47" i="130"/>
  <c r="R47" i="130"/>
  <c r="Q47" i="130"/>
  <c r="P47" i="130"/>
  <c r="E47" i="130"/>
  <c r="S46" i="130"/>
  <c r="R46" i="130"/>
  <c r="Q46" i="130"/>
  <c r="P46" i="130"/>
  <c r="T46" i="130" s="1"/>
  <c r="E46" i="130"/>
  <c r="U46" i="130" s="1"/>
  <c r="S45" i="130"/>
  <c r="R45" i="130"/>
  <c r="Q45" i="130"/>
  <c r="P45" i="130"/>
  <c r="E45" i="130"/>
  <c r="T45" i="130" s="1"/>
  <c r="S44" i="130"/>
  <c r="R44" i="130"/>
  <c r="S42" i="130"/>
  <c r="R42" i="130"/>
  <c r="Q42" i="130"/>
  <c r="P42" i="130"/>
  <c r="E42" i="130"/>
  <c r="U42" i="130" s="1"/>
  <c r="S41" i="130"/>
  <c r="R41" i="130"/>
  <c r="Q41" i="130"/>
  <c r="P41" i="130"/>
  <c r="E41" i="130"/>
  <c r="T41" i="130" s="1"/>
  <c r="S40" i="130"/>
  <c r="R40" i="130"/>
  <c r="Q40" i="130"/>
  <c r="P40" i="130"/>
  <c r="E40" i="130"/>
  <c r="U40" i="130" s="1"/>
  <c r="S39" i="130"/>
  <c r="R39" i="130"/>
  <c r="Q39" i="130"/>
  <c r="P39" i="130"/>
  <c r="E39" i="130"/>
  <c r="T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S36" i="130"/>
  <c r="R36" i="130"/>
  <c r="Q36" i="130"/>
  <c r="P36" i="130"/>
  <c r="E36" i="130"/>
  <c r="S35" i="130"/>
  <c r="R35" i="130"/>
  <c r="Q35" i="130"/>
  <c r="P35" i="130"/>
  <c r="E35" i="130"/>
  <c r="U35" i="130" s="1"/>
  <c r="S34" i="130"/>
  <c r="R34" i="130"/>
  <c r="Q34" i="130"/>
  <c r="P34" i="130"/>
  <c r="E34" i="130"/>
  <c r="U34" i="130" s="1"/>
  <c r="S33" i="130"/>
  <c r="R33" i="130"/>
  <c r="Q33" i="130"/>
  <c r="U33" i="130" s="1"/>
  <c r="P33" i="130"/>
  <c r="E33" i="130"/>
  <c r="S32" i="130"/>
  <c r="R32" i="130"/>
  <c r="Q32" i="130"/>
  <c r="P32" i="130"/>
  <c r="E32" i="130"/>
  <c r="U32" i="130" s="1"/>
  <c r="S31" i="130"/>
  <c r="R31" i="130"/>
  <c r="Q31" i="130"/>
  <c r="P31" i="130"/>
  <c r="E31" i="130"/>
  <c r="T31" i="130" s="1"/>
  <c r="S30" i="130"/>
  <c r="R30" i="130"/>
  <c r="Q30" i="130"/>
  <c r="P30" i="130"/>
  <c r="E30" i="130"/>
  <c r="S29" i="130"/>
  <c r="R29" i="130"/>
  <c r="Q29" i="130"/>
  <c r="P29" i="130"/>
  <c r="E29" i="130"/>
  <c r="U29" i="130" s="1"/>
  <c r="S28" i="130"/>
  <c r="U27" i="130"/>
  <c r="S27" i="130"/>
  <c r="R27" i="130"/>
  <c r="Q27" i="130"/>
  <c r="P27" i="130"/>
  <c r="E27" i="130"/>
  <c r="T27" i="130" s="1"/>
  <c r="S26" i="130"/>
  <c r="R26" i="130"/>
  <c r="Q26" i="130"/>
  <c r="P26" i="130"/>
  <c r="E26" i="130"/>
  <c r="S25" i="130"/>
  <c r="R25" i="130"/>
  <c r="Q25" i="130"/>
  <c r="P25" i="130"/>
  <c r="E25" i="130"/>
  <c r="S24" i="130"/>
  <c r="R24" i="130"/>
  <c r="Q24" i="130"/>
  <c r="P24" i="130"/>
  <c r="E24" i="130"/>
  <c r="T24" i="130" s="1"/>
  <c r="S23" i="130"/>
  <c r="R23" i="130"/>
  <c r="Q23" i="130"/>
  <c r="P23" i="130"/>
  <c r="E23" i="130"/>
  <c r="U23" i="130" s="1"/>
  <c r="S22" i="130"/>
  <c r="R22" i="130"/>
  <c r="Q22" i="130"/>
  <c r="P22" i="130"/>
  <c r="E22" i="130"/>
  <c r="U22" i="130" s="1"/>
  <c r="S21" i="130"/>
  <c r="R21" i="130"/>
  <c r="Q21" i="130"/>
  <c r="P21" i="130"/>
  <c r="E21" i="130"/>
  <c r="S20" i="130"/>
  <c r="R20" i="130"/>
  <c r="Q20" i="130"/>
  <c r="P20" i="130"/>
  <c r="E20" i="130"/>
  <c r="U20" i="130" s="1"/>
  <c r="S19" i="130"/>
  <c r="R19" i="130"/>
  <c r="Q19" i="130"/>
  <c r="P19" i="130"/>
  <c r="E19" i="130"/>
  <c r="T19" i="130" s="1"/>
  <c r="S18" i="130"/>
  <c r="R18" i="130"/>
  <c r="Q18" i="130"/>
  <c r="P18" i="130"/>
  <c r="E18" i="130"/>
  <c r="U18" i="130" s="1"/>
  <c r="U17" i="130"/>
  <c r="T17" i="130"/>
  <c r="S17" i="130"/>
  <c r="R17" i="130"/>
  <c r="Q17" i="130"/>
  <c r="P17" i="130"/>
  <c r="E17" i="130"/>
  <c r="T16" i="130"/>
  <c r="S16" i="130"/>
  <c r="R16" i="130"/>
  <c r="Q16" i="130"/>
  <c r="P16" i="130"/>
  <c r="E16" i="130"/>
  <c r="U16" i="130" s="1"/>
  <c r="S15" i="130"/>
  <c r="R15" i="130"/>
  <c r="Q15" i="130"/>
  <c r="P15" i="130"/>
  <c r="E15" i="130"/>
  <c r="U15" i="130" s="1"/>
  <c r="S14" i="130"/>
  <c r="R14" i="130"/>
  <c r="Q14" i="130"/>
  <c r="P14" i="130"/>
  <c r="E14" i="130"/>
  <c r="U14" i="130" s="1"/>
  <c r="U13" i="130"/>
  <c r="S13" i="130"/>
  <c r="R13" i="130"/>
  <c r="Q13" i="130"/>
  <c r="P13" i="130"/>
  <c r="E13" i="130"/>
  <c r="T13" i="130" s="1"/>
  <c r="T12" i="130"/>
  <c r="S12" i="130"/>
  <c r="R12" i="130"/>
  <c r="Q12" i="130"/>
  <c r="P12" i="130"/>
  <c r="E12" i="130"/>
  <c r="U12" i="130" s="1"/>
  <c r="S11" i="130"/>
  <c r="R11" i="130"/>
  <c r="Q11" i="130"/>
  <c r="P11" i="130"/>
  <c r="E11" i="130"/>
  <c r="T11" i="130" s="1"/>
  <c r="S10" i="130"/>
  <c r="R10" i="130"/>
  <c r="Q10" i="130"/>
  <c r="P10" i="130"/>
  <c r="E10" i="130"/>
  <c r="U10" i="130" s="1"/>
  <c r="S9" i="130"/>
  <c r="R9" i="130"/>
  <c r="S64" i="129"/>
  <c r="R64" i="129"/>
  <c r="Q64" i="129"/>
  <c r="P64" i="129"/>
  <c r="E64" i="129"/>
  <c r="T64" i="129" s="1"/>
  <c r="S63" i="129"/>
  <c r="R63" i="129"/>
  <c r="Q63" i="129"/>
  <c r="P63" i="129"/>
  <c r="E63" i="129"/>
  <c r="U63" i="129" s="1"/>
  <c r="S62" i="129"/>
  <c r="R62" i="129"/>
  <c r="U60" i="129"/>
  <c r="S60" i="129"/>
  <c r="R60" i="129"/>
  <c r="Q60" i="129"/>
  <c r="P60" i="129"/>
  <c r="E60" i="129"/>
  <c r="T60" i="129" s="1"/>
  <c r="S59" i="129"/>
  <c r="R59" i="129"/>
  <c r="Q59" i="129"/>
  <c r="P59" i="129"/>
  <c r="E59" i="129"/>
  <c r="U59" i="129" s="1"/>
  <c r="S58" i="129"/>
  <c r="R58" i="129"/>
  <c r="Q58" i="129"/>
  <c r="P58" i="129"/>
  <c r="E58" i="129"/>
  <c r="U58" i="129" s="1"/>
  <c r="S57" i="129"/>
  <c r="R57" i="129"/>
  <c r="Q57" i="129"/>
  <c r="P57" i="129"/>
  <c r="E57" i="129"/>
  <c r="S56" i="129"/>
  <c r="R56" i="129"/>
  <c r="U55" i="129"/>
  <c r="T55" i="129"/>
  <c r="S55" i="129"/>
  <c r="R55" i="129"/>
  <c r="Q55" i="129"/>
  <c r="P55" i="129"/>
  <c r="E55" i="129"/>
  <c r="T54" i="129"/>
  <c r="S54" i="129"/>
  <c r="R54" i="129"/>
  <c r="Q54" i="129"/>
  <c r="P54" i="129"/>
  <c r="E54" i="129"/>
  <c r="U54" i="129" s="1"/>
  <c r="S53" i="129"/>
  <c r="R53" i="129"/>
  <c r="Q53" i="129"/>
  <c r="P53" i="129"/>
  <c r="E53" i="129"/>
  <c r="U53" i="129" s="1"/>
  <c r="S52" i="129"/>
  <c r="R52" i="129"/>
  <c r="Q52" i="129"/>
  <c r="P52" i="129"/>
  <c r="E52" i="129"/>
  <c r="U52" i="129" s="1"/>
  <c r="S51" i="129"/>
  <c r="R51" i="129"/>
  <c r="Q51" i="129"/>
  <c r="P51" i="129"/>
  <c r="E51" i="129"/>
  <c r="T51" i="129" s="1"/>
  <c r="S50" i="129"/>
  <c r="R50" i="129"/>
  <c r="Q50" i="129"/>
  <c r="P50" i="129"/>
  <c r="E50" i="129"/>
  <c r="U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T48" i="129" s="1"/>
  <c r="U47" i="129"/>
  <c r="T47" i="129"/>
  <c r="S47" i="129"/>
  <c r="R47" i="129"/>
  <c r="Q47" i="129"/>
  <c r="P47" i="129"/>
  <c r="E47" i="129"/>
  <c r="S46" i="129"/>
  <c r="R46" i="129"/>
  <c r="Q46" i="129"/>
  <c r="P46" i="129"/>
  <c r="E46" i="129"/>
  <c r="U46" i="129" s="1"/>
  <c r="S45" i="129"/>
  <c r="R45" i="129"/>
  <c r="Q45" i="129"/>
  <c r="P45" i="129"/>
  <c r="E45" i="129"/>
  <c r="T45" i="129" s="1"/>
  <c r="S44" i="129"/>
  <c r="R44" i="129"/>
  <c r="R43" i="129"/>
  <c r="S42" i="129"/>
  <c r="R42" i="129"/>
  <c r="Q42" i="129"/>
  <c r="P42" i="129"/>
  <c r="E42" i="129"/>
  <c r="U42" i="129" s="1"/>
  <c r="S41" i="129"/>
  <c r="R41" i="129"/>
  <c r="Q41" i="129"/>
  <c r="P41" i="129"/>
  <c r="E41" i="129"/>
  <c r="T41" i="129" s="1"/>
  <c r="S40" i="129"/>
  <c r="R40" i="129"/>
  <c r="Q40" i="129"/>
  <c r="P40" i="129"/>
  <c r="E40" i="129"/>
  <c r="U40" i="129" s="1"/>
  <c r="S39" i="129"/>
  <c r="R39" i="129"/>
  <c r="Q39" i="129"/>
  <c r="P39" i="129"/>
  <c r="E39" i="129"/>
  <c r="T39" i="129" s="1"/>
  <c r="S38" i="129"/>
  <c r="R38" i="129"/>
  <c r="Q38" i="129"/>
  <c r="P38" i="129"/>
  <c r="E38" i="129"/>
  <c r="T38" i="129" s="1"/>
  <c r="S37" i="129"/>
  <c r="R37" i="129"/>
  <c r="Q37" i="129"/>
  <c r="P37" i="129"/>
  <c r="E37" i="129"/>
  <c r="T37" i="129" s="1"/>
  <c r="S36" i="129"/>
  <c r="R36" i="129"/>
  <c r="Q36" i="129"/>
  <c r="P36" i="129"/>
  <c r="E36" i="129"/>
  <c r="U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T33" i="129" s="1"/>
  <c r="S32" i="129"/>
  <c r="R32" i="129"/>
  <c r="Q32" i="129"/>
  <c r="P32" i="129"/>
  <c r="E32" i="129"/>
  <c r="U32" i="129" s="1"/>
  <c r="S31" i="129"/>
  <c r="R31" i="129"/>
  <c r="Q31" i="129"/>
  <c r="P31" i="129"/>
  <c r="E31" i="129"/>
  <c r="S30" i="129"/>
  <c r="R30" i="129"/>
  <c r="Q30" i="129"/>
  <c r="P30" i="129"/>
  <c r="E30" i="129"/>
  <c r="U30" i="129" s="1"/>
  <c r="S29" i="129"/>
  <c r="R29" i="129"/>
  <c r="Q29" i="129"/>
  <c r="P29" i="129"/>
  <c r="E29" i="129"/>
  <c r="T29" i="129" s="1"/>
  <c r="S28" i="129"/>
  <c r="U27" i="129"/>
  <c r="S27" i="129"/>
  <c r="R27" i="129"/>
  <c r="Q27" i="129"/>
  <c r="P27" i="129"/>
  <c r="E27" i="129"/>
  <c r="T27" i="129" s="1"/>
  <c r="T26" i="129"/>
  <c r="S26" i="129"/>
  <c r="R26" i="129"/>
  <c r="Q26" i="129"/>
  <c r="P26" i="129"/>
  <c r="E26" i="129"/>
  <c r="U26" i="129" s="1"/>
  <c r="T25" i="129"/>
  <c r="S25" i="129"/>
  <c r="R25" i="129"/>
  <c r="Q25" i="129"/>
  <c r="P25" i="129"/>
  <c r="E25" i="129"/>
  <c r="U25" i="129" s="1"/>
  <c r="U24" i="129"/>
  <c r="S24" i="129"/>
  <c r="R24" i="129"/>
  <c r="Q24" i="129"/>
  <c r="P24" i="129"/>
  <c r="E24" i="129"/>
  <c r="T24" i="129" s="1"/>
  <c r="S23" i="129"/>
  <c r="R23" i="129"/>
  <c r="Q23" i="129"/>
  <c r="P23" i="129"/>
  <c r="E23" i="129"/>
  <c r="U23" i="129" s="1"/>
  <c r="S22" i="129"/>
  <c r="R22" i="129"/>
  <c r="Q22" i="129"/>
  <c r="P22" i="129"/>
  <c r="E22" i="129"/>
  <c r="U22" i="129" s="1"/>
  <c r="S21" i="129"/>
  <c r="R21" i="129"/>
  <c r="Q21" i="129"/>
  <c r="P21" i="129"/>
  <c r="E21" i="129"/>
  <c r="T21" i="129" s="1"/>
  <c r="S20" i="129"/>
  <c r="R20" i="129"/>
  <c r="Q20" i="129"/>
  <c r="P20" i="129"/>
  <c r="E20" i="129"/>
  <c r="U20" i="129" s="1"/>
  <c r="U19" i="129"/>
  <c r="S19" i="129"/>
  <c r="R19" i="129"/>
  <c r="Q19" i="129"/>
  <c r="P19" i="129"/>
  <c r="E19" i="129"/>
  <c r="T19" i="129" s="1"/>
  <c r="U18" i="129"/>
  <c r="S18" i="129"/>
  <c r="R18" i="129"/>
  <c r="Q18" i="129"/>
  <c r="P18" i="129"/>
  <c r="E18" i="129"/>
  <c r="T18" i="129" s="1"/>
  <c r="U17" i="129"/>
  <c r="S17" i="129"/>
  <c r="R17" i="129"/>
  <c r="Q17" i="129"/>
  <c r="P17" i="129"/>
  <c r="E17" i="129"/>
  <c r="T17" i="129" s="1"/>
  <c r="S16" i="129"/>
  <c r="R16" i="129"/>
  <c r="Q16" i="129"/>
  <c r="P16" i="129"/>
  <c r="E16" i="129"/>
  <c r="U16" i="129" s="1"/>
  <c r="S15" i="129"/>
  <c r="R15" i="129"/>
  <c r="Q15" i="129"/>
  <c r="P15" i="129"/>
  <c r="E15" i="129"/>
  <c r="U15" i="129" s="1"/>
  <c r="S14" i="129"/>
  <c r="R14" i="129"/>
  <c r="Q14" i="129"/>
  <c r="P14" i="129"/>
  <c r="E14" i="129"/>
  <c r="U14" i="129" s="1"/>
  <c r="S13" i="129"/>
  <c r="R13" i="129"/>
  <c r="Q13" i="129"/>
  <c r="P13" i="129"/>
  <c r="E13" i="129"/>
  <c r="T13" i="129" s="1"/>
  <c r="S12" i="129"/>
  <c r="R12" i="129"/>
  <c r="Q12" i="129"/>
  <c r="P12" i="129"/>
  <c r="E12" i="129"/>
  <c r="U12" i="129" s="1"/>
  <c r="U11" i="129"/>
  <c r="S11" i="129"/>
  <c r="R11" i="129"/>
  <c r="Q11" i="129"/>
  <c r="P11" i="129"/>
  <c r="E11" i="129"/>
  <c r="T11" i="129" s="1"/>
  <c r="S10" i="129"/>
  <c r="R10" i="129"/>
  <c r="Q10" i="129"/>
  <c r="P10" i="129"/>
  <c r="E10" i="129"/>
  <c r="E9" i="129" s="1"/>
  <c r="S9" i="129"/>
  <c r="R9" i="129"/>
  <c r="S64" i="128"/>
  <c r="R64" i="128"/>
  <c r="Q64" i="128"/>
  <c r="P64" i="128"/>
  <c r="E64" i="128"/>
  <c r="T64" i="128" s="1"/>
  <c r="T63" i="128"/>
  <c r="S63" i="128"/>
  <c r="R63" i="128"/>
  <c r="Q63" i="128"/>
  <c r="P63" i="128"/>
  <c r="E63" i="128"/>
  <c r="E62" i="128" s="1"/>
  <c r="U62" i="128" s="1"/>
  <c r="S62" i="128"/>
  <c r="R62" i="128"/>
  <c r="S60" i="128"/>
  <c r="R60" i="128"/>
  <c r="Q60" i="128"/>
  <c r="P60" i="128"/>
  <c r="E60" i="128"/>
  <c r="U60" i="128" s="1"/>
  <c r="T59" i="128"/>
  <c r="S59" i="128"/>
  <c r="R59" i="128"/>
  <c r="Q59" i="128"/>
  <c r="P59" i="128"/>
  <c r="E59" i="128"/>
  <c r="U59" i="128" s="1"/>
  <c r="S58" i="128"/>
  <c r="R58" i="128"/>
  <c r="Q58" i="128"/>
  <c r="P58" i="128"/>
  <c r="E58" i="128"/>
  <c r="U58" i="128" s="1"/>
  <c r="S57" i="128"/>
  <c r="R57" i="128"/>
  <c r="Q57" i="128"/>
  <c r="P57" i="128"/>
  <c r="E57" i="128"/>
  <c r="S56" i="128"/>
  <c r="R56" i="128"/>
  <c r="U55" i="128"/>
  <c r="S55" i="128"/>
  <c r="R55" i="128"/>
  <c r="Q55" i="128"/>
  <c r="P55" i="128"/>
  <c r="E55" i="128"/>
  <c r="T55" i="128" s="1"/>
  <c r="T54" i="128"/>
  <c r="S54" i="128"/>
  <c r="R54" i="128"/>
  <c r="Q54" i="128"/>
  <c r="P54" i="128"/>
  <c r="E54" i="128"/>
  <c r="U54" i="128" s="1"/>
  <c r="S53" i="128"/>
  <c r="R53" i="128"/>
  <c r="Q53" i="128"/>
  <c r="P53" i="128"/>
  <c r="E53" i="128"/>
  <c r="U53" i="128" s="1"/>
  <c r="S52" i="128"/>
  <c r="R52" i="128"/>
  <c r="Q52" i="128"/>
  <c r="P52" i="128"/>
  <c r="E52" i="128"/>
  <c r="U52" i="128" s="1"/>
  <c r="S51" i="128"/>
  <c r="R51" i="128"/>
  <c r="Q51" i="128"/>
  <c r="P51" i="128"/>
  <c r="E51" i="128"/>
  <c r="T51" i="128" s="1"/>
  <c r="T50" i="128"/>
  <c r="S50" i="128"/>
  <c r="R50" i="128"/>
  <c r="Q50" i="128"/>
  <c r="P50" i="128"/>
  <c r="E50" i="128"/>
  <c r="U50" i="128" s="1"/>
  <c r="S49" i="128"/>
  <c r="R49" i="128"/>
  <c r="Q49" i="128"/>
  <c r="P49" i="128"/>
  <c r="E49" i="128"/>
  <c r="T49" i="128" s="1"/>
  <c r="U48" i="128"/>
  <c r="S48" i="128"/>
  <c r="R48" i="128"/>
  <c r="Q48" i="128"/>
  <c r="P48" i="128"/>
  <c r="E48" i="128"/>
  <c r="T48" i="128" s="1"/>
  <c r="T47" i="128"/>
  <c r="S47" i="128"/>
  <c r="R47" i="128"/>
  <c r="Q47" i="128"/>
  <c r="P47" i="128"/>
  <c r="E47" i="128"/>
  <c r="U47" i="128" s="1"/>
  <c r="U46" i="128"/>
  <c r="T46" i="128"/>
  <c r="S46" i="128"/>
  <c r="R46" i="128"/>
  <c r="Q46" i="128"/>
  <c r="P46" i="128"/>
  <c r="E46" i="128"/>
  <c r="T45" i="128"/>
  <c r="S45" i="128"/>
  <c r="R45" i="128"/>
  <c r="Q45" i="128"/>
  <c r="P45" i="128"/>
  <c r="E45" i="128"/>
  <c r="S44" i="128"/>
  <c r="R44" i="128"/>
  <c r="S42" i="128"/>
  <c r="R42" i="128"/>
  <c r="Q42" i="128"/>
  <c r="P42" i="128"/>
  <c r="E42" i="128"/>
  <c r="U42" i="128" s="1"/>
  <c r="S41" i="128"/>
  <c r="R41" i="128"/>
  <c r="Q41" i="128"/>
  <c r="P41" i="128"/>
  <c r="E41" i="128"/>
  <c r="T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T39" i="128" s="1"/>
  <c r="S38" i="128"/>
  <c r="R38" i="128"/>
  <c r="Q38" i="128"/>
  <c r="P38" i="128"/>
  <c r="E38" i="128"/>
  <c r="U38" i="128" s="1"/>
  <c r="T37" i="128"/>
  <c r="S37" i="128"/>
  <c r="R37" i="128"/>
  <c r="Q37" i="128"/>
  <c r="P37" i="128"/>
  <c r="E37" i="128"/>
  <c r="U37" i="128" s="1"/>
  <c r="U36" i="128"/>
  <c r="T36" i="128"/>
  <c r="S36" i="128"/>
  <c r="R36" i="128"/>
  <c r="Q36" i="128"/>
  <c r="P36" i="128"/>
  <c r="E36" i="128"/>
  <c r="T35" i="128"/>
  <c r="S35" i="128"/>
  <c r="R35" i="128"/>
  <c r="Q35" i="128"/>
  <c r="P35" i="128"/>
  <c r="E35" i="128"/>
  <c r="U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S32" i="128"/>
  <c r="R32" i="128"/>
  <c r="Q32" i="128"/>
  <c r="P32" i="128"/>
  <c r="E32" i="128"/>
  <c r="U32" i="128" s="1"/>
  <c r="S31" i="128"/>
  <c r="R31" i="128"/>
  <c r="Q31" i="128"/>
  <c r="P31" i="128"/>
  <c r="E31" i="128"/>
  <c r="U31" i="128" s="1"/>
  <c r="S30" i="128"/>
  <c r="R30" i="128"/>
  <c r="Q30" i="128"/>
  <c r="P30" i="128"/>
  <c r="E30" i="128"/>
  <c r="T30" i="128" s="1"/>
  <c r="S29" i="128"/>
  <c r="R29" i="128"/>
  <c r="Q29" i="128"/>
  <c r="P29" i="128"/>
  <c r="E29" i="128"/>
  <c r="U29" i="128" s="1"/>
  <c r="S28" i="128"/>
  <c r="S27" i="128"/>
  <c r="R27" i="128"/>
  <c r="Q27" i="128"/>
  <c r="P27" i="128"/>
  <c r="E27" i="128"/>
  <c r="T27" i="128" s="1"/>
  <c r="S26" i="128"/>
  <c r="R26" i="128"/>
  <c r="Q26" i="128"/>
  <c r="P26" i="128"/>
  <c r="E26" i="128"/>
  <c r="U26" i="128" s="1"/>
  <c r="T25" i="128"/>
  <c r="S25" i="128"/>
  <c r="R25" i="128"/>
  <c r="Q25" i="128"/>
  <c r="P25" i="128"/>
  <c r="E25" i="128"/>
  <c r="U25" i="128" s="1"/>
  <c r="T24" i="128"/>
  <c r="S24" i="128"/>
  <c r="R24" i="128"/>
  <c r="Q24" i="128"/>
  <c r="P24" i="128"/>
  <c r="E24" i="128"/>
  <c r="U24" i="128" s="1"/>
  <c r="S23" i="128"/>
  <c r="R23" i="128"/>
  <c r="Q23" i="128"/>
  <c r="P23" i="128"/>
  <c r="E23" i="128"/>
  <c r="U23" i="128" s="1"/>
  <c r="S22" i="128"/>
  <c r="R22" i="128"/>
  <c r="Q22" i="128"/>
  <c r="P22" i="128"/>
  <c r="E22" i="128"/>
  <c r="U22" i="128" s="1"/>
  <c r="U21" i="128"/>
  <c r="S21" i="128"/>
  <c r="R21" i="128"/>
  <c r="Q21" i="128"/>
  <c r="P21" i="128"/>
  <c r="E21" i="128"/>
  <c r="T21" i="128" s="1"/>
  <c r="S20" i="128"/>
  <c r="R20" i="128"/>
  <c r="Q20" i="128"/>
  <c r="P20" i="128"/>
  <c r="E20" i="128"/>
  <c r="U20" i="128" s="1"/>
  <c r="S19" i="128"/>
  <c r="R19" i="128"/>
  <c r="Q19" i="128"/>
  <c r="P19" i="128"/>
  <c r="E19" i="128"/>
  <c r="T19" i="128" s="1"/>
  <c r="T18" i="128"/>
  <c r="S18" i="128"/>
  <c r="R18" i="128"/>
  <c r="Q18" i="128"/>
  <c r="P18" i="128"/>
  <c r="E18" i="128"/>
  <c r="U18" i="128" s="1"/>
  <c r="T17" i="128"/>
  <c r="S17" i="128"/>
  <c r="R17" i="128"/>
  <c r="Q17" i="128"/>
  <c r="P17" i="128"/>
  <c r="E17" i="128"/>
  <c r="U17" i="128" s="1"/>
  <c r="U16" i="128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U14" i="128" s="1"/>
  <c r="S13" i="128"/>
  <c r="R13" i="128"/>
  <c r="Q13" i="128"/>
  <c r="P13" i="128"/>
  <c r="E13" i="128"/>
  <c r="S12" i="128"/>
  <c r="R12" i="128"/>
  <c r="Q12" i="128"/>
  <c r="P12" i="128"/>
  <c r="E12" i="128"/>
  <c r="U12" i="128" s="1"/>
  <c r="S11" i="128"/>
  <c r="R11" i="128"/>
  <c r="Q11" i="128"/>
  <c r="P11" i="128"/>
  <c r="E11" i="128"/>
  <c r="T11" i="128" s="1"/>
  <c r="S10" i="128"/>
  <c r="R10" i="128"/>
  <c r="Q10" i="128"/>
  <c r="P10" i="128"/>
  <c r="E10" i="128"/>
  <c r="U10" i="128" s="1"/>
  <c r="S9" i="128"/>
  <c r="R9" i="128"/>
  <c r="S64" i="127"/>
  <c r="R64" i="127"/>
  <c r="Q64" i="127"/>
  <c r="P64" i="127"/>
  <c r="E64" i="127"/>
  <c r="T64" i="127" s="1"/>
  <c r="S63" i="127"/>
  <c r="R63" i="127"/>
  <c r="Q63" i="127"/>
  <c r="P63" i="127"/>
  <c r="E63" i="127"/>
  <c r="E62" i="127" s="1"/>
  <c r="U62" i="127" s="1"/>
  <c r="S62" i="127"/>
  <c r="R62" i="127"/>
  <c r="S60" i="127"/>
  <c r="R60" i="127"/>
  <c r="Q60" i="127"/>
  <c r="P60" i="127"/>
  <c r="E60" i="127"/>
  <c r="U60" i="127" s="1"/>
  <c r="T59" i="127"/>
  <c r="S59" i="127"/>
  <c r="R59" i="127"/>
  <c r="Q59" i="127"/>
  <c r="P59" i="127"/>
  <c r="E59" i="127"/>
  <c r="U59" i="127" s="1"/>
  <c r="S58" i="127"/>
  <c r="R58" i="127"/>
  <c r="Q58" i="127"/>
  <c r="P58" i="127"/>
  <c r="E58" i="127"/>
  <c r="U58" i="127" s="1"/>
  <c r="S57" i="127"/>
  <c r="R57" i="127"/>
  <c r="Q57" i="127"/>
  <c r="P57" i="127"/>
  <c r="E57" i="127"/>
  <c r="S56" i="127"/>
  <c r="R56" i="127"/>
  <c r="S55" i="127"/>
  <c r="R55" i="127"/>
  <c r="Q55" i="127"/>
  <c r="P55" i="127"/>
  <c r="E55" i="127"/>
  <c r="U55" i="127" s="1"/>
  <c r="U54" i="127"/>
  <c r="S54" i="127"/>
  <c r="R54" i="127"/>
  <c r="Q54" i="127"/>
  <c r="P54" i="127"/>
  <c r="E54" i="127"/>
  <c r="T54" i="127" s="1"/>
  <c r="T53" i="127"/>
  <c r="S53" i="127"/>
  <c r="R53" i="127"/>
  <c r="Q53" i="127"/>
  <c r="P53" i="127"/>
  <c r="E53" i="127"/>
  <c r="U53" i="127" s="1"/>
  <c r="S52" i="127"/>
  <c r="R52" i="127"/>
  <c r="Q52" i="127"/>
  <c r="P52" i="127"/>
  <c r="E52" i="127"/>
  <c r="U52" i="127" s="1"/>
  <c r="S51" i="127"/>
  <c r="R51" i="127"/>
  <c r="Q51" i="127"/>
  <c r="P51" i="127"/>
  <c r="E51" i="127"/>
  <c r="T51" i="127" s="1"/>
  <c r="S50" i="127"/>
  <c r="R50" i="127"/>
  <c r="Q50" i="127"/>
  <c r="P50" i="127"/>
  <c r="E50" i="127"/>
  <c r="U50" i="127" s="1"/>
  <c r="S49" i="127"/>
  <c r="R49" i="127"/>
  <c r="Q49" i="127"/>
  <c r="P49" i="127"/>
  <c r="E49" i="127"/>
  <c r="T49" i="127" s="1"/>
  <c r="S48" i="127"/>
  <c r="R48" i="127"/>
  <c r="Q48" i="127"/>
  <c r="P48" i="127"/>
  <c r="E48" i="127"/>
  <c r="U48" i="127" s="1"/>
  <c r="U47" i="127"/>
  <c r="S47" i="127"/>
  <c r="R47" i="127"/>
  <c r="Q47" i="127"/>
  <c r="P47" i="127"/>
  <c r="E47" i="127"/>
  <c r="T47" i="127" s="1"/>
  <c r="T46" i="127"/>
  <c r="S46" i="127"/>
  <c r="R46" i="127"/>
  <c r="Q46" i="127"/>
  <c r="U46" i="127" s="1"/>
  <c r="P46" i="127"/>
  <c r="E46" i="127"/>
  <c r="S45" i="127"/>
  <c r="R45" i="127"/>
  <c r="Q45" i="127"/>
  <c r="P45" i="127"/>
  <c r="E45" i="127"/>
  <c r="S44" i="127"/>
  <c r="R44" i="127"/>
  <c r="S43" i="127"/>
  <c r="S42" i="127"/>
  <c r="R42" i="127"/>
  <c r="Q42" i="127"/>
  <c r="P42" i="127"/>
  <c r="E42" i="127"/>
  <c r="S41" i="127"/>
  <c r="R41" i="127"/>
  <c r="Q41" i="127"/>
  <c r="P41" i="127"/>
  <c r="E41" i="127"/>
  <c r="T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T38" i="127" s="1"/>
  <c r="T37" i="127"/>
  <c r="S37" i="127"/>
  <c r="R37" i="127"/>
  <c r="Q37" i="127"/>
  <c r="P37" i="127"/>
  <c r="E37" i="127"/>
  <c r="U37" i="127" s="1"/>
  <c r="U36" i="127"/>
  <c r="T36" i="127"/>
  <c r="S36" i="127"/>
  <c r="R36" i="127"/>
  <c r="Q36" i="127"/>
  <c r="P36" i="127"/>
  <c r="E36" i="127"/>
  <c r="S35" i="127"/>
  <c r="R35" i="127"/>
  <c r="Q35" i="127"/>
  <c r="P35" i="127"/>
  <c r="E35" i="127"/>
  <c r="U35" i="127" s="1"/>
  <c r="S34" i="127"/>
  <c r="R34" i="127"/>
  <c r="Q34" i="127"/>
  <c r="P34" i="127"/>
  <c r="E34" i="127"/>
  <c r="S33" i="127"/>
  <c r="R33" i="127"/>
  <c r="Q33" i="127"/>
  <c r="P33" i="127"/>
  <c r="E33" i="127"/>
  <c r="T33" i="127" s="1"/>
  <c r="S32" i="127"/>
  <c r="R32" i="127"/>
  <c r="Q32" i="127"/>
  <c r="P32" i="127"/>
  <c r="E32" i="127"/>
  <c r="U32" i="127" s="1"/>
  <c r="S31" i="127"/>
  <c r="R31" i="127"/>
  <c r="Q31" i="127"/>
  <c r="P31" i="127"/>
  <c r="E31" i="127"/>
  <c r="T30" i="127"/>
  <c r="S30" i="127"/>
  <c r="R30" i="127"/>
  <c r="Q30" i="127"/>
  <c r="P30" i="127"/>
  <c r="E30" i="127"/>
  <c r="U30" i="127" s="1"/>
  <c r="U29" i="127"/>
  <c r="T29" i="127"/>
  <c r="S29" i="127"/>
  <c r="R29" i="127"/>
  <c r="Q29" i="127"/>
  <c r="P29" i="127"/>
  <c r="E29" i="127"/>
  <c r="S28" i="127"/>
  <c r="R28" i="127"/>
  <c r="T27" i="127"/>
  <c r="S27" i="127"/>
  <c r="R27" i="127"/>
  <c r="Q27" i="127"/>
  <c r="P27" i="127"/>
  <c r="E27" i="127"/>
  <c r="U27" i="127" s="1"/>
  <c r="U26" i="127"/>
  <c r="S26" i="127"/>
  <c r="R26" i="127"/>
  <c r="Q26" i="127"/>
  <c r="P26" i="127"/>
  <c r="E26" i="127"/>
  <c r="T26" i="127" s="1"/>
  <c r="S25" i="127"/>
  <c r="R25" i="127"/>
  <c r="Q25" i="127"/>
  <c r="P25" i="127"/>
  <c r="E25" i="127"/>
  <c r="U25" i="127" s="1"/>
  <c r="U24" i="127"/>
  <c r="S24" i="127"/>
  <c r="R24" i="127"/>
  <c r="Q24" i="127"/>
  <c r="P24" i="127"/>
  <c r="E24" i="127"/>
  <c r="T24" i="127" s="1"/>
  <c r="U23" i="127"/>
  <c r="S23" i="127"/>
  <c r="R23" i="127"/>
  <c r="Q23" i="127"/>
  <c r="P23" i="127"/>
  <c r="E23" i="127"/>
  <c r="T23" i="127" s="1"/>
  <c r="T22" i="127"/>
  <c r="S22" i="127"/>
  <c r="R22" i="127"/>
  <c r="Q22" i="127"/>
  <c r="P22" i="127"/>
  <c r="E22" i="127"/>
  <c r="U22" i="127" s="1"/>
  <c r="S21" i="127"/>
  <c r="R21" i="127"/>
  <c r="Q21" i="127"/>
  <c r="P21" i="127"/>
  <c r="E21" i="127"/>
  <c r="S20" i="127"/>
  <c r="R20" i="127"/>
  <c r="Q20" i="127"/>
  <c r="P20" i="127"/>
  <c r="E20" i="127"/>
  <c r="T20" i="127" s="1"/>
  <c r="U19" i="127"/>
  <c r="S19" i="127"/>
  <c r="R19" i="127"/>
  <c r="Q19" i="127"/>
  <c r="P19" i="127"/>
  <c r="E19" i="127"/>
  <c r="T19" i="127" s="1"/>
  <c r="S18" i="127"/>
  <c r="R18" i="127"/>
  <c r="Q18" i="127"/>
  <c r="P18" i="127"/>
  <c r="E18" i="127"/>
  <c r="U18" i="127" s="1"/>
  <c r="U17" i="127"/>
  <c r="S17" i="127"/>
  <c r="R17" i="127"/>
  <c r="Q17" i="127"/>
  <c r="P17" i="127"/>
  <c r="E17" i="127"/>
  <c r="T17" i="127" s="1"/>
  <c r="S16" i="127"/>
  <c r="R16" i="127"/>
  <c r="Q16" i="127"/>
  <c r="P16" i="127"/>
  <c r="E16" i="127"/>
  <c r="U16" i="127" s="1"/>
  <c r="U15" i="127"/>
  <c r="S15" i="127"/>
  <c r="R15" i="127"/>
  <c r="Q15" i="127"/>
  <c r="P15" i="127"/>
  <c r="E15" i="127"/>
  <c r="T15" i="127" s="1"/>
  <c r="T14" i="127"/>
  <c r="S14" i="127"/>
  <c r="R14" i="127"/>
  <c r="Q14" i="127"/>
  <c r="P14" i="127"/>
  <c r="E14" i="127"/>
  <c r="U14" i="127" s="1"/>
  <c r="S13" i="127"/>
  <c r="R13" i="127"/>
  <c r="Q13" i="127"/>
  <c r="P13" i="127"/>
  <c r="E13" i="127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S10" i="127"/>
  <c r="R10" i="127"/>
  <c r="Q10" i="127"/>
  <c r="U10" i="127" s="1"/>
  <c r="P10" i="127"/>
  <c r="E10" i="127"/>
  <c r="S9" i="127"/>
  <c r="R9" i="127"/>
  <c r="S64" i="126"/>
  <c r="R64" i="126"/>
  <c r="Q64" i="126"/>
  <c r="P64" i="126"/>
  <c r="E64" i="126"/>
  <c r="U64" i="126" s="1"/>
  <c r="S63" i="126"/>
  <c r="R63" i="126"/>
  <c r="Q63" i="126"/>
  <c r="P63" i="126"/>
  <c r="E63" i="126"/>
  <c r="T63" i="126" s="1"/>
  <c r="S62" i="126"/>
  <c r="R62" i="126"/>
  <c r="S60" i="126"/>
  <c r="R60" i="126"/>
  <c r="Q60" i="126"/>
  <c r="P60" i="126"/>
  <c r="E60" i="126"/>
  <c r="T60" i="126" s="1"/>
  <c r="U59" i="126"/>
  <c r="S59" i="126"/>
  <c r="R59" i="126"/>
  <c r="Q59" i="126"/>
  <c r="P59" i="126"/>
  <c r="E59" i="126"/>
  <c r="T59" i="126" s="1"/>
  <c r="S58" i="126"/>
  <c r="R58" i="126"/>
  <c r="Q58" i="126"/>
  <c r="P58" i="126"/>
  <c r="E58" i="126"/>
  <c r="T58" i="126" s="1"/>
  <c r="S57" i="126"/>
  <c r="R57" i="126"/>
  <c r="Q57" i="126"/>
  <c r="P57" i="126"/>
  <c r="E57" i="126"/>
  <c r="T57" i="126" s="1"/>
  <c r="S56" i="126"/>
  <c r="R56" i="126"/>
  <c r="S55" i="126"/>
  <c r="R55" i="126"/>
  <c r="Q55" i="126"/>
  <c r="P55" i="126"/>
  <c r="E55" i="126"/>
  <c r="T55" i="126" s="1"/>
  <c r="S54" i="126"/>
  <c r="R54" i="126"/>
  <c r="Q54" i="126"/>
  <c r="P54" i="126"/>
  <c r="E54" i="126"/>
  <c r="U54" i="126" s="1"/>
  <c r="U53" i="126"/>
  <c r="S53" i="126"/>
  <c r="R53" i="126"/>
  <c r="Q53" i="126"/>
  <c r="P53" i="126"/>
  <c r="E53" i="126"/>
  <c r="T53" i="126" s="1"/>
  <c r="S52" i="126"/>
  <c r="R52" i="126"/>
  <c r="Q52" i="126"/>
  <c r="P52" i="126"/>
  <c r="E52" i="126"/>
  <c r="T52" i="126" s="1"/>
  <c r="S51" i="126"/>
  <c r="R51" i="126"/>
  <c r="Q51" i="126"/>
  <c r="P51" i="126"/>
  <c r="E51" i="126"/>
  <c r="U51" i="126" s="1"/>
  <c r="S50" i="126"/>
  <c r="R50" i="126"/>
  <c r="Q50" i="126"/>
  <c r="P50" i="126"/>
  <c r="E50" i="126"/>
  <c r="T50" i="126" s="1"/>
  <c r="S49" i="126"/>
  <c r="R49" i="126"/>
  <c r="Q49" i="126"/>
  <c r="P49" i="126"/>
  <c r="E49" i="126"/>
  <c r="T49" i="126" s="1"/>
  <c r="S48" i="126"/>
  <c r="R48" i="126"/>
  <c r="Q48" i="126"/>
  <c r="P48" i="126"/>
  <c r="E48" i="126"/>
  <c r="U48" i="126" s="1"/>
  <c r="S47" i="126"/>
  <c r="R47" i="126"/>
  <c r="Q47" i="126"/>
  <c r="P47" i="126"/>
  <c r="E47" i="126"/>
  <c r="U47" i="126" s="1"/>
  <c r="U46" i="126"/>
  <c r="S46" i="126"/>
  <c r="R46" i="126"/>
  <c r="Q46" i="126"/>
  <c r="P46" i="126"/>
  <c r="E46" i="126"/>
  <c r="T45" i="126"/>
  <c r="S45" i="126"/>
  <c r="R45" i="126"/>
  <c r="Q45" i="126"/>
  <c r="P45" i="126"/>
  <c r="E45" i="126"/>
  <c r="U45" i="126" s="1"/>
  <c r="S44" i="126"/>
  <c r="R44" i="126"/>
  <c r="S42" i="126"/>
  <c r="R42" i="126"/>
  <c r="Q42" i="126"/>
  <c r="P42" i="126"/>
  <c r="E42" i="126"/>
  <c r="U42" i="126" s="1"/>
  <c r="S41" i="126"/>
  <c r="R41" i="126"/>
  <c r="Q41" i="126"/>
  <c r="P41" i="126"/>
  <c r="E41" i="126"/>
  <c r="U41" i="126" s="1"/>
  <c r="S40" i="126"/>
  <c r="R40" i="126"/>
  <c r="Q40" i="126"/>
  <c r="P40" i="126"/>
  <c r="E40" i="126"/>
  <c r="T40" i="126" s="1"/>
  <c r="S39" i="126"/>
  <c r="R39" i="126"/>
  <c r="Q39" i="126"/>
  <c r="P39" i="126"/>
  <c r="E39" i="126"/>
  <c r="U39" i="126" s="1"/>
  <c r="S38" i="126"/>
  <c r="R38" i="126"/>
  <c r="Q38" i="126"/>
  <c r="P38" i="126"/>
  <c r="E38" i="126"/>
  <c r="T38" i="126" s="1"/>
  <c r="S37" i="126"/>
  <c r="R37" i="126"/>
  <c r="Q37" i="126"/>
  <c r="P37" i="126"/>
  <c r="E37" i="126"/>
  <c r="U37" i="126" s="1"/>
  <c r="U36" i="126"/>
  <c r="T36" i="126"/>
  <c r="S36" i="126"/>
  <c r="R36" i="126"/>
  <c r="Q36" i="126"/>
  <c r="P36" i="126"/>
  <c r="E36" i="126"/>
  <c r="S35" i="126"/>
  <c r="R35" i="126"/>
  <c r="Q35" i="126"/>
  <c r="P35" i="126"/>
  <c r="E35" i="126"/>
  <c r="U35" i="126" s="1"/>
  <c r="S34" i="126"/>
  <c r="R34" i="126"/>
  <c r="Q34" i="126"/>
  <c r="P34" i="126"/>
  <c r="E34" i="126"/>
  <c r="U34" i="126" s="1"/>
  <c r="T33" i="126"/>
  <c r="S33" i="126"/>
  <c r="R33" i="126"/>
  <c r="Q33" i="126"/>
  <c r="P33" i="126"/>
  <c r="E33" i="126"/>
  <c r="S32" i="126"/>
  <c r="R32" i="126"/>
  <c r="Q32" i="126"/>
  <c r="P32" i="126"/>
  <c r="E32" i="126"/>
  <c r="T32" i="126" s="1"/>
  <c r="S31" i="126"/>
  <c r="R31" i="126"/>
  <c r="Q31" i="126"/>
  <c r="P31" i="126"/>
  <c r="E31" i="126"/>
  <c r="U30" i="126"/>
  <c r="S30" i="126"/>
  <c r="R30" i="126"/>
  <c r="Q30" i="126"/>
  <c r="P30" i="126"/>
  <c r="E30" i="126"/>
  <c r="T30" i="126" s="1"/>
  <c r="S29" i="126"/>
  <c r="R29" i="126"/>
  <c r="Q29" i="126"/>
  <c r="P29" i="126"/>
  <c r="E29" i="126"/>
  <c r="S28" i="126"/>
  <c r="S27" i="126"/>
  <c r="R27" i="126"/>
  <c r="Q27" i="126"/>
  <c r="P27" i="126"/>
  <c r="E27" i="126"/>
  <c r="U27" i="126" s="1"/>
  <c r="S26" i="126"/>
  <c r="R26" i="126"/>
  <c r="Q26" i="126"/>
  <c r="P26" i="126"/>
  <c r="E26" i="126"/>
  <c r="U26" i="126" s="1"/>
  <c r="S25" i="126"/>
  <c r="R25" i="126"/>
  <c r="Q25" i="126"/>
  <c r="P25" i="126"/>
  <c r="E25" i="126"/>
  <c r="U25" i="126" s="1"/>
  <c r="T24" i="126"/>
  <c r="S24" i="126"/>
  <c r="R24" i="126"/>
  <c r="Q24" i="126"/>
  <c r="P24" i="126"/>
  <c r="E24" i="126"/>
  <c r="U24" i="126" s="1"/>
  <c r="T23" i="126"/>
  <c r="S23" i="126"/>
  <c r="R23" i="126"/>
  <c r="Q23" i="126"/>
  <c r="P23" i="126"/>
  <c r="E23" i="126"/>
  <c r="U23" i="126" s="1"/>
  <c r="S22" i="126"/>
  <c r="R22" i="126"/>
  <c r="Q22" i="126"/>
  <c r="P22" i="126"/>
  <c r="E22" i="126"/>
  <c r="U22" i="126" s="1"/>
  <c r="S21" i="126"/>
  <c r="R21" i="126"/>
  <c r="Q21" i="126"/>
  <c r="P21" i="126"/>
  <c r="E21" i="126"/>
  <c r="U21" i="126" s="1"/>
  <c r="S20" i="126"/>
  <c r="R20" i="126"/>
  <c r="Q20" i="126"/>
  <c r="U20" i="126" s="1"/>
  <c r="P20" i="126"/>
  <c r="E20" i="126"/>
  <c r="S19" i="126"/>
  <c r="R19" i="126"/>
  <c r="Q19" i="126"/>
  <c r="P19" i="126"/>
  <c r="E19" i="126"/>
  <c r="U19" i="126" s="1"/>
  <c r="T18" i="126"/>
  <c r="S18" i="126"/>
  <c r="R18" i="126"/>
  <c r="Q18" i="126"/>
  <c r="P18" i="126"/>
  <c r="E18" i="126"/>
  <c r="U18" i="126" s="1"/>
  <c r="U17" i="126"/>
  <c r="S17" i="126"/>
  <c r="R17" i="126"/>
  <c r="Q17" i="126"/>
  <c r="P17" i="126"/>
  <c r="E17" i="126"/>
  <c r="T17" i="126" s="1"/>
  <c r="S16" i="126"/>
  <c r="R16" i="126"/>
  <c r="Q16" i="126"/>
  <c r="P16" i="126"/>
  <c r="E16" i="126"/>
  <c r="U16" i="126" s="1"/>
  <c r="S15" i="126"/>
  <c r="R15" i="126"/>
  <c r="Q15" i="126"/>
  <c r="P15" i="126"/>
  <c r="E15" i="126"/>
  <c r="U15" i="126" s="1"/>
  <c r="S14" i="126"/>
  <c r="R14" i="126"/>
  <c r="Q14" i="126"/>
  <c r="P14" i="126"/>
  <c r="E14" i="126"/>
  <c r="T14" i="126" s="1"/>
  <c r="T13" i="126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T11" i="126" s="1"/>
  <c r="T10" i="126"/>
  <c r="S10" i="126"/>
  <c r="R10" i="126"/>
  <c r="Q10" i="126"/>
  <c r="P10" i="126"/>
  <c r="E10" i="126"/>
  <c r="S9" i="126"/>
  <c r="R9" i="126"/>
  <c r="S64" i="125"/>
  <c r="R64" i="125"/>
  <c r="Q64" i="125"/>
  <c r="P64" i="125"/>
  <c r="E64" i="125"/>
  <c r="U64" i="125" s="1"/>
  <c r="S63" i="125"/>
  <c r="R63" i="125"/>
  <c r="Q63" i="125"/>
  <c r="P63" i="125"/>
  <c r="E63" i="125"/>
  <c r="T63" i="125" s="1"/>
  <c r="S62" i="125"/>
  <c r="R62" i="125"/>
  <c r="S60" i="125"/>
  <c r="R60" i="125"/>
  <c r="Q60" i="125"/>
  <c r="P60" i="125"/>
  <c r="E60" i="125"/>
  <c r="U60" i="125" s="1"/>
  <c r="U59" i="125"/>
  <c r="S59" i="125"/>
  <c r="R59" i="125"/>
  <c r="Q59" i="125"/>
  <c r="P59" i="125"/>
  <c r="E59" i="125"/>
  <c r="T59" i="125" s="1"/>
  <c r="S58" i="125"/>
  <c r="R58" i="125"/>
  <c r="Q58" i="125"/>
  <c r="P58" i="125"/>
  <c r="E58" i="125"/>
  <c r="U58" i="125" s="1"/>
  <c r="S57" i="125"/>
  <c r="R57" i="125"/>
  <c r="Q57" i="125"/>
  <c r="P57" i="125"/>
  <c r="E57" i="125"/>
  <c r="U57" i="125" s="1"/>
  <c r="S56" i="125"/>
  <c r="R56" i="125"/>
  <c r="T55" i="125"/>
  <c r="S55" i="125"/>
  <c r="R55" i="125"/>
  <c r="Q55" i="125"/>
  <c r="P55" i="125"/>
  <c r="E55" i="125"/>
  <c r="U55" i="125" s="1"/>
  <c r="S54" i="125"/>
  <c r="R54" i="125"/>
  <c r="Q54" i="125"/>
  <c r="P54" i="125"/>
  <c r="E54" i="125"/>
  <c r="U54" i="125" s="1"/>
  <c r="U53" i="125"/>
  <c r="S53" i="125"/>
  <c r="R53" i="125"/>
  <c r="Q53" i="125"/>
  <c r="P53" i="125"/>
  <c r="E53" i="125"/>
  <c r="T53" i="125" s="1"/>
  <c r="U52" i="125"/>
  <c r="S52" i="125"/>
  <c r="R52" i="125"/>
  <c r="Q52" i="125"/>
  <c r="P52" i="125"/>
  <c r="E52" i="125"/>
  <c r="T52" i="125" s="1"/>
  <c r="T51" i="125"/>
  <c r="S51" i="125"/>
  <c r="R51" i="125"/>
  <c r="Q51" i="125"/>
  <c r="P51" i="125"/>
  <c r="E51" i="125"/>
  <c r="U51" i="125" s="1"/>
  <c r="S50" i="125"/>
  <c r="R50" i="125"/>
  <c r="Q50" i="125"/>
  <c r="P50" i="125"/>
  <c r="E50" i="125"/>
  <c r="T50" i="125" s="1"/>
  <c r="T49" i="125"/>
  <c r="S49" i="125"/>
  <c r="R49" i="125"/>
  <c r="Q49" i="125"/>
  <c r="P49" i="125"/>
  <c r="E49" i="125"/>
  <c r="U49" i="125" s="1"/>
  <c r="S48" i="125"/>
  <c r="R48" i="125"/>
  <c r="Q48" i="125"/>
  <c r="P48" i="125"/>
  <c r="E48" i="125"/>
  <c r="U48" i="125" s="1"/>
  <c r="S47" i="125"/>
  <c r="R47" i="125"/>
  <c r="Q47" i="125"/>
  <c r="P47" i="125"/>
  <c r="E47" i="125"/>
  <c r="U47" i="125" s="1"/>
  <c r="S46" i="125"/>
  <c r="R46" i="125"/>
  <c r="Q46" i="125"/>
  <c r="P46" i="125"/>
  <c r="E46" i="125"/>
  <c r="T46" i="125" s="1"/>
  <c r="T45" i="125"/>
  <c r="S45" i="125"/>
  <c r="R45" i="125"/>
  <c r="Q45" i="125"/>
  <c r="P45" i="125"/>
  <c r="E45" i="125"/>
  <c r="U45" i="125" s="1"/>
  <c r="S44" i="125"/>
  <c r="R44" i="125"/>
  <c r="S43" i="125"/>
  <c r="R43" i="125"/>
  <c r="S42" i="125"/>
  <c r="R42" i="125"/>
  <c r="Q42" i="125"/>
  <c r="P42" i="125"/>
  <c r="E42" i="125"/>
  <c r="U42" i="125" s="1"/>
  <c r="S41" i="125"/>
  <c r="R41" i="125"/>
  <c r="Q41" i="125"/>
  <c r="P41" i="125"/>
  <c r="E41" i="125"/>
  <c r="U41" i="125" s="1"/>
  <c r="S40" i="125"/>
  <c r="R40" i="125"/>
  <c r="Q40" i="125"/>
  <c r="P40" i="125"/>
  <c r="E40" i="125"/>
  <c r="T40" i="125" s="1"/>
  <c r="S39" i="125"/>
  <c r="R39" i="125"/>
  <c r="Q39" i="125"/>
  <c r="P39" i="125"/>
  <c r="E39" i="125"/>
  <c r="U39" i="125" s="1"/>
  <c r="U38" i="125"/>
  <c r="S38" i="125"/>
  <c r="R38" i="125"/>
  <c r="Q38" i="125"/>
  <c r="P38" i="125"/>
  <c r="E38" i="125"/>
  <c r="T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U36" i="125" s="1"/>
  <c r="T35" i="125"/>
  <c r="S35" i="125"/>
  <c r="R35" i="125"/>
  <c r="Q35" i="125"/>
  <c r="P35" i="125"/>
  <c r="E35" i="125"/>
  <c r="U35" i="125" s="1"/>
  <c r="S34" i="125"/>
  <c r="R34" i="125"/>
  <c r="Q34" i="125"/>
  <c r="P34" i="125"/>
  <c r="E34" i="125"/>
  <c r="U34" i="125" s="1"/>
  <c r="S33" i="125"/>
  <c r="R33" i="125"/>
  <c r="Q33" i="125"/>
  <c r="P33" i="125"/>
  <c r="E33" i="125"/>
  <c r="S32" i="125"/>
  <c r="R32" i="125"/>
  <c r="Q32" i="125"/>
  <c r="P32" i="125"/>
  <c r="E32" i="125"/>
  <c r="T32" i="125" s="1"/>
  <c r="T31" i="125"/>
  <c r="S31" i="125"/>
  <c r="R31" i="125"/>
  <c r="Q31" i="125"/>
  <c r="P31" i="125"/>
  <c r="E31" i="125"/>
  <c r="S30" i="125"/>
  <c r="R30" i="125"/>
  <c r="Q30" i="125"/>
  <c r="P30" i="125"/>
  <c r="E30" i="125"/>
  <c r="U30" i="125" s="1"/>
  <c r="S29" i="125"/>
  <c r="R29" i="125"/>
  <c r="Q29" i="125"/>
  <c r="P29" i="125"/>
  <c r="E29" i="125"/>
  <c r="U29" i="125" s="1"/>
  <c r="S28" i="125"/>
  <c r="T27" i="125"/>
  <c r="S27" i="125"/>
  <c r="R27" i="125"/>
  <c r="Q27" i="125"/>
  <c r="P27" i="125"/>
  <c r="E27" i="125"/>
  <c r="U27" i="125" s="1"/>
  <c r="T26" i="125"/>
  <c r="S26" i="125"/>
  <c r="R26" i="125"/>
  <c r="Q26" i="125"/>
  <c r="P26" i="125"/>
  <c r="E26" i="125"/>
  <c r="U26" i="125" s="1"/>
  <c r="S25" i="125"/>
  <c r="R25" i="125"/>
  <c r="Q25" i="125"/>
  <c r="P25" i="125"/>
  <c r="E25" i="125"/>
  <c r="T25" i="125" s="1"/>
  <c r="S24" i="125"/>
  <c r="R24" i="125"/>
  <c r="Q24" i="125"/>
  <c r="P24" i="125"/>
  <c r="E24" i="125"/>
  <c r="U24" i="125" s="1"/>
  <c r="T23" i="125"/>
  <c r="S23" i="125"/>
  <c r="R23" i="125"/>
  <c r="Q23" i="125"/>
  <c r="P23" i="125"/>
  <c r="E23" i="125"/>
  <c r="U23" i="125" s="1"/>
  <c r="S22" i="125"/>
  <c r="R22" i="125"/>
  <c r="Q22" i="125"/>
  <c r="P22" i="125"/>
  <c r="E22" i="125"/>
  <c r="U22" i="125" s="1"/>
  <c r="S21" i="125"/>
  <c r="R21" i="125"/>
  <c r="Q21" i="125"/>
  <c r="P21" i="125"/>
  <c r="E21" i="125"/>
  <c r="U21" i="125" s="1"/>
  <c r="S20" i="125"/>
  <c r="R20" i="125"/>
  <c r="Q20" i="125"/>
  <c r="U20" i="125" s="1"/>
  <c r="P20" i="125"/>
  <c r="E20" i="125"/>
  <c r="S19" i="125"/>
  <c r="R19" i="125"/>
  <c r="Q19" i="125"/>
  <c r="P19" i="125"/>
  <c r="E19" i="125"/>
  <c r="T19" i="125" s="1"/>
  <c r="S18" i="125"/>
  <c r="R18" i="125"/>
  <c r="Q18" i="125"/>
  <c r="P18" i="125"/>
  <c r="E18" i="125"/>
  <c r="U18" i="125" s="1"/>
  <c r="T17" i="125"/>
  <c r="S17" i="125"/>
  <c r="R17" i="125"/>
  <c r="Q17" i="125"/>
  <c r="P17" i="125"/>
  <c r="E17" i="125"/>
  <c r="U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U15" i="125" s="1"/>
  <c r="U14" i="125"/>
  <c r="S14" i="125"/>
  <c r="R14" i="125"/>
  <c r="Q14" i="125"/>
  <c r="P14" i="125"/>
  <c r="E14" i="125"/>
  <c r="T14" i="125" s="1"/>
  <c r="S13" i="125"/>
  <c r="R13" i="125"/>
  <c r="Q13" i="125"/>
  <c r="P13" i="125"/>
  <c r="E13" i="125"/>
  <c r="S12" i="125"/>
  <c r="R12" i="125"/>
  <c r="Q12" i="125"/>
  <c r="P12" i="125"/>
  <c r="E12" i="125"/>
  <c r="T12" i="125" s="1"/>
  <c r="S11" i="125"/>
  <c r="R11" i="125"/>
  <c r="Q11" i="125"/>
  <c r="P11" i="125"/>
  <c r="E11" i="125"/>
  <c r="U11" i="125" s="1"/>
  <c r="S10" i="125"/>
  <c r="R10" i="125"/>
  <c r="Q10" i="125"/>
  <c r="P10" i="125"/>
  <c r="E10" i="125"/>
  <c r="S9" i="125"/>
  <c r="R9" i="125"/>
  <c r="S64" i="124"/>
  <c r="R64" i="124"/>
  <c r="Q64" i="124"/>
  <c r="P64" i="124"/>
  <c r="E64" i="124"/>
  <c r="U64" i="124" s="1"/>
  <c r="T63" i="124"/>
  <c r="S63" i="124"/>
  <c r="R63" i="124"/>
  <c r="Q63" i="124"/>
  <c r="P63" i="124"/>
  <c r="E63" i="124"/>
  <c r="U63" i="124" s="1"/>
  <c r="S62" i="124"/>
  <c r="R62" i="124"/>
  <c r="S60" i="124"/>
  <c r="R60" i="124"/>
  <c r="Q60" i="124"/>
  <c r="P60" i="124"/>
  <c r="E60" i="124"/>
  <c r="U60" i="124" s="1"/>
  <c r="S59" i="124"/>
  <c r="R59" i="124"/>
  <c r="Q59" i="124"/>
  <c r="P59" i="124"/>
  <c r="E59" i="124"/>
  <c r="U59" i="124" s="1"/>
  <c r="S58" i="124"/>
  <c r="R58" i="124"/>
  <c r="Q58" i="124"/>
  <c r="P58" i="124"/>
  <c r="E58" i="124"/>
  <c r="U58" i="124" s="1"/>
  <c r="S57" i="124"/>
  <c r="R57" i="124"/>
  <c r="Q57" i="124"/>
  <c r="P57" i="124"/>
  <c r="E57" i="124"/>
  <c r="S56" i="124"/>
  <c r="R56" i="124"/>
  <c r="T55" i="124"/>
  <c r="S55" i="124"/>
  <c r="R55" i="124"/>
  <c r="Q55" i="124"/>
  <c r="P55" i="124"/>
  <c r="E55" i="124"/>
  <c r="U55" i="124" s="1"/>
  <c r="S54" i="124"/>
  <c r="R54" i="124"/>
  <c r="Q54" i="124"/>
  <c r="P54" i="124"/>
  <c r="E54" i="124"/>
  <c r="T54" i="124" s="1"/>
  <c r="U53" i="124"/>
  <c r="S53" i="124"/>
  <c r="R53" i="124"/>
  <c r="Q53" i="124"/>
  <c r="P53" i="124"/>
  <c r="E53" i="124"/>
  <c r="T53" i="124" s="1"/>
  <c r="S52" i="124"/>
  <c r="R52" i="124"/>
  <c r="Q52" i="124"/>
  <c r="P52" i="124"/>
  <c r="E52" i="124"/>
  <c r="U52" i="124" s="1"/>
  <c r="S51" i="124"/>
  <c r="R51" i="124"/>
  <c r="Q51" i="124"/>
  <c r="P51" i="124"/>
  <c r="E51" i="124"/>
  <c r="U51" i="124" s="1"/>
  <c r="S50" i="124"/>
  <c r="R50" i="124"/>
  <c r="Q50" i="124"/>
  <c r="P50" i="124"/>
  <c r="E50" i="124"/>
  <c r="T50" i="124" s="1"/>
  <c r="S49" i="124"/>
  <c r="R49" i="124"/>
  <c r="Q49" i="124"/>
  <c r="P49" i="124"/>
  <c r="E49" i="124"/>
  <c r="U49" i="124" s="1"/>
  <c r="S48" i="124"/>
  <c r="R48" i="124"/>
  <c r="Q48" i="124"/>
  <c r="P48" i="124"/>
  <c r="E48" i="124"/>
  <c r="T48" i="124" s="1"/>
  <c r="S47" i="124"/>
  <c r="R47" i="124"/>
  <c r="Q47" i="124"/>
  <c r="P47" i="124"/>
  <c r="E47" i="124"/>
  <c r="U46" i="124"/>
  <c r="S46" i="124"/>
  <c r="R46" i="124"/>
  <c r="Q46" i="124"/>
  <c r="P46" i="124"/>
  <c r="E46" i="124"/>
  <c r="T46" i="124" s="1"/>
  <c r="S45" i="124"/>
  <c r="R45" i="124"/>
  <c r="Q45" i="124"/>
  <c r="P45" i="124"/>
  <c r="E45" i="124"/>
  <c r="U45" i="124" s="1"/>
  <c r="S44" i="124"/>
  <c r="R44" i="124"/>
  <c r="R43" i="124"/>
  <c r="S42" i="124"/>
  <c r="R42" i="124"/>
  <c r="Q42" i="124"/>
  <c r="P42" i="124"/>
  <c r="E42" i="124"/>
  <c r="U42" i="124" s="1"/>
  <c r="S41" i="124"/>
  <c r="R41" i="124"/>
  <c r="Q41" i="124"/>
  <c r="P41" i="124"/>
  <c r="E41" i="124"/>
  <c r="U41" i="124" s="1"/>
  <c r="S40" i="124"/>
  <c r="R40" i="124"/>
  <c r="Q40" i="124"/>
  <c r="P40" i="124"/>
  <c r="E40" i="124"/>
  <c r="T40" i="124" s="1"/>
  <c r="S39" i="124"/>
  <c r="R39" i="124"/>
  <c r="Q39" i="124"/>
  <c r="P39" i="124"/>
  <c r="E39" i="124"/>
  <c r="U39" i="124" s="1"/>
  <c r="U38" i="124"/>
  <c r="S38" i="124"/>
  <c r="R38" i="124"/>
  <c r="Q38" i="124"/>
  <c r="P38" i="124"/>
  <c r="E38" i="124"/>
  <c r="T38" i="124" s="1"/>
  <c r="S37" i="124"/>
  <c r="R37" i="124"/>
  <c r="Q37" i="124"/>
  <c r="P37" i="124"/>
  <c r="E37" i="124"/>
  <c r="S36" i="124"/>
  <c r="R36" i="124"/>
  <c r="Q36" i="124"/>
  <c r="P36" i="124"/>
  <c r="E36" i="124"/>
  <c r="U36" i="124" s="1"/>
  <c r="S35" i="124"/>
  <c r="R35" i="124"/>
  <c r="Q35" i="124"/>
  <c r="P35" i="124"/>
  <c r="E35" i="124"/>
  <c r="U35" i="124" s="1"/>
  <c r="T34" i="124"/>
  <c r="S34" i="124"/>
  <c r="R34" i="124"/>
  <c r="Q34" i="124"/>
  <c r="P34" i="124"/>
  <c r="E34" i="124"/>
  <c r="U34" i="124" s="1"/>
  <c r="S33" i="124"/>
  <c r="R33" i="124"/>
  <c r="Q33" i="124"/>
  <c r="P33" i="124"/>
  <c r="E33" i="124"/>
  <c r="U33" i="124" s="1"/>
  <c r="S32" i="124"/>
  <c r="R32" i="124"/>
  <c r="Q32" i="124"/>
  <c r="P32" i="124"/>
  <c r="E32" i="124"/>
  <c r="T32" i="124" s="1"/>
  <c r="S31" i="124"/>
  <c r="R31" i="124"/>
  <c r="Q31" i="124"/>
  <c r="P31" i="124"/>
  <c r="E31" i="124"/>
  <c r="U31" i="124" s="1"/>
  <c r="S30" i="124"/>
  <c r="R30" i="124"/>
  <c r="Q30" i="124"/>
  <c r="P30" i="124"/>
  <c r="E30" i="124"/>
  <c r="U30" i="124" s="1"/>
  <c r="S29" i="124"/>
  <c r="R29" i="124"/>
  <c r="Q29" i="124"/>
  <c r="P29" i="124"/>
  <c r="E29" i="124"/>
  <c r="T29" i="124" s="1"/>
  <c r="S28" i="124"/>
  <c r="S27" i="124"/>
  <c r="R27" i="124"/>
  <c r="Q27" i="124"/>
  <c r="P27" i="124"/>
  <c r="E27" i="124"/>
  <c r="U27" i="124" s="1"/>
  <c r="T26" i="124"/>
  <c r="S26" i="124"/>
  <c r="R26" i="124"/>
  <c r="Q26" i="124"/>
  <c r="P26" i="124"/>
  <c r="E26" i="124"/>
  <c r="U26" i="124" s="1"/>
  <c r="S25" i="124"/>
  <c r="R25" i="124"/>
  <c r="Q25" i="124"/>
  <c r="P25" i="124"/>
  <c r="E25" i="124"/>
  <c r="T25" i="124" s="1"/>
  <c r="S24" i="124"/>
  <c r="R24" i="124"/>
  <c r="Q24" i="124"/>
  <c r="P24" i="124"/>
  <c r="E24" i="124"/>
  <c r="U24" i="124" s="1"/>
  <c r="S23" i="124"/>
  <c r="R23" i="124"/>
  <c r="Q23" i="124"/>
  <c r="P23" i="124"/>
  <c r="E23" i="124"/>
  <c r="S22" i="124"/>
  <c r="R22" i="124"/>
  <c r="Q22" i="124"/>
  <c r="P22" i="124"/>
  <c r="E22" i="124"/>
  <c r="T22" i="124" s="1"/>
  <c r="S21" i="124"/>
  <c r="R21" i="124"/>
  <c r="Q21" i="124"/>
  <c r="P21" i="124"/>
  <c r="E21" i="124"/>
  <c r="U21" i="124" s="1"/>
  <c r="U20" i="124"/>
  <c r="S20" i="124"/>
  <c r="R20" i="124"/>
  <c r="Q20" i="124"/>
  <c r="P20" i="124"/>
  <c r="E20" i="124"/>
  <c r="T20" i="124" s="1"/>
  <c r="S19" i="124"/>
  <c r="R19" i="124"/>
  <c r="Q19" i="124"/>
  <c r="P19" i="124"/>
  <c r="E19" i="124"/>
  <c r="T19" i="124" s="1"/>
  <c r="S18" i="124"/>
  <c r="R18" i="124"/>
  <c r="Q18" i="124"/>
  <c r="P18" i="124"/>
  <c r="E18" i="124"/>
  <c r="U18" i="124" s="1"/>
  <c r="T17" i="124"/>
  <c r="S17" i="124"/>
  <c r="R17" i="124"/>
  <c r="Q17" i="124"/>
  <c r="P17" i="124"/>
  <c r="E17" i="124"/>
  <c r="U17" i="124" s="1"/>
  <c r="S16" i="124"/>
  <c r="R16" i="124"/>
  <c r="Q16" i="124"/>
  <c r="P16" i="124"/>
  <c r="E16" i="124"/>
  <c r="T16" i="124" s="1"/>
  <c r="S15" i="124"/>
  <c r="R15" i="124"/>
  <c r="Q15" i="124"/>
  <c r="P15" i="124"/>
  <c r="E15" i="124"/>
  <c r="U15" i="124" s="1"/>
  <c r="U14" i="124"/>
  <c r="S14" i="124"/>
  <c r="R14" i="124"/>
  <c r="Q14" i="124"/>
  <c r="P14" i="124"/>
  <c r="E14" i="124"/>
  <c r="T13" i="124"/>
  <c r="S13" i="124"/>
  <c r="R13" i="124"/>
  <c r="Q13" i="124"/>
  <c r="P13" i="124"/>
  <c r="E13" i="124"/>
  <c r="S12" i="124"/>
  <c r="R12" i="124"/>
  <c r="Q12" i="124"/>
  <c r="P12" i="124"/>
  <c r="E12" i="124"/>
  <c r="T12" i="124" s="1"/>
  <c r="S11" i="124"/>
  <c r="R11" i="124"/>
  <c r="Q11" i="124"/>
  <c r="P11" i="124"/>
  <c r="E11" i="124"/>
  <c r="U11" i="124" s="1"/>
  <c r="S10" i="124"/>
  <c r="R10" i="124"/>
  <c r="Q10" i="124"/>
  <c r="P10" i="124"/>
  <c r="E10" i="124"/>
  <c r="U10" i="124" s="1"/>
  <c r="S9" i="124"/>
  <c r="R9" i="124"/>
  <c r="S64" i="123"/>
  <c r="R64" i="123"/>
  <c r="Q64" i="123"/>
  <c r="P64" i="123"/>
  <c r="E64" i="123"/>
  <c r="T64" i="123" s="1"/>
  <c r="S63" i="123"/>
  <c r="R63" i="123"/>
  <c r="Q63" i="123"/>
  <c r="P63" i="123"/>
  <c r="E63" i="123"/>
  <c r="S62" i="123"/>
  <c r="R62" i="123"/>
  <c r="S60" i="123"/>
  <c r="R60" i="123"/>
  <c r="Q60" i="123"/>
  <c r="P60" i="123"/>
  <c r="E60" i="123"/>
  <c r="U60" i="123" s="1"/>
  <c r="T59" i="123"/>
  <c r="S59" i="123"/>
  <c r="R59" i="123"/>
  <c r="Q59" i="123"/>
  <c r="P59" i="123"/>
  <c r="E59" i="123"/>
  <c r="U59" i="123" s="1"/>
  <c r="S58" i="123"/>
  <c r="R58" i="123"/>
  <c r="Q58" i="123"/>
  <c r="P58" i="123"/>
  <c r="E58" i="123"/>
  <c r="U58" i="123" s="1"/>
  <c r="S57" i="123"/>
  <c r="R57" i="123"/>
  <c r="Q57" i="123"/>
  <c r="Q56" i="123" s="1"/>
  <c r="P57" i="123"/>
  <c r="E57" i="123"/>
  <c r="T57" i="123" s="1"/>
  <c r="S56" i="123"/>
  <c r="R56" i="123"/>
  <c r="S55" i="123"/>
  <c r="R55" i="123"/>
  <c r="Q55" i="123"/>
  <c r="P55" i="123"/>
  <c r="E55" i="123"/>
  <c r="U55" i="123" s="1"/>
  <c r="U54" i="123"/>
  <c r="S54" i="123"/>
  <c r="R54" i="123"/>
  <c r="Q54" i="123"/>
  <c r="P54" i="123"/>
  <c r="E54" i="123"/>
  <c r="T54" i="123" s="1"/>
  <c r="U53" i="123"/>
  <c r="T53" i="123"/>
  <c r="S53" i="123"/>
  <c r="R53" i="123"/>
  <c r="Q53" i="123"/>
  <c r="P53" i="123"/>
  <c r="E53" i="123"/>
  <c r="T52" i="123"/>
  <c r="S52" i="123"/>
  <c r="R52" i="123"/>
  <c r="Q52" i="123"/>
  <c r="P52" i="123"/>
  <c r="E52" i="123"/>
  <c r="U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T50" i="123" s="1"/>
  <c r="T49" i="123"/>
  <c r="S49" i="123"/>
  <c r="R49" i="123"/>
  <c r="Q49" i="123"/>
  <c r="P49" i="123"/>
  <c r="E49" i="123"/>
  <c r="U49" i="123" s="1"/>
  <c r="S48" i="123"/>
  <c r="R48" i="123"/>
  <c r="Q48" i="123"/>
  <c r="P48" i="123"/>
  <c r="E48" i="123"/>
  <c r="T48" i="123" s="1"/>
  <c r="T47" i="123"/>
  <c r="S47" i="123"/>
  <c r="R47" i="123"/>
  <c r="Q47" i="123"/>
  <c r="P47" i="123"/>
  <c r="E47" i="123"/>
  <c r="U47" i="123" s="1"/>
  <c r="T46" i="123"/>
  <c r="S46" i="123"/>
  <c r="R46" i="123"/>
  <c r="Q46" i="123"/>
  <c r="P46" i="123"/>
  <c r="E46" i="123"/>
  <c r="U46" i="123" s="1"/>
  <c r="T45" i="123"/>
  <c r="S45" i="123"/>
  <c r="R45" i="123"/>
  <c r="Q45" i="123"/>
  <c r="P45" i="123"/>
  <c r="E45" i="123"/>
  <c r="U45" i="123" s="1"/>
  <c r="S44" i="123"/>
  <c r="R44" i="123"/>
  <c r="R43" i="123"/>
  <c r="S42" i="123"/>
  <c r="R42" i="123"/>
  <c r="Q42" i="123"/>
  <c r="P42" i="123"/>
  <c r="E42" i="123"/>
  <c r="U42" i="123" s="1"/>
  <c r="S41" i="123"/>
  <c r="R41" i="123"/>
  <c r="Q41" i="123"/>
  <c r="P41" i="123"/>
  <c r="E41" i="123"/>
  <c r="U41" i="123" s="1"/>
  <c r="S40" i="123"/>
  <c r="R40" i="123"/>
  <c r="Q40" i="123"/>
  <c r="P40" i="123"/>
  <c r="E40" i="123"/>
  <c r="T40" i="123" s="1"/>
  <c r="S39" i="123"/>
  <c r="R39" i="123"/>
  <c r="Q39" i="123"/>
  <c r="P39" i="123"/>
  <c r="E39" i="123"/>
  <c r="U39" i="123" s="1"/>
  <c r="S38" i="123"/>
  <c r="R38" i="123"/>
  <c r="Q38" i="123"/>
  <c r="P38" i="123"/>
  <c r="E38" i="123"/>
  <c r="U38" i="123" s="1"/>
  <c r="U37" i="123"/>
  <c r="S37" i="123"/>
  <c r="R37" i="123"/>
  <c r="Q37" i="123"/>
  <c r="P37" i="123"/>
  <c r="E37" i="123"/>
  <c r="S36" i="123"/>
  <c r="R36" i="123"/>
  <c r="Q36" i="123"/>
  <c r="P36" i="123"/>
  <c r="E36" i="123"/>
  <c r="U36" i="123" s="1"/>
  <c r="S35" i="123"/>
  <c r="R35" i="123"/>
  <c r="Q35" i="123"/>
  <c r="P35" i="123"/>
  <c r="E35" i="123"/>
  <c r="U35" i="123" s="1"/>
  <c r="S34" i="123"/>
  <c r="R34" i="123"/>
  <c r="Q34" i="123"/>
  <c r="P34" i="123"/>
  <c r="E34" i="123"/>
  <c r="U34" i="123" s="1"/>
  <c r="S33" i="123"/>
  <c r="R33" i="123"/>
  <c r="Q33" i="123"/>
  <c r="P33" i="123"/>
  <c r="E33" i="123"/>
  <c r="S32" i="123"/>
  <c r="R32" i="123"/>
  <c r="Q32" i="123"/>
  <c r="P32" i="123"/>
  <c r="E32" i="123"/>
  <c r="T32" i="123" s="1"/>
  <c r="S31" i="123"/>
  <c r="R31" i="123"/>
  <c r="Q31" i="123"/>
  <c r="P31" i="123"/>
  <c r="E31" i="123"/>
  <c r="T31" i="123" s="1"/>
  <c r="S30" i="123"/>
  <c r="R30" i="123"/>
  <c r="Q30" i="123"/>
  <c r="P30" i="123"/>
  <c r="E30" i="123"/>
  <c r="U30" i="123" s="1"/>
  <c r="S29" i="123"/>
  <c r="R29" i="123"/>
  <c r="Q29" i="123"/>
  <c r="P29" i="123"/>
  <c r="E29" i="123"/>
  <c r="T29" i="123" s="1"/>
  <c r="S27" i="123"/>
  <c r="R27" i="123"/>
  <c r="Q27" i="123"/>
  <c r="P27" i="123"/>
  <c r="E27" i="123"/>
  <c r="T27" i="123" s="1"/>
  <c r="S26" i="123"/>
  <c r="R26" i="123"/>
  <c r="Q26" i="123"/>
  <c r="P26" i="123"/>
  <c r="E26" i="123"/>
  <c r="U26" i="123" s="1"/>
  <c r="T25" i="123"/>
  <c r="S25" i="123"/>
  <c r="R25" i="123"/>
  <c r="Q25" i="123"/>
  <c r="P25" i="123"/>
  <c r="E25" i="123"/>
  <c r="U25" i="123" s="1"/>
  <c r="S24" i="123"/>
  <c r="R24" i="123"/>
  <c r="Q24" i="123"/>
  <c r="P24" i="123"/>
  <c r="E24" i="123"/>
  <c r="U24" i="123" s="1"/>
  <c r="U23" i="123"/>
  <c r="S23" i="123"/>
  <c r="R23" i="123"/>
  <c r="Q23" i="123"/>
  <c r="P23" i="123"/>
  <c r="E23" i="123"/>
  <c r="T23" i="123" s="1"/>
  <c r="U22" i="123"/>
  <c r="S22" i="123"/>
  <c r="R22" i="123"/>
  <c r="Q22" i="123"/>
  <c r="P22" i="123"/>
  <c r="E22" i="123"/>
  <c r="T22" i="123" s="1"/>
  <c r="T21" i="123"/>
  <c r="S21" i="123"/>
  <c r="R21" i="123"/>
  <c r="Q21" i="123"/>
  <c r="P21" i="123"/>
  <c r="E21" i="123"/>
  <c r="U21" i="123" s="1"/>
  <c r="S20" i="123"/>
  <c r="R20" i="123"/>
  <c r="Q20" i="123"/>
  <c r="P20" i="123"/>
  <c r="E20" i="123"/>
  <c r="T20" i="123" s="1"/>
  <c r="S19" i="123"/>
  <c r="R19" i="123"/>
  <c r="Q19" i="123"/>
  <c r="P19" i="123"/>
  <c r="E19" i="123"/>
  <c r="T19" i="123" s="1"/>
  <c r="S18" i="123"/>
  <c r="R18" i="123"/>
  <c r="Q18" i="123"/>
  <c r="P18" i="123"/>
  <c r="E18" i="123"/>
  <c r="U18" i="123" s="1"/>
  <c r="S17" i="123"/>
  <c r="R17" i="123"/>
  <c r="Q17" i="123"/>
  <c r="P17" i="123"/>
  <c r="E17" i="123"/>
  <c r="U17" i="123" s="1"/>
  <c r="S16" i="123"/>
  <c r="R16" i="123"/>
  <c r="Q16" i="123"/>
  <c r="P16" i="123"/>
  <c r="E16" i="123"/>
  <c r="T16" i="123" s="1"/>
  <c r="S15" i="123"/>
  <c r="R15" i="123"/>
  <c r="Q15" i="123"/>
  <c r="P15" i="123"/>
  <c r="E15" i="123"/>
  <c r="U15" i="123" s="1"/>
  <c r="T14" i="123"/>
  <c r="S14" i="123"/>
  <c r="R14" i="123"/>
  <c r="Q14" i="123"/>
  <c r="P14" i="123"/>
  <c r="E14" i="123"/>
  <c r="U14" i="123" s="1"/>
  <c r="S13" i="123"/>
  <c r="R13" i="123"/>
  <c r="Q13" i="123"/>
  <c r="P13" i="123"/>
  <c r="E13" i="123"/>
  <c r="S12" i="123"/>
  <c r="R12" i="123"/>
  <c r="Q12" i="123"/>
  <c r="P12" i="123"/>
  <c r="E12" i="123"/>
  <c r="T12" i="123" s="1"/>
  <c r="S11" i="123"/>
  <c r="R11" i="123"/>
  <c r="Q11" i="123"/>
  <c r="P11" i="123"/>
  <c r="E11" i="123"/>
  <c r="U11" i="123" s="1"/>
  <c r="S10" i="123"/>
  <c r="R10" i="123"/>
  <c r="Q10" i="123"/>
  <c r="P10" i="123"/>
  <c r="E10" i="123"/>
  <c r="S9" i="123"/>
  <c r="R9" i="123"/>
  <c r="S64" i="122"/>
  <c r="R64" i="122"/>
  <c r="Q64" i="122"/>
  <c r="P64" i="122"/>
  <c r="E64" i="122"/>
  <c r="T64" i="122" s="1"/>
  <c r="T63" i="122"/>
  <c r="S63" i="122"/>
  <c r="R63" i="122"/>
  <c r="Q63" i="122"/>
  <c r="P63" i="122"/>
  <c r="E63" i="122"/>
  <c r="S62" i="122"/>
  <c r="R62" i="122"/>
  <c r="S60" i="122"/>
  <c r="R60" i="122"/>
  <c r="Q60" i="122"/>
  <c r="P60" i="122"/>
  <c r="E60" i="122"/>
  <c r="T60" i="122" s="1"/>
  <c r="S59" i="122"/>
  <c r="R59" i="122"/>
  <c r="Q59" i="122"/>
  <c r="P59" i="122"/>
  <c r="E59" i="122"/>
  <c r="U59" i="122" s="1"/>
  <c r="S58" i="122"/>
  <c r="R58" i="122"/>
  <c r="Q58" i="122"/>
  <c r="P58" i="122"/>
  <c r="E58" i="122"/>
  <c r="U58" i="122" s="1"/>
  <c r="S57" i="122"/>
  <c r="R57" i="122"/>
  <c r="Q57" i="122"/>
  <c r="P57" i="122"/>
  <c r="E57" i="122"/>
  <c r="S56" i="122"/>
  <c r="R56" i="122"/>
  <c r="S55" i="122"/>
  <c r="R55" i="122"/>
  <c r="Q55" i="122"/>
  <c r="P55" i="122"/>
  <c r="E55" i="122"/>
  <c r="U55" i="122" s="1"/>
  <c r="S54" i="122"/>
  <c r="R54" i="122"/>
  <c r="Q54" i="122"/>
  <c r="P54" i="122"/>
  <c r="E54" i="122"/>
  <c r="U54" i="122" s="1"/>
  <c r="U53" i="122"/>
  <c r="S53" i="122"/>
  <c r="R53" i="122"/>
  <c r="Q53" i="122"/>
  <c r="P53" i="122"/>
  <c r="E53" i="122"/>
  <c r="T53" i="122" s="1"/>
  <c r="S52" i="122"/>
  <c r="R52" i="122"/>
  <c r="Q52" i="122"/>
  <c r="P52" i="122"/>
  <c r="E52" i="122"/>
  <c r="U52" i="122" s="1"/>
  <c r="S51" i="122"/>
  <c r="R51" i="122"/>
  <c r="Q51" i="122"/>
  <c r="P51" i="122"/>
  <c r="E51" i="122"/>
  <c r="U51" i="122" s="1"/>
  <c r="S50" i="122"/>
  <c r="R50" i="122"/>
  <c r="Q50" i="122"/>
  <c r="P50" i="122"/>
  <c r="E50" i="122"/>
  <c r="T50" i="122" s="1"/>
  <c r="S49" i="122"/>
  <c r="R49" i="122"/>
  <c r="Q49" i="122"/>
  <c r="P49" i="122"/>
  <c r="E49" i="122"/>
  <c r="U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U47" i="122" s="1"/>
  <c r="T46" i="122"/>
  <c r="S46" i="122"/>
  <c r="R46" i="122"/>
  <c r="Q46" i="122"/>
  <c r="P46" i="122"/>
  <c r="E46" i="122"/>
  <c r="U46" i="122" s="1"/>
  <c r="T45" i="122"/>
  <c r="S45" i="122"/>
  <c r="R45" i="122"/>
  <c r="Q45" i="122"/>
  <c r="P45" i="122"/>
  <c r="E45" i="122"/>
  <c r="U45" i="122" s="1"/>
  <c r="S44" i="122"/>
  <c r="R44" i="122"/>
  <c r="S42" i="122"/>
  <c r="R42" i="122"/>
  <c r="Q42" i="122"/>
  <c r="P42" i="122"/>
  <c r="E42" i="122"/>
  <c r="U42" i="122" s="1"/>
  <c r="S41" i="122"/>
  <c r="R41" i="122"/>
  <c r="Q41" i="122"/>
  <c r="P41" i="122"/>
  <c r="E41" i="122"/>
  <c r="U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U39" i="122" s="1"/>
  <c r="S38" i="122"/>
  <c r="R38" i="122"/>
  <c r="Q38" i="122"/>
  <c r="P38" i="122"/>
  <c r="E38" i="122"/>
  <c r="U38" i="122" s="1"/>
  <c r="U37" i="122"/>
  <c r="S37" i="122"/>
  <c r="R37" i="122"/>
  <c r="Q37" i="122"/>
  <c r="P37" i="122"/>
  <c r="E37" i="122"/>
  <c r="T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U35" i="122" s="1"/>
  <c r="S34" i="122"/>
  <c r="R34" i="122"/>
  <c r="Q34" i="122"/>
  <c r="P34" i="122"/>
  <c r="E34" i="122"/>
  <c r="T34" i="122" s="1"/>
  <c r="S33" i="122"/>
  <c r="R33" i="122"/>
  <c r="Q33" i="122"/>
  <c r="P33" i="122"/>
  <c r="E33" i="122"/>
  <c r="S32" i="122"/>
  <c r="R32" i="122"/>
  <c r="Q32" i="122"/>
  <c r="P32" i="122"/>
  <c r="E32" i="122"/>
  <c r="T32" i="122" s="1"/>
  <c r="U31" i="122"/>
  <c r="S31" i="122"/>
  <c r="R31" i="122"/>
  <c r="Q31" i="122"/>
  <c r="P31" i="122"/>
  <c r="E31" i="122"/>
  <c r="T30" i="122"/>
  <c r="S30" i="122"/>
  <c r="R30" i="122"/>
  <c r="Q30" i="122"/>
  <c r="P30" i="122"/>
  <c r="E30" i="122"/>
  <c r="U30" i="122" s="1"/>
  <c r="S29" i="122"/>
  <c r="R29" i="122"/>
  <c r="Q29" i="122"/>
  <c r="P29" i="122"/>
  <c r="E29" i="122"/>
  <c r="T29" i="122" s="1"/>
  <c r="S28" i="122"/>
  <c r="S27" i="122"/>
  <c r="R27" i="122"/>
  <c r="Q27" i="122"/>
  <c r="P27" i="122"/>
  <c r="E27" i="122"/>
  <c r="T27" i="122" s="1"/>
  <c r="S26" i="122"/>
  <c r="R26" i="122"/>
  <c r="Q26" i="122"/>
  <c r="P26" i="122"/>
  <c r="E26" i="122"/>
  <c r="U26" i="122" s="1"/>
  <c r="T25" i="122"/>
  <c r="S25" i="122"/>
  <c r="R25" i="122"/>
  <c r="Q25" i="122"/>
  <c r="P25" i="122"/>
  <c r="E25" i="122"/>
  <c r="U25" i="122" s="1"/>
  <c r="S24" i="122"/>
  <c r="R24" i="122"/>
  <c r="Q24" i="122"/>
  <c r="P24" i="122"/>
  <c r="E24" i="122"/>
  <c r="T24" i="122" s="1"/>
  <c r="U23" i="122"/>
  <c r="S23" i="122"/>
  <c r="R23" i="122"/>
  <c r="Q23" i="122"/>
  <c r="P23" i="122"/>
  <c r="E23" i="122"/>
  <c r="T23" i="122" s="1"/>
  <c r="T22" i="122"/>
  <c r="S22" i="122"/>
  <c r="R22" i="122"/>
  <c r="Q22" i="122"/>
  <c r="P22" i="122"/>
  <c r="E22" i="122"/>
  <c r="U22" i="122" s="1"/>
  <c r="T21" i="122"/>
  <c r="S21" i="122"/>
  <c r="R21" i="122"/>
  <c r="Q21" i="122"/>
  <c r="P21" i="122"/>
  <c r="E21" i="122"/>
  <c r="U21" i="122" s="1"/>
  <c r="S20" i="122"/>
  <c r="R20" i="122"/>
  <c r="Q20" i="122"/>
  <c r="P20" i="122"/>
  <c r="E20" i="122"/>
  <c r="U20" i="122" s="1"/>
  <c r="S19" i="122"/>
  <c r="R19" i="122"/>
  <c r="Q19" i="122"/>
  <c r="P19" i="122"/>
  <c r="E19" i="122"/>
  <c r="U19" i="122" s="1"/>
  <c r="S18" i="122"/>
  <c r="R18" i="122"/>
  <c r="Q18" i="122"/>
  <c r="P18" i="122"/>
  <c r="E18" i="122"/>
  <c r="T18" i="122" s="1"/>
  <c r="S17" i="122"/>
  <c r="R17" i="122"/>
  <c r="Q17" i="122"/>
  <c r="P17" i="122"/>
  <c r="E17" i="122"/>
  <c r="U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U14" i="122" s="1"/>
  <c r="S13" i="122"/>
  <c r="R13" i="122"/>
  <c r="Q13" i="122"/>
  <c r="P13" i="122"/>
  <c r="T13" i="122" s="1"/>
  <c r="E13" i="122"/>
  <c r="S12" i="122"/>
  <c r="R12" i="122"/>
  <c r="Q12" i="122"/>
  <c r="P12" i="122"/>
  <c r="E12" i="122"/>
  <c r="T12" i="122" s="1"/>
  <c r="S11" i="122"/>
  <c r="R11" i="122"/>
  <c r="Q11" i="122"/>
  <c r="P11" i="122"/>
  <c r="E11" i="122"/>
  <c r="U11" i="122" s="1"/>
  <c r="S10" i="122"/>
  <c r="R10" i="122"/>
  <c r="Q10" i="122"/>
  <c r="U10" i="122" s="1"/>
  <c r="P10" i="122"/>
  <c r="E10" i="122"/>
  <c r="S9" i="122"/>
  <c r="R9" i="122"/>
  <c r="S64" i="121"/>
  <c r="R64" i="121"/>
  <c r="Q64" i="121"/>
  <c r="P64" i="121"/>
  <c r="E64" i="121"/>
  <c r="U64" i="121" s="1"/>
  <c r="S63" i="121"/>
  <c r="R63" i="121"/>
  <c r="Q63" i="121"/>
  <c r="P63" i="121"/>
  <c r="E63" i="121"/>
  <c r="E62" i="121" s="1"/>
  <c r="U62" i="121" s="1"/>
  <c r="S62" i="121"/>
  <c r="R62" i="121"/>
  <c r="S60" i="121"/>
  <c r="R60" i="121"/>
  <c r="Q60" i="121"/>
  <c r="P60" i="121"/>
  <c r="E60" i="121"/>
  <c r="T60" i="121" s="1"/>
  <c r="T59" i="121"/>
  <c r="S59" i="121"/>
  <c r="R59" i="121"/>
  <c r="Q59" i="121"/>
  <c r="P59" i="121"/>
  <c r="E59" i="121"/>
  <c r="U59" i="121" s="1"/>
  <c r="S58" i="121"/>
  <c r="R58" i="121"/>
  <c r="Q58" i="121"/>
  <c r="P58" i="121"/>
  <c r="E58" i="121"/>
  <c r="T58" i="121" s="1"/>
  <c r="S57" i="121"/>
  <c r="R57" i="121"/>
  <c r="Q57" i="121"/>
  <c r="P57" i="121"/>
  <c r="E57" i="121"/>
  <c r="S56" i="121"/>
  <c r="R56" i="121"/>
  <c r="S55" i="121"/>
  <c r="R55" i="121"/>
  <c r="Q55" i="121"/>
  <c r="P55" i="121"/>
  <c r="E55" i="121"/>
  <c r="U55" i="121" s="1"/>
  <c r="S54" i="121"/>
  <c r="R54" i="121"/>
  <c r="Q54" i="121"/>
  <c r="P54" i="121"/>
  <c r="E54" i="121"/>
  <c r="U54" i="121" s="1"/>
  <c r="T53" i="121"/>
  <c r="S53" i="121"/>
  <c r="R53" i="121"/>
  <c r="Q53" i="121"/>
  <c r="P53" i="121"/>
  <c r="E53" i="121"/>
  <c r="U53" i="121" s="1"/>
  <c r="S52" i="121"/>
  <c r="R52" i="121"/>
  <c r="Q52" i="121"/>
  <c r="P52" i="121"/>
  <c r="E52" i="121"/>
  <c r="U52" i="121" s="1"/>
  <c r="S51" i="121"/>
  <c r="R51" i="121"/>
  <c r="Q51" i="121"/>
  <c r="P51" i="121"/>
  <c r="E51" i="121"/>
  <c r="S50" i="121"/>
  <c r="R50" i="121"/>
  <c r="Q50" i="121"/>
  <c r="P50" i="121"/>
  <c r="E50" i="121"/>
  <c r="T50" i="121" s="1"/>
  <c r="S49" i="121"/>
  <c r="R49" i="121"/>
  <c r="Q49" i="121"/>
  <c r="P49" i="121"/>
  <c r="E49" i="121"/>
  <c r="U49" i="121" s="1"/>
  <c r="S48" i="121"/>
  <c r="R48" i="121"/>
  <c r="Q48" i="121"/>
  <c r="P48" i="121"/>
  <c r="E48" i="121"/>
  <c r="U48" i="121" s="1"/>
  <c r="S47" i="121"/>
  <c r="R47" i="121"/>
  <c r="Q47" i="121"/>
  <c r="P47" i="121"/>
  <c r="E47" i="121"/>
  <c r="T47" i="121" s="1"/>
  <c r="S46" i="121"/>
  <c r="R46" i="121"/>
  <c r="Q46" i="121"/>
  <c r="P46" i="121"/>
  <c r="E46" i="121"/>
  <c r="U46" i="121" s="1"/>
  <c r="T45" i="121"/>
  <c r="S45" i="121"/>
  <c r="R45" i="121"/>
  <c r="Q45" i="121"/>
  <c r="P45" i="121"/>
  <c r="E45" i="121"/>
  <c r="U45" i="121" s="1"/>
  <c r="S44" i="121"/>
  <c r="R44" i="121"/>
  <c r="R43" i="121"/>
  <c r="S42" i="121"/>
  <c r="R42" i="121"/>
  <c r="Q42" i="121"/>
  <c r="P42" i="121"/>
  <c r="E42" i="121"/>
  <c r="S41" i="121"/>
  <c r="R41" i="121"/>
  <c r="Q41" i="121"/>
  <c r="P41" i="121"/>
  <c r="E41" i="121"/>
  <c r="U41" i="121" s="1"/>
  <c r="S40" i="121"/>
  <c r="R40" i="121"/>
  <c r="Q40" i="121"/>
  <c r="P40" i="121"/>
  <c r="E40" i="121"/>
  <c r="T40" i="121" s="1"/>
  <c r="S39" i="121"/>
  <c r="R39" i="121"/>
  <c r="Q39" i="121"/>
  <c r="P39" i="121"/>
  <c r="E39" i="121"/>
  <c r="T39" i="121" s="1"/>
  <c r="S38" i="121"/>
  <c r="R38" i="121"/>
  <c r="Q38" i="121"/>
  <c r="P38" i="121"/>
  <c r="E38" i="121"/>
  <c r="U38" i="121" s="1"/>
  <c r="S37" i="121"/>
  <c r="R37" i="121"/>
  <c r="Q37" i="121"/>
  <c r="P37" i="121"/>
  <c r="E37" i="121"/>
  <c r="U37" i="121" s="1"/>
  <c r="S36" i="121"/>
  <c r="R36" i="121"/>
  <c r="Q36" i="121"/>
  <c r="P36" i="121"/>
  <c r="E36" i="121"/>
  <c r="S35" i="121"/>
  <c r="R35" i="121"/>
  <c r="Q35" i="121"/>
  <c r="P35" i="121"/>
  <c r="E35" i="121"/>
  <c r="U35" i="121" s="1"/>
  <c r="S34" i="121"/>
  <c r="R34" i="121"/>
  <c r="Q34" i="121"/>
  <c r="P34" i="121"/>
  <c r="E34" i="121"/>
  <c r="T34" i="121" s="1"/>
  <c r="S33" i="121"/>
  <c r="R33" i="121"/>
  <c r="Q33" i="121"/>
  <c r="P33" i="121"/>
  <c r="E33" i="121"/>
  <c r="S32" i="121"/>
  <c r="R32" i="121"/>
  <c r="Q32" i="121"/>
  <c r="P32" i="121"/>
  <c r="E32" i="121"/>
  <c r="T32" i="121" s="1"/>
  <c r="S31" i="121"/>
  <c r="R31" i="121"/>
  <c r="Q31" i="121"/>
  <c r="P31" i="121"/>
  <c r="E31" i="121"/>
  <c r="U31" i="121" s="1"/>
  <c r="S30" i="121"/>
  <c r="R30" i="121"/>
  <c r="Q30" i="121"/>
  <c r="P30" i="121"/>
  <c r="E30" i="121"/>
  <c r="S29" i="121"/>
  <c r="R29" i="121"/>
  <c r="Q29" i="121"/>
  <c r="P29" i="121"/>
  <c r="E29" i="121"/>
  <c r="U29" i="121" s="1"/>
  <c r="S28" i="121"/>
  <c r="T27" i="121"/>
  <c r="S27" i="121"/>
  <c r="R27" i="121"/>
  <c r="Q27" i="121"/>
  <c r="P27" i="121"/>
  <c r="E27" i="121"/>
  <c r="U27" i="121" s="1"/>
  <c r="S26" i="121"/>
  <c r="R26" i="121"/>
  <c r="Q26" i="121"/>
  <c r="P26" i="121"/>
  <c r="E26" i="121"/>
  <c r="T25" i="121"/>
  <c r="S25" i="121"/>
  <c r="R25" i="121"/>
  <c r="Q25" i="121"/>
  <c r="P25" i="121"/>
  <c r="E25" i="121"/>
  <c r="U25" i="121" s="1"/>
  <c r="U24" i="121"/>
  <c r="S24" i="121"/>
  <c r="R24" i="121"/>
  <c r="Q24" i="121"/>
  <c r="P24" i="121"/>
  <c r="E24" i="121"/>
  <c r="T24" i="121" s="1"/>
  <c r="T23" i="121"/>
  <c r="S23" i="121"/>
  <c r="R23" i="121"/>
  <c r="Q23" i="121"/>
  <c r="P23" i="121"/>
  <c r="E23" i="121"/>
  <c r="U23" i="121" s="1"/>
  <c r="S22" i="121"/>
  <c r="R22" i="121"/>
  <c r="Q22" i="121"/>
  <c r="P22" i="121"/>
  <c r="E22" i="121"/>
  <c r="U22" i="121" s="1"/>
  <c r="S21" i="121"/>
  <c r="R21" i="121"/>
  <c r="Q21" i="121"/>
  <c r="P21" i="121"/>
  <c r="E21" i="121"/>
  <c r="U21" i="121" s="1"/>
  <c r="S20" i="121"/>
  <c r="R20" i="121"/>
  <c r="Q20" i="121"/>
  <c r="P20" i="121"/>
  <c r="E20" i="121"/>
  <c r="S19" i="121"/>
  <c r="R19" i="121"/>
  <c r="Q19" i="121"/>
  <c r="P19" i="121"/>
  <c r="E19" i="121"/>
  <c r="U19" i="121" s="1"/>
  <c r="S18" i="121"/>
  <c r="R18" i="121"/>
  <c r="Q18" i="121"/>
  <c r="P18" i="121"/>
  <c r="E18" i="121"/>
  <c r="T18" i="121" s="1"/>
  <c r="T17" i="121"/>
  <c r="S17" i="121"/>
  <c r="R17" i="121"/>
  <c r="Q17" i="121"/>
  <c r="P17" i="121"/>
  <c r="E17" i="121"/>
  <c r="U17" i="121" s="1"/>
  <c r="S16" i="121"/>
  <c r="R16" i="121"/>
  <c r="Q16" i="121"/>
  <c r="P16" i="121"/>
  <c r="E16" i="121"/>
  <c r="U16" i="121" s="1"/>
  <c r="S15" i="121"/>
  <c r="R15" i="121"/>
  <c r="Q15" i="121"/>
  <c r="P15" i="121"/>
  <c r="E15" i="121"/>
  <c r="U15" i="121" s="1"/>
  <c r="S14" i="121"/>
  <c r="R14" i="121"/>
  <c r="Q14" i="121"/>
  <c r="P14" i="121"/>
  <c r="E14" i="121"/>
  <c r="U14" i="121" s="1"/>
  <c r="S13" i="121"/>
  <c r="R13" i="121"/>
  <c r="Q13" i="121"/>
  <c r="P13" i="121"/>
  <c r="E13" i="121"/>
  <c r="S12" i="121"/>
  <c r="R12" i="121"/>
  <c r="Q12" i="121"/>
  <c r="P12" i="121"/>
  <c r="E12" i="121"/>
  <c r="T12" i="121" s="1"/>
  <c r="S11" i="121"/>
  <c r="R11" i="121"/>
  <c r="Q11" i="121"/>
  <c r="P11" i="121"/>
  <c r="E11" i="121"/>
  <c r="U11" i="121" s="1"/>
  <c r="S10" i="121"/>
  <c r="R10" i="121"/>
  <c r="Q10" i="121"/>
  <c r="P10" i="121"/>
  <c r="E10" i="121"/>
  <c r="S9" i="121"/>
  <c r="R9" i="121"/>
  <c r="S64" i="120"/>
  <c r="R64" i="120"/>
  <c r="Q64" i="120"/>
  <c r="P64" i="120"/>
  <c r="E64" i="120"/>
  <c r="U64" i="120" s="1"/>
  <c r="S63" i="120"/>
  <c r="R63" i="120"/>
  <c r="Q63" i="120"/>
  <c r="P63" i="120"/>
  <c r="P62" i="120" s="1"/>
  <c r="E63" i="120"/>
  <c r="S62" i="120"/>
  <c r="R62" i="120"/>
  <c r="S60" i="120"/>
  <c r="R60" i="120"/>
  <c r="Q60" i="120"/>
  <c r="P60" i="120"/>
  <c r="E60" i="120"/>
  <c r="U60" i="120" s="1"/>
  <c r="S59" i="120"/>
  <c r="R59" i="120"/>
  <c r="Q59" i="120"/>
  <c r="P59" i="120"/>
  <c r="E59" i="120"/>
  <c r="S58" i="120"/>
  <c r="R58" i="120"/>
  <c r="Q58" i="120"/>
  <c r="P58" i="120"/>
  <c r="E58" i="120"/>
  <c r="U58" i="120" s="1"/>
  <c r="S57" i="120"/>
  <c r="R57" i="120"/>
  <c r="Q57" i="120"/>
  <c r="P57" i="120"/>
  <c r="E57" i="120"/>
  <c r="T57" i="120" s="1"/>
  <c r="S56" i="120"/>
  <c r="R56" i="120"/>
  <c r="S55" i="120"/>
  <c r="R55" i="120"/>
  <c r="Q55" i="120"/>
  <c r="P55" i="120"/>
  <c r="E55" i="120"/>
  <c r="S54" i="120"/>
  <c r="R54" i="120"/>
  <c r="Q54" i="120"/>
  <c r="P54" i="120"/>
  <c r="E54" i="120"/>
  <c r="U54" i="120" s="1"/>
  <c r="T53" i="120"/>
  <c r="S53" i="120"/>
  <c r="R53" i="120"/>
  <c r="Q53" i="120"/>
  <c r="P53" i="120"/>
  <c r="E53" i="120"/>
  <c r="U53" i="120" s="1"/>
  <c r="T52" i="120"/>
  <c r="S52" i="120"/>
  <c r="R52" i="120"/>
  <c r="Q52" i="120"/>
  <c r="P52" i="120"/>
  <c r="E52" i="120"/>
  <c r="U52" i="120" s="1"/>
  <c r="S51" i="120"/>
  <c r="R51" i="120"/>
  <c r="Q51" i="120"/>
  <c r="P51" i="120"/>
  <c r="E51" i="120"/>
  <c r="U51" i="120" s="1"/>
  <c r="S50" i="120"/>
  <c r="R50" i="120"/>
  <c r="Q50" i="120"/>
  <c r="P50" i="120"/>
  <c r="E50" i="120"/>
  <c r="T50" i="120" s="1"/>
  <c r="S49" i="120"/>
  <c r="R49" i="120"/>
  <c r="Q49" i="120"/>
  <c r="P49" i="120"/>
  <c r="E49" i="120"/>
  <c r="S48" i="120"/>
  <c r="R48" i="120"/>
  <c r="Q48" i="120"/>
  <c r="P48" i="120"/>
  <c r="E48" i="120"/>
  <c r="U48" i="120" s="1"/>
  <c r="U47" i="120"/>
  <c r="S47" i="120"/>
  <c r="R47" i="120"/>
  <c r="Q47" i="120"/>
  <c r="P47" i="120"/>
  <c r="E47" i="120"/>
  <c r="T47" i="120" s="1"/>
  <c r="T46" i="120"/>
  <c r="S46" i="120"/>
  <c r="R46" i="120"/>
  <c r="Q46" i="120"/>
  <c r="P46" i="120"/>
  <c r="E46" i="120"/>
  <c r="U46" i="120" s="1"/>
  <c r="T45" i="120"/>
  <c r="S45" i="120"/>
  <c r="R45" i="120"/>
  <c r="Q45" i="120"/>
  <c r="Q44" i="120" s="1"/>
  <c r="P45" i="120"/>
  <c r="E45" i="120"/>
  <c r="U45" i="120" s="1"/>
  <c r="S44" i="120"/>
  <c r="R44" i="120"/>
  <c r="S42" i="120"/>
  <c r="R42" i="120"/>
  <c r="Q42" i="120"/>
  <c r="P42" i="120"/>
  <c r="E42" i="120"/>
  <c r="T42" i="120" s="1"/>
  <c r="S41" i="120"/>
  <c r="R41" i="120"/>
  <c r="Q41" i="120"/>
  <c r="P41" i="120"/>
  <c r="E41" i="120"/>
  <c r="U41" i="120" s="1"/>
  <c r="S40" i="120"/>
  <c r="R40" i="120"/>
  <c r="Q40" i="120"/>
  <c r="P40" i="120"/>
  <c r="E40" i="120"/>
  <c r="T40" i="120" s="1"/>
  <c r="S39" i="120"/>
  <c r="R39" i="120"/>
  <c r="Q39" i="120"/>
  <c r="P39" i="120"/>
  <c r="E39" i="120"/>
  <c r="T39" i="120" s="1"/>
  <c r="S38" i="120"/>
  <c r="R38" i="120"/>
  <c r="Q38" i="120"/>
  <c r="P38" i="120"/>
  <c r="E38" i="120"/>
  <c r="U38" i="120" s="1"/>
  <c r="S37" i="120"/>
  <c r="R37" i="120"/>
  <c r="Q37" i="120"/>
  <c r="P37" i="120"/>
  <c r="E37" i="120"/>
  <c r="U37" i="120" s="1"/>
  <c r="S36" i="120"/>
  <c r="R36" i="120"/>
  <c r="Q36" i="120"/>
  <c r="P36" i="120"/>
  <c r="E36" i="120"/>
  <c r="S35" i="120"/>
  <c r="R35" i="120"/>
  <c r="Q35" i="120"/>
  <c r="P35" i="120"/>
  <c r="E35" i="120"/>
  <c r="U35" i="120" s="1"/>
  <c r="U34" i="120"/>
  <c r="S34" i="120"/>
  <c r="R34" i="120"/>
  <c r="Q34" i="120"/>
  <c r="P34" i="120"/>
  <c r="E34" i="120"/>
  <c r="T34" i="120" s="1"/>
  <c r="S33" i="120"/>
  <c r="R33" i="120"/>
  <c r="Q33" i="120"/>
  <c r="P33" i="120"/>
  <c r="E33" i="120"/>
  <c r="T33" i="120" s="1"/>
  <c r="U32" i="120"/>
  <c r="S32" i="120"/>
  <c r="R32" i="120"/>
  <c r="Q32" i="120"/>
  <c r="P32" i="120"/>
  <c r="E32" i="120"/>
  <c r="T32" i="120" s="1"/>
  <c r="S31" i="120"/>
  <c r="R31" i="120"/>
  <c r="Q31" i="120"/>
  <c r="P31" i="120"/>
  <c r="T31" i="120" s="1"/>
  <c r="E31" i="120"/>
  <c r="S30" i="120"/>
  <c r="R30" i="120"/>
  <c r="Q30" i="120"/>
  <c r="P30" i="120"/>
  <c r="E30" i="120"/>
  <c r="T30" i="120" s="1"/>
  <c r="S29" i="120"/>
  <c r="R29" i="120"/>
  <c r="Q29" i="120"/>
  <c r="P29" i="120"/>
  <c r="E29" i="120"/>
  <c r="S28" i="120"/>
  <c r="S27" i="120"/>
  <c r="R27" i="120"/>
  <c r="Q27" i="120"/>
  <c r="P27" i="120"/>
  <c r="E27" i="120"/>
  <c r="U27" i="120" s="1"/>
  <c r="S26" i="120"/>
  <c r="R26" i="120"/>
  <c r="Q26" i="120"/>
  <c r="P26" i="120"/>
  <c r="E26" i="120"/>
  <c r="T26" i="120" s="1"/>
  <c r="S25" i="120"/>
  <c r="R25" i="120"/>
  <c r="Q25" i="120"/>
  <c r="P25" i="120"/>
  <c r="E25" i="120"/>
  <c r="U25" i="120" s="1"/>
  <c r="U24" i="120"/>
  <c r="S24" i="120"/>
  <c r="R24" i="120"/>
  <c r="Q24" i="120"/>
  <c r="P24" i="120"/>
  <c r="E24" i="120"/>
  <c r="T24" i="120" s="1"/>
  <c r="S23" i="120"/>
  <c r="R23" i="120"/>
  <c r="Q23" i="120"/>
  <c r="P23" i="120"/>
  <c r="E23" i="120"/>
  <c r="U23" i="120" s="1"/>
  <c r="S22" i="120"/>
  <c r="R22" i="120"/>
  <c r="Q22" i="120"/>
  <c r="P22" i="120"/>
  <c r="E22" i="120"/>
  <c r="U22" i="120" s="1"/>
  <c r="S21" i="120"/>
  <c r="R21" i="120"/>
  <c r="Q21" i="120"/>
  <c r="P21" i="120"/>
  <c r="E21" i="120"/>
  <c r="U21" i="120" s="1"/>
  <c r="S20" i="120"/>
  <c r="R20" i="120"/>
  <c r="Q20" i="120"/>
  <c r="P20" i="120"/>
  <c r="E20" i="120"/>
  <c r="S19" i="120"/>
  <c r="R19" i="120"/>
  <c r="Q19" i="120"/>
  <c r="P19" i="120"/>
  <c r="E19" i="120"/>
  <c r="U19" i="120" s="1"/>
  <c r="S18" i="120"/>
  <c r="R18" i="120"/>
  <c r="Q18" i="120"/>
  <c r="P18" i="120"/>
  <c r="E18" i="120"/>
  <c r="U18" i="120" s="1"/>
  <c r="S17" i="120"/>
  <c r="R17" i="120"/>
  <c r="Q17" i="120"/>
  <c r="P17" i="120"/>
  <c r="E17" i="120"/>
  <c r="S16" i="120"/>
  <c r="R16" i="120"/>
  <c r="Q16" i="120"/>
  <c r="P16" i="120"/>
  <c r="E16" i="120"/>
  <c r="U16" i="120" s="1"/>
  <c r="S15" i="120"/>
  <c r="R15" i="120"/>
  <c r="Q15" i="120"/>
  <c r="P15" i="120"/>
  <c r="E15" i="120"/>
  <c r="U15" i="120" s="1"/>
  <c r="S14" i="120"/>
  <c r="R14" i="120"/>
  <c r="Q14" i="120"/>
  <c r="P14" i="120"/>
  <c r="E14" i="120"/>
  <c r="U14" i="120" s="1"/>
  <c r="S13" i="120"/>
  <c r="R13" i="120"/>
  <c r="Q13" i="120"/>
  <c r="P13" i="120"/>
  <c r="E13" i="120"/>
  <c r="U13" i="120" s="1"/>
  <c r="S12" i="120"/>
  <c r="R12" i="120"/>
  <c r="Q12" i="120"/>
  <c r="P12" i="120"/>
  <c r="E12" i="120"/>
  <c r="T12" i="120" s="1"/>
  <c r="S11" i="120"/>
  <c r="R11" i="120"/>
  <c r="Q11" i="120"/>
  <c r="P11" i="120"/>
  <c r="E11" i="120"/>
  <c r="S10" i="120"/>
  <c r="R10" i="120"/>
  <c r="Q10" i="120"/>
  <c r="P10" i="120"/>
  <c r="E10" i="120"/>
  <c r="S9" i="120"/>
  <c r="R9" i="120"/>
  <c r="S64" i="119"/>
  <c r="R64" i="119"/>
  <c r="Q64" i="119"/>
  <c r="P64" i="119"/>
  <c r="E64" i="119"/>
  <c r="T64" i="119" s="1"/>
  <c r="S63" i="119"/>
  <c r="R63" i="119"/>
  <c r="Q63" i="119"/>
  <c r="P63" i="119"/>
  <c r="P62" i="119" s="1"/>
  <c r="E63" i="119"/>
  <c r="T63" i="119" s="1"/>
  <c r="S62" i="119"/>
  <c r="R62" i="119"/>
  <c r="S60" i="119"/>
  <c r="R60" i="119"/>
  <c r="Q60" i="119"/>
  <c r="P60" i="119"/>
  <c r="E60" i="119"/>
  <c r="U60" i="119" s="1"/>
  <c r="S59" i="119"/>
  <c r="R59" i="119"/>
  <c r="Q59" i="119"/>
  <c r="P59" i="119"/>
  <c r="E59" i="119"/>
  <c r="U59" i="119" s="1"/>
  <c r="S58" i="119"/>
  <c r="R58" i="119"/>
  <c r="Q58" i="119"/>
  <c r="P58" i="119"/>
  <c r="E58" i="119"/>
  <c r="T58" i="119" s="1"/>
  <c r="T57" i="119"/>
  <c r="S57" i="119"/>
  <c r="R57" i="119"/>
  <c r="Q57" i="119"/>
  <c r="Q56" i="119" s="1"/>
  <c r="P57" i="119"/>
  <c r="E57" i="119"/>
  <c r="U57" i="119" s="1"/>
  <c r="S56" i="119"/>
  <c r="R56" i="119"/>
  <c r="T55" i="119"/>
  <c r="S55" i="119"/>
  <c r="R55" i="119"/>
  <c r="Q55" i="119"/>
  <c r="P55" i="119"/>
  <c r="E55" i="119"/>
  <c r="U55" i="119" s="1"/>
  <c r="T54" i="119"/>
  <c r="S54" i="119"/>
  <c r="R54" i="119"/>
  <c r="Q54" i="119"/>
  <c r="P54" i="119"/>
  <c r="E54" i="119"/>
  <c r="U54" i="119" s="1"/>
  <c r="S53" i="119"/>
  <c r="R53" i="119"/>
  <c r="Q53" i="119"/>
  <c r="P53" i="119"/>
  <c r="E53" i="119"/>
  <c r="T53" i="119" s="1"/>
  <c r="S52" i="119"/>
  <c r="R52" i="119"/>
  <c r="Q52" i="119"/>
  <c r="P52" i="119"/>
  <c r="E52" i="119"/>
  <c r="U52" i="119" s="1"/>
  <c r="T51" i="119"/>
  <c r="S51" i="119"/>
  <c r="R51" i="119"/>
  <c r="Q51" i="119"/>
  <c r="P51" i="119"/>
  <c r="E51" i="119"/>
  <c r="U51" i="119" s="1"/>
  <c r="S50" i="119"/>
  <c r="R50" i="119"/>
  <c r="Q50" i="119"/>
  <c r="P50" i="119"/>
  <c r="E50" i="119"/>
  <c r="U50" i="119" s="1"/>
  <c r="S49" i="119"/>
  <c r="R49" i="119"/>
  <c r="Q49" i="119"/>
  <c r="P49" i="119"/>
  <c r="E49" i="119"/>
  <c r="T49" i="119" s="1"/>
  <c r="T48" i="119"/>
  <c r="S48" i="119"/>
  <c r="R48" i="119"/>
  <c r="Q48" i="119"/>
  <c r="P48" i="119"/>
  <c r="E48" i="119"/>
  <c r="U48" i="119" s="1"/>
  <c r="S47" i="119"/>
  <c r="R47" i="119"/>
  <c r="Q47" i="119"/>
  <c r="P47" i="119"/>
  <c r="E47" i="119"/>
  <c r="T47" i="119" s="1"/>
  <c r="S46" i="119"/>
  <c r="R46" i="119"/>
  <c r="Q46" i="119"/>
  <c r="P46" i="119"/>
  <c r="E46" i="119"/>
  <c r="U45" i="119"/>
  <c r="S45" i="119"/>
  <c r="R45" i="119"/>
  <c r="Q45" i="119"/>
  <c r="P45" i="119"/>
  <c r="E45" i="119"/>
  <c r="T45" i="119" s="1"/>
  <c r="S44" i="119"/>
  <c r="R44" i="119"/>
  <c r="S43" i="119"/>
  <c r="S42" i="119"/>
  <c r="R42" i="119"/>
  <c r="Q42" i="119"/>
  <c r="P42" i="119"/>
  <c r="E42" i="119"/>
  <c r="U42" i="119" s="1"/>
  <c r="S41" i="119"/>
  <c r="R41" i="119"/>
  <c r="Q41" i="119"/>
  <c r="P41" i="119"/>
  <c r="E41" i="119"/>
  <c r="U41" i="119" s="1"/>
  <c r="S40" i="119"/>
  <c r="R40" i="119"/>
  <c r="Q40" i="119"/>
  <c r="P40" i="119"/>
  <c r="E40" i="119"/>
  <c r="U40" i="119" s="1"/>
  <c r="S39" i="119"/>
  <c r="R39" i="119"/>
  <c r="Q39" i="119"/>
  <c r="P39" i="119"/>
  <c r="E39" i="119"/>
  <c r="T39" i="119" s="1"/>
  <c r="S38" i="119"/>
  <c r="R38" i="119"/>
  <c r="Q38" i="119"/>
  <c r="P38" i="119"/>
  <c r="E38" i="119"/>
  <c r="U38" i="119" s="1"/>
  <c r="U37" i="119"/>
  <c r="S37" i="119"/>
  <c r="R37" i="119"/>
  <c r="Q37" i="119"/>
  <c r="P37" i="119"/>
  <c r="E37" i="119"/>
  <c r="T37" i="119" s="1"/>
  <c r="S36" i="119"/>
  <c r="R36" i="119"/>
  <c r="Q36" i="119"/>
  <c r="P36" i="119"/>
  <c r="E36" i="119"/>
  <c r="S35" i="119"/>
  <c r="R35" i="119"/>
  <c r="Q35" i="119"/>
  <c r="P35" i="119"/>
  <c r="E35" i="119"/>
  <c r="U35" i="119" s="1"/>
  <c r="S34" i="119"/>
  <c r="R34" i="119"/>
  <c r="Q34" i="119"/>
  <c r="P34" i="119"/>
  <c r="T34" i="119" s="1"/>
  <c r="E34" i="119"/>
  <c r="U34" i="119" s="1"/>
  <c r="T33" i="119"/>
  <c r="S33" i="119"/>
  <c r="R33" i="119"/>
  <c r="Q33" i="119"/>
  <c r="P33" i="119"/>
  <c r="E33" i="119"/>
  <c r="S32" i="119"/>
  <c r="R32" i="119"/>
  <c r="Q32" i="119"/>
  <c r="P32" i="119"/>
  <c r="E32" i="119"/>
  <c r="U32" i="119" s="1"/>
  <c r="S31" i="119"/>
  <c r="R31" i="119"/>
  <c r="Q31" i="119"/>
  <c r="U31" i="119" s="1"/>
  <c r="P31" i="119"/>
  <c r="E31" i="119"/>
  <c r="S30" i="119"/>
  <c r="R30" i="119"/>
  <c r="Q30" i="119"/>
  <c r="P30" i="119"/>
  <c r="E30" i="119"/>
  <c r="S29" i="119"/>
  <c r="R29" i="119"/>
  <c r="Q29" i="119"/>
  <c r="P29" i="119"/>
  <c r="E29" i="119"/>
  <c r="U29" i="119" s="1"/>
  <c r="S28" i="119"/>
  <c r="S27" i="119"/>
  <c r="R27" i="119"/>
  <c r="Q27" i="119"/>
  <c r="P27" i="119"/>
  <c r="E27" i="119"/>
  <c r="T26" i="119"/>
  <c r="S26" i="119"/>
  <c r="R26" i="119"/>
  <c r="Q26" i="119"/>
  <c r="P26" i="119"/>
  <c r="E26" i="119"/>
  <c r="U26" i="119" s="1"/>
  <c r="U25" i="119"/>
  <c r="S25" i="119"/>
  <c r="R25" i="119"/>
  <c r="Q25" i="119"/>
  <c r="P25" i="119"/>
  <c r="E25" i="119"/>
  <c r="T25" i="119" s="1"/>
  <c r="S24" i="119"/>
  <c r="R24" i="119"/>
  <c r="Q24" i="119"/>
  <c r="P24" i="119"/>
  <c r="E24" i="119"/>
  <c r="U24" i="119" s="1"/>
  <c r="S23" i="119"/>
  <c r="R23" i="119"/>
  <c r="Q23" i="119"/>
  <c r="P23" i="119"/>
  <c r="E23" i="119"/>
  <c r="U23" i="119" s="1"/>
  <c r="U22" i="119"/>
  <c r="S22" i="119"/>
  <c r="R22" i="119"/>
  <c r="Q22" i="119"/>
  <c r="P22" i="119"/>
  <c r="E22" i="119"/>
  <c r="T22" i="119" s="1"/>
  <c r="S21" i="119"/>
  <c r="R21" i="119"/>
  <c r="Q21" i="119"/>
  <c r="P21" i="119"/>
  <c r="E21" i="119"/>
  <c r="U21" i="119" s="1"/>
  <c r="S20" i="119"/>
  <c r="R20" i="119"/>
  <c r="Q20" i="119"/>
  <c r="P20" i="119"/>
  <c r="E20" i="119"/>
  <c r="S19" i="119"/>
  <c r="R19" i="119"/>
  <c r="Q19" i="119"/>
  <c r="P19" i="119"/>
  <c r="E19" i="119"/>
  <c r="T19" i="119" s="1"/>
  <c r="T18" i="119"/>
  <c r="S18" i="119"/>
  <c r="R18" i="119"/>
  <c r="Q18" i="119"/>
  <c r="P18" i="119"/>
  <c r="E18" i="119"/>
  <c r="U18" i="119" s="1"/>
  <c r="S17" i="119"/>
  <c r="R17" i="119"/>
  <c r="Q17" i="119"/>
  <c r="P17" i="119"/>
  <c r="E17" i="119"/>
  <c r="U17" i="119" s="1"/>
  <c r="S16" i="119"/>
  <c r="R16" i="119"/>
  <c r="Q16" i="119"/>
  <c r="P16" i="119"/>
  <c r="E16" i="119"/>
  <c r="T16" i="119" s="1"/>
  <c r="S15" i="119"/>
  <c r="R15" i="119"/>
  <c r="Q15" i="119"/>
  <c r="P15" i="119"/>
  <c r="E15" i="119"/>
  <c r="U15" i="119" s="1"/>
  <c r="S14" i="119"/>
  <c r="R14" i="119"/>
  <c r="Q14" i="119"/>
  <c r="P14" i="119"/>
  <c r="T14" i="119" s="1"/>
  <c r="E14" i="119"/>
  <c r="U14" i="119" s="1"/>
  <c r="S13" i="119"/>
  <c r="R13" i="119"/>
  <c r="Q13" i="119"/>
  <c r="P13" i="119"/>
  <c r="E13" i="119"/>
  <c r="S12" i="119"/>
  <c r="R12" i="119"/>
  <c r="Q12" i="119"/>
  <c r="P12" i="119"/>
  <c r="E12" i="119"/>
  <c r="U12" i="119" s="1"/>
  <c r="S11" i="119"/>
  <c r="R11" i="119"/>
  <c r="Q11" i="119"/>
  <c r="P11" i="119"/>
  <c r="E11" i="119"/>
  <c r="T11" i="119" s="1"/>
  <c r="S10" i="119"/>
  <c r="R10" i="119"/>
  <c r="Q10" i="119"/>
  <c r="P10" i="119"/>
  <c r="E10" i="119"/>
  <c r="S9" i="119"/>
  <c r="R9" i="119"/>
  <c r="S64" i="118"/>
  <c r="R64" i="118"/>
  <c r="Q64" i="118"/>
  <c r="P64" i="118"/>
  <c r="E64" i="118"/>
  <c r="T64" i="118" s="1"/>
  <c r="S63" i="118"/>
  <c r="R63" i="118"/>
  <c r="Q63" i="118"/>
  <c r="P63" i="118"/>
  <c r="E63" i="118"/>
  <c r="S62" i="118"/>
  <c r="R62" i="118"/>
  <c r="S60" i="118"/>
  <c r="R60" i="118"/>
  <c r="Q60" i="118"/>
  <c r="P60" i="118"/>
  <c r="E60" i="118"/>
  <c r="U60" i="118" s="1"/>
  <c r="S59" i="118"/>
  <c r="R59" i="118"/>
  <c r="Q59" i="118"/>
  <c r="P59" i="118"/>
  <c r="E59" i="118"/>
  <c r="S58" i="118"/>
  <c r="R58" i="118"/>
  <c r="Q58" i="118"/>
  <c r="P58" i="118"/>
  <c r="E58" i="118"/>
  <c r="U58" i="118" s="1"/>
  <c r="U57" i="118"/>
  <c r="S57" i="118"/>
  <c r="R57" i="118"/>
  <c r="Q57" i="118"/>
  <c r="P57" i="118"/>
  <c r="E57" i="118"/>
  <c r="T57" i="118" s="1"/>
  <c r="S56" i="118"/>
  <c r="R56" i="118"/>
  <c r="T55" i="118"/>
  <c r="S55" i="118"/>
  <c r="R55" i="118"/>
  <c r="Q55" i="118"/>
  <c r="P55" i="118"/>
  <c r="E55" i="118"/>
  <c r="U55" i="118" s="1"/>
  <c r="S54" i="118"/>
  <c r="R54" i="118"/>
  <c r="Q54" i="118"/>
  <c r="P54" i="118"/>
  <c r="E54" i="118"/>
  <c r="T53" i="118"/>
  <c r="S53" i="118"/>
  <c r="R53" i="118"/>
  <c r="Q53" i="118"/>
  <c r="P53" i="118"/>
  <c r="E53" i="118"/>
  <c r="U53" i="118" s="1"/>
  <c r="T52" i="118"/>
  <c r="S52" i="118"/>
  <c r="R52" i="118"/>
  <c r="Q52" i="118"/>
  <c r="P52" i="118"/>
  <c r="E52" i="118"/>
  <c r="U52" i="118" s="1"/>
  <c r="S51" i="118"/>
  <c r="R51" i="118"/>
  <c r="Q51" i="118"/>
  <c r="P51" i="118"/>
  <c r="E51" i="118"/>
  <c r="U51" i="118" s="1"/>
  <c r="S50" i="118"/>
  <c r="R50" i="118"/>
  <c r="Q50" i="118"/>
  <c r="P50" i="118"/>
  <c r="E50" i="118"/>
  <c r="U50" i="118" s="1"/>
  <c r="S49" i="118"/>
  <c r="R49" i="118"/>
  <c r="Q49" i="118"/>
  <c r="P49" i="118"/>
  <c r="E49" i="118"/>
  <c r="T49" i="118" s="1"/>
  <c r="S48" i="118"/>
  <c r="R48" i="118"/>
  <c r="Q48" i="118"/>
  <c r="P48" i="118"/>
  <c r="E48" i="118"/>
  <c r="T47" i="118"/>
  <c r="S47" i="118"/>
  <c r="R47" i="118"/>
  <c r="Q47" i="118"/>
  <c r="P47" i="118"/>
  <c r="E47" i="118"/>
  <c r="U47" i="118" s="1"/>
  <c r="U46" i="118"/>
  <c r="S46" i="118"/>
  <c r="R46" i="118"/>
  <c r="Q46" i="118"/>
  <c r="P46" i="118"/>
  <c r="E46" i="118"/>
  <c r="S45" i="118"/>
  <c r="R45" i="118"/>
  <c r="Q45" i="118"/>
  <c r="P45" i="118"/>
  <c r="E45" i="118"/>
  <c r="T45" i="118" s="1"/>
  <c r="S44" i="118"/>
  <c r="R44" i="118"/>
  <c r="R43" i="118"/>
  <c r="S42" i="118"/>
  <c r="R42" i="118"/>
  <c r="Q42" i="118"/>
  <c r="P42" i="118"/>
  <c r="E42" i="118"/>
  <c r="T42" i="118" s="1"/>
  <c r="S41" i="118"/>
  <c r="R41" i="118"/>
  <c r="Q41" i="118"/>
  <c r="P41" i="118"/>
  <c r="E41" i="118"/>
  <c r="T41" i="118" s="1"/>
  <c r="S40" i="118"/>
  <c r="R40" i="118"/>
  <c r="Q40" i="118"/>
  <c r="P40" i="118"/>
  <c r="E40" i="118"/>
  <c r="U40" i="118" s="1"/>
  <c r="S39" i="118"/>
  <c r="R39" i="118"/>
  <c r="Q39" i="118"/>
  <c r="P39" i="118"/>
  <c r="E39" i="118"/>
  <c r="T39" i="118" s="1"/>
  <c r="S38" i="118"/>
  <c r="R38" i="118"/>
  <c r="Q38" i="118"/>
  <c r="P38" i="118"/>
  <c r="E38" i="118"/>
  <c r="T38" i="118" s="1"/>
  <c r="S37" i="118"/>
  <c r="R37" i="118"/>
  <c r="Q37" i="118"/>
  <c r="P37" i="118"/>
  <c r="E37" i="118"/>
  <c r="U37" i="118" s="1"/>
  <c r="T36" i="118"/>
  <c r="S36" i="118"/>
  <c r="R36" i="118"/>
  <c r="Q36" i="118"/>
  <c r="P36" i="118"/>
  <c r="E36" i="118"/>
  <c r="U36" i="118" s="1"/>
  <c r="S35" i="118"/>
  <c r="R35" i="118"/>
  <c r="Q35" i="118"/>
  <c r="P35" i="118"/>
  <c r="E35" i="118"/>
  <c r="T35" i="118" s="1"/>
  <c r="U34" i="118"/>
  <c r="S34" i="118"/>
  <c r="R34" i="118"/>
  <c r="Q34" i="118"/>
  <c r="P34" i="118"/>
  <c r="E34" i="118"/>
  <c r="T34" i="118" s="1"/>
  <c r="S33" i="118"/>
  <c r="R33" i="118"/>
  <c r="Q33" i="118"/>
  <c r="P33" i="118"/>
  <c r="T33" i="118" s="1"/>
  <c r="E33" i="118"/>
  <c r="U33" i="118" s="1"/>
  <c r="T32" i="118"/>
  <c r="S32" i="118"/>
  <c r="R32" i="118"/>
  <c r="Q32" i="118"/>
  <c r="P32" i="118"/>
  <c r="E32" i="118"/>
  <c r="U32" i="118" s="1"/>
  <c r="U31" i="118"/>
  <c r="S31" i="118"/>
  <c r="R31" i="118"/>
  <c r="Q31" i="118"/>
  <c r="P31" i="118"/>
  <c r="E31" i="118"/>
  <c r="T31" i="118" s="1"/>
  <c r="S30" i="118"/>
  <c r="R30" i="118"/>
  <c r="Q30" i="118"/>
  <c r="P30" i="118"/>
  <c r="E30" i="118"/>
  <c r="U30" i="118" s="1"/>
  <c r="S29" i="118"/>
  <c r="R29" i="118"/>
  <c r="Q29" i="118"/>
  <c r="P29" i="118"/>
  <c r="E29" i="118"/>
  <c r="E28" i="118" s="1"/>
  <c r="S28" i="118"/>
  <c r="U27" i="118"/>
  <c r="S27" i="118"/>
  <c r="R27" i="118"/>
  <c r="Q27" i="118"/>
  <c r="P27" i="118"/>
  <c r="E27" i="118"/>
  <c r="T27" i="118" s="1"/>
  <c r="S26" i="118"/>
  <c r="R26" i="118"/>
  <c r="Q26" i="118"/>
  <c r="P26" i="118"/>
  <c r="E26" i="118"/>
  <c r="T26" i="118" s="1"/>
  <c r="S25" i="118"/>
  <c r="R25" i="118"/>
  <c r="Q25" i="118"/>
  <c r="P25" i="118"/>
  <c r="E25" i="118"/>
  <c r="U25" i="118" s="1"/>
  <c r="S24" i="118"/>
  <c r="R24" i="118"/>
  <c r="Q24" i="118"/>
  <c r="P24" i="118"/>
  <c r="E24" i="118"/>
  <c r="U24" i="118" s="1"/>
  <c r="S23" i="118"/>
  <c r="R23" i="118"/>
  <c r="Q23" i="118"/>
  <c r="P23" i="118"/>
  <c r="E23" i="118"/>
  <c r="U22" i="118"/>
  <c r="S22" i="118"/>
  <c r="R22" i="118"/>
  <c r="Q22" i="118"/>
  <c r="P22" i="118"/>
  <c r="E22" i="118"/>
  <c r="T22" i="118" s="1"/>
  <c r="U21" i="118"/>
  <c r="S21" i="118"/>
  <c r="R21" i="118"/>
  <c r="Q21" i="118"/>
  <c r="P21" i="118"/>
  <c r="E21" i="118"/>
  <c r="T21" i="118" s="1"/>
  <c r="S20" i="118"/>
  <c r="R20" i="118"/>
  <c r="Q20" i="118"/>
  <c r="P20" i="118"/>
  <c r="E20" i="118"/>
  <c r="U20" i="118" s="1"/>
  <c r="S19" i="118"/>
  <c r="R19" i="118"/>
  <c r="Q19" i="118"/>
  <c r="P19" i="118"/>
  <c r="E19" i="118"/>
  <c r="T19" i="118" s="1"/>
  <c r="S18" i="118"/>
  <c r="R18" i="118"/>
  <c r="Q18" i="118"/>
  <c r="P18" i="118"/>
  <c r="E18" i="118"/>
  <c r="U18" i="118" s="1"/>
  <c r="S17" i="118"/>
  <c r="R17" i="118"/>
  <c r="Q17" i="118"/>
  <c r="P17" i="118"/>
  <c r="E17" i="118"/>
  <c r="T16" i="118"/>
  <c r="S16" i="118"/>
  <c r="R16" i="118"/>
  <c r="Q16" i="118"/>
  <c r="P16" i="118"/>
  <c r="E16" i="118"/>
  <c r="U16" i="118" s="1"/>
  <c r="S15" i="118"/>
  <c r="R15" i="118"/>
  <c r="Q15" i="118"/>
  <c r="P15" i="118"/>
  <c r="E15" i="118"/>
  <c r="U15" i="118" s="1"/>
  <c r="U14" i="118"/>
  <c r="S14" i="118"/>
  <c r="R14" i="118"/>
  <c r="Q14" i="118"/>
  <c r="P14" i="118"/>
  <c r="E14" i="118"/>
  <c r="T14" i="118" s="1"/>
  <c r="S13" i="118"/>
  <c r="R13" i="118"/>
  <c r="Q13" i="118"/>
  <c r="P13" i="118"/>
  <c r="E13" i="118"/>
  <c r="U13" i="118" s="1"/>
  <c r="S12" i="118"/>
  <c r="R12" i="118"/>
  <c r="Q12" i="118"/>
  <c r="P12" i="118"/>
  <c r="E12" i="118"/>
  <c r="U12" i="118" s="1"/>
  <c r="S11" i="118"/>
  <c r="R11" i="118"/>
  <c r="Q11" i="118"/>
  <c r="P11" i="118"/>
  <c r="E11" i="118"/>
  <c r="S10" i="118"/>
  <c r="R10" i="118"/>
  <c r="Q10" i="118"/>
  <c r="P10" i="118"/>
  <c r="E10" i="118"/>
  <c r="U10" i="118" s="1"/>
  <c r="S9" i="118"/>
  <c r="R9" i="118"/>
  <c r="S64" i="117"/>
  <c r="R64" i="117"/>
  <c r="Q64" i="117"/>
  <c r="P64" i="117"/>
  <c r="E64" i="117"/>
  <c r="T64" i="117" s="1"/>
  <c r="U63" i="117"/>
  <c r="S63" i="117"/>
  <c r="R63" i="117"/>
  <c r="Q63" i="117"/>
  <c r="P63" i="117"/>
  <c r="P62" i="117" s="1"/>
  <c r="E63" i="117"/>
  <c r="T63" i="117" s="1"/>
  <c r="S62" i="117"/>
  <c r="R62" i="117"/>
  <c r="S60" i="117"/>
  <c r="R60" i="117"/>
  <c r="Q60" i="117"/>
  <c r="P60" i="117"/>
  <c r="E60" i="117"/>
  <c r="U60" i="117" s="1"/>
  <c r="S59" i="117"/>
  <c r="R59" i="117"/>
  <c r="Q59" i="117"/>
  <c r="P59" i="117"/>
  <c r="E59" i="117"/>
  <c r="U59" i="117" s="1"/>
  <c r="S58" i="117"/>
  <c r="R58" i="117"/>
  <c r="Q58" i="117"/>
  <c r="P58" i="117"/>
  <c r="E58" i="117"/>
  <c r="T58" i="117" s="1"/>
  <c r="T57" i="117"/>
  <c r="S57" i="117"/>
  <c r="R57" i="117"/>
  <c r="Q57" i="117"/>
  <c r="P57" i="117"/>
  <c r="E57" i="117"/>
  <c r="U57" i="117" s="1"/>
  <c r="S56" i="117"/>
  <c r="R56" i="117"/>
  <c r="T55" i="117"/>
  <c r="S55" i="117"/>
  <c r="R55" i="117"/>
  <c r="Q55" i="117"/>
  <c r="P55" i="117"/>
  <c r="E55" i="117"/>
  <c r="U55" i="117" s="1"/>
  <c r="T54" i="117"/>
  <c r="S54" i="117"/>
  <c r="R54" i="117"/>
  <c r="Q54" i="117"/>
  <c r="P54" i="117"/>
  <c r="E54" i="117"/>
  <c r="U54" i="117" s="1"/>
  <c r="S53" i="117"/>
  <c r="R53" i="117"/>
  <c r="Q53" i="117"/>
  <c r="P53" i="117"/>
  <c r="E53" i="117"/>
  <c r="T53" i="117" s="1"/>
  <c r="S52" i="117"/>
  <c r="R52" i="117"/>
  <c r="Q52" i="117"/>
  <c r="P52" i="117"/>
  <c r="E52" i="117"/>
  <c r="T52" i="117" s="1"/>
  <c r="S51" i="117"/>
  <c r="R51" i="117"/>
  <c r="Q51" i="117"/>
  <c r="P51" i="117"/>
  <c r="E51" i="117"/>
  <c r="U51" i="117" s="1"/>
  <c r="S50" i="117"/>
  <c r="R50" i="117"/>
  <c r="Q50" i="117"/>
  <c r="P50" i="117"/>
  <c r="E50" i="117"/>
  <c r="U50" i="117" s="1"/>
  <c r="U49" i="117"/>
  <c r="S49" i="117"/>
  <c r="R49" i="117"/>
  <c r="Q49" i="117"/>
  <c r="P49" i="117"/>
  <c r="E49" i="117"/>
  <c r="T49" i="117" s="1"/>
  <c r="S48" i="117"/>
  <c r="R48" i="117"/>
  <c r="Q48" i="117"/>
  <c r="P48" i="117"/>
  <c r="E48" i="117"/>
  <c r="U48" i="117" s="1"/>
  <c r="S47" i="117"/>
  <c r="R47" i="117"/>
  <c r="Q47" i="117"/>
  <c r="P47" i="117"/>
  <c r="E47" i="117"/>
  <c r="T47" i="117" s="1"/>
  <c r="S46" i="117"/>
  <c r="R46" i="117"/>
  <c r="Q46" i="117"/>
  <c r="P46" i="117"/>
  <c r="E46" i="117"/>
  <c r="U46" i="117" s="1"/>
  <c r="T45" i="117"/>
  <c r="S45" i="117"/>
  <c r="R45" i="117"/>
  <c r="Q45" i="117"/>
  <c r="P45" i="117"/>
  <c r="E45" i="117"/>
  <c r="U45" i="117" s="1"/>
  <c r="S44" i="117"/>
  <c r="R44" i="117"/>
  <c r="S43" i="117"/>
  <c r="S42" i="117"/>
  <c r="R42" i="117"/>
  <c r="Q42" i="117"/>
  <c r="P42" i="117"/>
  <c r="E42" i="117"/>
  <c r="T42" i="117" s="1"/>
  <c r="S41" i="117"/>
  <c r="R41" i="117"/>
  <c r="Q41" i="117"/>
  <c r="P41" i="117"/>
  <c r="E41" i="117"/>
  <c r="U41" i="117" s="1"/>
  <c r="S40" i="117"/>
  <c r="R40" i="117"/>
  <c r="Q40" i="117"/>
  <c r="P40" i="117"/>
  <c r="E40" i="117"/>
  <c r="U40" i="117" s="1"/>
  <c r="S39" i="117"/>
  <c r="R39" i="117"/>
  <c r="Q39" i="117"/>
  <c r="P39" i="117"/>
  <c r="E39" i="117"/>
  <c r="T39" i="117" s="1"/>
  <c r="S38" i="117"/>
  <c r="R38" i="117"/>
  <c r="Q38" i="117"/>
  <c r="P38" i="117"/>
  <c r="E38" i="117"/>
  <c r="U38" i="117" s="1"/>
  <c r="U37" i="117"/>
  <c r="S37" i="117"/>
  <c r="R37" i="117"/>
  <c r="Q37" i="117"/>
  <c r="P37" i="117"/>
  <c r="E37" i="117"/>
  <c r="T37" i="117" s="1"/>
  <c r="S36" i="117"/>
  <c r="R36" i="117"/>
  <c r="Q36" i="117"/>
  <c r="P36" i="117"/>
  <c r="E36" i="117"/>
  <c r="S35" i="117"/>
  <c r="R35" i="117"/>
  <c r="Q35" i="117"/>
  <c r="P35" i="117"/>
  <c r="E35" i="117"/>
  <c r="U35" i="117" s="1"/>
  <c r="T34" i="117"/>
  <c r="S34" i="117"/>
  <c r="R34" i="117"/>
  <c r="Q34" i="117"/>
  <c r="P34" i="117"/>
  <c r="E34" i="117"/>
  <c r="U34" i="117" s="1"/>
  <c r="S33" i="117"/>
  <c r="R33" i="117"/>
  <c r="Q33" i="117"/>
  <c r="P33" i="117"/>
  <c r="E33" i="117"/>
  <c r="U33" i="117" s="1"/>
  <c r="S32" i="117"/>
  <c r="R32" i="117"/>
  <c r="Q32" i="117"/>
  <c r="P32" i="117"/>
  <c r="E32" i="117"/>
  <c r="U32" i="117" s="1"/>
  <c r="S31" i="117"/>
  <c r="R31" i="117"/>
  <c r="Q31" i="117"/>
  <c r="U31" i="117" s="1"/>
  <c r="P31" i="117"/>
  <c r="E31" i="117"/>
  <c r="S30" i="117"/>
  <c r="R30" i="117"/>
  <c r="Q30" i="117"/>
  <c r="P30" i="117"/>
  <c r="E30" i="117"/>
  <c r="S29" i="117"/>
  <c r="R29" i="117"/>
  <c r="Q29" i="117"/>
  <c r="P29" i="117"/>
  <c r="E29" i="117"/>
  <c r="U29" i="117" s="1"/>
  <c r="S28" i="117"/>
  <c r="S27" i="117"/>
  <c r="R27" i="117"/>
  <c r="Q27" i="117"/>
  <c r="P27" i="117"/>
  <c r="E27" i="117"/>
  <c r="S26" i="117"/>
  <c r="R26" i="117"/>
  <c r="Q26" i="117"/>
  <c r="P26" i="117"/>
  <c r="E26" i="117"/>
  <c r="U26" i="117" s="1"/>
  <c r="T25" i="117"/>
  <c r="S25" i="117"/>
  <c r="R25" i="117"/>
  <c r="Q25" i="117"/>
  <c r="P25" i="117"/>
  <c r="E25" i="117"/>
  <c r="U25" i="117" s="1"/>
  <c r="T24" i="117"/>
  <c r="S24" i="117"/>
  <c r="R24" i="117"/>
  <c r="Q24" i="117"/>
  <c r="P24" i="117"/>
  <c r="E24" i="117"/>
  <c r="U24" i="117" s="1"/>
  <c r="S23" i="117"/>
  <c r="R23" i="117"/>
  <c r="Q23" i="117"/>
  <c r="P23" i="117"/>
  <c r="E23" i="117"/>
  <c r="U23" i="117" s="1"/>
  <c r="T22" i="117"/>
  <c r="S22" i="117"/>
  <c r="R22" i="117"/>
  <c r="Q22" i="117"/>
  <c r="P22" i="117"/>
  <c r="E22" i="117"/>
  <c r="U22" i="117" s="1"/>
  <c r="S21" i="117"/>
  <c r="R21" i="117"/>
  <c r="Q21" i="117"/>
  <c r="P21" i="117"/>
  <c r="E21" i="117"/>
  <c r="U21" i="117" s="1"/>
  <c r="S20" i="117"/>
  <c r="R20" i="117"/>
  <c r="Q20" i="117"/>
  <c r="P20" i="117"/>
  <c r="E20" i="117"/>
  <c r="S19" i="117"/>
  <c r="R19" i="117"/>
  <c r="Q19" i="117"/>
  <c r="P19" i="117"/>
  <c r="E19" i="117"/>
  <c r="T19" i="117" s="1"/>
  <c r="S18" i="117"/>
  <c r="R18" i="117"/>
  <c r="Q18" i="117"/>
  <c r="P18" i="117"/>
  <c r="E18" i="117"/>
  <c r="U18" i="117" s="1"/>
  <c r="S17" i="117"/>
  <c r="R17" i="117"/>
  <c r="Q17" i="117"/>
  <c r="P17" i="117"/>
  <c r="E17" i="117"/>
  <c r="U17" i="117" s="1"/>
  <c r="S16" i="117"/>
  <c r="R16" i="117"/>
  <c r="Q16" i="117"/>
  <c r="P16" i="117"/>
  <c r="E16" i="117"/>
  <c r="T16" i="117" s="1"/>
  <c r="S15" i="117"/>
  <c r="R15" i="117"/>
  <c r="Q15" i="117"/>
  <c r="P15" i="117"/>
  <c r="E15" i="117"/>
  <c r="U15" i="117" s="1"/>
  <c r="T14" i="117"/>
  <c r="S14" i="117"/>
  <c r="R14" i="117"/>
  <c r="Q14" i="117"/>
  <c r="P14" i="117"/>
  <c r="E14" i="117"/>
  <c r="U14" i="117" s="1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T11" i="117" s="1"/>
  <c r="S10" i="117"/>
  <c r="R10" i="117"/>
  <c r="Q10" i="117"/>
  <c r="P10" i="117"/>
  <c r="E10" i="117"/>
  <c r="S9" i="117"/>
  <c r="R9" i="117"/>
  <c r="T64" i="116"/>
  <c r="S64" i="116"/>
  <c r="R64" i="116"/>
  <c r="Q64" i="116"/>
  <c r="P64" i="116"/>
  <c r="E64" i="116"/>
  <c r="U64" i="116" s="1"/>
  <c r="S63" i="116"/>
  <c r="R63" i="116"/>
  <c r="Q63" i="116"/>
  <c r="P63" i="116"/>
  <c r="E63" i="116"/>
  <c r="U63" i="116" s="1"/>
  <c r="S62" i="116"/>
  <c r="R62" i="116"/>
  <c r="S60" i="116"/>
  <c r="R60" i="116"/>
  <c r="Q60" i="116"/>
  <c r="P60" i="116"/>
  <c r="E60" i="116"/>
  <c r="U60" i="116" s="1"/>
  <c r="S59" i="116"/>
  <c r="R59" i="116"/>
  <c r="Q59" i="116"/>
  <c r="P59" i="116"/>
  <c r="E59" i="116"/>
  <c r="T58" i="116"/>
  <c r="S58" i="116"/>
  <c r="R58" i="116"/>
  <c r="Q58" i="116"/>
  <c r="P58" i="116"/>
  <c r="E58" i="116"/>
  <c r="U58" i="116" s="1"/>
  <c r="S57" i="116"/>
  <c r="R57" i="116"/>
  <c r="Q57" i="116"/>
  <c r="P57" i="116"/>
  <c r="E57" i="116"/>
  <c r="U57" i="116" s="1"/>
  <c r="S56" i="116"/>
  <c r="R56" i="116"/>
  <c r="U55" i="116"/>
  <c r="T55" i="116"/>
  <c r="S55" i="116"/>
  <c r="R55" i="116"/>
  <c r="Q55" i="116"/>
  <c r="P55" i="116"/>
  <c r="E55" i="116"/>
  <c r="S54" i="116"/>
  <c r="R54" i="116"/>
  <c r="Q54" i="116"/>
  <c r="P54" i="116"/>
  <c r="E54" i="116"/>
  <c r="S53" i="116"/>
  <c r="R53" i="116"/>
  <c r="Q53" i="116"/>
  <c r="P53" i="116"/>
  <c r="E53" i="116"/>
  <c r="U53" i="116" s="1"/>
  <c r="S52" i="116"/>
  <c r="R52" i="116"/>
  <c r="Q52" i="116"/>
  <c r="P52" i="116"/>
  <c r="E52" i="116"/>
  <c r="U52" i="116" s="1"/>
  <c r="S51" i="116"/>
  <c r="R51" i="116"/>
  <c r="Q51" i="116"/>
  <c r="P51" i="116"/>
  <c r="E51" i="116"/>
  <c r="U51" i="116" s="1"/>
  <c r="S50" i="116"/>
  <c r="R50" i="116"/>
  <c r="Q50" i="116"/>
  <c r="P50" i="116"/>
  <c r="E50" i="116"/>
  <c r="U50" i="116" s="1"/>
  <c r="S49" i="116"/>
  <c r="R49" i="116"/>
  <c r="Q49" i="116"/>
  <c r="P49" i="116"/>
  <c r="E49" i="116"/>
  <c r="U49" i="116" s="1"/>
  <c r="S48" i="116"/>
  <c r="R48" i="116"/>
  <c r="Q48" i="116"/>
  <c r="P48" i="116"/>
  <c r="E48" i="116"/>
  <c r="S47" i="116"/>
  <c r="R47" i="116"/>
  <c r="Q47" i="116"/>
  <c r="P47" i="116"/>
  <c r="E47" i="116"/>
  <c r="U47" i="116" s="1"/>
  <c r="T46" i="116"/>
  <c r="S46" i="116"/>
  <c r="R46" i="116"/>
  <c r="Q46" i="116"/>
  <c r="P46" i="116"/>
  <c r="E46" i="116"/>
  <c r="U46" i="116" s="1"/>
  <c r="S45" i="116"/>
  <c r="R45" i="116"/>
  <c r="Q45" i="116"/>
  <c r="P45" i="116"/>
  <c r="E45" i="116"/>
  <c r="T45" i="116" s="1"/>
  <c r="S44" i="116"/>
  <c r="R44" i="116"/>
  <c r="S43" i="116"/>
  <c r="R43" i="116"/>
  <c r="S42" i="116"/>
  <c r="R42" i="116"/>
  <c r="Q42" i="116"/>
  <c r="P42" i="116"/>
  <c r="E42" i="116"/>
  <c r="T42" i="116" s="1"/>
  <c r="U41" i="116"/>
  <c r="S41" i="116"/>
  <c r="R41" i="116"/>
  <c r="Q41" i="116"/>
  <c r="P41" i="116"/>
  <c r="E41" i="116"/>
  <c r="T41" i="116" s="1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S38" i="116"/>
  <c r="R38" i="116"/>
  <c r="Q38" i="116"/>
  <c r="P38" i="116"/>
  <c r="E38" i="116"/>
  <c r="T38" i="116" s="1"/>
  <c r="S37" i="116"/>
  <c r="R37" i="116"/>
  <c r="Q37" i="116"/>
  <c r="P37" i="116"/>
  <c r="E37" i="116"/>
  <c r="U37" i="116" s="1"/>
  <c r="S36" i="116"/>
  <c r="R36" i="116"/>
  <c r="Q36" i="116"/>
  <c r="P36" i="116"/>
  <c r="E36" i="116"/>
  <c r="T36" i="116" s="1"/>
  <c r="S35" i="116"/>
  <c r="R35" i="116"/>
  <c r="Q35" i="116"/>
  <c r="P35" i="116"/>
  <c r="E35" i="116"/>
  <c r="U35" i="116" s="1"/>
  <c r="T34" i="116"/>
  <c r="S34" i="116"/>
  <c r="R34" i="116"/>
  <c r="Q34" i="116"/>
  <c r="P34" i="116"/>
  <c r="E34" i="116"/>
  <c r="U34" i="116" s="1"/>
  <c r="U33" i="116"/>
  <c r="S33" i="116"/>
  <c r="R33" i="116"/>
  <c r="Q33" i="116"/>
  <c r="P33" i="116"/>
  <c r="E33" i="116"/>
  <c r="T33" i="116" s="1"/>
  <c r="S32" i="116"/>
  <c r="R32" i="116"/>
  <c r="Q32" i="116"/>
  <c r="P32" i="116"/>
  <c r="E32" i="116"/>
  <c r="U32" i="116" s="1"/>
  <c r="T31" i="116"/>
  <c r="S31" i="116"/>
  <c r="R31" i="116"/>
  <c r="Q31" i="116"/>
  <c r="P31" i="116"/>
  <c r="E31" i="116"/>
  <c r="S30" i="116"/>
  <c r="R30" i="116"/>
  <c r="Q30" i="116"/>
  <c r="P30" i="116"/>
  <c r="E30" i="116"/>
  <c r="T30" i="116" s="1"/>
  <c r="S29" i="116"/>
  <c r="R29" i="116"/>
  <c r="Q29" i="116"/>
  <c r="P29" i="116"/>
  <c r="E29" i="116"/>
  <c r="S28" i="116"/>
  <c r="S27" i="116"/>
  <c r="R27" i="116"/>
  <c r="Q27" i="116"/>
  <c r="P27" i="116"/>
  <c r="E27" i="116"/>
  <c r="U27" i="116" s="1"/>
  <c r="S26" i="116"/>
  <c r="R26" i="116"/>
  <c r="Q26" i="116"/>
  <c r="P26" i="116"/>
  <c r="E26" i="116"/>
  <c r="T26" i="116" s="1"/>
  <c r="S25" i="116"/>
  <c r="R25" i="116"/>
  <c r="Q25" i="116"/>
  <c r="P25" i="116"/>
  <c r="E25" i="116"/>
  <c r="S24" i="116"/>
  <c r="R24" i="116"/>
  <c r="Q24" i="116"/>
  <c r="P24" i="116"/>
  <c r="E24" i="116"/>
  <c r="U24" i="116" s="1"/>
  <c r="T23" i="116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T21" i="116"/>
  <c r="S21" i="116"/>
  <c r="R21" i="116"/>
  <c r="Q21" i="116"/>
  <c r="P21" i="116"/>
  <c r="E21" i="116"/>
  <c r="U21" i="116" s="1"/>
  <c r="S20" i="116"/>
  <c r="R20" i="116"/>
  <c r="Q20" i="116"/>
  <c r="P20" i="116"/>
  <c r="E20" i="116"/>
  <c r="T20" i="116" s="1"/>
  <c r="S19" i="116"/>
  <c r="R19" i="116"/>
  <c r="Q19" i="116"/>
  <c r="P19" i="116"/>
  <c r="E19" i="116"/>
  <c r="U19" i="116" s="1"/>
  <c r="U18" i="116"/>
  <c r="S18" i="116"/>
  <c r="R18" i="116"/>
  <c r="Q18" i="116"/>
  <c r="P18" i="116"/>
  <c r="E18" i="116"/>
  <c r="T18" i="116" s="1"/>
  <c r="U17" i="116"/>
  <c r="S17" i="116"/>
  <c r="R17" i="116"/>
  <c r="Q17" i="116"/>
  <c r="P17" i="116"/>
  <c r="E17" i="116"/>
  <c r="T17" i="116" s="1"/>
  <c r="S16" i="116"/>
  <c r="R16" i="116"/>
  <c r="Q16" i="116"/>
  <c r="P16" i="116"/>
  <c r="E16" i="116"/>
  <c r="U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T14" i="116" s="1"/>
  <c r="T13" i="116"/>
  <c r="S13" i="116"/>
  <c r="R13" i="116"/>
  <c r="Q13" i="116"/>
  <c r="P13" i="116"/>
  <c r="E13" i="116"/>
  <c r="U13" i="116" s="1"/>
  <c r="U12" i="116"/>
  <c r="S12" i="116"/>
  <c r="R12" i="116"/>
  <c r="Q12" i="116"/>
  <c r="P12" i="116"/>
  <c r="E12" i="116"/>
  <c r="T12" i="116" s="1"/>
  <c r="S11" i="116"/>
  <c r="R11" i="116"/>
  <c r="Q11" i="116"/>
  <c r="P11" i="116"/>
  <c r="E11" i="116"/>
  <c r="U11" i="116" s="1"/>
  <c r="S10" i="116"/>
  <c r="R10" i="116"/>
  <c r="Q10" i="116"/>
  <c r="U10" i="116" s="1"/>
  <c r="P10" i="116"/>
  <c r="E10" i="116"/>
  <c r="S9" i="116"/>
  <c r="R9" i="116"/>
  <c r="S64" i="115"/>
  <c r="R64" i="115"/>
  <c r="Q64" i="115"/>
  <c r="P64" i="115"/>
  <c r="E64" i="115"/>
  <c r="U64" i="115" s="1"/>
  <c r="S63" i="115"/>
  <c r="R63" i="115"/>
  <c r="Q63" i="115"/>
  <c r="Q62" i="115" s="1"/>
  <c r="P63" i="115"/>
  <c r="E63" i="115"/>
  <c r="T63" i="115" s="1"/>
  <c r="S62" i="115"/>
  <c r="R62" i="115"/>
  <c r="S60" i="115"/>
  <c r="R60" i="115"/>
  <c r="Q60" i="115"/>
  <c r="P60" i="115"/>
  <c r="E60" i="115"/>
  <c r="T60" i="115" s="1"/>
  <c r="S59" i="115"/>
  <c r="R59" i="115"/>
  <c r="Q59" i="115"/>
  <c r="P59" i="115"/>
  <c r="E59" i="115"/>
  <c r="T58" i="115"/>
  <c r="S58" i="115"/>
  <c r="R58" i="115"/>
  <c r="Q58" i="115"/>
  <c r="P58" i="115"/>
  <c r="E58" i="115"/>
  <c r="U58" i="115" s="1"/>
  <c r="U57" i="115"/>
  <c r="S57" i="115"/>
  <c r="R57" i="115"/>
  <c r="Q57" i="115"/>
  <c r="P57" i="115"/>
  <c r="E57" i="115"/>
  <c r="T57" i="115" s="1"/>
  <c r="S56" i="115"/>
  <c r="R56" i="115"/>
  <c r="S55" i="115"/>
  <c r="R55" i="115"/>
  <c r="Q55" i="115"/>
  <c r="P55" i="115"/>
  <c r="E55" i="115"/>
  <c r="T54" i="115"/>
  <c r="S54" i="115"/>
  <c r="R54" i="115"/>
  <c r="Q54" i="115"/>
  <c r="P54" i="115"/>
  <c r="E54" i="115"/>
  <c r="U54" i="115" s="1"/>
  <c r="T53" i="115"/>
  <c r="S53" i="115"/>
  <c r="R53" i="115"/>
  <c r="Q53" i="115"/>
  <c r="P53" i="115"/>
  <c r="E53" i="115"/>
  <c r="U53" i="115" s="1"/>
  <c r="S52" i="115"/>
  <c r="R52" i="115"/>
  <c r="Q52" i="115"/>
  <c r="P52" i="115"/>
  <c r="E52" i="115"/>
  <c r="U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T50" i="115" s="1"/>
  <c r="S49" i="115"/>
  <c r="R49" i="115"/>
  <c r="Q49" i="115"/>
  <c r="P49" i="115"/>
  <c r="E49" i="115"/>
  <c r="U49" i="115" s="1"/>
  <c r="T48" i="115"/>
  <c r="S48" i="115"/>
  <c r="R48" i="115"/>
  <c r="Q48" i="115"/>
  <c r="P48" i="115"/>
  <c r="E48" i="115"/>
  <c r="U48" i="115" s="1"/>
  <c r="S47" i="115"/>
  <c r="R47" i="115"/>
  <c r="Q47" i="115"/>
  <c r="P47" i="115"/>
  <c r="E47" i="115"/>
  <c r="S46" i="115"/>
  <c r="R46" i="115"/>
  <c r="Q46" i="115"/>
  <c r="P46" i="115"/>
  <c r="E46" i="115"/>
  <c r="U46" i="115" s="1"/>
  <c r="T45" i="115"/>
  <c r="S45" i="115"/>
  <c r="R45" i="115"/>
  <c r="Q45" i="115"/>
  <c r="P45" i="115"/>
  <c r="E45" i="115"/>
  <c r="U45" i="115" s="1"/>
  <c r="S44" i="115"/>
  <c r="R44" i="115"/>
  <c r="S43" i="115"/>
  <c r="R43" i="115"/>
  <c r="S42" i="115"/>
  <c r="R42" i="115"/>
  <c r="Q42" i="115"/>
  <c r="P42" i="115"/>
  <c r="E42" i="115"/>
  <c r="U42" i="115" s="1"/>
  <c r="S41" i="115"/>
  <c r="R41" i="115"/>
  <c r="Q41" i="115"/>
  <c r="P41" i="115"/>
  <c r="E41" i="115"/>
  <c r="U41" i="115" s="1"/>
  <c r="S40" i="115"/>
  <c r="R40" i="115"/>
  <c r="Q40" i="115"/>
  <c r="P40" i="115"/>
  <c r="E40" i="115"/>
  <c r="T40" i="115" s="1"/>
  <c r="S39" i="115"/>
  <c r="R39" i="115"/>
  <c r="Q39" i="115"/>
  <c r="P39" i="115"/>
  <c r="E39" i="115"/>
  <c r="U39" i="115" s="1"/>
  <c r="S38" i="115"/>
  <c r="R38" i="115"/>
  <c r="Q38" i="115"/>
  <c r="P38" i="115"/>
  <c r="E38" i="115"/>
  <c r="T38" i="115" s="1"/>
  <c r="S37" i="115"/>
  <c r="R37" i="115"/>
  <c r="Q37" i="115"/>
  <c r="P37" i="115"/>
  <c r="E37" i="115"/>
  <c r="T36" i="115"/>
  <c r="S36" i="115"/>
  <c r="R36" i="115"/>
  <c r="Q36" i="115"/>
  <c r="P36" i="115"/>
  <c r="E36" i="115"/>
  <c r="U36" i="115" s="1"/>
  <c r="S35" i="115"/>
  <c r="R35" i="115"/>
  <c r="Q35" i="115"/>
  <c r="P35" i="115"/>
  <c r="E35" i="115"/>
  <c r="U35" i="115" s="1"/>
  <c r="S34" i="115"/>
  <c r="R34" i="115"/>
  <c r="Q34" i="115"/>
  <c r="P34" i="115"/>
  <c r="E34" i="115"/>
  <c r="U34" i="115" s="1"/>
  <c r="S33" i="115"/>
  <c r="R33" i="115"/>
  <c r="Q33" i="115"/>
  <c r="P33" i="115"/>
  <c r="T33" i="115" s="1"/>
  <c r="E33" i="115"/>
  <c r="U33" i="115" s="1"/>
  <c r="S32" i="115"/>
  <c r="R32" i="115"/>
  <c r="Q32" i="115"/>
  <c r="P32" i="115"/>
  <c r="E32" i="115"/>
  <c r="T32" i="115" s="1"/>
  <c r="S31" i="115"/>
  <c r="R31" i="115"/>
  <c r="Q31" i="115"/>
  <c r="P31" i="115"/>
  <c r="E31" i="115"/>
  <c r="T30" i="115"/>
  <c r="S30" i="115"/>
  <c r="R30" i="115"/>
  <c r="Q30" i="115"/>
  <c r="P30" i="115"/>
  <c r="E30" i="115"/>
  <c r="U30" i="115" s="1"/>
  <c r="S29" i="115"/>
  <c r="R29" i="115"/>
  <c r="Q29" i="115"/>
  <c r="P29" i="115"/>
  <c r="E29" i="115"/>
  <c r="S28" i="115"/>
  <c r="S27" i="115"/>
  <c r="R27" i="115"/>
  <c r="Q27" i="115"/>
  <c r="P27" i="115"/>
  <c r="E27" i="115"/>
  <c r="U27" i="115" s="1"/>
  <c r="U26" i="115"/>
  <c r="S26" i="115"/>
  <c r="R26" i="115"/>
  <c r="Q26" i="115"/>
  <c r="P26" i="115"/>
  <c r="E26" i="115"/>
  <c r="T26" i="115" s="1"/>
  <c r="S25" i="115"/>
  <c r="R25" i="115"/>
  <c r="Q25" i="115"/>
  <c r="P25" i="115"/>
  <c r="E25" i="115"/>
  <c r="T24" i="115"/>
  <c r="S24" i="115"/>
  <c r="R24" i="115"/>
  <c r="Q24" i="115"/>
  <c r="P24" i="115"/>
  <c r="E24" i="115"/>
  <c r="U24" i="115" s="1"/>
  <c r="U23" i="115"/>
  <c r="S23" i="115"/>
  <c r="R23" i="115"/>
  <c r="Q23" i="115"/>
  <c r="P23" i="115"/>
  <c r="E23" i="115"/>
  <c r="T23" i="115" s="1"/>
  <c r="S22" i="115"/>
  <c r="R22" i="115"/>
  <c r="Q22" i="115"/>
  <c r="P22" i="115"/>
  <c r="E22" i="115"/>
  <c r="U22" i="115" s="1"/>
  <c r="T21" i="115"/>
  <c r="S21" i="115"/>
  <c r="R21" i="115"/>
  <c r="Q21" i="115"/>
  <c r="P21" i="115"/>
  <c r="E21" i="115"/>
  <c r="U21" i="115" s="1"/>
  <c r="S20" i="115"/>
  <c r="R20" i="115"/>
  <c r="Q20" i="115"/>
  <c r="P20" i="115"/>
  <c r="E20" i="115"/>
  <c r="T20" i="115" s="1"/>
  <c r="S19" i="115"/>
  <c r="R19" i="115"/>
  <c r="Q19" i="115"/>
  <c r="P19" i="115"/>
  <c r="E19" i="115"/>
  <c r="U19" i="115" s="1"/>
  <c r="T18" i="115"/>
  <c r="S18" i="115"/>
  <c r="R18" i="115"/>
  <c r="Q18" i="115"/>
  <c r="P18" i="115"/>
  <c r="E18" i="115"/>
  <c r="U18" i="115" s="1"/>
  <c r="S17" i="115"/>
  <c r="R17" i="115"/>
  <c r="Q17" i="115"/>
  <c r="P17" i="115"/>
  <c r="E17" i="115"/>
  <c r="S16" i="115"/>
  <c r="R16" i="115"/>
  <c r="Q16" i="115"/>
  <c r="P16" i="115"/>
  <c r="E16" i="115"/>
  <c r="U16" i="115" s="1"/>
  <c r="S15" i="115"/>
  <c r="R15" i="115"/>
  <c r="Q15" i="115"/>
  <c r="P15" i="115"/>
  <c r="E15" i="115"/>
  <c r="U15" i="115" s="1"/>
  <c r="T14" i="115"/>
  <c r="S14" i="115"/>
  <c r="R14" i="115"/>
  <c r="Q14" i="115"/>
  <c r="P14" i="115"/>
  <c r="E14" i="115"/>
  <c r="U14" i="115" s="1"/>
  <c r="S13" i="115"/>
  <c r="R13" i="115"/>
  <c r="Q13" i="115"/>
  <c r="P13" i="115"/>
  <c r="E13" i="115"/>
  <c r="U13" i="115" s="1"/>
  <c r="S12" i="115"/>
  <c r="R12" i="115"/>
  <c r="Q12" i="115"/>
  <c r="P12" i="115"/>
  <c r="E12" i="115"/>
  <c r="T12" i="115" s="1"/>
  <c r="S11" i="115"/>
  <c r="R11" i="115"/>
  <c r="Q11" i="115"/>
  <c r="P11" i="115"/>
  <c r="E11" i="115"/>
  <c r="U11" i="115" s="1"/>
  <c r="S10" i="115"/>
  <c r="R10" i="115"/>
  <c r="Q10" i="115"/>
  <c r="U10" i="115" s="1"/>
  <c r="P10" i="115"/>
  <c r="E10" i="115"/>
  <c r="S9" i="115"/>
  <c r="R9" i="115"/>
  <c r="S64" i="114"/>
  <c r="R64" i="114"/>
  <c r="Q64" i="114"/>
  <c r="P64" i="114"/>
  <c r="E64" i="114"/>
  <c r="U64" i="114" s="1"/>
  <c r="T63" i="114"/>
  <c r="S63" i="114"/>
  <c r="R63" i="114"/>
  <c r="Q63" i="114"/>
  <c r="P63" i="114"/>
  <c r="E63" i="114"/>
  <c r="U63" i="114" s="1"/>
  <c r="S62" i="114"/>
  <c r="R62" i="114"/>
  <c r="S60" i="114"/>
  <c r="R60" i="114"/>
  <c r="Q60" i="114"/>
  <c r="P60" i="114"/>
  <c r="E60" i="114"/>
  <c r="T59" i="114"/>
  <c r="S59" i="114"/>
  <c r="R59" i="114"/>
  <c r="Q59" i="114"/>
  <c r="P59" i="114"/>
  <c r="E59" i="114"/>
  <c r="U59" i="114" s="1"/>
  <c r="S58" i="114"/>
  <c r="R58" i="114"/>
  <c r="Q58" i="114"/>
  <c r="P58" i="114"/>
  <c r="E58" i="114"/>
  <c r="U58" i="114" s="1"/>
  <c r="T57" i="114"/>
  <c r="S57" i="114"/>
  <c r="R57" i="114"/>
  <c r="Q57" i="114"/>
  <c r="P57" i="114"/>
  <c r="E57" i="114"/>
  <c r="S56" i="114"/>
  <c r="R56" i="114"/>
  <c r="S55" i="114"/>
  <c r="R55" i="114"/>
  <c r="Q55" i="114"/>
  <c r="P55" i="114"/>
  <c r="E55" i="114"/>
  <c r="T54" i="114"/>
  <c r="S54" i="114"/>
  <c r="R54" i="114"/>
  <c r="Q54" i="114"/>
  <c r="P54" i="114"/>
  <c r="E54" i="114"/>
  <c r="U54" i="114" s="1"/>
  <c r="U53" i="114"/>
  <c r="T53" i="114"/>
  <c r="S53" i="114"/>
  <c r="R53" i="114"/>
  <c r="Q53" i="114"/>
  <c r="P53" i="114"/>
  <c r="E53" i="114"/>
  <c r="S52" i="114"/>
  <c r="R52" i="114"/>
  <c r="Q52" i="114"/>
  <c r="P52" i="114"/>
  <c r="E52" i="114"/>
  <c r="U52" i="114" s="1"/>
  <c r="S51" i="114"/>
  <c r="R51" i="114"/>
  <c r="Q51" i="114"/>
  <c r="P51" i="114"/>
  <c r="E51" i="114"/>
  <c r="U51" i="114" s="1"/>
  <c r="S50" i="114"/>
  <c r="R50" i="114"/>
  <c r="Q50" i="114"/>
  <c r="P50" i="114"/>
  <c r="E50" i="114"/>
  <c r="T50" i="114" s="1"/>
  <c r="S49" i="114"/>
  <c r="R49" i="114"/>
  <c r="Q49" i="114"/>
  <c r="P49" i="114"/>
  <c r="E49" i="114"/>
  <c r="U49" i="114" s="1"/>
  <c r="T48" i="114"/>
  <c r="S48" i="114"/>
  <c r="R48" i="114"/>
  <c r="Q48" i="114"/>
  <c r="P48" i="114"/>
  <c r="E48" i="114"/>
  <c r="U48" i="114" s="1"/>
  <c r="S47" i="114"/>
  <c r="R47" i="114"/>
  <c r="Q47" i="114"/>
  <c r="P47" i="114"/>
  <c r="E47" i="114"/>
  <c r="S46" i="114"/>
  <c r="R46" i="114"/>
  <c r="Q46" i="114"/>
  <c r="P46" i="114"/>
  <c r="E46" i="114"/>
  <c r="U46" i="114" s="1"/>
  <c r="T45" i="114"/>
  <c r="S45" i="114"/>
  <c r="R45" i="114"/>
  <c r="Q45" i="114"/>
  <c r="P45" i="114"/>
  <c r="E45" i="114"/>
  <c r="U45" i="114" s="1"/>
  <c r="S44" i="114"/>
  <c r="R44" i="114"/>
  <c r="S43" i="114"/>
  <c r="R43" i="114"/>
  <c r="S42" i="114"/>
  <c r="R42" i="114"/>
  <c r="Q42" i="114"/>
  <c r="P42" i="114"/>
  <c r="E42" i="114"/>
  <c r="U42" i="114" s="1"/>
  <c r="S41" i="114"/>
  <c r="R41" i="114"/>
  <c r="Q41" i="114"/>
  <c r="P41" i="114"/>
  <c r="E41" i="114"/>
  <c r="U41" i="114" s="1"/>
  <c r="S40" i="114"/>
  <c r="R40" i="114"/>
  <c r="Q40" i="114"/>
  <c r="P40" i="114"/>
  <c r="E40" i="114"/>
  <c r="T40" i="114" s="1"/>
  <c r="S39" i="114"/>
  <c r="R39" i="114"/>
  <c r="Q39" i="114"/>
  <c r="P39" i="114"/>
  <c r="E39" i="114"/>
  <c r="U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S36" i="114"/>
  <c r="R36" i="114"/>
  <c r="Q36" i="114"/>
  <c r="P36" i="114"/>
  <c r="E36" i="114"/>
  <c r="U36" i="114" s="1"/>
  <c r="S35" i="114"/>
  <c r="R35" i="114"/>
  <c r="Q35" i="114"/>
  <c r="P35" i="114"/>
  <c r="E35" i="114"/>
  <c r="T35" i="114" s="1"/>
  <c r="T34" i="114"/>
  <c r="S34" i="114"/>
  <c r="R34" i="114"/>
  <c r="Q34" i="114"/>
  <c r="P34" i="114"/>
  <c r="E34" i="114"/>
  <c r="U34" i="114" s="1"/>
  <c r="S33" i="114"/>
  <c r="R33" i="114"/>
  <c r="Q33" i="114"/>
  <c r="P33" i="114"/>
  <c r="T33" i="114" s="1"/>
  <c r="E33" i="114"/>
  <c r="S32" i="114"/>
  <c r="R32" i="114"/>
  <c r="Q32" i="114"/>
  <c r="P32" i="114"/>
  <c r="E32" i="114"/>
  <c r="T32" i="114" s="1"/>
  <c r="S31" i="114"/>
  <c r="R31" i="114"/>
  <c r="Q31" i="114"/>
  <c r="P31" i="114"/>
  <c r="E31" i="114"/>
  <c r="U31" i="114" s="1"/>
  <c r="S30" i="114"/>
  <c r="R30" i="114"/>
  <c r="Q30" i="114"/>
  <c r="P30" i="114"/>
  <c r="E30" i="114"/>
  <c r="U30" i="114" s="1"/>
  <c r="S29" i="114"/>
  <c r="R29" i="114"/>
  <c r="Q29" i="114"/>
  <c r="P29" i="114"/>
  <c r="E29" i="114"/>
  <c r="S27" i="114"/>
  <c r="R27" i="114"/>
  <c r="Q27" i="114"/>
  <c r="P27" i="114"/>
  <c r="E27" i="114"/>
  <c r="U27" i="114" s="1"/>
  <c r="U26" i="114"/>
  <c r="T26" i="114"/>
  <c r="S26" i="114"/>
  <c r="R26" i="114"/>
  <c r="Q26" i="114"/>
  <c r="P26" i="114"/>
  <c r="E26" i="114"/>
  <c r="S25" i="114"/>
  <c r="R25" i="114"/>
  <c r="Q25" i="114"/>
  <c r="P25" i="114"/>
  <c r="E25" i="114"/>
  <c r="S24" i="114"/>
  <c r="R24" i="114"/>
  <c r="Q24" i="114"/>
  <c r="P24" i="114"/>
  <c r="E24" i="114"/>
  <c r="U24" i="114" s="1"/>
  <c r="S23" i="114"/>
  <c r="R23" i="114"/>
  <c r="Q23" i="114"/>
  <c r="U23" i="114" s="1"/>
  <c r="P23" i="114"/>
  <c r="E23" i="114"/>
  <c r="S22" i="114"/>
  <c r="R22" i="114"/>
  <c r="Q22" i="114"/>
  <c r="P22" i="114"/>
  <c r="E22" i="114"/>
  <c r="U22" i="114" s="1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T18" i="114" s="1"/>
  <c r="S17" i="114"/>
  <c r="R17" i="114"/>
  <c r="Q17" i="114"/>
  <c r="P17" i="114"/>
  <c r="E17" i="114"/>
  <c r="T16" i="114"/>
  <c r="S16" i="114"/>
  <c r="R16" i="114"/>
  <c r="Q16" i="114"/>
  <c r="P16" i="114"/>
  <c r="E16" i="114"/>
  <c r="U16" i="114" s="1"/>
  <c r="S15" i="114"/>
  <c r="R15" i="114"/>
  <c r="Q15" i="114"/>
  <c r="P15" i="114"/>
  <c r="E15" i="114"/>
  <c r="U15" i="114" s="1"/>
  <c r="S14" i="114"/>
  <c r="R14" i="114"/>
  <c r="Q14" i="114"/>
  <c r="P14" i="114"/>
  <c r="E14" i="114"/>
  <c r="U14" i="114" s="1"/>
  <c r="S13" i="114"/>
  <c r="R13" i="114"/>
  <c r="Q13" i="114"/>
  <c r="P13" i="114"/>
  <c r="T13" i="114" s="1"/>
  <c r="E13" i="114"/>
  <c r="U13" i="114" s="1"/>
  <c r="S12" i="114"/>
  <c r="R12" i="114"/>
  <c r="Q12" i="114"/>
  <c r="P12" i="114"/>
  <c r="E12" i="114"/>
  <c r="T12" i="114" s="1"/>
  <c r="S11" i="114"/>
  <c r="R11" i="114"/>
  <c r="Q11" i="114"/>
  <c r="P11" i="114"/>
  <c r="E11" i="114"/>
  <c r="U11" i="114" s="1"/>
  <c r="U10" i="114"/>
  <c r="S10" i="114"/>
  <c r="R10" i="114"/>
  <c r="Q10" i="114"/>
  <c r="P10" i="114"/>
  <c r="E10" i="114"/>
  <c r="S9" i="114"/>
  <c r="R9" i="114"/>
  <c r="S64" i="113"/>
  <c r="R64" i="113"/>
  <c r="Q64" i="113"/>
  <c r="P64" i="113"/>
  <c r="E64" i="113"/>
  <c r="U64" i="113" s="1"/>
  <c r="T63" i="113"/>
  <c r="S63" i="113"/>
  <c r="R63" i="113"/>
  <c r="Q63" i="113"/>
  <c r="P63" i="113"/>
  <c r="P62" i="113" s="1"/>
  <c r="E63" i="113"/>
  <c r="U63" i="113" s="1"/>
  <c r="S62" i="113"/>
  <c r="R62" i="113"/>
  <c r="S60" i="113"/>
  <c r="R60" i="113"/>
  <c r="Q60" i="113"/>
  <c r="P60" i="113"/>
  <c r="E60" i="113"/>
  <c r="S59" i="113"/>
  <c r="R59" i="113"/>
  <c r="Q59" i="113"/>
  <c r="P59" i="113"/>
  <c r="E59" i="113"/>
  <c r="U59" i="113" s="1"/>
  <c r="S58" i="113"/>
  <c r="R58" i="113"/>
  <c r="Q58" i="113"/>
  <c r="P58" i="113"/>
  <c r="E58" i="113"/>
  <c r="U58" i="113" s="1"/>
  <c r="T57" i="113"/>
  <c r="S57" i="113"/>
  <c r="R57" i="113"/>
  <c r="Q57" i="113"/>
  <c r="Q56" i="113" s="1"/>
  <c r="P57" i="113"/>
  <c r="E57" i="113"/>
  <c r="S56" i="113"/>
  <c r="R56" i="113"/>
  <c r="S55" i="113"/>
  <c r="R55" i="113"/>
  <c r="Q55" i="113"/>
  <c r="P55" i="113"/>
  <c r="E55" i="113"/>
  <c r="S54" i="113"/>
  <c r="R54" i="113"/>
  <c r="Q54" i="113"/>
  <c r="P54" i="113"/>
  <c r="E54" i="113"/>
  <c r="U54" i="113" s="1"/>
  <c r="U53" i="113"/>
  <c r="T53" i="113"/>
  <c r="S53" i="113"/>
  <c r="R53" i="113"/>
  <c r="Q53" i="113"/>
  <c r="P53" i="113"/>
  <c r="E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T50" i="113" s="1"/>
  <c r="S49" i="113"/>
  <c r="R49" i="113"/>
  <c r="Q49" i="113"/>
  <c r="P49" i="113"/>
  <c r="E49" i="113"/>
  <c r="U49" i="113" s="1"/>
  <c r="S48" i="113"/>
  <c r="R48" i="113"/>
  <c r="Q48" i="113"/>
  <c r="P48" i="113"/>
  <c r="E48" i="113"/>
  <c r="T48" i="113" s="1"/>
  <c r="S47" i="113"/>
  <c r="R47" i="113"/>
  <c r="Q47" i="113"/>
  <c r="P47" i="113"/>
  <c r="E47" i="113"/>
  <c r="T46" i="113"/>
  <c r="S46" i="113"/>
  <c r="R46" i="113"/>
  <c r="Q46" i="113"/>
  <c r="P46" i="113"/>
  <c r="E46" i="113"/>
  <c r="U46" i="113" s="1"/>
  <c r="S45" i="113"/>
  <c r="R45" i="113"/>
  <c r="Q45" i="113"/>
  <c r="P45" i="113"/>
  <c r="E45" i="113"/>
  <c r="U45" i="113" s="1"/>
  <c r="S44" i="113"/>
  <c r="R44" i="113"/>
  <c r="R43" i="113"/>
  <c r="S42" i="113"/>
  <c r="R42" i="113"/>
  <c r="Q42" i="113"/>
  <c r="P42" i="113"/>
  <c r="E42" i="113"/>
  <c r="U42" i="113" s="1"/>
  <c r="S41" i="113"/>
  <c r="R41" i="113"/>
  <c r="Q41" i="113"/>
  <c r="P41" i="113"/>
  <c r="E41" i="113"/>
  <c r="U41" i="113" s="1"/>
  <c r="S40" i="113"/>
  <c r="R40" i="113"/>
  <c r="Q40" i="113"/>
  <c r="P40" i="113"/>
  <c r="E40" i="113"/>
  <c r="T40" i="113" s="1"/>
  <c r="S39" i="113"/>
  <c r="R39" i="113"/>
  <c r="Q39" i="113"/>
  <c r="P39" i="113"/>
  <c r="E39" i="113"/>
  <c r="U39" i="113" s="1"/>
  <c r="U38" i="113"/>
  <c r="S38" i="113"/>
  <c r="R38" i="113"/>
  <c r="Q38" i="113"/>
  <c r="P38" i="113"/>
  <c r="E38" i="113"/>
  <c r="T38" i="113" s="1"/>
  <c r="S37" i="113"/>
  <c r="R37" i="113"/>
  <c r="Q37" i="113"/>
  <c r="P37" i="113"/>
  <c r="E37" i="113"/>
  <c r="S36" i="113"/>
  <c r="R36" i="113"/>
  <c r="Q36" i="113"/>
  <c r="P36" i="113"/>
  <c r="E36" i="113"/>
  <c r="U36" i="113" s="1"/>
  <c r="S35" i="113"/>
  <c r="R35" i="113"/>
  <c r="Q35" i="113"/>
  <c r="P35" i="113"/>
  <c r="E35" i="113"/>
  <c r="T35" i="113" s="1"/>
  <c r="S34" i="113"/>
  <c r="R34" i="113"/>
  <c r="Q34" i="113"/>
  <c r="P34" i="113"/>
  <c r="E34" i="113"/>
  <c r="U34" i="113" s="1"/>
  <c r="S33" i="113"/>
  <c r="R33" i="113"/>
  <c r="Q33" i="113"/>
  <c r="P33" i="113"/>
  <c r="T33" i="113" s="1"/>
  <c r="E33" i="113"/>
  <c r="U33" i="113" s="1"/>
  <c r="S32" i="113"/>
  <c r="R32" i="113"/>
  <c r="Q32" i="113"/>
  <c r="P32" i="113"/>
  <c r="E32" i="113"/>
  <c r="T32" i="113" s="1"/>
  <c r="S31" i="113"/>
  <c r="R31" i="113"/>
  <c r="Q31" i="113"/>
  <c r="P31" i="113"/>
  <c r="E31" i="113"/>
  <c r="U30" i="113"/>
  <c r="T30" i="113"/>
  <c r="S30" i="113"/>
  <c r="R30" i="113"/>
  <c r="Q30" i="113"/>
  <c r="P30" i="113"/>
  <c r="E30" i="113"/>
  <c r="S29" i="113"/>
  <c r="R29" i="113"/>
  <c r="Q29" i="113"/>
  <c r="P29" i="113"/>
  <c r="E29" i="113"/>
  <c r="S28" i="113"/>
  <c r="S27" i="113"/>
  <c r="R27" i="113"/>
  <c r="Q27" i="113"/>
  <c r="P27" i="113"/>
  <c r="E27" i="113"/>
  <c r="U27" i="113" s="1"/>
  <c r="U26" i="113"/>
  <c r="S26" i="113"/>
  <c r="R26" i="113"/>
  <c r="Q26" i="113"/>
  <c r="P26" i="113"/>
  <c r="E26" i="113"/>
  <c r="T26" i="113" s="1"/>
  <c r="S25" i="113"/>
  <c r="R25" i="113"/>
  <c r="Q25" i="113"/>
  <c r="P25" i="113"/>
  <c r="E25" i="113"/>
  <c r="T24" i="113"/>
  <c r="S24" i="113"/>
  <c r="R24" i="113"/>
  <c r="Q24" i="113"/>
  <c r="P24" i="113"/>
  <c r="E24" i="113"/>
  <c r="U24" i="113" s="1"/>
  <c r="U23" i="113"/>
  <c r="S23" i="113"/>
  <c r="R23" i="113"/>
  <c r="Q23" i="113"/>
  <c r="P23" i="113"/>
  <c r="E23" i="113"/>
  <c r="T23" i="113" s="1"/>
  <c r="S22" i="113"/>
  <c r="R22" i="113"/>
  <c r="Q22" i="113"/>
  <c r="P22" i="113"/>
  <c r="E22" i="113"/>
  <c r="U22" i="113" s="1"/>
  <c r="T21" i="113"/>
  <c r="S21" i="113"/>
  <c r="R21" i="113"/>
  <c r="Q21" i="113"/>
  <c r="P21" i="113"/>
  <c r="E21" i="113"/>
  <c r="U21" i="113" s="1"/>
  <c r="S20" i="113"/>
  <c r="R20" i="113"/>
  <c r="Q20" i="113"/>
  <c r="P20" i="113"/>
  <c r="E20" i="113"/>
  <c r="S19" i="113"/>
  <c r="R19" i="113"/>
  <c r="Q19" i="113"/>
  <c r="P19" i="113"/>
  <c r="E19" i="113"/>
  <c r="U19" i="113" s="1"/>
  <c r="S18" i="113"/>
  <c r="R18" i="113"/>
  <c r="Q18" i="113"/>
  <c r="P18" i="113"/>
  <c r="E18" i="113"/>
  <c r="U18" i="113" s="1"/>
  <c r="S17" i="113"/>
  <c r="R17" i="113"/>
  <c r="Q17" i="113"/>
  <c r="P17" i="113"/>
  <c r="E17" i="113"/>
  <c r="S16" i="113"/>
  <c r="R16" i="113"/>
  <c r="Q16" i="113"/>
  <c r="P16" i="113"/>
  <c r="E16" i="113"/>
  <c r="U16" i="113" s="1"/>
  <c r="S15" i="113"/>
  <c r="R15" i="113"/>
  <c r="Q15" i="113"/>
  <c r="P15" i="113"/>
  <c r="E15" i="113"/>
  <c r="U15" i="113" s="1"/>
  <c r="T14" i="113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T12" i="113" s="1"/>
  <c r="S11" i="113"/>
  <c r="R11" i="113"/>
  <c r="Q11" i="113"/>
  <c r="P11" i="113"/>
  <c r="E11" i="113"/>
  <c r="U11" i="113" s="1"/>
  <c r="S10" i="113"/>
  <c r="R10" i="113"/>
  <c r="Q10" i="113"/>
  <c r="P10" i="113"/>
  <c r="E10" i="113"/>
  <c r="U10" i="113" s="1"/>
  <c r="S9" i="113"/>
  <c r="R9" i="113"/>
  <c r="S64" i="112"/>
  <c r="R64" i="112"/>
  <c r="Q64" i="112"/>
  <c r="P64" i="112"/>
  <c r="E64" i="112"/>
  <c r="T64" i="112" s="1"/>
  <c r="S63" i="112"/>
  <c r="R63" i="112"/>
  <c r="Q63" i="112"/>
  <c r="P63" i="112"/>
  <c r="E63" i="112"/>
  <c r="E62" i="112" s="1"/>
  <c r="U62" i="112" s="1"/>
  <c r="S62" i="112"/>
  <c r="R62" i="112"/>
  <c r="S60" i="112"/>
  <c r="R60" i="112"/>
  <c r="Q60" i="112"/>
  <c r="P60" i="112"/>
  <c r="E60" i="112"/>
  <c r="T60" i="112" s="1"/>
  <c r="S59" i="112"/>
  <c r="R59" i="112"/>
  <c r="Q59" i="112"/>
  <c r="P59" i="112"/>
  <c r="E59" i="112"/>
  <c r="S58" i="112"/>
  <c r="R58" i="112"/>
  <c r="Q58" i="112"/>
  <c r="P58" i="112"/>
  <c r="E58" i="112"/>
  <c r="U58" i="112" s="1"/>
  <c r="T57" i="112"/>
  <c r="S57" i="112"/>
  <c r="R57" i="112"/>
  <c r="Q57" i="112"/>
  <c r="P57" i="112"/>
  <c r="E57" i="112"/>
  <c r="U57" i="112" s="1"/>
  <c r="S56" i="112"/>
  <c r="R56" i="112"/>
  <c r="U55" i="112"/>
  <c r="T55" i="112"/>
  <c r="S55" i="112"/>
  <c r="R55" i="112"/>
  <c r="Q55" i="112"/>
  <c r="P55" i="112"/>
  <c r="E55" i="112"/>
  <c r="S54" i="112"/>
  <c r="R54" i="112"/>
  <c r="Q54" i="112"/>
  <c r="P54" i="112"/>
  <c r="E54" i="112"/>
  <c r="T53" i="112"/>
  <c r="S53" i="112"/>
  <c r="R53" i="112"/>
  <c r="Q53" i="112"/>
  <c r="P53" i="112"/>
  <c r="E53" i="112"/>
  <c r="U53" i="112" s="1"/>
  <c r="S52" i="112"/>
  <c r="R52" i="112"/>
  <c r="Q52" i="112"/>
  <c r="P52" i="112"/>
  <c r="E52" i="112"/>
  <c r="U52" i="112" s="1"/>
  <c r="S51" i="112"/>
  <c r="R51" i="112"/>
  <c r="Q51" i="112"/>
  <c r="P51" i="112"/>
  <c r="E51" i="112"/>
  <c r="U51" i="112" s="1"/>
  <c r="T50" i="112"/>
  <c r="S50" i="112"/>
  <c r="R50" i="112"/>
  <c r="Q50" i="112"/>
  <c r="P50" i="112"/>
  <c r="E50" i="112"/>
  <c r="U50" i="112" s="1"/>
  <c r="S49" i="112"/>
  <c r="R49" i="112"/>
  <c r="Q49" i="112"/>
  <c r="P49" i="112"/>
  <c r="E49" i="112"/>
  <c r="T49" i="112" s="1"/>
  <c r="S48" i="112"/>
  <c r="R48" i="112"/>
  <c r="Q48" i="112"/>
  <c r="P48" i="112"/>
  <c r="E48" i="112"/>
  <c r="U48" i="112" s="1"/>
  <c r="U47" i="112"/>
  <c r="S47" i="112"/>
  <c r="R47" i="112"/>
  <c r="Q47" i="112"/>
  <c r="P47" i="112"/>
  <c r="E47" i="112"/>
  <c r="T47" i="112" s="1"/>
  <c r="S46" i="112"/>
  <c r="R46" i="112"/>
  <c r="Q46" i="112"/>
  <c r="P46" i="112"/>
  <c r="E46" i="112"/>
  <c r="T45" i="112"/>
  <c r="S45" i="112"/>
  <c r="R45" i="112"/>
  <c r="Q45" i="112"/>
  <c r="P45" i="112"/>
  <c r="E45" i="112"/>
  <c r="U45" i="112" s="1"/>
  <c r="S44" i="112"/>
  <c r="R44" i="112"/>
  <c r="S43" i="112"/>
  <c r="R43" i="112"/>
  <c r="S42" i="112"/>
  <c r="R42" i="112"/>
  <c r="Q42" i="112"/>
  <c r="P42" i="112"/>
  <c r="E42" i="112"/>
  <c r="U42" i="112" s="1"/>
  <c r="S41" i="112"/>
  <c r="R41" i="112"/>
  <c r="Q41" i="112"/>
  <c r="P41" i="112"/>
  <c r="E41" i="112"/>
  <c r="U41" i="112" s="1"/>
  <c r="S40" i="112"/>
  <c r="R40" i="112"/>
  <c r="Q40" i="112"/>
  <c r="P40" i="112"/>
  <c r="E40" i="112"/>
  <c r="U40" i="112" s="1"/>
  <c r="S39" i="112"/>
  <c r="R39" i="112"/>
  <c r="Q39" i="112"/>
  <c r="P39" i="112"/>
  <c r="E39" i="112"/>
  <c r="T39" i="112" s="1"/>
  <c r="S38" i="112"/>
  <c r="R38" i="112"/>
  <c r="Q38" i="112"/>
  <c r="P38" i="112"/>
  <c r="E38" i="112"/>
  <c r="U38" i="112" s="1"/>
  <c r="T37" i="112"/>
  <c r="S37" i="112"/>
  <c r="R37" i="112"/>
  <c r="Q37" i="112"/>
  <c r="P37" i="112"/>
  <c r="E37" i="112"/>
  <c r="U37" i="112" s="1"/>
  <c r="S36" i="112"/>
  <c r="R36" i="112"/>
  <c r="Q36" i="112"/>
  <c r="P36" i="112"/>
  <c r="E36" i="112"/>
  <c r="S35" i="112"/>
  <c r="R35" i="112"/>
  <c r="Q35" i="112"/>
  <c r="P35" i="112"/>
  <c r="E35" i="112"/>
  <c r="U35" i="112" s="1"/>
  <c r="U34" i="112"/>
  <c r="S34" i="112"/>
  <c r="R34" i="112"/>
  <c r="Q34" i="112"/>
  <c r="P34" i="112"/>
  <c r="E34" i="112"/>
  <c r="T34" i="112" s="1"/>
  <c r="S33" i="112"/>
  <c r="R33" i="112"/>
  <c r="Q33" i="112"/>
  <c r="P33" i="112"/>
  <c r="E33" i="112"/>
  <c r="U33" i="112" s="1"/>
  <c r="T32" i="112"/>
  <c r="S32" i="112"/>
  <c r="R32" i="112"/>
  <c r="Q32" i="112"/>
  <c r="P32" i="112"/>
  <c r="E32" i="112"/>
  <c r="U32" i="112" s="1"/>
  <c r="S31" i="112"/>
  <c r="R31" i="112"/>
  <c r="Q31" i="112"/>
  <c r="P31" i="112"/>
  <c r="E31" i="112"/>
  <c r="S30" i="112"/>
  <c r="R30" i="112"/>
  <c r="Q30" i="112"/>
  <c r="P30" i="112"/>
  <c r="E30" i="112"/>
  <c r="U30" i="112" s="1"/>
  <c r="S29" i="112"/>
  <c r="R29" i="112"/>
  <c r="Q29" i="112"/>
  <c r="P29" i="112"/>
  <c r="E29" i="112"/>
  <c r="U29" i="112" s="1"/>
  <c r="S28" i="112"/>
  <c r="S27" i="112"/>
  <c r="R27" i="112"/>
  <c r="Q27" i="112"/>
  <c r="P27" i="112"/>
  <c r="E27" i="112"/>
  <c r="T27" i="112" s="1"/>
  <c r="S26" i="112"/>
  <c r="R26" i="112"/>
  <c r="Q26" i="112"/>
  <c r="P26" i="112"/>
  <c r="E26" i="112"/>
  <c r="U26" i="112" s="1"/>
  <c r="U25" i="112"/>
  <c r="T25" i="112"/>
  <c r="S25" i="112"/>
  <c r="R25" i="112"/>
  <c r="Q25" i="112"/>
  <c r="P25" i="112"/>
  <c r="E25" i="112"/>
  <c r="S24" i="112"/>
  <c r="R24" i="112"/>
  <c r="Q24" i="112"/>
  <c r="P24" i="112"/>
  <c r="E24" i="112"/>
  <c r="S23" i="112"/>
  <c r="R23" i="112"/>
  <c r="Q23" i="112"/>
  <c r="P23" i="112"/>
  <c r="E23" i="112"/>
  <c r="U23" i="112" s="1"/>
  <c r="T22" i="112"/>
  <c r="S22" i="112"/>
  <c r="R22" i="112"/>
  <c r="Q22" i="112"/>
  <c r="P22" i="112"/>
  <c r="E22" i="112"/>
  <c r="U22" i="112" s="1"/>
  <c r="T21" i="112"/>
  <c r="S21" i="112"/>
  <c r="R21" i="112"/>
  <c r="Q21" i="112"/>
  <c r="P21" i="112"/>
  <c r="E21" i="112"/>
  <c r="U21" i="112" s="1"/>
  <c r="S20" i="112"/>
  <c r="R20" i="112"/>
  <c r="Q20" i="112"/>
  <c r="P20" i="112"/>
  <c r="E20" i="112"/>
  <c r="S19" i="112"/>
  <c r="R19" i="112"/>
  <c r="Q19" i="112"/>
  <c r="P19" i="112"/>
  <c r="E19" i="112"/>
  <c r="T19" i="112" s="1"/>
  <c r="S18" i="112"/>
  <c r="R18" i="112"/>
  <c r="Q18" i="112"/>
  <c r="P18" i="112"/>
  <c r="E18" i="112"/>
  <c r="T17" i="112"/>
  <c r="S17" i="112"/>
  <c r="R17" i="112"/>
  <c r="Q17" i="112"/>
  <c r="P17" i="112"/>
  <c r="E17" i="112"/>
  <c r="U17" i="112" s="1"/>
  <c r="U16" i="112"/>
  <c r="S16" i="112"/>
  <c r="R16" i="112"/>
  <c r="Q16" i="112"/>
  <c r="P16" i="112"/>
  <c r="E16" i="112"/>
  <c r="T16" i="112" s="1"/>
  <c r="T15" i="112"/>
  <c r="S15" i="112"/>
  <c r="R15" i="112"/>
  <c r="Q15" i="112"/>
  <c r="P15" i="112"/>
  <c r="E15" i="112"/>
  <c r="U15" i="112" s="1"/>
  <c r="U14" i="112"/>
  <c r="S14" i="112"/>
  <c r="R14" i="112"/>
  <c r="Q14" i="112"/>
  <c r="P14" i="112"/>
  <c r="E14" i="112"/>
  <c r="T14" i="112" s="1"/>
  <c r="T13" i="112"/>
  <c r="S13" i="112"/>
  <c r="R13" i="112"/>
  <c r="Q13" i="112"/>
  <c r="P13" i="112"/>
  <c r="E13" i="112"/>
  <c r="S12" i="112"/>
  <c r="R12" i="112"/>
  <c r="Q12" i="112"/>
  <c r="P12" i="112"/>
  <c r="E12" i="112"/>
  <c r="U12" i="112" s="1"/>
  <c r="S11" i="112"/>
  <c r="R11" i="112"/>
  <c r="Q11" i="112"/>
  <c r="P11" i="112"/>
  <c r="E11" i="112"/>
  <c r="T11" i="112" s="1"/>
  <c r="S10" i="112"/>
  <c r="R10" i="112"/>
  <c r="Q10" i="112"/>
  <c r="P10" i="112"/>
  <c r="E10" i="112"/>
  <c r="S9" i="112"/>
  <c r="S64" i="111"/>
  <c r="R64" i="111"/>
  <c r="Q64" i="111"/>
  <c r="P64" i="111"/>
  <c r="E64" i="111"/>
  <c r="U64" i="111" s="1"/>
  <c r="S63" i="111"/>
  <c r="R63" i="111"/>
  <c r="Q63" i="111"/>
  <c r="P63" i="111"/>
  <c r="E63" i="111"/>
  <c r="S62" i="111"/>
  <c r="R62" i="111"/>
  <c r="S60" i="111"/>
  <c r="R60" i="111"/>
  <c r="Q60" i="111"/>
  <c r="P60" i="111"/>
  <c r="E60" i="111"/>
  <c r="U59" i="111"/>
  <c r="T59" i="111"/>
  <c r="S59" i="111"/>
  <c r="R59" i="111"/>
  <c r="Q59" i="111"/>
  <c r="P59" i="111"/>
  <c r="E59" i="111"/>
  <c r="S58" i="111"/>
  <c r="R58" i="111"/>
  <c r="Q58" i="111"/>
  <c r="P58" i="111"/>
  <c r="E58" i="111"/>
  <c r="T58" i="111" s="1"/>
  <c r="S57" i="111"/>
  <c r="R57" i="111"/>
  <c r="Q57" i="111"/>
  <c r="P57" i="111"/>
  <c r="E57" i="111"/>
  <c r="U57" i="111" s="1"/>
  <c r="S56" i="111"/>
  <c r="R56" i="111"/>
  <c r="S55" i="111"/>
  <c r="R55" i="111"/>
  <c r="Q55" i="111"/>
  <c r="P55" i="111"/>
  <c r="E55" i="111"/>
  <c r="U54" i="111"/>
  <c r="S54" i="111"/>
  <c r="R54" i="111"/>
  <c r="Q54" i="111"/>
  <c r="P54" i="111"/>
  <c r="E54" i="111"/>
  <c r="T54" i="111" s="1"/>
  <c r="S53" i="111"/>
  <c r="R53" i="111"/>
  <c r="Q53" i="111"/>
  <c r="P53" i="111"/>
  <c r="E53" i="111"/>
  <c r="T53" i="111" s="1"/>
  <c r="T52" i="111"/>
  <c r="S52" i="111"/>
  <c r="R52" i="111"/>
  <c r="Q52" i="111"/>
  <c r="P52" i="111"/>
  <c r="E52" i="111"/>
  <c r="U52" i="111" s="1"/>
  <c r="S51" i="111"/>
  <c r="R51" i="111"/>
  <c r="Q51" i="111"/>
  <c r="P51" i="111"/>
  <c r="E51" i="111"/>
  <c r="U51" i="111" s="1"/>
  <c r="S50" i="111"/>
  <c r="R50" i="111"/>
  <c r="Q50" i="111"/>
  <c r="P50" i="111"/>
  <c r="E50" i="111"/>
  <c r="U50" i="111" s="1"/>
  <c r="S49" i="111"/>
  <c r="R49" i="111"/>
  <c r="Q49" i="111"/>
  <c r="P49" i="111"/>
  <c r="E49" i="111"/>
  <c r="U49" i="111" s="1"/>
  <c r="S48" i="111"/>
  <c r="R48" i="111"/>
  <c r="Q48" i="111"/>
  <c r="P48" i="111"/>
  <c r="E48" i="111"/>
  <c r="T48" i="111" s="1"/>
  <c r="S47" i="111"/>
  <c r="R47" i="111"/>
  <c r="Q47" i="111"/>
  <c r="P47" i="111"/>
  <c r="E47" i="111"/>
  <c r="T46" i="111"/>
  <c r="S46" i="111"/>
  <c r="R46" i="111"/>
  <c r="Q46" i="111"/>
  <c r="P46" i="111"/>
  <c r="E46" i="111"/>
  <c r="U46" i="111" s="1"/>
  <c r="S45" i="111"/>
  <c r="R45" i="111"/>
  <c r="Q45" i="111"/>
  <c r="P45" i="111"/>
  <c r="E45" i="111"/>
  <c r="U45" i="111" s="1"/>
  <c r="S44" i="111"/>
  <c r="R44" i="111"/>
  <c r="S43" i="111"/>
  <c r="S42" i="111"/>
  <c r="R42" i="111"/>
  <c r="Q42" i="111"/>
  <c r="P42" i="111"/>
  <c r="E42" i="111"/>
  <c r="U42" i="111" s="1"/>
  <c r="U41" i="111"/>
  <c r="T41" i="111"/>
  <c r="S41" i="111"/>
  <c r="R41" i="111"/>
  <c r="Q41" i="111"/>
  <c r="P41" i="111"/>
  <c r="E41" i="111"/>
  <c r="T40" i="111"/>
  <c r="S40" i="111"/>
  <c r="R40" i="111"/>
  <c r="Q40" i="111"/>
  <c r="P40" i="111"/>
  <c r="E40" i="111"/>
  <c r="U40" i="111" s="1"/>
  <c r="T39" i="111"/>
  <c r="S39" i="111"/>
  <c r="R39" i="111"/>
  <c r="Q39" i="111"/>
  <c r="P39" i="111"/>
  <c r="E39" i="111"/>
  <c r="U39" i="111" s="1"/>
  <c r="S38" i="111"/>
  <c r="R38" i="111"/>
  <c r="Q38" i="111"/>
  <c r="P38" i="111"/>
  <c r="E38" i="111"/>
  <c r="T38" i="111" s="1"/>
  <c r="S37" i="111"/>
  <c r="R37" i="111"/>
  <c r="Q37" i="111"/>
  <c r="P37" i="111"/>
  <c r="E37" i="111"/>
  <c r="S36" i="111"/>
  <c r="R36" i="111"/>
  <c r="Q36" i="111"/>
  <c r="P36" i="111"/>
  <c r="E36" i="111"/>
  <c r="U36" i="111" s="1"/>
  <c r="S35" i="111"/>
  <c r="R35" i="111"/>
  <c r="Q35" i="111"/>
  <c r="P35" i="111"/>
  <c r="E35" i="111"/>
  <c r="T35" i="111" s="1"/>
  <c r="T34" i="111"/>
  <c r="S34" i="111"/>
  <c r="R34" i="111"/>
  <c r="Q34" i="111"/>
  <c r="P34" i="111"/>
  <c r="E34" i="111"/>
  <c r="U34" i="111" s="1"/>
  <c r="U33" i="111"/>
  <c r="S33" i="111"/>
  <c r="R33" i="111"/>
  <c r="Q33" i="111"/>
  <c r="P33" i="111"/>
  <c r="T33" i="111" s="1"/>
  <c r="E33" i="111"/>
  <c r="T32" i="111"/>
  <c r="S32" i="111"/>
  <c r="R32" i="111"/>
  <c r="Q32" i="111"/>
  <c r="P32" i="111"/>
  <c r="E32" i="111"/>
  <c r="U32" i="111" s="1"/>
  <c r="S31" i="111"/>
  <c r="R31" i="111"/>
  <c r="Q31" i="111"/>
  <c r="P31" i="111"/>
  <c r="E31" i="111"/>
  <c r="S30" i="111"/>
  <c r="R30" i="111"/>
  <c r="Q30" i="111"/>
  <c r="P30" i="111"/>
  <c r="E30" i="111"/>
  <c r="T30" i="111" s="1"/>
  <c r="S29" i="111"/>
  <c r="R29" i="111"/>
  <c r="Q29" i="111"/>
  <c r="P29" i="111"/>
  <c r="E29" i="111"/>
  <c r="S28" i="111"/>
  <c r="T27" i="111"/>
  <c r="S27" i="111"/>
  <c r="R27" i="111"/>
  <c r="Q27" i="111"/>
  <c r="P27" i="111"/>
  <c r="E27" i="111"/>
  <c r="U27" i="111" s="1"/>
  <c r="S26" i="111"/>
  <c r="R26" i="111"/>
  <c r="Q26" i="111"/>
  <c r="P26" i="111"/>
  <c r="E26" i="111"/>
  <c r="T26" i="111" s="1"/>
  <c r="S25" i="111"/>
  <c r="R25" i="111"/>
  <c r="Q25" i="111"/>
  <c r="P25" i="111"/>
  <c r="E25" i="111"/>
  <c r="U24" i="111"/>
  <c r="S24" i="111"/>
  <c r="R24" i="111"/>
  <c r="Q24" i="111"/>
  <c r="P24" i="111"/>
  <c r="E24" i="111"/>
  <c r="T24" i="111" s="1"/>
  <c r="S23" i="111"/>
  <c r="R23" i="111"/>
  <c r="Q23" i="111"/>
  <c r="P23" i="111"/>
  <c r="E23" i="111"/>
  <c r="T23" i="111" s="1"/>
  <c r="T22" i="11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S19" i="111"/>
  <c r="R19" i="111"/>
  <c r="Q19" i="111"/>
  <c r="P19" i="111"/>
  <c r="E19" i="111"/>
  <c r="U19" i="111" s="1"/>
  <c r="S18" i="111"/>
  <c r="R18" i="111"/>
  <c r="Q18" i="111"/>
  <c r="P18" i="111"/>
  <c r="E18" i="111"/>
  <c r="T18" i="111" s="1"/>
  <c r="S17" i="111"/>
  <c r="R17" i="111"/>
  <c r="Q17" i="111"/>
  <c r="P17" i="111"/>
  <c r="E17" i="111"/>
  <c r="U16" i="111"/>
  <c r="S16" i="111"/>
  <c r="R16" i="111"/>
  <c r="Q16" i="111"/>
  <c r="P16" i="111"/>
  <c r="E16" i="111"/>
  <c r="T16" i="111" s="1"/>
  <c r="S15" i="111"/>
  <c r="R15" i="111"/>
  <c r="Q15" i="111"/>
  <c r="P15" i="111"/>
  <c r="E15" i="111"/>
  <c r="T15" i="111" s="1"/>
  <c r="T14" i="111"/>
  <c r="S14" i="111"/>
  <c r="R14" i="111"/>
  <c r="Q14" i="111"/>
  <c r="P14" i="111"/>
  <c r="E14" i="111"/>
  <c r="U14" i="111" s="1"/>
  <c r="U13" i="111"/>
  <c r="S13" i="111"/>
  <c r="R13" i="111"/>
  <c r="Q13" i="111"/>
  <c r="P13" i="111"/>
  <c r="E13" i="111"/>
  <c r="T12" i="111"/>
  <c r="S12" i="111"/>
  <c r="R12" i="111"/>
  <c r="Q12" i="111"/>
  <c r="P12" i="111"/>
  <c r="E12" i="111"/>
  <c r="U12" i="111" s="1"/>
  <c r="S11" i="111"/>
  <c r="R11" i="111"/>
  <c r="Q11" i="111"/>
  <c r="P11" i="111"/>
  <c r="E11" i="111"/>
  <c r="U11" i="111" s="1"/>
  <c r="S10" i="111"/>
  <c r="R10" i="111"/>
  <c r="Q10" i="111"/>
  <c r="P10" i="111"/>
  <c r="E10" i="111"/>
  <c r="U10" i="111" s="1"/>
  <c r="S64" i="110"/>
  <c r="R64" i="110"/>
  <c r="Q64" i="110"/>
  <c r="P64" i="110"/>
  <c r="E64" i="110"/>
  <c r="U64" i="110" s="1"/>
  <c r="S63" i="110"/>
  <c r="R63" i="110"/>
  <c r="Q63" i="110"/>
  <c r="P63" i="110"/>
  <c r="P62" i="110" s="1"/>
  <c r="E63" i="110"/>
  <c r="T63" i="110" s="1"/>
  <c r="S62" i="110"/>
  <c r="R62" i="110"/>
  <c r="S60" i="110"/>
  <c r="R60" i="110"/>
  <c r="Q60" i="110"/>
  <c r="P60" i="110"/>
  <c r="E60" i="110"/>
  <c r="T60" i="110" s="1"/>
  <c r="S59" i="110"/>
  <c r="R59" i="110"/>
  <c r="Q59" i="110"/>
  <c r="P59" i="110"/>
  <c r="E59" i="110"/>
  <c r="S58" i="110"/>
  <c r="R58" i="110"/>
  <c r="Q58" i="110"/>
  <c r="P58" i="110"/>
  <c r="E58" i="110"/>
  <c r="U58" i="110" s="1"/>
  <c r="S57" i="110"/>
  <c r="R57" i="110"/>
  <c r="Q57" i="110"/>
  <c r="P57" i="110"/>
  <c r="E57" i="110"/>
  <c r="S56" i="110"/>
  <c r="R56" i="110"/>
  <c r="S55" i="110"/>
  <c r="R55" i="110"/>
  <c r="Q55" i="110"/>
  <c r="P55" i="110"/>
  <c r="E55" i="110"/>
  <c r="T55" i="110" s="1"/>
  <c r="S54" i="110"/>
  <c r="R54" i="110"/>
  <c r="Q54" i="110"/>
  <c r="P54" i="110"/>
  <c r="E54" i="110"/>
  <c r="T53" i="110"/>
  <c r="S53" i="110"/>
  <c r="R53" i="110"/>
  <c r="Q53" i="110"/>
  <c r="P53" i="110"/>
  <c r="E53" i="110"/>
  <c r="U53" i="110" s="1"/>
  <c r="S52" i="110"/>
  <c r="R52" i="110"/>
  <c r="Q52" i="110"/>
  <c r="P52" i="110"/>
  <c r="E52" i="110"/>
  <c r="T52" i="110" s="1"/>
  <c r="S51" i="110"/>
  <c r="R51" i="110"/>
  <c r="Q51" i="110"/>
  <c r="P51" i="110"/>
  <c r="E51" i="110"/>
  <c r="U51" i="110" s="1"/>
  <c r="T50" i="110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U48" i="110" s="1"/>
  <c r="S47" i="110"/>
  <c r="R47" i="110"/>
  <c r="Q47" i="110"/>
  <c r="P47" i="110"/>
  <c r="E47" i="110"/>
  <c r="T47" i="110" s="1"/>
  <c r="S46" i="110"/>
  <c r="R46" i="110"/>
  <c r="Q46" i="110"/>
  <c r="P46" i="110"/>
  <c r="E46" i="110"/>
  <c r="T46" i="110" s="1"/>
  <c r="U45" i="110"/>
  <c r="S45" i="110"/>
  <c r="R45" i="110"/>
  <c r="Q45" i="110"/>
  <c r="P45" i="110"/>
  <c r="E45" i="110"/>
  <c r="T45" i="110" s="1"/>
  <c r="S44" i="110"/>
  <c r="R44" i="110"/>
  <c r="S43" i="110"/>
  <c r="R43" i="110"/>
  <c r="S42" i="110"/>
  <c r="R42" i="110"/>
  <c r="Q42" i="110"/>
  <c r="P42" i="110"/>
  <c r="E42" i="110"/>
  <c r="U42" i="110" s="1"/>
  <c r="S41" i="110"/>
  <c r="R41" i="110"/>
  <c r="Q41" i="110"/>
  <c r="P41" i="110"/>
  <c r="E41" i="110"/>
  <c r="U41" i="110" s="1"/>
  <c r="S40" i="110"/>
  <c r="R40" i="110"/>
  <c r="Q40" i="110"/>
  <c r="P40" i="110"/>
  <c r="E40" i="110"/>
  <c r="U40" i="110" s="1"/>
  <c r="T39" i="110"/>
  <c r="S39" i="110"/>
  <c r="R39" i="110"/>
  <c r="Q39" i="110"/>
  <c r="P39" i="110"/>
  <c r="E39" i="110"/>
  <c r="U39" i="110" s="1"/>
  <c r="S38" i="110"/>
  <c r="R38" i="110"/>
  <c r="Q38" i="110"/>
  <c r="P38" i="110"/>
  <c r="E38" i="110"/>
  <c r="U38" i="110" s="1"/>
  <c r="S37" i="110"/>
  <c r="R37" i="110"/>
  <c r="Q37" i="110"/>
  <c r="P37" i="110"/>
  <c r="E37" i="110"/>
  <c r="T37" i="110" s="1"/>
  <c r="S36" i="110"/>
  <c r="R36" i="110"/>
  <c r="Q36" i="110"/>
  <c r="P36" i="110"/>
  <c r="E36" i="110"/>
  <c r="U36" i="110" s="1"/>
  <c r="T35" i="110"/>
  <c r="S35" i="110"/>
  <c r="R35" i="110"/>
  <c r="Q35" i="110"/>
  <c r="P35" i="110"/>
  <c r="E35" i="110"/>
  <c r="U35" i="110" s="1"/>
  <c r="U34" i="110"/>
  <c r="T34" i="110"/>
  <c r="S34" i="110"/>
  <c r="R34" i="110"/>
  <c r="Q34" i="110"/>
  <c r="P34" i="110"/>
  <c r="E34" i="110"/>
  <c r="S33" i="110"/>
  <c r="R33" i="110"/>
  <c r="Q33" i="110"/>
  <c r="P33" i="110"/>
  <c r="E33" i="110"/>
  <c r="T33" i="110" s="1"/>
  <c r="U32" i="110"/>
  <c r="T32" i="110"/>
  <c r="S32" i="110"/>
  <c r="R32" i="110"/>
  <c r="Q32" i="110"/>
  <c r="P32" i="110"/>
  <c r="E32" i="110"/>
  <c r="S31" i="110"/>
  <c r="R31" i="110"/>
  <c r="Q31" i="110"/>
  <c r="P31" i="110"/>
  <c r="E31" i="110"/>
  <c r="T30" i="110"/>
  <c r="S30" i="110"/>
  <c r="R30" i="110"/>
  <c r="Q30" i="110"/>
  <c r="P30" i="110"/>
  <c r="E30" i="110"/>
  <c r="U30" i="110" s="1"/>
  <c r="S29" i="110"/>
  <c r="R29" i="110"/>
  <c r="Q29" i="110"/>
  <c r="P29" i="110"/>
  <c r="E29" i="110"/>
  <c r="U29" i="110" s="1"/>
  <c r="S28" i="110"/>
  <c r="S27" i="110"/>
  <c r="R27" i="110"/>
  <c r="Q27" i="110"/>
  <c r="P27" i="110"/>
  <c r="E27" i="110"/>
  <c r="U27" i="110" s="1"/>
  <c r="T26" i="110"/>
  <c r="S26" i="110"/>
  <c r="R26" i="110"/>
  <c r="Q26" i="110"/>
  <c r="P26" i="110"/>
  <c r="E26" i="110"/>
  <c r="U26" i="110" s="1"/>
  <c r="S25" i="110"/>
  <c r="R25" i="110"/>
  <c r="Q25" i="110"/>
  <c r="P25" i="110"/>
  <c r="E25" i="110"/>
  <c r="T25" i="110" s="1"/>
  <c r="S24" i="110"/>
  <c r="R24" i="110"/>
  <c r="Q24" i="110"/>
  <c r="P24" i="110"/>
  <c r="E24" i="110"/>
  <c r="U24" i="110" s="1"/>
  <c r="U23" i="110"/>
  <c r="S23" i="110"/>
  <c r="R23" i="110"/>
  <c r="Q23" i="110"/>
  <c r="P23" i="110"/>
  <c r="E23" i="110"/>
  <c r="T23" i="110" s="1"/>
  <c r="S22" i="110"/>
  <c r="R22" i="110"/>
  <c r="Q22" i="110"/>
  <c r="P22" i="110"/>
  <c r="E22" i="110"/>
  <c r="U22" i="110" s="1"/>
  <c r="T21" i="110"/>
  <c r="S21" i="110"/>
  <c r="R21" i="110"/>
  <c r="Q21" i="110"/>
  <c r="P21" i="110"/>
  <c r="E21" i="110"/>
  <c r="U21" i="110" s="1"/>
  <c r="S20" i="110"/>
  <c r="R20" i="110"/>
  <c r="Q20" i="110"/>
  <c r="P20" i="110"/>
  <c r="E20" i="110"/>
  <c r="U20" i="110" s="1"/>
  <c r="S19" i="110"/>
  <c r="R19" i="110"/>
  <c r="Q19" i="110"/>
  <c r="P19" i="110"/>
  <c r="E19" i="110"/>
  <c r="U19" i="110" s="1"/>
  <c r="S18" i="110"/>
  <c r="R18" i="110"/>
  <c r="Q18" i="110"/>
  <c r="P18" i="110"/>
  <c r="E18" i="110"/>
  <c r="U18" i="110" s="1"/>
  <c r="S17" i="110"/>
  <c r="R17" i="110"/>
  <c r="Q17" i="110"/>
  <c r="P17" i="110"/>
  <c r="E17" i="110"/>
  <c r="T17" i="110" s="1"/>
  <c r="S16" i="110"/>
  <c r="R16" i="110"/>
  <c r="Q16" i="110"/>
  <c r="P16" i="110"/>
  <c r="E16" i="110"/>
  <c r="U16" i="110" s="1"/>
  <c r="U15" i="110"/>
  <c r="S15" i="110"/>
  <c r="R15" i="110"/>
  <c r="Q15" i="110"/>
  <c r="P15" i="110"/>
  <c r="E15" i="110"/>
  <c r="T15" i="110" s="1"/>
  <c r="S14" i="110"/>
  <c r="R14" i="110"/>
  <c r="Q14" i="110"/>
  <c r="P14" i="110"/>
  <c r="E14" i="110"/>
  <c r="T14" i="110" s="1"/>
  <c r="S13" i="110"/>
  <c r="R13" i="110"/>
  <c r="Q13" i="110"/>
  <c r="P13" i="110"/>
  <c r="E13" i="110"/>
  <c r="U13" i="110" s="1"/>
  <c r="T12" i="110"/>
  <c r="S12" i="110"/>
  <c r="R12" i="110"/>
  <c r="Q12" i="110"/>
  <c r="P12" i="110"/>
  <c r="E12" i="110"/>
  <c r="U12" i="110" s="1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64" i="109"/>
  <c r="R64" i="109"/>
  <c r="Q64" i="109"/>
  <c r="P64" i="109"/>
  <c r="E64" i="109"/>
  <c r="U64" i="109" s="1"/>
  <c r="S63" i="109"/>
  <c r="R63" i="109"/>
  <c r="Q63" i="109"/>
  <c r="P63" i="109"/>
  <c r="E63" i="109"/>
  <c r="T63" i="109" s="1"/>
  <c r="S62" i="109"/>
  <c r="R62" i="109"/>
  <c r="S60" i="109"/>
  <c r="R60" i="109"/>
  <c r="Q60" i="109"/>
  <c r="P60" i="109"/>
  <c r="E60" i="109"/>
  <c r="U60" i="109" s="1"/>
  <c r="U59" i="109"/>
  <c r="S59" i="109"/>
  <c r="R59" i="109"/>
  <c r="Q59" i="109"/>
  <c r="P59" i="109"/>
  <c r="E59" i="109"/>
  <c r="T59" i="109" s="1"/>
  <c r="S58" i="109"/>
  <c r="R58" i="109"/>
  <c r="Q58" i="109"/>
  <c r="P58" i="109"/>
  <c r="E58" i="109"/>
  <c r="U58" i="109" s="1"/>
  <c r="T57" i="109"/>
  <c r="S57" i="109"/>
  <c r="R57" i="109"/>
  <c r="Q57" i="109"/>
  <c r="P57" i="109"/>
  <c r="E57" i="109"/>
  <c r="U57" i="109" s="1"/>
  <c r="S56" i="109"/>
  <c r="R56" i="109"/>
  <c r="T55" i="109"/>
  <c r="S55" i="109"/>
  <c r="R55" i="109"/>
  <c r="Q55" i="109"/>
  <c r="P55" i="109"/>
  <c r="E55" i="109"/>
  <c r="U55" i="109" s="1"/>
  <c r="S54" i="109"/>
  <c r="R54" i="109"/>
  <c r="Q54" i="109"/>
  <c r="P54" i="109"/>
  <c r="E54" i="109"/>
  <c r="T54" i="109" s="1"/>
  <c r="S53" i="109"/>
  <c r="R53" i="109"/>
  <c r="Q53" i="109"/>
  <c r="P53" i="109"/>
  <c r="E53" i="109"/>
  <c r="U53" i="109" s="1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U50" i="109" s="1"/>
  <c r="T49" i="109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S47" i="109"/>
  <c r="R47" i="109"/>
  <c r="Q47" i="109"/>
  <c r="P47" i="109"/>
  <c r="E47" i="109"/>
  <c r="U47" i="109" s="1"/>
  <c r="S46" i="109"/>
  <c r="R46" i="109"/>
  <c r="Q46" i="109"/>
  <c r="P46" i="109"/>
  <c r="E46" i="109"/>
  <c r="T46" i="109" s="1"/>
  <c r="S45" i="109"/>
  <c r="R45" i="109"/>
  <c r="Q45" i="109"/>
  <c r="P45" i="109"/>
  <c r="E45" i="109"/>
  <c r="T45" i="109" s="1"/>
  <c r="S44" i="109"/>
  <c r="R44" i="109"/>
  <c r="R43" i="109"/>
  <c r="S42" i="109"/>
  <c r="R42" i="109"/>
  <c r="Q42" i="109"/>
  <c r="P42" i="109"/>
  <c r="E42" i="109"/>
  <c r="U42" i="109" s="1"/>
  <c r="S41" i="109"/>
  <c r="R41" i="109"/>
  <c r="Q41" i="109"/>
  <c r="P41" i="109"/>
  <c r="E41" i="109"/>
  <c r="T41" i="109" s="1"/>
  <c r="T40" i="109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S38" i="109"/>
  <c r="R38" i="109"/>
  <c r="Q38" i="109"/>
  <c r="P38" i="109"/>
  <c r="E38" i="109"/>
  <c r="U38" i="109" s="1"/>
  <c r="S37" i="109"/>
  <c r="R37" i="109"/>
  <c r="Q37" i="109"/>
  <c r="P37" i="109"/>
  <c r="E37" i="109"/>
  <c r="S36" i="109"/>
  <c r="R36" i="109"/>
  <c r="Q36" i="109"/>
  <c r="P36" i="109"/>
  <c r="E36" i="109"/>
  <c r="T36" i="109" s="1"/>
  <c r="S35" i="109"/>
  <c r="R35" i="109"/>
  <c r="Q35" i="109"/>
  <c r="P35" i="109"/>
  <c r="E35" i="109"/>
  <c r="U35" i="109" s="1"/>
  <c r="U34" i="109"/>
  <c r="T34" i="109"/>
  <c r="S34" i="109"/>
  <c r="R34" i="109"/>
  <c r="Q34" i="109"/>
  <c r="P34" i="109"/>
  <c r="E34" i="109"/>
  <c r="S33" i="109"/>
  <c r="R33" i="109"/>
  <c r="Q33" i="109"/>
  <c r="P33" i="109"/>
  <c r="E33" i="109"/>
  <c r="T32" i="109"/>
  <c r="S32" i="109"/>
  <c r="R32" i="109"/>
  <c r="Q32" i="109"/>
  <c r="P32" i="109"/>
  <c r="E32" i="109"/>
  <c r="U32" i="109" s="1"/>
  <c r="U31" i="109"/>
  <c r="S31" i="109"/>
  <c r="R31" i="109"/>
  <c r="Q31" i="109"/>
  <c r="P31" i="109"/>
  <c r="T31" i="109" s="1"/>
  <c r="E31" i="109"/>
  <c r="T30" i="109"/>
  <c r="S30" i="109"/>
  <c r="R30" i="109"/>
  <c r="Q30" i="109"/>
  <c r="P30" i="109"/>
  <c r="E30" i="109"/>
  <c r="U30" i="109" s="1"/>
  <c r="S29" i="109"/>
  <c r="R29" i="109"/>
  <c r="Q29" i="109"/>
  <c r="P29" i="109"/>
  <c r="E29" i="109"/>
  <c r="T29" i="109" s="1"/>
  <c r="S28" i="109"/>
  <c r="S27" i="109"/>
  <c r="R27" i="109"/>
  <c r="Q27" i="109"/>
  <c r="P27" i="109"/>
  <c r="E27" i="109"/>
  <c r="U27" i="109" s="1"/>
  <c r="S26" i="109"/>
  <c r="R26" i="109"/>
  <c r="Q26" i="109"/>
  <c r="P26" i="109"/>
  <c r="E26" i="109"/>
  <c r="U26" i="109" s="1"/>
  <c r="S25" i="109"/>
  <c r="R25" i="109"/>
  <c r="Q25" i="109"/>
  <c r="P25" i="109"/>
  <c r="E25" i="109"/>
  <c r="S24" i="109"/>
  <c r="R24" i="109"/>
  <c r="Q24" i="109"/>
  <c r="P24" i="109"/>
  <c r="E24" i="109"/>
  <c r="T24" i="109" s="1"/>
  <c r="S23" i="109"/>
  <c r="R23" i="109"/>
  <c r="Q23" i="109"/>
  <c r="P23" i="109"/>
  <c r="E23" i="109"/>
  <c r="U23" i="109" s="1"/>
  <c r="T22" i="109"/>
  <c r="S22" i="109"/>
  <c r="R22" i="109"/>
  <c r="Q22" i="109"/>
  <c r="P22" i="109"/>
  <c r="E22" i="109"/>
  <c r="U22" i="109" s="1"/>
  <c r="T21" i="109"/>
  <c r="S21" i="109"/>
  <c r="R21" i="109"/>
  <c r="Q21" i="109"/>
  <c r="P21" i="109"/>
  <c r="E21" i="109"/>
  <c r="U21" i="109" s="1"/>
  <c r="T20" i="109"/>
  <c r="S20" i="109"/>
  <c r="R20" i="109"/>
  <c r="Q20" i="109"/>
  <c r="P20" i="109"/>
  <c r="E20" i="109"/>
  <c r="U20" i="109" s="1"/>
  <c r="U19" i="109"/>
  <c r="S19" i="109"/>
  <c r="R19" i="109"/>
  <c r="Q19" i="109"/>
  <c r="P19" i="109"/>
  <c r="E19" i="109"/>
  <c r="T19" i="109" s="1"/>
  <c r="S18" i="109"/>
  <c r="R18" i="109"/>
  <c r="Q18" i="109"/>
  <c r="P18" i="109"/>
  <c r="E18" i="109"/>
  <c r="U18" i="109" s="1"/>
  <c r="S17" i="109"/>
  <c r="R17" i="109"/>
  <c r="Q17" i="109"/>
  <c r="P17" i="109"/>
  <c r="E17" i="109"/>
  <c r="U17" i="109" s="1"/>
  <c r="S16" i="109"/>
  <c r="R16" i="109"/>
  <c r="Q16" i="109"/>
  <c r="P16" i="109"/>
  <c r="E16" i="109"/>
  <c r="T16" i="109" s="1"/>
  <c r="T15" i="109"/>
  <c r="S15" i="109"/>
  <c r="R15" i="109"/>
  <c r="Q15" i="109"/>
  <c r="P15" i="109"/>
  <c r="E15" i="109"/>
  <c r="U15" i="109" s="1"/>
  <c r="U14" i="109"/>
  <c r="S14" i="109"/>
  <c r="R14" i="109"/>
  <c r="Q14" i="109"/>
  <c r="P14" i="109"/>
  <c r="T14" i="109" s="1"/>
  <c r="E14" i="109"/>
  <c r="S13" i="109"/>
  <c r="R13" i="109"/>
  <c r="Q13" i="109"/>
  <c r="P13" i="109"/>
  <c r="E13" i="109"/>
  <c r="T13" i="109" s="1"/>
  <c r="S12" i="109"/>
  <c r="R12" i="109"/>
  <c r="Q12" i="109"/>
  <c r="P12" i="109"/>
  <c r="E12" i="109"/>
  <c r="U12" i="109" s="1"/>
  <c r="S11" i="109"/>
  <c r="R11" i="109"/>
  <c r="Q11" i="109"/>
  <c r="P11" i="109"/>
  <c r="E11" i="109"/>
  <c r="U11" i="109" s="1"/>
  <c r="T10" i="109"/>
  <c r="S10" i="109"/>
  <c r="R10" i="109"/>
  <c r="Q10" i="109"/>
  <c r="P10" i="109"/>
  <c r="E10" i="109"/>
  <c r="S9" i="109"/>
  <c r="R9" i="109"/>
  <c r="S64" i="108"/>
  <c r="R64" i="108"/>
  <c r="Q64" i="108"/>
  <c r="P64" i="108"/>
  <c r="E64" i="108"/>
  <c r="U64" i="108" s="1"/>
  <c r="T63" i="108"/>
  <c r="S63" i="108"/>
  <c r="R63" i="108"/>
  <c r="Q63" i="108"/>
  <c r="P63" i="108"/>
  <c r="E63" i="108"/>
  <c r="U63" i="108" s="1"/>
  <c r="S62" i="108"/>
  <c r="R62" i="108"/>
  <c r="S60" i="108"/>
  <c r="R60" i="108"/>
  <c r="Q60" i="108"/>
  <c r="P60" i="108"/>
  <c r="E60" i="108"/>
  <c r="U60" i="108" s="1"/>
  <c r="T59" i="108"/>
  <c r="S59" i="108"/>
  <c r="R59" i="108"/>
  <c r="Q59" i="108"/>
  <c r="P59" i="108"/>
  <c r="E59" i="108"/>
  <c r="U59" i="108" s="1"/>
  <c r="S58" i="108"/>
  <c r="R58" i="108"/>
  <c r="Q58" i="108"/>
  <c r="P58" i="108"/>
  <c r="E58" i="108"/>
  <c r="T58" i="108" s="1"/>
  <c r="T57" i="108"/>
  <c r="S57" i="108"/>
  <c r="R57" i="108"/>
  <c r="Q57" i="108"/>
  <c r="P57" i="108"/>
  <c r="E57" i="108"/>
  <c r="S56" i="108"/>
  <c r="R56" i="108"/>
  <c r="T55" i="108"/>
  <c r="S55" i="108"/>
  <c r="R55" i="108"/>
  <c r="Q55" i="108"/>
  <c r="P55" i="108"/>
  <c r="E55" i="108"/>
  <c r="U55" i="108" s="1"/>
  <c r="T54" i="108"/>
  <c r="S54" i="108"/>
  <c r="R54" i="108"/>
  <c r="Q54" i="108"/>
  <c r="P54" i="108"/>
  <c r="E54" i="108"/>
  <c r="U54" i="108" s="1"/>
  <c r="S53" i="108"/>
  <c r="R53" i="108"/>
  <c r="Q53" i="108"/>
  <c r="P53" i="108"/>
  <c r="E53" i="108"/>
  <c r="T53" i="108" s="1"/>
  <c r="S52" i="108"/>
  <c r="R52" i="108"/>
  <c r="Q52" i="108"/>
  <c r="P52" i="108"/>
  <c r="E52" i="108"/>
  <c r="U52" i="108" s="1"/>
  <c r="S51" i="108"/>
  <c r="R51" i="108"/>
  <c r="Q51" i="108"/>
  <c r="P51" i="108"/>
  <c r="E51" i="108"/>
  <c r="T51" i="108" s="1"/>
  <c r="S50" i="108"/>
  <c r="R50" i="108"/>
  <c r="Q50" i="108"/>
  <c r="P50" i="108"/>
  <c r="E50" i="108"/>
  <c r="T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U48" i="108" s="1"/>
  <c r="S47" i="108"/>
  <c r="R47" i="108"/>
  <c r="Q47" i="108"/>
  <c r="P47" i="108"/>
  <c r="E47" i="108"/>
  <c r="U47" i="108" s="1"/>
  <c r="T46" i="108"/>
  <c r="S46" i="108"/>
  <c r="R46" i="108"/>
  <c r="Q46" i="108"/>
  <c r="P46" i="108"/>
  <c r="E46" i="108"/>
  <c r="U46" i="108" s="1"/>
  <c r="U45" i="108"/>
  <c r="S45" i="108"/>
  <c r="R45" i="108"/>
  <c r="Q45" i="108"/>
  <c r="P45" i="108"/>
  <c r="E45" i="108"/>
  <c r="S44" i="108"/>
  <c r="S43" i="108"/>
  <c r="S42" i="108"/>
  <c r="R42" i="108"/>
  <c r="Q42" i="108"/>
  <c r="P42" i="108"/>
  <c r="E42" i="108"/>
  <c r="U42" i="108" s="1"/>
  <c r="S41" i="108"/>
  <c r="R41" i="108"/>
  <c r="Q41" i="108"/>
  <c r="P41" i="108"/>
  <c r="E41" i="108"/>
  <c r="U41" i="108" s="1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S38" i="108"/>
  <c r="R38" i="108"/>
  <c r="Q38" i="108"/>
  <c r="P38" i="108"/>
  <c r="E38" i="108"/>
  <c r="T38" i="108" s="1"/>
  <c r="S37" i="108"/>
  <c r="R37" i="108"/>
  <c r="Q37" i="108"/>
  <c r="P37" i="108"/>
  <c r="E37" i="108"/>
  <c r="U37" i="108" s="1"/>
  <c r="T36" i="108"/>
  <c r="S36" i="108"/>
  <c r="R36" i="108"/>
  <c r="Q36" i="108"/>
  <c r="P36" i="108"/>
  <c r="E36" i="108"/>
  <c r="U36" i="108" s="1"/>
  <c r="U35" i="108"/>
  <c r="S35" i="108"/>
  <c r="R35" i="108"/>
  <c r="Q35" i="108"/>
  <c r="P35" i="108"/>
  <c r="E35" i="108"/>
  <c r="T35" i="108" s="1"/>
  <c r="T34" i="108"/>
  <c r="S34" i="108"/>
  <c r="R34" i="108"/>
  <c r="Q34" i="108"/>
  <c r="P34" i="108"/>
  <c r="E34" i="108"/>
  <c r="U34" i="108" s="1"/>
  <c r="U33" i="108"/>
  <c r="S33" i="108"/>
  <c r="R33" i="108"/>
  <c r="Q33" i="108"/>
  <c r="P33" i="108"/>
  <c r="T33" i="108" s="1"/>
  <c r="E33" i="108"/>
  <c r="S32" i="108"/>
  <c r="R32" i="108"/>
  <c r="Q32" i="108"/>
  <c r="P32" i="108"/>
  <c r="E32" i="108"/>
  <c r="U32" i="108" s="1"/>
  <c r="S31" i="108"/>
  <c r="R31" i="108"/>
  <c r="Q31" i="108"/>
  <c r="P31" i="108"/>
  <c r="E31" i="108"/>
  <c r="U31" i="108" s="1"/>
  <c r="T30" i="108"/>
  <c r="S30" i="108"/>
  <c r="R30" i="108"/>
  <c r="Q30" i="108"/>
  <c r="P30" i="108"/>
  <c r="E30" i="108"/>
  <c r="U30" i="108" s="1"/>
  <c r="T29" i="108"/>
  <c r="S29" i="108"/>
  <c r="R29" i="108"/>
  <c r="Q29" i="108"/>
  <c r="P29" i="108"/>
  <c r="E29" i="108"/>
  <c r="S28" i="108"/>
  <c r="S27" i="108"/>
  <c r="R27" i="108"/>
  <c r="Q27" i="108"/>
  <c r="P27" i="108"/>
  <c r="E27" i="108"/>
  <c r="U27" i="108" s="1"/>
  <c r="T26" i="108"/>
  <c r="S26" i="108"/>
  <c r="R26" i="108"/>
  <c r="Q26" i="108"/>
  <c r="P26" i="108"/>
  <c r="E26" i="108"/>
  <c r="U26" i="108" s="1"/>
  <c r="T25" i="108"/>
  <c r="S25" i="108"/>
  <c r="R25" i="108"/>
  <c r="Q25" i="108"/>
  <c r="P25" i="108"/>
  <c r="E25" i="108"/>
  <c r="U25" i="108" s="1"/>
  <c r="T24" i="108"/>
  <c r="S24" i="108"/>
  <c r="R24" i="108"/>
  <c r="Q24" i="108"/>
  <c r="P24" i="108"/>
  <c r="E24" i="108"/>
  <c r="U24" i="108" s="1"/>
  <c r="U23" i="108"/>
  <c r="S23" i="108"/>
  <c r="R23" i="108"/>
  <c r="Q23" i="108"/>
  <c r="P23" i="108"/>
  <c r="E23" i="108"/>
  <c r="T23" i="108" s="1"/>
  <c r="S22" i="108"/>
  <c r="R22" i="108"/>
  <c r="Q22" i="108"/>
  <c r="P22" i="108"/>
  <c r="E22" i="108"/>
  <c r="U22" i="108" s="1"/>
  <c r="T21" i="108"/>
  <c r="S21" i="108"/>
  <c r="R21" i="108"/>
  <c r="Q21" i="108"/>
  <c r="P21" i="108"/>
  <c r="E21" i="108"/>
  <c r="U21" i="108" s="1"/>
  <c r="S20" i="108"/>
  <c r="R20" i="108"/>
  <c r="Q20" i="108"/>
  <c r="P20" i="108"/>
  <c r="E20" i="108"/>
  <c r="U20" i="108" s="1"/>
  <c r="S19" i="108"/>
  <c r="R19" i="108"/>
  <c r="Q19" i="108"/>
  <c r="P19" i="108"/>
  <c r="E19" i="108"/>
  <c r="U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U17" i="108" s="1"/>
  <c r="T16" i="108"/>
  <c r="S16" i="108"/>
  <c r="R16" i="108"/>
  <c r="Q16" i="108"/>
  <c r="P16" i="108"/>
  <c r="E16" i="108"/>
  <c r="U16" i="108" s="1"/>
  <c r="S15" i="108"/>
  <c r="R15" i="108"/>
  <c r="Q15" i="108"/>
  <c r="P15" i="108"/>
  <c r="E15" i="108"/>
  <c r="T15" i="108" s="1"/>
  <c r="S14" i="108"/>
  <c r="R14" i="108"/>
  <c r="Q14" i="108"/>
  <c r="P14" i="108"/>
  <c r="E14" i="108"/>
  <c r="U14" i="108" s="1"/>
  <c r="U13" i="108"/>
  <c r="T13" i="108"/>
  <c r="S13" i="108"/>
  <c r="R13" i="108"/>
  <c r="Q13" i="108"/>
  <c r="P13" i="108"/>
  <c r="E13" i="108"/>
  <c r="S12" i="108"/>
  <c r="R12" i="108"/>
  <c r="Q12" i="108"/>
  <c r="P12" i="108"/>
  <c r="E12" i="108"/>
  <c r="U12" i="108" s="1"/>
  <c r="S11" i="108"/>
  <c r="R11" i="108"/>
  <c r="Q11" i="108"/>
  <c r="P11" i="108"/>
  <c r="E11" i="108"/>
  <c r="U11" i="108" s="1"/>
  <c r="U10" i="108"/>
  <c r="S10" i="108"/>
  <c r="R10" i="108"/>
  <c r="Q10" i="108"/>
  <c r="P10" i="108"/>
  <c r="E10" i="108"/>
  <c r="S9" i="108"/>
  <c r="R9" i="108"/>
  <c r="S64" i="107"/>
  <c r="R64" i="107"/>
  <c r="Q64" i="107"/>
  <c r="P64" i="107"/>
  <c r="E64" i="107"/>
  <c r="U64" i="107" s="1"/>
  <c r="S63" i="107"/>
  <c r="R63" i="107"/>
  <c r="Q63" i="107"/>
  <c r="Q62" i="107" s="1"/>
  <c r="P63" i="107"/>
  <c r="E63" i="107"/>
  <c r="U63" i="107" s="1"/>
  <c r="S62" i="107"/>
  <c r="R62" i="107"/>
  <c r="S60" i="107"/>
  <c r="R60" i="107"/>
  <c r="Q60" i="107"/>
  <c r="P60" i="107"/>
  <c r="E60" i="107"/>
  <c r="U60" i="107" s="1"/>
  <c r="S59" i="107"/>
  <c r="R59" i="107"/>
  <c r="Q59" i="107"/>
  <c r="P59" i="107"/>
  <c r="E59" i="107"/>
  <c r="U59" i="107" s="1"/>
  <c r="S58" i="107"/>
  <c r="R58" i="107"/>
  <c r="Q58" i="107"/>
  <c r="P58" i="107"/>
  <c r="E58" i="107"/>
  <c r="U58" i="107" s="1"/>
  <c r="S57" i="107"/>
  <c r="R57" i="107"/>
  <c r="Q57" i="107"/>
  <c r="P57" i="107"/>
  <c r="E57" i="107"/>
  <c r="U57" i="107" s="1"/>
  <c r="S56" i="107"/>
  <c r="R56" i="107"/>
  <c r="U55" i="107"/>
  <c r="T55" i="107"/>
  <c r="S55" i="107"/>
  <c r="R55" i="107"/>
  <c r="Q55" i="107"/>
  <c r="P55" i="107"/>
  <c r="E55" i="107"/>
  <c r="S54" i="107"/>
  <c r="R54" i="107"/>
  <c r="Q54" i="107"/>
  <c r="P54" i="107"/>
  <c r="E54" i="107"/>
  <c r="U54" i="107" s="1"/>
  <c r="S53" i="107"/>
  <c r="R53" i="107"/>
  <c r="Q53" i="107"/>
  <c r="P53" i="107"/>
  <c r="E53" i="107"/>
  <c r="U53" i="107" s="1"/>
  <c r="S52" i="107"/>
  <c r="R52" i="107"/>
  <c r="Q52" i="107"/>
  <c r="P52" i="107"/>
  <c r="E52" i="107"/>
  <c r="T52" i="107" s="1"/>
  <c r="S51" i="107"/>
  <c r="R51" i="107"/>
  <c r="Q51" i="107"/>
  <c r="P51" i="107"/>
  <c r="E51" i="107"/>
  <c r="U51" i="107" s="1"/>
  <c r="T50" i="107"/>
  <c r="S50" i="107"/>
  <c r="R50" i="107"/>
  <c r="Q50" i="107"/>
  <c r="P50" i="107"/>
  <c r="E50" i="107"/>
  <c r="U50" i="107" s="1"/>
  <c r="S49" i="107"/>
  <c r="R49" i="107"/>
  <c r="Q49" i="107"/>
  <c r="P49" i="107"/>
  <c r="E49" i="107"/>
  <c r="U49" i="107" s="1"/>
  <c r="S48" i="107"/>
  <c r="R48" i="107"/>
  <c r="Q48" i="107"/>
  <c r="P48" i="107"/>
  <c r="E48" i="107"/>
  <c r="U48" i="107" s="1"/>
  <c r="T47" i="107"/>
  <c r="S47" i="107"/>
  <c r="R47" i="107"/>
  <c r="Q47" i="107"/>
  <c r="P47" i="107"/>
  <c r="E47" i="107"/>
  <c r="U47" i="107" s="1"/>
  <c r="T46" i="107"/>
  <c r="S46" i="107"/>
  <c r="R46" i="107"/>
  <c r="Q46" i="107"/>
  <c r="P46" i="107"/>
  <c r="E46" i="107"/>
  <c r="U46" i="107" s="1"/>
  <c r="T45" i="107"/>
  <c r="S45" i="107"/>
  <c r="R45" i="107"/>
  <c r="Q45" i="107"/>
  <c r="P45" i="107"/>
  <c r="E45" i="107"/>
  <c r="S44" i="107"/>
  <c r="R44" i="107"/>
  <c r="S42" i="107"/>
  <c r="R42" i="107"/>
  <c r="Q42" i="107"/>
  <c r="P42" i="107"/>
  <c r="E42" i="107"/>
  <c r="T42" i="107" s="1"/>
  <c r="S41" i="107"/>
  <c r="R41" i="107"/>
  <c r="Q41" i="107"/>
  <c r="P41" i="107"/>
  <c r="E41" i="107"/>
  <c r="U41" i="107" s="1"/>
  <c r="T40" i="107"/>
  <c r="S40" i="107"/>
  <c r="R40" i="107"/>
  <c r="Q40" i="107"/>
  <c r="P40" i="107"/>
  <c r="E40" i="107"/>
  <c r="U40" i="107" s="1"/>
  <c r="S39" i="107"/>
  <c r="R39" i="107"/>
  <c r="Q39" i="107"/>
  <c r="P39" i="107"/>
  <c r="E39" i="107"/>
  <c r="T39" i="107" s="1"/>
  <c r="S38" i="107"/>
  <c r="R38" i="107"/>
  <c r="Q38" i="107"/>
  <c r="P38" i="107"/>
  <c r="E38" i="107"/>
  <c r="U38" i="107" s="1"/>
  <c r="S37" i="107"/>
  <c r="R37" i="107"/>
  <c r="Q37" i="107"/>
  <c r="P37" i="107"/>
  <c r="E37" i="107"/>
  <c r="U37" i="107" s="1"/>
  <c r="U36" i="107"/>
  <c r="T36" i="107"/>
  <c r="S36" i="107"/>
  <c r="R36" i="107"/>
  <c r="Q36" i="107"/>
  <c r="P36" i="107"/>
  <c r="E36" i="107"/>
  <c r="S35" i="107"/>
  <c r="R35" i="107"/>
  <c r="Q35" i="107"/>
  <c r="P35" i="107"/>
  <c r="E35" i="107"/>
  <c r="U35" i="107" s="1"/>
  <c r="S34" i="107"/>
  <c r="R34" i="107"/>
  <c r="Q34" i="107"/>
  <c r="P34" i="107"/>
  <c r="E34" i="107"/>
  <c r="T34" i="107" s="1"/>
  <c r="S33" i="107"/>
  <c r="R33" i="107"/>
  <c r="Q33" i="107"/>
  <c r="P33" i="107"/>
  <c r="E33" i="107"/>
  <c r="T32" i="107"/>
  <c r="S32" i="107"/>
  <c r="R32" i="107"/>
  <c r="Q32" i="107"/>
  <c r="P32" i="107"/>
  <c r="E32" i="107"/>
  <c r="U32" i="107" s="1"/>
  <c r="U31" i="107"/>
  <c r="S31" i="107"/>
  <c r="R31" i="107"/>
  <c r="Q31" i="107"/>
  <c r="P31" i="107"/>
  <c r="T31" i="107" s="1"/>
  <c r="E31" i="107"/>
  <c r="S30" i="107"/>
  <c r="R30" i="107"/>
  <c r="Q30" i="107"/>
  <c r="P30" i="107"/>
  <c r="E30" i="107"/>
  <c r="U30" i="107" s="1"/>
  <c r="S29" i="107"/>
  <c r="R29" i="107"/>
  <c r="Q29" i="107"/>
  <c r="P29" i="107"/>
  <c r="E29" i="107"/>
  <c r="U29" i="107" s="1"/>
  <c r="S28" i="107"/>
  <c r="S27" i="107"/>
  <c r="R27" i="107"/>
  <c r="Q27" i="107"/>
  <c r="P27" i="107"/>
  <c r="E27" i="107"/>
  <c r="U27" i="107" s="1"/>
  <c r="S26" i="107"/>
  <c r="R26" i="107"/>
  <c r="Q26" i="107"/>
  <c r="P26" i="107"/>
  <c r="E26" i="107"/>
  <c r="U26" i="107" s="1"/>
  <c r="U25" i="107"/>
  <c r="S25" i="107"/>
  <c r="R25" i="107"/>
  <c r="Q25" i="107"/>
  <c r="P25" i="107"/>
  <c r="E25" i="107"/>
  <c r="T25" i="107" s="1"/>
  <c r="U24" i="107"/>
  <c r="T24" i="107"/>
  <c r="S24" i="107"/>
  <c r="R24" i="107"/>
  <c r="Q24" i="107"/>
  <c r="P24" i="107"/>
  <c r="E24" i="107"/>
  <c r="T23" i="107"/>
  <c r="S23" i="107"/>
  <c r="R23" i="107"/>
  <c r="Q23" i="107"/>
  <c r="P23" i="107"/>
  <c r="E23" i="107"/>
  <c r="U23" i="107" s="1"/>
  <c r="U22" i="107"/>
  <c r="S22" i="107"/>
  <c r="R22" i="107"/>
  <c r="Q22" i="107"/>
  <c r="P22" i="107"/>
  <c r="E22" i="107"/>
  <c r="T22" i="107" s="1"/>
  <c r="S21" i="107"/>
  <c r="R21" i="107"/>
  <c r="Q21" i="107"/>
  <c r="P21" i="107"/>
  <c r="E21" i="107"/>
  <c r="U21" i="107" s="1"/>
  <c r="U20" i="107"/>
  <c r="T20" i="107"/>
  <c r="S20" i="107"/>
  <c r="R20" i="107"/>
  <c r="Q20" i="107"/>
  <c r="P20" i="107"/>
  <c r="E20" i="107"/>
  <c r="S19" i="107"/>
  <c r="R19" i="107"/>
  <c r="Q19" i="107"/>
  <c r="P19" i="107"/>
  <c r="E19" i="107"/>
  <c r="U19" i="107" s="1"/>
  <c r="S18" i="107"/>
  <c r="R18" i="107"/>
  <c r="Q18" i="107"/>
  <c r="P18" i="107"/>
  <c r="E18" i="107"/>
  <c r="U18" i="107" s="1"/>
  <c r="U17" i="107"/>
  <c r="S17" i="107"/>
  <c r="R17" i="107"/>
  <c r="Q17" i="107"/>
  <c r="P17" i="107"/>
  <c r="E17" i="107"/>
  <c r="T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U15" i="107" s="1"/>
  <c r="U14" i="107"/>
  <c r="S14" i="107"/>
  <c r="R14" i="107"/>
  <c r="Q14" i="107"/>
  <c r="P14" i="107"/>
  <c r="E14" i="107"/>
  <c r="T14" i="107" s="1"/>
  <c r="T13" i="107"/>
  <c r="S13" i="107"/>
  <c r="R13" i="107"/>
  <c r="Q13" i="107"/>
  <c r="P13" i="107"/>
  <c r="E13" i="107"/>
  <c r="S12" i="107"/>
  <c r="R12" i="107"/>
  <c r="Q12" i="107"/>
  <c r="P12" i="107"/>
  <c r="E12" i="107"/>
  <c r="U12" i="107" s="1"/>
  <c r="S11" i="107"/>
  <c r="R11" i="107"/>
  <c r="Q11" i="107"/>
  <c r="P11" i="107"/>
  <c r="E11" i="107"/>
  <c r="U11" i="107" s="1"/>
  <c r="S10" i="107"/>
  <c r="R10" i="107"/>
  <c r="Q10" i="107"/>
  <c r="P10" i="107"/>
  <c r="E10" i="107"/>
  <c r="S9" i="107"/>
  <c r="R9" i="107"/>
  <c r="S64" i="106"/>
  <c r="R64" i="106"/>
  <c r="Q64" i="106"/>
  <c r="P64" i="106"/>
  <c r="E64" i="106"/>
  <c r="U64" i="106" s="1"/>
  <c r="S63" i="106"/>
  <c r="R63" i="106"/>
  <c r="Q63" i="106"/>
  <c r="P63" i="106"/>
  <c r="E63" i="106"/>
  <c r="S62" i="106"/>
  <c r="R62" i="106"/>
  <c r="S60" i="106"/>
  <c r="R60" i="106"/>
  <c r="Q60" i="106"/>
  <c r="P60" i="106"/>
  <c r="E60" i="106"/>
  <c r="U60" i="106" s="1"/>
  <c r="U59" i="106"/>
  <c r="T59" i="106"/>
  <c r="S59" i="106"/>
  <c r="R59" i="106"/>
  <c r="Q59" i="106"/>
  <c r="P59" i="106"/>
  <c r="E59" i="106"/>
  <c r="S58" i="106"/>
  <c r="R58" i="106"/>
  <c r="Q58" i="106"/>
  <c r="P58" i="106"/>
  <c r="E58" i="106"/>
  <c r="U58" i="106" s="1"/>
  <c r="S57" i="106"/>
  <c r="R57" i="106"/>
  <c r="Q57" i="106"/>
  <c r="P57" i="106"/>
  <c r="E57" i="106"/>
  <c r="T57" i="106" s="1"/>
  <c r="S56" i="106"/>
  <c r="R56" i="106"/>
  <c r="S55" i="106"/>
  <c r="R55" i="106"/>
  <c r="Q55" i="106"/>
  <c r="P55" i="106"/>
  <c r="E55" i="106"/>
  <c r="U55" i="106" s="1"/>
  <c r="T54" i="106"/>
  <c r="S54" i="106"/>
  <c r="R54" i="106"/>
  <c r="Q54" i="106"/>
  <c r="P54" i="106"/>
  <c r="E54" i="106"/>
  <c r="U54" i="106" s="1"/>
  <c r="S53" i="106"/>
  <c r="R53" i="106"/>
  <c r="Q53" i="106"/>
  <c r="P53" i="106"/>
  <c r="E53" i="106"/>
  <c r="U53" i="106" s="1"/>
  <c r="S52" i="106"/>
  <c r="R52" i="106"/>
  <c r="Q52" i="106"/>
  <c r="P52" i="106"/>
  <c r="E52" i="106"/>
  <c r="U52" i="106" s="1"/>
  <c r="S51" i="106"/>
  <c r="R51" i="106"/>
  <c r="Q51" i="106"/>
  <c r="P51" i="106"/>
  <c r="E51" i="106"/>
  <c r="T51" i="106" s="1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T48" i="106"/>
  <c r="S48" i="106"/>
  <c r="R48" i="106"/>
  <c r="Q48" i="106"/>
  <c r="P48" i="106"/>
  <c r="E48" i="106"/>
  <c r="U48" i="106" s="1"/>
  <c r="T47" i="106"/>
  <c r="S47" i="106"/>
  <c r="R47" i="106"/>
  <c r="Q47" i="106"/>
  <c r="P47" i="106"/>
  <c r="E47" i="106"/>
  <c r="U47" i="106" s="1"/>
  <c r="U46" i="106"/>
  <c r="S46" i="106"/>
  <c r="R46" i="106"/>
  <c r="Q46" i="106"/>
  <c r="P46" i="106"/>
  <c r="T46" i="106" s="1"/>
  <c r="E46" i="106"/>
  <c r="S45" i="106"/>
  <c r="R45" i="106"/>
  <c r="Q45" i="106"/>
  <c r="P45" i="106"/>
  <c r="E45" i="106"/>
  <c r="E44" i="106" s="1"/>
  <c r="S44" i="106"/>
  <c r="R44" i="106"/>
  <c r="S43" i="106"/>
  <c r="S42" i="106"/>
  <c r="R42" i="106"/>
  <c r="Q42" i="106"/>
  <c r="P42" i="106"/>
  <c r="E42" i="106"/>
  <c r="U42" i="106" s="1"/>
  <c r="S41" i="106"/>
  <c r="R41" i="106"/>
  <c r="Q41" i="106"/>
  <c r="P41" i="106"/>
  <c r="E41" i="106"/>
  <c r="T41" i="106" s="1"/>
  <c r="S40" i="106"/>
  <c r="R40" i="106"/>
  <c r="Q40" i="106"/>
  <c r="P40" i="106"/>
  <c r="E40" i="106"/>
  <c r="U40" i="106" s="1"/>
  <c r="S39" i="106"/>
  <c r="R39" i="106"/>
  <c r="Q39" i="106"/>
  <c r="P39" i="106"/>
  <c r="E39" i="106"/>
  <c r="T39" i="106" s="1"/>
  <c r="S38" i="106"/>
  <c r="R38" i="106"/>
  <c r="Q38" i="106"/>
  <c r="P38" i="106"/>
  <c r="E38" i="106"/>
  <c r="U38" i="106" s="1"/>
  <c r="S37" i="106"/>
  <c r="R37" i="106"/>
  <c r="Q37" i="106"/>
  <c r="P37" i="106"/>
  <c r="E37" i="106"/>
  <c r="T37" i="106" s="1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T34" i="106"/>
  <c r="S34" i="106"/>
  <c r="R34" i="106"/>
  <c r="Q34" i="106"/>
  <c r="P34" i="106"/>
  <c r="E34" i="106"/>
  <c r="U34" i="106" s="1"/>
  <c r="S33" i="106"/>
  <c r="R33" i="106"/>
  <c r="Q33" i="106"/>
  <c r="P33" i="106"/>
  <c r="E33" i="106"/>
  <c r="T33" i="106" s="1"/>
  <c r="S32" i="106"/>
  <c r="R32" i="106"/>
  <c r="Q32" i="106"/>
  <c r="P32" i="106"/>
  <c r="E32" i="106"/>
  <c r="U32" i="106" s="1"/>
  <c r="S31" i="106"/>
  <c r="R31" i="106"/>
  <c r="Q31" i="106"/>
  <c r="P31" i="106"/>
  <c r="T31" i="106" s="1"/>
  <c r="E31" i="106"/>
  <c r="S30" i="106"/>
  <c r="R30" i="106"/>
  <c r="Q30" i="106"/>
  <c r="P30" i="106"/>
  <c r="E30" i="106"/>
  <c r="T30" i="106" s="1"/>
  <c r="S29" i="106"/>
  <c r="R29" i="106"/>
  <c r="Q29" i="106"/>
  <c r="P29" i="106"/>
  <c r="E29" i="106"/>
  <c r="T29" i="106" s="1"/>
  <c r="S28" i="106"/>
  <c r="U27" i="106"/>
  <c r="T27" i="106"/>
  <c r="S27" i="106"/>
  <c r="R27" i="106"/>
  <c r="Q27" i="106"/>
  <c r="P27" i="106"/>
  <c r="E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U25" i="106" s="1"/>
  <c r="U24" i="106"/>
  <c r="T24" i="106"/>
  <c r="S24" i="106"/>
  <c r="R24" i="106"/>
  <c r="Q24" i="106"/>
  <c r="P24" i="106"/>
  <c r="E24" i="106"/>
  <c r="T23" i="106"/>
  <c r="S23" i="106"/>
  <c r="R23" i="106"/>
  <c r="Q23" i="106"/>
  <c r="P23" i="106"/>
  <c r="E23" i="106"/>
  <c r="U23" i="106" s="1"/>
  <c r="T22" i="106"/>
  <c r="S22" i="106"/>
  <c r="R22" i="106"/>
  <c r="Q22" i="106"/>
  <c r="P22" i="106"/>
  <c r="E22" i="106"/>
  <c r="U22" i="106" s="1"/>
  <c r="U21" i="106"/>
  <c r="S21" i="106"/>
  <c r="R21" i="106"/>
  <c r="Q21" i="106"/>
  <c r="P21" i="106"/>
  <c r="E21" i="106"/>
  <c r="T21" i="106" s="1"/>
  <c r="T20" i="106"/>
  <c r="S20" i="106"/>
  <c r="R20" i="106"/>
  <c r="Q20" i="106"/>
  <c r="P20" i="106"/>
  <c r="E20" i="106"/>
  <c r="U20" i="106" s="1"/>
  <c r="S19" i="106"/>
  <c r="R19" i="106"/>
  <c r="Q19" i="106"/>
  <c r="P19" i="106"/>
  <c r="E19" i="106"/>
  <c r="U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U17" i="106" s="1"/>
  <c r="T16" i="106"/>
  <c r="S16" i="106"/>
  <c r="R16" i="106"/>
  <c r="Q16" i="106"/>
  <c r="P16" i="106"/>
  <c r="E16" i="106"/>
  <c r="U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T13" i="106" s="1"/>
  <c r="S12" i="106"/>
  <c r="R12" i="106"/>
  <c r="Q12" i="106"/>
  <c r="P12" i="106"/>
  <c r="E12" i="106"/>
  <c r="U12" i="106" s="1"/>
  <c r="S11" i="106"/>
  <c r="R11" i="106"/>
  <c r="Q11" i="106"/>
  <c r="P11" i="106"/>
  <c r="E11" i="106"/>
  <c r="U11" i="106" s="1"/>
  <c r="S10" i="106"/>
  <c r="R10" i="106"/>
  <c r="Q10" i="106"/>
  <c r="P10" i="106"/>
  <c r="E10" i="106"/>
  <c r="U10" i="106" s="1"/>
  <c r="S9" i="106"/>
  <c r="R9" i="106"/>
  <c r="S64" i="105"/>
  <c r="R64" i="105"/>
  <c r="Q64" i="105"/>
  <c r="P64" i="105"/>
  <c r="E64" i="105"/>
  <c r="U64" i="105" s="1"/>
  <c r="U63" i="105"/>
  <c r="S63" i="105"/>
  <c r="R63" i="105"/>
  <c r="Q63" i="105"/>
  <c r="Q62" i="105" s="1"/>
  <c r="P63" i="105"/>
  <c r="E63" i="105"/>
  <c r="S62" i="105"/>
  <c r="R62" i="105"/>
  <c r="S60" i="105"/>
  <c r="R60" i="105"/>
  <c r="Q60" i="105"/>
  <c r="P60" i="105"/>
  <c r="E60" i="105"/>
  <c r="U60" i="105" s="1"/>
  <c r="S59" i="105"/>
  <c r="R59" i="105"/>
  <c r="Q59" i="105"/>
  <c r="P59" i="105"/>
  <c r="E59" i="105"/>
  <c r="S58" i="105"/>
  <c r="R58" i="105"/>
  <c r="Q58" i="105"/>
  <c r="P58" i="105"/>
  <c r="E58" i="105"/>
  <c r="U58" i="105" s="1"/>
  <c r="U57" i="105"/>
  <c r="T57" i="105"/>
  <c r="S57" i="105"/>
  <c r="R57" i="105"/>
  <c r="Q57" i="105"/>
  <c r="P57" i="105"/>
  <c r="E57" i="105"/>
  <c r="S56" i="105"/>
  <c r="R56" i="105"/>
  <c r="S55" i="105"/>
  <c r="R55" i="105"/>
  <c r="Q55" i="105"/>
  <c r="P55" i="105"/>
  <c r="E55" i="105"/>
  <c r="U55" i="105" s="1"/>
  <c r="S54" i="105"/>
  <c r="R54" i="105"/>
  <c r="Q54" i="105"/>
  <c r="P54" i="105"/>
  <c r="E54" i="105"/>
  <c r="U54" i="105" s="1"/>
  <c r="U53" i="105"/>
  <c r="T53" i="105"/>
  <c r="S53" i="105"/>
  <c r="R53" i="105"/>
  <c r="Q53" i="105"/>
  <c r="P53" i="105"/>
  <c r="E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T50" i="105" s="1"/>
  <c r="S49" i="105"/>
  <c r="R49" i="105"/>
  <c r="Q49" i="105"/>
  <c r="P49" i="105"/>
  <c r="E49" i="105"/>
  <c r="U49" i="105" s="1"/>
  <c r="S48" i="105"/>
  <c r="R48" i="105"/>
  <c r="Q48" i="105"/>
  <c r="P48" i="105"/>
  <c r="E48" i="105"/>
  <c r="U48" i="105" s="1"/>
  <c r="S47" i="105"/>
  <c r="R47" i="105"/>
  <c r="Q47" i="105"/>
  <c r="P47" i="105"/>
  <c r="E47" i="105"/>
  <c r="U47" i="105" s="1"/>
  <c r="S46" i="105"/>
  <c r="R46" i="105"/>
  <c r="Q46" i="105"/>
  <c r="P46" i="105"/>
  <c r="E46" i="105"/>
  <c r="T46" i="105" s="1"/>
  <c r="T45" i="105"/>
  <c r="S45" i="105"/>
  <c r="R45" i="105"/>
  <c r="Q45" i="105"/>
  <c r="P45" i="105"/>
  <c r="E45" i="105"/>
  <c r="U45" i="105" s="1"/>
  <c r="S44" i="105"/>
  <c r="R44" i="105"/>
  <c r="R43" i="105"/>
  <c r="S42" i="105"/>
  <c r="R42" i="105"/>
  <c r="Q42" i="105"/>
  <c r="P42" i="105"/>
  <c r="E42" i="105"/>
  <c r="U42" i="105" s="1"/>
  <c r="S41" i="105"/>
  <c r="R41" i="105"/>
  <c r="Q41" i="105"/>
  <c r="P41" i="105"/>
  <c r="E41" i="105"/>
  <c r="U41" i="105" s="1"/>
  <c r="S40" i="105"/>
  <c r="R40" i="105"/>
  <c r="Q40" i="105"/>
  <c r="P40" i="105"/>
  <c r="E40" i="105"/>
  <c r="T40" i="105" s="1"/>
  <c r="S39" i="105"/>
  <c r="R39" i="105"/>
  <c r="Q39" i="105"/>
  <c r="P39" i="105"/>
  <c r="E39" i="105"/>
  <c r="U39" i="105" s="1"/>
  <c r="S38" i="105"/>
  <c r="R38" i="105"/>
  <c r="Q38" i="105"/>
  <c r="P38" i="105"/>
  <c r="E38" i="105"/>
  <c r="T38" i="105" s="1"/>
  <c r="T37" i="105"/>
  <c r="S37" i="105"/>
  <c r="R37" i="105"/>
  <c r="Q37" i="105"/>
  <c r="P37" i="105"/>
  <c r="E37" i="105"/>
  <c r="U37" i="105" s="1"/>
  <c r="T36" i="105"/>
  <c r="S36" i="105"/>
  <c r="R36" i="105"/>
  <c r="Q36" i="105"/>
  <c r="P36" i="105"/>
  <c r="E36" i="105"/>
  <c r="S35" i="105"/>
  <c r="R35" i="105"/>
  <c r="Q35" i="105"/>
  <c r="P35" i="105"/>
  <c r="E35" i="105"/>
  <c r="U35" i="105" s="1"/>
  <c r="S34" i="105"/>
  <c r="R34" i="105"/>
  <c r="Q34" i="105"/>
  <c r="P34" i="105"/>
  <c r="E34" i="105"/>
  <c r="S33" i="105"/>
  <c r="R33" i="105"/>
  <c r="Q33" i="105"/>
  <c r="P33" i="105"/>
  <c r="E33" i="105"/>
  <c r="S32" i="105"/>
  <c r="R32" i="105"/>
  <c r="Q32" i="105"/>
  <c r="P32" i="105"/>
  <c r="E32" i="105"/>
  <c r="T32" i="105" s="1"/>
  <c r="S31" i="105"/>
  <c r="R31" i="105"/>
  <c r="Q31" i="105"/>
  <c r="P31" i="105"/>
  <c r="E31" i="105"/>
  <c r="T31" i="105" s="1"/>
  <c r="S30" i="105"/>
  <c r="R30" i="105"/>
  <c r="Q30" i="105"/>
  <c r="U30" i="105" s="1"/>
  <c r="P30" i="105"/>
  <c r="T30" i="105" s="1"/>
  <c r="E30" i="105"/>
  <c r="S29" i="105"/>
  <c r="R29" i="105"/>
  <c r="Q29" i="105"/>
  <c r="P29" i="105"/>
  <c r="E29" i="105"/>
  <c r="S28" i="105"/>
  <c r="S27" i="105"/>
  <c r="R27" i="105"/>
  <c r="Q27" i="105"/>
  <c r="P27" i="105"/>
  <c r="E27" i="105"/>
  <c r="U27" i="105" s="1"/>
  <c r="S26" i="105"/>
  <c r="R26" i="105"/>
  <c r="Q26" i="105"/>
  <c r="P26" i="105"/>
  <c r="E26" i="105"/>
  <c r="U26" i="105" s="1"/>
  <c r="U25" i="105"/>
  <c r="T25" i="105"/>
  <c r="S25" i="105"/>
  <c r="R25" i="105"/>
  <c r="Q25" i="105"/>
  <c r="P25" i="105"/>
  <c r="E25" i="105"/>
  <c r="S24" i="105"/>
  <c r="R24" i="105"/>
  <c r="Q24" i="105"/>
  <c r="P24" i="105"/>
  <c r="E24" i="105"/>
  <c r="U24" i="105" s="1"/>
  <c r="S23" i="105"/>
  <c r="R23" i="105"/>
  <c r="Q23" i="105"/>
  <c r="P23" i="105"/>
  <c r="E23" i="105"/>
  <c r="U23" i="105" s="1"/>
  <c r="S22" i="105"/>
  <c r="R22" i="105"/>
  <c r="Q22" i="105"/>
  <c r="P22" i="105"/>
  <c r="E22" i="105"/>
  <c r="T22" i="105" s="1"/>
  <c r="T21" i="105"/>
  <c r="S21" i="105"/>
  <c r="R21" i="105"/>
  <c r="Q21" i="105"/>
  <c r="P21" i="105"/>
  <c r="E21" i="105"/>
  <c r="U21" i="105" s="1"/>
  <c r="S20" i="105"/>
  <c r="R20" i="105"/>
  <c r="Q20" i="105"/>
  <c r="P20" i="105"/>
  <c r="E20" i="105"/>
  <c r="T20" i="105" s="1"/>
  <c r="T19" i="105"/>
  <c r="S19" i="105"/>
  <c r="R19" i="105"/>
  <c r="Q19" i="105"/>
  <c r="P19" i="105"/>
  <c r="E19" i="105"/>
  <c r="U19" i="105" s="1"/>
  <c r="S18" i="105"/>
  <c r="R18" i="105"/>
  <c r="Q18" i="105"/>
  <c r="P18" i="105"/>
  <c r="E18" i="105"/>
  <c r="U18" i="105" s="1"/>
  <c r="S17" i="105"/>
  <c r="R17" i="105"/>
  <c r="Q17" i="105"/>
  <c r="P17" i="105"/>
  <c r="E17" i="105"/>
  <c r="U17" i="105" s="1"/>
  <c r="S16" i="105"/>
  <c r="R16" i="105"/>
  <c r="Q16" i="105"/>
  <c r="P16" i="105"/>
  <c r="E16" i="105"/>
  <c r="U16" i="105" s="1"/>
  <c r="S15" i="105"/>
  <c r="R15" i="105"/>
  <c r="Q15" i="105"/>
  <c r="P15" i="105"/>
  <c r="E15" i="105"/>
  <c r="U15" i="105" s="1"/>
  <c r="S14" i="105"/>
  <c r="R14" i="105"/>
  <c r="Q14" i="105"/>
  <c r="P14" i="105"/>
  <c r="E14" i="105"/>
  <c r="S13" i="105"/>
  <c r="R13" i="105"/>
  <c r="Q13" i="105"/>
  <c r="P13" i="105"/>
  <c r="E13" i="105"/>
  <c r="U13" i="105" s="1"/>
  <c r="S12" i="105"/>
  <c r="R12" i="105"/>
  <c r="Q12" i="105"/>
  <c r="P12" i="105"/>
  <c r="E12" i="105"/>
  <c r="S11" i="105"/>
  <c r="R11" i="105"/>
  <c r="Q11" i="105"/>
  <c r="P11" i="105"/>
  <c r="E11" i="105"/>
  <c r="T11" i="105" s="1"/>
  <c r="U10" i="105"/>
  <c r="T10" i="105"/>
  <c r="S10" i="105"/>
  <c r="R10" i="105"/>
  <c r="Q10" i="105"/>
  <c r="P10" i="105"/>
  <c r="E10" i="105"/>
  <c r="S9" i="105"/>
  <c r="R9" i="105"/>
  <c r="S64" i="104"/>
  <c r="R64" i="104"/>
  <c r="Q64" i="104"/>
  <c r="P64" i="104"/>
  <c r="E64" i="104"/>
  <c r="T64" i="104" s="1"/>
  <c r="S63" i="104"/>
  <c r="R63" i="104"/>
  <c r="Q63" i="104"/>
  <c r="P63" i="104"/>
  <c r="E63" i="104"/>
  <c r="S62" i="104"/>
  <c r="R62" i="104"/>
  <c r="S60" i="104"/>
  <c r="R60" i="104"/>
  <c r="Q60" i="104"/>
  <c r="P60" i="104"/>
  <c r="E60" i="104"/>
  <c r="U60" i="104" s="1"/>
  <c r="S59" i="104"/>
  <c r="R59" i="104"/>
  <c r="Q59" i="104"/>
  <c r="P59" i="104"/>
  <c r="E59" i="104"/>
  <c r="U59" i="104" s="1"/>
  <c r="S58" i="104"/>
  <c r="R58" i="104"/>
  <c r="Q58" i="104"/>
  <c r="P58" i="104"/>
  <c r="E58" i="104"/>
  <c r="U58" i="104" s="1"/>
  <c r="U57" i="104"/>
  <c r="S57" i="104"/>
  <c r="R57" i="104"/>
  <c r="Q57" i="104"/>
  <c r="P57" i="104"/>
  <c r="E57" i="104"/>
  <c r="T57" i="104" s="1"/>
  <c r="S56" i="104"/>
  <c r="R56" i="104"/>
  <c r="T55" i="104"/>
  <c r="S55" i="104"/>
  <c r="R55" i="104"/>
  <c r="Q55" i="104"/>
  <c r="P55" i="104"/>
  <c r="E55" i="104"/>
  <c r="U55" i="104" s="1"/>
  <c r="S54" i="104"/>
  <c r="R54" i="104"/>
  <c r="Q54" i="104"/>
  <c r="P54" i="104"/>
  <c r="E54" i="104"/>
  <c r="U54" i="104" s="1"/>
  <c r="S53" i="104"/>
  <c r="R53" i="104"/>
  <c r="Q53" i="104"/>
  <c r="P53" i="104"/>
  <c r="E53" i="104"/>
  <c r="U53" i="104" s="1"/>
  <c r="S52" i="104"/>
  <c r="R52" i="104"/>
  <c r="Q52" i="104"/>
  <c r="P52" i="104"/>
  <c r="E52" i="104"/>
  <c r="U52" i="104" s="1"/>
  <c r="S51" i="104"/>
  <c r="R51" i="104"/>
  <c r="Q51" i="104"/>
  <c r="P51" i="104"/>
  <c r="E51" i="104"/>
  <c r="U51" i="104" s="1"/>
  <c r="S50" i="104"/>
  <c r="R50" i="104"/>
  <c r="Q50" i="104"/>
  <c r="P50" i="104"/>
  <c r="E50" i="104"/>
  <c r="U50" i="104" s="1"/>
  <c r="S49" i="104"/>
  <c r="R49" i="104"/>
  <c r="Q49" i="104"/>
  <c r="P49" i="104"/>
  <c r="E49" i="104"/>
  <c r="T49" i="104" s="1"/>
  <c r="S48" i="104"/>
  <c r="R48" i="104"/>
  <c r="Q48" i="104"/>
  <c r="P48" i="104"/>
  <c r="E48" i="104"/>
  <c r="T48" i="104" s="1"/>
  <c r="U47" i="104"/>
  <c r="T47" i="104"/>
  <c r="S47" i="104"/>
  <c r="R47" i="104"/>
  <c r="Q47" i="104"/>
  <c r="P47" i="104"/>
  <c r="E47" i="104"/>
  <c r="U46" i="104"/>
  <c r="S46" i="104"/>
  <c r="R46" i="104"/>
  <c r="Q46" i="104"/>
  <c r="P46" i="104"/>
  <c r="E46" i="104"/>
  <c r="T45" i="104"/>
  <c r="S45" i="104"/>
  <c r="R45" i="104"/>
  <c r="Q45" i="104"/>
  <c r="P45" i="104"/>
  <c r="E45" i="104"/>
  <c r="S44" i="104"/>
  <c r="R44" i="104"/>
  <c r="S43" i="104"/>
  <c r="T42" i="104"/>
  <c r="S42" i="104"/>
  <c r="R42" i="104"/>
  <c r="Q42" i="104"/>
  <c r="P42" i="104"/>
  <c r="E42" i="104"/>
  <c r="U42" i="104" s="1"/>
  <c r="S41" i="104"/>
  <c r="R41" i="104"/>
  <c r="Q41" i="104"/>
  <c r="P41" i="104"/>
  <c r="E41" i="104"/>
  <c r="U41" i="104" s="1"/>
  <c r="S40" i="104"/>
  <c r="R40" i="104"/>
  <c r="Q40" i="104"/>
  <c r="P40" i="104"/>
  <c r="E40" i="104"/>
  <c r="U40" i="104" s="1"/>
  <c r="S39" i="104"/>
  <c r="R39" i="104"/>
  <c r="Q39" i="104"/>
  <c r="P39" i="104"/>
  <c r="E39" i="104"/>
  <c r="T39" i="104" s="1"/>
  <c r="S38" i="104"/>
  <c r="R38" i="104"/>
  <c r="Q38" i="104"/>
  <c r="P38" i="104"/>
  <c r="E38" i="104"/>
  <c r="U38" i="104" s="1"/>
  <c r="S37" i="104"/>
  <c r="R37" i="104"/>
  <c r="Q37" i="104"/>
  <c r="P37" i="104"/>
  <c r="E37" i="104"/>
  <c r="U37" i="104" s="1"/>
  <c r="S36" i="104"/>
  <c r="R36" i="104"/>
  <c r="Q36" i="104"/>
  <c r="P36" i="104"/>
  <c r="E36" i="104"/>
  <c r="U36" i="104" s="1"/>
  <c r="S35" i="104"/>
  <c r="R35" i="104"/>
  <c r="Q35" i="104"/>
  <c r="P35" i="104"/>
  <c r="E35" i="104"/>
  <c r="U35" i="104" s="1"/>
  <c r="S34" i="104"/>
  <c r="R34" i="104"/>
  <c r="Q34" i="104"/>
  <c r="P34" i="104"/>
  <c r="E34" i="104"/>
  <c r="U34" i="104" s="1"/>
  <c r="S33" i="104"/>
  <c r="R33" i="104"/>
  <c r="Q33" i="104"/>
  <c r="P33" i="104"/>
  <c r="E33" i="104"/>
  <c r="S32" i="104"/>
  <c r="R32" i="104"/>
  <c r="Q32" i="104"/>
  <c r="P32" i="104"/>
  <c r="E32" i="104"/>
  <c r="U32" i="104" s="1"/>
  <c r="S31" i="104"/>
  <c r="R31" i="104"/>
  <c r="Q31" i="104"/>
  <c r="P31" i="104"/>
  <c r="E31" i="104"/>
  <c r="U31" i="104" s="1"/>
  <c r="S30" i="104"/>
  <c r="R30" i="104"/>
  <c r="Q30" i="104"/>
  <c r="P30" i="104"/>
  <c r="E30" i="104"/>
  <c r="U30" i="104" s="1"/>
  <c r="S29" i="104"/>
  <c r="R29" i="104"/>
  <c r="Q29" i="104"/>
  <c r="P29" i="104"/>
  <c r="E29" i="104"/>
  <c r="S28" i="104"/>
  <c r="S27" i="104"/>
  <c r="R27" i="104"/>
  <c r="Q27" i="104"/>
  <c r="P27" i="104"/>
  <c r="E27" i="104"/>
  <c r="T27" i="104" s="1"/>
  <c r="S26" i="104"/>
  <c r="R26" i="104"/>
  <c r="Q26" i="104"/>
  <c r="P26" i="104"/>
  <c r="E26" i="104"/>
  <c r="U26" i="104" s="1"/>
  <c r="S25" i="104"/>
  <c r="R25" i="104"/>
  <c r="Q25" i="104"/>
  <c r="P25" i="104"/>
  <c r="E25" i="104"/>
  <c r="T25" i="104" s="1"/>
  <c r="S24" i="104"/>
  <c r="R24" i="104"/>
  <c r="Q24" i="104"/>
  <c r="P24" i="104"/>
  <c r="E24" i="104"/>
  <c r="U24" i="104" s="1"/>
  <c r="U23" i="104"/>
  <c r="S23" i="104"/>
  <c r="R23" i="104"/>
  <c r="Q23" i="104"/>
  <c r="P23" i="104"/>
  <c r="E23" i="104"/>
  <c r="T23" i="104" s="1"/>
  <c r="S22" i="104"/>
  <c r="R22" i="104"/>
  <c r="Q22" i="104"/>
  <c r="P22" i="104"/>
  <c r="E22" i="104"/>
  <c r="U22" i="104" s="1"/>
  <c r="U21" i="104"/>
  <c r="T21" i="104"/>
  <c r="S21" i="104"/>
  <c r="R21" i="104"/>
  <c r="Q21" i="104"/>
  <c r="P21" i="104"/>
  <c r="E21" i="104"/>
  <c r="T20" i="104"/>
  <c r="S20" i="104"/>
  <c r="R20" i="104"/>
  <c r="Q20" i="104"/>
  <c r="P20" i="104"/>
  <c r="E20" i="104"/>
  <c r="U20" i="104" s="1"/>
  <c r="S19" i="104"/>
  <c r="R19" i="104"/>
  <c r="Q19" i="104"/>
  <c r="P19" i="104"/>
  <c r="E19" i="104"/>
  <c r="T19" i="104" s="1"/>
  <c r="S18" i="104"/>
  <c r="R18" i="104"/>
  <c r="Q18" i="104"/>
  <c r="P18" i="104"/>
  <c r="E18" i="104"/>
  <c r="U18" i="104" s="1"/>
  <c r="U17" i="104"/>
  <c r="S17" i="104"/>
  <c r="R17" i="104"/>
  <c r="Q17" i="104"/>
  <c r="P17" i="104"/>
  <c r="E17" i="104"/>
  <c r="T17" i="104" s="1"/>
  <c r="S16" i="104"/>
  <c r="R16" i="104"/>
  <c r="Q16" i="104"/>
  <c r="P16" i="104"/>
  <c r="E16" i="104"/>
  <c r="U16" i="104" s="1"/>
  <c r="S15" i="104"/>
  <c r="R15" i="104"/>
  <c r="Q15" i="104"/>
  <c r="P15" i="104"/>
  <c r="E15" i="104"/>
  <c r="U15" i="104" s="1"/>
  <c r="U14" i="104"/>
  <c r="S14" i="104"/>
  <c r="R14" i="104"/>
  <c r="Q14" i="104"/>
  <c r="P14" i="104"/>
  <c r="T14" i="104" s="1"/>
  <c r="E14" i="104"/>
  <c r="T13" i="104"/>
  <c r="S13" i="104"/>
  <c r="R13" i="104"/>
  <c r="Q13" i="104"/>
  <c r="P13" i="104"/>
  <c r="E13" i="104"/>
  <c r="S12" i="104"/>
  <c r="R12" i="104"/>
  <c r="Q12" i="104"/>
  <c r="P12" i="104"/>
  <c r="E12" i="104"/>
  <c r="U12" i="104" s="1"/>
  <c r="S11" i="104"/>
  <c r="R11" i="104"/>
  <c r="Q11" i="104"/>
  <c r="P11" i="104"/>
  <c r="E11" i="104"/>
  <c r="T11" i="104" s="1"/>
  <c r="S10" i="104"/>
  <c r="R10" i="104"/>
  <c r="Q10" i="104"/>
  <c r="P10" i="104"/>
  <c r="E10" i="104"/>
  <c r="S9" i="104"/>
  <c r="R9" i="104"/>
  <c r="S64" i="103"/>
  <c r="R64" i="103"/>
  <c r="Q64" i="103"/>
  <c r="P64" i="103"/>
  <c r="E64" i="103"/>
  <c r="U64" i="103" s="1"/>
  <c r="U63" i="103"/>
  <c r="S63" i="103"/>
  <c r="R63" i="103"/>
  <c r="Q63" i="103"/>
  <c r="Q62" i="103" s="1"/>
  <c r="P63" i="103"/>
  <c r="E63" i="103"/>
  <c r="S62" i="103"/>
  <c r="R62" i="103"/>
  <c r="U60" i="103"/>
  <c r="S60" i="103"/>
  <c r="R60" i="103"/>
  <c r="Q60" i="103"/>
  <c r="P60" i="103"/>
  <c r="E60" i="103"/>
  <c r="T60" i="103" s="1"/>
  <c r="T59" i="103"/>
  <c r="S59" i="103"/>
  <c r="R59" i="103"/>
  <c r="Q59" i="103"/>
  <c r="P59" i="103"/>
  <c r="E59" i="103"/>
  <c r="U59" i="103" s="1"/>
  <c r="S58" i="103"/>
  <c r="R58" i="103"/>
  <c r="Q58" i="103"/>
  <c r="P58" i="103"/>
  <c r="E58" i="103"/>
  <c r="U58" i="103" s="1"/>
  <c r="S57" i="103"/>
  <c r="R57" i="103"/>
  <c r="Q57" i="103"/>
  <c r="P57" i="103"/>
  <c r="E57" i="103"/>
  <c r="S56" i="103"/>
  <c r="R56" i="103"/>
  <c r="S55" i="103"/>
  <c r="R55" i="103"/>
  <c r="Q55" i="103"/>
  <c r="P55" i="103"/>
  <c r="E55" i="103"/>
  <c r="U55" i="103" s="1"/>
  <c r="S54" i="103"/>
  <c r="R54" i="103"/>
  <c r="Q54" i="103"/>
  <c r="P54" i="103"/>
  <c r="E54" i="103"/>
  <c r="U54" i="103" s="1"/>
  <c r="S53" i="103"/>
  <c r="R53" i="103"/>
  <c r="Q53" i="103"/>
  <c r="P53" i="103"/>
  <c r="E53" i="103"/>
  <c r="U53" i="103" s="1"/>
  <c r="S52" i="103"/>
  <c r="R52" i="103"/>
  <c r="Q52" i="103"/>
  <c r="P52" i="103"/>
  <c r="E52" i="103"/>
  <c r="T52" i="103" s="1"/>
  <c r="T51" i="103"/>
  <c r="S51" i="103"/>
  <c r="R51" i="103"/>
  <c r="Q51" i="103"/>
  <c r="P51" i="103"/>
  <c r="E51" i="103"/>
  <c r="U51" i="103" s="1"/>
  <c r="U50" i="103"/>
  <c r="S50" i="103"/>
  <c r="R50" i="103"/>
  <c r="Q50" i="103"/>
  <c r="P50" i="103"/>
  <c r="E50" i="103"/>
  <c r="T50" i="103" s="1"/>
  <c r="T49" i="103"/>
  <c r="S49" i="103"/>
  <c r="R49" i="103"/>
  <c r="Q49" i="103"/>
  <c r="P49" i="103"/>
  <c r="E49" i="103"/>
  <c r="U49" i="103" s="1"/>
  <c r="S48" i="103"/>
  <c r="R48" i="103"/>
  <c r="Q48" i="103"/>
  <c r="P48" i="103"/>
  <c r="E48" i="103"/>
  <c r="T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T46" i="103" s="1"/>
  <c r="S45" i="103"/>
  <c r="R45" i="103"/>
  <c r="Q45" i="103"/>
  <c r="P45" i="103"/>
  <c r="E45" i="103"/>
  <c r="S44" i="103"/>
  <c r="R44" i="103"/>
  <c r="S42" i="103"/>
  <c r="R42" i="103"/>
  <c r="Q42" i="103"/>
  <c r="P42" i="103"/>
  <c r="E42" i="103"/>
  <c r="T42" i="103" s="1"/>
  <c r="S41" i="103"/>
  <c r="R41" i="103"/>
  <c r="Q41" i="103"/>
  <c r="P41" i="103"/>
  <c r="E41" i="103"/>
  <c r="U41" i="103" s="1"/>
  <c r="S40" i="103"/>
  <c r="R40" i="103"/>
  <c r="Q40" i="103"/>
  <c r="P40" i="103"/>
  <c r="E40" i="103"/>
  <c r="T40" i="103" s="1"/>
  <c r="T39" i="103"/>
  <c r="S39" i="103"/>
  <c r="R39" i="103"/>
  <c r="Q39" i="103"/>
  <c r="P39" i="103"/>
  <c r="E39" i="103"/>
  <c r="U39" i="103" s="1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T36" i="103" s="1"/>
  <c r="S35" i="103"/>
  <c r="R35" i="103"/>
  <c r="Q35" i="103"/>
  <c r="P35" i="103"/>
  <c r="E35" i="103"/>
  <c r="U35" i="103" s="1"/>
  <c r="S34" i="103"/>
  <c r="R34" i="103"/>
  <c r="Q34" i="103"/>
  <c r="P34" i="103"/>
  <c r="E34" i="103"/>
  <c r="T34" i="103" s="1"/>
  <c r="S33" i="103"/>
  <c r="R33" i="103"/>
  <c r="Q33" i="103"/>
  <c r="P33" i="103"/>
  <c r="E33" i="103"/>
  <c r="U33" i="103" s="1"/>
  <c r="T32" i="103"/>
  <c r="S32" i="103"/>
  <c r="R32" i="103"/>
  <c r="Q32" i="103"/>
  <c r="P32" i="103"/>
  <c r="E32" i="103"/>
  <c r="U32" i="103" s="1"/>
  <c r="U31" i="103"/>
  <c r="S31" i="103"/>
  <c r="R31" i="103"/>
  <c r="Q31" i="103"/>
  <c r="P31" i="103"/>
  <c r="T31" i="103" s="1"/>
  <c r="E31" i="103"/>
  <c r="S30" i="103"/>
  <c r="R30" i="103"/>
  <c r="Q30" i="103"/>
  <c r="P30" i="103"/>
  <c r="E30" i="103"/>
  <c r="U30" i="103" s="1"/>
  <c r="S29" i="103"/>
  <c r="R29" i="103"/>
  <c r="Q29" i="103"/>
  <c r="P29" i="103"/>
  <c r="E29" i="103"/>
  <c r="S28" i="103"/>
  <c r="S27" i="103"/>
  <c r="R27" i="103"/>
  <c r="Q27" i="103"/>
  <c r="P27" i="103"/>
  <c r="E27" i="103"/>
  <c r="U27" i="103" s="1"/>
  <c r="S26" i="103"/>
  <c r="R26" i="103"/>
  <c r="Q26" i="103"/>
  <c r="P26" i="103"/>
  <c r="E26" i="103"/>
  <c r="U26" i="103" s="1"/>
  <c r="S25" i="103"/>
  <c r="R25" i="103"/>
  <c r="Q25" i="103"/>
  <c r="P25" i="103"/>
  <c r="E25" i="103"/>
  <c r="U25" i="103" s="1"/>
  <c r="S24" i="103"/>
  <c r="R24" i="103"/>
  <c r="Q24" i="103"/>
  <c r="P24" i="103"/>
  <c r="E24" i="103"/>
  <c r="T24" i="103" s="1"/>
  <c r="S23" i="103"/>
  <c r="R23" i="103"/>
  <c r="Q23" i="103"/>
  <c r="P23" i="103"/>
  <c r="E23" i="103"/>
  <c r="S22" i="103"/>
  <c r="R22" i="103"/>
  <c r="Q22" i="103"/>
  <c r="P22" i="103"/>
  <c r="E22" i="103"/>
  <c r="T22" i="103" s="1"/>
  <c r="S21" i="103"/>
  <c r="R21" i="103"/>
  <c r="Q21" i="103"/>
  <c r="P21" i="103"/>
  <c r="E21" i="103"/>
  <c r="U21" i="103" s="1"/>
  <c r="T20" i="103"/>
  <c r="S20" i="103"/>
  <c r="R20" i="103"/>
  <c r="Q20" i="103"/>
  <c r="P20" i="103"/>
  <c r="E20" i="103"/>
  <c r="U20" i="103" s="1"/>
  <c r="U19" i="103"/>
  <c r="S19" i="103"/>
  <c r="R19" i="103"/>
  <c r="Q19" i="103"/>
  <c r="P19" i="103"/>
  <c r="E19" i="103"/>
  <c r="T19" i="103" s="1"/>
  <c r="S18" i="103"/>
  <c r="R18" i="103"/>
  <c r="Q18" i="103"/>
  <c r="P18" i="103"/>
  <c r="E18" i="103"/>
  <c r="U18" i="103" s="1"/>
  <c r="S17" i="103"/>
  <c r="R17" i="103"/>
  <c r="Q17" i="103"/>
  <c r="P17" i="103"/>
  <c r="E17" i="103"/>
  <c r="U17" i="103" s="1"/>
  <c r="S16" i="103"/>
  <c r="R16" i="103"/>
  <c r="Q16" i="103"/>
  <c r="P16" i="103"/>
  <c r="E16" i="103"/>
  <c r="T16" i="103" s="1"/>
  <c r="S15" i="103"/>
  <c r="R15" i="103"/>
  <c r="Q15" i="103"/>
  <c r="P15" i="103"/>
  <c r="E15" i="103"/>
  <c r="U15" i="103" s="1"/>
  <c r="U14" i="103"/>
  <c r="S14" i="103"/>
  <c r="R14" i="103"/>
  <c r="Q14" i="103"/>
  <c r="P14" i="103"/>
  <c r="E14" i="103"/>
  <c r="T14" i="103" s="1"/>
  <c r="S13" i="103"/>
  <c r="R13" i="103"/>
  <c r="Q13" i="103"/>
  <c r="P13" i="103"/>
  <c r="E13" i="103"/>
  <c r="T12" i="103"/>
  <c r="S12" i="103"/>
  <c r="R12" i="103"/>
  <c r="Q12" i="103"/>
  <c r="P12" i="103"/>
  <c r="E12" i="103"/>
  <c r="U12" i="103" s="1"/>
  <c r="S11" i="103"/>
  <c r="R11" i="103"/>
  <c r="Q11" i="103"/>
  <c r="P11" i="103"/>
  <c r="E11" i="103"/>
  <c r="U11" i="103" s="1"/>
  <c r="S10" i="103"/>
  <c r="R10" i="103"/>
  <c r="Q10" i="103"/>
  <c r="P10" i="103"/>
  <c r="E10" i="103"/>
  <c r="T10" i="103" s="1"/>
  <c r="S9" i="103"/>
  <c r="R9" i="103"/>
  <c r="S64" i="102"/>
  <c r="R64" i="102"/>
  <c r="Q64" i="102"/>
  <c r="P64" i="102"/>
  <c r="E64" i="102"/>
  <c r="T64" i="102" s="1"/>
  <c r="U63" i="102"/>
  <c r="S63" i="102"/>
  <c r="R63" i="102"/>
  <c r="Q63" i="102"/>
  <c r="P63" i="102"/>
  <c r="P62" i="102" s="1"/>
  <c r="E63" i="102"/>
  <c r="T63" i="102" s="1"/>
  <c r="S62" i="102"/>
  <c r="R62" i="102"/>
  <c r="S60" i="102"/>
  <c r="R60" i="102"/>
  <c r="Q60" i="102"/>
  <c r="P60" i="102"/>
  <c r="E60" i="102"/>
  <c r="U60" i="102" s="1"/>
  <c r="S59" i="102"/>
  <c r="R59" i="102"/>
  <c r="Q59" i="102"/>
  <c r="P59" i="102"/>
  <c r="E59" i="102"/>
  <c r="U59" i="102" s="1"/>
  <c r="S58" i="102"/>
  <c r="R58" i="102"/>
  <c r="Q58" i="102"/>
  <c r="P58" i="102"/>
  <c r="E58" i="102"/>
  <c r="T58" i="102" s="1"/>
  <c r="S57" i="102"/>
  <c r="R57" i="102"/>
  <c r="Q57" i="102"/>
  <c r="P57" i="102"/>
  <c r="E57" i="102"/>
  <c r="S56" i="102"/>
  <c r="R56" i="102"/>
  <c r="S55" i="102"/>
  <c r="R55" i="102"/>
  <c r="Q55" i="102"/>
  <c r="P55" i="102"/>
  <c r="E55" i="102"/>
  <c r="U55" i="102" s="1"/>
  <c r="S54" i="102"/>
  <c r="R54" i="102"/>
  <c r="Q54" i="102"/>
  <c r="P54" i="102"/>
  <c r="E54" i="102"/>
  <c r="U54" i="102" s="1"/>
  <c r="S53" i="102"/>
  <c r="R53" i="102"/>
  <c r="Q53" i="102"/>
  <c r="P53" i="102"/>
  <c r="E53" i="102"/>
  <c r="T53" i="102" s="1"/>
  <c r="S52" i="102"/>
  <c r="R52" i="102"/>
  <c r="Q52" i="102"/>
  <c r="P52" i="102"/>
  <c r="E52" i="102"/>
  <c r="U52" i="102" s="1"/>
  <c r="S51" i="102"/>
  <c r="R51" i="102"/>
  <c r="Q51" i="102"/>
  <c r="P51" i="102"/>
  <c r="E51" i="102"/>
  <c r="T51" i="102" s="1"/>
  <c r="S50" i="102"/>
  <c r="R50" i="102"/>
  <c r="Q50" i="102"/>
  <c r="P50" i="102"/>
  <c r="E50" i="102"/>
  <c r="U50" i="102" s="1"/>
  <c r="T49" i="102"/>
  <c r="S49" i="102"/>
  <c r="R49" i="102"/>
  <c r="Q49" i="102"/>
  <c r="P49" i="102"/>
  <c r="E49" i="102"/>
  <c r="U49" i="102" s="1"/>
  <c r="U48" i="102"/>
  <c r="S48" i="102"/>
  <c r="R48" i="102"/>
  <c r="Q48" i="102"/>
  <c r="P48" i="102"/>
  <c r="E48" i="102"/>
  <c r="T48" i="102" s="1"/>
  <c r="T47" i="102"/>
  <c r="S47" i="102"/>
  <c r="R47" i="102"/>
  <c r="Q47" i="102"/>
  <c r="P47" i="102"/>
  <c r="E47" i="102"/>
  <c r="S46" i="102"/>
  <c r="R46" i="102"/>
  <c r="Q46" i="102"/>
  <c r="P46" i="102"/>
  <c r="E46" i="102"/>
  <c r="S45" i="102"/>
  <c r="R45" i="102"/>
  <c r="Q45" i="102"/>
  <c r="P45" i="102"/>
  <c r="E45" i="102"/>
  <c r="U45" i="102" s="1"/>
  <c r="S44" i="102"/>
  <c r="R44" i="102"/>
  <c r="R43" i="102"/>
  <c r="S42" i="102"/>
  <c r="R42" i="102"/>
  <c r="Q42" i="102"/>
  <c r="P42" i="102"/>
  <c r="E42" i="102"/>
  <c r="U42" i="102" s="1"/>
  <c r="U41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T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U37" i="102" s="1"/>
  <c r="S36" i="102"/>
  <c r="R36" i="102"/>
  <c r="Q36" i="102"/>
  <c r="P36" i="102"/>
  <c r="E36" i="102"/>
  <c r="U36" i="102" s="1"/>
  <c r="S35" i="102"/>
  <c r="R35" i="102"/>
  <c r="Q35" i="102"/>
  <c r="P35" i="102"/>
  <c r="E35" i="102"/>
  <c r="T35" i="102" s="1"/>
  <c r="S34" i="102"/>
  <c r="R34" i="102"/>
  <c r="Q34" i="102"/>
  <c r="P34" i="102"/>
  <c r="E34" i="102"/>
  <c r="U34" i="102" s="1"/>
  <c r="S33" i="102"/>
  <c r="R33" i="102"/>
  <c r="Q33" i="102"/>
  <c r="P33" i="102"/>
  <c r="E33" i="102"/>
  <c r="U33" i="102" s="1"/>
  <c r="S32" i="102"/>
  <c r="R32" i="102"/>
  <c r="Q32" i="102"/>
  <c r="P32" i="102"/>
  <c r="E32" i="102"/>
  <c r="U32" i="102" s="1"/>
  <c r="S31" i="102"/>
  <c r="R31" i="102"/>
  <c r="Q31" i="102"/>
  <c r="U31" i="102" s="1"/>
  <c r="P31" i="102"/>
  <c r="E31" i="102"/>
  <c r="T31" i="102" s="1"/>
  <c r="T30" i="102"/>
  <c r="S30" i="102"/>
  <c r="R30" i="102"/>
  <c r="Q30" i="102"/>
  <c r="P30" i="102"/>
  <c r="E30" i="102"/>
  <c r="U30" i="102" s="1"/>
  <c r="S29" i="102"/>
  <c r="R29" i="102"/>
  <c r="Q29" i="102"/>
  <c r="P29" i="102"/>
  <c r="E29" i="102"/>
  <c r="T29" i="102" s="1"/>
  <c r="S28" i="102"/>
  <c r="S27" i="102"/>
  <c r="R27" i="102"/>
  <c r="Q27" i="102"/>
  <c r="P27" i="102"/>
  <c r="E27" i="102"/>
  <c r="U27" i="102" s="1"/>
  <c r="S26" i="102"/>
  <c r="R26" i="102"/>
  <c r="Q26" i="102"/>
  <c r="P26" i="102"/>
  <c r="E26" i="102"/>
  <c r="U26" i="102" s="1"/>
  <c r="S25" i="102"/>
  <c r="R25" i="102"/>
  <c r="Q25" i="102"/>
  <c r="P25" i="102"/>
  <c r="E25" i="102"/>
  <c r="U25" i="102" s="1"/>
  <c r="S24" i="102"/>
  <c r="R24" i="102"/>
  <c r="Q24" i="102"/>
  <c r="P24" i="102"/>
  <c r="E24" i="102"/>
  <c r="U24" i="102" s="1"/>
  <c r="S23" i="102"/>
  <c r="R23" i="102"/>
  <c r="Q23" i="102"/>
  <c r="P23" i="102"/>
  <c r="E23" i="102"/>
  <c r="T23" i="102" s="1"/>
  <c r="S22" i="102"/>
  <c r="R22" i="102"/>
  <c r="Q22" i="102"/>
  <c r="P22" i="102"/>
  <c r="E22" i="102"/>
  <c r="U22" i="102" s="1"/>
  <c r="U21" i="102"/>
  <c r="S21" i="102"/>
  <c r="R21" i="102"/>
  <c r="Q21" i="102"/>
  <c r="P21" i="102"/>
  <c r="E21" i="102"/>
  <c r="T21" i="102" s="1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U17" i="102" s="1"/>
  <c r="S16" i="102"/>
  <c r="R16" i="102"/>
  <c r="Q16" i="102"/>
  <c r="P16" i="102"/>
  <c r="E16" i="102"/>
  <c r="U16" i="102" s="1"/>
  <c r="S15" i="102"/>
  <c r="R15" i="102"/>
  <c r="Q15" i="102"/>
  <c r="P15" i="102"/>
  <c r="E15" i="102"/>
  <c r="T15" i="102" s="1"/>
  <c r="S14" i="102"/>
  <c r="R14" i="102"/>
  <c r="Q14" i="102"/>
  <c r="P14" i="102"/>
  <c r="E14" i="102"/>
  <c r="U13" i="102"/>
  <c r="S13" i="102"/>
  <c r="R13" i="102"/>
  <c r="Q13" i="102"/>
  <c r="P13" i="102"/>
  <c r="E13" i="102"/>
  <c r="T13" i="102" s="1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T10" i="102"/>
  <c r="S10" i="102"/>
  <c r="R10" i="102"/>
  <c r="Q10" i="102"/>
  <c r="P10" i="102"/>
  <c r="E10" i="102"/>
  <c r="U10" i="102" s="1"/>
  <c r="R9" i="102"/>
  <c r="S64" i="101"/>
  <c r="R64" i="101"/>
  <c r="Q64" i="101"/>
  <c r="P64" i="101"/>
  <c r="E64" i="101"/>
  <c r="U64" i="101" s="1"/>
  <c r="U63" i="101"/>
  <c r="S63" i="101"/>
  <c r="R63" i="101"/>
  <c r="Q63" i="101"/>
  <c r="Q62" i="101" s="1"/>
  <c r="P63" i="101"/>
  <c r="E63" i="101"/>
  <c r="T63" i="101" s="1"/>
  <c r="R62" i="101"/>
  <c r="S60" i="101"/>
  <c r="R60" i="101"/>
  <c r="Q60" i="101"/>
  <c r="P60" i="101"/>
  <c r="E60" i="101"/>
  <c r="U60" i="101" s="1"/>
  <c r="S59" i="101"/>
  <c r="R59" i="101"/>
  <c r="Q59" i="101"/>
  <c r="P59" i="101"/>
  <c r="E59" i="101"/>
  <c r="U59" i="101" s="1"/>
  <c r="S58" i="101"/>
  <c r="R58" i="101"/>
  <c r="Q58" i="101"/>
  <c r="P58" i="101"/>
  <c r="E58" i="101"/>
  <c r="U58" i="101" s="1"/>
  <c r="S57" i="101"/>
  <c r="R57" i="101"/>
  <c r="Q57" i="101"/>
  <c r="P57" i="101"/>
  <c r="P56" i="101" s="1"/>
  <c r="E57" i="101"/>
  <c r="S56" i="101"/>
  <c r="R56" i="101"/>
  <c r="U55" i="101"/>
  <c r="T55" i="101"/>
  <c r="S55" i="101"/>
  <c r="R55" i="101"/>
  <c r="Q55" i="101"/>
  <c r="P55" i="101"/>
  <c r="E55" i="101"/>
  <c r="S54" i="101"/>
  <c r="R54" i="101"/>
  <c r="Q54" i="101"/>
  <c r="P54" i="101"/>
  <c r="E54" i="101"/>
  <c r="U54" i="101" s="1"/>
  <c r="S53" i="101"/>
  <c r="R53" i="101"/>
  <c r="Q53" i="101"/>
  <c r="P53" i="101"/>
  <c r="E53" i="101"/>
  <c r="U53" i="101" s="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T50" i="101" s="1"/>
  <c r="S49" i="101"/>
  <c r="R49" i="101"/>
  <c r="Q49" i="101"/>
  <c r="P49" i="101"/>
  <c r="E49" i="101"/>
  <c r="U49" i="101" s="1"/>
  <c r="S48" i="101"/>
  <c r="R48" i="101"/>
  <c r="Q48" i="101"/>
  <c r="P48" i="101"/>
  <c r="E48" i="101"/>
  <c r="T48" i="101" s="1"/>
  <c r="S47" i="101"/>
  <c r="R47" i="101"/>
  <c r="Q47" i="101"/>
  <c r="P47" i="101"/>
  <c r="E47" i="101"/>
  <c r="U47" i="101" s="1"/>
  <c r="S46" i="101"/>
  <c r="R46" i="101"/>
  <c r="Q46" i="101"/>
  <c r="P46" i="101"/>
  <c r="E46" i="101"/>
  <c r="U46" i="101" s="1"/>
  <c r="S45" i="101"/>
  <c r="R45" i="101"/>
  <c r="Q45" i="101"/>
  <c r="P45" i="101"/>
  <c r="E45" i="101"/>
  <c r="S44" i="101"/>
  <c r="R44" i="101"/>
  <c r="S43" i="101"/>
  <c r="S42" i="101"/>
  <c r="R42" i="101"/>
  <c r="Q42" i="101"/>
  <c r="P42" i="101"/>
  <c r="E42" i="101"/>
  <c r="T42" i="101" s="1"/>
  <c r="S41" i="101"/>
  <c r="R41" i="101"/>
  <c r="Q41" i="101"/>
  <c r="P41" i="101"/>
  <c r="E41" i="101"/>
  <c r="U41" i="101" s="1"/>
  <c r="S40" i="101"/>
  <c r="R40" i="101"/>
  <c r="Q40" i="101"/>
  <c r="P40" i="101"/>
  <c r="E40" i="101"/>
  <c r="T40" i="101" s="1"/>
  <c r="S39" i="101"/>
  <c r="R39" i="101"/>
  <c r="Q39" i="101"/>
  <c r="P39" i="101"/>
  <c r="E39" i="101"/>
  <c r="U39" i="101" s="1"/>
  <c r="S38" i="101"/>
  <c r="R38" i="101"/>
  <c r="Q38" i="101"/>
  <c r="P38" i="101"/>
  <c r="E38" i="101"/>
  <c r="U38" i="101" s="1"/>
  <c r="T37" i="101"/>
  <c r="S37" i="101"/>
  <c r="R37" i="101"/>
  <c r="Q37" i="101"/>
  <c r="P37" i="101"/>
  <c r="E37" i="101"/>
  <c r="U37" i="101" s="1"/>
  <c r="T36" i="101"/>
  <c r="S36" i="101"/>
  <c r="R36" i="101"/>
  <c r="Q36" i="101"/>
  <c r="P36" i="101"/>
  <c r="E36" i="101"/>
  <c r="S35" i="101"/>
  <c r="R35" i="101"/>
  <c r="Q35" i="101"/>
  <c r="P35" i="101"/>
  <c r="E35" i="101"/>
  <c r="U35" i="101" s="1"/>
  <c r="S34" i="101"/>
  <c r="R34" i="101"/>
  <c r="Q34" i="101"/>
  <c r="P34" i="101"/>
  <c r="E34" i="101"/>
  <c r="T34" i="101" s="1"/>
  <c r="S33" i="101"/>
  <c r="R33" i="101"/>
  <c r="Q33" i="101"/>
  <c r="P33" i="101"/>
  <c r="E33" i="101"/>
  <c r="S32" i="101"/>
  <c r="R32" i="101"/>
  <c r="Q32" i="101"/>
  <c r="P32" i="101"/>
  <c r="E32" i="101"/>
  <c r="T32" i="101" s="1"/>
  <c r="S31" i="101"/>
  <c r="R31" i="101"/>
  <c r="Q31" i="101"/>
  <c r="P31" i="101"/>
  <c r="E31" i="101"/>
  <c r="U31" i="101" s="1"/>
  <c r="U30" i="101"/>
  <c r="S30" i="101"/>
  <c r="R30" i="101"/>
  <c r="Q30" i="101"/>
  <c r="P30" i="101"/>
  <c r="E30" i="101"/>
  <c r="T30" i="101" s="1"/>
  <c r="U29" i="101"/>
  <c r="T29" i="101"/>
  <c r="S29" i="101"/>
  <c r="R29" i="101"/>
  <c r="Q29" i="101"/>
  <c r="P29" i="101"/>
  <c r="E29" i="101"/>
  <c r="S28" i="101"/>
  <c r="S27" i="101"/>
  <c r="R27" i="101"/>
  <c r="Q27" i="101"/>
  <c r="P27" i="101"/>
  <c r="E27" i="101"/>
  <c r="U27" i="101" s="1"/>
  <c r="S26" i="101"/>
  <c r="R26" i="101"/>
  <c r="Q26" i="101"/>
  <c r="P26" i="101"/>
  <c r="E26" i="101"/>
  <c r="U26" i="101" s="1"/>
  <c r="U25" i="101"/>
  <c r="T25" i="101"/>
  <c r="S25" i="101"/>
  <c r="R25" i="101"/>
  <c r="Q25" i="101"/>
  <c r="P25" i="101"/>
  <c r="E25" i="101"/>
  <c r="T24" i="101"/>
  <c r="S24" i="101"/>
  <c r="R24" i="101"/>
  <c r="Q24" i="101"/>
  <c r="P24" i="101"/>
  <c r="E24" i="101"/>
  <c r="U24" i="101" s="1"/>
  <c r="S23" i="101"/>
  <c r="R23" i="101"/>
  <c r="Q23" i="101"/>
  <c r="P23" i="101"/>
  <c r="E23" i="101"/>
  <c r="S22" i="101"/>
  <c r="R22" i="101"/>
  <c r="Q22" i="101"/>
  <c r="P22" i="101"/>
  <c r="E22" i="101"/>
  <c r="T22" i="101" s="1"/>
  <c r="S21" i="101"/>
  <c r="R21" i="101"/>
  <c r="Q21" i="101"/>
  <c r="P21" i="101"/>
  <c r="E21" i="101"/>
  <c r="U21" i="101" s="1"/>
  <c r="S20" i="101"/>
  <c r="R20" i="101"/>
  <c r="Q20" i="101"/>
  <c r="P20" i="101"/>
  <c r="E20" i="101"/>
  <c r="T20" i="101" s="1"/>
  <c r="S19" i="101"/>
  <c r="R19" i="101"/>
  <c r="Q19" i="101"/>
  <c r="P19" i="101"/>
  <c r="E19" i="101"/>
  <c r="U19" i="101" s="1"/>
  <c r="S18" i="101"/>
  <c r="R18" i="101"/>
  <c r="Q18" i="101"/>
  <c r="P18" i="101"/>
  <c r="E18" i="101"/>
  <c r="U18" i="101" s="1"/>
  <c r="U17" i="101"/>
  <c r="T17" i="101"/>
  <c r="S17" i="101"/>
  <c r="R17" i="101"/>
  <c r="Q17" i="101"/>
  <c r="P17" i="101"/>
  <c r="E17" i="101"/>
  <c r="T16" i="101"/>
  <c r="S16" i="101"/>
  <c r="R16" i="101"/>
  <c r="Q16" i="101"/>
  <c r="P16" i="101"/>
  <c r="E16" i="101"/>
  <c r="U16" i="101" s="1"/>
  <c r="S15" i="101"/>
  <c r="R15" i="101"/>
  <c r="Q15" i="101"/>
  <c r="P15" i="101"/>
  <c r="E15" i="101"/>
  <c r="U15" i="101" s="1"/>
  <c r="S14" i="101"/>
  <c r="R14" i="101"/>
  <c r="Q14" i="101"/>
  <c r="P14" i="101"/>
  <c r="E14" i="101"/>
  <c r="S13" i="101"/>
  <c r="R13" i="101"/>
  <c r="Q13" i="101"/>
  <c r="P13" i="101"/>
  <c r="E13" i="101"/>
  <c r="S12" i="101"/>
  <c r="R12" i="101"/>
  <c r="Q12" i="101"/>
  <c r="P12" i="101"/>
  <c r="E12" i="101"/>
  <c r="T12" i="101" s="1"/>
  <c r="S11" i="101"/>
  <c r="R11" i="101"/>
  <c r="Q11" i="101"/>
  <c r="P11" i="101"/>
  <c r="E11" i="101"/>
  <c r="U11" i="101" s="1"/>
  <c r="S10" i="101"/>
  <c r="R10" i="101"/>
  <c r="Q10" i="101"/>
  <c r="P10" i="101"/>
  <c r="T10" i="101" s="1"/>
  <c r="E10" i="101"/>
  <c r="S9" i="101"/>
  <c r="R9" i="101"/>
  <c r="S64" i="100"/>
  <c r="R64" i="100"/>
  <c r="Q64" i="100"/>
  <c r="P64" i="100"/>
  <c r="E64" i="100"/>
  <c r="T64" i="100" s="1"/>
  <c r="S63" i="100"/>
  <c r="R63" i="100"/>
  <c r="Q63" i="100"/>
  <c r="P63" i="100"/>
  <c r="E63" i="100"/>
  <c r="S62" i="100"/>
  <c r="R62" i="100"/>
  <c r="U60" i="100"/>
  <c r="S60" i="100"/>
  <c r="R60" i="100"/>
  <c r="Q60" i="100"/>
  <c r="P60" i="100"/>
  <c r="E60" i="100"/>
  <c r="T60" i="100" s="1"/>
  <c r="U59" i="100"/>
  <c r="S59" i="100"/>
  <c r="R59" i="100"/>
  <c r="Q59" i="100"/>
  <c r="P59" i="100"/>
  <c r="E59" i="100"/>
  <c r="T59" i="100" s="1"/>
  <c r="S58" i="100"/>
  <c r="R58" i="100"/>
  <c r="Q58" i="100"/>
  <c r="P58" i="100"/>
  <c r="E58" i="100"/>
  <c r="U58" i="100" s="1"/>
  <c r="S57" i="100"/>
  <c r="R57" i="100"/>
  <c r="Q57" i="100"/>
  <c r="P57" i="100"/>
  <c r="E57" i="100"/>
  <c r="S56" i="100"/>
  <c r="R56" i="100"/>
  <c r="T55" i="100"/>
  <c r="S55" i="100"/>
  <c r="R55" i="100"/>
  <c r="Q55" i="100"/>
  <c r="P55" i="100"/>
  <c r="E55" i="100"/>
  <c r="U55" i="100" s="1"/>
  <c r="S54" i="100"/>
  <c r="R54" i="100"/>
  <c r="Q54" i="100"/>
  <c r="P54" i="100"/>
  <c r="E54" i="100"/>
  <c r="U54" i="100" s="1"/>
  <c r="S53" i="100"/>
  <c r="R53" i="100"/>
  <c r="Q53" i="100"/>
  <c r="P53" i="100"/>
  <c r="E53" i="100"/>
  <c r="U53" i="100" s="1"/>
  <c r="S52" i="100"/>
  <c r="R52" i="100"/>
  <c r="Q52" i="100"/>
  <c r="P52" i="100"/>
  <c r="E52" i="100"/>
  <c r="U52" i="100" s="1"/>
  <c r="S51" i="100"/>
  <c r="R51" i="100"/>
  <c r="Q51" i="100"/>
  <c r="P51" i="100"/>
  <c r="E51" i="100"/>
  <c r="T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T49" i="100" s="1"/>
  <c r="S48" i="100"/>
  <c r="R48" i="100"/>
  <c r="Q48" i="100"/>
  <c r="P48" i="100"/>
  <c r="E48" i="100"/>
  <c r="U48" i="100" s="1"/>
  <c r="T47" i="100"/>
  <c r="S47" i="100"/>
  <c r="R47" i="100"/>
  <c r="Q47" i="100"/>
  <c r="U47" i="100" s="1"/>
  <c r="P47" i="100"/>
  <c r="E47" i="100"/>
  <c r="S46" i="100"/>
  <c r="R46" i="100"/>
  <c r="Q46" i="100"/>
  <c r="P46" i="100"/>
  <c r="E46" i="100"/>
  <c r="U46" i="100" s="1"/>
  <c r="S45" i="100"/>
  <c r="R45" i="100"/>
  <c r="Q45" i="100"/>
  <c r="P45" i="100"/>
  <c r="E45" i="100"/>
  <c r="T45" i="100" s="1"/>
  <c r="S44" i="100"/>
  <c r="R44" i="100"/>
  <c r="S42" i="100"/>
  <c r="R42" i="100"/>
  <c r="Q42" i="100"/>
  <c r="P42" i="100"/>
  <c r="E42" i="100"/>
  <c r="U42" i="100" s="1"/>
  <c r="S41" i="100"/>
  <c r="R41" i="100"/>
  <c r="Q41" i="100"/>
  <c r="P41" i="100"/>
  <c r="E41" i="100"/>
  <c r="T41" i="100" s="1"/>
  <c r="S40" i="100"/>
  <c r="R40" i="100"/>
  <c r="Q40" i="100"/>
  <c r="P40" i="100"/>
  <c r="E40" i="100"/>
  <c r="U40" i="100" s="1"/>
  <c r="U39" i="100"/>
  <c r="S39" i="100"/>
  <c r="R39" i="100"/>
  <c r="Q39" i="100"/>
  <c r="P39" i="100"/>
  <c r="E39" i="100"/>
  <c r="T39" i="100" s="1"/>
  <c r="S38" i="100"/>
  <c r="R38" i="100"/>
  <c r="Q38" i="100"/>
  <c r="P38" i="100"/>
  <c r="E38" i="100"/>
  <c r="U38" i="100" s="1"/>
  <c r="T37" i="100"/>
  <c r="S37" i="100"/>
  <c r="R37" i="100"/>
  <c r="Q37" i="100"/>
  <c r="P37" i="100"/>
  <c r="E37" i="100"/>
  <c r="U37" i="100" s="1"/>
  <c r="S36" i="100"/>
  <c r="R36" i="100"/>
  <c r="Q36" i="100"/>
  <c r="P36" i="100"/>
  <c r="E36" i="100"/>
  <c r="U36" i="100" s="1"/>
  <c r="S35" i="100"/>
  <c r="R35" i="100"/>
  <c r="Q35" i="100"/>
  <c r="P35" i="100"/>
  <c r="E35" i="100"/>
  <c r="U35" i="100" s="1"/>
  <c r="S34" i="100"/>
  <c r="R34" i="100"/>
  <c r="Q34" i="100"/>
  <c r="P34" i="100"/>
  <c r="E34" i="100"/>
  <c r="U34" i="100" s="1"/>
  <c r="S33" i="100"/>
  <c r="R33" i="100"/>
  <c r="Q33" i="100"/>
  <c r="P33" i="100"/>
  <c r="E33" i="100"/>
  <c r="S32" i="100"/>
  <c r="R32" i="100"/>
  <c r="Q32" i="100"/>
  <c r="P32" i="100"/>
  <c r="E32" i="100"/>
  <c r="U32" i="100" s="1"/>
  <c r="S31" i="100"/>
  <c r="R31" i="100"/>
  <c r="Q31" i="100"/>
  <c r="P31" i="100"/>
  <c r="E31" i="100"/>
  <c r="T31" i="100" s="1"/>
  <c r="S30" i="100"/>
  <c r="R30" i="100"/>
  <c r="Q30" i="100"/>
  <c r="P30" i="100"/>
  <c r="E30" i="100"/>
  <c r="U30" i="100" s="1"/>
  <c r="S29" i="100"/>
  <c r="R29" i="100"/>
  <c r="Q29" i="100"/>
  <c r="P29" i="100"/>
  <c r="E29" i="100"/>
  <c r="U29" i="100" s="1"/>
  <c r="S28" i="100"/>
  <c r="U27" i="100"/>
  <c r="S27" i="100"/>
  <c r="R27" i="100"/>
  <c r="Q27" i="100"/>
  <c r="P27" i="100"/>
  <c r="E27" i="100"/>
  <c r="T27" i="100" s="1"/>
  <c r="S26" i="100"/>
  <c r="R26" i="100"/>
  <c r="Q26" i="100"/>
  <c r="P26" i="100"/>
  <c r="E26" i="100"/>
  <c r="U26" i="100" s="1"/>
  <c r="T25" i="100"/>
  <c r="S25" i="100"/>
  <c r="R25" i="100"/>
  <c r="Q25" i="100"/>
  <c r="P25" i="100"/>
  <c r="E25" i="100"/>
  <c r="U25" i="100" s="1"/>
  <c r="S24" i="100"/>
  <c r="R24" i="100"/>
  <c r="Q24" i="100"/>
  <c r="P24" i="100"/>
  <c r="E24" i="100"/>
  <c r="U24" i="100" s="1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T21" i="100" s="1"/>
  <c r="S20" i="100"/>
  <c r="R20" i="100"/>
  <c r="Q20" i="100"/>
  <c r="P20" i="100"/>
  <c r="E20" i="100"/>
  <c r="U20" i="100" s="1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S17" i="100"/>
  <c r="R17" i="100"/>
  <c r="Q17" i="100"/>
  <c r="P17" i="100"/>
  <c r="E17" i="100"/>
  <c r="U17" i="100" s="1"/>
  <c r="T16" i="100"/>
  <c r="S16" i="100"/>
  <c r="R16" i="100"/>
  <c r="Q16" i="100"/>
  <c r="P16" i="100"/>
  <c r="E16" i="100"/>
  <c r="U16" i="100" s="1"/>
  <c r="S15" i="100"/>
  <c r="R15" i="100"/>
  <c r="Q15" i="100"/>
  <c r="P15" i="100"/>
  <c r="E15" i="100"/>
  <c r="U15" i="100" s="1"/>
  <c r="S14" i="100"/>
  <c r="R14" i="100"/>
  <c r="Q14" i="100"/>
  <c r="P14" i="100"/>
  <c r="E14" i="100"/>
  <c r="S13" i="100"/>
  <c r="R13" i="100"/>
  <c r="Q13" i="100"/>
  <c r="P13" i="100"/>
  <c r="E13" i="100"/>
  <c r="T13" i="100" s="1"/>
  <c r="S12" i="100"/>
  <c r="R12" i="100"/>
  <c r="Q12" i="100"/>
  <c r="P12" i="100"/>
  <c r="E12" i="100"/>
  <c r="U12" i="100" s="1"/>
  <c r="U11" i="100"/>
  <c r="S11" i="100"/>
  <c r="R11" i="100"/>
  <c r="Q11" i="100"/>
  <c r="P11" i="100"/>
  <c r="E11" i="100"/>
  <c r="T11" i="100" s="1"/>
  <c r="S10" i="100"/>
  <c r="R10" i="100"/>
  <c r="Q10" i="100"/>
  <c r="P10" i="100"/>
  <c r="E10" i="100"/>
  <c r="S9" i="100"/>
  <c r="R9" i="100"/>
  <c r="S64" i="99"/>
  <c r="R64" i="99"/>
  <c r="Q64" i="99"/>
  <c r="P64" i="99"/>
  <c r="E64" i="99"/>
  <c r="U64" i="99" s="1"/>
  <c r="U63" i="99"/>
  <c r="S63" i="99"/>
  <c r="R63" i="99"/>
  <c r="Q63" i="99"/>
  <c r="P63" i="99"/>
  <c r="P62" i="99" s="1"/>
  <c r="E63" i="99"/>
  <c r="T63" i="99" s="1"/>
  <c r="S62" i="99"/>
  <c r="R62" i="99"/>
  <c r="S60" i="99"/>
  <c r="R60" i="99"/>
  <c r="Q60" i="99"/>
  <c r="P60" i="99"/>
  <c r="E60" i="99"/>
  <c r="U60" i="99" s="1"/>
  <c r="T59" i="99"/>
  <c r="S59" i="99"/>
  <c r="R59" i="99"/>
  <c r="Q59" i="99"/>
  <c r="P59" i="99"/>
  <c r="E59" i="99"/>
  <c r="U59" i="99" s="1"/>
  <c r="S58" i="99"/>
  <c r="R58" i="99"/>
  <c r="Q58" i="99"/>
  <c r="P58" i="99"/>
  <c r="E58" i="99"/>
  <c r="U58" i="99" s="1"/>
  <c r="S57" i="99"/>
  <c r="R57" i="99"/>
  <c r="Q57" i="99"/>
  <c r="P57" i="99"/>
  <c r="E57" i="99"/>
  <c r="T57" i="99" s="1"/>
  <c r="S56" i="99"/>
  <c r="R56" i="99"/>
  <c r="S55" i="99"/>
  <c r="R55" i="99"/>
  <c r="Q55" i="99"/>
  <c r="P55" i="99"/>
  <c r="E55" i="99"/>
  <c r="U55" i="99" s="1"/>
  <c r="S54" i="99"/>
  <c r="R54" i="99"/>
  <c r="Q54" i="99"/>
  <c r="P54" i="99"/>
  <c r="T54" i="99" s="1"/>
  <c r="E54" i="99"/>
  <c r="S53" i="99"/>
  <c r="R53" i="99"/>
  <c r="Q53" i="99"/>
  <c r="P53" i="99"/>
  <c r="E53" i="99"/>
  <c r="S52" i="99"/>
  <c r="R52" i="99"/>
  <c r="Q52" i="99"/>
  <c r="P52" i="99"/>
  <c r="E52" i="99"/>
  <c r="U52" i="99" s="1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S49" i="99"/>
  <c r="R49" i="99"/>
  <c r="Q49" i="99"/>
  <c r="P49" i="99"/>
  <c r="E49" i="99"/>
  <c r="U49" i="99" s="1"/>
  <c r="S48" i="99"/>
  <c r="R48" i="99"/>
  <c r="Q48" i="99"/>
  <c r="P48" i="99"/>
  <c r="E48" i="99"/>
  <c r="T48" i="99" s="1"/>
  <c r="S47" i="99"/>
  <c r="R47" i="99"/>
  <c r="Q47" i="99"/>
  <c r="P47" i="99"/>
  <c r="E47" i="99"/>
  <c r="S46" i="99"/>
  <c r="R46" i="99"/>
  <c r="Q46" i="99"/>
  <c r="U46" i="99" s="1"/>
  <c r="P46" i="99"/>
  <c r="E46" i="99"/>
  <c r="T46" i="99" s="1"/>
  <c r="S45" i="99"/>
  <c r="R45" i="99"/>
  <c r="Q45" i="99"/>
  <c r="P45" i="99"/>
  <c r="E45" i="99"/>
  <c r="S44" i="99"/>
  <c r="R44" i="99"/>
  <c r="S43" i="99"/>
  <c r="R43" i="99"/>
  <c r="S42" i="99"/>
  <c r="R42" i="99"/>
  <c r="Q42" i="99"/>
  <c r="P42" i="99"/>
  <c r="E42" i="99"/>
  <c r="U42" i="99" s="1"/>
  <c r="S41" i="99"/>
  <c r="R41" i="99"/>
  <c r="Q41" i="99"/>
  <c r="P41" i="99"/>
  <c r="E41" i="99"/>
  <c r="U41" i="99" s="1"/>
  <c r="S40" i="99"/>
  <c r="R40" i="99"/>
  <c r="Q40" i="99"/>
  <c r="P40" i="99"/>
  <c r="E40" i="99"/>
  <c r="T40" i="99" s="1"/>
  <c r="S39" i="99"/>
  <c r="R39" i="99"/>
  <c r="Q39" i="99"/>
  <c r="P39" i="99"/>
  <c r="E39" i="99"/>
  <c r="U39" i="99" s="1"/>
  <c r="S38" i="99"/>
  <c r="R38" i="99"/>
  <c r="Q38" i="99"/>
  <c r="P38" i="99"/>
  <c r="E38" i="99"/>
  <c r="T38" i="99" s="1"/>
  <c r="S37" i="99"/>
  <c r="R37" i="99"/>
  <c r="Q37" i="99"/>
  <c r="P37" i="99"/>
  <c r="E37" i="99"/>
  <c r="U37" i="99" s="1"/>
  <c r="S36" i="99"/>
  <c r="R36" i="99"/>
  <c r="Q36" i="99"/>
  <c r="U36" i="99" s="1"/>
  <c r="P36" i="99"/>
  <c r="E36" i="99"/>
  <c r="T36" i="99" s="1"/>
  <c r="S35" i="99"/>
  <c r="R35" i="99"/>
  <c r="Q35" i="99"/>
  <c r="P35" i="99"/>
  <c r="E35" i="99"/>
  <c r="U35" i="99" s="1"/>
  <c r="T34" i="99"/>
  <c r="S34" i="99"/>
  <c r="R34" i="99"/>
  <c r="Q34" i="99"/>
  <c r="P34" i="99"/>
  <c r="E34" i="99"/>
  <c r="U34" i="99" s="1"/>
  <c r="S33" i="99"/>
  <c r="R33" i="99"/>
  <c r="Q33" i="99"/>
  <c r="P33" i="99"/>
  <c r="E33" i="99"/>
  <c r="S32" i="99"/>
  <c r="R32" i="99"/>
  <c r="Q32" i="99"/>
  <c r="P32" i="99"/>
  <c r="E32" i="99"/>
  <c r="T32" i="99" s="1"/>
  <c r="S31" i="99"/>
  <c r="R31" i="99"/>
  <c r="Q31" i="99"/>
  <c r="P31" i="99"/>
  <c r="E31" i="99"/>
  <c r="S30" i="99"/>
  <c r="R30" i="99"/>
  <c r="Q30" i="99"/>
  <c r="P30" i="99"/>
  <c r="E30" i="99"/>
  <c r="T30" i="99" s="1"/>
  <c r="S29" i="99"/>
  <c r="R29" i="99"/>
  <c r="Q29" i="99"/>
  <c r="P29" i="99"/>
  <c r="E29" i="99"/>
  <c r="S28" i="99"/>
  <c r="S27" i="99"/>
  <c r="R27" i="99"/>
  <c r="Q27" i="99"/>
  <c r="P27" i="99"/>
  <c r="E27" i="99"/>
  <c r="U27" i="99" s="1"/>
  <c r="U26" i="99"/>
  <c r="S26" i="99"/>
  <c r="R26" i="99"/>
  <c r="Q26" i="99"/>
  <c r="P26" i="99"/>
  <c r="E26" i="99"/>
  <c r="T26" i="99" s="1"/>
  <c r="S25" i="99"/>
  <c r="R25" i="99"/>
  <c r="Q25" i="99"/>
  <c r="P25" i="99"/>
  <c r="E25" i="99"/>
  <c r="U25" i="99" s="1"/>
  <c r="T24" i="99"/>
  <c r="S24" i="99"/>
  <c r="R24" i="99"/>
  <c r="Q24" i="99"/>
  <c r="P24" i="99"/>
  <c r="E24" i="99"/>
  <c r="U24" i="99" s="1"/>
  <c r="U23" i="99"/>
  <c r="S23" i="99"/>
  <c r="R23" i="99"/>
  <c r="Q23" i="99"/>
  <c r="P23" i="99"/>
  <c r="E23" i="99"/>
  <c r="T23" i="99" s="1"/>
  <c r="S22" i="99"/>
  <c r="R22" i="99"/>
  <c r="Q22" i="99"/>
  <c r="P22" i="99"/>
  <c r="E22" i="99"/>
  <c r="U22" i="99" s="1"/>
  <c r="S21" i="99"/>
  <c r="R21" i="99"/>
  <c r="Q21" i="99"/>
  <c r="P21" i="99"/>
  <c r="E21" i="99"/>
  <c r="U21" i="99" s="1"/>
  <c r="S20" i="99"/>
  <c r="R20" i="99"/>
  <c r="Q20" i="99"/>
  <c r="P20" i="99"/>
  <c r="E20" i="99"/>
  <c r="T20" i="99" s="1"/>
  <c r="S19" i="99"/>
  <c r="R19" i="99"/>
  <c r="Q19" i="99"/>
  <c r="P19" i="99"/>
  <c r="E19" i="99"/>
  <c r="U19" i="99" s="1"/>
  <c r="S18" i="99"/>
  <c r="R18" i="99"/>
  <c r="Q18" i="99"/>
  <c r="P18" i="99"/>
  <c r="E18" i="99"/>
  <c r="T18" i="99" s="1"/>
  <c r="S17" i="99"/>
  <c r="R17" i="99"/>
  <c r="Q17" i="99"/>
  <c r="P17" i="99"/>
  <c r="E17" i="99"/>
  <c r="U17" i="99" s="1"/>
  <c r="S16" i="99"/>
  <c r="R16" i="99"/>
  <c r="Q16" i="99"/>
  <c r="P16" i="99"/>
  <c r="E16" i="99"/>
  <c r="U16" i="99" s="1"/>
  <c r="S15" i="99"/>
  <c r="R15" i="99"/>
  <c r="Q15" i="99"/>
  <c r="P15" i="99"/>
  <c r="E15" i="99"/>
  <c r="U15" i="99" s="1"/>
  <c r="T14" i="99"/>
  <c r="S14" i="99"/>
  <c r="R14" i="99"/>
  <c r="Q14" i="99"/>
  <c r="P14" i="99"/>
  <c r="E14" i="99"/>
  <c r="U14" i="99" s="1"/>
  <c r="S13" i="99"/>
  <c r="R13" i="99"/>
  <c r="Q13" i="99"/>
  <c r="P13" i="99"/>
  <c r="E13" i="99"/>
  <c r="S12" i="99"/>
  <c r="R12" i="99"/>
  <c r="Q12" i="99"/>
  <c r="P12" i="99"/>
  <c r="E12" i="99"/>
  <c r="T12" i="99" s="1"/>
  <c r="S11" i="99"/>
  <c r="R11" i="99"/>
  <c r="Q11" i="99"/>
  <c r="P11" i="99"/>
  <c r="E11" i="99"/>
  <c r="U11" i="99" s="1"/>
  <c r="S10" i="99"/>
  <c r="R10" i="99"/>
  <c r="Q10" i="99"/>
  <c r="P10" i="99"/>
  <c r="E10" i="99"/>
  <c r="T10" i="99" s="1"/>
  <c r="S9" i="99"/>
  <c r="R9" i="99"/>
  <c r="S64" i="98"/>
  <c r="R64" i="98"/>
  <c r="Q64" i="98"/>
  <c r="P64" i="98"/>
  <c r="E64" i="98"/>
  <c r="T64" i="98" s="1"/>
  <c r="S63" i="98"/>
  <c r="R63" i="98"/>
  <c r="Q63" i="98"/>
  <c r="P63" i="98"/>
  <c r="E63" i="98"/>
  <c r="E62" i="98" s="1"/>
  <c r="U62" i="98" s="1"/>
  <c r="S62" i="98"/>
  <c r="R62" i="98"/>
  <c r="S60" i="98"/>
  <c r="R60" i="98"/>
  <c r="Q60" i="98"/>
  <c r="P60" i="98"/>
  <c r="E60" i="98"/>
  <c r="T60" i="98" s="1"/>
  <c r="S59" i="98"/>
  <c r="R59" i="98"/>
  <c r="Q59" i="98"/>
  <c r="P59" i="98"/>
  <c r="E59" i="98"/>
  <c r="U59" i="98" s="1"/>
  <c r="S58" i="98"/>
  <c r="R58" i="98"/>
  <c r="Q58" i="98"/>
  <c r="P58" i="98"/>
  <c r="E58" i="98"/>
  <c r="U58" i="98" s="1"/>
  <c r="S57" i="98"/>
  <c r="R57" i="98"/>
  <c r="Q57" i="98"/>
  <c r="P57" i="98"/>
  <c r="E57" i="98"/>
  <c r="S56" i="98"/>
  <c r="R56" i="98"/>
  <c r="S55" i="98"/>
  <c r="R55" i="98"/>
  <c r="Q55" i="98"/>
  <c r="P55" i="98"/>
  <c r="E55" i="98"/>
  <c r="S54" i="98"/>
  <c r="R54" i="98"/>
  <c r="Q54" i="98"/>
  <c r="P54" i="98"/>
  <c r="E54" i="98"/>
  <c r="U54" i="98" s="1"/>
  <c r="S53" i="98"/>
  <c r="R53" i="98"/>
  <c r="Q53" i="98"/>
  <c r="P53" i="98"/>
  <c r="E53" i="98"/>
  <c r="U53" i="98" s="1"/>
  <c r="S52" i="98"/>
  <c r="R52" i="98"/>
  <c r="Q52" i="98"/>
  <c r="P52" i="98"/>
  <c r="E52" i="98"/>
  <c r="U52" i="98" s="1"/>
  <c r="S51" i="98"/>
  <c r="R51" i="98"/>
  <c r="Q51" i="98"/>
  <c r="P51" i="98"/>
  <c r="E51" i="98"/>
  <c r="U51" i="98" s="1"/>
  <c r="S50" i="98"/>
  <c r="R50" i="98"/>
  <c r="Q50" i="98"/>
  <c r="P50" i="98"/>
  <c r="E50" i="98"/>
  <c r="U50" i="98" s="1"/>
  <c r="S49" i="98"/>
  <c r="R49" i="98"/>
  <c r="Q49" i="98"/>
  <c r="P49" i="98"/>
  <c r="E49" i="98"/>
  <c r="T49" i="98" s="1"/>
  <c r="S48" i="98"/>
  <c r="R48" i="98"/>
  <c r="Q48" i="98"/>
  <c r="P48" i="98"/>
  <c r="E48" i="98"/>
  <c r="U48" i="98" s="1"/>
  <c r="S47" i="98"/>
  <c r="R47" i="98"/>
  <c r="Q47" i="98"/>
  <c r="P47" i="98"/>
  <c r="E47" i="98"/>
  <c r="T47" i="98" s="1"/>
  <c r="S46" i="98"/>
  <c r="R46" i="98"/>
  <c r="Q46" i="98"/>
  <c r="P46" i="98"/>
  <c r="E46" i="98"/>
  <c r="U46" i="98" s="1"/>
  <c r="T45" i="98"/>
  <c r="S45" i="98"/>
  <c r="R45" i="98"/>
  <c r="Q45" i="98"/>
  <c r="P45" i="98"/>
  <c r="E45" i="98"/>
  <c r="S44" i="98"/>
  <c r="R44" i="98"/>
  <c r="S43" i="98"/>
  <c r="S42" i="98"/>
  <c r="R42" i="98"/>
  <c r="Q42" i="98"/>
  <c r="P42" i="98"/>
  <c r="E42" i="98"/>
  <c r="U42" i="98" s="1"/>
  <c r="S41" i="98"/>
  <c r="R41" i="98"/>
  <c r="Q41" i="98"/>
  <c r="P41" i="98"/>
  <c r="E41" i="98"/>
  <c r="U41" i="98" s="1"/>
  <c r="S40" i="98"/>
  <c r="R40" i="98"/>
  <c r="Q40" i="98"/>
  <c r="P40" i="98"/>
  <c r="E40" i="98"/>
  <c r="U40" i="98" s="1"/>
  <c r="S39" i="98"/>
  <c r="R39" i="98"/>
  <c r="Q39" i="98"/>
  <c r="P39" i="98"/>
  <c r="E39" i="98"/>
  <c r="T39" i="98" s="1"/>
  <c r="S38" i="98"/>
  <c r="R38" i="98"/>
  <c r="Q38" i="98"/>
  <c r="P38" i="98"/>
  <c r="E38" i="98"/>
  <c r="U38" i="98" s="1"/>
  <c r="S37" i="98"/>
  <c r="R37" i="98"/>
  <c r="Q37" i="98"/>
  <c r="P37" i="98"/>
  <c r="E37" i="98"/>
  <c r="T37" i="98" s="1"/>
  <c r="S36" i="98"/>
  <c r="R36" i="98"/>
  <c r="Q36" i="98"/>
  <c r="P36" i="98"/>
  <c r="E36" i="98"/>
  <c r="U36" i="98" s="1"/>
  <c r="S35" i="98"/>
  <c r="R35" i="98"/>
  <c r="Q35" i="98"/>
  <c r="P35" i="98"/>
  <c r="E35" i="98"/>
  <c r="T35" i="98" s="1"/>
  <c r="T34" i="98"/>
  <c r="S34" i="98"/>
  <c r="R34" i="98"/>
  <c r="Q34" i="98"/>
  <c r="P34" i="98"/>
  <c r="E34" i="98"/>
  <c r="U34" i="98" s="1"/>
  <c r="S33" i="98"/>
  <c r="R33" i="98"/>
  <c r="Q33" i="98"/>
  <c r="P33" i="98"/>
  <c r="T33" i="98" s="1"/>
  <c r="E33" i="98"/>
  <c r="S32" i="98"/>
  <c r="R32" i="98"/>
  <c r="Q32" i="98"/>
  <c r="P32" i="98"/>
  <c r="E32" i="98"/>
  <c r="U32" i="98" s="1"/>
  <c r="S31" i="98"/>
  <c r="R31" i="98"/>
  <c r="Q31" i="98"/>
  <c r="P31" i="98"/>
  <c r="E31" i="98"/>
  <c r="S30" i="98"/>
  <c r="R30" i="98"/>
  <c r="Q30" i="98"/>
  <c r="P30" i="98"/>
  <c r="E30" i="98"/>
  <c r="U30" i="98" s="1"/>
  <c r="S29" i="98"/>
  <c r="R29" i="98"/>
  <c r="Q29" i="98"/>
  <c r="P29" i="98"/>
  <c r="E29" i="98"/>
  <c r="T29" i="98" s="1"/>
  <c r="S28" i="98"/>
  <c r="S27" i="98"/>
  <c r="R27" i="98"/>
  <c r="Q27" i="98"/>
  <c r="P27" i="98"/>
  <c r="E27" i="98"/>
  <c r="T27" i="98" s="1"/>
  <c r="S26" i="98"/>
  <c r="R26" i="98"/>
  <c r="Q26" i="98"/>
  <c r="P26" i="98"/>
  <c r="E26" i="98"/>
  <c r="U26" i="98" s="1"/>
  <c r="U25" i="98"/>
  <c r="S25" i="98"/>
  <c r="R25" i="98"/>
  <c r="Q25" i="98"/>
  <c r="P25" i="98"/>
  <c r="E25" i="98"/>
  <c r="T25" i="98" s="1"/>
  <c r="S24" i="98"/>
  <c r="R24" i="98"/>
  <c r="Q24" i="98"/>
  <c r="P24" i="98"/>
  <c r="E24" i="98"/>
  <c r="U24" i="98" s="1"/>
  <c r="S23" i="98"/>
  <c r="R23" i="98"/>
  <c r="Q23" i="98"/>
  <c r="U23" i="98" s="1"/>
  <c r="P23" i="98"/>
  <c r="E23" i="98"/>
  <c r="T23" i="98" s="1"/>
  <c r="T22" i="98"/>
  <c r="S22" i="98"/>
  <c r="R22" i="98"/>
  <c r="Q22" i="98"/>
  <c r="P22" i="98"/>
  <c r="E22" i="98"/>
  <c r="U22" i="98" s="1"/>
  <c r="T21" i="98"/>
  <c r="S21" i="98"/>
  <c r="R21" i="98"/>
  <c r="Q21" i="98"/>
  <c r="P21" i="98"/>
  <c r="E21" i="98"/>
  <c r="U21" i="98" s="1"/>
  <c r="S20" i="98"/>
  <c r="R20" i="98"/>
  <c r="Q20" i="98"/>
  <c r="P20" i="98"/>
  <c r="E20" i="98"/>
  <c r="U20" i="98" s="1"/>
  <c r="S19" i="98"/>
  <c r="R19" i="98"/>
  <c r="Q19" i="98"/>
  <c r="P19" i="98"/>
  <c r="E19" i="98"/>
  <c r="T19" i="98" s="1"/>
  <c r="S18" i="98"/>
  <c r="R18" i="98"/>
  <c r="Q18" i="98"/>
  <c r="P18" i="98"/>
  <c r="E18" i="98"/>
  <c r="U18" i="98" s="1"/>
  <c r="S17" i="98"/>
  <c r="R17" i="98"/>
  <c r="Q17" i="98"/>
  <c r="P17" i="98"/>
  <c r="E17" i="98"/>
  <c r="T17" i="98" s="1"/>
  <c r="S16" i="98"/>
  <c r="R16" i="98"/>
  <c r="Q16" i="98"/>
  <c r="P16" i="98"/>
  <c r="E16" i="98"/>
  <c r="U16" i="98" s="1"/>
  <c r="T15" i="98"/>
  <c r="S15" i="98"/>
  <c r="R15" i="98"/>
  <c r="Q15" i="98"/>
  <c r="P15" i="98"/>
  <c r="E15" i="98"/>
  <c r="U15" i="98" s="1"/>
  <c r="U14" i="98"/>
  <c r="S14" i="98"/>
  <c r="R14" i="98"/>
  <c r="Q14" i="98"/>
  <c r="P14" i="98"/>
  <c r="E14" i="98"/>
  <c r="T14" i="98" s="1"/>
  <c r="S13" i="98"/>
  <c r="R13" i="98"/>
  <c r="Q13" i="98"/>
  <c r="P13" i="98"/>
  <c r="E13" i="98"/>
  <c r="T13" i="98" s="1"/>
  <c r="S12" i="98"/>
  <c r="R12" i="98"/>
  <c r="Q12" i="98"/>
  <c r="P12" i="98"/>
  <c r="E12" i="98"/>
  <c r="U12" i="98" s="1"/>
  <c r="S11" i="98"/>
  <c r="R11" i="98"/>
  <c r="Q11" i="98"/>
  <c r="P11" i="98"/>
  <c r="E11" i="98"/>
  <c r="T11" i="98" s="1"/>
  <c r="S10" i="98"/>
  <c r="R10" i="98"/>
  <c r="Q10" i="98"/>
  <c r="P10" i="98"/>
  <c r="E10" i="98"/>
  <c r="S9" i="98"/>
  <c r="S64" i="97"/>
  <c r="R64" i="97"/>
  <c r="Q64" i="97"/>
  <c r="P64" i="97"/>
  <c r="E64" i="97"/>
  <c r="U64" i="97" s="1"/>
  <c r="S63" i="97"/>
  <c r="R63" i="97"/>
  <c r="Q63" i="97"/>
  <c r="P63" i="97"/>
  <c r="E63" i="97"/>
  <c r="S62" i="97"/>
  <c r="R62" i="97"/>
  <c r="S60" i="97"/>
  <c r="R60" i="97"/>
  <c r="Q60" i="97"/>
  <c r="P60" i="97"/>
  <c r="E60" i="97"/>
  <c r="U60" i="97" s="1"/>
  <c r="U59" i="97"/>
  <c r="S59" i="97"/>
  <c r="R59" i="97"/>
  <c r="Q59" i="97"/>
  <c r="P59" i="97"/>
  <c r="E59" i="97"/>
  <c r="T59" i="97" s="1"/>
  <c r="S58" i="97"/>
  <c r="R58" i="97"/>
  <c r="Q58" i="97"/>
  <c r="P58" i="97"/>
  <c r="E58" i="97"/>
  <c r="U58" i="97" s="1"/>
  <c r="T57" i="97"/>
  <c r="S57" i="97"/>
  <c r="R57" i="97"/>
  <c r="Q57" i="97"/>
  <c r="P57" i="97"/>
  <c r="E57" i="97"/>
  <c r="U57" i="97" s="1"/>
  <c r="S56" i="97"/>
  <c r="R56" i="97"/>
  <c r="S55" i="97"/>
  <c r="R55" i="97"/>
  <c r="Q55" i="97"/>
  <c r="P55" i="97"/>
  <c r="E55" i="97"/>
  <c r="U55" i="97" s="1"/>
  <c r="S54" i="97"/>
  <c r="R54" i="97"/>
  <c r="Q54" i="97"/>
  <c r="P54" i="97"/>
  <c r="E54" i="97"/>
  <c r="T54" i="97" s="1"/>
  <c r="S53" i="97"/>
  <c r="R53" i="97"/>
  <c r="Q53" i="97"/>
  <c r="P53" i="97"/>
  <c r="E53" i="97"/>
  <c r="U53" i="97" s="1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S49" i="97"/>
  <c r="R49" i="97"/>
  <c r="Q49" i="97"/>
  <c r="P49" i="97"/>
  <c r="E49" i="97"/>
  <c r="U49" i="97" s="1"/>
  <c r="S48" i="97"/>
  <c r="R48" i="97"/>
  <c r="Q48" i="97"/>
  <c r="P48" i="97"/>
  <c r="E48" i="97"/>
  <c r="T48" i="97" s="1"/>
  <c r="S47" i="97"/>
  <c r="R47" i="97"/>
  <c r="Q47" i="97"/>
  <c r="P47" i="97"/>
  <c r="E47" i="97"/>
  <c r="U47" i="97" s="1"/>
  <c r="U46" i="97"/>
  <c r="S46" i="97"/>
  <c r="R46" i="97"/>
  <c r="Q46" i="97"/>
  <c r="P46" i="97"/>
  <c r="E46" i="97"/>
  <c r="T46" i="97" s="1"/>
  <c r="S45" i="97"/>
  <c r="R45" i="97"/>
  <c r="Q45" i="97"/>
  <c r="P45" i="97"/>
  <c r="E45" i="97"/>
  <c r="E44" i="97" s="1"/>
  <c r="U44" i="97" s="1"/>
  <c r="S44" i="97"/>
  <c r="R44" i="97"/>
  <c r="S43" i="97"/>
  <c r="R43" i="97"/>
  <c r="T42" i="97"/>
  <c r="S42" i="97"/>
  <c r="R42" i="97"/>
  <c r="Q42" i="97"/>
  <c r="P42" i="97"/>
  <c r="E42" i="97"/>
  <c r="U42" i="97" s="1"/>
  <c r="S41" i="97"/>
  <c r="R41" i="97"/>
  <c r="Q41" i="97"/>
  <c r="P41" i="97"/>
  <c r="E41" i="97"/>
  <c r="U41" i="97" s="1"/>
  <c r="S40" i="97"/>
  <c r="R40" i="97"/>
  <c r="Q40" i="97"/>
  <c r="P40" i="97"/>
  <c r="E40" i="97"/>
  <c r="U40" i="97" s="1"/>
  <c r="S39" i="97"/>
  <c r="R39" i="97"/>
  <c r="Q39" i="97"/>
  <c r="P39" i="97"/>
  <c r="E39" i="97"/>
  <c r="U39" i="97" s="1"/>
  <c r="S38" i="97"/>
  <c r="R38" i="97"/>
  <c r="Q38" i="97"/>
  <c r="P38" i="97"/>
  <c r="E38" i="97"/>
  <c r="T38" i="97" s="1"/>
  <c r="S37" i="97"/>
  <c r="R37" i="97"/>
  <c r="Q37" i="97"/>
  <c r="P37" i="97"/>
  <c r="E37" i="97"/>
  <c r="U37" i="97" s="1"/>
  <c r="U36" i="97"/>
  <c r="S36" i="97"/>
  <c r="R36" i="97"/>
  <c r="Q36" i="97"/>
  <c r="P36" i="97"/>
  <c r="E36" i="97"/>
  <c r="T36" i="97" s="1"/>
  <c r="S35" i="97"/>
  <c r="R35" i="97"/>
  <c r="Q35" i="97"/>
  <c r="P35" i="97"/>
  <c r="E35" i="97"/>
  <c r="U35" i="97" s="1"/>
  <c r="U34" i="97"/>
  <c r="T34" i="97"/>
  <c r="S34" i="97"/>
  <c r="R34" i="97"/>
  <c r="Q34" i="97"/>
  <c r="P34" i="97"/>
  <c r="E34" i="97"/>
  <c r="U33" i="97"/>
  <c r="S33" i="97"/>
  <c r="R33" i="97"/>
  <c r="Q33" i="97"/>
  <c r="P33" i="97"/>
  <c r="E33" i="97"/>
  <c r="T32" i="97"/>
  <c r="S32" i="97"/>
  <c r="R32" i="97"/>
  <c r="Q32" i="97"/>
  <c r="P32" i="97"/>
  <c r="E32" i="97"/>
  <c r="U32" i="97" s="1"/>
  <c r="S31" i="97"/>
  <c r="R31" i="97"/>
  <c r="Q31" i="97"/>
  <c r="P31" i="97"/>
  <c r="E31" i="97"/>
  <c r="S30" i="97"/>
  <c r="R30" i="97"/>
  <c r="Q30" i="97"/>
  <c r="P30" i="97"/>
  <c r="E30" i="97"/>
  <c r="T30" i="97" s="1"/>
  <c r="S29" i="97"/>
  <c r="R29" i="97"/>
  <c r="Q29" i="97"/>
  <c r="P29" i="97"/>
  <c r="E29" i="97"/>
  <c r="U29" i="97" s="1"/>
  <c r="S28" i="97"/>
  <c r="S27" i="97"/>
  <c r="R27" i="97"/>
  <c r="Q27" i="97"/>
  <c r="P27" i="97"/>
  <c r="E27" i="97"/>
  <c r="U27" i="97" s="1"/>
  <c r="S26" i="97"/>
  <c r="R26" i="97"/>
  <c r="Q26" i="97"/>
  <c r="P26" i="97"/>
  <c r="E26" i="97"/>
  <c r="T26" i="97" s="1"/>
  <c r="S25" i="97"/>
  <c r="R25" i="97"/>
  <c r="Q25" i="97"/>
  <c r="P25" i="97"/>
  <c r="E25" i="97"/>
  <c r="U25" i="97" s="1"/>
  <c r="S24" i="97"/>
  <c r="R24" i="97"/>
  <c r="Q24" i="97"/>
  <c r="P24" i="97"/>
  <c r="E24" i="97"/>
  <c r="S23" i="97"/>
  <c r="R23" i="97"/>
  <c r="Q23" i="97"/>
  <c r="P23" i="97"/>
  <c r="E23" i="97"/>
  <c r="U23" i="97" s="1"/>
  <c r="U22" i="97"/>
  <c r="S22" i="97"/>
  <c r="R22" i="97"/>
  <c r="Q22" i="97"/>
  <c r="P22" i="97"/>
  <c r="E22" i="97"/>
  <c r="T22" i="97" s="1"/>
  <c r="U21" i="97"/>
  <c r="T21" i="97"/>
  <c r="S21" i="97"/>
  <c r="R21" i="97"/>
  <c r="Q21" i="97"/>
  <c r="P21" i="97"/>
  <c r="E21" i="97"/>
  <c r="S20" i="97"/>
  <c r="R20" i="97"/>
  <c r="Q20" i="97"/>
  <c r="P20" i="97"/>
  <c r="E20" i="97"/>
  <c r="U20" i="97" s="1"/>
  <c r="S19" i="97"/>
  <c r="R19" i="97"/>
  <c r="Q19" i="97"/>
  <c r="P19" i="97"/>
  <c r="E19" i="97"/>
  <c r="U19" i="97" s="1"/>
  <c r="S18" i="97"/>
  <c r="R18" i="97"/>
  <c r="Q18" i="97"/>
  <c r="P18" i="97"/>
  <c r="E18" i="97"/>
  <c r="T18" i="97" s="1"/>
  <c r="S17" i="97"/>
  <c r="R17" i="97"/>
  <c r="Q17" i="97"/>
  <c r="P17" i="97"/>
  <c r="E17" i="97"/>
  <c r="U17" i="97" s="1"/>
  <c r="S16" i="97"/>
  <c r="R16" i="97"/>
  <c r="Q16" i="97"/>
  <c r="P16" i="97"/>
  <c r="E16" i="97"/>
  <c r="S15" i="97"/>
  <c r="R15" i="97"/>
  <c r="Q15" i="97"/>
  <c r="P15" i="97"/>
  <c r="E15" i="97"/>
  <c r="U15" i="97" s="1"/>
  <c r="S14" i="97"/>
  <c r="R14" i="97"/>
  <c r="Q14" i="97"/>
  <c r="P14" i="97"/>
  <c r="E14" i="97"/>
  <c r="U14" i="97" s="1"/>
  <c r="S13" i="97"/>
  <c r="R13" i="97"/>
  <c r="Q13" i="97"/>
  <c r="P13" i="97"/>
  <c r="E13" i="97"/>
  <c r="U13" i="97" s="1"/>
  <c r="S12" i="97"/>
  <c r="R12" i="97"/>
  <c r="Q12" i="97"/>
  <c r="P12" i="97"/>
  <c r="E12" i="97"/>
  <c r="S11" i="97"/>
  <c r="R11" i="97"/>
  <c r="Q11" i="97"/>
  <c r="P11" i="97"/>
  <c r="E11" i="97"/>
  <c r="U11" i="97" s="1"/>
  <c r="S10" i="97"/>
  <c r="R10" i="97"/>
  <c r="Q10" i="97"/>
  <c r="P10" i="97"/>
  <c r="E10" i="97"/>
  <c r="S9" i="97"/>
  <c r="R9" i="97"/>
  <c r="S64" i="96"/>
  <c r="R64" i="96"/>
  <c r="Q64" i="96"/>
  <c r="P64" i="96"/>
  <c r="E64" i="96"/>
  <c r="U64" i="96" s="1"/>
  <c r="S63" i="96"/>
  <c r="R63" i="96"/>
  <c r="Q63" i="96"/>
  <c r="P63" i="96"/>
  <c r="E63" i="96"/>
  <c r="S62" i="96"/>
  <c r="R62" i="96"/>
  <c r="S60" i="96"/>
  <c r="R60" i="96"/>
  <c r="Q60" i="96"/>
  <c r="P60" i="96"/>
  <c r="E60" i="96"/>
  <c r="T60" i="96" s="1"/>
  <c r="S59" i="96"/>
  <c r="R59" i="96"/>
  <c r="Q59" i="96"/>
  <c r="P59" i="96"/>
  <c r="E59" i="96"/>
  <c r="U59" i="96" s="1"/>
  <c r="S58" i="96"/>
  <c r="R58" i="96"/>
  <c r="Q58" i="96"/>
  <c r="P58" i="96"/>
  <c r="E58" i="96"/>
  <c r="S57" i="96"/>
  <c r="R57" i="96"/>
  <c r="Q57" i="96"/>
  <c r="P57" i="96"/>
  <c r="E57" i="96"/>
  <c r="S56" i="96"/>
  <c r="R56" i="96"/>
  <c r="S55" i="96"/>
  <c r="R55" i="96"/>
  <c r="Q55" i="96"/>
  <c r="P55" i="96"/>
  <c r="E55" i="96"/>
  <c r="T55" i="96" s="1"/>
  <c r="S54" i="96"/>
  <c r="R54" i="96"/>
  <c r="Q54" i="96"/>
  <c r="P54" i="96"/>
  <c r="E54" i="96"/>
  <c r="U54" i="96" s="1"/>
  <c r="U53" i="96"/>
  <c r="S53" i="96"/>
  <c r="R53" i="96"/>
  <c r="Q53" i="96"/>
  <c r="P53" i="96"/>
  <c r="E53" i="96"/>
  <c r="T53" i="96" s="1"/>
  <c r="S52" i="96"/>
  <c r="R52" i="96"/>
  <c r="Q52" i="96"/>
  <c r="P52" i="96"/>
  <c r="E52" i="96"/>
  <c r="U52" i="96" s="1"/>
  <c r="S51" i="96"/>
  <c r="R51" i="96"/>
  <c r="Q51" i="96"/>
  <c r="P51" i="96"/>
  <c r="E51" i="96"/>
  <c r="U51" i="96" s="1"/>
  <c r="S50" i="96"/>
  <c r="R50" i="96"/>
  <c r="Q50" i="96"/>
  <c r="P50" i="96"/>
  <c r="E50" i="96"/>
  <c r="T50" i="96" s="1"/>
  <c r="S49" i="96"/>
  <c r="R49" i="96"/>
  <c r="Q49" i="96"/>
  <c r="P49" i="96"/>
  <c r="E49" i="96"/>
  <c r="U49" i="96" s="1"/>
  <c r="S48" i="96"/>
  <c r="R48" i="96"/>
  <c r="Q48" i="96"/>
  <c r="P48" i="96"/>
  <c r="E48" i="96"/>
  <c r="U48" i="96" s="1"/>
  <c r="S47" i="96"/>
  <c r="R47" i="96"/>
  <c r="Q47" i="96"/>
  <c r="P47" i="96"/>
  <c r="E47" i="96"/>
  <c r="T47" i="96" s="1"/>
  <c r="S46" i="96"/>
  <c r="R46" i="96"/>
  <c r="Q46" i="96"/>
  <c r="P46" i="96"/>
  <c r="E46" i="96"/>
  <c r="U46" i="96" s="1"/>
  <c r="S45" i="96"/>
  <c r="R45" i="96"/>
  <c r="Q45" i="96"/>
  <c r="P45" i="96"/>
  <c r="E45" i="96"/>
  <c r="S44" i="96"/>
  <c r="R44" i="96"/>
  <c r="S42" i="96"/>
  <c r="R42" i="96"/>
  <c r="Q42" i="96"/>
  <c r="P42" i="96"/>
  <c r="E42" i="96"/>
  <c r="U42" i="96" s="1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S39" i="96"/>
  <c r="R39" i="96"/>
  <c r="Q39" i="96"/>
  <c r="P39" i="96"/>
  <c r="E39" i="96"/>
  <c r="U39" i="96" s="1"/>
  <c r="S38" i="96"/>
  <c r="R38" i="96"/>
  <c r="Q38" i="96"/>
  <c r="P38" i="96"/>
  <c r="E38" i="96"/>
  <c r="U38" i="96" s="1"/>
  <c r="S37" i="96"/>
  <c r="R37" i="96"/>
  <c r="Q37" i="96"/>
  <c r="P37" i="96"/>
  <c r="E37" i="96"/>
  <c r="T37" i="96" s="1"/>
  <c r="S36" i="96"/>
  <c r="R36" i="96"/>
  <c r="Q36" i="96"/>
  <c r="P36" i="96"/>
  <c r="E36" i="96"/>
  <c r="U36" i="96" s="1"/>
  <c r="S35" i="96"/>
  <c r="R35" i="96"/>
  <c r="Q35" i="96"/>
  <c r="P35" i="96"/>
  <c r="E35" i="96"/>
  <c r="T35" i="96" s="1"/>
  <c r="S34" i="96"/>
  <c r="R34" i="96"/>
  <c r="Q34" i="96"/>
  <c r="P34" i="96"/>
  <c r="E34" i="96"/>
  <c r="U34" i="96" s="1"/>
  <c r="T33" i="96"/>
  <c r="S33" i="96"/>
  <c r="R33" i="96"/>
  <c r="Q33" i="96"/>
  <c r="P33" i="96"/>
  <c r="E33" i="96"/>
  <c r="U32" i="96"/>
  <c r="S32" i="96"/>
  <c r="R32" i="96"/>
  <c r="Q32" i="96"/>
  <c r="P32" i="96"/>
  <c r="E32" i="96"/>
  <c r="T32" i="96" s="1"/>
  <c r="S31" i="96"/>
  <c r="R31" i="96"/>
  <c r="Q31" i="96"/>
  <c r="P31" i="96"/>
  <c r="E31" i="96"/>
  <c r="T31" i="96" s="1"/>
  <c r="S30" i="96"/>
  <c r="R30" i="96"/>
  <c r="Q30" i="96"/>
  <c r="P30" i="96"/>
  <c r="E30" i="96"/>
  <c r="U30" i="96" s="1"/>
  <c r="S29" i="96"/>
  <c r="R29" i="96"/>
  <c r="Q29" i="96"/>
  <c r="P29" i="96"/>
  <c r="E29" i="96"/>
  <c r="U29" i="96" s="1"/>
  <c r="S28" i="96"/>
  <c r="T27" i="96"/>
  <c r="S27" i="96"/>
  <c r="R27" i="96"/>
  <c r="Q27" i="96"/>
  <c r="P27" i="96"/>
  <c r="E27" i="96"/>
  <c r="U27" i="96" s="1"/>
  <c r="S26" i="96"/>
  <c r="R26" i="96"/>
  <c r="Q26" i="96"/>
  <c r="P26" i="96"/>
  <c r="E26" i="96"/>
  <c r="U26" i="96" s="1"/>
  <c r="S25" i="96"/>
  <c r="R25" i="96"/>
  <c r="Q25" i="96"/>
  <c r="P25" i="96"/>
  <c r="E25" i="96"/>
  <c r="T25" i="96" s="1"/>
  <c r="S24" i="96"/>
  <c r="R24" i="96"/>
  <c r="Q24" i="96"/>
  <c r="P24" i="96"/>
  <c r="E24" i="96"/>
  <c r="U24" i="96" s="1"/>
  <c r="S23" i="96"/>
  <c r="R23" i="96"/>
  <c r="Q23" i="96"/>
  <c r="P23" i="96"/>
  <c r="E23" i="96"/>
  <c r="S22" i="96"/>
  <c r="R22" i="96"/>
  <c r="Q22" i="96"/>
  <c r="P22" i="96"/>
  <c r="E22" i="96"/>
  <c r="U22" i="96" s="1"/>
  <c r="U21" i="96"/>
  <c r="S21" i="96"/>
  <c r="R21" i="96"/>
  <c r="Q21" i="96"/>
  <c r="P21" i="96"/>
  <c r="E21" i="96"/>
  <c r="T21" i="96" s="1"/>
  <c r="U20" i="96"/>
  <c r="T20" i="96"/>
  <c r="S20" i="96"/>
  <c r="R20" i="96"/>
  <c r="Q20" i="96"/>
  <c r="P20" i="96"/>
  <c r="E20" i="96"/>
  <c r="S19" i="96"/>
  <c r="R19" i="96"/>
  <c r="Q19" i="96"/>
  <c r="P19" i="96"/>
  <c r="E19" i="96"/>
  <c r="U19" i="96" s="1"/>
  <c r="S18" i="96"/>
  <c r="R18" i="96"/>
  <c r="Q18" i="96"/>
  <c r="P18" i="96"/>
  <c r="E18" i="96"/>
  <c r="U18" i="96" s="1"/>
  <c r="S17" i="96"/>
  <c r="R17" i="96"/>
  <c r="Q17" i="96"/>
  <c r="P17" i="96"/>
  <c r="E17" i="96"/>
  <c r="T17" i="96" s="1"/>
  <c r="S16" i="96"/>
  <c r="R16" i="96"/>
  <c r="Q16" i="96"/>
  <c r="P16" i="96"/>
  <c r="E16" i="96"/>
  <c r="U16" i="96" s="1"/>
  <c r="S15" i="96"/>
  <c r="R15" i="96"/>
  <c r="Q15" i="96"/>
  <c r="P15" i="96"/>
  <c r="E15" i="96"/>
  <c r="T15" i="96" s="1"/>
  <c r="S14" i="96"/>
  <c r="R14" i="96"/>
  <c r="Q14" i="96"/>
  <c r="P14" i="96"/>
  <c r="E14" i="96"/>
  <c r="U14" i="96" s="1"/>
  <c r="S13" i="96"/>
  <c r="R13" i="96"/>
  <c r="Q13" i="96"/>
  <c r="U13" i="96" s="1"/>
  <c r="P13" i="96"/>
  <c r="T13" i="96" s="1"/>
  <c r="E13" i="96"/>
  <c r="U12" i="96"/>
  <c r="S12" i="96"/>
  <c r="R12" i="96"/>
  <c r="Q12" i="96"/>
  <c r="P12" i="96"/>
  <c r="E12" i="96"/>
  <c r="T12" i="96" s="1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T64" i="95"/>
  <c r="S64" i="95"/>
  <c r="R64" i="95"/>
  <c r="Q64" i="95"/>
  <c r="P64" i="95"/>
  <c r="E64" i="95"/>
  <c r="U64" i="95" s="1"/>
  <c r="T63" i="95"/>
  <c r="S63" i="95"/>
  <c r="R63" i="95"/>
  <c r="Q63" i="95"/>
  <c r="P63" i="95"/>
  <c r="E63" i="95"/>
  <c r="E62" i="95" s="1"/>
  <c r="U62" i="95" s="1"/>
  <c r="S62" i="95"/>
  <c r="R62" i="95"/>
  <c r="S60" i="95"/>
  <c r="R60" i="95"/>
  <c r="Q60" i="95"/>
  <c r="P60" i="95"/>
  <c r="E60" i="95"/>
  <c r="U60" i="95" s="1"/>
  <c r="S59" i="95"/>
  <c r="R59" i="95"/>
  <c r="Q59" i="95"/>
  <c r="P59" i="95"/>
  <c r="E59" i="95"/>
  <c r="T59" i="95" s="1"/>
  <c r="S58" i="95"/>
  <c r="R58" i="95"/>
  <c r="Q58" i="95"/>
  <c r="P58" i="95"/>
  <c r="E58" i="95"/>
  <c r="U58" i="95" s="1"/>
  <c r="S57" i="95"/>
  <c r="R57" i="95"/>
  <c r="Q57" i="95"/>
  <c r="P57" i="95"/>
  <c r="E57" i="95"/>
  <c r="S56" i="95"/>
  <c r="R56" i="95"/>
  <c r="S55" i="95"/>
  <c r="R55" i="95"/>
  <c r="Q55" i="95"/>
  <c r="P55" i="95"/>
  <c r="E55" i="95"/>
  <c r="U55" i="95" s="1"/>
  <c r="S54" i="95"/>
  <c r="R54" i="95"/>
  <c r="Q54" i="95"/>
  <c r="P54" i="95"/>
  <c r="E54" i="95"/>
  <c r="T54" i="95" s="1"/>
  <c r="S53" i="95"/>
  <c r="R53" i="95"/>
  <c r="Q53" i="95"/>
  <c r="P53" i="95"/>
  <c r="E53" i="95"/>
  <c r="U53" i="95" s="1"/>
  <c r="S52" i="95"/>
  <c r="R52" i="95"/>
  <c r="Q52" i="95"/>
  <c r="P52" i="95"/>
  <c r="E52" i="95"/>
  <c r="T52" i="95" s="1"/>
  <c r="S51" i="95"/>
  <c r="R51" i="95"/>
  <c r="Q51" i="95"/>
  <c r="P51" i="95"/>
  <c r="E51" i="95"/>
  <c r="U51" i="95" s="1"/>
  <c r="S50" i="95"/>
  <c r="R50" i="95"/>
  <c r="Q50" i="95"/>
  <c r="P50" i="95"/>
  <c r="E50" i="95"/>
  <c r="U50" i="95" s="1"/>
  <c r="S49" i="95"/>
  <c r="R49" i="95"/>
  <c r="Q49" i="95"/>
  <c r="P49" i="95"/>
  <c r="E49" i="95"/>
  <c r="T49" i="95" s="1"/>
  <c r="S48" i="95"/>
  <c r="R48" i="95"/>
  <c r="Q48" i="95"/>
  <c r="P48" i="95"/>
  <c r="E48" i="95"/>
  <c r="U48" i="95" s="1"/>
  <c r="S47" i="95"/>
  <c r="R47" i="95"/>
  <c r="Q47" i="95"/>
  <c r="P47" i="95"/>
  <c r="E47" i="95"/>
  <c r="U47" i="95" s="1"/>
  <c r="S46" i="95"/>
  <c r="R46" i="95"/>
  <c r="Q46" i="95"/>
  <c r="P46" i="95"/>
  <c r="E46" i="95"/>
  <c r="S45" i="95"/>
  <c r="R45" i="95"/>
  <c r="Q45" i="95"/>
  <c r="P45" i="95"/>
  <c r="E45" i="95"/>
  <c r="U45" i="95" s="1"/>
  <c r="S44" i="95"/>
  <c r="R44" i="95"/>
  <c r="S43" i="95"/>
  <c r="R43" i="95"/>
  <c r="S42" i="95"/>
  <c r="R42" i="95"/>
  <c r="Q42" i="95"/>
  <c r="P42" i="95"/>
  <c r="E42" i="95"/>
  <c r="T42" i="95" s="1"/>
  <c r="S41" i="95"/>
  <c r="R41" i="95"/>
  <c r="Q41" i="95"/>
  <c r="P41" i="95"/>
  <c r="E41" i="95"/>
  <c r="U41" i="95" s="1"/>
  <c r="S40" i="95"/>
  <c r="R40" i="95"/>
  <c r="Q40" i="95"/>
  <c r="P40" i="95"/>
  <c r="E40" i="95"/>
  <c r="U40" i="95" s="1"/>
  <c r="U39" i="95"/>
  <c r="S39" i="95"/>
  <c r="R39" i="95"/>
  <c r="Q39" i="95"/>
  <c r="P39" i="95"/>
  <c r="E39" i="95"/>
  <c r="T39" i="95" s="1"/>
  <c r="S38" i="95"/>
  <c r="R38" i="95"/>
  <c r="Q38" i="95"/>
  <c r="P38" i="95"/>
  <c r="E38" i="95"/>
  <c r="U38" i="95" s="1"/>
  <c r="S37" i="95"/>
  <c r="R37" i="95"/>
  <c r="Q37" i="95"/>
  <c r="P37" i="95"/>
  <c r="E37" i="95"/>
  <c r="U37" i="95" s="1"/>
  <c r="S36" i="95"/>
  <c r="R36" i="95"/>
  <c r="Q36" i="95"/>
  <c r="P36" i="95"/>
  <c r="E36" i="95"/>
  <c r="T36" i="95" s="1"/>
  <c r="S35" i="95"/>
  <c r="R35" i="95"/>
  <c r="Q35" i="95"/>
  <c r="P35" i="95"/>
  <c r="E35" i="95"/>
  <c r="U35" i="95" s="1"/>
  <c r="U34" i="95"/>
  <c r="S34" i="95"/>
  <c r="R34" i="95"/>
  <c r="Q34" i="95"/>
  <c r="P34" i="95"/>
  <c r="E34" i="95"/>
  <c r="T34" i="95" s="1"/>
  <c r="S33" i="95"/>
  <c r="R33" i="95"/>
  <c r="Q33" i="95"/>
  <c r="P33" i="95"/>
  <c r="E33" i="95"/>
  <c r="U33" i="95" s="1"/>
  <c r="T32" i="95"/>
  <c r="S32" i="95"/>
  <c r="R32" i="95"/>
  <c r="Q32" i="95"/>
  <c r="P32" i="95"/>
  <c r="E32" i="95"/>
  <c r="U32" i="95" s="1"/>
  <c r="U31" i="95"/>
  <c r="S31" i="95"/>
  <c r="R31" i="95"/>
  <c r="Q31" i="95"/>
  <c r="P31" i="95"/>
  <c r="T31" i="95" s="1"/>
  <c r="E31" i="95"/>
  <c r="T30" i="95"/>
  <c r="S30" i="95"/>
  <c r="R30" i="95"/>
  <c r="Q30" i="95"/>
  <c r="P30" i="95"/>
  <c r="E30" i="95"/>
  <c r="U30" i="95" s="1"/>
  <c r="S29" i="95"/>
  <c r="R29" i="95"/>
  <c r="Q29" i="95"/>
  <c r="P29" i="95"/>
  <c r="E29" i="95"/>
  <c r="S28" i="95"/>
  <c r="S27" i="95"/>
  <c r="R27" i="95"/>
  <c r="Q27" i="95"/>
  <c r="P27" i="95"/>
  <c r="E27" i="95"/>
  <c r="T27" i="95" s="1"/>
  <c r="S26" i="95"/>
  <c r="R26" i="95"/>
  <c r="Q26" i="95"/>
  <c r="P26" i="95"/>
  <c r="E26" i="95"/>
  <c r="S25" i="95"/>
  <c r="R25" i="95"/>
  <c r="Q25" i="95"/>
  <c r="P25" i="95"/>
  <c r="E25" i="95"/>
  <c r="U25" i="95" s="1"/>
  <c r="S24" i="95"/>
  <c r="R24" i="95"/>
  <c r="Q24" i="95"/>
  <c r="P24" i="95"/>
  <c r="E24" i="95"/>
  <c r="T24" i="95" s="1"/>
  <c r="S23" i="95"/>
  <c r="R23" i="95"/>
  <c r="Q23" i="95"/>
  <c r="P23" i="95"/>
  <c r="E23" i="95"/>
  <c r="U23" i="95" s="1"/>
  <c r="U22" i="95"/>
  <c r="S22" i="95"/>
  <c r="R22" i="95"/>
  <c r="Q22" i="95"/>
  <c r="P22" i="95"/>
  <c r="E22" i="95"/>
  <c r="T22" i="95" s="1"/>
  <c r="S21" i="95"/>
  <c r="R21" i="95"/>
  <c r="Q21" i="95"/>
  <c r="P21" i="95"/>
  <c r="E21" i="95"/>
  <c r="U21" i="95" s="1"/>
  <c r="T20" i="95"/>
  <c r="S20" i="95"/>
  <c r="R20" i="95"/>
  <c r="Q20" i="95"/>
  <c r="P20" i="95"/>
  <c r="E20" i="95"/>
  <c r="U20" i="95" s="1"/>
  <c r="S19" i="95"/>
  <c r="R19" i="95"/>
  <c r="Q19" i="95"/>
  <c r="P19" i="95"/>
  <c r="E19" i="95"/>
  <c r="T19" i="95" s="1"/>
  <c r="S18" i="95"/>
  <c r="R18" i="95"/>
  <c r="Q18" i="95"/>
  <c r="P18" i="95"/>
  <c r="E18" i="95"/>
  <c r="U18" i="95" s="1"/>
  <c r="S17" i="95"/>
  <c r="R17" i="95"/>
  <c r="Q17" i="95"/>
  <c r="P17" i="95"/>
  <c r="E17" i="95"/>
  <c r="U17" i="95" s="1"/>
  <c r="S16" i="95"/>
  <c r="R16" i="95"/>
  <c r="Q16" i="95"/>
  <c r="P16" i="95"/>
  <c r="E16" i="95"/>
  <c r="T16" i="95" s="1"/>
  <c r="S15" i="95"/>
  <c r="R15" i="95"/>
  <c r="Q15" i="95"/>
  <c r="P15" i="95"/>
  <c r="E15" i="95"/>
  <c r="U15" i="95" s="1"/>
  <c r="S14" i="95"/>
  <c r="R14" i="95"/>
  <c r="Q14" i="95"/>
  <c r="P14" i="95"/>
  <c r="E14" i="95"/>
  <c r="S13" i="95"/>
  <c r="R13" i="95"/>
  <c r="Q13" i="95"/>
  <c r="P13" i="95"/>
  <c r="E13" i="95"/>
  <c r="U13" i="95" s="1"/>
  <c r="S12" i="95"/>
  <c r="R12" i="95"/>
  <c r="Q12" i="95"/>
  <c r="P12" i="95"/>
  <c r="E12" i="95"/>
  <c r="S11" i="95"/>
  <c r="R11" i="95"/>
  <c r="Q11" i="95"/>
  <c r="P11" i="95"/>
  <c r="E11" i="95"/>
  <c r="U11" i="95" s="1"/>
  <c r="T10" i="95"/>
  <c r="S10" i="95"/>
  <c r="R10" i="95"/>
  <c r="Q10" i="95"/>
  <c r="P10" i="95"/>
  <c r="E10" i="95"/>
  <c r="S9" i="95"/>
  <c r="S64" i="94"/>
  <c r="R64" i="94"/>
  <c r="Q64" i="94"/>
  <c r="P64" i="94"/>
  <c r="E64" i="94"/>
  <c r="U64" i="94" s="1"/>
  <c r="S63" i="94"/>
  <c r="R63" i="94"/>
  <c r="Q63" i="94"/>
  <c r="P63" i="94"/>
  <c r="E63" i="94"/>
  <c r="S62" i="94"/>
  <c r="R62" i="94"/>
  <c r="S60" i="94"/>
  <c r="R60" i="94"/>
  <c r="Q60" i="94"/>
  <c r="P60" i="94"/>
  <c r="E60" i="94"/>
  <c r="U60" i="94" s="1"/>
  <c r="S59" i="94"/>
  <c r="R59" i="94"/>
  <c r="Q59" i="94"/>
  <c r="P59" i="94"/>
  <c r="E59" i="94"/>
  <c r="U59" i="94" s="1"/>
  <c r="S58" i="94"/>
  <c r="R58" i="94"/>
  <c r="Q58" i="94"/>
  <c r="P58" i="94"/>
  <c r="E58" i="94"/>
  <c r="T58" i="94" s="1"/>
  <c r="S57" i="94"/>
  <c r="R57" i="94"/>
  <c r="Q57" i="94"/>
  <c r="Q56" i="94" s="1"/>
  <c r="P57" i="94"/>
  <c r="E57" i="94"/>
  <c r="E56" i="94" s="1"/>
  <c r="U56" i="94" s="1"/>
  <c r="S56" i="94"/>
  <c r="R56" i="94"/>
  <c r="S55" i="94"/>
  <c r="R55" i="94"/>
  <c r="Q55" i="94"/>
  <c r="P55" i="94"/>
  <c r="E55" i="94"/>
  <c r="S54" i="94"/>
  <c r="R54" i="94"/>
  <c r="Q54" i="94"/>
  <c r="P54" i="94"/>
  <c r="E54" i="94"/>
  <c r="U54" i="94" s="1"/>
  <c r="S53" i="94"/>
  <c r="R53" i="94"/>
  <c r="Q53" i="94"/>
  <c r="P53" i="94"/>
  <c r="E53" i="94"/>
  <c r="T53" i="94" s="1"/>
  <c r="S52" i="94"/>
  <c r="R52" i="94"/>
  <c r="Q52" i="94"/>
  <c r="P52" i="94"/>
  <c r="E52" i="94"/>
  <c r="U52" i="94" s="1"/>
  <c r="S51" i="94"/>
  <c r="R51" i="94"/>
  <c r="Q51" i="94"/>
  <c r="P51" i="94"/>
  <c r="E51" i="94"/>
  <c r="T51" i="94" s="1"/>
  <c r="S50" i="94"/>
  <c r="R50" i="94"/>
  <c r="Q50" i="94"/>
  <c r="P50" i="94"/>
  <c r="E50" i="94"/>
  <c r="U50" i="94" s="1"/>
  <c r="T49" i="94"/>
  <c r="S49" i="94"/>
  <c r="R49" i="94"/>
  <c r="Q49" i="94"/>
  <c r="P49" i="94"/>
  <c r="E49" i="94"/>
  <c r="U49" i="94" s="1"/>
  <c r="T48" i="94"/>
  <c r="S48" i="94"/>
  <c r="R48" i="94"/>
  <c r="Q48" i="94"/>
  <c r="P48" i="94"/>
  <c r="E48" i="94"/>
  <c r="U48" i="94" s="1"/>
  <c r="T47" i="94"/>
  <c r="S47" i="94"/>
  <c r="R47" i="94"/>
  <c r="Q47" i="94"/>
  <c r="P47" i="94"/>
  <c r="E47" i="94"/>
  <c r="U47" i="94" s="1"/>
  <c r="S46" i="94"/>
  <c r="R46" i="94"/>
  <c r="Q46" i="94"/>
  <c r="P46" i="94"/>
  <c r="E46" i="94"/>
  <c r="S45" i="94"/>
  <c r="R45" i="94"/>
  <c r="Q45" i="94"/>
  <c r="P45" i="94"/>
  <c r="E45" i="94"/>
  <c r="U45" i="94" s="1"/>
  <c r="S44" i="94"/>
  <c r="R44" i="94"/>
  <c r="S43" i="94"/>
  <c r="R43" i="94"/>
  <c r="S42" i="94"/>
  <c r="R42" i="94"/>
  <c r="Q42" i="94"/>
  <c r="P42" i="94"/>
  <c r="E42" i="94"/>
  <c r="U42" i="94" s="1"/>
  <c r="S41" i="94"/>
  <c r="R41" i="94"/>
  <c r="Q41" i="94"/>
  <c r="P41" i="94"/>
  <c r="E41" i="94"/>
  <c r="T41" i="94" s="1"/>
  <c r="S40" i="94"/>
  <c r="R40" i="94"/>
  <c r="Q40" i="94"/>
  <c r="P40" i="94"/>
  <c r="E40" i="94"/>
  <c r="U40" i="94" s="1"/>
  <c r="S39" i="94"/>
  <c r="R39" i="94"/>
  <c r="Q39" i="94"/>
  <c r="P39" i="94"/>
  <c r="E39" i="94"/>
  <c r="U39" i="94" s="1"/>
  <c r="S38" i="94"/>
  <c r="R38" i="94"/>
  <c r="Q38" i="94"/>
  <c r="P38" i="94"/>
  <c r="E38" i="94"/>
  <c r="U38" i="94" s="1"/>
  <c r="S37" i="94"/>
  <c r="R37" i="94"/>
  <c r="Q37" i="94"/>
  <c r="P37" i="94"/>
  <c r="E37" i="94"/>
  <c r="S36" i="94"/>
  <c r="R36" i="94"/>
  <c r="Q36" i="94"/>
  <c r="P36" i="94"/>
  <c r="E36" i="94"/>
  <c r="U36" i="94" s="1"/>
  <c r="S35" i="94"/>
  <c r="R35" i="94"/>
  <c r="Q35" i="94"/>
  <c r="P35" i="94"/>
  <c r="E35" i="94"/>
  <c r="T35" i="94" s="1"/>
  <c r="S34" i="94"/>
  <c r="R34" i="94"/>
  <c r="Q34" i="94"/>
  <c r="P34" i="94"/>
  <c r="E34" i="94"/>
  <c r="U34" i="94" s="1"/>
  <c r="U33" i="94"/>
  <c r="S33" i="94"/>
  <c r="R33" i="94"/>
  <c r="Q33" i="94"/>
  <c r="P33" i="94"/>
  <c r="E33" i="94"/>
  <c r="T33" i="94" s="1"/>
  <c r="S32" i="94"/>
  <c r="R32" i="94"/>
  <c r="Q32" i="94"/>
  <c r="P32" i="94"/>
  <c r="E32" i="94"/>
  <c r="U32" i="94" s="1"/>
  <c r="S31" i="94"/>
  <c r="R31" i="94"/>
  <c r="Q31" i="94"/>
  <c r="U31" i="94" s="1"/>
  <c r="P31" i="94"/>
  <c r="E31" i="94"/>
  <c r="T31" i="94" s="1"/>
  <c r="T30" i="94"/>
  <c r="S30" i="94"/>
  <c r="R30" i="94"/>
  <c r="Q30" i="94"/>
  <c r="P30" i="94"/>
  <c r="E30" i="94"/>
  <c r="U30" i="94" s="1"/>
  <c r="S29" i="94"/>
  <c r="R29" i="94"/>
  <c r="Q29" i="94"/>
  <c r="P29" i="94"/>
  <c r="E29" i="94"/>
  <c r="T29" i="94" s="1"/>
  <c r="S28" i="94"/>
  <c r="U27" i="94"/>
  <c r="S27" i="94"/>
  <c r="R27" i="94"/>
  <c r="Q27" i="94"/>
  <c r="P27" i="94"/>
  <c r="E27" i="94"/>
  <c r="T27" i="94" s="1"/>
  <c r="U26" i="94"/>
  <c r="T26" i="94"/>
  <c r="S26" i="94"/>
  <c r="R26" i="94"/>
  <c r="Q26" i="94"/>
  <c r="P26" i="94"/>
  <c r="E26" i="94"/>
  <c r="T25" i="94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T23" i="94" s="1"/>
  <c r="S22" i="94"/>
  <c r="R22" i="94"/>
  <c r="Q22" i="94"/>
  <c r="P22" i="94"/>
  <c r="E22" i="94"/>
  <c r="U22" i="94" s="1"/>
  <c r="S21" i="94"/>
  <c r="R21" i="94"/>
  <c r="Q21" i="94"/>
  <c r="P21" i="94"/>
  <c r="E21" i="94"/>
  <c r="T21" i="94" s="1"/>
  <c r="S20" i="94"/>
  <c r="R20" i="94"/>
  <c r="Q20" i="94"/>
  <c r="P20" i="94"/>
  <c r="E20" i="94"/>
  <c r="U20" i="94" s="1"/>
  <c r="S19" i="94"/>
  <c r="R19" i="94"/>
  <c r="Q19" i="94"/>
  <c r="P19" i="94"/>
  <c r="E19" i="94"/>
  <c r="U19" i="94" s="1"/>
  <c r="T18" i="94"/>
  <c r="S18" i="94"/>
  <c r="R18" i="94"/>
  <c r="Q18" i="94"/>
  <c r="P18" i="94"/>
  <c r="E18" i="94"/>
  <c r="U18" i="94" s="1"/>
  <c r="S17" i="94"/>
  <c r="R17" i="94"/>
  <c r="Q17" i="94"/>
  <c r="P17" i="94"/>
  <c r="E17" i="94"/>
  <c r="S16" i="94"/>
  <c r="R16" i="94"/>
  <c r="Q16" i="94"/>
  <c r="P16" i="94"/>
  <c r="E16" i="94"/>
  <c r="U16" i="94" s="1"/>
  <c r="S15" i="94"/>
  <c r="R15" i="94"/>
  <c r="Q15" i="94"/>
  <c r="P15" i="94"/>
  <c r="E15" i="94"/>
  <c r="T15" i="94" s="1"/>
  <c r="S14" i="94"/>
  <c r="R14" i="94"/>
  <c r="Q14" i="94"/>
  <c r="P14" i="94"/>
  <c r="E14" i="94"/>
  <c r="U14" i="94" s="1"/>
  <c r="U13" i="94"/>
  <c r="S13" i="94"/>
  <c r="R13" i="94"/>
  <c r="Q13" i="94"/>
  <c r="P13" i="94"/>
  <c r="E13" i="94"/>
  <c r="T13" i="94" s="1"/>
  <c r="S12" i="94"/>
  <c r="R12" i="94"/>
  <c r="Q12" i="94"/>
  <c r="P12" i="94"/>
  <c r="E12" i="94"/>
  <c r="U12" i="94" s="1"/>
  <c r="S11" i="94"/>
  <c r="R11" i="94"/>
  <c r="Q11" i="94"/>
  <c r="P11" i="94"/>
  <c r="E11" i="94"/>
  <c r="U11" i="94" s="1"/>
  <c r="U10" i="94"/>
  <c r="S10" i="94"/>
  <c r="R10" i="94"/>
  <c r="Q10" i="94"/>
  <c r="P10" i="94"/>
  <c r="E10" i="94"/>
  <c r="S9" i="94"/>
  <c r="R9" i="94"/>
  <c r="S64" i="93"/>
  <c r="R64" i="93"/>
  <c r="Q64" i="93"/>
  <c r="P64" i="93"/>
  <c r="E64" i="93"/>
  <c r="U64" i="93" s="1"/>
  <c r="S63" i="93"/>
  <c r="R63" i="93"/>
  <c r="Q63" i="93"/>
  <c r="Q62" i="93" s="1"/>
  <c r="P63" i="93"/>
  <c r="E63" i="93"/>
  <c r="U63" i="93" s="1"/>
  <c r="S62" i="93"/>
  <c r="R62" i="93"/>
  <c r="S60" i="93"/>
  <c r="R60" i="93"/>
  <c r="Q60" i="93"/>
  <c r="P60" i="93"/>
  <c r="E60" i="93"/>
  <c r="U60" i="93" s="1"/>
  <c r="S59" i="93"/>
  <c r="R59" i="93"/>
  <c r="Q59" i="93"/>
  <c r="P59" i="93"/>
  <c r="E59" i="93"/>
  <c r="U59" i="93" s="1"/>
  <c r="S58" i="93"/>
  <c r="R58" i="93"/>
  <c r="Q58" i="93"/>
  <c r="P58" i="93"/>
  <c r="E58" i="93"/>
  <c r="U58" i="93" s="1"/>
  <c r="S57" i="93"/>
  <c r="R57" i="93"/>
  <c r="Q57" i="93"/>
  <c r="P57" i="93"/>
  <c r="E57" i="93"/>
  <c r="E56" i="93" s="1"/>
  <c r="U56" i="93" s="1"/>
  <c r="S56" i="93"/>
  <c r="R56" i="93"/>
  <c r="U55" i="93"/>
  <c r="S55" i="93"/>
  <c r="R55" i="93"/>
  <c r="Q55" i="93"/>
  <c r="P55" i="93"/>
  <c r="E55" i="93"/>
  <c r="T55" i="93" s="1"/>
  <c r="T54" i="93"/>
  <c r="S54" i="93"/>
  <c r="R54" i="93"/>
  <c r="Q54" i="93"/>
  <c r="P54" i="93"/>
  <c r="E54" i="93"/>
  <c r="U54" i="93" s="1"/>
  <c r="S53" i="93"/>
  <c r="R53" i="93"/>
  <c r="Q53" i="93"/>
  <c r="P53" i="93"/>
  <c r="E53" i="93"/>
  <c r="U53" i="93" s="1"/>
  <c r="S52" i="93"/>
  <c r="R52" i="93"/>
  <c r="Q52" i="93"/>
  <c r="P52" i="93"/>
  <c r="E52" i="93"/>
  <c r="T52" i="93" s="1"/>
  <c r="S51" i="93"/>
  <c r="R51" i="93"/>
  <c r="Q51" i="93"/>
  <c r="P51" i="93"/>
  <c r="E51" i="93"/>
  <c r="U51" i="93" s="1"/>
  <c r="S50" i="93"/>
  <c r="R50" i="93"/>
  <c r="Q50" i="93"/>
  <c r="P50" i="93"/>
  <c r="E50" i="93"/>
  <c r="T50" i="93" s="1"/>
  <c r="S49" i="93"/>
  <c r="R49" i="93"/>
  <c r="Q49" i="93"/>
  <c r="P49" i="93"/>
  <c r="E49" i="93"/>
  <c r="U49" i="93" s="1"/>
  <c r="S48" i="93"/>
  <c r="R48" i="93"/>
  <c r="Q48" i="93"/>
  <c r="P48" i="93"/>
  <c r="E48" i="93"/>
  <c r="T48" i="93" s="1"/>
  <c r="S47" i="93"/>
  <c r="R47" i="93"/>
  <c r="Q47" i="93"/>
  <c r="P47" i="93"/>
  <c r="E47" i="93"/>
  <c r="S46" i="93"/>
  <c r="R46" i="93"/>
  <c r="Q46" i="93"/>
  <c r="P46" i="93"/>
  <c r="E46" i="93"/>
  <c r="U46" i="93" s="1"/>
  <c r="S45" i="93"/>
  <c r="R45" i="93"/>
  <c r="Q45" i="93"/>
  <c r="P45" i="93"/>
  <c r="E45" i="93"/>
  <c r="S44" i="93"/>
  <c r="R44" i="93"/>
  <c r="S43" i="93"/>
  <c r="R43" i="93"/>
  <c r="S42" i="93"/>
  <c r="R42" i="93"/>
  <c r="Q42" i="93"/>
  <c r="P42" i="93"/>
  <c r="E42" i="93"/>
  <c r="T42" i="93" s="1"/>
  <c r="S41" i="93"/>
  <c r="R41" i="93"/>
  <c r="Q41" i="93"/>
  <c r="P41" i="93"/>
  <c r="E41" i="93"/>
  <c r="U41" i="93" s="1"/>
  <c r="S40" i="93"/>
  <c r="R40" i="93"/>
  <c r="Q40" i="93"/>
  <c r="P40" i="93"/>
  <c r="E40" i="93"/>
  <c r="T40" i="93" s="1"/>
  <c r="S39" i="93"/>
  <c r="R39" i="93"/>
  <c r="Q39" i="93"/>
  <c r="P39" i="93"/>
  <c r="E39" i="93"/>
  <c r="U39" i="93" s="1"/>
  <c r="S38" i="93"/>
  <c r="R38" i="93"/>
  <c r="Q38" i="93"/>
  <c r="P38" i="93"/>
  <c r="E38" i="93"/>
  <c r="U38" i="93" s="1"/>
  <c r="U37" i="93"/>
  <c r="S37" i="93"/>
  <c r="R37" i="93"/>
  <c r="Q37" i="93"/>
  <c r="P37" i="93"/>
  <c r="E37" i="93"/>
  <c r="T37" i="93" s="1"/>
  <c r="T36" i="93"/>
  <c r="S36" i="93"/>
  <c r="R36" i="93"/>
  <c r="Q36" i="93"/>
  <c r="P36" i="93"/>
  <c r="E36" i="93"/>
  <c r="S35" i="93"/>
  <c r="R35" i="93"/>
  <c r="Q35" i="93"/>
  <c r="P35" i="93"/>
  <c r="E35" i="93"/>
  <c r="U35" i="93" s="1"/>
  <c r="S34" i="93"/>
  <c r="R34" i="93"/>
  <c r="Q34" i="93"/>
  <c r="P34" i="93"/>
  <c r="E34" i="93"/>
  <c r="T34" i="93" s="1"/>
  <c r="S33" i="93"/>
  <c r="R33" i="93"/>
  <c r="Q33" i="93"/>
  <c r="P33" i="93"/>
  <c r="E33" i="93"/>
  <c r="U33" i="93" s="1"/>
  <c r="U32" i="93"/>
  <c r="S32" i="93"/>
  <c r="R32" i="93"/>
  <c r="Q32" i="93"/>
  <c r="P32" i="93"/>
  <c r="E32" i="93"/>
  <c r="T32" i="93" s="1"/>
  <c r="S31" i="93"/>
  <c r="R31" i="93"/>
  <c r="Q31" i="93"/>
  <c r="P31" i="93"/>
  <c r="E31" i="93"/>
  <c r="U30" i="93"/>
  <c r="S30" i="93"/>
  <c r="R30" i="93"/>
  <c r="Q30" i="93"/>
  <c r="P30" i="93"/>
  <c r="E30" i="93"/>
  <c r="T30" i="93" s="1"/>
  <c r="S29" i="93"/>
  <c r="R29" i="93"/>
  <c r="Q29" i="93"/>
  <c r="P29" i="93"/>
  <c r="E29" i="93"/>
  <c r="U29" i="93" s="1"/>
  <c r="S28" i="93"/>
  <c r="S27" i="93"/>
  <c r="R27" i="93"/>
  <c r="Q27" i="93"/>
  <c r="P27" i="93"/>
  <c r="E27" i="93"/>
  <c r="U27" i="93" s="1"/>
  <c r="S26" i="93"/>
  <c r="R26" i="93"/>
  <c r="Q26" i="93"/>
  <c r="P26" i="93"/>
  <c r="E26" i="93"/>
  <c r="U25" i="93"/>
  <c r="S25" i="93"/>
  <c r="R25" i="93"/>
  <c r="Q25" i="93"/>
  <c r="P25" i="93"/>
  <c r="E25" i="93"/>
  <c r="T25" i="93" s="1"/>
  <c r="T24" i="93"/>
  <c r="S24" i="93"/>
  <c r="R24" i="93"/>
  <c r="Q24" i="93"/>
  <c r="P24" i="93"/>
  <c r="E24" i="93"/>
  <c r="U24" i="93" s="1"/>
  <c r="S23" i="93"/>
  <c r="R23" i="93"/>
  <c r="Q23" i="93"/>
  <c r="P23" i="93"/>
  <c r="E23" i="93"/>
  <c r="S22" i="93"/>
  <c r="R22" i="93"/>
  <c r="Q22" i="93"/>
  <c r="P22" i="93"/>
  <c r="E22" i="93"/>
  <c r="T22" i="93" s="1"/>
  <c r="S21" i="93"/>
  <c r="R21" i="93"/>
  <c r="Q21" i="93"/>
  <c r="P21" i="93"/>
  <c r="E21" i="93"/>
  <c r="U21" i="93" s="1"/>
  <c r="U20" i="93"/>
  <c r="S20" i="93"/>
  <c r="R20" i="93"/>
  <c r="Q20" i="93"/>
  <c r="P20" i="93"/>
  <c r="E20" i="93"/>
  <c r="T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S17" i="93"/>
  <c r="R17" i="93"/>
  <c r="Q17" i="93"/>
  <c r="P17" i="93"/>
  <c r="E17" i="93"/>
  <c r="U17" i="93" s="1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T14" i="93" s="1"/>
  <c r="S13" i="93"/>
  <c r="R13" i="93"/>
  <c r="Q13" i="93"/>
  <c r="P13" i="93"/>
  <c r="E13" i="93"/>
  <c r="U13" i="93" s="1"/>
  <c r="S12" i="93"/>
  <c r="R12" i="93"/>
  <c r="Q12" i="93"/>
  <c r="P12" i="93"/>
  <c r="E12" i="93"/>
  <c r="T12" i="93" s="1"/>
  <c r="S11" i="93"/>
  <c r="R11" i="93"/>
  <c r="Q11" i="93"/>
  <c r="P11" i="93"/>
  <c r="E11" i="93"/>
  <c r="U11" i="93" s="1"/>
  <c r="S10" i="93"/>
  <c r="R10" i="93"/>
  <c r="Q10" i="93"/>
  <c r="P10" i="93"/>
  <c r="E10" i="93"/>
  <c r="T10" i="93" s="1"/>
  <c r="S9" i="93"/>
  <c r="R9" i="93"/>
  <c r="S64" i="92"/>
  <c r="R64" i="92"/>
  <c r="Q64" i="92"/>
  <c r="P64" i="92"/>
  <c r="E64" i="92"/>
  <c r="T64" i="92" s="1"/>
  <c r="S63" i="92"/>
  <c r="R63" i="92"/>
  <c r="Q63" i="92"/>
  <c r="P63" i="92"/>
  <c r="E63" i="92"/>
  <c r="E62" i="92" s="1"/>
  <c r="U62" i="92" s="1"/>
  <c r="S62" i="92"/>
  <c r="R62" i="92"/>
  <c r="U60" i="92"/>
  <c r="S60" i="92"/>
  <c r="R60" i="92"/>
  <c r="Q60" i="92"/>
  <c r="P60" i="92"/>
  <c r="E60" i="92"/>
  <c r="T60" i="92" s="1"/>
  <c r="U59" i="92"/>
  <c r="S59" i="92"/>
  <c r="R59" i="92"/>
  <c r="Q59" i="92"/>
  <c r="P59" i="92"/>
  <c r="E59" i="92"/>
  <c r="T59" i="92" s="1"/>
  <c r="S58" i="92"/>
  <c r="R58" i="92"/>
  <c r="Q58" i="92"/>
  <c r="P58" i="92"/>
  <c r="E58" i="92"/>
  <c r="U58" i="92" s="1"/>
  <c r="S57" i="92"/>
  <c r="R57" i="92"/>
  <c r="Q57" i="92"/>
  <c r="Q56" i="92" s="1"/>
  <c r="P57" i="92"/>
  <c r="E57" i="92"/>
  <c r="S56" i="92"/>
  <c r="R56" i="92"/>
  <c r="U55" i="92"/>
  <c r="S55" i="92"/>
  <c r="R55" i="92"/>
  <c r="Q55" i="92"/>
  <c r="P55" i="92"/>
  <c r="E55" i="92"/>
  <c r="T55" i="92" s="1"/>
  <c r="S54" i="92"/>
  <c r="R54" i="92"/>
  <c r="Q54" i="92"/>
  <c r="P54" i="92"/>
  <c r="E54" i="92"/>
  <c r="S53" i="92"/>
  <c r="R53" i="92"/>
  <c r="Q53" i="92"/>
  <c r="P53" i="92"/>
  <c r="E53" i="92"/>
  <c r="U53" i="92" s="1"/>
  <c r="S52" i="92"/>
  <c r="R52" i="92"/>
  <c r="Q52" i="92"/>
  <c r="P52" i="92"/>
  <c r="E52" i="92"/>
  <c r="U52" i="92" s="1"/>
  <c r="S51" i="92"/>
  <c r="R51" i="92"/>
  <c r="Q51" i="92"/>
  <c r="P51" i="92"/>
  <c r="E51" i="92"/>
  <c r="T51" i="92" s="1"/>
  <c r="S50" i="92"/>
  <c r="R50" i="92"/>
  <c r="Q50" i="92"/>
  <c r="P50" i="92"/>
  <c r="E50" i="92"/>
  <c r="U50" i="92" s="1"/>
  <c r="S49" i="92"/>
  <c r="R49" i="92"/>
  <c r="Q49" i="92"/>
  <c r="P49" i="92"/>
  <c r="E49" i="92"/>
  <c r="T49" i="92" s="1"/>
  <c r="S48" i="92"/>
  <c r="R48" i="92"/>
  <c r="Q48" i="92"/>
  <c r="P48" i="92"/>
  <c r="E48" i="92"/>
  <c r="U48" i="92" s="1"/>
  <c r="U47" i="92"/>
  <c r="S47" i="92"/>
  <c r="R47" i="92"/>
  <c r="Q47" i="92"/>
  <c r="P47" i="92"/>
  <c r="E47" i="92"/>
  <c r="T47" i="92" s="1"/>
  <c r="S46" i="92"/>
  <c r="R46" i="92"/>
  <c r="Q46" i="92"/>
  <c r="P46" i="92"/>
  <c r="T46" i="92" s="1"/>
  <c r="E46" i="92"/>
  <c r="U46" i="92" s="1"/>
  <c r="S45" i="92"/>
  <c r="R45" i="92"/>
  <c r="Q45" i="92"/>
  <c r="P45" i="92"/>
  <c r="T45" i="92" s="1"/>
  <c r="E45" i="92"/>
  <c r="S44" i="92"/>
  <c r="R44" i="92"/>
  <c r="S42" i="92"/>
  <c r="R42" i="92"/>
  <c r="Q42" i="92"/>
  <c r="P42" i="92"/>
  <c r="E42" i="92"/>
  <c r="U42" i="92" s="1"/>
  <c r="S41" i="92"/>
  <c r="R41" i="92"/>
  <c r="Q41" i="92"/>
  <c r="P41" i="92"/>
  <c r="E41" i="92"/>
  <c r="T41" i="92" s="1"/>
  <c r="S40" i="92"/>
  <c r="R40" i="92"/>
  <c r="Q40" i="92"/>
  <c r="P40" i="92"/>
  <c r="E40" i="92"/>
  <c r="U40" i="92" s="1"/>
  <c r="S39" i="92"/>
  <c r="R39" i="92"/>
  <c r="Q39" i="92"/>
  <c r="P39" i="92"/>
  <c r="E39" i="92"/>
  <c r="T39" i="92" s="1"/>
  <c r="S38" i="92"/>
  <c r="R38" i="92"/>
  <c r="Q38" i="92"/>
  <c r="P38" i="92"/>
  <c r="E38" i="92"/>
  <c r="U38" i="92" s="1"/>
  <c r="U37" i="92"/>
  <c r="S37" i="92"/>
  <c r="R37" i="92"/>
  <c r="Q37" i="92"/>
  <c r="P37" i="92"/>
  <c r="E37" i="92"/>
  <c r="T37" i="92" s="1"/>
  <c r="S36" i="92"/>
  <c r="R36" i="92"/>
  <c r="Q36" i="92"/>
  <c r="P36" i="92"/>
  <c r="E36" i="92"/>
  <c r="U36" i="92" s="1"/>
  <c r="S35" i="92"/>
  <c r="R35" i="92"/>
  <c r="Q35" i="92"/>
  <c r="P35" i="92"/>
  <c r="E35" i="92"/>
  <c r="U35" i="92" s="1"/>
  <c r="S34" i="92"/>
  <c r="R34" i="92"/>
  <c r="Q34" i="92"/>
  <c r="P34" i="92"/>
  <c r="E34" i="92"/>
  <c r="U34" i="92" s="1"/>
  <c r="S33" i="92"/>
  <c r="R33" i="92"/>
  <c r="Q33" i="92"/>
  <c r="P33" i="92"/>
  <c r="E33" i="92"/>
  <c r="S32" i="92"/>
  <c r="R32" i="92"/>
  <c r="Q32" i="92"/>
  <c r="P32" i="92"/>
  <c r="E32" i="92"/>
  <c r="U32" i="92" s="1"/>
  <c r="U31" i="92"/>
  <c r="S31" i="92"/>
  <c r="R31" i="92"/>
  <c r="Q31" i="92"/>
  <c r="P31" i="92"/>
  <c r="E31" i="92"/>
  <c r="T31" i="92" s="1"/>
  <c r="S30" i="92"/>
  <c r="R30" i="92"/>
  <c r="Q30" i="92"/>
  <c r="P30" i="92"/>
  <c r="E30" i="92"/>
  <c r="U30" i="92" s="1"/>
  <c r="S29" i="92"/>
  <c r="R29" i="92"/>
  <c r="Q29" i="92"/>
  <c r="P29" i="92"/>
  <c r="E29" i="92"/>
  <c r="U29" i="92" s="1"/>
  <c r="S28" i="92"/>
  <c r="S27" i="92"/>
  <c r="R27" i="92"/>
  <c r="Q27" i="92"/>
  <c r="P27" i="92"/>
  <c r="E27" i="92"/>
  <c r="T27" i="92" s="1"/>
  <c r="S26" i="92"/>
  <c r="R26" i="92"/>
  <c r="Q26" i="92"/>
  <c r="P26" i="92"/>
  <c r="E26" i="92"/>
  <c r="U26" i="92" s="1"/>
  <c r="U25" i="92"/>
  <c r="T25" i="92"/>
  <c r="S25" i="92"/>
  <c r="R25" i="92"/>
  <c r="Q25" i="92"/>
  <c r="P25" i="92"/>
  <c r="E25" i="92"/>
  <c r="U24" i="92"/>
  <c r="S24" i="92"/>
  <c r="R24" i="92"/>
  <c r="Q24" i="92"/>
  <c r="P24" i="92"/>
  <c r="E24" i="92"/>
  <c r="T24" i="92" s="1"/>
  <c r="S23" i="92"/>
  <c r="R23" i="92"/>
  <c r="Q23" i="92"/>
  <c r="P23" i="92"/>
  <c r="E23" i="92"/>
  <c r="S22" i="92"/>
  <c r="R22" i="92"/>
  <c r="Q22" i="92"/>
  <c r="P22" i="92"/>
  <c r="E22" i="92"/>
  <c r="U22" i="92" s="1"/>
  <c r="S21" i="92"/>
  <c r="R21" i="92"/>
  <c r="Q21" i="92"/>
  <c r="P21" i="92"/>
  <c r="E21" i="92"/>
  <c r="T21" i="92" s="1"/>
  <c r="S20" i="92"/>
  <c r="R20" i="92"/>
  <c r="Q20" i="92"/>
  <c r="P20" i="92"/>
  <c r="E20" i="92"/>
  <c r="U20" i="92" s="1"/>
  <c r="S19" i="92"/>
  <c r="R19" i="92"/>
  <c r="Q19" i="92"/>
  <c r="P19" i="92"/>
  <c r="E19" i="92"/>
  <c r="T19" i="92" s="1"/>
  <c r="S18" i="92"/>
  <c r="R18" i="92"/>
  <c r="Q18" i="92"/>
  <c r="P18" i="92"/>
  <c r="E18" i="92"/>
  <c r="U18" i="92" s="1"/>
  <c r="U17" i="92"/>
  <c r="S17" i="92"/>
  <c r="R17" i="92"/>
  <c r="Q17" i="92"/>
  <c r="P17" i="92"/>
  <c r="E17" i="92"/>
  <c r="T17" i="92" s="1"/>
  <c r="U16" i="92"/>
  <c r="S16" i="92"/>
  <c r="R16" i="92"/>
  <c r="Q16" i="92"/>
  <c r="P16" i="92"/>
  <c r="E16" i="92"/>
  <c r="T16" i="92" s="1"/>
  <c r="S15" i="92"/>
  <c r="R15" i="92"/>
  <c r="Q15" i="92"/>
  <c r="P15" i="92"/>
  <c r="E15" i="92"/>
  <c r="U15" i="92" s="1"/>
  <c r="S14" i="92"/>
  <c r="R14" i="92"/>
  <c r="Q14" i="92"/>
  <c r="P14" i="92"/>
  <c r="E14" i="92"/>
  <c r="U14" i="92" s="1"/>
  <c r="S13" i="92"/>
  <c r="R13" i="92"/>
  <c r="Q13" i="92"/>
  <c r="P13" i="92"/>
  <c r="E13" i="92"/>
  <c r="T13" i="92" s="1"/>
  <c r="S12" i="92"/>
  <c r="R12" i="92"/>
  <c r="Q12" i="92"/>
  <c r="P12" i="92"/>
  <c r="E12" i="92"/>
  <c r="U12" i="92" s="1"/>
  <c r="S11" i="92"/>
  <c r="R11" i="92"/>
  <c r="Q11" i="92"/>
  <c r="P11" i="92"/>
  <c r="E11" i="92"/>
  <c r="T11" i="92" s="1"/>
  <c r="S10" i="92"/>
  <c r="R10" i="92"/>
  <c r="Q10" i="92"/>
  <c r="P10" i="92"/>
  <c r="E10" i="92"/>
  <c r="S9" i="92"/>
  <c r="R9" i="92"/>
  <c r="S64" i="91"/>
  <c r="R64" i="91"/>
  <c r="Q64" i="91"/>
  <c r="P64" i="91"/>
  <c r="E64" i="91"/>
  <c r="U64" i="91" s="1"/>
  <c r="S63" i="91"/>
  <c r="R63" i="91"/>
  <c r="Q63" i="91"/>
  <c r="P63" i="91"/>
  <c r="P62" i="91" s="1"/>
  <c r="E63" i="91"/>
  <c r="T63" i="91" s="1"/>
  <c r="S62" i="91"/>
  <c r="R62" i="91"/>
  <c r="S60" i="91"/>
  <c r="R60" i="91"/>
  <c r="Q60" i="91"/>
  <c r="P60" i="91"/>
  <c r="E60" i="91"/>
  <c r="U60" i="91" s="1"/>
  <c r="U59" i="91"/>
  <c r="S59" i="91"/>
  <c r="R59" i="91"/>
  <c r="Q59" i="91"/>
  <c r="P59" i="91"/>
  <c r="E59" i="91"/>
  <c r="T59" i="91" s="1"/>
  <c r="S58" i="91"/>
  <c r="R58" i="91"/>
  <c r="Q58" i="91"/>
  <c r="P58" i="91"/>
  <c r="E58" i="91"/>
  <c r="T58" i="91" s="1"/>
  <c r="T57" i="91"/>
  <c r="S57" i="91"/>
  <c r="R57" i="91"/>
  <c r="Q57" i="91"/>
  <c r="Q56" i="91" s="1"/>
  <c r="P57" i="91"/>
  <c r="E57" i="91"/>
  <c r="S56" i="91"/>
  <c r="R56" i="91"/>
  <c r="S55" i="91"/>
  <c r="R55" i="91"/>
  <c r="Q55" i="91"/>
  <c r="P55" i="91"/>
  <c r="E55" i="91"/>
  <c r="U55" i="91" s="1"/>
  <c r="S54" i="91"/>
  <c r="R54" i="91"/>
  <c r="Q54" i="91"/>
  <c r="P54" i="91"/>
  <c r="E54" i="91"/>
  <c r="U53" i="91"/>
  <c r="S53" i="91"/>
  <c r="R53" i="91"/>
  <c r="Q53" i="91"/>
  <c r="P53" i="91"/>
  <c r="E53" i="91"/>
  <c r="T53" i="91" s="1"/>
  <c r="S52" i="91"/>
  <c r="R52" i="91"/>
  <c r="Q52" i="91"/>
  <c r="P52" i="91"/>
  <c r="E52" i="91"/>
  <c r="U52" i="91" s="1"/>
  <c r="S51" i="91"/>
  <c r="R51" i="91"/>
  <c r="Q51" i="91"/>
  <c r="P51" i="91"/>
  <c r="E51" i="91"/>
  <c r="U51" i="91" s="1"/>
  <c r="S50" i="91"/>
  <c r="R50" i="91"/>
  <c r="Q50" i="91"/>
  <c r="P50" i="91"/>
  <c r="E50" i="91"/>
  <c r="T50" i="91" s="1"/>
  <c r="S49" i="91"/>
  <c r="R49" i="91"/>
  <c r="Q49" i="91"/>
  <c r="P49" i="91"/>
  <c r="E49" i="91"/>
  <c r="U49" i="91" s="1"/>
  <c r="S48" i="91"/>
  <c r="R48" i="91"/>
  <c r="Q48" i="91"/>
  <c r="P48" i="91"/>
  <c r="E48" i="91"/>
  <c r="T48" i="91" s="1"/>
  <c r="S47" i="91"/>
  <c r="R47" i="91"/>
  <c r="Q47" i="91"/>
  <c r="P47" i="91"/>
  <c r="E47" i="91"/>
  <c r="U47" i="91" s="1"/>
  <c r="T46" i="91"/>
  <c r="S46" i="91"/>
  <c r="R46" i="91"/>
  <c r="Q46" i="91"/>
  <c r="P46" i="91"/>
  <c r="E46" i="91"/>
  <c r="S45" i="91"/>
  <c r="R45" i="91"/>
  <c r="Q45" i="91"/>
  <c r="P45" i="91"/>
  <c r="E45" i="91"/>
  <c r="U45" i="91" s="1"/>
  <c r="S44" i="91"/>
  <c r="R44" i="91"/>
  <c r="S42" i="91"/>
  <c r="R42" i="91"/>
  <c r="Q42" i="91"/>
  <c r="P42" i="91"/>
  <c r="E42" i="91"/>
  <c r="U42" i="91" s="1"/>
  <c r="S41" i="91"/>
  <c r="R41" i="91"/>
  <c r="Q41" i="91"/>
  <c r="P41" i="91"/>
  <c r="E41" i="91"/>
  <c r="U41" i="91" s="1"/>
  <c r="S40" i="91"/>
  <c r="R40" i="91"/>
  <c r="Q40" i="91"/>
  <c r="P40" i="91"/>
  <c r="E40" i="91"/>
  <c r="T40" i="91" s="1"/>
  <c r="S39" i="91"/>
  <c r="R39" i="91"/>
  <c r="Q39" i="91"/>
  <c r="P39" i="91"/>
  <c r="E39" i="91"/>
  <c r="U39" i="91" s="1"/>
  <c r="S38" i="91"/>
  <c r="R38" i="91"/>
  <c r="Q38" i="91"/>
  <c r="P38" i="91"/>
  <c r="E38" i="91"/>
  <c r="T38" i="91" s="1"/>
  <c r="S37" i="91"/>
  <c r="R37" i="91"/>
  <c r="Q37" i="91"/>
  <c r="P37" i="91"/>
  <c r="E37" i="91"/>
  <c r="U37" i="91" s="1"/>
  <c r="S36" i="91"/>
  <c r="R36" i="91"/>
  <c r="Q36" i="91"/>
  <c r="P36" i="91"/>
  <c r="E36" i="91"/>
  <c r="S35" i="91"/>
  <c r="R35" i="91"/>
  <c r="Q35" i="91"/>
  <c r="P35" i="91"/>
  <c r="E35" i="91"/>
  <c r="U35" i="91" s="1"/>
  <c r="T34" i="91"/>
  <c r="S34" i="91"/>
  <c r="R34" i="91"/>
  <c r="Q34" i="91"/>
  <c r="P34" i="91"/>
  <c r="E34" i="91"/>
  <c r="U34" i="91" s="1"/>
  <c r="S33" i="91"/>
  <c r="R33" i="91"/>
  <c r="Q33" i="91"/>
  <c r="P33" i="91"/>
  <c r="E33" i="91"/>
  <c r="U33" i="91" s="1"/>
  <c r="S32" i="91"/>
  <c r="R32" i="91"/>
  <c r="Q32" i="91"/>
  <c r="P32" i="91"/>
  <c r="E32" i="91"/>
  <c r="T32" i="91" s="1"/>
  <c r="S31" i="91"/>
  <c r="R31" i="91"/>
  <c r="Q31" i="91"/>
  <c r="P31" i="91"/>
  <c r="E31" i="91"/>
  <c r="S30" i="91"/>
  <c r="R30" i="91"/>
  <c r="Q30" i="91"/>
  <c r="P30" i="91"/>
  <c r="E30" i="91"/>
  <c r="S29" i="91"/>
  <c r="R29" i="91"/>
  <c r="Q29" i="91"/>
  <c r="P29" i="91"/>
  <c r="E29" i="91"/>
  <c r="S28" i="91"/>
  <c r="S27" i="91"/>
  <c r="R27" i="91"/>
  <c r="Q27" i="91"/>
  <c r="P27" i="91"/>
  <c r="E27" i="91"/>
  <c r="U27" i="91" s="1"/>
  <c r="S26" i="91"/>
  <c r="R26" i="91"/>
  <c r="Q26" i="91"/>
  <c r="P26" i="91"/>
  <c r="E26" i="91"/>
  <c r="T26" i="91" s="1"/>
  <c r="S25" i="91"/>
  <c r="R25" i="91"/>
  <c r="Q25" i="91"/>
  <c r="P25" i="91"/>
  <c r="E25" i="91"/>
  <c r="U25" i="91" s="1"/>
  <c r="T24" i="91"/>
  <c r="S24" i="91"/>
  <c r="R24" i="91"/>
  <c r="Q24" i="91"/>
  <c r="P24" i="91"/>
  <c r="E24" i="91"/>
  <c r="U24" i="91" s="1"/>
  <c r="U23" i="91"/>
  <c r="S23" i="91"/>
  <c r="R23" i="91"/>
  <c r="Q23" i="91"/>
  <c r="P23" i="91"/>
  <c r="E23" i="91"/>
  <c r="S22" i="91"/>
  <c r="R22" i="91"/>
  <c r="Q22" i="91"/>
  <c r="P22" i="91"/>
  <c r="E22" i="91"/>
  <c r="U22" i="91" s="1"/>
  <c r="S21" i="91"/>
  <c r="R21" i="91"/>
  <c r="Q21" i="91"/>
  <c r="P21" i="91"/>
  <c r="E21" i="91"/>
  <c r="U21" i="91" s="1"/>
  <c r="S20" i="91"/>
  <c r="R20" i="91"/>
  <c r="Q20" i="91"/>
  <c r="P20" i="91"/>
  <c r="E20" i="91"/>
  <c r="T20" i="91" s="1"/>
  <c r="S19" i="91"/>
  <c r="R19" i="91"/>
  <c r="Q19" i="91"/>
  <c r="P19" i="91"/>
  <c r="E19" i="91"/>
  <c r="U19" i="91" s="1"/>
  <c r="S18" i="91"/>
  <c r="R18" i="91"/>
  <c r="Q18" i="91"/>
  <c r="P18" i="91"/>
  <c r="E18" i="91"/>
  <c r="T18" i="91" s="1"/>
  <c r="S17" i="91"/>
  <c r="R17" i="91"/>
  <c r="Q17" i="91"/>
  <c r="P17" i="91"/>
  <c r="E17" i="91"/>
  <c r="U17" i="91" s="1"/>
  <c r="U16" i="91"/>
  <c r="S16" i="91"/>
  <c r="R16" i="91"/>
  <c r="Q16" i="91"/>
  <c r="P16" i="91"/>
  <c r="E16" i="91"/>
  <c r="T16" i="91" s="1"/>
  <c r="S15" i="91"/>
  <c r="R15" i="91"/>
  <c r="Q15" i="91"/>
  <c r="P15" i="91"/>
  <c r="E15" i="91"/>
  <c r="T15" i="91" s="1"/>
  <c r="S14" i="91"/>
  <c r="R14" i="91"/>
  <c r="Q14" i="91"/>
  <c r="P14" i="91"/>
  <c r="E14" i="91"/>
  <c r="U14" i="91" s="1"/>
  <c r="S13" i="91"/>
  <c r="R13" i="91"/>
  <c r="Q13" i="91"/>
  <c r="P13" i="91"/>
  <c r="E13" i="91"/>
  <c r="U13" i="91" s="1"/>
  <c r="S12" i="91"/>
  <c r="R12" i="91"/>
  <c r="Q12" i="91"/>
  <c r="P12" i="91"/>
  <c r="E12" i="91"/>
  <c r="T12" i="91" s="1"/>
  <c r="S11" i="91"/>
  <c r="R11" i="91"/>
  <c r="Q11" i="91"/>
  <c r="P11" i="91"/>
  <c r="E11" i="91"/>
  <c r="U11" i="91" s="1"/>
  <c r="S10" i="91"/>
  <c r="R10" i="91"/>
  <c r="Q10" i="91"/>
  <c r="P10" i="91"/>
  <c r="E10" i="91"/>
  <c r="U10" i="91" s="1"/>
  <c r="S9" i="91"/>
  <c r="R9" i="91"/>
  <c r="S64" i="90"/>
  <c r="R64" i="90"/>
  <c r="Q64" i="90"/>
  <c r="P64" i="90"/>
  <c r="E64" i="90"/>
  <c r="T64" i="90" s="1"/>
  <c r="S63" i="90"/>
  <c r="R63" i="90"/>
  <c r="Q63" i="90"/>
  <c r="P63" i="90"/>
  <c r="E63" i="90"/>
  <c r="U63" i="90" s="1"/>
  <c r="S62" i="90"/>
  <c r="R62" i="90"/>
  <c r="U60" i="90"/>
  <c r="S60" i="90"/>
  <c r="R60" i="90"/>
  <c r="Q60" i="90"/>
  <c r="P60" i="90"/>
  <c r="E60" i="90"/>
  <c r="T60" i="90" s="1"/>
  <c r="S59" i="90"/>
  <c r="R59" i="90"/>
  <c r="Q59" i="90"/>
  <c r="P59" i="90"/>
  <c r="E59" i="90"/>
  <c r="U59" i="90" s="1"/>
  <c r="S58" i="90"/>
  <c r="R58" i="90"/>
  <c r="Q58" i="90"/>
  <c r="P58" i="90"/>
  <c r="E58" i="90"/>
  <c r="U58" i="90" s="1"/>
  <c r="U57" i="90"/>
  <c r="S57" i="90"/>
  <c r="R57" i="90"/>
  <c r="Q57" i="90"/>
  <c r="P57" i="90"/>
  <c r="E57" i="90"/>
  <c r="T57" i="90" s="1"/>
  <c r="S56" i="90"/>
  <c r="R56" i="90"/>
  <c r="S55" i="90"/>
  <c r="R55" i="90"/>
  <c r="Q55" i="90"/>
  <c r="P55" i="90"/>
  <c r="E55" i="90"/>
  <c r="T55" i="90" s="1"/>
  <c r="S54" i="90"/>
  <c r="R54" i="90"/>
  <c r="Q54" i="90"/>
  <c r="P54" i="90"/>
  <c r="E54" i="90"/>
  <c r="U54" i="90" s="1"/>
  <c r="U53" i="90"/>
  <c r="T53" i="90"/>
  <c r="S53" i="90"/>
  <c r="R53" i="90"/>
  <c r="Q53" i="90"/>
  <c r="P53" i="90"/>
  <c r="E53" i="90"/>
  <c r="S52" i="90"/>
  <c r="R52" i="90"/>
  <c r="Q52" i="90"/>
  <c r="P52" i="90"/>
  <c r="E52" i="90"/>
  <c r="U52" i="90" s="1"/>
  <c r="S51" i="90"/>
  <c r="R51" i="90"/>
  <c r="Q51" i="90"/>
  <c r="P51" i="90"/>
  <c r="E51" i="90"/>
  <c r="U51" i="90" s="1"/>
  <c r="S50" i="90"/>
  <c r="R50" i="90"/>
  <c r="Q50" i="90"/>
  <c r="P50" i="90"/>
  <c r="E50" i="90"/>
  <c r="U50" i="90" s="1"/>
  <c r="S49" i="90"/>
  <c r="R49" i="90"/>
  <c r="Q49" i="90"/>
  <c r="P49" i="90"/>
  <c r="E49" i="90"/>
  <c r="T49" i="90" s="1"/>
  <c r="S48" i="90"/>
  <c r="R48" i="90"/>
  <c r="Q48" i="90"/>
  <c r="P48" i="90"/>
  <c r="E48" i="90"/>
  <c r="U48" i="90" s="1"/>
  <c r="S47" i="90"/>
  <c r="R47" i="90"/>
  <c r="Q47" i="90"/>
  <c r="P47" i="90"/>
  <c r="E47" i="90"/>
  <c r="T47" i="90" s="1"/>
  <c r="S46" i="90"/>
  <c r="R46" i="90"/>
  <c r="Q46" i="90"/>
  <c r="P46" i="90"/>
  <c r="E46" i="90"/>
  <c r="U46" i="90" s="1"/>
  <c r="S45" i="90"/>
  <c r="R45" i="90"/>
  <c r="Q45" i="90"/>
  <c r="P45" i="90"/>
  <c r="E45" i="90"/>
  <c r="T45" i="90" s="1"/>
  <c r="S44" i="90"/>
  <c r="R44" i="90"/>
  <c r="S43" i="90"/>
  <c r="R43" i="90"/>
  <c r="S42" i="90"/>
  <c r="R42" i="90"/>
  <c r="Q42" i="90"/>
  <c r="P42" i="90"/>
  <c r="E42" i="90"/>
  <c r="T42" i="90" s="1"/>
  <c r="S41" i="90"/>
  <c r="R41" i="90"/>
  <c r="Q41" i="90"/>
  <c r="P41" i="90"/>
  <c r="E41" i="90"/>
  <c r="U41" i="90" s="1"/>
  <c r="S40" i="90"/>
  <c r="R40" i="90"/>
  <c r="Q40" i="90"/>
  <c r="P40" i="90"/>
  <c r="E40" i="90"/>
  <c r="U40" i="90" s="1"/>
  <c r="S39" i="90"/>
  <c r="R39" i="90"/>
  <c r="Q39" i="90"/>
  <c r="P39" i="90"/>
  <c r="E39" i="90"/>
  <c r="T39" i="90" s="1"/>
  <c r="S38" i="90"/>
  <c r="R38" i="90"/>
  <c r="Q38" i="90"/>
  <c r="P38" i="90"/>
  <c r="E38" i="90"/>
  <c r="U38" i="90" s="1"/>
  <c r="S37" i="90"/>
  <c r="R37" i="90"/>
  <c r="Q37" i="90"/>
  <c r="P37" i="90"/>
  <c r="E37" i="90"/>
  <c r="T37" i="90" s="1"/>
  <c r="S36" i="90"/>
  <c r="R36" i="90"/>
  <c r="Q36" i="90"/>
  <c r="P36" i="90"/>
  <c r="E36" i="90"/>
  <c r="U36" i="90" s="1"/>
  <c r="S35" i="90"/>
  <c r="R35" i="90"/>
  <c r="Q35" i="90"/>
  <c r="P35" i="90"/>
  <c r="E35" i="90"/>
  <c r="T35" i="90" s="1"/>
  <c r="S34" i="90"/>
  <c r="R34" i="90"/>
  <c r="Q34" i="90"/>
  <c r="P34" i="90"/>
  <c r="E34" i="90"/>
  <c r="S33" i="90"/>
  <c r="R33" i="90"/>
  <c r="Q33" i="90"/>
  <c r="P33" i="90"/>
  <c r="E33" i="90"/>
  <c r="U33" i="90" s="1"/>
  <c r="S32" i="90"/>
  <c r="R32" i="90"/>
  <c r="Q32" i="90"/>
  <c r="P32" i="90"/>
  <c r="E32" i="90"/>
  <c r="U32" i="90" s="1"/>
  <c r="S31" i="90"/>
  <c r="R31" i="90"/>
  <c r="Q31" i="90"/>
  <c r="P31" i="90"/>
  <c r="E31" i="90"/>
  <c r="T31" i="90" s="1"/>
  <c r="S30" i="90"/>
  <c r="R30" i="90"/>
  <c r="Q30" i="90"/>
  <c r="P30" i="90"/>
  <c r="E30" i="90"/>
  <c r="U30" i="90" s="1"/>
  <c r="S29" i="90"/>
  <c r="R29" i="90"/>
  <c r="Q29" i="90"/>
  <c r="P29" i="90"/>
  <c r="E29" i="90"/>
  <c r="T29" i="90" s="1"/>
  <c r="S28" i="90"/>
  <c r="S27" i="90"/>
  <c r="R27" i="90"/>
  <c r="Q27" i="90"/>
  <c r="P27" i="90"/>
  <c r="E27" i="90"/>
  <c r="T27" i="90" s="1"/>
  <c r="S26" i="90"/>
  <c r="R26" i="90"/>
  <c r="Q26" i="90"/>
  <c r="P26" i="90"/>
  <c r="E26" i="90"/>
  <c r="U26" i="90" s="1"/>
  <c r="U25" i="90"/>
  <c r="S25" i="90"/>
  <c r="R25" i="90"/>
  <c r="Q25" i="90"/>
  <c r="P25" i="90"/>
  <c r="E25" i="90"/>
  <c r="T25" i="90" s="1"/>
  <c r="S24" i="90"/>
  <c r="R24" i="90"/>
  <c r="Q24" i="90"/>
  <c r="P24" i="90"/>
  <c r="E24" i="90"/>
  <c r="U24" i="90" s="1"/>
  <c r="S23" i="90"/>
  <c r="R23" i="90"/>
  <c r="Q23" i="90"/>
  <c r="P23" i="90"/>
  <c r="E23" i="90"/>
  <c r="T23" i="90" s="1"/>
  <c r="T22" i="90"/>
  <c r="S22" i="90"/>
  <c r="R22" i="90"/>
  <c r="Q22" i="90"/>
  <c r="P22" i="90"/>
  <c r="E22" i="90"/>
  <c r="U22" i="90" s="1"/>
  <c r="T21" i="90"/>
  <c r="S21" i="90"/>
  <c r="R21" i="90"/>
  <c r="Q21" i="90"/>
  <c r="P21" i="90"/>
  <c r="E21" i="90"/>
  <c r="U21" i="90" s="1"/>
  <c r="S20" i="90"/>
  <c r="R20" i="90"/>
  <c r="Q20" i="90"/>
  <c r="P20" i="90"/>
  <c r="E20" i="90"/>
  <c r="U20" i="90" s="1"/>
  <c r="S19" i="90"/>
  <c r="R19" i="90"/>
  <c r="Q19" i="90"/>
  <c r="P19" i="90"/>
  <c r="E19" i="90"/>
  <c r="T19" i="90" s="1"/>
  <c r="S18" i="90"/>
  <c r="R18" i="90"/>
  <c r="Q18" i="90"/>
  <c r="P18" i="90"/>
  <c r="E18" i="90"/>
  <c r="U18" i="90" s="1"/>
  <c r="S17" i="90"/>
  <c r="R17" i="90"/>
  <c r="Q17" i="90"/>
  <c r="P17" i="90"/>
  <c r="E17" i="90"/>
  <c r="S16" i="90"/>
  <c r="R16" i="90"/>
  <c r="Q16" i="90"/>
  <c r="P16" i="90"/>
  <c r="E16" i="90"/>
  <c r="U16" i="90" s="1"/>
  <c r="S15" i="90"/>
  <c r="R15" i="90"/>
  <c r="Q15" i="90"/>
  <c r="P15" i="90"/>
  <c r="E15" i="90"/>
  <c r="U15" i="90" s="1"/>
  <c r="U14" i="90"/>
  <c r="S14" i="90"/>
  <c r="R14" i="90"/>
  <c r="Q14" i="90"/>
  <c r="P14" i="90"/>
  <c r="E14" i="90"/>
  <c r="T14" i="90" s="1"/>
  <c r="S13" i="90"/>
  <c r="R13" i="90"/>
  <c r="Q13" i="90"/>
  <c r="P13" i="90"/>
  <c r="E13" i="90"/>
  <c r="U13" i="90" s="1"/>
  <c r="S12" i="90"/>
  <c r="R12" i="90"/>
  <c r="Q12" i="90"/>
  <c r="P12" i="90"/>
  <c r="E12" i="90"/>
  <c r="U12" i="90" s="1"/>
  <c r="S11" i="90"/>
  <c r="R11" i="90"/>
  <c r="Q11" i="90"/>
  <c r="P11" i="90"/>
  <c r="E11" i="90"/>
  <c r="T11" i="90" s="1"/>
  <c r="S10" i="90"/>
  <c r="R10" i="90"/>
  <c r="Q10" i="90"/>
  <c r="P10" i="90"/>
  <c r="E10" i="90"/>
  <c r="U10" i="90" s="1"/>
  <c r="S9" i="90"/>
  <c r="R9" i="90"/>
  <c r="S64" i="89"/>
  <c r="R64" i="89"/>
  <c r="Q64" i="89"/>
  <c r="P64" i="89"/>
  <c r="E64" i="89"/>
  <c r="U64" i="89" s="1"/>
  <c r="S63" i="89"/>
  <c r="R63" i="89"/>
  <c r="Q63" i="89"/>
  <c r="P63" i="89"/>
  <c r="E63" i="89"/>
  <c r="S62" i="89"/>
  <c r="R62" i="89"/>
  <c r="S60" i="89"/>
  <c r="R60" i="89"/>
  <c r="Q60" i="89"/>
  <c r="P60" i="89"/>
  <c r="E60" i="89"/>
  <c r="U60" i="89" s="1"/>
  <c r="S59" i="89"/>
  <c r="R59" i="89"/>
  <c r="Q59" i="89"/>
  <c r="P59" i="89"/>
  <c r="E59" i="89"/>
  <c r="T59" i="89" s="1"/>
  <c r="S58" i="89"/>
  <c r="R58" i="89"/>
  <c r="Q58" i="89"/>
  <c r="P58" i="89"/>
  <c r="E58" i="89"/>
  <c r="U58" i="89" s="1"/>
  <c r="T57" i="89"/>
  <c r="S57" i="89"/>
  <c r="R57" i="89"/>
  <c r="Q57" i="89"/>
  <c r="P57" i="89"/>
  <c r="E57" i="89"/>
  <c r="U57" i="89" s="1"/>
  <c r="S56" i="89"/>
  <c r="R56" i="89"/>
  <c r="S55" i="89"/>
  <c r="R55" i="89"/>
  <c r="Q55" i="89"/>
  <c r="P55" i="89"/>
  <c r="E55" i="89"/>
  <c r="U55" i="89" s="1"/>
  <c r="S54" i="89"/>
  <c r="R54" i="89"/>
  <c r="Q54" i="89"/>
  <c r="P54" i="89"/>
  <c r="E54" i="89"/>
  <c r="S53" i="89"/>
  <c r="R53" i="89"/>
  <c r="Q53" i="89"/>
  <c r="P53" i="89"/>
  <c r="E53" i="89"/>
  <c r="U52" i="89"/>
  <c r="S52" i="89"/>
  <c r="R52" i="89"/>
  <c r="Q52" i="89"/>
  <c r="P52" i="89"/>
  <c r="E52" i="89"/>
  <c r="T52" i="89" s="1"/>
  <c r="S51" i="89"/>
  <c r="R51" i="89"/>
  <c r="Q51" i="89"/>
  <c r="P51" i="89"/>
  <c r="E51" i="89"/>
  <c r="U51" i="89" s="1"/>
  <c r="S50" i="89"/>
  <c r="R50" i="89"/>
  <c r="Q50" i="89"/>
  <c r="P50" i="89"/>
  <c r="E50" i="89"/>
  <c r="U50" i="89" s="1"/>
  <c r="S49" i="89"/>
  <c r="R49" i="89"/>
  <c r="Q49" i="89"/>
  <c r="P49" i="89"/>
  <c r="E49" i="89"/>
  <c r="U49" i="89" s="1"/>
  <c r="S48" i="89"/>
  <c r="R48" i="89"/>
  <c r="Q48" i="89"/>
  <c r="P48" i="89"/>
  <c r="E48" i="89"/>
  <c r="T48" i="89" s="1"/>
  <c r="S47" i="89"/>
  <c r="R47" i="89"/>
  <c r="Q47" i="89"/>
  <c r="P47" i="89"/>
  <c r="E47" i="89"/>
  <c r="U47" i="89" s="1"/>
  <c r="S46" i="89"/>
  <c r="R46" i="89"/>
  <c r="Q46" i="89"/>
  <c r="P46" i="89"/>
  <c r="E46" i="89"/>
  <c r="U46" i="89" s="1"/>
  <c r="S45" i="89"/>
  <c r="R45" i="89"/>
  <c r="Q45" i="89"/>
  <c r="P45" i="89"/>
  <c r="E45" i="89"/>
  <c r="S44" i="89"/>
  <c r="R44" i="89"/>
  <c r="S43" i="89"/>
  <c r="R43" i="89"/>
  <c r="S42" i="89"/>
  <c r="R42" i="89"/>
  <c r="Q42" i="89"/>
  <c r="P42" i="89"/>
  <c r="E42" i="89"/>
  <c r="U42" i="89" s="1"/>
  <c r="S41" i="89"/>
  <c r="R41" i="89"/>
  <c r="Q41" i="89"/>
  <c r="P41" i="89"/>
  <c r="E41" i="89"/>
  <c r="U41" i="89" s="1"/>
  <c r="S40" i="89"/>
  <c r="R40" i="89"/>
  <c r="Q40" i="89"/>
  <c r="P40" i="89"/>
  <c r="E40" i="89"/>
  <c r="U40" i="89" s="1"/>
  <c r="S39" i="89"/>
  <c r="R39" i="89"/>
  <c r="Q39" i="89"/>
  <c r="P39" i="89"/>
  <c r="E39" i="89"/>
  <c r="U39" i="89" s="1"/>
  <c r="S38" i="89"/>
  <c r="R38" i="89"/>
  <c r="Q38" i="89"/>
  <c r="P38" i="89"/>
  <c r="E38" i="89"/>
  <c r="T38" i="89" s="1"/>
  <c r="S37" i="89"/>
  <c r="R37" i="89"/>
  <c r="Q37" i="89"/>
  <c r="P37" i="89"/>
  <c r="E37" i="89"/>
  <c r="U37" i="89" s="1"/>
  <c r="S36" i="89"/>
  <c r="R36" i="89"/>
  <c r="Q36" i="89"/>
  <c r="P36" i="89"/>
  <c r="E36" i="89"/>
  <c r="T36" i="89" s="1"/>
  <c r="S35" i="89"/>
  <c r="R35" i="89"/>
  <c r="Q35" i="89"/>
  <c r="P35" i="89"/>
  <c r="E35" i="89"/>
  <c r="U35" i="89" s="1"/>
  <c r="T34" i="89"/>
  <c r="S34" i="89"/>
  <c r="R34" i="89"/>
  <c r="Q34" i="89"/>
  <c r="P34" i="89"/>
  <c r="E34" i="89"/>
  <c r="U34" i="89" s="1"/>
  <c r="U33" i="89"/>
  <c r="S33" i="89"/>
  <c r="R33" i="89"/>
  <c r="Q33" i="89"/>
  <c r="P33" i="89"/>
  <c r="E33" i="89"/>
  <c r="S32" i="89"/>
  <c r="R32" i="89"/>
  <c r="Q32" i="89"/>
  <c r="P32" i="89"/>
  <c r="E32" i="89"/>
  <c r="U32" i="89" s="1"/>
  <c r="S31" i="89"/>
  <c r="R31" i="89"/>
  <c r="Q31" i="89"/>
  <c r="P31" i="89"/>
  <c r="E31" i="89"/>
  <c r="U31" i="89" s="1"/>
  <c r="S30" i="89"/>
  <c r="R30" i="89"/>
  <c r="Q30" i="89"/>
  <c r="P30" i="89"/>
  <c r="E30" i="89"/>
  <c r="T30" i="89" s="1"/>
  <c r="S29" i="89"/>
  <c r="R29" i="89"/>
  <c r="Q29" i="89"/>
  <c r="P29" i="89"/>
  <c r="E29" i="89"/>
  <c r="U29" i="89" s="1"/>
  <c r="S28" i="89"/>
  <c r="S27" i="89"/>
  <c r="R27" i="89"/>
  <c r="Q27" i="89"/>
  <c r="P27" i="89"/>
  <c r="E27" i="89"/>
  <c r="U27" i="89" s="1"/>
  <c r="S26" i="89"/>
  <c r="R26" i="89"/>
  <c r="Q26" i="89"/>
  <c r="P26" i="89"/>
  <c r="E26" i="89"/>
  <c r="T26" i="89" s="1"/>
  <c r="S25" i="89"/>
  <c r="R25" i="89"/>
  <c r="Q25" i="89"/>
  <c r="P25" i="89"/>
  <c r="E25" i="89"/>
  <c r="U25" i="89" s="1"/>
  <c r="S24" i="89"/>
  <c r="R24" i="89"/>
  <c r="Q24" i="89"/>
  <c r="P24" i="89"/>
  <c r="E24" i="89"/>
  <c r="T24" i="89" s="1"/>
  <c r="S23" i="89"/>
  <c r="R23" i="89"/>
  <c r="Q23" i="89"/>
  <c r="P23" i="89"/>
  <c r="E23" i="89"/>
  <c r="U23" i="89" s="1"/>
  <c r="S22" i="89"/>
  <c r="R22" i="89"/>
  <c r="Q22" i="89"/>
  <c r="P22" i="89"/>
  <c r="E22" i="89"/>
  <c r="S21" i="89"/>
  <c r="R21" i="89"/>
  <c r="Q21" i="89"/>
  <c r="P21" i="89"/>
  <c r="E21" i="89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T18" i="89" s="1"/>
  <c r="S17" i="89"/>
  <c r="R17" i="89"/>
  <c r="Q17" i="89"/>
  <c r="P17" i="89"/>
  <c r="E17" i="89"/>
  <c r="U17" i="89" s="1"/>
  <c r="U16" i="89"/>
  <c r="S16" i="89"/>
  <c r="R16" i="89"/>
  <c r="Q16" i="89"/>
  <c r="P16" i="89"/>
  <c r="E16" i="89"/>
  <c r="T16" i="89" s="1"/>
  <c r="S15" i="89"/>
  <c r="R15" i="89"/>
  <c r="Q15" i="89"/>
  <c r="P15" i="89"/>
  <c r="E15" i="89"/>
  <c r="U15" i="89" s="1"/>
  <c r="U14" i="89"/>
  <c r="S14" i="89"/>
  <c r="R14" i="89"/>
  <c r="Q14" i="89"/>
  <c r="P14" i="89"/>
  <c r="E14" i="89"/>
  <c r="T14" i="89" s="1"/>
  <c r="U13" i="89"/>
  <c r="S13" i="89"/>
  <c r="R13" i="89"/>
  <c r="Q13" i="89"/>
  <c r="P13" i="89"/>
  <c r="E13" i="89"/>
  <c r="T13" i="89" s="1"/>
  <c r="T12" i="89"/>
  <c r="S12" i="89"/>
  <c r="R12" i="89"/>
  <c r="Q12" i="89"/>
  <c r="P12" i="89"/>
  <c r="E12" i="89"/>
  <c r="U12" i="89" s="1"/>
  <c r="S11" i="89"/>
  <c r="R11" i="89"/>
  <c r="Q11" i="89"/>
  <c r="P11" i="89"/>
  <c r="E11" i="89"/>
  <c r="U11" i="89" s="1"/>
  <c r="S10" i="89"/>
  <c r="R10" i="89"/>
  <c r="Q10" i="89"/>
  <c r="P10" i="89"/>
  <c r="E10" i="89"/>
  <c r="U10" i="89" s="1"/>
  <c r="S9" i="89"/>
  <c r="R9" i="89"/>
  <c r="S64" i="88"/>
  <c r="R64" i="88"/>
  <c r="Q64" i="88"/>
  <c r="P64" i="88"/>
  <c r="E64" i="88"/>
  <c r="U64" i="88" s="1"/>
  <c r="S63" i="88"/>
  <c r="R63" i="88"/>
  <c r="Q63" i="88"/>
  <c r="P63" i="88"/>
  <c r="P62" i="88" s="1"/>
  <c r="E63" i="88"/>
  <c r="S62" i="88"/>
  <c r="S60" i="88"/>
  <c r="R60" i="88"/>
  <c r="Q60" i="88"/>
  <c r="P60" i="88"/>
  <c r="E60" i="88"/>
  <c r="T60" i="88" s="1"/>
  <c r="S59" i="88"/>
  <c r="R59" i="88"/>
  <c r="Q59" i="88"/>
  <c r="P59" i="88"/>
  <c r="E59" i="88"/>
  <c r="U59" i="88" s="1"/>
  <c r="S58" i="88"/>
  <c r="R58" i="88"/>
  <c r="Q58" i="88"/>
  <c r="P58" i="88"/>
  <c r="E58" i="88"/>
  <c r="T58" i="88" s="1"/>
  <c r="S57" i="88"/>
  <c r="R57" i="88"/>
  <c r="Q57" i="88"/>
  <c r="P57" i="88"/>
  <c r="E57" i="88"/>
  <c r="S56" i="88"/>
  <c r="R56" i="88"/>
  <c r="S55" i="88"/>
  <c r="R55" i="88"/>
  <c r="Q55" i="88"/>
  <c r="P55" i="88"/>
  <c r="E55" i="88"/>
  <c r="T55" i="88" s="1"/>
  <c r="S54" i="88"/>
  <c r="R54" i="88"/>
  <c r="Q54" i="88"/>
  <c r="P54" i="88"/>
  <c r="E54" i="88"/>
  <c r="U54" i="88" s="1"/>
  <c r="S53" i="88"/>
  <c r="R53" i="88"/>
  <c r="Q53" i="88"/>
  <c r="P53" i="88"/>
  <c r="E53" i="88"/>
  <c r="T53" i="88" s="1"/>
  <c r="S52" i="88"/>
  <c r="R52" i="88"/>
  <c r="Q52" i="88"/>
  <c r="P52" i="88"/>
  <c r="E52" i="88"/>
  <c r="U52" i="88" s="1"/>
  <c r="T51" i="88"/>
  <c r="S51" i="88"/>
  <c r="R51" i="88"/>
  <c r="Q51" i="88"/>
  <c r="P51" i="88"/>
  <c r="E51" i="88"/>
  <c r="U51" i="88" s="1"/>
  <c r="T50" i="88"/>
  <c r="S50" i="88"/>
  <c r="R50" i="88"/>
  <c r="Q50" i="88"/>
  <c r="P50" i="88"/>
  <c r="E50" i="88"/>
  <c r="U50" i="88" s="1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T47" i="88" s="1"/>
  <c r="S46" i="88"/>
  <c r="R46" i="88"/>
  <c r="Q46" i="88"/>
  <c r="P46" i="88"/>
  <c r="E46" i="88"/>
  <c r="U45" i="88"/>
  <c r="S45" i="88"/>
  <c r="R45" i="88"/>
  <c r="Q45" i="88"/>
  <c r="P45" i="88"/>
  <c r="E45" i="88"/>
  <c r="T45" i="88" s="1"/>
  <c r="S44" i="88"/>
  <c r="R44" i="88"/>
  <c r="S43" i="88"/>
  <c r="S42" i="88"/>
  <c r="R42" i="88"/>
  <c r="Q42" i="88"/>
  <c r="P42" i="88"/>
  <c r="E42" i="88"/>
  <c r="S41" i="88"/>
  <c r="R41" i="88"/>
  <c r="Q41" i="88"/>
  <c r="P41" i="88"/>
  <c r="E41" i="88"/>
  <c r="U41" i="88" s="1"/>
  <c r="S40" i="88"/>
  <c r="R40" i="88"/>
  <c r="Q40" i="88"/>
  <c r="P40" i="88"/>
  <c r="E40" i="88"/>
  <c r="U40" i="88" s="1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S37" i="88"/>
  <c r="R37" i="88"/>
  <c r="Q37" i="88"/>
  <c r="P37" i="88"/>
  <c r="E37" i="88"/>
  <c r="T37" i="88" s="1"/>
  <c r="S36" i="88"/>
  <c r="R36" i="88"/>
  <c r="Q36" i="88"/>
  <c r="P36" i="88"/>
  <c r="E36" i="88"/>
  <c r="S35" i="88"/>
  <c r="R35" i="88"/>
  <c r="Q35" i="88"/>
  <c r="P35" i="88"/>
  <c r="E35" i="88"/>
  <c r="T35" i="88" s="1"/>
  <c r="S34" i="88"/>
  <c r="R34" i="88"/>
  <c r="Q34" i="88"/>
  <c r="P34" i="88"/>
  <c r="E34" i="88"/>
  <c r="T33" i="88"/>
  <c r="S33" i="88"/>
  <c r="R33" i="88"/>
  <c r="Q33" i="88"/>
  <c r="P33" i="88"/>
  <c r="E33" i="88"/>
  <c r="T32" i="88"/>
  <c r="S32" i="88"/>
  <c r="R32" i="88"/>
  <c r="Q32" i="88"/>
  <c r="P32" i="88"/>
  <c r="E32" i="88"/>
  <c r="U32" i="88" s="1"/>
  <c r="S31" i="88"/>
  <c r="R31" i="88"/>
  <c r="Q31" i="88"/>
  <c r="P31" i="88"/>
  <c r="E31" i="88"/>
  <c r="S30" i="88"/>
  <c r="R30" i="88"/>
  <c r="Q30" i="88"/>
  <c r="P30" i="88"/>
  <c r="E30" i="88"/>
  <c r="U30" i="88" s="1"/>
  <c r="S29" i="88"/>
  <c r="R29" i="88"/>
  <c r="Q29" i="88"/>
  <c r="P29" i="88"/>
  <c r="E29" i="88"/>
  <c r="U29" i="88" s="1"/>
  <c r="S28" i="88"/>
  <c r="S27" i="88"/>
  <c r="R27" i="88"/>
  <c r="Q27" i="88"/>
  <c r="P27" i="88"/>
  <c r="E27" i="88"/>
  <c r="U27" i="88" s="1"/>
  <c r="S26" i="88"/>
  <c r="R26" i="88"/>
  <c r="Q26" i="88"/>
  <c r="P26" i="88"/>
  <c r="E26" i="88"/>
  <c r="U26" i="88" s="1"/>
  <c r="S25" i="88"/>
  <c r="R25" i="88"/>
  <c r="Q25" i="88"/>
  <c r="P25" i="88"/>
  <c r="E25" i="88"/>
  <c r="T25" i="88" s="1"/>
  <c r="S24" i="88"/>
  <c r="R24" i="88"/>
  <c r="Q24" i="88"/>
  <c r="P24" i="88"/>
  <c r="E24" i="88"/>
  <c r="U24" i="88" s="1"/>
  <c r="S23" i="88"/>
  <c r="R23" i="88"/>
  <c r="Q23" i="88"/>
  <c r="P23" i="88"/>
  <c r="E23" i="88"/>
  <c r="T23" i="88" s="1"/>
  <c r="S22" i="88"/>
  <c r="R22" i="88"/>
  <c r="Q22" i="88"/>
  <c r="P22" i="88"/>
  <c r="E22" i="88"/>
  <c r="T21" i="88"/>
  <c r="S21" i="88"/>
  <c r="R21" i="88"/>
  <c r="Q21" i="88"/>
  <c r="P21" i="88"/>
  <c r="E21" i="88"/>
  <c r="U21" i="88" s="1"/>
  <c r="U20" i="88"/>
  <c r="S20" i="88"/>
  <c r="R20" i="88"/>
  <c r="Q20" i="88"/>
  <c r="P20" i="88"/>
  <c r="E20" i="88"/>
  <c r="T20" i="88" s="1"/>
  <c r="S19" i="88"/>
  <c r="R19" i="88"/>
  <c r="Q19" i="88"/>
  <c r="P19" i="88"/>
  <c r="E19" i="88"/>
  <c r="U19" i="88" s="1"/>
  <c r="S18" i="88"/>
  <c r="R18" i="88"/>
  <c r="Q18" i="88"/>
  <c r="P18" i="88"/>
  <c r="E18" i="88"/>
  <c r="U18" i="88" s="1"/>
  <c r="S17" i="88"/>
  <c r="R17" i="88"/>
  <c r="Q17" i="88"/>
  <c r="P17" i="88"/>
  <c r="E17" i="88"/>
  <c r="T17" i="88" s="1"/>
  <c r="S16" i="88"/>
  <c r="R16" i="88"/>
  <c r="Q16" i="88"/>
  <c r="P16" i="88"/>
  <c r="E16" i="88"/>
  <c r="U16" i="88" s="1"/>
  <c r="S15" i="88"/>
  <c r="R15" i="88"/>
  <c r="Q15" i="88"/>
  <c r="P15" i="88"/>
  <c r="E15" i="88"/>
  <c r="T15" i="88" s="1"/>
  <c r="S14" i="88"/>
  <c r="R14" i="88"/>
  <c r="Q14" i="88"/>
  <c r="P14" i="88"/>
  <c r="E14" i="88"/>
  <c r="U13" i="88"/>
  <c r="S13" i="88"/>
  <c r="R13" i="88"/>
  <c r="Q13" i="88"/>
  <c r="P13" i="88"/>
  <c r="E13" i="88"/>
  <c r="T13" i="88" s="1"/>
  <c r="T12" i="88"/>
  <c r="S12" i="88"/>
  <c r="R12" i="88"/>
  <c r="Q12" i="88"/>
  <c r="P12" i="88"/>
  <c r="E12" i="88"/>
  <c r="U12" i="88" s="1"/>
  <c r="S11" i="88"/>
  <c r="R11" i="88"/>
  <c r="Q11" i="88"/>
  <c r="P11" i="88"/>
  <c r="E11" i="88"/>
  <c r="U11" i="88" s="1"/>
  <c r="S10" i="88"/>
  <c r="R10" i="88"/>
  <c r="Q10" i="88"/>
  <c r="P10" i="88"/>
  <c r="E10" i="88"/>
  <c r="S9" i="88"/>
  <c r="R9" i="88"/>
  <c r="S64" i="87"/>
  <c r="R64" i="87"/>
  <c r="Q64" i="87"/>
  <c r="P64" i="87"/>
  <c r="E64" i="87"/>
  <c r="U64" i="87" s="1"/>
  <c r="T63" i="87"/>
  <c r="S63" i="87"/>
  <c r="R63" i="87"/>
  <c r="Q63" i="87"/>
  <c r="Q62" i="87" s="1"/>
  <c r="P63" i="87"/>
  <c r="E63" i="87"/>
  <c r="E62" i="87" s="1"/>
  <c r="U62" i="87" s="1"/>
  <c r="S62" i="87"/>
  <c r="R62" i="87"/>
  <c r="S60" i="87"/>
  <c r="R60" i="87"/>
  <c r="Q60" i="87"/>
  <c r="P60" i="87"/>
  <c r="E60" i="87"/>
  <c r="U60" i="87" s="1"/>
  <c r="S59" i="87"/>
  <c r="R59" i="87"/>
  <c r="Q59" i="87"/>
  <c r="P59" i="87"/>
  <c r="E59" i="87"/>
  <c r="T59" i="87" s="1"/>
  <c r="S58" i="87"/>
  <c r="R58" i="87"/>
  <c r="Q58" i="87"/>
  <c r="P58" i="87"/>
  <c r="E58" i="87"/>
  <c r="U58" i="87" s="1"/>
  <c r="U57" i="87"/>
  <c r="S57" i="87"/>
  <c r="R57" i="87"/>
  <c r="Q57" i="87"/>
  <c r="P57" i="87"/>
  <c r="E57" i="87"/>
  <c r="T57" i="87" s="1"/>
  <c r="S56" i="87"/>
  <c r="R56" i="87"/>
  <c r="S55" i="87"/>
  <c r="R55" i="87"/>
  <c r="Q55" i="87"/>
  <c r="P55" i="87"/>
  <c r="E55" i="87"/>
  <c r="U55" i="87" s="1"/>
  <c r="S54" i="87"/>
  <c r="R54" i="87"/>
  <c r="Q54" i="87"/>
  <c r="P54" i="87"/>
  <c r="E54" i="87"/>
  <c r="T54" i="87" s="1"/>
  <c r="S53" i="87"/>
  <c r="R53" i="87"/>
  <c r="Q53" i="87"/>
  <c r="P53" i="87"/>
  <c r="E53" i="87"/>
  <c r="U53" i="87" s="1"/>
  <c r="S52" i="87"/>
  <c r="R52" i="87"/>
  <c r="Q52" i="87"/>
  <c r="P52" i="87"/>
  <c r="E52" i="87"/>
  <c r="T52" i="87" s="1"/>
  <c r="S51" i="87"/>
  <c r="R51" i="87"/>
  <c r="Q51" i="87"/>
  <c r="P51" i="87"/>
  <c r="E51" i="87"/>
  <c r="S50" i="87"/>
  <c r="R50" i="87"/>
  <c r="Q50" i="87"/>
  <c r="P50" i="87"/>
  <c r="E50" i="87"/>
  <c r="U50" i="87" s="1"/>
  <c r="S49" i="87"/>
  <c r="R49" i="87"/>
  <c r="Q49" i="87"/>
  <c r="P49" i="87"/>
  <c r="E49" i="87"/>
  <c r="U49" i="87" s="1"/>
  <c r="S48" i="87"/>
  <c r="R48" i="87"/>
  <c r="Q48" i="87"/>
  <c r="P48" i="87"/>
  <c r="E48" i="87"/>
  <c r="U48" i="87" s="1"/>
  <c r="S47" i="87"/>
  <c r="R47" i="87"/>
  <c r="Q47" i="87"/>
  <c r="P47" i="87"/>
  <c r="E47" i="87"/>
  <c r="U47" i="87" s="1"/>
  <c r="S46" i="87"/>
  <c r="R46" i="87"/>
  <c r="Q46" i="87"/>
  <c r="P46" i="87"/>
  <c r="E46" i="87"/>
  <c r="S45" i="87"/>
  <c r="R45" i="87"/>
  <c r="Q45" i="87"/>
  <c r="P45" i="87"/>
  <c r="E45" i="87"/>
  <c r="U45" i="87" s="1"/>
  <c r="S44" i="87"/>
  <c r="R44" i="87"/>
  <c r="S43" i="87"/>
  <c r="S42" i="87"/>
  <c r="R42" i="87"/>
  <c r="Q42" i="87"/>
  <c r="P42" i="87"/>
  <c r="E42" i="87"/>
  <c r="T42" i="87" s="1"/>
  <c r="S41" i="87"/>
  <c r="R41" i="87"/>
  <c r="Q41" i="87"/>
  <c r="P41" i="87"/>
  <c r="E41" i="87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U38" i="87" s="1"/>
  <c r="S37" i="87"/>
  <c r="R37" i="87"/>
  <c r="Q37" i="87"/>
  <c r="P37" i="87"/>
  <c r="E37" i="87"/>
  <c r="U37" i="87" s="1"/>
  <c r="S36" i="87"/>
  <c r="R36" i="87"/>
  <c r="Q36" i="87"/>
  <c r="P36" i="87"/>
  <c r="E36" i="87"/>
  <c r="T36" i="87" s="1"/>
  <c r="S35" i="87"/>
  <c r="R35" i="87"/>
  <c r="Q35" i="87"/>
  <c r="P35" i="87"/>
  <c r="E35" i="87"/>
  <c r="U35" i="87" s="1"/>
  <c r="S34" i="87"/>
  <c r="R34" i="87"/>
  <c r="Q34" i="87"/>
  <c r="P34" i="87"/>
  <c r="E34" i="87"/>
  <c r="T34" i="87" s="1"/>
  <c r="S33" i="87"/>
  <c r="R33" i="87"/>
  <c r="Q33" i="87"/>
  <c r="P33" i="87"/>
  <c r="E33" i="87"/>
  <c r="T32" i="87"/>
  <c r="S32" i="87"/>
  <c r="R32" i="87"/>
  <c r="Q32" i="87"/>
  <c r="P32" i="87"/>
  <c r="E32" i="87"/>
  <c r="U32" i="87" s="1"/>
  <c r="S31" i="87"/>
  <c r="R31" i="87"/>
  <c r="Q31" i="87"/>
  <c r="P31" i="87"/>
  <c r="T31" i="87" s="1"/>
  <c r="E31" i="87"/>
  <c r="U31" i="87" s="1"/>
  <c r="S30" i="87"/>
  <c r="R30" i="87"/>
  <c r="Q30" i="87"/>
  <c r="P30" i="87"/>
  <c r="E30" i="87"/>
  <c r="U30" i="87" s="1"/>
  <c r="S29" i="87"/>
  <c r="R29" i="87"/>
  <c r="Q29" i="87"/>
  <c r="P29" i="87"/>
  <c r="E29" i="87"/>
  <c r="S28" i="87"/>
  <c r="U27" i="87"/>
  <c r="T27" i="87"/>
  <c r="S27" i="87"/>
  <c r="R27" i="87"/>
  <c r="Q27" i="87"/>
  <c r="P27" i="87"/>
  <c r="E27" i="87"/>
  <c r="T26" i="87"/>
  <c r="S26" i="87"/>
  <c r="R26" i="87"/>
  <c r="Q26" i="87"/>
  <c r="P26" i="87"/>
  <c r="E26" i="87"/>
  <c r="U26" i="87" s="1"/>
  <c r="S25" i="87"/>
  <c r="R25" i="87"/>
  <c r="Q25" i="87"/>
  <c r="P25" i="87"/>
  <c r="E25" i="87"/>
  <c r="U25" i="87" s="1"/>
  <c r="S24" i="87"/>
  <c r="R24" i="87"/>
  <c r="Q24" i="87"/>
  <c r="P24" i="87"/>
  <c r="E24" i="87"/>
  <c r="T24" i="87" s="1"/>
  <c r="S23" i="87"/>
  <c r="R23" i="87"/>
  <c r="Q23" i="87"/>
  <c r="P23" i="87"/>
  <c r="E23" i="87"/>
  <c r="S22" i="87"/>
  <c r="R22" i="87"/>
  <c r="Q22" i="87"/>
  <c r="P22" i="87"/>
  <c r="E22" i="87"/>
  <c r="T22" i="87" s="1"/>
  <c r="S21" i="87"/>
  <c r="R21" i="87"/>
  <c r="Q21" i="87"/>
  <c r="P21" i="87"/>
  <c r="E21" i="87"/>
  <c r="T20" i="87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U18" i="87" s="1"/>
  <c r="S17" i="87"/>
  <c r="R17" i="87"/>
  <c r="Q17" i="87"/>
  <c r="P17" i="87"/>
  <c r="E17" i="87"/>
  <c r="U17" i="87" s="1"/>
  <c r="S16" i="87"/>
  <c r="R16" i="87"/>
  <c r="Q16" i="87"/>
  <c r="P16" i="87"/>
  <c r="E16" i="87"/>
  <c r="T16" i="87" s="1"/>
  <c r="S15" i="87"/>
  <c r="R15" i="87"/>
  <c r="Q15" i="87"/>
  <c r="P15" i="87"/>
  <c r="E15" i="87"/>
  <c r="U15" i="87" s="1"/>
  <c r="U14" i="87"/>
  <c r="S14" i="87"/>
  <c r="R14" i="87"/>
  <c r="Q14" i="87"/>
  <c r="P14" i="87"/>
  <c r="E14" i="87"/>
  <c r="T14" i="87" s="1"/>
  <c r="S13" i="87"/>
  <c r="R13" i="87"/>
  <c r="Q13" i="87"/>
  <c r="P13" i="87"/>
  <c r="E13" i="87"/>
  <c r="U12" i="87"/>
  <c r="S12" i="87"/>
  <c r="R12" i="87"/>
  <c r="Q12" i="87"/>
  <c r="P12" i="87"/>
  <c r="E12" i="87"/>
  <c r="T12" i="87" s="1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T64" i="86"/>
  <c r="S64" i="86"/>
  <c r="R64" i="86"/>
  <c r="Q64" i="86"/>
  <c r="P64" i="86"/>
  <c r="E64" i="86"/>
  <c r="U64" i="86" s="1"/>
  <c r="U63" i="86"/>
  <c r="S63" i="86"/>
  <c r="R63" i="86"/>
  <c r="Q63" i="86"/>
  <c r="P63" i="86"/>
  <c r="P62" i="86" s="1"/>
  <c r="E63" i="86"/>
  <c r="T63" i="86" s="1"/>
  <c r="S62" i="86"/>
  <c r="R62" i="86"/>
  <c r="S60" i="86"/>
  <c r="R60" i="86"/>
  <c r="Q60" i="86"/>
  <c r="P60" i="86"/>
  <c r="E60" i="86"/>
  <c r="U60" i="86" s="1"/>
  <c r="S59" i="86"/>
  <c r="R59" i="86"/>
  <c r="Q59" i="86"/>
  <c r="P59" i="86"/>
  <c r="E59" i="86"/>
  <c r="U59" i="86" s="1"/>
  <c r="S58" i="86"/>
  <c r="R58" i="86"/>
  <c r="Q58" i="86"/>
  <c r="P58" i="86"/>
  <c r="E58" i="86"/>
  <c r="T58" i="86" s="1"/>
  <c r="S57" i="86"/>
  <c r="R57" i="86"/>
  <c r="Q57" i="86"/>
  <c r="P57" i="86"/>
  <c r="E57" i="86"/>
  <c r="U57" i="86" s="1"/>
  <c r="S56" i="86"/>
  <c r="R56" i="86"/>
  <c r="S55" i="86"/>
  <c r="R55" i="86"/>
  <c r="Q55" i="86"/>
  <c r="P55" i="86"/>
  <c r="E55" i="86"/>
  <c r="U55" i="86" s="1"/>
  <c r="S54" i="86"/>
  <c r="R54" i="86"/>
  <c r="Q54" i="86"/>
  <c r="P54" i="86"/>
  <c r="E54" i="86"/>
  <c r="U54" i="86" s="1"/>
  <c r="S53" i="86"/>
  <c r="R53" i="86"/>
  <c r="Q53" i="86"/>
  <c r="P53" i="86"/>
  <c r="E53" i="86"/>
  <c r="T53" i="86" s="1"/>
  <c r="S52" i="86"/>
  <c r="R52" i="86"/>
  <c r="Q52" i="86"/>
  <c r="P52" i="86"/>
  <c r="E52" i="86"/>
  <c r="U52" i="86" s="1"/>
  <c r="S51" i="86"/>
  <c r="R51" i="86"/>
  <c r="Q51" i="86"/>
  <c r="P51" i="86"/>
  <c r="E51" i="86"/>
  <c r="T51" i="86" s="1"/>
  <c r="S50" i="86"/>
  <c r="R50" i="86"/>
  <c r="Q50" i="86"/>
  <c r="P50" i="86"/>
  <c r="E50" i="86"/>
  <c r="U49" i="86"/>
  <c r="S49" i="86"/>
  <c r="R49" i="86"/>
  <c r="Q49" i="86"/>
  <c r="P49" i="86"/>
  <c r="E49" i="86"/>
  <c r="T49" i="86" s="1"/>
  <c r="U48" i="86"/>
  <c r="S48" i="86"/>
  <c r="R48" i="86"/>
  <c r="Q48" i="86"/>
  <c r="P48" i="86"/>
  <c r="E48" i="86"/>
  <c r="T48" i="86" s="1"/>
  <c r="T47" i="86"/>
  <c r="S47" i="86"/>
  <c r="R47" i="86"/>
  <c r="Q47" i="86"/>
  <c r="P47" i="86"/>
  <c r="E47" i="86"/>
  <c r="U47" i="86" s="1"/>
  <c r="S46" i="86"/>
  <c r="R46" i="86"/>
  <c r="Q46" i="86"/>
  <c r="P46" i="86"/>
  <c r="E46" i="86"/>
  <c r="U46" i="86" s="1"/>
  <c r="S45" i="86"/>
  <c r="R45" i="86"/>
  <c r="Q45" i="86"/>
  <c r="P45" i="86"/>
  <c r="E45" i="86"/>
  <c r="U45" i="86" s="1"/>
  <c r="S44" i="86"/>
  <c r="R44" i="86"/>
  <c r="S43" i="86"/>
  <c r="R43" i="86"/>
  <c r="S42" i="86"/>
  <c r="R42" i="86"/>
  <c r="Q42" i="86"/>
  <c r="P42" i="86"/>
  <c r="E42" i="86"/>
  <c r="U42" i="86" s="1"/>
  <c r="S41" i="86"/>
  <c r="R41" i="86"/>
  <c r="Q41" i="86"/>
  <c r="P41" i="86"/>
  <c r="E41" i="86"/>
  <c r="T41" i="86" s="1"/>
  <c r="S40" i="86"/>
  <c r="R40" i="86"/>
  <c r="Q40" i="86"/>
  <c r="P40" i="86"/>
  <c r="E40" i="86"/>
  <c r="S39" i="86"/>
  <c r="R39" i="86"/>
  <c r="Q39" i="86"/>
  <c r="P39" i="86"/>
  <c r="E39" i="86"/>
  <c r="T39" i="86" s="1"/>
  <c r="S38" i="86"/>
  <c r="R38" i="86"/>
  <c r="Q38" i="86"/>
  <c r="P38" i="86"/>
  <c r="E38" i="86"/>
  <c r="U38" i="86" s="1"/>
  <c r="T37" i="86"/>
  <c r="S37" i="86"/>
  <c r="R37" i="86"/>
  <c r="Q37" i="86"/>
  <c r="P37" i="86"/>
  <c r="E37" i="86"/>
  <c r="U37" i="86" s="1"/>
  <c r="S36" i="86"/>
  <c r="R36" i="86"/>
  <c r="Q36" i="86"/>
  <c r="P36" i="86"/>
  <c r="E36" i="86"/>
  <c r="U36" i="86" s="1"/>
  <c r="S35" i="86"/>
  <c r="R35" i="86"/>
  <c r="Q35" i="86"/>
  <c r="P35" i="86"/>
  <c r="E35" i="86"/>
  <c r="T35" i="86" s="1"/>
  <c r="S34" i="86"/>
  <c r="R34" i="86"/>
  <c r="Q34" i="86"/>
  <c r="P34" i="86"/>
  <c r="E34" i="86"/>
  <c r="U34" i="86" s="1"/>
  <c r="S33" i="86"/>
  <c r="R33" i="86"/>
  <c r="Q33" i="86"/>
  <c r="P33" i="86"/>
  <c r="E33" i="86"/>
  <c r="S32" i="86"/>
  <c r="R32" i="86"/>
  <c r="Q32" i="86"/>
  <c r="P32" i="86"/>
  <c r="E32" i="86"/>
  <c r="S31" i="86"/>
  <c r="R31" i="86"/>
  <c r="Q31" i="86"/>
  <c r="U31" i="86" s="1"/>
  <c r="P31" i="86"/>
  <c r="T31" i="86" s="1"/>
  <c r="E31" i="86"/>
  <c r="U30" i="86"/>
  <c r="S30" i="86"/>
  <c r="R30" i="86"/>
  <c r="Q30" i="86"/>
  <c r="P30" i="86"/>
  <c r="E30" i="86"/>
  <c r="T30" i="86" s="1"/>
  <c r="S29" i="86"/>
  <c r="R29" i="86"/>
  <c r="Q29" i="86"/>
  <c r="P29" i="86"/>
  <c r="E29" i="86"/>
  <c r="T29" i="86" s="1"/>
  <c r="S28" i="86"/>
  <c r="U27" i="86"/>
  <c r="S27" i="86"/>
  <c r="R27" i="86"/>
  <c r="Q27" i="86"/>
  <c r="P27" i="86"/>
  <c r="E27" i="86"/>
  <c r="T27" i="86" s="1"/>
  <c r="U26" i="86"/>
  <c r="T26" i="86"/>
  <c r="S26" i="86"/>
  <c r="R26" i="86"/>
  <c r="Q26" i="86"/>
  <c r="P26" i="86"/>
  <c r="E26" i="86"/>
  <c r="T25" i="86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T23" i="86" s="1"/>
  <c r="S22" i="86"/>
  <c r="R22" i="86"/>
  <c r="Q22" i="86"/>
  <c r="P22" i="86"/>
  <c r="E22" i="86"/>
  <c r="U22" i="86" s="1"/>
  <c r="S21" i="86"/>
  <c r="R21" i="86"/>
  <c r="Q21" i="86"/>
  <c r="P21" i="86"/>
  <c r="E21" i="86"/>
  <c r="S20" i="86"/>
  <c r="R20" i="86"/>
  <c r="Q20" i="86"/>
  <c r="P20" i="86"/>
  <c r="E20" i="86"/>
  <c r="S19" i="86"/>
  <c r="R19" i="86"/>
  <c r="Q19" i="86"/>
  <c r="P19" i="86"/>
  <c r="E19" i="86"/>
  <c r="U19" i="86" s="1"/>
  <c r="S18" i="86"/>
  <c r="R18" i="86"/>
  <c r="Q18" i="86"/>
  <c r="P18" i="86"/>
  <c r="E18" i="86"/>
  <c r="U18" i="86" s="1"/>
  <c r="T17" i="86"/>
  <c r="S17" i="86"/>
  <c r="R17" i="86"/>
  <c r="Q17" i="86"/>
  <c r="P17" i="86"/>
  <c r="E17" i="86"/>
  <c r="U17" i="86" s="1"/>
  <c r="S16" i="86"/>
  <c r="R16" i="86"/>
  <c r="Q16" i="86"/>
  <c r="P16" i="86"/>
  <c r="E16" i="86"/>
  <c r="U16" i="86" s="1"/>
  <c r="S15" i="86"/>
  <c r="R15" i="86"/>
  <c r="Q15" i="86"/>
  <c r="P15" i="86"/>
  <c r="E15" i="86"/>
  <c r="T15" i="86" s="1"/>
  <c r="S14" i="86"/>
  <c r="R14" i="86"/>
  <c r="Q14" i="86"/>
  <c r="P14" i="86"/>
  <c r="E14" i="86"/>
  <c r="U14" i="86" s="1"/>
  <c r="S13" i="86"/>
  <c r="R13" i="86"/>
  <c r="Q13" i="86"/>
  <c r="U13" i="86" s="1"/>
  <c r="P13" i="86"/>
  <c r="E13" i="86"/>
  <c r="S12" i="86"/>
  <c r="R12" i="86"/>
  <c r="Q12" i="86"/>
  <c r="P12" i="86"/>
  <c r="E12" i="86"/>
  <c r="S11" i="86"/>
  <c r="R11" i="86"/>
  <c r="Q11" i="86"/>
  <c r="P11" i="86"/>
  <c r="E11" i="86"/>
  <c r="U11" i="86" s="1"/>
  <c r="S10" i="86"/>
  <c r="R10" i="86"/>
  <c r="Q10" i="86"/>
  <c r="U10" i="86" s="1"/>
  <c r="P10" i="86"/>
  <c r="E10" i="86"/>
  <c r="S9" i="86"/>
  <c r="R9" i="86"/>
  <c r="S64" i="85"/>
  <c r="R64" i="85"/>
  <c r="Q64" i="85"/>
  <c r="P64" i="85"/>
  <c r="E64" i="85"/>
  <c r="S63" i="85"/>
  <c r="R63" i="85"/>
  <c r="Q63" i="85"/>
  <c r="Q62" i="85" s="1"/>
  <c r="P63" i="85"/>
  <c r="E63" i="85"/>
  <c r="S62" i="85"/>
  <c r="R62" i="85"/>
  <c r="S60" i="85"/>
  <c r="R60" i="85"/>
  <c r="Q60" i="85"/>
  <c r="P60" i="85"/>
  <c r="E60" i="85"/>
  <c r="S59" i="85"/>
  <c r="R59" i="85"/>
  <c r="Q59" i="85"/>
  <c r="P59" i="85"/>
  <c r="E59" i="85"/>
  <c r="U59" i="85" s="1"/>
  <c r="S58" i="85"/>
  <c r="R58" i="85"/>
  <c r="Q58" i="85"/>
  <c r="P58" i="85"/>
  <c r="E58" i="85"/>
  <c r="U58" i="85" s="1"/>
  <c r="S57" i="85"/>
  <c r="R57" i="85"/>
  <c r="Q57" i="85"/>
  <c r="P57" i="85"/>
  <c r="E57" i="85"/>
  <c r="S56" i="85"/>
  <c r="R56" i="85"/>
  <c r="U55" i="85"/>
  <c r="S55" i="85"/>
  <c r="R55" i="85"/>
  <c r="Q55" i="85"/>
  <c r="P55" i="85"/>
  <c r="E55" i="85"/>
  <c r="T55" i="85" s="1"/>
  <c r="S54" i="85"/>
  <c r="R54" i="85"/>
  <c r="Q54" i="85"/>
  <c r="P54" i="85"/>
  <c r="E54" i="85"/>
  <c r="U54" i="85" s="1"/>
  <c r="S53" i="85"/>
  <c r="R53" i="85"/>
  <c r="Q53" i="85"/>
  <c r="P53" i="85"/>
  <c r="E53" i="85"/>
  <c r="U53" i="85" s="1"/>
  <c r="S52" i="85"/>
  <c r="R52" i="85"/>
  <c r="Q52" i="85"/>
  <c r="P52" i="85"/>
  <c r="E52" i="85"/>
  <c r="T52" i="85" s="1"/>
  <c r="S51" i="85"/>
  <c r="R51" i="85"/>
  <c r="Q51" i="85"/>
  <c r="P51" i="85"/>
  <c r="E51" i="85"/>
  <c r="U51" i="85" s="1"/>
  <c r="U50" i="85"/>
  <c r="S50" i="85"/>
  <c r="R50" i="85"/>
  <c r="Q50" i="85"/>
  <c r="P50" i="85"/>
  <c r="E50" i="85"/>
  <c r="T50" i="85" s="1"/>
  <c r="S49" i="85"/>
  <c r="R49" i="85"/>
  <c r="Q49" i="85"/>
  <c r="P49" i="85"/>
  <c r="E49" i="85"/>
  <c r="S48" i="85"/>
  <c r="R48" i="85"/>
  <c r="Q48" i="85"/>
  <c r="P48" i="85"/>
  <c r="E48" i="85"/>
  <c r="U48" i="85" s="1"/>
  <c r="U47" i="85"/>
  <c r="T47" i="85"/>
  <c r="S47" i="85"/>
  <c r="R47" i="85"/>
  <c r="Q47" i="85"/>
  <c r="P47" i="85"/>
  <c r="E47" i="85"/>
  <c r="T46" i="85"/>
  <c r="S46" i="85"/>
  <c r="R46" i="85"/>
  <c r="Q46" i="85"/>
  <c r="P46" i="85"/>
  <c r="E46" i="85"/>
  <c r="U46" i="85" s="1"/>
  <c r="S45" i="85"/>
  <c r="R45" i="85"/>
  <c r="Q45" i="85"/>
  <c r="P45" i="85"/>
  <c r="E45" i="85"/>
  <c r="S44" i="85"/>
  <c r="R44" i="85"/>
  <c r="S43" i="85"/>
  <c r="R43" i="85"/>
  <c r="S42" i="85"/>
  <c r="R42" i="85"/>
  <c r="Q42" i="85"/>
  <c r="P42" i="85"/>
  <c r="E42" i="85"/>
  <c r="T42" i="85" s="1"/>
  <c r="S41" i="85"/>
  <c r="R41" i="85"/>
  <c r="Q41" i="85"/>
  <c r="P41" i="85"/>
  <c r="E41" i="85"/>
  <c r="U41" i="85" s="1"/>
  <c r="U40" i="85"/>
  <c r="S40" i="85"/>
  <c r="R40" i="85"/>
  <c r="Q40" i="85"/>
  <c r="P40" i="85"/>
  <c r="E40" i="85"/>
  <c r="T40" i="85" s="1"/>
  <c r="S39" i="85"/>
  <c r="R39" i="85"/>
  <c r="Q39" i="85"/>
  <c r="P39" i="85"/>
  <c r="E39" i="85"/>
  <c r="S38" i="85"/>
  <c r="R38" i="85"/>
  <c r="Q38" i="85"/>
  <c r="P38" i="85"/>
  <c r="E38" i="85"/>
  <c r="U38" i="85" s="1"/>
  <c r="U37" i="85"/>
  <c r="T37" i="85"/>
  <c r="S37" i="85"/>
  <c r="R37" i="85"/>
  <c r="Q37" i="85"/>
  <c r="P37" i="85"/>
  <c r="E37" i="85"/>
  <c r="T36" i="85"/>
  <c r="S36" i="85"/>
  <c r="R36" i="85"/>
  <c r="Q36" i="85"/>
  <c r="P36" i="85"/>
  <c r="E36" i="85"/>
  <c r="U36" i="85" s="1"/>
  <c r="S35" i="85"/>
  <c r="R35" i="85"/>
  <c r="Q35" i="85"/>
  <c r="P35" i="85"/>
  <c r="E35" i="85"/>
  <c r="U35" i="85" s="1"/>
  <c r="S34" i="85"/>
  <c r="R34" i="85"/>
  <c r="Q34" i="85"/>
  <c r="P34" i="85"/>
  <c r="E34" i="85"/>
  <c r="T34" i="85" s="1"/>
  <c r="S33" i="85"/>
  <c r="R33" i="85"/>
  <c r="Q33" i="85"/>
  <c r="P33" i="85"/>
  <c r="E33" i="85"/>
  <c r="S32" i="85"/>
  <c r="R32" i="85"/>
  <c r="Q32" i="85"/>
  <c r="P32" i="85"/>
  <c r="E32" i="85"/>
  <c r="S31" i="85"/>
  <c r="R31" i="85"/>
  <c r="Q31" i="85"/>
  <c r="P31" i="85"/>
  <c r="E31" i="85"/>
  <c r="U30" i="85"/>
  <c r="T30" i="85"/>
  <c r="S30" i="85"/>
  <c r="R30" i="85"/>
  <c r="Q30" i="85"/>
  <c r="P30" i="85"/>
  <c r="E30" i="85"/>
  <c r="S29" i="85"/>
  <c r="R29" i="85"/>
  <c r="Q29" i="85"/>
  <c r="P29" i="85"/>
  <c r="E29" i="85"/>
  <c r="U29" i="85" s="1"/>
  <c r="S28" i="85"/>
  <c r="S27" i="85"/>
  <c r="R27" i="85"/>
  <c r="Q27" i="85"/>
  <c r="P27" i="85"/>
  <c r="E27" i="85"/>
  <c r="U26" i="85"/>
  <c r="S26" i="85"/>
  <c r="R26" i="85"/>
  <c r="Q26" i="85"/>
  <c r="P26" i="85"/>
  <c r="E26" i="85"/>
  <c r="T26" i="85" s="1"/>
  <c r="U25" i="85"/>
  <c r="T25" i="85"/>
  <c r="S25" i="85"/>
  <c r="R25" i="85"/>
  <c r="Q25" i="85"/>
  <c r="P25" i="85"/>
  <c r="E25" i="85"/>
  <c r="T24" i="85"/>
  <c r="S24" i="85"/>
  <c r="R24" i="85"/>
  <c r="Q24" i="85"/>
  <c r="P24" i="85"/>
  <c r="E24" i="85"/>
  <c r="U24" i="85" s="1"/>
  <c r="S23" i="85"/>
  <c r="R23" i="85"/>
  <c r="Q23" i="85"/>
  <c r="P23" i="85"/>
  <c r="E23" i="85"/>
  <c r="U23" i="85" s="1"/>
  <c r="S22" i="85"/>
  <c r="R22" i="85"/>
  <c r="Q22" i="85"/>
  <c r="P22" i="85"/>
  <c r="E22" i="85"/>
  <c r="T22" i="85" s="1"/>
  <c r="S21" i="85"/>
  <c r="R21" i="85"/>
  <c r="Q21" i="85"/>
  <c r="P21" i="85"/>
  <c r="E21" i="85"/>
  <c r="U21" i="85" s="1"/>
  <c r="S20" i="85"/>
  <c r="R20" i="85"/>
  <c r="Q20" i="85"/>
  <c r="P20" i="85"/>
  <c r="E20" i="85"/>
  <c r="S19" i="85"/>
  <c r="R19" i="85"/>
  <c r="Q19" i="85"/>
  <c r="P19" i="85"/>
  <c r="E19" i="85"/>
  <c r="S18" i="85"/>
  <c r="R18" i="85"/>
  <c r="Q18" i="85"/>
  <c r="P18" i="85"/>
  <c r="E18" i="85"/>
  <c r="U18" i="85" s="1"/>
  <c r="U17" i="85"/>
  <c r="S17" i="85"/>
  <c r="R17" i="85"/>
  <c r="Q17" i="85"/>
  <c r="P17" i="85"/>
  <c r="E17" i="85"/>
  <c r="T17" i="85" s="1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S14" i="85"/>
  <c r="R14" i="85"/>
  <c r="Q14" i="85"/>
  <c r="P14" i="85"/>
  <c r="E14" i="85"/>
  <c r="T14" i="85" s="1"/>
  <c r="S13" i="85"/>
  <c r="R13" i="85"/>
  <c r="Q13" i="85"/>
  <c r="P13" i="85"/>
  <c r="E13" i="85"/>
  <c r="U13" i="85" s="1"/>
  <c r="U12" i="85"/>
  <c r="S12" i="85"/>
  <c r="R12" i="85"/>
  <c r="Q12" i="85"/>
  <c r="P12" i="85"/>
  <c r="E12" i="85"/>
  <c r="T12" i="85" s="1"/>
  <c r="S11" i="85"/>
  <c r="R11" i="85"/>
  <c r="Q11" i="85"/>
  <c r="P11" i="85"/>
  <c r="E11" i="85"/>
  <c r="S10" i="85"/>
  <c r="R10" i="85"/>
  <c r="Q10" i="85"/>
  <c r="P10" i="85"/>
  <c r="E10" i="85"/>
  <c r="T10" i="85" s="1"/>
  <c r="S9" i="85"/>
  <c r="R9" i="85"/>
  <c r="S64" i="84"/>
  <c r="R64" i="84"/>
  <c r="Q64" i="84"/>
  <c r="P64" i="84"/>
  <c r="E64" i="84"/>
  <c r="U63" i="84"/>
  <c r="T63" i="84"/>
  <c r="S63" i="84"/>
  <c r="R63" i="84"/>
  <c r="Q63" i="84"/>
  <c r="Q62" i="84" s="1"/>
  <c r="P63" i="84"/>
  <c r="E63" i="84"/>
  <c r="S62" i="84"/>
  <c r="R62" i="84"/>
  <c r="S60" i="84"/>
  <c r="R60" i="84"/>
  <c r="Q60" i="84"/>
  <c r="P60" i="84"/>
  <c r="E60" i="84"/>
  <c r="T60" i="84" s="1"/>
  <c r="T59" i="84"/>
  <c r="S59" i="84"/>
  <c r="R59" i="84"/>
  <c r="Q59" i="84"/>
  <c r="P59" i="84"/>
  <c r="E59" i="84"/>
  <c r="U59" i="84" s="1"/>
  <c r="S58" i="84"/>
  <c r="R58" i="84"/>
  <c r="Q58" i="84"/>
  <c r="P58" i="84"/>
  <c r="E58" i="84"/>
  <c r="U58" i="84" s="1"/>
  <c r="S57" i="84"/>
  <c r="R57" i="84"/>
  <c r="Q57" i="84"/>
  <c r="P57" i="84"/>
  <c r="E57" i="84"/>
  <c r="S56" i="84"/>
  <c r="R56" i="84"/>
  <c r="U55" i="84"/>
  <c r="T55" i="84"/>
  <c r="S55" i="84"/>
  <c r="R55" i="84"/>
  <c r="Q55" i="84"/>
  <c r="P55" i="84"/>
  <c r="E55" i="84"/>
  <c r="T54" i="84"/>
  <c r="S54" i="84"/>
  <c r="R54" i="84"/>
  <c r="Q54" i="84"/>
  <c r="P54" i="84"/>
  <c r="E54" i="84"/>
  <c r="U54" i="84" s="1"/>
  <c r="S53" i="84"/>
  <c r="R53" i="84"/>
  <c r="Q53" i="84"/>
  <c r="P53" i="84"/>
  <c r="E53" i="84"/>
  <c r="U53" i="84" s="1"/>
  <c r="S52" i="84"/>
  <c r="R52" i="84"/>
  <c r="Q52" i="84"/>
  <c r="P52" i="84"/>
  <c r="E52" i="84"/>
  <c r="T52" i="84" s="1"/>
  <c r="S51" i="84"/>
  <c r="R51" i="84"/>
  <c r="Q51" i="84"/>
  <c r="P51" i="84"/>
  <c r="E51" i="84"/>
  <c r="U51" i="84" s="1"/>
  <c r="S50" i="84"/>
  <c r="R50" i="84"/>
  <c r="Q50" i="84"/>
  <c r="P50" i="84"/>
  <c r="E50" i="84"/>
  <c r="T50" i="84" s="1"/>
  <c r="S49" i="84"/>
  <c r="R49" i="84"/>
  <c r="Q49" i="84"/>
  <c r="P49" i="84"/>
  <c r="E49" i="84"/>
  <c r="T48" i="84"/>
  <c r="S48" i="84"/>
  <c r="R48" i="84"/>
  <c r="Q48" i="84"/>
  <c r="P48" i="84"/>
  <c r="E48" i="84"/>
  <c r="U48" i="84" s="1"/>
  <c r="T47" i="84"/>
  <c r="S47" i="84"/>
  <c r="R47" i="84"/>
  <c r="Q47" i="84"/>
  <c r="P47" i="84"/>
  <c r="E47" i="84"/>
  <c r="U47" i="84" s="1"/>
  <c r="S46" i="84"/>
  <c r="R46" i="84"/>
  <c r="Q46" i="84"/>
  <c r="P46" i="84"/>
  <c r="E46" i="84"/>
  <c r="S45" i="84"/>
  <c r="R45" i="84"/>
  <c r="Q45" i="84"/>
  <c r="P45" i="84"/>
  <c r="E45" i="84"/>
  <c r="S44" i="84"/>
  <c r="R44" i="84"/>
  <c r="R43" i="84"/>
  <c r="S42" i="84"/>
  <c r="R42" i="84"/>
  <c r="Q42" i="84"/>
  <c r="P42" i="84"/>
  <c r="E42" i="84"/>
  <c r="T42" i="84" s="1"/>
  <c r="S41" i="84"/>
  <c r="R41" i="84"/>
  <c r="Q41" i="84"/>
  <c r="P41" i="84"/>
  <c r="E41" i="84"/>
  <c r="U41" i="84" s="1"/>
  <c r="S40" i="84"/>
  <c r="R40" i="84"/>
  <c r="Q40" i="84"/>
  <c r="P40" i="84"/>
  <c r="E40" i="84"/>
  <c r="S39" i="84"/>
  <c r="R39" i="84"/>
  <c r="Q39" i="84"/>
  <c r="P39" i="84"/>
  <c r="E39" i="84"/>
  <c r="S38" i="84"/>
  <c r="R38" i="84"/>
  <c r="Q38" i="84"/>
  <c r="P38" i="84"/>
  <c r="E38" i="84"/>
  <c r="U38" i="84" s="1"/>
  <c r="U37" i="84"/>
  <c r="S37" i="84"/>
  <c r="R37" i="84"/>
  <c r="Q37" i="84"/>
  <c r="P37" i="84"/>
  <c r="E37" i="84"/>
  <c r="T37" i="84" s="1"/>
  <c r="S36" i="84"/>
  <c r="R36" i="84"/>
  <c r="Q36" i="84"/>
  <c r="P36" i="84"/>
  <c r="E36" i="84"/>
  <c r="U36" i="84" s="1"/>
  <c r="S35" i="84"/>
  <c r="R35" i="84"/>
  <c r="Q35" i="84"/>
  <c r="P35" i="84"/>
  <c r="E35" i="84"/>
  <c r="U35" i="84" s="1"/>
  <c r="S34" i="84"/>
  <c r="R34" i="84"/>
  <c r="Q34" i="84"/>
  <c r="P34" i="84"/>
  <c r="E34" i="84"/>
  <c r="T34" i="84" s="1"/>
  <c r="S33" i="84"/>
  <c r="R33" i="84"/>
  <c r="Q33" i="84"/>
  <c r="P33" i="84"/>
  <c r="E33" i="84"/>
  <c r="U32" i="84"/>
  <c r="S32" i="84"/>
  <c r="R32" i="84"/>
  <c r="Q32" i="84"/>
  <c r="P32" i="84"/>
  <c r="E32" i="84"/>
  <c r="T32" i="84" s="1"/>
  <c r="S31" i="84"/>
  <c r="R31" i="84"/>
  <c r="Q31" i="84"/>
  <c r="P31" i="84"/>
  <c r="E31" i="84"/>
  <c r="S30" i="84"/>
  <c r="R30" i="84"/>
  <c r="Q30" i="84"/>
  <c r="P30" i="84"/>
  <c r="E30" i="84"/>
  <c r="S29" i="84"/>
  <c r="R29" i="84"/>
  <c r="Q29" i="84"/>
  <c r="P29" i="84"/>
  <c r="E29" i="84"/>
  <c r="U29" i="84" s="1"/>
  <c r="S28" i="84"/>
  <c r="S27" i="84"/>
  <c r="R27" i="84"/>
  <c r="Q27" i="84"/>
  <c r="P27" i="84"/>
  <c r="E27" i="84"/>
  <c r="T26" i="84"/>
  <c r="S26" i="84"/>
  <c r="R26" i="84"/>
  <c r="Q26" i="84"/>
  <c r="P26" i="84"/>
  <c r="E26" i="84"/>
  <c r="U26" i="84" s="1"/>
  <c r="T25" i="84"/>
  <c r="S25" i="84"/>
  <c r="R25" i="84"/>
  <c r="Q25" i="84"/>
  <c r="P25" i="84"/>
  <c r="E25" i="84"/>
  <c r="U25" i="84" s="1"/>
  <c r="S24" i="84"/>
  <c r="R24" i="84"/>
  <c r="Q24" i="84"/>
  <c r="P24" i="84"/>
  <c r="E24" i="84"/>
  <c r="S23" i="84"/>
  <c r="R23" i="84"/>
  <c r="Q23" i="84"/>
  <c r="P23" i="84"/>
  <c r="E23" i="84"/>
  <c r="S22" i="84"/>
  <c r="R22" i="84"/>
  <c r="Q22" i="84"/>
  <c r="P22" i="84"/>
  <c r="E22" i="84"/>
  <c r="T22" i="84" s="1"/>
  <c r="S21" i="84"/>
  <c r="R21" i="84"/>
  <c r="Q21" i="84"/>
  <c r="P21" i="84"/>
  <c r="E21" i="84"/>
  <c r="U21" i="84" s="1"/>
  <c r="U20" i="84"/>
  <c r="S20" i="84"/>
  <c r="R20" i="84"/>
  <c r="Q20" i="84"/>
  <c r="P20" i="84"/>
  <c r="E20" i="84"/>
  <c r="T20" i="84" s="1"/>
  <c r="S19" i="84"/>
  <c r="R19" i="84"/>
  <c r="Q19" i="84"/>
  <c r="P19" i="84"/>
  <c r="E19" i="84"/>
  <c r="U18" i="84"/>
  <c r="S18" i="84"/>
  <c r="R18" i="84"/>
  <c r="Q18" i="84"/>
  <c r="P18" i="84"/>
  <c r="E18" i="84"/>
  <c r="T18" i="84" s="1"/>
  <c r="S17" i="84"/>
  <c r="R17" i="84"/>
  <c r="Q17" i="84"/>
  <c r="P17" i="84"/>
  <c r="E17" i="84"/>
  <c r="S16" i="84"/>
  <c r="R16" i="84"/>
  <c r="Q16" i="84"/>
  <c r="P16" i="84"/>
  <c r="E16" i="84"/>
  <c r="U16" i="84" s="1"/>
  <c r="S15" i="84"/>
  <c r="R15" i="84"/>
  <c r="Q15" i="84"/>
  <c r="P15" i="84"/>
  <c r="E15" i="84"/>
  <c r="U15" i="84" s="1"/>
  <c r="S14" i="84"/>
  <c r="R14" i="84"/>
  <c r="Q14" i="84"/>
  <c r="P14" i="84"/>
  <c r="E14" i="84"/>
  <c r="S13" i="84"/>
  <c r="R13" i="84"/>
  <c r="Q13" i="84"/>
  <c r="P13" i="84"/>
  <c r="E13" i="84"/>
  <c r="U12" i="84"/>
  <c r="S12" i="84"/>
  <c r="R12" i="84"/>
  <c r="Q12" i="84"/>
  <c r="P12" i="84"/>
  <c r="E12" i="84"/>
  <c r="T12" i="84" s="1"/>
  <c r="S11" i="84"/>
  <c r="R11" i="84"/>
  <c r="Q11" i="84"/>
  <c r="P11" i="84"/>
  <c r="E11" i="84"/>
  <c r="U11" i="84" s="1"/>
  <c r="S10" i="84"/>
  <c r="R10" i="84"/>
  <c r="Q10" i="84"/>
  <c r="P10" i="84"/>
  <c r="E10" i="84"/>
  <c r="T10" i="84" s="1"/>
  <c r="S9" i="84"/>
  <c r="R9" i="84"/>
  <c r="S64" i="83"/>
  <c r="R64" i="83"/>
  <c r="Q64" i="83"/>
  <c r="P64" i="83"/>
  <c r="E64" i="83"/>
  <c r="T64" i="83" s="1"/>
  <c r="T63" i="83"/>
  <c r="S63" i="83"/>
  <c r="R63" i="83"/>
  <c r="Q63" i="83"/>
  <c r="P63" i="83"/>
  <c r="E63" i="83"/>
  <c r="S62" i="83"/>
  <c r="R62" i="83"/>
  <c r="S60" i="83"/>
  <c r="R60" i="83"/>
  <c r="Q60" i="83"/>
  <c r="P60" i="83"/>
  <c r="E60" i="83"/>
  <c r="U60" i="83" s="1"/>
  <c r="U59" i="83"/>
  <c r="S59" i="83"/>
  <c r="R59" i="83"/>
  <c r="Q59" i="83"/>
  <c r="P59" i="83"/>
  <c r="E59" i="83"/>
  <c r="T59" i="83" s="1"/>
  <c r="S58" i="83"/>
  <c r="R58" i="83"/>
  <c r="Q58" i="83"/>
  <c r="P58" i="83"/>
  <c r="E58" i="83"/>
  <c r="U58" i="83" s="1"/>
  <c r="S57" i="83"/>
  <c r="R57" i="83"/>
  <c r="Q57" i="83"/>
  <c r="P57" i="83"/>
  <c r="E57" i="83"/>
  <c r="S56" i="83"/>
  <c r="R56" i="83"/>
  <c r="U55" i="83"/>
  <c r="T55" i="83"/>
  <c r="S55" i="83"/>
  <c r="R55" i="83"/>
  <c r="Q55" i="83"/>
  <c r="P55" i="83"/>
  <c r="E55" i="83"/>
  <c r="T54" i="83"/>
  <c r="S54" i="83"/>
  <c r="R54" i="83"/>
  <c r="Q54" i="83"/>
  <c r="P54" i="83"/>
  <c r="E54" i="83"/>
  <c r="U54" i="83" s="1"/>
  <c r="S53" i="83"/>
  <c r="R53" i="83"/>
  <c r="Q53" i="83"/>
  <c r="P53" i="83"/>
  <c r="E53" i="83"/>
  <c r="U53" i="83" s="1"/>
  <c r="S52" i="83"/>
  <c r="R52" i="83"/>
  <c r="Q52" i="83"/>
  <c r="P52" i="83"/>
  <c r="E52" i="83"/>
  <c r="U52" i="83" s="1"/>
  <c r="S51" i="83"/>
  <c r="R51" i="83"/>
  <c r="Q51" i="83"/>
  <c r="P51" i="83"/>
  <c r="E51" i="83"/>
  <c r="S50" i="83"/>
  <c r="R50" i="83"/>
  <c r="Q50" i="83"/>
  <c r="P50" i="83"/>
  <c r="E50" i="83"/>
  <c r="U50" i="83" s="1"/>
  <c r="S49" i="83"/>
  <c r="R49" i="83"/>
  <c r="Q49" i="83"/>
  <c r="P49" i="83"/>
  <c r="E49" i="83"/>
  <c r="T49" i="83" s="1"/>
  <c r="S48" i="83"/>
  <c r="R48" i="83"/>
  <c r="Q48" i="83"/>
  <c r="P48" i="83"/>
  <c r="E48" i="83"/>
  <c r="U48" i="83" s="1"/>
  <c r="U47" i="83"/>
  <c r="S47" i="83"/>
  <c r="R47" i="83"/>
  <c r="Q47" i="83"/>
  <c r="P47" i="83"/>
  <c r="E47" i="83"/>
  <c r="T47" i="83" s="1"/>
  <c r="S46" i="83"/>
  <c r="R46" i="83"/>
  <c r="Q46" i="83"/>
  <c r="P46" i="83"/>
  <c r="T46" i="83" s="1"/>
  <c r="E46" i="83"/>
  <c r="U46" i="83" s="1"/>
  <c r="T45" i="83"/>
  <c r="S45" i="83"/>
  <c r="R45" i="83"/>
  <c r="Q45" i="83"/>
  <c r="P45" i="83"/>
  <c r="E45" i="83"/>
  <c r="S44" i="83"/>
  <c r="R44" i="83"/>
  <c r="S42" i="83"/>
  <c r="R42" i="83"/>
  <c r="Q42" i="83"/>
  <c r="P42" i="83"/>
  <c r="E42" i="83"/>
  <c r="U42" i="83" s="1"/>
  <c r="S41" i="83"/>
  <c r="R41" i="83"/>
  <c r="Q41" i="83"/>
  <c r="P41" i="83"/>
  <c r="E41" i="83"/>
  <c r="S40" i="83"/>
  <c r="R40" i="83"/>
  <c r="Q40" i="83"/>
  <c r="P40" i="83"/>
  <c r="E40" i="83"/>
  <c r="U39" i="83"/>
  <c r="S39" i="83"/>
  <c r="R39" i="83"/>
  <c r="Q39" i="83"/>
  <c r="P39" i="83"/>
  <c r="E39" i="83"/>
  <c r="T39" i="83" s="1"/>
  <c r="S38" i="83"/>
  <c r="R38" i="83"/>
  <c r="Q38" i="83"/>
  <c r="P38" i="83"/>
  <c r="E38" i="83"/>
  <c r="T38" i="83" s="1"/>
  <c r="S37" i="83"/>
  <c r="R37" i="83"/>
  <c r="Q37" i="83"/>
  <c r="P37" i="83"/>
  <c r="E37" i="83"/>
  <c r="U36" i="83"/>
  <c r="S36" i="83"/>
  <c r="R36" i="83"/>
  <c r="Q36" i="83"/>
  <c r="P36" i="83"/>
  <c r="E36" i="83"/>
  <c r="T36" i="83" s="1"/>
  <c r="S35" i="83"/>
  <c r="R35" i="83"/>
  <c r="Q35" i="83"/>
  <c r="P35" i="83"/>
  <c r="E35" i="83"/>
  <c r="U35" i="83" s="1"/>
  <c r="S34" i="83"/>
  <c r="R34" i="83"/>
  <c r="Q34" i="83"/>
  <c r="P34" i="83"/>
  <c r="E34" i="83"/>
  <c r="U34" i="83" s="1"/>
  <c r="S33" i="83"/>
  <c r="R33" i="83"/>
  <c r="Q33" i="83"/>
  <c r="P33" i="83"/>
  <c r="E33" i="83"/>
  <c r="S32" i="83"/>
  <c r="R32" i="83"/>
  <c r="Q32" i="83"/>
  <c r="P32" i="83"/>
  <c r="E32" i="83"/>
  <c r="S31" i="83"/>
  <c r="R31" i="83"/>
  <c r="Q31" i="83"/>
  <c r="P31" i="83"/>
  <c r="E31" i="83"/>
  <c r="U31" i="83" s="1"/>
  <c r="S30" i="83"/>
  <c r="R30" i="83"/>
  <c r="Q30" i="83"/>
  <c r="P30" i="83"/>
  <c r="E30" i="83"/>
  <c r="T30" i="83" s="1"/>
  <c r="S29" i="83"/>
  <c r="R29" i="83"/>
  <c r="Q29" i="83"/>
  <c r="P29" i="83"/>
  <c r="E29" i="83"/>
  <c r="U29" i="83" s="1"/>
  <c r="S28" i="83"/>
  <c r="U27" i="83"/>
  <c r="S27" i="83"/>
  <c r="R27" i="83"/>
  <c r="Q27" i="83"/>
  <c r="P27" i="83"/>
  <c r="E27" i="83"/>
  <c r="T27" i="83" s="1"/>
  <c r="T26" i="83"/>
  <c r="S26" i="83"/>
  <c r="R26" i="83"/>
  <c r="Q26" i="83"/>
  <c r="P26" i="83"/>
  <c r="E26" i="83"/>
  <c r="U26" i="83" s="1"/>
  <c r="U25" i="83"/>
  <c r="S25" i="83"/>
  <c r="R25" i="83"/>
  <c r="Q25" i="83"/>
  <c r="P25" i="83"/>
  <c r="E25" i="83"/>
  <c r="T25" i="83" s="1"/>
  <c r="S24" i="83"/>
  <c r="R24" i="83"/>
  <c r="Q24" i="83"/>
  <c r="P24" i="83"/>
  <c r="E24" i="83"/>
  <c r="S23" i="83"/>
  <c r="R23" i="83"/>
  <c r="Q23" i="83"/>
  <c r="P23" i="83"/>
  <c r="E23" i="83"/>
  <c r="U23" i="83" s="1"/>
  <c r="S22" i="83"/>
  <c r="R22" i="83"/>
  <c r="Q22" i="83"/>
  <c r="P22" i="83"/>
  <c r="E22" i="83"/>
  <c r="U22" i="83" s="1"/>
  <c r="S21" i="83"/>
  <c r="R21" i="83"/>
  <c r="Q21" i="83"/>
  <c r="P21" i="83"/>
  <c r="E21" i="83"/>
  <c r="S20" i="83"/>
  <c r="R20" i="83"/>
  <c r="Q20" i="83"/>
  <c r="P20" i="83"/>
  <c r="E20" i="83"/>
  <c r="S19" i="83"/>
  <c r="R19" i="83"/>
  <c r="Q19" i="83"/>
  <c r="P19" i="83"/>
  <c r="E19" i="83"/>
  <c r="T19" i="83" s="1"/>
  <c r="S18" i="83"/>
  <c r="R18" i="83"/>
  <c r="Q18" i="83"/>
  <c r="P18" i="83"/>
  <c r="E18" i="83"/>
  <c r="U18" i="83" s="1"/>
  <c r="U17" i="83"/>
  <c r="S17" i="83"/>
  <c r="R17" i="83"/>
  <c r="Q17" i="83"/>
  <c r="P17" i="83"/>
  <c r="E17" i="83"/>
  <c r="T17" i="83" s="1"/>
  <c r="U16" i="83"/>
  <c r="T16" i="83"/>
  <c r="S16" i="83"/>
  <c r="R16" i="83"/>
  <c r="Q16" i="83"/>
  <c r="P16" i="83"/>
  <c r="E16" i="83"/>
  <c r="S15" i="83"/>
  <c r="R15" i="83"/>
  <c r="Q15" i="83"/>
  <c r="P15" i="83"/>
  <c r="E15" i="83"/>
  <c r="U15" i="83" s="1"/>
  <c r="S14" i="83"/>
  <c r="R14" i="83"/>
  <c r="Q14" i="83"/>
  <c r="P14" i="83"/>
  <c r="E14" i="83"/>
  <c r="U14" i="83" s="1"/>
  <c r="S13" i="83"/>
  <c r="R13" i="83"/>
  <c r="Q13" i="83"/>
  <c r="P13" i="83"/>
  <c r="E13" i="83"/>
  <c r="S12" i="83"/>
  <c r="R12" i="83"/>
  <c r="Q12" i="83"/>
  <c r="P12" i="83"/>
  <c r="E12" i="83"/>
  <c r="S11" i="83"/>
  <c r="R11" i="83"/>
  <c r="Q11" i="83"/>
  <c r="P11" i="83"/>
  <c r="E11" i="83"/>
  <c r="T11" i="83" s="1"/>
  <c r="S10" i="83"/>
  <c r="R10" i="83"/>
  <c r="Q10" i="83"/>
  <c r="P10" i="83"/>
  <c r="E10" i="83"/>
  <c r="S9" i="83"/>
  <c r="R9" i="83"/>
  <c r="S64" i="82"/>
  <c r="R64" i="82"/>
  <c r="Q64" i="82"/>
  <c r="P64" i="82"/>
  <c r="E64" i="82"/>
  <c r="S63" i="82"/>
  <c r="R63" i="82"/>
  <c r="Q63" i="82"/>
  <c r="P63" i="82"/>
  <c r="E63" i="82"/>
  <c r="S62" i="82"/>
  <c r="R62" i="82"/>
  <c r="S60" i="82"/>
  <c r="R60" i="82"/>
  <c r="Q60" i="82"/>
  <c r="P60" i="82"/>
  <c r="E60" i="82"/>
  <c r="T60" i="82" s="1"/>
  <c r="U59" i="82"/>
  <c r="S59" i="82"/>
  <c r="R59" i="82"/>
  <c r="Q59" i="82"/>
  <c r="P59" i="82"/>
  <c r="E59" i="82"/>
  <c r="T59" i="82" s="1"/>
  <c r="S58" i="82"/>
  <c r="R58" i="82"/>
  <c r="Q58" i="82"/>
  <c r="P58" i="82"/>
  <c r="E58" i="82"/>
  <c r="U58" i="82" s="1"/>
  <c r="S57" i="82"/>
  <c r="R57" i="82"/>
  <c r="Q57" i="82"/>
  <c r="P57" i="82"/>
  <c r="E57" i="82"/>
  <c r="T57" i="82" s="1"/>
  <c r="S56" i="82"/>
  <c r="S55" i="82"/>
  <c r="R55" i="82"/>
  <c r="Q55" i="82"/>
  <c r="P55" i="82"/>
  <c r="E55" i="82"/>
  <c r="U54" i="82"/>
  <c r="S54" i="82"/>
  <c r="R54" i="82"/>
  <c r="Q54" i="82"/>
  <c r="P54" i="82"/>
  <c r="E54" i="82"/>
  <c r="T54" i="82" s="1"/>
  <c r="U53" i="82"/>
  <c r="S53" i="82"/>
  <c r="R53" i="82"/>
  <c r="Q53" i="82"/>
  <c r="P53" i="82"/>
  <c r="E53" i="82"/>
  <c r="T53" i="82" s="1"/>
  <c r="T52" i="82"/>
  <c r="S52" i="82"/>
  <c r="R52" i="82"/>
  <c r="Q52" i="82"/>
  <c r="P52" i="82"/>
  <c r="E52" i="82"/>
  <c r="U52" i="82" s="1"/>
  <c r="S51" i="82"/>
  <c r="R51" i="82"/>
  <c r="Q51" i="82"/>
  <c r="P51" i="82"/>
  <c r="E51" i="82"/>
  <c r="U51" i="82" s="1"/>
  <c r="S50" i="82"/>
  <c r="R50" i="82"/>
  <c r="Q50" i="82"/>
  <c r="P50" i="82"/>
  <c r="E50" i="82"/>
  <c r="S49" i="82"/>
  <c r="R49" i="82"/>
  <c r="Q49" i="82"/>
  <c r="P49" i="82"/>
  <c r="E49" i="82"/>
  <c r="S48" i="82"/>
  <c r="R48" i="82"/>
  <c r="Q48" i="82"/>
  <c r="P48" i="82"/>
  <c r="E48" i="82"/>
  <c r="T48" i="82" s="1"/>
  <c r="S47" i="82"/>
  <c r="R47" i="82"/>
  <c r="Q47" i="82"/>
  <c r="P47" i="82"/>
  <c r="E47" i="82"/>
  <c r="T47" i="82" s="1"/>
  <c r="S46" i="82"/>
  <c r="R46" i="82"/>
  <c r="Q46" i="82"/>
  <c r="P46" i="82"/>
  <c r="T46" i="82" s="1"/>
  <c r="E46" i="82"/>
  <c r="T45" i="82"/>
  <c r="S45" i="82"/>
  <c r="R45" i="82"/>
  <c r="Q45" i="82"/>
  <c r="P45" i="82"/>
  <c r="E45" i="82"/>
  <c r="U45" i="82" s="1"/>
  <c r="S44" i="82"/>
  <c r="R44" i="82"/>
  <c r="S43" i="82"/>
  <c r="T42" i="82"/>
  <c r="S42" i="82"/>
  <c r="R42" i="82"/>
  <c r="Q42" i="82"/>
  <c r="P42" i="82"/>
  <c r="E42" i="82"/>
  <c r="U42" i="82" s="1"/>
  <c r="S41" i="82"/>
  <c r="R41" i="82"/>
  <c r="Q41" i="82"/>
  <c r="P41" i="82"/>
  <c r="E41" i="82"/>
  <c r="U41" i="82" s="1"/>
  <c r="S40" i="82"/>
  <c r="R40" i="82"/>
  <c r="Q40" i="82"/>
  <c r="P40" i="82"/>
  <c r="E40" i="82"/>
  <c r="S39" i="82"/>
  <c r="R39" i="82"/>
  <c r="Q39" i="82"/>
  <c r="P39" i="82"/>
  <c r="E39" i="82"/>
  <c r="S38" i="82"/>
  <c r="R38" i="82"/>
  <c r="Q38" i="82"/>
  <c r="P38" i="82"/>
  <c r="E38" i="82"/>
  <c r="T38" i="82" s="1"/>
  <c r="S37" i="82"/>
  <c r="R37" i="82"/>
  <c r="Q37" i="82"/>
  <c r="P37" i="82"/>
  <c r="E37" i="82"/>
  <c r="U36" i="82"/>
  <c r="S36" i="82"/>
  <c r="R36" i="82"/>
  <c r="Q36" i="82"/>
  <c r="P36" i="82"/>
  <c r="E36" i="82"/>
  <c r="T36" i="82" s="1"/>
  <c r="S35" i="82"/>
  <c r="R35" i="82"/>
  <c r="Q35" i="82"/>
  <c r="P35" i="82"/>
  <c r="E35" i="82"/>
  <c r="U35" i="82" s="1"/>
  <c r="T34" i="82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P32" i="82"/>
  <c r="E32" i="82"/>
  <c r="S31" i="82"/>
  <c r="R31" i="82"/>
  <c r="Q31" i="82"/>
  <c r="P31" i="82"/>
  <c r="E31" i="82"/>
  <c r="S30" i="82"/>
  <c r="R30" i="82"/>
  <c r="Q30" i="82"/>
  <c r="P30" i="82"/>
  <c r="E30" i="82"/>
  <c r="T30" i="82" s="1"/>
  <c r="T29" i="82"/>
  <c r="S29" i="82"/>
  <c r="R29" i="82"/>
  <c r="Q29" i="82"/>
  <c r="P29" i="82"/>
  <c r="E29" i="82"/>
  <c r="U29" i="82" s="1"/>
  <c r="S28" i="82"/>
  <c r="S27" i="82"/>
  <c r="R27" i="82"/>
  <c r="Q27" i="82"/>
  <c r="P27" i="82"/>
  <c r="E27" i="82"/>
  <c r="S26" i="82"/>
  <c r="R26" i="82"/>
  <c r="Q26" i="82"/>
  <c r="P26" i="82"/>
  <c r="E26" i="82"/>
  <c r="T26" i="82" s="1"/>
  <c r="S25" i="82"/>
  <c r="R25" i="82"/>
  <c r="Q25" i="82"/>
  <c r="P25" i="82"/>
  <c r="E25" i="82"/>
  <c r="U25" i="82" s="1"/>
  <c r="U24" i="82"/>
  <c r="S24" i="82"/>
  <c r="R24" i="82"/>
  <c r="Q24" i="82"/>
  <c r="P24" i="82"/>
  <c r="E24" i="82"/>
  <c r="T24" i="82" s="1"/>
  <c r="U23" i="82"/>
  <c r="S23" i="82"/>
  <c r="R23" i="82"/>
  <c r="Q23" i="82"/>
  <c r="P23" i="82"/>
  <c r="T23" i="82" s="1"/>
  <c r="E23" i="82"/>
  <c r="T22" i="82"/>
  <c r="S22" i="82"/>
  <c r="R22" i="82"/>
  <c r="Q22" i="82"/>
  <c r="P22" i="82"/>
  <c r="E22" i="82"/>
  <c r="U22" i="82" s="1"/>
  <c r="S21" i="82"/>
  <c r="R21" i="82"/>
  <c r="Q21" i="82"/>
  <c r="P21" i="82"/>
  <c r="E21" i="82"/>
  <c r="U21" i="82" s="1"/>
  <c r="S20" i="82"/>
  <c r="R20" i="82"/>
  <c r="Q20" i="82"/>
  <c r="P20" i="82"/>
  <c r="E20" i="82"/>
  <c r="S19" i="82"/>
  <c r="R19" i="82"/>
  <c r="Q19" i="82"/>
  <c r="P19" i="82"/>
  <c r="E19" i="82"/>
  <c r="S18" i="82"/>
  <c r="R18" i="82"/>
  <c r="Q18" i="82"/>
  <c r="P18" i="82"/>
  <c r="E18" i="82"/>
  <c r="T18" i="82" s="1"/>
  <c r="U17" i="82"/>
  <c r="S17" i="82"/>
  <c r="R17" i="82"/>
  <c r="Q17" i="82"/>
  <c r="P17" i="82"/>
  <c r="E17" i="82"/>
  <c r="T17" i="82" s="1"/>
  <c r="T16" i="82"/>
  <c r="S16" i="82"/>
  <c r="R16" i="82"/>
  <c r="Q16" i="82"/>
  <c r="P16" i="82"/>
  <c r="E16" i="82"/>
  <c r="U16" i="82" s="1"/>
  <c r="S15" i="82"/>
  <c r="R15" i="82"/>
  <c r="Q15" i="82"/>
  <c r="P15" i="82"/>
  <c r="E15" i="82"/>
  <c r="T15" i="82" s="1"/>
  <c r="S14" i="82"/>
  <c r="R14" i="82"/>
  <c r="Q14" i="82"/>
  <c r="P14" i="82"/>
  <c r="E14" i="82"/>
  <c r="U14" i="82" s="1"/>
  <c r="S13" i="82"/>
  <c r="R13" i="82"/>
  <c r="Q13" i="82"/>
  <c r="P13" i="82"/>
  <c r="E13" i="82"/>
  <c r="U13" i="82" s="1"/>
  <c r="S12" i="82"/>
  <c r="R12" i="82"/>
  <c r="Q12" i="82"/>
  <c r="P12" i="82"/>
  <c r="E12" i="82"/>
  <c r="S11" i="82"/>
  <c r="R11" i="82"/>
  <c r="Q11" i="82"/>
  <c r="P11" i="82"/>
  <c r="E11" i="82"/>
  <c r="U10" i="82"/>
  <c r="S10" i="82"/>
  <c r="R10" i="82"/>
  <c r="Q10" i="82"/>
  <c r="P10" i="82"/>
  <c r="E10" i="82"/>
  <c r="S9" i="82"/>
  <c r="R9" i="82"/>
  <c r="S64" i="81"/>
  <c r="R64" i="81"/>
  <c r="Q64" i="81"/>
  <c r="P64" i="81"/>
  <c r="E64" i="81"/>
  <c r="S63" i="81"/>
  <c r="R63" i="81"/>
  <c r="Q63" i="81"/>
  <c r="Q62" i="81" s="1"/>
  <c r="P63" i="81"/>
  <c r="E63" i="81"/>
  <c r="S62" i="81"/>
  <c r="R62" i="81"/>
  <c r="S60" i="81"/>
  <c r="R60" i="81"/>
  <c r="Q60" i="81"/>
  <c r="P60" i="81"/>
  <c r="E60" i="81"/>
  <c r="U59" i="81"/>
  <c r="S59" i="81"/>
  <c r="R59" i="81"/>
  <c r="Q59" i="81"/>
  <c r="P59" i="81"/>
  <c r="E59" i="81"/>
  <c r="T59" i="81" s="1"/>
  <c r="S58" i="81"/>
  <c r="R58" i="81"/>
  <c r="Q58" i="81"/>
  <c r="P58" i="81"/>
  <c r="E58" i="81"/>
  <c r="T58" i="81" s="1"/>
  <c r="T57" i="81"/>
  <c r="S57" i="81"/>
  <c r="R57" i="81"/>
  <c r="Q57" i="81"/>
  <c r="P57" i="81"/>
  <c r="E57" i="81"/>
  <c r="U57" i="81" s="1"/>
  <c r="S56" i="81"/>
  <c r="R56" i="81"/>
  <c r="U55" i="81"/>
  <c r="S55" i="81"/>
  <c r="R55" i="81"/>
  <c r="Q55" i="81"/>
  <c r="P55" i="81"/>
  <c r="E55" i="81"/>
  <c r="T55" i="81" s="1"/>
  <c r="S54" i="81"/>
  <c r="R54" i="81"/>
  <c r="Q54" i="81"/>
  <c r="P54" i="81"/>
  <c r="E54" i="81"/>
  <c r="U54" i="81" s="1"/>
  <c r="U53" i="81"/>
  <c r="S53" i="81"/>
  <c r="R53" i="81"/>
  <c r="Q53" i="81"/>
  <c r="P53" i="81"/>
  <c r="E53" i="81"/>
  <c r="T53" i="81" s="1"/>
  <c r="S52" i="81"/>
  <c r="R52" i="81"/>
  <c r="Q52" i="81"/>
  <c r="P52" i="81"/>
  <c r="E52" i="81"/>
  <c r="U52" i="81" s="1"/>
  <c r="T51" i="81"/>
  <c r="S51" i="81"/>
  <c r="R51" i="81"/>
  <c r="Q51" i="81"/>
  <c r="P51" i="81"/>
  <c r="E51" i="81"/>
  <c r="U51" i="81" s="1"/>
  <c r="S50" i="81"/>
  <c r="R50" i="81"/>
  <c r="Q50" i="81"/>
  <c r="P50" i="81"/>
  <c r="E50" i="81"/>
  <c r="U50" i="81" s="1"/>
  <c r="S49" i="81"/>
  <c r="R49" i="81"/>
  <c r="Q49" i="81"/>
  <c r="P49" i="81"/>
  <c r="E49" i="81"/>
  <c r="S48" i="81"/>
  <c r="R48" i="81"/>
  <c r="Q48" i="81"/>
  <c r="P48" i="81"/>
  <c r="E48" i="81"/>
  <c r="S47" i="81"/>
  <c r="R47" i="81"/>
  <c r="Q47" i="81"/>
  <c r="P47" i="81"/>
  <c r="E47" i="81"/>
  <c r="T47" i="81" s="1"/>
  <c r="S46" i="81"/>
  <c r="R46" i="81"/>
  <c r="Q46" i="81"/>
  <c r="P46" i="81"/>
  <c r="E46" i="81"/>
  <c r="U46" i="81" s="1"/>
  <c r="T45" i="81"/>
  <c r="S45" i="81"/>
  <c r="R45" i="81"/>
  <c r="Q45" i="81"/>
  <c r="P45" i="81"/>
  <c r="E45" i="81"/>
  <c r="U45" i="81" s="1"/>
  <c r="S44" i="81"/>
  <c r="R44" i="81"/>
  <c r="S43" i="81"/>
  <c r="U42" i="81"/>
  <c r="T42" i="81"/>
  <c r="S42" i="81"/>
  <c r="R42" i="81"/>
  <c r="Q42" i="81"/>
  <c r="P42" i="81"/>
  <c r="E42" i="81"/>
  <c r="T41" i="81"/>
  <c r="S41" i="81"/>
  <c r="R41" i="81"/>
  <c r="Q41" i="81"/>
  <c r="P41" i="81"/>
  <c r="E41" i="81"/>
  <c r="U41" i="81" s="1"/>
  <c r="S40" i="81"/>
  <c r="R40" i="81"/>
  <c r="Q40" i="81"/>
  <c r="P40" i="81"/>
  <c r="E40" i="81"/>
  <c r="U40" i="81" s="1"/>
  <c r="S39" i="81"/>
  <c r="R39" i="81"/>
  <c r="Q39" i="81"/>
  <c r="P39" i="81"/>
  <c r="E39" i="81"/>
  <c r="S38" i="81"/>
  <c r="R38" i="81"/>
  <c r="Q38" i="81"/>
  <c r="P38" i="81"/>
  <c r="E38" i="81"/>
  <c r="S37" i="81"/>
  <c r="R37" i="81"/>
  <c r="Q37" i="81"/>
  <c r="P37" i="81"/>
  <c r="E37" i="8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T34" i="81"/>
  <c r="S34" i="81"/>
  <c r="R34" i="81"/>
  <c r="Q34" i="81"/>
  <c r="P34" i="81"/>
  <c r="E34" i="81"/>
  <c r="U34" i="81" s="1"/>
  <c r="S33" i="81"/>
  <c r="R33" i="81"/>
  <c r="Q33" i="81"/>
  <c r="P33" i="81"/>
  <c r="E33" i="81"/>
  <c r="T33" i="81" s="1"/>
  <c r="S32" i="81"/>
  <c r="R32" i="81"/>
  <c r="Q32" i="81"/>
  <c r="P32" i="81"/>
  <c r="E32" i="81"/>
  <c r="U32" i="81" s="1"/>
  <c r="S31" i="81"/>
  <c r="R31" i="81"/>
  <c r="Q31" i="81"/>
  <c r="P31" i="81"/>
  <c r="E31" i="81"/>
  <c r="S30" i="81"/>
  <c r="R30" i="81"/>
  <c r="Q30" i="81"/>
  <c r="P30" i="81"/>
  <c r="E30" i="81"/>
  <c r="S29" i="81"/>
  <c r="R29" i="81"/>
  <c r="Q29" i="81"/>
  <c r="P29" i="81"/>
  <c r="E29" i="81"/>
  <c r="T29" i="81" s="1"/>
  <c r="S28" i="81"/>
  <c r="S27" i="81"/>
  <c r="R27" i="81"/>
  <c r="Q27" i="81"/>
  <c r="P27" i="81"/>
  <c r="E27" i="81"/>
  <c r="S26" i="81"/>
  <c r="R26" i="81"/>
  <c r="Q26" i="81"/>
  <c r="P26" i="81"/>
  <c r="E26" i="81"/>
  <c r="U25" i="81"/>
  <c r="S25" i="81"/>
  <c r="R25" i="81"/>
  <c r="Q25" i="81"/>
  <c r="P25" i="81"/>
  <c r="E25" i="81"/>
  <c r="T25" i="81" s="1"/>
  <c r="S24" i="81"/>
  <c r="R24" i="81"/>
  <c r="Q24" i="81"/>
  <c r="P24" i="81"/>
  <c r="E24" i="81"/>
  <c r="U24" i="81" s="1"/>
  <c r="S23" i="81"/>
  <c r="R23" i="81"/>
  <c r="Q23" i="81"/>
  <c r="P23" i="81"/>
  <c r="E23" i="81"/>
  <c r="T23" i="81" s="1"/>
  <c r="U22" i="81"/>
  <c r="S22" i="81"/>
  <c r="R22" i="81"/>
  <c r="Q22" i="81"/>
  <c r="P22" i="81"/>
  <c r="E22" i="81"/>
  <c r="T22" i="81" s="1"/>
  <c r="T21" i="81"/>
  <c r="S21" i="81"/>
  <c r="R21" i="81"/>
  <c r="Q21" i="81"/>
  <c r="P21" i="81"/>
  <c r="E21" i="81"/>
  <c r="U21" i="81" s="1"/>
  <c r="S20" i="81"/>
  <c r="R20" i="81"/>
  <c r="Q20" i="81"/>
  <c r="P20" i="81"/>
  <c r="E20" i="81"/>
  <c r="U20" i="81" s="1"/>
  <c r="S19" i="81"/>
  <c r="R19" i="81"/>
  <c r="Q19" i="81"/>
  <c r="P19" i="81"/>
  <c r="E19" i="81"/>
  <c r="S18" i="81"/>
  <c r="R18" i="81"/>
  <c r="Q18" i="81"/>
  <c r="P18" i="81"/>
  <c r="E18" i="81"/>
  <c r="U17" i="81"/>
  <c r="S17" i="81"/>
  <c r="R17" i="81"/>
  <c r="Q17" i="81"/>
  <c r="P17" i="81"/>
  <c r="E17" i="81"/>
  <c r="T17" i="81" s="1"/>
  <c r="S16" i="81"/>
  <c r="R16" i="81"/>
  <c r="Q16" i="81"/>
  <c r="P16" i="81"/>
  <c r="E16" i="81"/>
  <c r="S15" i="81"/>
  <c r="R15" i="81"/>
  <c r="Q15" i="81"/>
  <c r="P15" i="81"/>
  <c r="E15" i="81"/>
  <c r="U15" i="81" s="1"/>
  <c r="U14" i="81"/>
  <c r="T14" i="81"/>
  <c r="S14" i="81"/>
  <c r="R14" i="81"/>
  <c r="Q14" i="81"/>
  <c r="P14" i="81"/>
  <c r="E14" i="81"/>
  <c r="T13" i="81"/>
  <c r="S13" i="81"/>
  <c r="R13" i="81"/>
  <c r="Q13" i="81"/>
  <c r="P13" i="81"/>
  <c r="E13" i="81"/>
  <c r="U13" i="81" s="1"/>
  <c r="S12" i="81"/>
  <c r="R12" i="81"/>
  <c r="Q12" i="81"/>
  <c r="P12" i="81"/>
  <c r="E12" i="81"/>
  <c r="U12" i="81" s="1"/>
  <c r="S11" i="81"/>
  <c r="R11" i="81"/>
  <c r="Q11" i="81"/>
  <c r="P11" i="81"/>
  <c r="E11" i="81"/>
  <c r="S10" i="81"/>
  <c r="R10" i="81"/>
  <c r="Q10" i="81"/>
  <c r="P10" i="81"/>
  <c r="E10" i="81"/>
  <c r="S9" i="81"/>
  <c r="R9" i="81"/>
  <c r="S64" i="80"/>
  <c r="R64" i="80"/>
  <c r="Q64" i="80"/>
  <c r="P64" i="80"/>
  <c r="E64" i="80"/>
  <c r="S63" i="80"/>
  <c r="R63" i="80"/>
  <c r="Q63" i="80"/>
  <c r="P63" i="80"/>
  <c r="E63" i="80"/>
  <c r="S62" i="80"/>
  <c r="R62" i="80"/>
  <c r="S60" i="80"/>
  <c r="R60" i="80"/>
  <c r="Q60" i="80"/>
  <c r="P60" i="80"/>
  <c r="E60" i="80"/>
  <c r="T60" i="80" s="1"/>
  <c r="S59" i="80"/>
  <c r="R59" i="80"/>
  <c r="Q59" i="80"/>
  <c r="U59" i="80" s="1"/>
  <c r="P59" i="80"/>
  <c r="E59" i="80"/>
  <c r="S58" i="80"/>
  <c r="R58" i="80"/>
  <c r="Q58" i="80"/>
  <c r="P58" i="80"/>
  <c r="E58" i="80"/>
  <c r="T58" i="80" s="1"/>
  <c r="U57" i="80"/>
  <c r="S57" i="80"/>
  <c r="R57" i="80"/>
  <c r="Q57" i="80"/>
  <c r="P57" i="80"/>
  <c r="E57" i="80"/>
  <c r="T57" i="80" s="1"/>
  <c r="S56" i="80"/>
  <c r="R56" i="80"/>
  <c r="S55" i="80"/>
  <c r="R55" i="80"/>
  <c r="Q55" i="80"/>
  <c r="P55" i="80"/>
  <c r="E55" i="80"/>
  <c r="T55" i="80" s="1"/>
  <c r="U54" i="80"/>
  <c r="T54" i="80"/>
  <c r="S54" i="80"/>
  <c r="R54" i="80"/>
  <c r="Q54" i="80"/>
  <c r="P54" i="80"/>
  <c r="E54" i="80"/>
  <c r="U53" i="80"/>
  <c r="T53" i="80"/>
  <c r="S53" i="80"/>
  <c r="R53" i="80"/>
  <c r="Q53" i="80"/>
  <c r="P53" i="80"/>
  <c r="E53" i="80"/>
  <c r="S52" i="80"/>
  <c r="R52" i="80"/>
  <c r="Q52" i="80"/>
  <c r="P52" i="80"/>
  <c r="E52" i="80"/>
  <c r="T52" i="80" s="1"/>
  <c r="S51" i="80"/>
  <c r="R51" i="80"/>
  <c r="Q51" i="80"/>
  <c r="P51" i="80"/>
  <c r="E51" i="80"/>
  <c r="U51" i="80" s="1"/>
  <c r="S50" i="80"/>
  <c r="R50" i="80"/>
  <c r="Q50" i="80"/>
  <c r="P50" i="80"/>
  <c r="E50" i="80"/>
  <c r="U50" i="80" s="1"/>
  <c r="S49" i="80"/>
  <c r="R49" i="80"/>
  <c r="Q49" i="80"/>
  <c r="P49" i="80"/>
  <c r="E49" i="80"/>
  <c r="S48" i="80"/>
  <c r="R48" i="80"/>
  <c r="Q48" i="80"/>
  <c r="P48" i="80"/>
  <c r="E48" i="80"/>
  <c r="U47" i="80"/>
  <c r="S47" i="80"/>
  <c r="R47" i="80"/>
  <c r="Q47" i="80"/>
  <c r="P47" i="80"/>
  <c r="E47" i="80"/>
  <c r="T46" i="80"/>
  <c r="S46" i="80"/>
  <c r="R46" i="80"/>
  <c r="Q46" i="80"/>
  <c r="P46" i="80"/>
  <c r="E46" i="80"/>
  <c r="U46" i="80" s="1"/>
  <c r="U45" i="80"/>
  <c r="S45" i="80"/>
  <c r="R45" i="80"/>
  <c r="Q45" i="80"/>
  <c r="P45" i="80"/>
  <c r="E45" i="80"/>
  <c r="T45" i="80" s="1"/>
  <c r="S44" i="80"/>
  <c r="R44" i="80"/>
  <c r="S43" i="80"/>
  <c r="S42" i="80"/>
  <c r="R42" i="80"/>
  <c r="Q42" i="80"/>
  <c r="P42" i="80"/>
  <c r="E42" i="80"/>
  <c r="U42" i="80" s="1"/>
  <c r="S41" i="80"/>
  <c r="R41" i="80"/>
  <c r="Q41" i="80"/>
  <c r="P41" i="80"/>
  <c r="E41" i="80"/>
  <c r="U41" i="80" s="1"/>
  <c r="S40" i="80"/>
  <c r="R40" i="80"/>
  <c r="Q40" i="80"/>
  <c r="P40" i="80"/>
  <c r="E40" i="80"/>
  <c r="U40" i="80" s="1"/>
  <c r="S39" i="80"/>
  <c r="R39" i="80"/>
  <c r="Q39" i="80"/>
  <c r="P39" i="80"/>
  <c r="E39" i="80"/>
  <c r="S38" i="80"/>
  <c r="R38" i="80"/>
  <c r="Q38" i="80"/>
  <c r="P38" i="80"/>
  <c r="E38" i="80"/>
  <c r="U37" i="80"/>
  <c r="S37" i="80"/>
  <c r="R37" i="80"/>
  <c r="Q37" i="80"/>
  <c r="P37" i="80"/>
  <c r="E37" i="80"/>
  <c r="T37" i="80" s="1"/>
  <c r="S36" i="80"/>
  <c r="R36" i="80"/>
  <c r="Q36" i="80"/>
  <c r="P36" i="80"/>
  <c r="E36" i="80"/>
  <c r="U36" i="80" s="1"/>
  <c r="S35" i="80"/>
  <c r="R35" i="80"/>
  <c r="Q35" i="80"/>
  <c r="P35" i="80"/>
  <c r="E35" i="80"/>
  <c r="U35" i="80" s="1"/>
  <c r="U34" i="80"/>
  <c r="S34" i="80"/>
  <c r="R34" i="80"/>
  <c r="Q34" i="80"/>
  <c r="P34" i="80"/>
  <c r="T34" i="80" s="1"/>
  <c r="E34" i="80"/>
  <c r="S33" i="80"/>
  <c r="R33" i="80"/>
  <c r="Q33" i="80"/>
  <c r="P33" i="80"/>
  <c r="T33" i="80" s="1"/>
  <c r="E33" i="80"/>
  <c r="S32" i="80"/>
  <c r="R32" i="80"/>
  <c r="Q32" i="80"/>
  <c r="P32" i="80"/>
  <c r="E32" i="80"/>
  <c r="U32" i="80" s="1"/>
  <c r="S31" i="80"/>
  <c r="R31" i="80"/>
  <c r="Q31" i="80"/>
  <c r="P31" i="80"/>
  <c r="E31" i="80"/>
  <c r="S30" i="80"/>
  <c r="R30" i="80"/>
  <c r="Q30" i="80"/>
  <c r="P30" i="80"/>
  <c r="E30" i="80"/>
  <c r="S29" i="80"/>
  <c r="R29" i="80"/>
  <c r="Q29" i="80"/>
  <c r="P29" i="80"/>
  <c r="E29" i="80"/>
  <c r="T29" i="80" s="1"/>
  <c r="S28" i="80"/>
  <c r="S27" i="80"/>
  <c r="R27" i="80"/>
  <c r="Q27" i="80"/>
  <c r="P27" i="80"/>
  <c r="E27" i="80"/>
  <c r="S26" i="80"/>
  <c r="R26" i="80"/>
  <c r="Q26" i="80"/>
  <c r="P26" i="80"/>
  <c r="E26" i="80"/>
  <c r="S25" i="80"/>
  <c r="R25" i="80"/>
  <c r="Q25" i="80"/>
  <c r="P25" i="80"/>
  <c r="E25" i="80"/>
  <c r="T25" i="80" s="1"/>
  <c r="U24" i="80"/>
  <c r="S24" i="80"/>
  <c r="R24" i="80"/>
  <c r="Q24" i="80"/>
  <c r="P24" i="80"/>
  <c r="E24" i="80"/>
  <c r="T24" i="80" s="1"/>
  <c r="U23" i="80"/>
  <c r="T23" i="80"/>
  <c r="S23" i="80"/>
  <c r="R23" i="80"/>
  <c r="Q23" i="80"/>
  <c r="P23" i="80"/>
  <c r="E23" i="80"/>
  <c r="U22" i="80"/>
  <c r="T22" i="80"/>
  <c r="S22" i="80"/>
  <c r="R22" i="80"/>
  <c r="Q22" i="80"/>
  <c r="P22" i="80"/>
  <c r="E22" i="80"/>
  <c r="T21" i="80"/>
  <c r="S21" i="80"/>
  <c r="R21" i="80"/>
  <c r="Q21" i="80"/>
  <c r="P21" i="80"/>
  <c r="E21" i="80"/>
  <c r="U21" i="80" s="1"/>
  <c r="S20" i="80"/>
  <c r="R20" i="80"/>
  <c r="Q20" i="80"/>
  <c r="P20" i="80"/>
  <c r="E20" i="80"/>
  <c r="U20" i="80" s="1"/>
  <c r="S19" i="80"/>
  <c r="R19" i="80"/>
  <c r="Q19" i="80"/>
  <c r="P19" i="80"/>
  <c r="E19" i="80"/>
  <c r="T19" i="80" s="1"/>
  <c r="S18" i="80"/>
  <c r="R18" i="80"/>
  <c r="Q18" i="80"/>
  <c r="P18" i="80"/>
  <c r="E18" i="80"/>
  <c r="U18" i="80" s="1"/>
  <c r="S17" i="80"/>
  <c r="R17" i="80"/>
  <c r="Q17" i="80"/>
  <c r="P17" i="80"/>
  <c r="E17" i="80"/>
  <c r="T17" i="80" s="1"/>
  <c r="U16" i="80"/>
  <c r="S16" i="80"/>
  <c r="R16" i="80"/>
  <c r="Q16" i="80"/>
  <c r="P16" i="80"/>
  <c r="E16" i="80"/>
  <c r="T16" i="80" s="1"/>
  <c r="S15" i="80"/>
  <c r="R15" i="80"/>
  <c r="Q15" i="80"/>
  <c r="P15" i="80"/>
  <c r="E15" i="80"/>
  <c r="U15" i="80" s="1"/>
  <c r="S14" i="80"/>
  <c r="R14" i="80"/>
  <c r="Q14" i="80"/>
  <c r="P14" i="80"/>
  <c r="T14" i="80" s="1"/>
  <c r="E14" i="80"/>
  <c r="U14" i="80" s="1"/>
  <c r="S13" i="80"/>
  <c r="R13" i="80"/>
  <c r="Q13" i="80"/>
  <c r="P13" i="80"/>
  <c r="E13" i="80"/>
  <c r="U13" i="80" s="1"/>
  <c r="S12" i="80"/>
  <c r="R12" i="80"/>
  <c r="Q12" i="80"/>
  <c r="P12" i="80"/>
  <c r="E12" i="80"/>
  <c r="U12" i="80" s="1"/>
  <c r="S11" i="80"/>
  <c r="R11" i="80"/>
  <c r="Q11" i="80"/>
  <c r="P11" i="80"/>
  <c r="E11" i="80"/>
  <c r="T11" i="80" s="1"/>
  <c r="S10" i="80"/>
  <c r="R10" i="80"/>
  <c r="Q10" i="80"/>
  <c r="P10" i="80"/>
  <c r="E10" i="80"/>
  <c r="T10" i="80" s="1"/>
  <c r="S9" i="80"/>
  <c r="R9" i="80"/>
  <c r="S64" i="79"/>
  <c r="R64" i="79"/>
  <c r="Q64" i="79"/>
  <c r="P64" i="79"/>
  <c r="E64" i="79"/>
  <c r="U64" i="79" s="1"/>
  <c r="U63" i="79"/>
  <c r="S63" i="79"/>
  <c r="R63" i="79"/>
  <c r="Q63" i="79"/>
  <c r="P63" i="79"/>
  <c r="P62" i="79" s="1"/>
  <c r="E63" i="79"/>
  <c r="S62" i="79"/>
  <c r="R62" i="79"/>
  <c r="T60" i="79"/>
  <c r="S60" i="79"/>
  <c r="R60" i="79"/>
  <c r="Q60" i="79"/>
  <c r="P60" i="79"/>
  <c r="E60" i="79"/>
  <c r="U60" i="79" s="1"/>
  <c r="S59" i="79"/>
  <c r="R59" i="79"/>
  <c r="Q59" i="79"/>
  <c r="P59" i="79"/>
  <c r="E59" i="79"/>
  <c r="U59" i="79" s="1"/>
  <c r="S58" i="79"/>
  <c r="R58" i="79"/>
  <c r="Q58" i="79"/>
  <c r="P58" i="79"/>
  <c r="E58" i="79"/>
  <c r="T58" i="79" s="1"/>
  <c r="U57" i="79"/>
  <c r="S57" i="79"/>
  <c r="R57" i="79"/>
  <c r="Q57" i="79"/>
  <c r="P57" i="79"/>
  <c r="E57" i="79"/>
  <c r="T57" i="79" s="1"/>
  <c r="S56" i="79"/>
  <c r="R56" i="79"/>
  <c r="S55" i="79"/>
  <c r="R55" i="79"/>
  <c r="Q55" i="79"/>
  <c r="P55" i="79"/>
  <c r="E55" i="79"/>
  <c r="U55" i="79" s="1"/>
  <c r="U54" i="79"/>
  <c r="S54" i="79"/>
  <c r="R54" i="79"/>
  <c r="Q54" i="79"/>
  <c r="P54" i="79"/>
  <c r="E54" i="79"/>
  <c r="T54" i="79" s="1"/>
  <c r="T53" i="79"/>
  <c r="S53" i="79"/>
  <c r="R53" i="79"/>
  <c r="Q53" i="79"/>
  <c r="P53" i="79"/>
  <c r="E53" i="79"/>
  <c r="U53" i="79" s="1"/>
  <c r="S52" i="79"/>
  <c r="R52" i="79"/>
  <c r="Q52" i="79"/>
  <c r="P52" i="79"/>
  <c r="E52" i="79"/>
  <c r="U52" i="79" s="1"/>
  <c r="S51" i="79"/>
  <c r="R51" i="79"/>
  <c r="Q51" i="79"/>
  <c r="P51" i="79"/>
  <c r="E51" i="79"/>
  <c r="U51" i="79" s="1"/>
  <c r="S50" i="79"/>
  <c r="R50" i="79"/>
  <c r="Q50" i="79"/>
  <c r="P50" i="79"/>
  <c r="E50" i="79"/>
  <c r="U50" i="79" s="1"/>
  <c r="S49" i="79"/>
  <c r="R49" i="79"/>
  <c r="Q49" i="79"/>
  <c r="P49" i="79"/>
  <c r="E49" i="79"/>
  <c r="U49" i="79" s="1"/>
  <c r="S48" i="79"/>
  <c r="R48" i="79"/>
  <c r="Q48" i="79"/>
  <c r="P48" i="79"/>
  <c r="E48" i="79"/>
  <c r="T48" i="79" s="1"/>
  <c r="S47" i="79"/>
  <c r="R47" i="79"/>
  <c r="Q47" i="79"/>
  <c r="P47" i="79"/>
  <c r="E47" i="79"/>
  <c r="U47" i="79" s="1"/>
  <c r="S46" i="79"/>
  <c r="R46" i="79"/>
  <c r="Q46" i="79"/>
  <c r="P46" i="79"/>
  <c r="E46" i="79"/>
  <c r="T46" i="79" s="1"/>
  <c r="U45" i="79"/>
  <c r="T45" i="79"/>
  <c r="S45" i="79"/>
  <c r="R45" i="79"/>
  <c r="Q45" i="79"/>
  <c r="P45" i="79"/>
  <c r="E45" i="79"/>
  <c r="S44" i="79"/>
  <c r="R44" i="79"/>
  <c r="R43" i="79"/>
  <c r="S42" i="79"/>
  <c r="R42" i="79"/>
  <c r="Q42" i="79"/>
  <c r="P42" i="79"/>
  <c r="E42" i="79"/>
  <c r="U42" i="79" s="1"/>
  <c r="S41" i="79"/>
  <c r="R41" i="79"/>
  <c r="Q41" i="79"/>
  <c r="P41" i="79"/>
  <c r="E41" i="79"/>
  <c r="U41" i="79" s="1"/>
  <c r="S40" i="79"/>
  <c r="R40" i="79"/>
  <c r="Q40" i="79"/>
  <c r="P40" i="79"/>
  <c r="E40" i="79"/>
  <c r="U40" i="79" s="1"/>
  <c r="S39" i="79"/>
  <c r="R39" i="79"/>
  <c r="Q39" i="79"/>
  <c r="P39" i="79"/>
  <c r="E39" i="79"/>
  <c r="U39" i="79" s="1"/>
  <c r="S38" i="79"/>
  <c r="R38" i="79"/>
  <c r="Q38" i="79"/>
  <c r="P38" i="79"/>
  <c r="E38" i="79"/>
  <c r="T38" i="79" s="1"/>
  <c r="S37" i="79"/>
  <c r="R37" i="79"/>
  <c r="Q37" i="79"/>
  <c r="P37" i="79"/>
  <c r="E37" i="79"/>
  <c r="U37" i="79" s="1"/>
  <c r="U36" i="79"/>
  <c r="S36" i="79"/>
  <c r="R36" i="79"/>
  <c r="Q36" i="79"/>
  <c r="P36" i="79"/>
  <c r="E36" i="79"/>
  <c r="S35" i="79"/>
  <c r="R35" i="79"/>
  <c r="Q35" i="79"/>
  <c r="P35" i="79"/>
  <c r="E35" i="79"/>
  <c r="U35" i="79" s="1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P32" i="79"/>
  <c r="E32" i="79"/>
  <c r="U32" i="79" s="1"/>
  <c r="S31" i="79"/>
  <c r="R31" i="79"/>
  <c r="Q31" i="79"/>
  <c r="P31" i="79"/>
  <c r="E31" i="79"/>
  <c r="S30" i="79"/>
  <c r="R30" i="79"/>
  <c r="Q30" i="79"/>
  <c r="P30" i="79"/>
  <c r="E30" i="79"/>
  <c r="U30" i="79" s="1"/>
  <c r="S29" i="79"/>
  <c r="R29" i="79"/>
  <c r="Q29" i="79"/>
  <c r="P29" i="79"/>
  <c r="E29" i="79"/>
  <c r="S28" i="79"/>
  <c r="S27" i="79"/>
  <c r="R27" i="79"/>
  <c r="Q27" i="79"/>
  <c r="P27" i="79"/>
  <c r="E27" i="79"/>
  <c r="U27" i="79" s="1"/>
  <c r="S26" i="79"/>
  <c r="R26" i="79"/>
  <c r="Q26" i="79"/>
  <c r="P26" i="79"/>
  <c r="E26" i="79"/>
  <c r="S25" i="79"/>
  <c r="R25" i="79"/>
  <c r="Q25" i="79"/>
  <c r="P25" i="79"/>
  <c r="E25" i="79"/>
  <c r="U25" i="79" s="1"/>
  <c r="U24" i="79"/>
  <c r="S24" i="79"/>
  <c r="R24" i="79"/>
  <c r="Q24" i="79"/>
  <c r="P24" i="79"/>
  <c r="E24" i="79"/>
  <c r="T24" i="79" s="1"/>
  <c r="S23" i="79"/>
  <c r="R23" i="79"/>
  <c r="Q23" i="79"/>
  <c r="P23" i="79"/>
  <c r="E23" i="79"/>
  <c r="U23" i="79" s="1"/>
  <c r="U22" i="79"/>
  <c r="S22" i="79"/>
  <c r="R22" i="79"/>
  <c r="Q22" i="79"/>
  <c r="P22" i="79"/>
  <c r="E22" i="79"/>
  <c r="T22" i="79" s="1"/>
  <c r="U21" i="79"/>
  <c r="T21" i="79"/>
  <c r="S21" i="79"/>
  <c r="R21" i="79"/>
  <c r="Q21" i="79"/>
  <c r="P21" i="79"/>
  <c r="E21" i="79"/>
  <c r="T20" i="79"/>
  <c r="S20" i="79"/>
  <c r="R20" i="79"/>
  <c r="Q20" i="79"/>
  <c r="P20" i="79"/>
  <c r="E20" i="79"/>
  <c r="U20" i="79" s="1"/>
  <c r="S19" i="79"/>
  <c r="R19" i="79"/>
  <c r="Q19" i="79"/>
  <c r="P19" i="79"/>
  <c r="E19" i="79"/>
  <c r="U19" i="79" s="1"/>
  <c r="S18" i="79"/>
  <c r="R18" i="79"/>
  <c r="Q18" i="79"/>
  <c r="P18" i="79"/>
  <c r="E18" i="79"/>
  <c r="T18" i="79" s="1"/>
  <c r="T17" i="79"/>
  <c r="S17" i="79"/>
  <c r="R17" i="79"/>
  <c r="Q17" i="79"/>
  <c r="P17" i="79"/>
  <c r="E17" i="79"/>
  <c r="U17" i="79" s="1"/>
  <c r="S16" i="79"/>
  <c r="R16" i="79"/>
  <c r="Q16" i="79"/>
  <c r="P16" i="79"/>
  <c r="E16" i="79"/>
  <c r="T16" i="79" s="1"/>
  <c r="S15" i="79"/>
  <c r="R15" i="79"/>
  <c r="Q15" i="79"/>
  <c r="P15" i="79"/>
  <c r="E15" i="79"/>
  <c r="U15" i="79" s="1"/>
  <c r="S14" i="79"/>
  <c r="R14" i="79"/>
  <c r="Q14" i="79"/>
  <c r="P14" i="79"/>
  <c r="T14" i="79" s="1"/>
  <c r="E14" i="79"/>
  <c r="T13" i="79"/>
  <c r="S13" i="79"/>
  <c r="R13" i="79"/>
  <c r="Q13" i="79"/>
  <c r="P13" i="79"/>
  <c r="E13" i="79"/>
  <c r="U13" i="79" s="1"/>
  <c r="S12" i="79"/>
  <c r="R12" i="79"/>
  <c r="Q12" i="79"/>
  <c r="P12" i="79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64" i="78"/>
  <c r="R64" i="78"/>
  <c r="Q64" i="78"/>
  <c r="P64" i="78"/>
  <c r="E64" i="78"/>
  <c r="U64" i="78" s="1"/>
  <c r="S63" i="78"/>
  <c r="R63" i="78"/>
  <c r="Q63" i="78"/>
  <c r="P63" i="78"/>
  <c r="P62" i="78" s="1"/>
  <c r="E63" i="78"/>
  <c r="S62" i="78"/>
  <c r="R62" i="78"/>
  <c r="S60" i="78"/>
  <c r="R60" i="78"/>
  <c r="Q60" i="78"/>
  <c r="P60" i="78"/>
  <c r="E60" i="78"/>
  <c r="T60" i="78" s="1"/>
  <c r="S59" i="78"/>
  <c r="R59" i="78"/>
  <c r="Q59" i="78"/>
  <c r="P59" i="78"/>
  <c r="E59" i="78"/>
  <c r="U59" i="78" s="1"/>
  <c r="S58" i="78"/>
  <c r="R58" i="78"/>
  <c r="Q58" i="78"/>
  <c r="P58" i="78"/>
  <c r="E58" i="78"/>
  <c r="T58" i="78" s="1"/>
  <c r="S57" i="78"/>
  <c r="R57" i="78"/>
  <c r="Q57" i="78"/>
  <c r="P57" i="78"/>
  <c r="E57" i="78"/>
  <c r="S56" i="78"/>
  <c r="R56" i="78"/>
  <c r="S55" i="78"/>
  <c r="R55" i="78"/>
  <c r="Q55" i="78"/>
  <c r="P55" i="78"/>
  <c r="E55" i="78"/>
  <c r="T55" i="78" s="1"/>
  <c r="S54" i="78"/>
  <c r="R54" i="78"/>
  <c r="Q54" i="78"/>
  <c r="P54" i="78"/>
  <c r="E54" i="78"/>
  <c r="U54" i="78" s="1"/>
  <c r="S53" i="78"/>
  <c r="R53" i="78"/>
  <c r="Q53" i="78"/>
  <c r="P53" i="78"/>
  <c r="E53" i="78"/>
  <c r="T53" i="78" s="1"/>
  <c r="S52" i="78"/>
  <c r="R52" i="78"/>
  <c r="Q52" i="78"/>
  <c r="P52" i="78"/>
  <c r="E52" i="78"/>
  <c r="U52" i="78" s="1"/>
  <c r="T51" i="78"/>
  <c r="S51" i="78"/>
  <c r="R51" i="78"/>
  <c r="Q51" i="78"/>
  <c r="P51" i="78"/>
  <c r="E51" i="78"/>
  <c r="U51" i="78" s="1"/>
  <c r="S50" i="78"/>
  <c r="R50" i="78"/>
  <c r="Q50" i="78"/>
  <c r="P50" i="78"/>
  <c r="E50" i="78"/>
  <c r="U50" i="78" s="1"/>
  <c r="S49" i="78"/>
  <c r="R49" i="78"/>
  <c r="Q49" i="78"/>
  <c r="P49" i="78"/>
  <c r="E49" i="78"/>
  <c r="U49" i="78" s="1"/>
  <c r="S48" i="78"/>
  <c r="R48" i="78"/>
  <c r="Q48" i="78"/>
  <c r="P48" i="78"/>
  <c r="E48" i="78"/>
  <c r="U48" i="78" s="1"/>
  <c r="S47" i="78"/>
  <c r="R47" i="78"/>
  <c r="Q47" i="78"/>
  <c r="P47" i="78"/>
  <c r="E47" i="78"/>
  <c r="T47" i="78" s="1"/>
  <c r="S46" i="78"/>
  <c r="R46" i="78"/>
  <c r="Q46" i="78"/>
  <c r="P46" i="78"/>
  <c r="E46" i="78"/>
  <c r="S45" i="78"/>
  <c r="R45" i="78"/>
  <c r="Q45" i="78"/>
  <c r="P45" i="78"/>
  <c r="E45" i="78"/>
  <c r="T45" i="78" s="1"/>
  <c r="S44" i="78"/>
  <c r="R44" i="78"/>
  <c r="S43" i="78"/>
  <c r="R43" i="78"/>
  <c r="S42" i="78"/>
  <c r="R42" i="78"/>
  <c r="Q42" i="78"/>
  <c r="P42" i="78"/>
  <c r="E42" i="78"/>
  <c r="U42" i="78" s="1"/>
  <c r="S41" i="78"/>
  <c r="R41" i="78"/>
  <c r="Q41" i="78"/>
  <c r="P41" i="78"/>
  <c r="E41" i="78"/>
  <c r="U40" i="78"/>
  <c r="S40" i="78"/>
  <c r="R40" i="78"/>
  <c r="Q40" i="78"/>
  <c r="P40" i="78"/>
  <c r="E40" i="78"/>
  <c r="T40" i="78" s="1"/>
  <c r="S39" i="78"/>
  <c r="R39" i="78"/>
  <c r="Q39" i="78"/>
  <c r="P39" i="78"/>
  <c r="E39" i="78"/>
  <c r="U39" i="78" s="1"/>
  <c r="S38" i="78"/>
  <c r="R38" i="78"/>
  <c r="Q38" i="78"/>
  <c r="P38" i="78"/>
  <c r="E38" i="78"/>
  <c r="U38" i="78" s="1"/>
  <c r="S37" i="78"/>
  <c r="R37" i="78"/>
  <c r="Q37" i="78"/>
  <c r="P37" i="78"/>
  <c r="E37" i="78"/>
  <c r="T37" i="78" s="1"/>
  <c r="S36" i="78"/>
  <c r="R36" i="78"/>
  <c r="Q36" i="78"/>
  <c r="P36" i="78"/>
  <c r="E36" i="78"/>
  <c r="U36" i="78" s="1"/>
  <c r="S35" i="78"/>
  <c r="R35" i="78"/>
  <c r="Q35" i="78"/>
  <c r="P35" i="78"/>
  <c r="E35" i="78"/>
  <c r="T35" i="78" s="1"/>
  <c r="S34" i="78"/>
  <c r="R34" i="78"/>
  <c r="Q34" i="78"/>
  <c r="P34" i="78"/>
  <c r="E34" i="78"/>
  <c r="S33" i="78"/>
  <c r="R33" i="78"/>
  <c r="Q33" i="78"/>
  <c r="P33" i="78"/>
  <c r="E33" i="78"/>
  <c r="T33" i="78" s="1"/>
  <c r="U32" i="78"/>
  <c r="T32" i="78"/>
  <c r="S32" i="78"/>
  <c r="R32" i="78"/>
  <c r="Q32" i="78"/>
  <c r="P32" i="78"/>
  <c r="E32" i="78"/>
  <c r="S31" i="78"/>
  <c r="R31" i="78"/>
  <c r="Q31" i="78"/>
  <c r="P31" i="78"/>
  <c r="E31" i="78"/>
  <c r="S30" i="78"/>
  <c r="R30" i="78"/>
  <c r="Q30" i="78"/>
  <c r="P30" i="78"/>
  <c r="E30" i="78"/>
  <c r="U30" i="78" s="1"/>
  <c r="S29" i="78"/>
  <c r="R29" i="78"/>
  <c r="Q29" i="78"/>
  <c r="P29" i="78"/>
  <c r="E29" i="78"/>
  <c r="U29" i="78" s="1"/>
  <c r="S28" i="78"/>
  <c r="T27" i="78"/>
  <c r="S27" i="78"/>
  <c r="R27" i="78"/>
  <c r="Q27" i="78"/>
  <c r="P27" i="78"/>
  <c r="E27" i="78"/>
  <c r="U27" i="78" s="1"/>
  <c r="S26" i="78"/>
  <c r="R26" i="78"/>
  <c r="Q26" i="78"/>
  <c r="P26" i="78"/>
  <c r="E26" i="78"/>
  <c r="U26" i="78" s="1"/>
  <c r="S25" i="78"/>
  <c r="R25" i="78"/>
  <c r="Q25" i="78"/>
  <c r="P25" i="78"/>
  <c r="E25" i="78"/>
  <c r="T25" i="78" s="1"/>
  <c r="T24" i="78"/>
  <c r="S24" i="78"/>
  <c r="R24" i="78"/>
  <c r="Q24" i="78"/>
  <c r="P24" i="78"/>
  <c r="E24" i="78"/>
  <c r="U24" i="78" s="1"/>
  <c r="S23" i="78"/>
  <c r="R23" i="78"/>
  <c r="Q23" i="78"/>
  <c r="P23" i="78"/>
  <c r="E23" i="78"/>
  <c r="T23" i="78" s="1"/>
  <c r="S22" i="78"/>
  <c r="R22" i="78"/>
  <c r="Q22" i="78"/>
  <c r="P22" i="78"/>
  <c r="E22" i="78"/>
  <c r="U22" i="78" s="1"/>
  <c r="U21" i="78"/>
  <c r="S21" i="78"/>
  <c r="R21" i="78"/>
  <c r="Q21" i="78"/>
  <c r="P21" i="78"/>
  <c r="E21" i="78"/>
  <c r="T21" i="78" s="1"/>
  <c r="U20" i="78"/>
  <c r="S20" i="78"/>
  <c r="R20" i="78"/>
  <c r="Q20" i="78"/>
  <c r="P20" i="78"/>
  <c r="T20" i="78" s="1"/>
  <c r="E20" i="78"/>
  <c r="S19" i="78"/>
  <c r="R19" i="78"/>
  <c r="Q19" i="78"/>
  <c r="P19" i="78"/>
  <c r="E19" i="78"/>
  <c r="U19" i="78" s="1"/>
  <c r="S18" i="78"/>
  <c r="R18" i="78"/>
  <c r="Q18" i="78"/>
  <c r="P18" i="78"/>
  <c r="E18" i="78"/>
  <c r="U18" i="78" s="1"/>
  <c r="S17" i="78"/>
  <c r="R17" i="78"/>
  <c r="Q17" i="78"/>
  <c r="P17" i="78"/>
  <c r="E17" i="78"/>
  <c r="T17" i="78" s="1"/>
  <c r="S16" i="78"/>
  <c r="R16" i="78"/>
  <c r="Q16" i="78"/>
  <c r="P16" i="78"/>
  <c r="E16" i="78"/>
  <c r="U16" i="78" s="1"/>
  <c r="S15" i="78"/>
  <c r="R15" i="78"/>
  <c r="Q15" i="78"/>
  <c r="P15" i="78"/>
  <c r="E15" i="78"/>
  <c r="T15" i="78" s="1"/>
  <c r="S14" i="78"/>
  <c r="R14" i="78"/>
  <c r="Q14" i="78"/>
  <c r="P14" i="78"/>
  <c r="E14" i="78"/>
  <c r="U14" i="78" s="1"/>
  <c r="S13" i="78"/>
  <c r="R13" i="78"/>
  <c r="Q13" i="78"/>
  <c r="U13" i="78" s="1"/>
  <c r="P13" i="78"/>
  <c r="T13" i="78" s="1"/>
  <c r="E13" i="78"/>
  <c r="S12" i="78"/>
  <c r="R12" i="78"/>
  <c r="Q12" i="78"/>
  <c r="P12" i="78"/>
  <c r="E12" i="78"/>
  <c r="U12" i="78" s="1"/>
  <c r="S11" i="78"/>
  <c r="R11" i="78"/>
  <c r="Q11" i="78"/>
  <c r="P11" i="78"/>
  <c r="E11" i="78"/>
  <c r="U11" i="78" s="1"/>
  <c r="S10" i="78"/>
  <c r="R10" i="78"/>
  <c r="Q10" i="78"/>
  <c r="P10" i="78"/>
  <c r="E10" i="78"/>
  <c r="S9" i="78"/>
  <c r="R9" i="78"/>
  <c r="S64" i="77"/>
  <c r="R64" i="77"/>
  <c r="Q64" i="77"/>
  <c r="P64" i="77"/>
  <c r="E64" i="77"/>
  <c r="U64" i="77" s="1"/>
  <c r="S63" i="77"/>
  <c r="R63" i="77"/>
  <c r="Q63" i="77"/>
  <c r="P63" i="77"/>
  <c r="E63" i="77"/>
  <c r="S62" i="77"/>
  <c r="R62" i="77"/>
  <c r="S60" i="77"/>
  <c r="R60" i="77"/>
  <c r="Q60" i="77"/>
  <c r="P60" i="77"/>
  <c r="E60" i="77"/>
  <c r="U60" i="77" s="1"/>
  <c r="S59" i="77"/>
  <c r="R59" i="77"/>
  <c r="Q59" i="77"/>
  <c r="P59" i="77"/>
  <c r="E59" i="77"/>
  <c r="T59" i="77" s="1"/>
  <c r="S58" i="77"/>
  <c r="R58" i="77"/>
  <c r="Q58" i="77"/>
  <c r="P58" i="77"/>
  <c r="E58" i="77"/>
  <c r="U58" i="77" s="1"/>
  <c r="S57" i="77"/>
  <c r="R57" i="77"/>
  <c r="Q57" i="77"/>
  <c r="P57" i="77"/>
  <c r="E57" i="77"/>
  <c r="T57" i="77" s="1"/>
  <c r="S56" i="77"/>
  <c r="R56" i="77"/>
  <c r="S55" i="77"/>
  <c r="R55" i="77"/>
  <c r="Q55" i="77"/>
  <c r="P55" i="77"/>
  <c r="E55" i="77"/>
  <c r="U55" i="77" s="1"/>
  <c r="S54" i="77"/>
  <c r="R54" i="77"/>
  <c r="Q54" i="77"/>
  <c r="P54" i="77"/>
  <c r="E54" i="77"/>
  <c r="T54" i="77" s="1"/>
  <c r="S53" i="77"/>
  <c r="R53" i="77"/>
  <c r="Q53" i="77"/>
  <c r="P53" i="77"/>
  <c r="E53" i="77"/>
  <c r="U53" i="77" s="1"/>
  <c r="S52" i="77"/>
  <c r="R52" i="77"/>
  <c r="Q52" i="77"/>
  <c r="P52" i="77"/>
  <c r="E52" i="77"/>
  <c r="T52" i="77" s="1"/>
  <c r="S51" i="77"/>
  <c r="R51" i="77"/>
  <c r="Q51" i="77"/>
  <c r="P51" i="77"/>
  <c r="E51" i="77"/>
  <c r="U51" i="77" s="1"/>
  <c r="S50" i="77"/>
  <c r="R50" i="77"/>
  <c r="Q50" i="77"/>
  <c r="P50" i="77"/>
  <c r="E50" i="77"/>
  <c r="S49" i="77"/>
  <c r="R49" i="77"/>
  <c r="Q49" i="77"/>
  <c r="P49" i="77"/>
  <c r="E49" i="77"/>
  <c r="T49" i="77" s="1"/>
  <c r="S48" i="77"/>
  <c r="R48" i="77"/>
  <c r="Q48" i="77"/>
  <c r="P48" i="77"/>
  <c r="E48" i="77"/>
  <c r="U48" i="77" s="1"/>
  <c r="S47" i="77"/>
  <c r="R47" i="77"/>
  <c r="Q47" i="77"/>
  <c r="P47" i="77"/>
  <c r="E47" i="77"/>
  <c r="U47" i="77" s="1"/>
  <c r="U46" i="77"/>
  <c r="S46" i="77"/>
  <c r="R46" i="77"/>
  <c r="Q46" i="77"/>
  <c r="P46" i="77"/>
  <c r="E46" i="77"/>
  <c r="T46" i="77" s="1"/>
  <c r="S45" i="77"/>
  <c r="R45" i="77"/>
  <c r="Q45" i="77"/>
  <c r="P45" i="77"/>
  <c r="E45" i="77"/>
  <c r="T45" i="77" s="1"/>
  <c r="S44" i="77"/>
  <c r="R44" i="77"/>
  <c r="S42" i="77"/>
  <c r="R42" i="77"/>
  <c r="Q42" i="77"/>
  <c r="P42" i="77"/>
  <c r="E42" i="77"/>
  <c r="T42" i="77" s="1"/>
  <c r="S41" i="77"/>
  <c r="R41" i="77"/>
  <c r="Q41" i="77"/>
  <c r="P41" i="77"/>
  <c r="E41" i="77"/>
  <c r="U41" i="77" s="1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U38" i="77" s="1"/>
  <c r="S37" i="77"/>
  <c r="R37" i="77"/>
  <c r="Q37" i="77"/>
  <c r="P37" i="77"/>
  <c r="E37" i="77"/>
  <c r="U37" i="77" s="1"/>
  <c r="S36" i="77"/>
  <c r="R36" i="77"/>
  <c r="Q36" i="77"/>
  <c r="P36" i="77"/>
  <c r="E36" i="77"/>
  <c r="S35" i="77"/>
  <c r="R35" i="77"/>
  <c r="Q35" i="77"/>
  <c r="P35" i="77"/>
  <c r="E35" i="77"/>
  <c r="U35" i="77" s="1"/>
  <c r="U34" i="77"/>
  <c r="S34" i="77"/>
  <c r="R34" i="77"/>
  <c r="Q34" i="77"/>
  <c r="P34" i="77"/>
  <c r="E34" i="77"/>
  <c r="T34" i="77" s="1"/>
  <c r="S33" i="77"/>
  <c r="R33" i="77"/>
  <c r="Q33" i="77"/>
  <c r="P33" i="77"/>
  <c r="E33" i="77"/>
  <c r="U33" i="77" s="1"/>
  <c r="U32" i="77"/>
  <c r="S32" i="77"/>
  <c r="R32" i="77"/>
  <c r="Q32" i="77"/>
  <c r="P32" i="77"/>
  <c r="E32" i="77"/>
  <c r="T32" i="77" s="1"/>
  <c r="U31" i="77"/>
  <c r="S31" i="77"/>
  <c r="R31" i="77"/>
  <c r="Q31" i="77"/>
  <c r="P31" i="77"/>
  <c r="E31" i="77"/>
  <c r="S30" i="77"/>
  <c r="R30" i="77"/>
  <c r="Q30" i="77"/>
  <c r="P30" i="77"/>
  <c r="E30" i="77"/>
  <c r="U30" i="77" s="1"/>
  <c r="S29" i="77"/>
  <c r="R29" i="77"/>
  <c r="Q29" i="77"/>
  <c r="P29" i="77"/>
  <c r="E29" i="77"/>
  <c r="S28" i="77"/>
  <c r="U27" i="77"/>
  <c r="S27" i="77"/>
  <c r="R27" i="77"/>
  <c r="Q27" i="77"/>
  <c r="P27" i="77"/>
  <c r="E27" i="77"/>
  <c r="T27" i="77" s="1"/>
  <c r="S26" i="77"/>
  <c r="R26" i="77"/>
  <c r="Q26" i="77"/>
  <c r="P26" i="77"/>
  <c r="E26" i="77"/>
  <c r="U26" i="77" s="1"/>
  <c r="S25" i="77"/>
  <c r="R25" i="77"/>
  <c r="Q25" i="77"/>
  <c r="P25" i="77"/>
  <c r="E25" i="77"/>
  <c r="U25" i="77" s="1"/>
  <c r="S24" i="77"/>
  <c r="R24" i="77"/>
  <c r="Q24" i="77"/>
  <c r="P24" i="77"/>
  <c r="E24" i="77"/>
  <c r="T24" i="77" s="1"/>
  <c r="S23" i="77"/>
  <c r="R23" i="77"/>
  <c r="Q23" i="77"/>
  <c r="P23" i="77"/>
  <c r="E23" i="77"/>
  <c r="U23" i="77" s="1"/>
  <c r="U22" i="77"/>
  <c r="S22" i="77"/>
  <c r="R22" i="77"/>
  <c r="Q22" i="77"/>
  <c r="P22" i="77"/>
  <c r="E22" i="77"/>
  <c r="T22" i="77" s="1"/>
  <c r="S21" i="77"/>
  <c r="R21" i="77"/>
  <c r="Q21" i="77"/>
  <c r="P21" i="77"/>
  <c r="E21" i="77"/>
  <c r="S20" i="77"/>
  <c r="R20" i="77"/>
  <c r="Q20" i="77"/>
  <c r="P20" i="77"/>
  <c r="E20" i="77"/>
  <c r="T20" i="77" s="1"/>
  <c r="S19" i="77"/>
  <c r="R19" i="77"/>
  <c r="Q19" i="77"/>
  <c r="P19" i="77"/>
  <c r="E19" i="77"/>
  <c r="U19" i="77" s="1"/>
  <c r="S18" i="77"/>
  <c r="R18" i="77"/>
  <c r="Q18" i="77"/>
  <c r="P18" i="77"/>
  <c r="E18" i="77"/>
  <c r="U18" i="77" s="1"/>
  <c r="S17" i="77"/>
  <c r="R17" i="77"/>
  <c r="Q17" i="77"/>
  <c r="P17" i="77"/>
  <c r="E17" i="77"/>
  <c r="U17" i="77" s="1"/>
  <c r="S16" i="77"/>
  <c r="R16" i="77"/>
  <c r="Q16" i="77"/>
  <c r="P16" i="77"/>
  <c r="E16" i="77"/>
  <c r="T16" i="77" s="1"/>
  <c r="S15" i="77"/>
  <c r="R15" i="77"/>
  <c r="Q15" i="77"/>
  <c r="P15" i="77"/>
  <c r="E15" i="77"/>
  <c r="U15" i="77" s="1"/>
  <c r="U14" i="77"/>
  <c r="S14" i="77"/>
  <c r="R14" i="77"/>
  <c r="Q14" i="77"/>
  <c r="P14" i="77"/>
  <c r="E14" i="77"/>
  <c r="T14" i="77" s="1"/>
  <c r="U13" i="77"/>
  <c r="S13" i="77"/>
  <c r="R13" i="77"/>
  <c r="Q13" i="77"/>
  <c r="P13" i="77"/>
  <c r="T13" i="77" s="1"/>
  <c r="E13" i="77"/>
  <c r="T12" i="77"/>
  <c r="S12" i="77"/>
  <c r="R12" i="77"/>
  <c r="Q12" i="77"/>
  <c r="P12" i="77"/>
  <c r="E12" i="77"/>
  <c r="U12" i="77" s="1"/>
  <c r="T11" i="77"/>
  <c r="S11" i="77"/>
  <c r="R11" i="77"/>
  <c r="Q11" i="77"/>
  <c r="P11" i="77"/>
  <c r="E11" i="77"/>
  <c r="U11" i="77" s="1"/>
  <c r="S10" i="77"/>
  <c r="R10" i="77"/>
  <c r="Q10" i="77"/>
  <c r="P10" i="77"/>
  <c r="E10" i="77"/>
  <c r="T10" i="77" s="1"/>
  <c r="R9" i="77"/>
  <c r="S64" i="76"/>
  <c r="R64" i="76"/>
  <c r="Q64" i="76"/>
  <c r="P64" i="76"/>
  <c r="E64" i="76"/>
  <c r="T64" i="76" s="1"/>
  <c r="U63" i="76"/>
  <c r="T63" i="76"/>
  <c r="S63" i="76"/>
  <c r="R63" i="76"/>
  <c r="Q63" i="76"/>
  <c r="P63" i="76"/>
  <c r="E63" i="76"/>
  <c r="S62" i="76"/>
  <c r="R62" i="76"/>
  <c r="S60" i="76"/>
  <c r="R60" i="76"/>
  <c r="Q60" i="76"/>
  <c r="P60" i="76"/>
  <c r="E60" i="76"/>
  <c r="U60" i="76" s="1"/>
  <c r="S59" i="76"/>
  <c r="R59" i="76"/>
  <c r="Q59" i="76"/>
  <c r="P59" i="76"/>
  <c r="E59" i="76"/>
  <c r="U59" i="76" s="1"/>
  <c r="S58" i="76"/>
  <c r="R58" i="76"/>
  <c r="Q58" i="76"/>
  <c r="P58" i="76"/>
  <c r="E58" i="76"/>
  <c r="T58" i="76" s="1"/>
  <c r="S57" i="76"/>
  <c r="R57" i="76"/>
  <c r="Q57" i="76"/>
  <c r="Q56" i="76" s="1"/>
  <c r="P57" i="76"/>
  <c r="E57" i="76"/>
  <c r="T57" i="76" s="1"/>
  <c r="S56" i="76"/>
  <c r="R56" i="76"/>
  <c r="T55" i="76"/>
  <c r="S55" i="76"/>
  <c r="R55" i="76"/>
  <c r="Q55" i="76"/>
  <c r="P55" i="76"/>
  <c r="E55" i="76"/>
  <c r="U55" i="76" s="1"/>
  <c r="S54" i="76"/>
  <c r="R54" i="76"/>
  <c r="Q54" i="76"/>
  <c r="P54" i="76"/>
  <c r="E54" i="76"/>
  <c r="U54" i="76" s="1"/>
  <c r="S53" i="76"/>
  <c r="R53" i="76"/>
  <c r="Q53" i="76"/>
  <c r="P53" i="76"/>
  <c r="E53" i="76"/>
  <c r="T53" i="76" s="1"/>
  <c r="T52" i="76"/>
  <c r="S52" i="76"/>
  <c r="R52" i="76"/>
  <c r="Q52" i="76"/>
  <c r="P52" i="76"/>
  <c r="E52" i="76"/>
  <c r="U52" i="76" s="1"/>
  <c r="S51" i="76"/>
  <c r="R51" i="76"/>
  <c r="Q51" i="76"/>
  <c r="P51" i="76"/>
  <c r="E51" i="76"/>
  <c r="T51" i="76" s="1"/>
  <c r="S50" i="76"/>
  <c r="R50" i="76"/>
  <c r="Q50" i="76"/>
  <c r="P50" i="76"/>
  <c r="E50" i="76"/>
  <c r="U50" i="76" s="1"/>
  <c r="S49" i="76"/>
  <c r="R49" i="76"/>
  <c r="Q49" i="76"/>
  <c r="P49" i="76"/>
  <c r="E49" i="76"/>
  <c r="U49" i="76" s="1"/>
  <c r="S48" i="76"/>
  <c r="R48" i="76"/>
  <c r="Q48" i="76"/>
  <c r="P48" i="76"/>
  <c r="E48" i="76"/>
  <c r="S47" i="76"/>
  <c r="R47" i="76"/>
  <c r="Q47" i="76"/>
  <c r="P47" i="76"/>
  <c r="E47" i="76"/>
  <c r="U47" i="76" s="1"/>
  <c r="S46" i="76"/>
  <c r="R46" i="76"/>
  <c r="Q46" i="76"/>
  <c r="P46" i="76"/>
  <c r="E46" i="76"/>
  <c r="S45" i="76"/>
  <c r="R45" i="76"/>
  <c r="Q45" i="76"/>
  <c r="P45" i="76"/>
  <c r="E45" i="76"/>
  <c r="U45" i="76" s="1"/>
  <c r="S44" i="76"/>
  <c r="R44" i="76"/>
  <c r="R43" i="76"/>
  <c r="S42" i="76"/>
  <c r="R42" i="76"/>
  <c r="Q42" i="76"/>
  <c r="P42" i="76"/>
  <c r="E42" i="76"/>
  <c r="U42" i="76" s="1"/>
  <c r="S41" i="76"/>
  <c r="R41" i="76"/>
  <c r="Q41" i="76"/>
  <c r="P41" i="76"/>
  <c r="E41" i="76"/>
  <c r="T41" i="76" s="1"/>
  <c r="T40" i="76"/>
  <c r="S40" i="76"/>
  <c r="R40" i="76"/>
  <c r="Q40" i="76"/>
  <c r="P40" i="76"/>
  <c r="E40" i="76"/>
  <c r="U40" i="76" s="1"/>
  <c r="S39" i="76"/>
  <c r="R39" i="76"/>
  <c r="Q39" i="76"/>
  <c r="P39" i="76"/>
  <c r="E39" i="76"/>
  <c r="U39" i="76" s="1"/>
  <c r="S38" i="76"/>
  <c r="R38" i="76"/>
  <c r="Q38" i="76"/>
  <c r="P38" i="76"/>
  <c r="E38" i="76"/>
  <c r="T38" i="76" s="1"/>
  <c r="T37" i="76"/>
  <c r="S37" i="76"/>
  <c r="R37" i="76"/>
  <c r="Q37" i="76"/>
  <c r="P37" i="76"/>
  <c r="E37" i="76"/>
  <c r="U37" i="76" s="1"/>
  <c r="S36" i="76"/>
  <c r="R36" i="76"/>
  <c r="Q36" i="76"/>
  <c r="P36" i="76"/>
  <c r="E36" i="76"/>
  <c r="U36" i="76" s="1"/>
  <c r="S35" i="76"/>
  <c r="R35" i="76"/>
  <c r="Q35" i="76"/>
  <c r="P35" i="76"/>
  <c r="E35" i="76"/>
  <c r="T35" i="76" s="1"/>
  <c r="S34" i="76"/>
  <c r="R34" i="76"/>
  <c r="Q34" i="76"/>
  <c r="P34" i="76"/>
  <c r="E34" i="76"/>
  <c r="U34" i="76" s="1"/>
  <c r="S33" i="76"/>
  <c r="R33" i="76"/>
  <c r="Q33" i="76"/>
  <c r="U33" i="76" s="1"/>
  <c r="P33" i="76"/>
  <c r="E33" i="76"/>
  <c r="S32" i="76"/>
  <c r="R32" i="76"/>
  <c r="Q32" i="76"/>
  <c r="P32" i="76"/>
  <c r="E32" i="76"/>
  <c r="U32" i="76" s="1"/>
  <c r="S31" i="76"/>
  <c r="R31" i="76"/>
  <c r="Q31" i="76"/>
  <c r="P31" i="76"/>
  <c r="E31" i="76"/>
  <c r="T31" i="76" s="1"/>
  <c r="U30" i="76"/>
  <c r="S30" i="76"/>
  <c r="R30" i="76"/>
  <c r="Q30" i="76"/>
  <c r="P30" i="76"/>
  <c r="E30" i="76"/>
  <c r="T30" i="76" s="1"/>
  <c r="S29" i="76"/>
  <c r="R29" i="76"/>
  <c r="Q29" i="76"/>
  <c r="P29" i="76"/>
  <c r="E29" i="76"/>
  <c r="S28" i="76"/>
  <c r="R28" i="76"/>
  <c r="S27" i="76"/>
  <c r="R27" i="76"/>
  <c r="Q27" i="76"/>
  <c r="P27" i="76"/>
  <c r="E27" i="76"/>
  <c r="U27" i="76" s="1"/>
  <c r="S26" i="76"/>
  <c r="R26" i="76"/>
  <c r="Q26" i="76"/>
  <c r="P26" i="76"/>
  <c r="E26" i="76"/>
  <c r="U26" i="76" s="1"/>
  <c r="S25" i="76"/>
  <c r="R25" i="76"/>
  <c r="Q25" i="76"/>
  <c r="P25" i="76"/>
  <c r="E25" i="76"/>
  <c r="S24" i="76"/>
  <c r="R24" i="76"/>
  <c r="Q24" i="76"/>
  <c r="P24" i="76"/>
  <c r="E24" i="76"/>
  <c r="U24" i="76" s="1"/>
  <c r="S23" i="76"/>
  <c r="R23" i="76"/>
  <c r="Q23" i="76"/>
  <c r="P23" i="76"/>
  <c r="E23" i="76"/>
  <c r="U23" i="76" s="1"/>
  <c r="S22" i="76"/>
  <c r="R22" i="76"/>
  <c r="Q22" i="76"/>
  <c r="P22" i="76"/>
  <c r="E22" i="76"/>
  <c r="T22" i="76" s="1"/>
  <c r="S21" i="76"/>
  <c r="R21" i="76"/>
  <c r="Q21" i="76"/>
  <c r="P21" i="76"/>
  <c r="E21" i="76"/>
  <c r="U21" i="76" s="1"/>
  <c r="U20" i="76"/>
  <c r="S20" i="76"/>
  <c r="R20" i="76"/>
  <c r="Q20" i="76"/>
  <c r="P20" i="76"/>
  <c r="E20" i="76"/>
  <c r="S19" i="76"/>
  <c r="R19" i="76"/>
  <c r="Q19" i="76"/>
  <c r="P19" i="76"/>
  <c r="E19" i="76"/>
  <c r="U19" i="76" s="1"/>
  <c r="S18" i="76"/>
  <c r="R18" i="76"/>
  <c r="Q18" i="76"/>
  <c r="P18" i="76"/>
  <c r="E18" i="76"/>
  <c r="U18" i="76" s="1"/>
  <c r="U17" i="76"/>
  <c r="T17" i="76"/>
  <c r="S17" i="76"/>
  <c r="R17" i="76"/>
  <c r="Q17" i="76"/>
  <c r="P17" i="76"/>
  <c r="E17" i="76"/>
  <c r="T16" i="76"/>
  <c r="S16" i="76"/>
  <c r="R16" i="76"/>
  <c r="Q16" i="76"/>
  <c r="P16" i="76"/>
  <c r="E16" i="76"/>
  <c r="U16" i="76" s="1"/>
  <c r="S15" i="76"/>
  <c r="R15" i="76"/>
  <c r="Q15" i="76"/>
  <c r="P15" i="76"/>
  <c r="E15" i="76"/>
  <c r="U15" i="76" s="1"/>
  <c r="S14" i="76"/>
  <c r="R14" i="76"/>
  <c r="Q14" i="76"/>
  <c r="P14" i="76"/>
  <c r="E14" i="76"/>
  <c r="T14" i="76" s="1"/>
  <c r="S13" i="76"/>
  <c r="R13" i="76"/>
  <c r="Q13" i="76"/>
  <c r="P13" i="76"/>
  <c r="E13" i="76"/>
  <c r="S12" i="76"/>
  <c r="R12" i="76"/>
  <c r="Q12" i="76"/>
  <c r="P12" i="76"/>
  <c r="E12" i="76"/>
  <c r="S11" i="76"/>
  <c r="R11" i="76"/>
  <c r="Q11" i="76"/>
  <c r="P11" i="76"/>
  <c r="E11" i="76"/>
  <c r="U11" i="76" s="1"/>
  <c r="T10" i="76"/>
  <c r="S10" i="76"/>
  <c r="R10" i="76"/>
  <c r="Q10" i="76"/>
  <c r="P10" i="76"/>
  <c r="E10" i="76"/>
  <c r="S9" i="76"/>
  <c r="R9" i="76"/>
  <c r="S64" i="75"/>
  <c r="R64" i="75"/>
  <c r="Q64" i="75"/>
  <c r="P64" i="75"/>
  <c r="E64" i="75"/>
  <c r="T64" i="75" s="1"/>
  <c r="S63" i="75"/>
  <c r="R63" i="75"/>
  <c r="Q63" i="75"/>
  <c r="P63" i="75"/>
  <c r="E63" i="75"/>
  <c r="T63" i="75" s="1"/>
  <c r="S62" i="75"/>
  <c r="R62" i="75"/>
  <c r="S60" i="75"/>
  <c r="R60" i="75"/>
  <c r="Q60" i="75"/>
  <c r="P60" i="75"/>
  <c r="E60" i="75"/>
  <c r="U60" i="75" s="1"/>
  <c r="U59" i="75"/>
  <c r="S59" i="75"/>
  <c r="R59" i="75"/>
  <c r="Q59" i="75"/>
  <c r="P59" i="75"/>
  <c r="E59" i="75"/>
  <c r="T59" i="75" s="1"/>
  <c r="S58" i="75"/>
  <c r="R58" i="75"/>
  <c r="Q58" i="75"/>
  <c r="P58" i="75"/>
  <c r="E58" i="75"/>
  <c r="U58" i="75" s="1"/>
  <c r="S57" i="75"/>
  <c r="R57" i="75"/>
  <c r="Q57" i="75"/>
  <c r="P57" i="75"/>
  <c r="E57" i="75"/>
  <c r="S56" i="75"/>
  <c r="R56" i="75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Q53" i="75"/>
  <c r="P53" i="75"/>
  <c r="E53" i="75"/>
  <c r="U53" i="75" s="1"/>
  <c r="S52" i="75"/>
  <c r="R52" i="75"/>
  <c r="Q52" i="75"/>
  <c r="P52" i="75"/>
  <c r="E52" i="75"/>
  <c r="U52" i="75" s="1"/>
  <c r="S51" i="75"/>
  <c r="R51" i="75"/>
  <c r="Q51" i="75"/>
  <c r="P51" i="75"/>
  <c r="E51" i="75"/>
  <c r="T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U48" i="75" s="1"/>
  <c r="U47" i="75"/>
  <c r="S47" i="75"/>
  <c r="R47" i="75"/>
  <c r="Q47" i="75"/>
  <c r="P47" i="75"/>
  <c r="E47" i="75"/>
  <c r="T47" i="75" s="1"/>
  <c r="U46" i="75"/>
  <c r="S46" i="75"/>
  <c r="R46" i="75"/>
  <c r="Q46" i="75"/>
  <c r="P46" i="75"/>
  <c r="T46" i="75" s="1"/>
  <c r="E46" i="75"/>
  <c r="S45" i="75"/>
  <c r="R45" i="75"/>
  <c r="Q45" i="75"/>
  <c r="P45" i="75"/>
  <c r="E45" i="75"/>
  <c r="T45" i="75" s="1"/>
  <c r="S44" i="75"/>
  <c r="R44" i="75"/>
  <c r="S43" i="75"/>
  <c r="R43" i="75"/>
  <c r="S42" i="75"/>
  <c r="R42" i="75"/>
  <c r="Q42" i="75"/>
  <c r="P42" i="75"/>
  <c r="E42" i="75"/>
  <c r="U42" i="75" s="1"/>
  <c r="S41" i="75"/>
  <c r="R41" i="75"/>
  <c r="Q41" i="75"/>
  <c r="P41" i="75"/>
  <c r="E41" i="75"/>
  <c r="T41" i="75" s="1"/>
  <c r="S40" i="75"/>
  <c r="R40" i="75"/>
  <c r="Q40" i="75"/>
  <c r="P40" i="75"/>
  <c r="E40" i="75"/>
  <c r="U40" i="75" s="1"/>
  <c r="S39" i="75"/>
  <c r="R39" i="75"/>
  <c r="Q39" i="75"/>
  <c r="P39" i="75"/>
  <c r="E39" i="75"/>
  <c r="T39" i="75" s="1"/>
  <c r="S38" i="75"/>
  <c r="R38" i="75"/>
  <c r="Q38" i="75"/>
  <c r="P38" i="75"/>
  <c r="E38" i="75"/>
  <c r="T38" i="75" s="1"/>
  <c r="U37" i="75"/>
  <c r="S37" i="75"/>
  <c r="R37" i="75"/>
  <c r="Q37" i="75"/>
  <c r="P37" i="75"/>
  <c r="E37" i="75"/>
  <c r="T37" i="75" s="1"/>
  <c r="U36" i="75"/>
  <c r="T36" i="75"/>
  <c r="S36" i="75"/>
  <c r="R36" i="75"/>
  <c r="Q36" i="75"/>
  <c r="P36" i="75"/>
  <c r="E36" i="75"/>
  <c r="S35" i="75"/>
  <c r="R35" i="75"/>
  <c r="Q35" i="75"/>
  <c r="P35" i="75"/>
  <c r="E35" i="75"/>
  <c r="U35" i="75" s="1"/>
  <c r="S34" i="75"/>
  <c r="R34" i="75"/>
  <c r="Q34" i="75"/>
  <c r="P34" i="75"/>
  <c r="E34" i="75"/>
  <c r="U34" i="75" s="1"/>
  <c r="U33" i="75"/>
  <c r="S33" i="75"/>
  <c r="R33" i="75"/>
  <c r="Q33" i="75"/>
  <c r="P33" i="75"/>
  <c r="E33" i="75"/>
  <c r="T32" i="75"/>
  <c r="S32" i="75"/>
  <c r="R32" i="75"/>
  <c r="Q32" i="75"/>
  <c r="P32" i="75"/>
  <c r="E32" i="75"/>
  <c r="U32" i="75" s="1"/>
  <c r="S31" i="75"/>
  <c r="R31" i="75"/>
  <c r="Q31" i="75"/>
  <c r="P31" i="75"/>
  <c r="E31" i="75"/>
  <c r="U31" i="75" s="1"/>
  <c r="S30" i="75"/>
  <c r="R30" i="75"/>
  <c r="Q30" i="75"/>
  <c r="P30" i="75"/>
  <c r="E30" i="75"/>
  <c r="U30" i="75" s="1"/>
  <c r="S29" i="75"/>
  <c r="R29" i="75"/>
  <c r="Q29" i="75"/>
  <c r="P29" i="75"/>
  <c r="E29" i="75"/>
  <c r="U29" i="75" s="1"/>
  <c r="S28" i="75"/>
  <c r="U27" i="75"/>
  <c r="S27" i="75"/>
  <c r="R27" i="75"/>
  <c r="Q27" i="75"/>
  <c r="P27" i="75"/>
  <c r="E27" i="75"/>
  <c r="T27" i="75" s="1"/>
  <c r="S26" i="75"/>
  <c r="R26" i="75"/>
  <c r="Q26" i="75"/>
  <c r="P26" i="75"/>
  <c r="E26" i="75"/>
  <c r="U25" i="75"/>
  <c r="S25" i="75"/>
  <c r="R25" i="75"/>
  <c r="Q25" i="75"/>
  <c r="P25" i="75"/>
  <c r="E25" i="75"/>
  <c r="T25" i="75" s="1"/>
  <c r="U24" i="75"/>
  <c r="S24" i="75"/>
  <c r="R24" i="75"/>
  <c r="Q24" i="75"/>
  <c r="P24" i="75"/>
  <c r="E24" i="75"/>
  <c r="T24" i="75" s="1"/>
  <c r="S23" i="75"/>
  <c r="R23" i="75"/>
  <c r="Q23" i="75"/>
  <c r="P23" i="75"/>
  <c r="E23" i="75"/>
  <c r="U23" i="75" s="1"/>
  <c r="S22" i="75"/>
  <c r="R22" i="75"/>
  <c r="Q22" i="75"/>
  <c r="P22" i="75"/>
  <c r="E22" i="75"/>
  <c r="U22" i="75" s="1"/>
  <c r="S21" i="75"/>
  <c r="R21" i="75"/>
  <c r="Q21" i="75"/>
  <c r="P21" i="75"/>
  <c r="E21" i="75"/>
  <c r="T21" i="75" s="1"/>
  <c r="S20" i="75"/>
  <c r="R20" i="75"/>
  <c r="Q20" i="75"/>
  <c r="P20" i="75"/>
  <c r="T20" i="75" s="1"/>
  <c r="E20" i="75"/>
  <c r="S19" i="75"/>
  <c r="R19" i="75"/>
  <c r="Q19" i="75"/>
  <c r="P19" i="75"/>
  <c r="E19" i="75"/>
  <c r="T19" i="75" s="1"/>
  <c r="S18" i="75"/>
  <c r="R18" i="75"/>
  <c r="Q18" i="75"/>
  <c r="P18" i="75"/>
  <c r="E18" i="75"/>
  <c r="U18" i="75" s="1"/>
  <c r="U17" i="75"/>
  <c r="T17" i="75"/>
  <c r="S17" i="75"/>
  <c r="R17" i="75"/>
  <c r="Q17" i="75"/>
  <c r="P17" i="75"/>
  <c r="E17" i="75"/>
  <c r="U16" i="75"/>
  <c r="T16" i="75"/>
  <c r="S16" i="75"/>
  <c r="R16" i="75"/>
  <c r="Q16" i="75"/>
  <c r="P16" i="75"/>
  <c r="E16" i="75"/>
  <c r="T15" i="75"/>
  <c r="S15" i="75"/>
  <c r="R15" i="75"/>
  <c r="Q15" i="75"/>
  <c r="P15" i="75"/>
  <c r="E15" i="75"/>
  <c r="U15" i="75" s="1"/>
  <c r="S14" i="75"/>
  <c r="R14" i="75"/>
  <c r="Q14" i="75"/>
  <c r="P14" i="75"/>
  <c r="E14" i="75"/>
  <c r="U14" i="75" s="1"/>
  <c r="S13" i="75"/>
  <c r="R13" i="75"/>
  <c r="Q13" i="75"/>
  <c r="P13" i="75"/>
  <c r="E13" i="75"/>
  <c r="T12" i="75"/>
  <c r="S12" i="75"/>
  <c r="R12" i="75"/>
  <c r="Q12" i="75"/>
  <c r="P12" i="75"/>
  <c r="E12" i="75"/>
  <c r="U12" i="75" s="1"/>
  <c r="S11" i="75"/>
  <c r="R11" i="75"/>
  <c r="Q11" i="75"/>
  <c r="P11" i="75"/>
  <c r="E11" i="75"/>
  <c r="T11" i="75" s="1"/>
  <c r="S10" i="75"/>
  <c r="R10" i="75"/>
  <c r="Q10" i="75"/>
  <c r="P10" i="75"/>
  <c r="E10" i="75"/>
  <c r="U10" i="75" s="1"/>
  <c r="S9" i="75"/>
  <c r="R9" i="75"/>
  <c r="S64" i="74"/>
  <c r="R64" i="74"/>
  <c r="Q64" i="74"/>
  <c r="P64" i="74"/>
  <c r="E64" i="74"/>
  <c r="U64" i="74" s="1"/>
  <c r="S63" i="74"/>
  <c r="R63" i="74"/>
  <c r="Q63" i="74"/>
  <c r="P63" i="74"/>
  <c r="P62" i="74" s="1"/>
  <c r="E63" i="74"/>
  <c r="T63" i="74" s="1"/>
  <c r="S62" i="74"/>
  <c r="R62" i="74"/>
  <c r="S60" i="74"/>
  <c r="R60" i="74"/>
  <c r="Q60" i="74"/>
  <c r="P60" i="74"/>
  <c r="E60" i="74"/>
  <c r="U60" i="74" s="1"/>
  <c r="U59" i="74"/>
  <c r="S59" i="74"/>
  <c r="R59" i="74"/>
  <c r="Q59" i="74"/>
  <c r="P59" i="74"/>
  <c r="E59" i="74"/>
  <c r="T59" i="74" s="1"/>
  <c r="S58" i="74"/>
  <c r="R58" i="74"/>
  <c r="Q58" i="74"/>
  <c r="P58" i="74"/>
  <c r="E58" i="74"/>
  <c r="T58" i="74" s="1"/>
  <c r="T57" i="74"/>
  <c r="S57" i="74"/>
  <c r="R57" i="74"/>
  <c r="Q57" i="74"/>
  <c r="P57" i="74"/>
  <c r="E57" i="74"/>
  <c r="S56" i="74"/>
  <c r="R56" i="74"/>
  <c r="U55" i="74"/>
  <c r="S55" i="74"/>
  <c r="R55" i="74"/>
  <c r="Q55" i="74"/>
  <c r="P55" i="74"/>
  <c r="E55" i="74"/>
  <c r="T55" i="74" s="1"/>
  <c r="S54" i="74"/>
  <c r="R54" i="74"/>
  <c r="Q54" i="74"/>
  <c r="P54" i="74"/>
  <c r="E54" i="74"/>
  <c r="U54" i="74" s="1"/>
  <c r="S53" i="74"/>
  <c r="R53" i="74"/>
  <c r="Q53" i="74"/>
  <c r="P53" i="74"/>
  <c r="E53" i="74"/>
  <c r="S52" i="74"/>
  <c r="R52" i="74"/>
  <c r="Q52" i="74"/>
  <c r="P52" i="74"/>
  <c r="E52" i="74"/>
  <c r="U52" i="74" s="1"/>
  <c r="S51" i="74"/>
  <c r="R51" i="74"/>
  <c r="Q51" i="74"/>
  <c r="P51" i="74"/>
  <c r="E51" i="74"/>
  <c r="U51" i="74" s="1"/>
  <c r="S50" i="74"/>
  <c r="R50" i="74"/>
  <c r="Q50" i="74"/>
  <c r="P50" i="74"/>
  <c r="E50" i="74"/>
  <c r="S49" i="74"/>
  <c r="R49" i="74"/>
  <c r="Q49" i="74"/>
  <c r="P49" i="74"/>
  <c r="E49" i="74"/>
  <c r="U49" i="74" s="1"/>
  <c r="U48" i="74"/>
  <c r="S48" i="74"/>
  <c r="R48" i="74"/>
  <c r="Q48" i="74"/>
  <c r="P48" i="74"/>
  <c r="E48" i="74"/>
  <c r="T48" i="74" s="1"/>
  <c r="S47" i="74"/>
  <c r="R47" i="74"/>
  <c r="Q47" i="74"/>
  <c r="P47" i="74"/>
  <c r="E47" i="74"/>
  <c r="U47" i="74" s="1"/>
  <c r="S46" i="74"/>
  <c r="R46" i="74"/>
  <c r="Q46" i="74"/>
  <c r="P46" i="74"/>
  <c r="E46" i="74"/>
  <c r="T46" i="74" s="1"/>
  <c r="U45" i="74"/>
  <c r="S45" i="74"/>
  <c r="R45" i="74"/>
  <c r="Q45" i="74"/>
  <c r="P45" i="74"/>
  <c r="E45" i="74"/>
  <c r="T45" i="74" s="1"/>
  <c r="S44" i="74"/>
  <c r="R44" i="74"/>
  <c r="R43" i="74"/>
  <c r="S42" i="74"/>
  <c r="R42" i="74"/>
  <c r="Q42" i="74"/>
  <c r="P42" i="74"/>
  <c r="E42" i="74"/>
  <c r="U42" i="74" s="1"/>
  <c r="S41" i="74"/>
  <c r="R41" i="74"/>
  <c r="Q41" i="74"/>
  <c r="P41" i="74"/>
  <c r="E41" i="74"/>
  <c r="U41" i="74" s="1"/>
  <c r="S40" i="74"/>
  <c r="R40" i="74"/>
  <c r="Q40" i="74"/>
  <c r="P40" i="74"/>
  <c r="E40" i="74"/>
  <c r="T40" i="74" s="1"/>
  <c r="S39" i="74"/>
  <c r="R39" i="74"/>
  <c r="Q39" i="74"/>
  <c r="P39" i="74"/>
  <c r="E39" i="74"/>
  <c r="U39" i="74" s="1"/>
  <c r="S38" i="74"/>
  <c r="R38" i="74"/>
  <c r="Q38" i="74"/>
  <c r="P38" i="74"/>
  <c r="E38" i="74"/>
  <c r="T38" i="74" s="1"/>
  <c r="S37" i="74"/>
  <c r="R37" i="74"/>
  <c r="Q37" i="74"/>
  <c r="P37" i="74"/>
  <c r="E37" i="74"/>
  <c r="U37" i="74" s="1"/>
  <c r="U36" i="74"/>
  <c r="S36" i="74"/>
  <c r="R36" i="74"/>
  <c r="Q36" i="74"/>
  <c r="P36" i="74"/>
  <c r="E36" i="74"/>
  <c r="T36" i="74" s="1"/>
  <c r="U35" i="74"/>
  <c r="T35" i="74"/>
  <c r="S35" i="74"/>
  <c r="R35" i="74"/>
  <c r="Q35" i="74"/>
  <c r="P35" i="74"/>
  <c r="E35" i="74"/>
  <c r="T34" i="74"/>
  <c r="S34" i="74"/>
  <c r="R34" i="74"/>
  <c r="Q34" i="74"/>
  <c r="P34" i="74"/>
  <c r="E34" i="74"/>
  <c r="S33" i="74"/>
  <c r="R33" i="74"/>
  <c r="Q33" i="74"/>
  <c r="P33" i="74"/>
  <c r="E33" i="74"/>
  <c r="U33" i="74" s="1"/>
  <c r="S32" i="74"/>
  <c r="R32" i="74"/>
  <c r="Q32" i="74"/>
  <c r="P32" i="74"/>
  <c r="E32" i="74"/>
  <c r="T32" i="74" s="1"/>
  <c r="T31" i="74"/>
  <c r="S31" i="74"/>
  <c r="R31" i="74"/>
  <c r="Q31" i="74"/>
  <c r="P31" i="74"/>
  <c r="E31" i="74"/>
  <c r="S30" i="74"/>
  <c r="R30" i="74"/>
  <c r="Q30" i="74"/>
  <c r="P30" i="74"/>
  <c r="E30" i="74"/>
  <c r="T30" i="74" s="1"/>
  <c r="S29" i="74"/>
  <c r="R29" i="74"/>
  <c r="Q29" i="74"/>
  <c r="P29" i="74"/>
  <c r="E29" i="74"/>
  <c r="U29" i="74" s="1"/>
  <c r="S28" i="74"/>
  <c r="T27" i="74"/>
  <c r="S27" i="74"/>
  <c r="R27" i="74"/>
  <c r="Q27" i="74"/>
  <c r="P27" i="74"/>
  <c r="E27" i="74"/>
  <c r="U27" i="74" s="1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T25" i="74" s="1"/>
  <c r="S24" i="74"/>
  <c r="R24" i="74"/>
  <c r="Q24" i="74"/>
  <c r="P24" i="74"/>
  <c r="E24" i="74"/>
  <c r="U23" i="74"/>
  <c r="S23" i="74"/>
  <c r="R23" i="74"/>
  <c r="Q23" i="74"/>
  <c r="P23" i="74"/>
  <c r="E23" i="74"/>
  <c r="T23" i="74" s="1"/>
  <c r="S22" i="74"/>
  <c r="R22" i="74"/>
  <c r="Q22" i="74"/>
  <c r="P22" i="74"/>
  <c r="E22" i="74"/>
  <c r="U22" i="74" s="1"/>
  <c r="S21" i="74"/>
  <c r="R21" i="74"/>
  <c r="Q21" i="74"/>
  <c r="P21" i="74"/>
  <c r="E21" i="74"/>
  <c r="U21" i="74" s="1"/>
  <c r="S20" i="74"/>
  <c r="R20" i="74"/>
  <c r="Q20" i="74"/>
  <c r="P20" i="74"/>
  <c r="E20" i="74"/>
  <c r="U20" i="74" s="1"/>
  <c r="S19" i="74"/>
  <c r="R19" i="74"/>
  <c r="Q19" i="74"/>
  <c r="P19" i="74"/>
  <c r="E19" i="74"/>
  <c r="U19" i="74" s="1"/>
  <c r="U18" i="74"/>
  <c r="S18" i="74"/>
  <c r="R18" i="74"/>
  <c r="Q18" i="74"/>
  <c r="P18" i="74"/>
  <c r="E18" i="74"/>
  <c r="T18" i="74" s="1"/>
  <c r="S17" i="74"/>
  <c r="R17" i="74"/>
  <c r="Q17" i="74"/>
  <c r="P17" i="74"/>
  <c r="E17" i="74"/>
  <c r="U17" i="74" s="1"/>
  <c r="U16" i="74"/>
  <c r="S16" i="74"/>
  <c r="R16" i="74"/>
  <c r="Q16" i="74"/>
  <c r="P16" i="74"/>
  <c r="E16" i="74"/>
  <c r="T16" i="74" s="1"/>
  <c r="T15" i="74"/>
  <c r="S15" i="74"/>
  <c r="R15" i="74"/>
  <c r="Q15" i="74"/>
  <c r="P15" i="74"/>
  <c r="E15" i="74"/>
  <c r="U15" i="74" s="1"/>
  <c r="T14" i="74"/>
  <c r="S14" i="74"/>
  <c r="R14" i="74"/>
  <c r="Q14" i="74"/>
  <c r="P14" i="74"/>
  <c r="E14" i="74"/>
  <c r="U14" i="74" s="1"/>
  <c r="S13" i="74"/>
  <c r="R13" i="74"/>
  <c r="Q13" i="74"/>
  <c r="P13" i="74"/>
  <c r="E13" i="74"/>
  <c r="S12" i="74"/>
  <c r="R12" i="74"/>
  <c r="Q12" i="74"/>
  <c r="P12" i="74"/>
  <c r="E12" i="74"/>
  <c r="T12" i="74" s="1"/>
  <c r="S11" i="74"/>
  <c r="R11" i="74"/>
  <c r="Q11" i="74"/>
  <c r="P11" i="74"/>
  <c r="E11" i="74"/>
  <c r="U11" i="74" s="1"/>
  <c r="S10" i="74"/>
  <c r="R10" i="74"/>
  <c r="Q10" i="74"/>
  <c r="P10" i="74"/>
  <c r="E10" i="74"/>
  <c r="U10" i="74" s="1"/>
  <c r="S9" i="74"/>
  <c r="R9" i="74"/>
  <c r="S64" i="73"/>
  <c r="R64" i="73"/>
  <c r="Q64" i="73"/>
  <c r="P64" i="73"/>
  <c r="E64" i="73"/>
  <c r="T64" i="73" s="1"/>
  <c r="S63" i="73"/>
  <c r="R63" i="73"/>
  <c r="Q63" i="73"/>
  <c r="P63" i="73"/>
  <c r="E63" i="73"/>
  <c r="S62" i="73"/>
  <c r="R62" i="73"/>
  <c r="S60" i="73"/>
  <c r="R60" i="73"/>
  <c r="Q60" i="73"/>
  <c r="P60" i="73"/>
  <c r="E60" i="73"/>
  <c r="T60" i="73" s="1"/>
  <c r="S59" i="73"/>
  <c r="R59" i="73"/>
  <c r="Q59" i="73"/>
  <c r="P59" i="73"/>
  <c r="E59" i="73"/>
  <c r="U59" i="73" s="1"/>
  <c r="U58" i="73"/>
  <c r="S58" i="73"/>
  <c r="R58" i="73"/>
  <c r="Q58" i="73"/>
  <c r="P58" i="73"/>
  <c r="E58" i="73"/>
  <c r="T58" i="73" s="1"/>
  <c r="U57" i="73"/>
  <c r="T57" i="73"/>
  <c r="S57" i="73"/>
  <c r="R57" i="73"/>
  <c r="Q57" i="73"/>
  <c r="P57" i="73"/>
  <c r="E57" i="73"/>
  <c r="S56" i="73"/>
  <c r="R56" i="73"/>
  <c r="U55" i="73"/>
  <c r="S55" i="73"/>
  <c r="R55" i="73"/>
  <c r="Q55" i="73"/>
  <c r="P55" i="73"/>
  <c r="E55" i="73"/>
  <c r="T55" i="73" s="1"/>
  <c r="U54" i="73"/>
  <c r="S54" i="73"/>
  <c r="R54" i="73"/>
  <c r="Q54" i="73"/>
  <c r="P54" i="73"/>
  <c r="E54" i="73"/>
  <c r="T54" i="73" s="1"/>
  <c r="S53" i="73"/>
  <c r="R53" i="73"/>
  <c r="Q53" i="73"/>
  <c r="P53" i="73"/>
  <c r="E53" i="73"/>
  <c r="U53" i="73" s="1"/>
  <c r="S52" i="73"/>
  <c r="R52" i="73"/>
  <c r="Q52" i="73"/>
  <c r="P52" i="73"/>
  <c r="E52" i="73"/>
  <c r="T52" i="73" s="1"/>
  <c r="S51" i="73"/>
  <c r="R51" i="73"/>
  <c r="Q51" i="73"/>
  <c r="P51" i="73"/>
  <c r="E51" i="73"/>
  <c r="U51" i="73" s="1"/>
  <c r="S50" i="73"/>
  <c r="R50" i="73"/>
  <c r="Q50" i="73"/>
  <c r="P50" i="73"/>
  <c r="E50" i="73"/>
  <c r="U50" i="73" s="1"/>
  <c r="S49" i="73"/>
  <c r="R49" i="73"/>
  <c r="Q49" i="73"/>
  <c r="P49" i="73"/>
  <c r="E49" i="73"/>
  <c r="T49" i="73" s="1"/>
  <c r="T48" i="73"/>
  <c r="S48" i="73"/>
  <c r="R48" i="73"/>
  <c r="Q48" i="73"/>
  <c r="P48" i="73"/>
  <c r="E48" i="73"/>
  <c r="U48" i="73" s="1"/>
  <c r="U47" i="73"/>
  <c r="S47" i="73"/>
  <c r="R47" i="73"/>
  <c r="Q47" i="73"/>
  <c r="P47" i="73"/>
  <c r="E47" i="73"/>
  <c r="T47" i="73" s="1"/>
  <c r="S46" i="73"/>
  <c r="R46" i="73"/>
  <c r="Q46" i="73"/>
  <c r="P46" i="73"/>
  <c r="E46" i="73"/>
  <c r="U46" i="73" s="1"/>
  <c r="U45" i="73"/>
  <c r="S45" i="73"/>
  <c r="R45" i="73"/>
  <c r="Q45" i="73"/>
  <c r="P45" i="73"/>
  <c r="E45" i="73"/>
  <c r="T45" i="73" s="1"/>
  <c r="S44" i="73"/>
  <c r="R44" i="73"/>
  <c r="R43" i="73"/>
  <c r="S42" i="73"/>
  <c r="R42" i="73"/>
  <c r="Q42" i="73"/>
  <c r="P42" i="73"/>
  <c r="E42" i="73"/>
  <c r="T42" i="73" s="1"/>
  <c r="S41" i="73"/>
  <c r="R41" i="73"/>
  <c r="Q41" i="73"/>
  <c r="P41" i="73"/>
  <c r="E41" i="73"/>
  <c r="U41" i="73" s="1"/>
  <c r="S40" i="73"/>
  <c r="R40" i="73"/>
  <c r="Q40" i="73"/>
  <c r="P40" i="73"/>
  <c r="E40" i="73"/>
  <c r="U40" i="73" s="1"/>
  <c r="S39" i="73"/>
  <c r="R39" i="73"/>
  <c r="Q39" i="73"/>
  <c r="P39" i="73"/>
  <c r="E39" i="73"/>
  <c r="T39" i="73" s="1"/>
  <c r="T38" i="73"/>
  <c r="S38" i="73"/>
  <c r="R38" i="73"/>
  <c r="Q38" i="73"/>
  <c r="P38" i="73"/>
  <c r="E38" i="73"/>
  <c r="U38" i="73" s="1"/>
  <c r="U37" i="73"/>
  <c r="S37" i="73"/>
  <c r="R37" i="73"/>
  <c r="Q37" i="73"/>
  <c r="P37" i="73"/>
  <c r="E37" i="73"/>
  <c r="T37" i="73" s="1"/>
  <c r="S36" i="73"/>
  <c r="R36" i="73"/>
  <c r="Q36" i="73"/>
  <c r="P36" i="73"/>
  <c r="E36" i="73"/>
  <c r="U36" i="73" s="1"/>
  <c r="S35" i="73"/>
  <c r="R35" i="73"/>
  <c r="Q35" i="73"/>
  <c r="P35" i="73"/>
  <c r="E35" i="73"/>
  <c r="U35" i="73" s="1"/>
  <c r="T34" i="73"/>
  <c r="S34" i="73"/>
  <c r="R34" i="73"/>
  <c r="Q34" i="73"/>
  <c r="P34" i="73"/>
  <c r="E34" i="73"/>
  <c r="U34" i="73" s="1"/>
  <c r="S33" i="73"/>
  <c r="R33" i="73"/>
  <c r="Q33" i="73"/>
  <c r="P33" i="73"/>
  <c r="E33" i="73"/>
  <c r="S32" i="73"/>
  <c r="R32" i="73"/>
  <c r="Q32" i="73"/>
  <c r="P32" i="73"/>
  <c r="E32" i="73"/>
  <c r="U32" i="73" s="1"/>
  <c r="S31" i="73"/>
  <c r="R31" i="73"/>
  <c r="Q31" i="73"/>
  <c r="P31" i="73"/>
  <c r="E31" i="73"/>
  <c r="T31" i="73" s="1"/>
  <c r="S30" i="73"/>
  <c r="R30" i="73"/>
  <c r="Q30" i="73"/>
  <c r="P30" i="73"/>
  <c r="E30" i="73"/>
  <c r="U30" i="73" s="1"/>
  <c r="S29" i="73"/>
  <c r="R29" i="73"/>
  <c r="Q29" i="73"/>
  <c r="P29" i="73"/>
  <c r="E29" i="73"/>
  <c r="T29" i="73" s="1"/>
  <c r="S28" i="73"/>
  <c r="U27" i="73"/>
  <c r="S27" i="73"/>
  <c r="R27" i="73"/>
  <c r="Q27" i="73"/>
  <c r="P27" i="73"/>
  <c r="E27" i="73"/>
  <c r="T27" i="73" s="1"/>
  <c r="S26" i="73"/>
  <c r="R26" i="73"/>
  <c r="Q26" i="73"/>
  <c r="P26" i="73"/>
  <c r="E26" i="73"/>
  <c r="U26" i="73" s="1"/>
  <c r="S25" i="73"/>
  <c r="R25" i="73"/>
  <c r="Q25" i="73"/>
  <c r="P25" i="73"/>
  <c r="E25" i="73"/>
  <c r="S24" i="73"/>
  <c r="R24" i="73"/>
  <c r="Q24" i="73"/>
  <c r="P24" i="73"/>
  <c r="E24" i="73"/>
  <c r="U24" i="73" s="1"/>
  <c r="U23" i="73"/>
  <c r="T23" i="73"/>
  <c r="S23" i="73"/>
  <c r="R23" i="73"/>
  <c r="Q23" i="73"/>
  <c r="P23" i="73"/>
  <c r="E23" i="73"/>
  <c r="T22" i="73"/>
  <c r="S22" i="73"/>
  <c r="R22" i="73"/>
  <c r="Q22" i="73"/>
  <c r="P22" i="73"/>
  <c r="E22" i="73"/>
  <c r="U22" i="73" s="1"/>
  <c r="S21" i="73"/>
  <c r="R21" i="73"/>
  <c r="Q21" i="73"/>
  <c r="P21" i="73"/>
  <c r="E21" i="73"/>
  <c r="U21" i="73" s="1"/>
  <c r="S20" i="73"/>
  <c r="R20" i="73"/>
  <c r="Q20" i="73"/>
  <c r="P20" i="73"/>
  <c r="E20" i="73"/>
  <c r="U20" i="73" s="1"/>
  <c r="S19" i="73"/>
  <c r="R19" i="73"/>
  <c r="Q19" i="73"/>
  <c r="P19" i="73"/>
  <c r="E19" i="73"/>
  <c r="T19" i="73" s="1"/>
  <c r="S18" i="73"/>
  <c r="R18" i="73"/>
  <c r="Q18" i="73"/>
  <c r="P18" i="73"/>
  <c r="E18" i="73"/>
  <c r="U18" i="73" s="1"/>
  <c r="S17" i="73"/>
  <c r="R17" i="73"/>
  <c r="Q17" i="73"/>
  <c r="P17" i="73"/>
  <c r="E17" i="73"/>
  <c r="T17" i="73" s="1"/>
  <c r="T16" i="73"/>
  <c r="S16" i="73"/>
  <c r="R16" i="73"/>
  <c r="Q16" i="73"/>
  <c r="P16" i="73"/>
  <c r="E16" i="73"/>
  <c r="U16" i="73" s="1"/>
  <c r="T15" i="73"/>
  <c r="S15" i="73"/>
  <c r="R15" i="73"/>
  <c r="Q15" i="73"/>
  <c r="P15" i="73"/>
  <c r="E15" i="73"/>
  <c r="U15" i="73" s="1"/>
  <c r="T14" i="73"/>
  <c r="S14" i="73"/>
  <c r="R14" i="73"/>
  <c r="Q14" i="73"/>
  <c r="P14" i="73"/>
  <c r="E14" i="73"/>
  <c r="U14" i="73" s="1"/>
  <c r="S13" i="73"/>
  <c r="R13" i="73"/>
  <c r="Q13" i="73"/>
  <c r="P13" i="73"/>
  <c r="E13" i="73"/>
  <c r="S12" i="73"/>
  <c r="R12" i="73"/>
  <c r="Q12" i="73"/>
  <c r="P12" i="73"/>
  <c r="E12" i="73"/>
  <c r="U12" i="73" s="1"/>
  <c r="S11" i="73"/>
  <c r="R11" i="73"/>
  <c r="Q11" i="73"/>
  <c r="P11" i="73"/>
  <c r="E11" i="73"/>
  <c r="T11" i="73" s="1"/>
  <c r="S10" i="73"/>
  <c r="R10" i="73"/>
  <c r="Q10" i="73"/>
  <c r="P10" i="73"/>
  <c r="E10" i="73"/>
  <c r="S9" i="73"/>
  <c r="R9" i="73"/>
  <c r="S64" i="72"/>
  <c r="R64" i="72"/>
  <c r="Q64" i="72"/>
  <c r="P64" i="72"/>
  <c r="E64" i="72"/>
  <c r="U64" i="72" s="1"/>
  <c r="U63" i="72"/>
  <c r="S63" i="72"/>
  <c r="R63" i="72"/>
  <c r="Q63" i="72"/>
  <c r="P63" i="72"/>
  <c r="P62" i="72" s="1"/>
  <c r="E63" i="72"/>
  <c r="T63" i="72" s="1"/>
  <c r="S62" i="72"/>
  <c r="R62" i="72"/>
  <c r="S60" i="72"/>
  <c r="R60" i="72"/>
  <c r="Q60" i="72"/>
  <c r="P60" i="72"/>
  <c r="E60" i="72"/>
  <c r="U60" i="72" s="1"/>
  <c r="T59" i="72"/>
  <c r="S59" i="72"/>
  <c r="R59" i="72"/>
  <c r="Q59" i="72"/>
  <c r="P59" i="72"/>
  <c r="E59" i="72"/>
  <c r="U59" i="72" s="1"/>
  <c r="S58" i="72"/>
  <c r="R58" i="72"/>
  <c r="Q58" i="72"/>
  <c r="P58" i="72"/>
  <c r="E58" i="72"/>
  <c r="S57" i="72"/>
  <c r="R57" i="72"/>
  <c r="Q57" i="72"/>
  <c r="P57" i="72"/>
  <c r="E57" i="72"/>
  <c r="T57" i="72" s="1"/>
  <c r="S56" i="72"/>
  <c r="R56" i="72"/>
  <c r="T55" i="72"/>
  <c r="S55" i="72"/>
  <c r="R55" i="72"/>
  <c r="Q55" i="72"/>
  <c r="P55" i="72"/>
  <c r="E55" i="72"/>
  <c r="U55" i="72" s="1"/>
  <c r="U54" i="72"/>
  <c r="T54" i="72"/>
  <c r="S54" i="72"/>
  <c r="R54" i="72"/>
  <c r="Q54" i="72"/>
  <c r="P54" i="72"/>
  <c r="E54" i="72"/>
  <c r="T53" i="72"/>
  <c r="S53" i="72"/>
  <c r="R53" i="72"/>
  <c r="Q53" i="72"/>
  <c r="P53" i="72"/>
  <c r="E53" i="72"/>
  <c r="U53" i="72" s="1"/>
  <c r="S52" i="72"/>
  <c r="R52" i="72"/>
  <c r="Q52" i="72"/>
  <c r="P52" i="72"/>
  <c r="E52" i="72"/>
  <c r="U52" i="72" s="1"/>
  <c r="S51" i="72"/>
  <c r="R51" i="72"/>
  <c r="Q51" i="72"/>
  <c r="P51" i="72"/>
  <c r="E51" i="72"/>
  <c r="U51" i="72" s="1"/>
  <c r="S50" i="72"/>
  <c r="R50" i="72"/>
  <c r="Q50" i="72"/>
  <c r="P50" i="72"/>
  <c r="E50" i="72"/>
  <c r="T50" i="72" s="1"/>
  <c r="S49" i="72"/>
  <c r="R49" i="72"/>
  <c r="Q49" i="72"/>
  <c r="P49" i="72"/>
  <c r="E49" i="72"/>
  <c r="U49" i="72" s="1"/>
  <c r="S48" i="72"/>
  <c r="R48" i="72"/>
  <c r="Q48" i="72"/>
  <c r="P48" i="72"/>
  <c r="E48" i="72"/>
  <c r="T48" i="72" s="1"/>
  <c r="U47" i="72"/>
  <c r="T47" i="72"/>
  <c r="S47" i="72"/>
  <c r="R47" i="72"/>
  <c r="Q47" i="72"/>
  <c r="P47" i="72"/>
  <c r="E47" i="72"/>
  <c r="S46" i="72"/>
  <c r="R46" i="72"/>
  <c r="Q46" i="72"/>
  <c r="U46" i="72" s="1"/>
  <c r="P46" i="72"/>
  <c r="T46" i="72" s="1"/>
  <c r="E46" i="72"/>
  <c r="S45" i="72"/>
  <c r="R45" i="72"/>
  <c r="Q45" i="72"/>
  <c r="P45" i="72"/>
  <c r="E45" i="72"/>
  <c r="U45" i="72" s="1"/>
  <c r="S44" i="72"/>
  <c r="R44" i="72"/>
  <c r="R43" i="72"/>
  <c r="S42" i="72"/>
  <c r="R42" i="72"/>
  <c r="Q42" i="72"/>
  <c r="P42" i="72"/>
  <c r="E42" i="72"/>
  <c r="U42" i="72" s="1"/>
  <c r="S41" i="72"/>
  <c r="R41" i="72"/>
  <c r="Q41" i="72"/>
  <c r="P41" i="72"/>
  <c r="E41" i="72"/>
  <c r="U41" i="72" s="1"/>
  <c r="S40" i="72"/>
  <c r="R40" i="72"/>
  <c r="Q40" i="72"/>
  <c r="P40" i="72"/>
  <c r="E40" i="72"/>
  <c r="T40" i="72" s="1"/>
  <c r="S39" i="72"/>
  <c r="R39" i="72"/>
  <c r="Q39" i="72"/>
  <c r="P39" i="72"/>
  <c r="E39" i="72"/>
  <c r="U39" i="72" s="1"/>
  <c r="S38" i="72"/>
  <c r="R38" i="72"/>
  <c r="Q38" i="72"/>
  <c r="P38" i="72"/>
  <c r="E38" i="72"/>
  <c r="T38" i="72" s="1"/>
  <c r="U37" i="72"/>
  <c r="S37" i="72"/>
  <c r="R37" i="72"/>
  <c r="Q37" i="72"/>
  <c r="P37" i="72"/>
  <c r="E37" i="72"/>
  <c r="T37" i="72" s="1"/>
  <c r="T36" i="72"/>
  <c r="S36" i="72"/>
  <c r="R36" i="72"/>
  <c r="Q36" i="72"/>
  <c r="P36" i="72"/>
  <c r="E36" i="72"/>
  <c r="U36" i="72" s="1"/>
  <c r="S35" i="72"/>
  <c r="R35" i="72"/>
  <c r="Q35" i="72"/>
  <c r="P35" i="72"/>
  <c r="E35" i="72"/>
  <c r="U35" i="72" s="1"/>
  <c r="S34" i="72"/>
  <c r="R34" i="72"/>
  <c r="Q34" i="72"/>
  <c r="P34" i="72"/>
  <c r="E34" i="72"/>
  <c r="U34" i="72" s="1"/>
  <c r="S33" i="72"/>
  <c r="R33" i="72"/>
  <c r="Q33" i="72"/>
  <c r="P33" i="72"/>
  <c r="E33" i="72"/>
  <c r="S32" i="72"/>
  <c r="R32" i="72"/>
  <c r="Q32" i="72"/>
  <c r="P32" i="72"/>
  <c r="E32" i="72"/>
  <c r="S31" i="72"/>
  <c r="R31" i="72"/>
  <c r="Q31" i="72"/>
  <c r="P31" i="72"/>
  <c r="E31" i="72"/>
  <c r="U30" i="72"/>
  <c r="S30" i="72"/>
  <c r="R30" i="72"/>
  <c r="Q30" i="72"/>
  <c r="P30" i="72"/>
  <c r="E30" i="72"/>
  <c r="T30" i="72" s="1"/>
  <c r="S29" i="72"/>
  <c r="R29" i="72"/>
  <c r="Q29" i="72"/>
  <c r="P29" i="72"/>
  <c r="E29" i="72"/>
  <c r="S28" i="72"/>
  <c r="S27" i="72"/>
  <c r="R27" i="72"/>
  <c r="Q27" i="72"/>
  <c r="P27" i="72"/>
  <c r="E27" i="72"/>
  <c r="U27" i="72" s="1"/>
  <c r="U26" i="72"/>
  <c r="S26" i="72"/>
  <c r="R26" i="72"/>
  <c r="Q26" i="72"/>
  <c r="P26" i="72"/>
  <c r="E26" i="72"/>
  <c r="T26" i="72" s="1"/>
  <c r="T25" i="72"/>
  <c r="S25" i="72"/>
  <c r="R25" i="72"/>
  <c r="Q25" i="72"/>
  <c r="P25" i="72"/>
  <c r="E25" i="72"/>
  <c r="U25" i="72" s="1"/>
  <c r="S24" i="72"/>
  <c r="R24" i="72"/>
  <c r="Q24" i="72"/>
  <c r="P24" i="72"/>
  <c r="E24" i="72"/>
  <c r="U24" i="72" s="1"/>
  <c r="S23" i="72"/>
  <c r="R23" i="72"/>
  <c r="Q23" i="72"/>
  <c r="P23" i="72"/>
  <c r="E23" i="72"/>
  <c r="S22" i="72"/>
  <c r="R22" i="72"/>
  <c r="Q22" i="72"/>
  <c r="P22" i="72"/>
  <c r="E22" i="72"/>
  <c r="U22" i="72" s="1"/>
  <c r="S21" i="72"/>
  <c r="R21" i="72"/>
  <c r="Q21" i="72"/>
  <c r="P21" i="72"/>
  <c r="E21" i="72"/>
  <c r="U21" i="72" s="1"/>
  <c r="S20" i="72"/>
  <c r="R20" i="72"/>
  <c r="Q20" i="72"/>
  <c r="P20" i="72"/>
  <c r="E20" i="72"/>
  <c r="T20" i="72" s="1"/>
  <c r="S19" i="72"/>
  <c r="R19" i="72"/>
  <c r="Q19" i="72"/>
  <c r="P19" i="72"/>
  <c r="E19" i="72"/>
  <c r="U19" i="72" s="1"/>
  <c r="S18" i="72"/>
  <c r="R18" i="72"/>
  <c r="Q18" i="72"/>
  <c r="P18" i="72"/>
  <c r="E18" i="72"/>
  <c r="T18" i="72" s="1"/>
  <c r="S17" i="72"/>
  <c r="R17" i="72"/>
  <c r="Q17" i="72"/>
  <c r="P17" i="72"/>
  <c r="E17" i="72"/>
  <c r="U17" i="72" s="1"/>
  <c r="S16" i="72"/>
  <c r="R16" i="72"/>
  <c r="Q16" i="72"/>
  <c r="P16" i="72"/>
  <c r="E16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E13" i="72"/>
  <c r="U13" i="72" s="1"/>
  <c r="S12" i="72"/>
  <c r="R12" i="72"/>
  <c r="Q12" i="72"/>
  <c r="P12" i="72"/>
  <c r="E12" i="72"/>
  <c r="T12" i="72" s="1"/>
  <c r="S11" i="72"/>
  <c r="R11" i="72"/>
  <c r="Q11" i="72"/>
  <c r="P11" i="72"/>
  <c r="E11" i="72"/>
  <c r="U11" i="72" s="1"/>
  <c r="S10" i="72"/>
  <c r="R10" i="72"/>
  <c r="Q10" i="72"/>
  <c r="P10" i="72"/>
  <c r="E10" i="72"/>
  <c r="U10" i="72" s="1"/>
  <c r="S9" i="72"/>
  <c r="R9" i="72"/>
  <c r="S64" i="71"/>
  <c r="R64" i="71"/>
  <c r="Q64" i="71"/>
  <c r="P64" i="71"/>
  <c r="E64" i="71"/>
  <c r="T64" i="71" s="1"/>
  <c r="S63" i="71"/>
  <c r="R63" i="71"/>
  <c r="Q63" i="71"/>
  <c r="P63" i="71"/>
  <c r="E63" i="71"/>
  <c r="T63" i="71" s="1"/>
  <c r="S62" i="71"/>
  <c r="R62" i="71"/>
  <c r="S60" i="71"/>
  <c r="R60" i="71"/>
  <c r="Q60" i="71"/>
  <c r="P60" i="71"/>
  <c r="E60" i="71"/>
  <c r="T60" i="71" s="1"/>
  <c r="S59" i="71"/>
  <c r="R59" i="71"/>
  <c r="Q59" i="71"/>
  <c r="P59" i="71"/>
  <c r="E59" i="71"/>
  <c r="U59" i="71" s="1"/>
  <c r="S58" i="71"/>
  <c r="R58" i="71"/>
  <c r="Q58" i="71"/>
  <c r="P58" i="71"/>
  <c r="E58" i="71"/>
  <c r="U58" i="71" s="1"/>
  <c r="U57" i="71"/>
  <c r="T57" i="71"/>
  <c r="S57" i="71"/>
  <c r="R57" i="71"/>
  <c r="Q57" i="71"/>
  <c r="P57" i="71"/>
  <c r="E57" i="71"/>
  <c r="S56" i="71"/>
  <c r="R56" i="71"/>
  <c r="S55" i="71"/>
  <c r="R55" i="71"/>
  <c r="Q55" i="71"/>
  <c r="P55" i="71"/>
  <c r="E55" i="71"/>
  <c r="T55" i="71" s="1"/>
  <c r="T54" i="71"/>
  <c r="S54" i="71"/>
  <c r="R54" i="71"/>
  <c r="Q54" i="71"/>
  <c r="P54" i="71"/>
  <c r="E54" i="71"/>
  <c r="U54" i="71" s="1"/>
  <c r="T53" i="71"/>
  <c r="S53" i="71"/>
  <c r="R53" i="71"/>
  <c r="Q53" i="71"/>
  <c r="P53" i="71"/>
  <c r="E53" i="71"/>
  <c r="U53" i="71" s="1"/>
  <c r="S52" i="71"/>
  <c r="R52" i="71"/>
  <c r="Q52" i="71"/>
  <c r="P52" i="71"/>
  <c r="E52" i="71"/>
  <c r="U52" i="71" s="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T49" i="71" s="1"/>
  <c r="S48" i="71"/>
  <c r="R48" i="71"/>
  <c r="Q48" i="71"/>
  <c r="P48" i="71"/>
  <c r="E48" i="71"/>
  <c r="U48" i="71" s="1"/>
  <c r="S47" i="71"/>
  <c r="R47" i="71"/>
  <c r="Q47" i="71"/>
  <c r="P47" i="71"/>
  <c r="E47" i="71"/>
  <c r="T47" i="71" s="1"/>
  <c r="U46" i="71"/>
  <c r="S46" i="71"/>
  <c r="R46" i="71"/>
  <c r="Q46" i="71"/>
  <c r="P46" i="71"/>
  <c r="E46" i="71"/>
  <c r="T46" i="71" s="1"/>
  <c r="U45" i="71"/>
  <c r="S45" i="71"/>
  <c r="R45" i="71"/>
  <c r="Q45" i="71"/>
  <c r="P45" i="71"/>
  <c r="E45" i="71"/>
  <c r="T45" i="71" s="1"/>
  <c r="S44" i="71"/>
  <c r="R44" i="71"/>
  <c r="R43" i="71"/>
  <c r="S42" i="71"/>
  <c r="R42" i="71"/>
  <c r="Q42" i="71"/>
  <c r="P42" i="71"/>
  <c r="E42" i="71"/>
  <c r="U42" i="71" s="1"/>
  <c r="S41" i="71"/>
  <c r="R41" i="71"/>
  <c r="Q41" i="71"/>
  <c r="P41" i="71"/>
  <c r="E41" i="71"/>
  <c r="U41" i="71" s="1"/>
  <c r="S40" i="71"/>
  <c r="R40" i="71"/>
  <c r="Q40" i="71"/>
  <c r="P40" i="71"/>
  <c r="E40" i="71"/>
  <c r="U40" i="71" s="1"/>
  <c r="S39" i="71"/>
  <c r="R39" i="71"/>
  <c r="Q39" i="71"/>
  <c r="P39" i="71"/>
  <c r="E39" i="71"/>
  <c r="T39" i="71" s="1"/>
  <c r="S38" i="71"/>
  <c r="R38" i="71"/>
  <c r="Q38" i="71"/>
  <c r="P38" i="71"/>
  <c r="E38" i="71"/>
  <c r="U38" i="71" s="1"/>
  <c r="S37" i="71"/>
  <c r="R37" i="71"/>
  <c r="Q37" i="71"/>
  <c r="P37" i="71"/>
  <c r="E37" i="71"/>
  <c r="T37" i="71" s="1"/>
  <c r="S36" i="71"/>
  <c r="R36" i="71"/>
  <c r="Q36" i="71"/>
  <c r="P36" i="71"/>
  <c r="E36" i="71"/>
  <c r="T36" i="71" s="1"/>
  <c r="U35" i="71"/>
  <c r="S35" i="71"/>
  <c r="R35" i="71"/>
  <c r="Q35" i="71"/>
  <c r="P35" i="71"/>
  <c r="E35" i="71"/>
  <c r="T35" i="71" s="1"/>
  <c r="T34" i="71"/>
  <c r="S34" i="71"/>
  <c r="R34" i="71"/>
  <c r="Q34" i="71"/>
  <c r="P34" i="71"/>
  <c r="E34" i="71"/>
  <c r="U34" i="71" s="1"/>
  <c r="S33" i="71"/>
  <c r="R33" i="71"/>
  <c r="Q33" i="71"/>
  <c r="P33" i="71"/>
  <c r="E33" i="71"/>
  <c r="T33" i="71" s="1"/>
  <c r="S32" i="71"/>
  <c r="R32" i="71"/>
  <c r="Q32" i="71"/>
  <c r="P32" i="71"/>
  <c r="E32" i="71"/>
  <c r="U32" i="71" s="1"/>
  <c r="U31" i="71"/>
  <c r="S31" i="71"/>
  <c r="R31" i="71"/>
  <c r="Q31" i="71"/>
  <c r="P31" i="71"/>
  <c r="E31" i="71"/>
  <c r="S30" i="71"/>
  <c r="R30" i="71"/>
  <c r="Q30" i="71"/>
  <c r="P30" i="71"/>
  <c r="E30" i="71"/>
  <c r="U30" i="71" s="1"/>
  <c r="S29" i="71"/>
  <c r="R29" i="71"/>
  <c r="Q29" i="71"/>
  <c r="P29" i="71"/>
  <c r="E29" i="71"/>
  <c r="U29" i="71" s="1"/>
  <c r="S28" i="71"/>
  <c r="S27" i="71"/>
  <c r="R27" i="71"/>
  <c r="Q27" i="71"/>
  <c r="P27" i="71"/>
  <c r="E27" i="71"/>
  <c r="T27" i="71" s="1"/>
  <c r="S26" i="71"/>
  <c r="R26" i="71"/>
  <c r="Q26" i="71"/>
  <c r="P26" i="71"/>
  <c r="E26" i="71"/>
  <c r="U26" i="71" s="1"/>
  <c r="S25" i="71"/>
  <c r="R25" i="71"/>
  <c r="Q25" i="71"/>
  <c r="P25" i="71"/>
  <c r="E25" i="71"/>
  <c r="T25" i="71" s="1"/>
  <c r="U24" i="71"/>
  <c r="T24" i="71"/>
  <c r="S24" i="71"/>
  <c r="R24" i="71"/>
  <c r="Q24" i="71"/>
  <c r="P24" i="71"/>
  <c r="E24" i="71"/>
  <c r="U23" i="71"/>
  <c r="T23" i="71"/>
  <c r="S23" i="71"/>
  <c r="R23" i="71"/>
  <c r="Q23" i="71"/>
  <c r="P23" i="71"/>
  <c r="E23" i="71"/>
  <c r="T22" i="71"/>
  <c r="S22" i="71"/>
  <c r="R22" i="71"/>
  <c r="Q22" i="71"/>
  <c r="P22" i="71"/>
  <c r="E22" i="71"/>
  <c r="U22" i="71" s="1"/>
  <c r="S21" i="71"/>
  <c r="R21" i="71"/>
  <c r="Q21" i="71"/>
  <c r="P21" i="71"/>
  <c r="E21" i="71"/>
  <c r="U21" i="71" s="1"/>
  <c r="S20" i="71"/>
  <c r="R20" i="71"/>
  <c r="Q20" i="71"/>
  <c r="P20" i="71"/>
  <c r="E20" i="71"/>
  <c r="S19" i="71"/>
  <c r="R19" i="71"/>
  <c r="Q19" i="71"/>
  <c r="P19" i="71"/>
  <c r="E19" i="71"/>
  <c r="T19" i="71" s="1"/>
  <c r="S18" i="71"/>
  <c r="R18" i="71"/>
  <c r="Q18" i="71"/>
  <c r="P18" i="71"/>
  <c r="E18" i="71"/>
  <c r="U18" i="71" s="1"/>
  <c r="S17" i="71"/>
  <c r="R17" i="71"/>
  <c r="Q17" i="71"/>
  <c r="P17" i="71"/>
  <c r="E17" i="71"/>
  <c r="T17" i="71" s="1"/>
  <c r="S16" i="71"/>
  <c r="R16" i="71"/>
  <c r="Q16" i="71"/>
  <c r="P16" i="71"/>
  <c r="E16" i="71"/>
  <c r="U16" i="71" s="1"/>
  <c r="S15" i="71"/>
  <c r="R15" i="71"/>
  <c r="Q15" i="71"/>
  <c r="P15" i="71"/>
  <c r="E15" i="71"/>
  <c r="U14" i="71"/>
  <c r="S14" i="71"/>
  <c r="R14" i="71"/>
  <c r="Q14" i="71"/>
  <c r="P14" i="71"/>
  <c r="E14" i="71"/>
  <c r="T14" i="71" s="1"/>
  <c r="T13" i="71"/>
  <c r="S13" i="71"/>
  <c r="R13" i="71"/>
  <c r="Q13" i="71"/>
  <c r="P13" i="71"/>
  <c r="E13" i="71"/>
  <c r="S12" i="71"/>
  <c r="R12" i="71"/>
  <c r="Q12" i="71"/>
  <c r="P12" i="71"/>
  <c r="E12" i="71"/>
  <c r="U12" i="71" s="1"/>
  <c r="S11" i="71"/>
  <c r="R11" i="71"/>
  <c r="Q11" i="71"/>
  <c r="P11" i="71"/>
  <c r="E11" i="71"/>
  <c r="T11" i="71" s="1"/>
  <c r="S10" i="71"/>
  <c r="R10" i="71"/>
  <c r="Q10" i="71"/>
  <c r="P10" i="71"/>
  <c r="E10" i="71"/>
  <c r="R9" i="71"/>
  <c r="S64" i="70"/>
  <c r="R64" i="70"/>
  <c r="Q64" i="70"/>
  <c r="P64" i="70"/>
  <c r="E64" i="70"/>
  <c r="U64" i="70" s="1"/>
  <c r="S63" i="70"/>
  <c r="R63" i="70"/>
  <c r="Q63" i="70"/>
  <c r="P63" i="70"/>
  <c r="E63" i="70"/>
  <c r="S62" i="70"/>
  <c r="R62" i="70"/>
  <c r="S60" i="70"/>
  <c r="R60" i="70"/>
  <c r="Q60" i="70"/>
  <c r="P60" i="70"/>
  <c r="E60" i="70"/>
  <c r="U60" i="70" s="1"/>
  <c r="S59" i="70"/>
  <c r="R59" i="70"/>
  <c r="Q59" i="70"/>
  <c r="P59" i="70"/>
  <c r="E59" i="70"/>
  <c r="T59" i="70" s="1"/>
  <c r="S58" i="70"/>
  <c r="R58" i="70"/>
  <c r="Q58" i="70"/>
  <c r="P58" i="70"/>
  <c r="E58" i="70"/>
  <c r="U58" i="70" s="1"/>
  <c r="U57" i="70"/>
  <c r="S57" i="70"/>
  <c r="R57" i="70"/>
  <c r="Q57" i="70"/>
  <c r="P57" i="70"/>
  <c r="E57" i="70"/>
  <c r="T57" i="70" s="1"/>
  <c r="S56" i="70"/>
  <c r="R56" i="70"/>
  <c r="S55" i="70"/>
  <c r="R55" i="70"/>
  <c r="Q55" i="70"/>
  <c r="P55" i="70"/>
  <c r="E55" i="70"/>
  <c r="U55" i="70" s="1"/>
  <c r="S54" i="70"/>
  <c r="R54" i="70"/>
  <c r="Q54" i="70"/>
  <c r="P54" i="70"/>
  <c r="E54" i="70"/>
  <c r="T54" i="70" s="1"/>
  <c r="S53" i="70"/>
  <c r="R53" i="70"/>
  <c r="Q53" i="70"/>
  <c r="P53" i="70"/>
  <c r="E53" i="70"/>
  <c r="U53" i="70" s="1"/>
  <c r="S52" i="70"/>
  <c r="R52" i="70"/>
  <c r="Q52" i="70"/>
  <c r="P52" i="70"/>
  <c r="E52" i="70"/>
  <c r="U52" i="70" s="1"/>
  <c r="T51" i="70"/>
  <c r="S51" i="70"/>
  <c r="R51" i="70"/>
  <c r="Q51" i="70"/>
  <c r="P51" i="70"/>
  <c r="E51" i="70"/>
  <c r="U51" i="70" s="1"/>
  <c r="S50" i="70"/>
  <c r="R50" i="70"/>
  <c r="Q50" i="70"/>
  <c r="P50" i="70"/>
  <c r="E50" i="70"/>
  <c r="U50" i="70" s="1"/>
  <c r="S49" i="70"/>
  <c r="R49" i="70"/>
  <c r="Q49" i="70"/>
  <c r="P49" i="70"/>
  <c r="E49" i="70"/>
  <c r="U49" i="70" s="1"/>
  <c r="S48" i="70"/>
  <c r="R48" i="70"/>
  <c r="Q48" i="70"/>
  <c r="P48" i="70"/>
  <c r="E48" i="70"/>
  <c r="T48" i="70" s="1"/>
  <c r="S47" i="70"/>
  <c r="R47" i="70"/>
  <c r="Q47" i="70"/>
  <c r="P47" i="70"/>
  <c r="E47" i="70"/>
  <c r="U47" i="70" s="1"/>
  <c r="S46" i="70"/>
  <c r="R46" i="70"/>
  <c r="Q46" i="70"/>
  <c r="P46" i="70"/>
  <c r="E46" i="70"/>
  <c r="T45" i="70"/>
  <c r="S45" i="70"/>
  <c r="R45" i="70"/>
  <c r="Q45" i="70"/>
  <c r="P45" i="70"/>
  <c r="E45" i="70"/>
  <c r="U45" i="70" s="1"/>
  <c r="S44" i="70"/>
  <c r="R44" i="70"/>
  <c r="R43" i="70"/>
  <c r="S42" i="70"/>
  <c r="R42" i="70"/>
  <c r="Q42" i="70"/>
  <c r="P42" i="70"/>
  <c r="E42" i="70"/>
  <c r="U42" i="70" s="1"/>
  <c r="S41" i="70"/>
  <c r="R41" i="70"/>
  <c r="Q41" i="70"/>
  <c r="P41" i="70"/>
  <c r="E41" i="70"/>
  <c r="U41" i="70" s="1"/>
  <c r="S40" i="70"/>
  <c r="R40" i="70"/>
  <c r="Q40" i="70"/>
  <c r="P40" i="70"/>
  <c r="E40" i="70"/>
  <c r="U40" i="70" s="1"/>
  <c r="S39" i="70"/>
  <c r="R39" i="70"/>
  <c r="Q39" i="70"/>
  <c r="P39" i="70"/>
  <c r="E39" i="70"/>
  <c r="U39" i="70" s="1"/>
  <c r="S38" i="70"/>
  <c r="R38" i="70"/>
  <c r="Q38" i="70"/>
  <c r="P38" i="70"/>
  <c r="E38" i="70"/>
  <c r="T38" i="70" s="1"/>
  <c r="T37" i="70"/>
  <c r="S37" i="70"/>
  <c r="R37" i="70"/>
  <c r="Q37" i="70"/>
  <c r="P37" i="70"/>
  <c r="E37" i="70"/>
  <c r="U37" i="70" s="1"/>
  <c r="U36" i="70"/>
  <c r="S36" i="70"/>
  <c r="R36" i="70"/>
  <c r="Q36" i="70"/>
  <c r="P36" i="70"/>
  <c r="E36" i="70"/>
  <c r="T36" i="70" s="1"/>
  <c r="S35" i="70"/>
  <c r="R35" i="70"/>
  <c r="Q35" i="70"/>
  <c r="P35" i="70"/>
  <c r="E35" i="70"/>
  <c r="T35" i="70" s="1"/>
  <c r="U34" i="70"/>
  <c r="S34" i="70"/>
  <c r="R34" i="70"/>
  <c r="Q34" i="70"/>
  <c r="P34" i="70"/>
  <c r="E34" i="70"/>
  <c r="T34" i="70" s="1"/>
  <c r="U33" i="70"/>
  <c r="S33" i="70"/>
  <c r="R33" i="70"/>
  <c r="Q33" i="70"/>
  <c r="P33" i="70"/>
  <c r="T33" i="70" s="1"/>
  <c r="E33" i="70"/>
  <c r="S32" i="70"/>
  <c r="R32" i="70"/>
  <c r="Q32" i="70"/>
  <c r="P32" i="70"/>
  <c r="E32" i="70"/>
  <c r="U32" i="70" s="1"/>
  <c r="S31" i="70"/>
  <c r="R31" i="70"/>
  <c r="Q31" i="70"/>
  <c r="P31" i="70"/>
  <c r="E31" i="70"/>
  <c r="U30" i="70"/>
  <c r="S30" i="70"/>
  <c r="R30" i="70"/>
  <c r="Q30" i="70"/>
  <c r="P30" i="70"/>
  <c r="E30" i="70"/>
  <c r="T30" i="70" s="1"/>
  <c r="S29" i="70"/>
  <c r="R29" i="70"/>
  <c r="Q29" i="70"/>
  <c r="P29" i="70"/>
  <c r="E29" i="70"/>
  <c r="S28" i="70"/>
  <c r="S27" i="70"/>
  <c r="R27" i="70"/>
  <c r="Q27" i="70"/>
  <c r="P27" i="70"/>
  <c r="E27" i="70"/>
  <c r="U27" i="70" s="1"/>
  <c r="S26" i="70"/>
  <c r="R26" i="70"/>
  <c r="Q26" i="70"/>
  <c r="P26" i="70"/>
  <c r="E26" i="70"/>
  <c r="T26" i="70" s="1"/>
  <c r="S25" i="70"/>
  <c r="R25" i="70"/>
  <c r="Q25" i="70"/>
  <c r="P25" i="70"/>
  <c r="E25" i="70"/>
  <c r="U25" i="70" s="1"/>
  <c r="S24" i="70"/>
  <c r="R24" i="70"/>
  <c r="Q24" i="70"/>
  <c r="P24" i="70"/>
  <c r="E24" i="70"/>
  <c r="T24" i="70" s="1"/>
  <c r="S23" i="70"/>
  <c r="R23" i="70"/>
  <c r="Q23" i="70"/>
  <c r="P23" i="70"/>
  <c r="E23" i="70"/>
  <c r="U23" i="70" s="1"/>
  <c r="T22" i="70"/>
  <c r="S22" i="70"/>
  <c r="R22" i="70"/>
  <c r="Q22" i="70"/>
  <c r="P22" i="70"/>
  <c r="E22" i="70"/>
  <c r="U22" i="70" s="1"/>
  <c r="S21" i="70"/>
  <c r="R21" i="70"/>
  <c r="Q21" i="70"/>
  <c r="P21" i="70"/>
  <c r="E21" i="70"/>
  <c r="U21" i="70" s="1"/>
  <c r="S20" i="70"/>
  <c r="R20" i="70"/>
  <c r="Q20" i="70"/>
  <c r="P20" i="70"/>
  <c r="E20" i="70"/>
  <c r="T20" i="70" s="1"/>
  <c r="S19" i="70"/>
  <c r="R19" i="70"/>
  <c r="Q19" i="70"/>
  <c r="P19" i="70"/>
  <c r="E19" i="70"/>
  <c r="U19" i="70" s="1"/>
  <c r="S18" i="70"/>
  <c r="R18" i="70"/>
  <c r="Q18" i="70"/>
  <c r="P18" i="70"/>
  <c r="E18" i="70"/>
  <c r="T18" i="70" s="1"/>
  <c r="S17" i="70"/>
  <c r="R17" i="70"/>
  <c r="Q17" i="70"/>
  <c r="P17" i="70"/>
  <c r="E17" i="70"/>
  <c r="U17" i="70" s="1"/>
  <c r="S16" i="70"/>
  <c r="R16" i="70"/>
  <c r="Q16" i="70"/>
  <c r="P16" i="70"/>
  <c r="E16" i="70"/>
  <c r="T16" i="70" s="1"/>
  <c r="S15" i="70"/>
  <c r="R15" i="70"/>
  <c r="Q15" i="70"/>
  <c r="P15" i="70"/>
  <c r="E15" i="70"/>
  <c r="U15" i="70" s="1"/>
  <c r="S14" i="70"/>
  <c r="R14" i="70"/>
  <c r="Q14" i="70"/>
  <c r="P14" i="70"/>
  <c r="E14" i="70"/>
  <c r="U13" i="70"/>
  <c r="S13" i="70"/>
  <c r="R13" i="70"/>
  <c r="Q13" i="70"/>
  <c r="P13" i="70"/>
  <c r="E13" i="70"/>
  <c r="T13" i="70" s="1"/>
  <c r="T12" i="70"/>
  <c r="S12" i="70"/>
  <c r="R12" i="70"/>
  <c r="Q12" i="70"/>
  <c r="P12" i="70"/>
  <c r="E12" i="70"/>
  <c r="U12" i="70" s="1"/>
  <c r="S11" i="70"/>
  <c r="R11" i="70"/>
  <c r="Q11" i="70"/>
  <c r="P11" i="70"/>
  <c r="E11" i="70"/>
  <c r="U11" i="70" s="1"/>
  <c r="S10" i="70"/>
  <c r="R10" i="70"/>
  <c r="Q10" i="70"/>
  <c r="P10" i="70"/>
  <c r="E10" i="70"/>
  <c r="U10" i="70" s="1"/>
  <c r="S9" i="70"/>
  <c r="R9" i="70"/>
  <c r="S64" i="69"/>
  <c r="R64" i="69"/>
  <c r="Q64" i="69"/>
  <c r="P64" i="69"/>
  <c r="E64" i="69"/>
  <c r="U64" i="69" s="1"/>
  <c r="S63" i="69"/>
  <c r="R63" i="69"/>
  <c r="Q63" i="69"/>
  <c r="P63" i="69"/>
  <c r="E63" i="69"/>
  <c r="S62" i="69"/>
  <c r="R62" i="69"/>
  <c r="S60" i="69"/>
  <c r="R60" i="69"/>
  <c r="Q60" i="69"/>
  <c r="P60" i="69"/>
  <c r="E60" i="69"/>
  <c r="T60" i="69" s="1"/>
  <c r="S59" i="69"/>
  <c r="R59" i="69"/>
  <c r="Q59" i="69"/>
  <c r="P59" i="69"/>
  <c r="E59" i="69"/>
  <c r="S58" i="69"/>
  <c r="R58" i="69"/>
  <c r="Q58" i="69"/>
  <c r="P58" i="69"/>
  <c r="E58" i="69"/>
  <c r="T58" i="69" s="1"/>
  <c r="U57" i="69"/>
  <c r="S57" i="69"/>
  <c r="R57" i="69"/>
  <c r="Q57" i="69"/>
  <c r="P57" i="69"/>
  <c r="E57" i="69"/>
  <c r="T57" i="69" s="1"/>
  <c r="S56" i="69"/>
  <c r="R56" i="69"/>
  <c r="S55" i="69"/>
  <c r="R55" i="69"/>
  <c r="Q55" i="69"/>
  <c r="P55" i="69"/>
  <c r="E55" i="69"/>
  <c r="T55" i="69" s="1"/>
  <c r="S54" i="69"/>
  <c r="R54" i="69"/>
  <c r="Q54" i="69"/>
  <c r="P54" i="69"/>
  <c r="E54" i="69"/>
  <c r="U54" i="69" s="1"/>
  <c r="S53" i="69"/>
  <c r="R53" i="69"/>
  <c r="Q53" i="69"/>
  <c r="P53" i="69"/>
  <c r="E53" i="69"/>
  <c r="T53" i="69" s="1"/>
  <c r="S52" i="69"/>
  <c r="R52" i="69"/>
  <c r="Q52" i="69"/>
  <c r="P52" i="69"/>
  <c r="E52" i="69"/>
  <c r="U52" i="69" s="1"/>
  <c r="S51" i="69"/>
  <c r="R51" i="69"/>
  <c r="Q51" i="69"/>
  <c r="P51" i="69"/>
  <c r="E51" i="69"/>
  <c r="U51" i="69" s="1"/>
  <c r="U50" i="69"/>
  <c r="S50" i="69"/>
  <c r="R50" i="69"/>
  <c r="Q50" i="69"/>
  <c r="P50" i="69"/>
  <c r="E50" i="69"/>
  <c r="T50" i="69" s="1"/>
  <c r="T49" i="69"/>
  <c r="S49" i="69"/>
  <c r="R49" i="69"/>
  <c r="Q49" i="69"/>
  <c r="P49" i="69"/>
  <c r="E49" i="69"/>
  <c r="U49" i="69" s="1"/>
  <c r="S48" i="69"/>
  <c r="R48" i="69"/>
  <c r="Q48" i="69"/>
  <c r="P48" i="69"/>
  <c r="E48" i="69"/>
  <c r="U48" i="69" s="1"/>
  <c r="S47" i="69"/>
  <c r="R47" i="69"/>
  <c r="Q47" i="69"/>
  <c r="P47" i="69"/>
  <c r="E47" i="69"/>
  <c r="T47" i="69" s="1"/>
  <c r="S46" i="69"/>
  <c r="R46" i="69"/>
  <c r="Q46" i="69"/>
  <c r="P46" i="69"/>
  <c r="E46" i="69"/>
  <c r="U46" i="69" s="1"/>
  <c r="S45" i="69"/>
  <c r="R45" i="69"/>
  <c r="Q45" i="69"/>
  <c r="P45" i="69"/>
  <c r="E45" i="69"/>
  <c r="U45" i="69" s="1"/>
  <c r="S44" i="69"/>
  <c r="R44" i="69"/>
  <c r="S42" i="69"/>
  <c r="R42" i="69"/>
  <c r="Q42" i="69"/>
  <c r="P42" i="69"/>
  <c r="E42" i="69"/>
  <c r="U42" i="69" s="1"/>
  <c r="U41" i="69"/>
  <c r="T41" i="69"/>
  <c r="S41" i="69"/>
  <c r="R41" i="69"/>
  <c r="Q41" i="69"/>
  <c r="P41" i="69"/>
  <c r="E41" i="69"/>
  <c r="S40" i="69"/>
  <c r="R40" i="69"/>
  <c r="Q40" i="69"/>
  <c r="P40" i="69"/>
  <c r="E40" i="69"/>
  <c r="U40" i="69" s="1"/>
  <c r="S39" i="69"/>
  <c r="R39" i="69"/>
  <c r="Q39" i="69"/>
  <c r="P39" i="69"/>
  <c r="E39" i="69"/>
  <c r="U39" i="69" s="1"/>
  <c r="S38" i="69"/>
  <c r="R38" i="69"/>
  <c r="Q38" i="69"/>
  <c r="P38" i="69"/>
  <c r="E38" i="69"/>
  <c r="U38" i="69" s="1"/>
  <c r="S37" i="69"/>
  <c r="R37" i="69"/>
  <c r="Q37" i="69"/>
  <c r="P37" i="69"/>
  <c r="E37" i="69"/>
  <c r="T37" i="69" s="1"/>
  <c r="S36" i="69"/>
  <c r="R36" i="69"/>
  <c r="Q36" i="69"/>
  <c r="P36" i="69"/>
  <c r="E36" i="69"/>
  <c r="S35" i="69"/>
  <c r="R35" i="69"/>
  <c r="Q35" i="69"/>
  <c r="P35" i="69"/>
  <c r="E35" i="69"/>
  <c r="T35" i="69" s="1"/>
  <c r="S34" i="69"/>
  <c r="R34" i="69"/>
  <c r="Q34" i="69"/>
  <c r="P34" i="69"/>
  <c r="E34" i="69"/>
  <c r="U33" i="69"/>
  <c r="S33" i="69"/>
  <c r="R33" i="69"/>
  <c r="Q33" i="69"/>
  <c r="P33" i="69"/>
  <c r="E33" i="69"/>
  <c r="T33" i="69" s="1"/>
  <c r="U32" i="69"/>
  <c r="S32" i="69"/>
  <c r="R32" i="69"/>
  <c r="Q32" i="69"/>
  <c r="P32" i="69"/>
  <c r="E32" i="69"/>
  <c r="T32" i="69" s="1"/>
  <c r="S31" i="69"/>
  <c r="R31" i="69"/>
  <c r="Q31" i="69"/>
  <c r="P31" i="69"/>
  <c r="T31" i="69" s="1"/>
  <c r="E31" i="69"/>
  <c r="U31" i="69" s="1"/>
  <c r="S30" i="69"/>
  <c r="R30" i="69"/>
  <c r="Q30" i="69"/>
  <c r="P30" i="69"/>
  <c r="E30" i="69"/>
  <c r="U30" i="69" s="1"/>
  <c r="S29" i="69"/>
  <c r="R29" i="69"/>
  <c r="Q29" i="69"/>
  <c r="P29" i="69"/>
  <c r="E29" i="69"/>
  <c r="U29" i="69" s="1"/>
  <c r="S28" i="69"/>
  <c r="S27" i="69"/>
  <c r="R27" i="69"/>
  <c r="Q27" i="69"/>
  <c r="P27" i="69"/>
  <c r="E27" i="69"/>
  <c r="U27" i="69" s="1"/>
  <c r="S26" i="69"/>
  <c r="R26" i="69"/>
  <c r="Q26" i="69"/>
  <c r="P26" i="69"/>
  <c r="E26" i="69"/>
  <c r="U26" i="69" s="1"/>
  <c r="S25" i="69"/>
  <c r="R25" i="69"/>
  <c r="Q25" i="69"/>
  <c r="P25" i="69"/>
  <c r="E25" i="69"/>
  <c r="T25" i="69" s="1"/>
  <c r="T24" i="69"/>
  <c r="S24" i="69"/>
  <c r="R24" i="69"/>
  <c r="Q24" i="69"/>
  <c r="P24" i="69"/>
  <c r="E24" i="69"/>
  <c r="U24" i="69" s="1"/>
  <c r="S23" i="69"/>
  <c r="R23" i="69"/>
  <c r="Q23" i="69"/>
  <c r="P23" i="69"/>
  <c r="E23" i="69"/>
  <c r="T23" i="69" s="1"/>
  <c r="S22" i="69"/>
  <c r="R22" i="69"/>
  <c r="Q22" i="69"/>
  <c r="P22" i="69"/>
  <c r="E22" i="69"/>
  <c r="U21" i="69"/>
  <c r="S21" i="69"/>
  <c r="R21" i="69"/>
  <c r="Q21" i="69"/>
  <c r="P21" i="69"/>
  <c r="E21" i="69"/>
  <c r="T21" i="69" s="1"/>
  <c r="U20" i="69"/>
  <c r="S20" i="69"/>
  <c r="R20" i="69"/>
  <c r="Q20" i="69"/>
  <c r="P20" i="69"/>
  <c r="E20" i="69"/>
  <c r="T20" i="69" s="1"/>
  <c r="S19" i="69"/>
  <c r="R19" i="69"/>
  <c r="Q19" i="69"/>
  <c r="P19" i="69"/>
  <c r="E19" i="69"/>
  <c r="U19" i="69" s="1"/>
  <c r="S18" i="69"/>
  <c r="R18" i="69"/>
  <c r="Q18" i="69"/>
  <c r="P18" i="69"/>
  <c r="E18" i="69"/>
  <c r="U18" i="69" s="1"/>
  <c r="S17" i="69"/>
  <c r="R17" i="69"/>
  <c r="Q17" i="69"/>
  <c r="P17" i="69"/>
  <c r="E17" i="69"/>
  <c r="T17" i="69" s="1"/>
  <c r="T16" i="69"/>
  <c r="S16" i="69"/>
  <c r="R16" i="69"/>
  <c r="Q16" i="69"/>
  <c r="P16" i="69"/>
  <c r="E16" i="69"/>
  <c r="U16" i="69" s="1"/>
  <c r="S15" i="69"/>
  <c r="R15" i="69"/>
  <c r="Q15" i="69"/>
  <c r="P15" i="69"/>
  <c r="E15" i="69"/>
  <c r="T15" i="69" s="1"/>
  <c r="S14" i="69"/>
  <c r="R14" i="69"/>
  <c r="Q14" i="69"/>
  <c r="P14" i="69"/>
  <c r="E14" i="69"/>
  <c r="U14" i="69" s="1"/>
  <c r="S13" i="69"/>
  <c r="R13" i="69"/>
  <c r="Q13" i="69"/>
  <c r="U13" i="69" s="1"/>
  <c r="P13" i="69"/>
  <c r="T13" i="69" s="1"/>
  <c r="E13" i="69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R9" i="69"/>
  <c r="S64" i="68"/>
  <c r="R64" i="68"/>
  <c r="Q64" i="68"/>
  <c r="P64" i="68"/>
  <c r="E64" i="68"/>
  <c r="U64" i="68" s="1"/>
  <c r="S63" i="68"/>
  <c r="R63" i="68"/>
  <c r="Q63" i="68"/>
  <c r="P63" i="68"/>
  <c r="P62" i="68" s="1"/>
  <c r="E63" i="68"/>
  <c r="S62" i="68"/>
  <c r="R62" i="68"/>
  <c r="S60" i="68"/>
  <c r="R60" i="68"/>
  <c r="Q60" i="68"/>
  <c r="P60" i="68"/>
  <c r="E60" i="68"/>
  <c r="T60" i="68" s="1"/>
  <c r="S59" i="68"/>
  <c r="R59" i="68"/>
  <c r="Q59" i="68"/>
  <c r="P59" i="68"/>
  <c r="E59" i="68"/>
  <c r="U59" i="68" s="1"/>
  <c r="S58" i="68"/>
  <c r="R58" i="68"/>
  <c r="Q58" i="68"/>
  <c r="P58" i="68"/>
  <c r="E58" i="68"/>
  <c r="T58" i="68" s="1"/>
  <c r="S57" i="68"/>
  <c r="R57" i="68"/>
  <c r="Q57" i="68"/>
  <c r="P57" i="68"/>
  <c r="E57" i="68"/>
  <c r="T57" i="68" s="1"/>
  <c r="S56" i="68"/>
  <c r="R56" i="68"/>
  <c r="S55" i="68"/>
  <c r="R55" i="68"/>
  <c r="Q55" i="68"/>
  <c r="P55" i="68"/>
  <c r="E55" i="68"/>
  <c r="T55" i="68" s="1"/>
  <c r="S54" i="68"/>
  <c r="R54" i="68"/>
  <c r="Q54" i="68"/>
  <c r="P54" i="68"/>
  <c r="E54" i="68"/>
  <c r="U54" i="68" s="1"/>
  <c r="S53" i="68"/>
  <c r="R53" i="68"/>
  <c r="Q53" i="68"/>
  <c r="P53" i="68"/>
  <c r="E53" i="68"/>
  <c r="T53" i="68" s="1"/>
  <c r="S52" i="68"/>
  <c r="R52" i="68"/>
  <c r="Q52" i="68"/>
  <c r="P52" i="68"/>
  <c r="E52" i="68"/>
  <c r="U52" i="68" s="1"/>
  <c r="S51" i="68"/>
  <c r="R51" i="68"/>
  <c r="Q51" i="68"/>
  <c r="P51" i="68"/>
  <c r="E51" i="68"/>
  <c r="T51" i="68" s="1"/>
  <c r="U50" i="68"/>
  <c r="S50" i="68"/>
  <c r="R50" i="68"/>
  <c r="Q50" i="68"/>
  <c r="P50" i="68"/>
  <c r="E50" i="68"/>
  <c r="T50" i="68" s="1"/>
  <c r="S49" i="68"/>
  <c r="R49" i="68"/>
  <c r="Q49" i="68"/>
  <c r="P49" i="68"/>
  <c r="E49" i="68"/>
  <c r="U49" i="68" s="1"/>
  <c r="S48" i="68"/>
  <c r="R48" i="68"/>
  <c r="Q48" i="68"/>
  <c r="P48" i="68"/>
  <c r="E48" i="68"/>
  <c r="U48" i="68" s="1"/>
  <c r="S47" i="68"/>
  <c r="R47" i="68"/>
  <c r="Q47" i="68"/>
  <c r="P47" i="68"/>
  <c r="E47" i="68"/>
  <c r="T47" i="68" s="1"/>
  <c r="S46" i="68"/>
  <c r="R46" i="68"/>
  <c r="Q46" i="68"/>
  <c r="P46" i="68"/>
  <c r="E46" i="68"/>
  <c r="U46" i="68" s="1"/>
  <c r="S45" i="68"/>
  <c r="R45" i="68"/>
  <c r="Q45" i="68"/>
  <c r="P45" i="68"/>
  <c r="E45" i="68"/>
  <c r="U45" i="68" s="1"/>
  <c r="S44" i="68"/>
  <c r="R44" i="68"/>
  <c r="S42" i="68"/>
  <c r="R42" i="68"/>
  <c r="Q42" i="68"/>
  <c r="P42" i="68"/>
  <c r="E42" i="68"/>
  <c r="U42" i="68" s="1"/>
  <c r="S41" i="68"/>
  <c r="R41" i="68"/>
  <c r="Q41" i="68"/>
  <c r="P41" i="68"/>
  <c r="E41" i="68"/>
  <c r="U40" i="68"/>
  <c r="S40" i="68"/>
  <c r="R40" i="68"/>
  <c r="Q40" i="68"/>
  <c r="P40" i="68"/>
  <c r="E40" i="68"/>
  <c r="T40" i="68" s="1"/>
  <c r="S39" i="68"/>
  <c r="R39" i="68"/>
  <c r="Q39" i="68"/>
  <c r="P39" i="68"/>
  <c r="E39" i="68"/>
  <c r="U39" i="68" s="1"/>
  <c r="S38" i="68"/>
  <c r="R38" i="68"/>
  <c r="Q38" i="68"/>
  <c r="P38" i="68"/>
  <c r="E38" i="68"/>
  <c r="U38" i="68" s="1"/>
  <c r="S37" i="68"/>
  <c r="R37" i="68"/>
  <c r="Q37" i="68"/>
  <c r="P37" i="68"/>
  <c r="E37" i="68"/>
  <c r="T37" i="68" s="1"/>
  <c r="S36" i="68"/>
  <c r="R36" i="68"/>
  <c r="Q36" i="68"/>
  <c r="P36" i="68"/>
  <c r="E36" i="68"/>
  <c r="U36" i="68" s="1"/>
  <c r="S35" i="68"/>
  <c r="R35" i="68"/>
  <c r="Q35" i="68"/>
  <c r="P35" i="68"/>
  <c r="E35" i="68"/>
  <c r="T35" i="68" s="1"/>
  <c r="S34" i="68"/>
  <c r="R34" i="68"/>
  <c r="Q34" i="68"/>
  <c r="P34" i="68"/>
  <c r="E34" i="68"/>
  <c r="U34" i="68" s="1"/>
  <c r="T33" i="68"/>
  <c r="S33" i="68"/>
  <c r="R33" i="68"/>
  <c r="Q33" i="68"/>
  <c r="U33" i="68" s="1"/>
  <c r="P33" i="68"/>
  <c r="E33" i="68"/>
  <c r="U32" i="68"/>
  <c r="T32" i="68"/>
  <c r="S32" i="68"/>
  <c r="R32" i="68"/>
  <c r="Q32" i="68"/>
  <c r="P32" i="68"/>
  <c r="E32" i="68"/>
  <c r="S31" i="68"/>
  <c r="R31" i="68"/>
  <c r="Q31" i="68"/>
  <c r="P31" i="68"/>
  <c r="T31" i="68" s="1"/>
  <c r="E31" i="68"/>
  <c r="S30" i="68"/>
  <c r="R30" i="68"/>
  <c r="Q30" i="68"/>
  <c r="P30" i="68"/>
  <c r="E30" i="68"/>
  <c r="U30" i="68" s="1"/>
  <c r="S29" i="68"/>
  <c r="R29" i="68"/>
  <c r="Q29" i="68"/>
  <c r="P29" i="68"/>
  <c r="E29" i="68"/>
  <c r="U29" i="68" s="1"/>
  <c r="S28" i="68"/>
  <c r="S27" i="68"/>
  <c r="R27" i="68"/>
  <c r="Q27" i="68"/>
  <c r="P27" i="68"/>
  <c r="E27" i="68"/>
  <c r="U27" i="68" s="1"/>
  <c r="S26" i="68"/>
  <c r="R26" i="68"/>
  <c r="Q26" i="68"/>
  <c r="P26" i="68"/>
  <c r="E26" i="68"/>
  <c r="U26" i="68" s="1"/>
  <c r="U25" i="68"/>
  <c r="S25" i="68"/>
  <c r="R25" i="68"/>
  <c r="Q25" i="68"/>
  <c r="P25" i="68"/>
  <c r="E25" i="68"/>
  <c r="T25" i="68" s="1"/>
  <c r="T24" i="68"/>
  <c r="S24" i="68"/>
  <c r="R24" i="68"/>
  <c r="Q24" i="68"/>
  <c r="P24" i="68"/>
  <c r="E24" i="68"/>
  <c r="U24" i="68" s="1"/>
  <c r="S23" i="68"/>
  <c r="R23" i="68"/>
  <c r="Q23" i="68"/>
  <c r="P23" i="68"/>
  <c r="E23" i="68"/>
  <c r="T23" i="68" s="1"/>
  <c r="S22" i="68"/>
  <c r="R22" i="68"/>
  <c r="Q22" i="68"/>
  <c r="P22" i="68"/>
  <c r="E22" i="68"/>
  <c r="T22" i="68" s="1"/>
  <c r="T21" i="68"/>
  <c r="S21" i="68"/>
  <c r="R21" i="68"/>
  <c r="Q21" i="68"/>
  <c r="P21" i="68"/>
  <c r="E21" i="68"/>
  <c r="U21" i="68" s="1"/>
  <c r="U20" i="68"/>
  <c r="S20" i="68"/>
  <c r="R20" i="68"/>
  <c r="Q20" i="68"/>
  <c r="P20" i="68"/>
  <c r="T20" i="68" s="1"/>
  <c r="E20" i="68"/>
  <c r="S19" i="68"/>
  <c r="R19" i="68"/>
  <c r="Q19" i="68"/>
  <c r="P19" i="68"/>
  <c r="E19" i="68"/>
  <c r="U19" i="68" s="1"/>
  <c r="S18" i="68"/>
  <c r="R18" i="68"/>
  <c r="Q18" i="68"/>
  <c r="P18" i="68"/>
  <c r="E18" i="68"/>
  <c r="U18" i="68" s="1"/>
  <c r="U17" i="68"/>
  <c r="S17" i="68"/>
  <c r="R17" i="68"/>
  <c r="Q17" i="68"/>
  <c r="P17" i="68"/>
  <c r="E17" i="68"/>
  <c r="T17" i="68" s="1"/>
  <c r="T16" i="68"/>
  <c r="S16" i="68"/>
  <c r="R16" i="68"/>
  <c r="Q16" i="68"/>
  <c r="P16" i="68"/>
  <c r="E16" i="68"/>
  <c r="U16" i="68" s="1"/>
  <c r="S15" i="68"/>
  <c r="R15" i="68"/>
  <c r="Q15" i="68"/>
  <c r="P15" i="68"/>
  <c r="E15" i="68"/>
  <c r="T15" i="68" s="1"/>
  <c r="S14" i="68"/>
  <c r="R14" i="68"/>
  <c r="Q14" i="68"/>
  <c r="P14" i="68"/>
  <c r="E14" i="68"/>
  <c r="U14" i="68" s="1"/>
  <c r="S13" i="68"/>
  <c r="R13" i="68"/>
  <c r="Q13" i="68"/>
  <c r="U13" i="68" s="1"/>
  <c r="P13" i="68"/>
  <c r="T13" i="68" s="1"/>
  <c r="E13" i="68"/>
  <c r="S12" i="68"/>
  <c r="R12" i="68"/>
  <c r="Q12" i="68"/>
  <c r="P12" i="68"/>
  <c r="E12" i="68"/>
  <c r="U12" i="68" s="1"/>
  <c r="S11" i="68"/>
  <c r="R11" i="68"/>
  <c r="Q11" i="68"/>
  <c r="P11" i="68"/>
  <c r="E11" i="68"/>
  <c r="U11" i="68" s="1"/>
  <c r="S10" i="68"/>
  <c r="R10" i="68"/>
  <c r="Q10" i="68"/>
  <c r="P10" i="68"/>
  <c r="E10" i="68"/>
  <c r="S9" i="68"/>
  <c r="R9" i="68"/>
  <c r="S64" i="67"/>
  <c r="R64" i="67"/>
  <c r="Q64" i="67"/>
  <c r="P64" i="67"/>
  <c r="E64" i="67"/>
  <c r="U64" i="67" s="1"/>
  <c r="S63" i="67"/>
  <c r="R63" i="67"/>
  <c r="Q63" i="67"/>
  <c r="P63" i="67"/>
  <c r="E63" i="67"/>
  <c r="T63" i="67" s="1"/>
  <c r="S62" i="67"/>
  <c r="R62" i="67"/>
  <c r="S60" i="67"/>
  <c r="R60" i="67"/>
  <c r="Q60" i="67"/>
  <c r="P60" i="67"/>
  <c r="E60" i="67"/>
  <c r="U60" i="67" s="1"/>
  <c r="U59" i="67"/>
  <c r="S59" i="67"/>
  <c r="R59" i="67"/>
  <c r="Q59" i="67"/>
  <c r="P59" i="67"/>
  <c r="E59" i="67"/>
  <c r="T59" i="67" s="1"/>
  <c r="S58" i="67"/>
  <c r="R58" i="67"/>
  <c r="Q58" i="67"/>
  <c r="P58" i="67"/>
  <c r="E58" i="67"/>
  <c r="U58" i="67" s="1"/>
  <c r="S57" i="67"/>
  <c r="R57" i="67"/>
  <c r="Q57" i="67"/>
  <c r="P57" i="67"/>
  <c r="E57" i="67"/>
  <c r="U57" i="67" s="1"/>
  <c r="S56" i="67"/>
  <c r="R56" i="67"/>
  <c r="S55" i="67"/>
  <c r="R55" i="67"/>
  <c r="Q55" i="67"/>
  <c r="P55" i="67"/>
  <c r="E55" i="67"/>
  <c r="U55" i="67" s="1"/>
  <c r="S54" i="67"/>
  <c r="R54" i="67"/>
  <c r="Q54" i="67"/>
  <c r="P54" i="67"/>
  <c r="E54" i="67"/>
  <c r="T54" i="67" s="1"/>
  <c r="S53" i="67"/>
  <c r="R53" i="67"/>
  <c r="Q53" i="67"/>
  <c r="P53" i="67"/>
  <c r="E53" i="67"/>
  <c r="U53" i="67" s="1"/>
  <c r="S52" i="67"/>
  <c r="R52" i="67"/>
  <c r="Q52" i="67"/>
  <c r="P52" i="67"/>
  <c r="E52" i="67"/>
  <c r="T52" i="67" s="1"/>
  <c r="S51" i="67"/>
  <c r="R51" i="67"/>
  <c r="Q51" i="67"/>
  <c r="P51" i="67"/>
  <c r="E51" i="67"/>
  <c r="U51" i="67" s="1"/>
  <c r="S50" i="67"/>
  <c r="R50" i="67"/>
  <c r="Q50" i="67"/>
  <c r="P50" i="67"/>
  <c r="E50" i="67"/>
  <c r="U50" i="67" s="1"/>
  <c r="S49" i="67"/>
  <c r="R49" i="67"/>
  <c r="Q49" i="67"/>
  <c r="P49" i="67"/>
  <c r="E49" i="67"/>
  <c r="T49" i="67" s="1"/>
  <c r="S48" i="67"/>
  <c r="R48" i="67"/>
  <c r="Q48" i="67"/>
  <c r="P48" i="67"/>
  <c r="E48" i="67"/>
  <c r="U48" i="67" s="1"/>
  <c r="S47" i="67"/>
  <c r="R47" i="67"/>
  <c r="Q47" i="67"/>
  <c r="P47" i="67"/>
  <c r="E47" i="67"/>
  <c r="U47" i="67" s="1"/>
  <c r="S46" i="67"/>
  <c r="R46" i="67"/>
  <c r="Q46" i="67"/>
  <c r="P46" i="67"/>
  <c r="E46" i="67"/>
  <c r="T46" i="67" s="1"/>
  <c r="S45" i="67"/>
  <c r="R45" i="67"/>
  <c r="Q45" i="67"/>
  <c r="P45" i="67"/>
  <c r="E45" i="67"/>
  <c r="T45" i="67" s="1"/>
  <c r="R44" i="67"/>
  <c r="R43" i="67"/>
  <c r="S42" i="67"/>
  <c r="R42" i="67"/>
  <c r="Q42" i="67"/>
  <c r="P42" i="67"/>
  <c r="E42" i="67"/>
  <c r="T42" i="67" s="1"/>
  <c r="S41" i="67"/>
  <c r="R41" i="67"/>
  <c r="Q41" i="67"/>
  <c r="P41" i="67"/>
  <c r="E41" i="67"/>
  <c r="U41" i="67" s="1"/>
  <c r="U40" i="67"/>
  <c r="S40" i="67"/>
  <c r="R40" i="67"/>
  <c r="Q40" i="67"/>
  <c r="P40" i="67"/>
  <c r="E40" i="67"/>
  <c r="T40" i="67" s="1"/>
  <c r="S39" i="67"/>
  <c r="R39" i="67"/>
  <c r="Q39" i="67"/>
  <c r="P39" i="67"/>
  <c r="E39" i="67"/>
  <c r="U39" i="67" s="1"/>
  <c r="S38" i="67"/>
  <c r="R38" i="67"/>
  <c r="Q38" i="67"/>
  <c r="P38" i="67"/>
  <c r="E38" i="67"/>
  <c r="U38" i="67" s="1"/>
  <c r="S37" i="67"/>
  <c r="R37" i="67"/>
  <c r="Q37" i="67"/>
  <c r="P37" i="67"/>
  <c r="E37" i="67"/>
  <c r="U37" i="67" s="1"/>
  <c r="S36" i="67"/>
  <c r="R36" i="67"/>
  <c r="Q36" i="67"/>
  <c r="P36" i="67"/>
  <c r="E36" i="67"/>
  <c r="T36" i="67" s="1"/>
  <c r="S35" i="67"/>
  <c r="R35" i="67"/>
  <c r="Q35" i="67"/>
  <c r="P35" i="67"/>
  <c r="E35" i="67"/>
  <c r="U35" i="67" s="1"/>
  <c r="S34" i="67"/>
  <c r="R34" i="67"/>
  <c r="Q34" i="67"/>
  <c r="P34" i="67"/>
  <c r="E34" i="67"/>
  <c r="T34" i="67" s="1"/>
  <c r="S33" i="67"/>
  <c r="R33" i="67"/>
  <c r="Q33" i="67"/>
  <c r="P33" i="67"/>
  <c r="E33" i="67"/>
  <c r="U33" i="67" s="1"/>
  <c r="S32" i="67"/>
  <c r="R32" i="67"/>
  <c r="Q32" i="67"/>
  <c r="P32" i="67"/>
  <c r="E32" i="67"/>
  <c r="S31" i="67"/>
  <c r="R31" i="67"/>
  <c r="Q31" i="67"/>
  <c r="P31" i="67"/>
  <c r="E31" i="67"/>
  <c r="U31" i="67" s="1"/>
  <c r="T30" i="67"/>
  <c r="S30" i="67"/>
  <c r="R30" i="67"/>
  <c r="Q30" i="67"/>
  <c r="P30" i="67"/>
  <c r="E30" i="67"/>
  <c r="U30" i="67" s="1"/>
  <c r="S29" i="67"/>
  <c r="R29" i="67"/>
  <c r="Q29" i="67"/>
  <c r="P29" i="67"/>
  <c r="E29" i="67"/>
  <c r="S28" i="67"/>
  <c r="S27" i="67"/>
  <c r="R27" i="67"/>
  <c r="Q27" i="67"/>
  <c r="P27" i="67"/>
  <c r="E27" i="67"/>
  <c r="U27" i="67" s="1"/>
  <c r="S26" i="67"/>
  <c r="R26" i="67"/>
  <c r="Q26" i="67"/>
  <c r="P26" i="67"/>
  <c r="E26" i="67"/>
  <c r="U26" i="67" s="1"/>
  <c r="S25" i="67"/>
  <c r="R25" i="67"/>
  <c r="Q25" i="67"/>
  <c r="P25" i="67"/>
  <c r="E25" i="67"/>
  <c r="U25" i="67" s="1"/>
  <c r="S24" i="67"/>
  <c r="R24" i="67"/>
  <c r="Q24" i="67"/>
  <c r="P24" i="67"/>
  <c r="E24" i="67"/>
  <c r="T24" i="67" s="1"/>
  <c r="S23" i="67"/>
  <c r="R23" i="67"/>
  <c r="Q23" i="67"/>
  <c r="P23" i="67"/>
  <c r="E23" i="67"/>
  <c r="U23" i="67" s="1"/>
  <c r="S22" i="67"/>
  <c r="R22" i="67"/>
  <c r="Q22" i="67"/>
  <c r="P22" i="67"/>
  <c r="E22" i="67"/>
  <c r="T22" i="67" s="1"/>
  <c r="T21" i="67"/>
  <c r="S21" i="67"/>
  <c r="R21" i="67"/>
  <c r="Q21" i="67"/>
  <c r="P21" i="67"/>
  <c r="E21" i="67"/>
  <c r="U21" i="67" s="1"/>
  <c r="S20" i="67"/>
  <c r="R20" i="67"/>
  <c r="Q20" i="67"/>
  <c r="P20" i="67"/>
  <c r="E20" i="67"/>
  <c r="U20" i="67" s="1"/>
  <c r="S19" i="67"/>
  <c r="R19" i="67"/>
  <c r="Q19" i="67"/>
  <c r="P19" i="67"/>
  <c r="E19" i="67"/>
  <c r="U19" i="67" s="1"/>
  <c r="S18" i="67"/>
  <c r="R18" i="67"/>
  <c r="Q18" i="67"/>
  <c r="P18" i="67"/>
  <c r="E18" i="67"/>
  <c r="U18" i="67" s="1"/>
  <c r="S17" i="67"/>
  <c r="R17" i="67"/>
  <c r="Q17" i="67"/>
  <c r="P17" i="67"/>
  <c r="E17" i="67"/>
  <c r="U17" i="67" s="1"/>
  <c r="S16" i="67"/>
  <c r="R16" i="67"/>
  <c r="Q16" i="67"/>
  <c r="P16" i="67"/>
  <c r="E16" i="67"/>
  <c r="T16" i="67" s="1"/>
  <c r="S15" i="67"/>
  <c r="R15" i="67"/>
  <c r="Q15" i="67"/>
  <c r="P15" i="67"/>
  <c r="E15" i="67"/>
  <c r="U15" i="67" s="1"/>
  <c r="S14" i="67"/>
  <c r="R14" i="67"/>
  <c r="Q14" i="67"/>
  <c r="P14" i="67"/>
  <c r="E14" i="67"/>
  <c r="T14" i="67" s="1"/>
  <c r="U13" i="67"/>
  <c r="S13" i="67"/>
  <c r="R13" i="67"/>
  <c r="Q13" i="67"/>
  <c r="P13" i="67"/>
  <c r="E13" i="67"/>
  <c r="T13" i="67" s="1"/>
  <c r="T12" i="67"/>
  <c r="S12" i="67"/>
  <c r="R12" i="67"/>
  <c r="Q12" i="67"/>
  <c r="P12" i="67"/>
  <c r="E12" i="67"/>
  <c r="U12" i="67" s="1"/>
  <c r="S11" i="67"/>
  <c r="R11" i="67"/>
  <c r="Q11" i="67"/>
  <c r="P11" i="67"/>
  <c r="E11" i="67"/>
  <c r="U11" i="67" s="1"/>
  <c r="S10" i="67"/>
  <c r="R10" i="67"/>
  <c r="Q10" i="67"/>
  <c r="P10" i="67"/>
  <c r="E10" i="67"/>
  <c r="T10" i="67" s="1"/>
  <c r="S9" i="67"/>
  <c r="R9" i="67"/>
  <c r="S64" i="66"/>
  <c r="R64" i="66"/>
  <c r="Q64" i="66"/>
  <c r="P64" i="66"/>
  <c r="E64" i="66"/>
  <c r="U64" i="66" s="1"/>
  <c r="S63" i="66"/>
  <c r="R63" i="66"/>
  <c r="Q63" i="66"/>
  <c r="P63" i="66"/>
  <c r="E63" i="66"/>
  <c r="S62" i="66"/>
  <c r="R62" i="66"/>
  <c r="S60" i="66"/>
  <c r="R60" i="66"/>
  <c r="Q60" i="66"/>
  <c r="P60" i="66"/>
  <c r="E60" i="66"/>
  <c r="U60" i="66" s="1"/>
  <c r="S59" i="66"/>
  <c r="R59" i="66"/>
  <c r="Q59" i="66"/>
  <c r="P59" i="66"/>
  <c r="E59" i="66"/>
  <c r="U59" i="66" s="1"/>
  <c r="S58" i="66"/>
  <c r="R58" i="66"/>
  <c r="Q58" i="66"/>
  <c r="P58" i="66"/>
  <c r="E58" i="66"/>
  <c r="T58" i="66" s="1"/>
  <c r="S57" i="66"/>
  <c r="R57" i="66"/>
  <c r="Q57" i="66"/>
  <c r="Q56" i="66" s="1"/>
  <c r="P57" i="66"/>
  <c r="E57" i="66"/>
  <c r="T57" i="66" s="1"/>
  <c r="S56" i="66"/>
  <c r="R56" i="66"/>
  <c r="S55" i="66"/>
  <c r="R55" i="66"/>
  <c r="Q55" i="66"/>
  <c r="P55" i="66"/>
  <c r="E55" i="66"/>
  <c r="U55" i="66" s="1"/>
  <c r="S54" i="66"/>
  <c r="R54" i="66"/>
  <c r="Q54" i="66"/>
  <c r="P54" i="66"/>
  <c r="E54" i="66"/>
  <c r="U54" i="66" s="1"/>
  <c r="S53" i="66"/>
  <c r="R53" i="66"/>
  <c r="Q53" i="66"/>
  <c r="P53" i="66"/>
  <c r="E53" i="66"/>
  <c r="T53" i="66" s="1"/>
  <c r="S52" i="66"/>
  <c r="R52" i="66"/>
  <c r="Q52" i="66"/>
  <c r="P52" i="66"/>
  <c r="E52" i="66"/>
  <c r="U52" i="66" s="1"/>
  <c r="U51" i="66"/>
  <c r="S51" i="66"/>
  <c r="R51" i="66"/>
  <c r="Q51" i="66"/>
  <c r="P51" i="66"/>
  <c r="E51" i="66"/>
  <c r="T51" i="66" s="1"/>
  <c r="S50" i="66"/>
  <c r="R50" i="66"/>
  <c r="Q50" i="66"/>
  <c r="P50" i="66"/>
  <c r="E50" i="66"/>
  <c r="U50" i="66" s="1"/>
  <c r="S49" i="66"/>
  <c r="R49" i="66"/>
  <c r="Q49" i="66"/>
  <c r="P49" i="66"/>
  <c r="E49" i="66"/>
  <c r="U49" i="66" s="1"/>
  <c r="S48" i="66"/>
  <c r="R48" i="66"/>
  <c r="Q48" i="66"/>
  <c r="P48" i="66"/>
  <c r="E48" i="66"/>
  <c r="U48" i="66" s="1"/>
  <c r="S47" i="66"/>
  <c r="R47" i="66"/>
  <c r="Q47" i="66"/>
  <c r="P47" i="66"/>
  <c r="E47" i="66"/>
  <c r="U47" i="66" s="1"/>
  <c r="S46" i="66"/>
  <c r="R46" i="66"/>
  <c r="Q46" i="66"/>
  <c r="P46" i="66"/>
  <c r="E46" i="66"/>
  <c r="S45" i="66"/>
  <c r="R45" i="66"/>
  <c r="Q45" i="66"/>
  <c r="P45" i="66"/>
  <c r="E45" i="66"/>
  <c r="S44" i="66"/>
  <c r="R44" i="66"/>
  <c r="S42" i="66"/>
  <c r="R42" i="66"/>
  <c r="Q42" i="66"/>
  <c r="P42" i="66"/>
  <c r="E42" i="66"/>
  <c r="U42" i="66" s="1"/>
  <c r="S41" i="66"/>
  <c r="R41" i="66"/>
  <c r="Q41" i="66"/>
  <c r="P41" i="66"/>
  <c r="E41" i="66"/>
  <c r="S40" i="66"/>
  <c r="R40" i="66"/>
  <c r="Q40" i="66"/>
  <c r="P40" i="66"/>
  <c r="E40" i="66"/>
  <c r="T40" i="66" s="1"/>
  <c r="T39" i="66"/>
  <c r="S39" i="66"/>
  <c r="R39" i="66"/>
  <c r="Q39" i="66"/>
  <c r="P39" i="66"/>
  <c r="E39" i="66"/>
  <c r="U39" i="66" s="1"/>
  <c r="S38" i="66"/>
  <c r="R38" i="66"/>
  <c r="Q38" i="66"/>
  <c r="P38" i="66"/>
  <c r="E38" i="66"/>
  <c r="T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T35" i="66" s="1"/>
  <c r="S34" i="66"/>
  <c r="R34" i="66"/>
  <c r="Q34" i="66"/>
  <c r="P34" i="66"/>
  <c r="E34" i="66"/>
  <c r="U34" i="66" s="1"/>
  <c r="S33" i="66"/>
  <c r="R33" i="66"/>
  <c r="Q33" i="66"/>
  <c r="P33" i="66"/>
  <c r="E33" i="66"/>
  <c r="S32" i="66"/>
  <c r="R32" i="66"/>
  <c r="Q32" i="66"/>
  <c r="P32" i="66"/>
  <c r="E32" i="66"/>
  <c r="U31" i="66"/>
  <c r="S31" i="66"/>
  <c r="R31" i="66"/>
  <c r="Q31" i="66"/>
  <c r="P31" i="66"/>
  <c r="E31" i="66"/>
  <c r="T31" i="66" s="1"/>
  <c r="U30" i="66"/>
  <c r="S30" i="66"/>
  <c r="R30" i="66"/>
  <c r="Q30" i="66"/>
  <c r="P30" i="66"/>
  <c r="E30" i="66"/>
  <c r="T30" i="66" s="1"/>
  <c r="S29" i="66"/>
  <c r="R29" i="66"/>
  <c r="Q29" i="66"/>
  <c r="P29" i="66"/>
  <c r="E29" i="66"/>
  <c r="T29" i="66" s="1"/>
  <c r="S28" i="66"/>
  <c r="T27" i="66"/>
  <c r="S27" i="66"/>
  <c r="R27" i="66"/>
  <c r="Q27" i="66"/>
  <c r="P27" i="66"/>
  <c r="E27" i="66"/>
  <c r="U27" i="66" s="1"/>
  <c r="T26" i="66"/>
  <c r="S26" i="66"/>
  <c r="R26" i="66"/>
  <c r="Q26" i="66"/>
  <c r="P26" i="66"/>
  <c r="E26" i="66"/>
  <c r="U26" i="66" s="1"/>
  <c r="S25" i="66"/>
  <c r="R25" i="66"/>
  <c r="Q25" i="66"/>
  <c r="P25" i="66"/>
  <c r="E25" i="66"/>
  <c r="U25" i="66" s="1"/>
  <c r="S24" i="66"/>
  <c r="R24" i="66"/>
  <c r="Q24" i="66"/>
  <c r="P24" i="66"/>
  <c r="E24" i="66"/>
  <c r="S23" i="66"/>
  <c r="R23" i="66"/>
  <c r="Q23" i="66"/>
  <c r="P23" i="66"/>
  <c r="E23" i="66"/>
  <c r="T23" i="66" s="1"/>
  <c r="S22" i="66"/>
  <c r="R22" i="66"/>
  <c r="Q22" i="66"/>
  <c r="P22" i="66"/>
  <c r="E22" i="66"/>
  <c r="U22" i="66" s="1"/>
  <c r="S21" i="66"/>
  <c r="R21" i="66"/>
  <c r="Q21" i="66"/>
  <c r="P21" i="66"/>
  <c r="E21" i="66"/>
  <c r="U21" i="66" s="1"/>
  <c r="S20" i="66"/>
  <c r="R20" i="66"/>
  <c r="Q20" i="66"/>
  <c r="P20" i="66"/>
  <c r="E20" i="66"/>
  <c r="U20" i="66" s="1"/>
  <c r="S19" i="66"/>
  <c r="R19" i="66"/>
  <c r="Q19" i="66"/>
  <c r="P19" i="66"/>
  <c r="E19" i="66"/>
  <c r="T19" i="66" s="1"/>
  <c r="S18" i="66"/>
  <c r="R18" i="66"/>
  <c r="Q18" i="66"/>
  <c r="P18" i="66"/>
  <c r="E18" i="66"/>
  <c r="U18" i="66" s="1"/>
  <c r="S17" i="66"/>
  <c r="R17" i="66"/>
  <c r="Q17" i="66"/>
  <c r="P17" i="66"/>
  <c r="E17" i="66"/>
  <c r="U17" i="66" s="1"/>
  <c r="S16" i="66"/>
  <c r="R16" i="66"/>
  <c r="Q16" i="66"/>
  <c r="P16" i="66"/>
  <c r="E16" i="66"/>
  <c r="S15" i="66"/>
  <c r="R15" i="66"/>
  <c r="Q15" i="66"/>
  <c r="P15" i="66"/>
  <c r="E15" i="66"/>
  <c r="T15" i="66" s="1"/>
  <c r="T14" i="66"/>
  <c r="S14" i="66"/>
  <c r="R14" i="66"/>
  <c r="Q14" i="66"/>
  <c r="P14" i="66"/>
  <c r="E14" i="66"/>
  <c r="U14" i="66" s="1"/>
  <c r="S13" i="66"/>
  <c r="R13" i="66"/>
  <c r="Q13" i="66"/>
  <c r="P13" i="66"/>
  <c r="E13" i="66"/>
  <c r="U12" i="66"/>
  <c r="S12" i="66"/>
  <c r="R12" i="66"/>
  <c r="Q12" i="66"/>
  <c r="P12" i="66"/>
  <c r="E12" i="66"/>
  <c r="T12" i="66" s="1"/>
  <c r="T11" i="66"/>
  <c r="S11" i="66"/>
  <c r="R11" i="66"/>
  <c r="Q11" i="66"/>
  <c r="P11" i="66"/>
  <c r="E11" i="66"/>
  <c r="U11" i="66" s="1"/>
  <c r="T10" i="66"/>
  <c r="S10" i="66"/>
  <c r="R10" i="66"/>
  <c r="Q10" i="66"/>
  <c r="P10" i="66"/>
  <c r="E10" i="66"/>
  <c r="S9" i="66"/>
  <c r="R9" i="66"/>
  <c r="S64" i="65"/>
  <c r="R64" i="65"/>
  <c r="Q64" i="65"/>
  <c r="P64" i="65"/>
  <c r="E64" i="65"/>
  <c r="U64" i="65" s="1"/>
  <c r="S63" i="65"/>
  <c r="R63" i="65"/>
  <c r="Q63" i="65"/>
  <c r="P63" i="65"/>
  <c r="E63" i="65"/>
  <c r="U63" i="65" s="1"/>
  <c r="S62" i="65"/>
  <c r="R62" i="65"/>
  <c r="S60" i="65"/>
  <c r="R60" i="65"/>
  <c r="Q60" i="65"/>
  <c r="P60" i="65"/>
  <c r="E60" i="65"/>
  <c r="U60" i="65" s="1"/>
  <c r="S59" i="65"/>
  <c r="R59" i="65"/>
  <c r="Q59" i="65"/>
  <c r="P59" i="65"/>
  <c r="E59" i="65"/>
  <c r="U59" i="65" s="1"/>
  <c r="S58" i="65"/>
  <c r="R58" i="65"/>
  <c r="Q58" i="65"/>
  <c r="P58" i="65"/>
  <c r="E58" i="65"/>
  <c r="S57" i="65"/>
  <c r="R57" i="65"/>
  <c r="Q57" i="65"/>
  <c r="P57" i="65"/>
  <c r="P56" i="65" s="1"/>
  <c r="E57" i="65"/>
  <c r="U57" i="65" s="1"/>
  <c r="S56" i="65"/>
  <c r="R56" i="65"/>
  <c r="T55" i="65"/>
  <c r="S55" i="65"/>
  <c r="R55" i="65"/>
  <c r="Q55" i="65"/>
  <c r="P55" i="65"/>
  <c r="E55" i="65"/>
  <c r="U55" i="65" s="1"/>
  <c r="S54" i="65"/>
  <c r="R54" i="65"/>
  <c r="Q54" i="65"/>
  <c r="P54" i="65"/>
  <c r="E54" i="65"/>
  <c r="U54" i="65" s="1"/>
  <c r="S53" i="65"/>
  <c r="R53" i="65"/>
  <c r="Q53" i="65"/>
  <c r="P53" i="65"/>
  <c r="E53" i="65"/>
  <c r="S52" i="65"/>
  <c r="R52" i="65"/>
  <c r="Q52" i="65"/>
  <c r="P52" i="65"/>
  <c r="E52" i="65"/>
  <c r="T52" i="65" s="1"/>
  <c r="S51" i="65"/>
  <c r="R51" i="65"/>
  <c r="Q51" i="65"/>
  <c r="P51" i="65"/>
  <c r="E51" i="65"/>
  <c r="U51" i="65" s="1"/>
  <c r="S50" i="65"/>
  <c r="R50" i="65"/>
  <c r="Q50" i="65"/>
  <c r="P50" i="65"/>
  <c r="E50" i="65"/>
  <c r="U50" i="65" s="1"/>
  <c r="S49" i="65"/>
  <c r="R49" i="65"/>
  <c r="Q49" i="65"/>
  <c r="P49" i="65"/>
  <c r="E49" i="65"/>
  <c r="T49" i="65" s="1"/>
  <c r="S48" i="65"/>
  <c r="R48" i="65"/>
  <c r="Q48" i="65"/>
  <c r="P48" i="65"/>
  <c r="E48" i="65"/>
  <c r="U48" i="65" s="1"/>
  <c r="U47" i="65"/>
  <c r="S47" i="65"/>
  <c r="R47" i="65"/>
  <c r="Q47" i="65"/>
  <c r="P47" i="65"/>
  <c r="E47" i="65"/>
  <c r="T47" i="65" s="1"/>
  <c r="S46" i="65"/>
  <c r="R46" i="65"/>
  <c r="Q46" i="65"/>
  <c r="P46" i="65"/>
  <c r="E46" i="65"/>
  <c r="T46" i="65" s="1"/>
  <c r="S45" i="65"/>
  <c r="R45" i="65"/>
  <c r="Q45" i="65"/>
  <c r="P45" i="65"/>
  <c r="E45" i="65"/>
  <c r="S44" i="65"/>
  <c r="R44" i="65"/>
  <c r="S43" i="65"/>
  <c r="S42" i="65"/>
  <c r="R42" i="65"/>
  <c r="Q42" i="65"/>
  <c r="P42" i="65"/>
  <c r="E42" i="65"/>
  <c r="T42" i="65" s="1"/>
  <c r="S41" i="65"/>
  <c r="R41" i="65"/>
  <c r="Q41" i="65"/>
  <c r="P41" i="65"/>
  <c r="E41" i="65"/>
  <c r="U41" i="65" s="1"/>
  <c r="S40" i="65"/>
  <c r="R40" i="65"/>
  <c r="Q40" i="65"/>
  <c r="P40" i="65"/>
  <c r="E40" i="65"/>
  <c r="T40" i="65" s="1"/>
  <c r="S39" i="65"/>
  <c r="R39" i="65"/>
  <c r="Q39" i="65"/>
  <c r="P39" i="65"/>
  <c r="E39" i="65"/>
  <c r="U39" i="65" s="1"/>
  <c r="T38" i="65"/>
  <c r="S38" i="65"/>
  <c r="R38" i="65"/>
  <c r="Q38" i="65"/>
  <c r="P38" i="65"/>
  <c r="E38" i="65"/>
  <c r="U38" i="65" s="1"/>
  <c r="U37" i="65"/>
  <c r="T37" i="65"/>
  <c r="S37" i="65"/>
  <c r="R37" i="65"/>
  <c r="Q37" i="65"/>
  <c r="P37" i="65"/>
  <c r="E37" i="65"/>
  <c r="T36" i="65"/>
  <c r="S36" i="65"/>
  <c r="R36" i="65"/>
  <c r="Q36" i="65"/>
  <c r="P36" i="65"/>
  <c r="E36" i="65"/>
  <c r="U36" i="65" s="1"/>
  <c r="S35" i="65"/>
  <c r="R35" i="65"/>
  <c r="Q35" i="65"/>
  <c r="P35" i="65"/>
  <c r="E35" i="65"/>
  <c r="S34" i="65"/>
  <c r="R34" i="65"/>
  <c r="Q34" i="65"/>
  <c r="P34" i="65"/>
  <c r="E34" i="65"/>
  <c r="T34" i="65" s="1"/>
  <c r="S33" i="65"/>
  <c r="R33" i="65"/>
  <c r="Q33" i="65"/>
  <c r="P33" i="65"/>
  <c r="E33" i="65"/>
  <c r="U33" i="65" s="1"/>
  <c r="S32" i="65"/>
  <c r="R32" i="65"/>
  <c r="Q32" i="65"/>
  <c r="P32" i="65"/>
  <c r="E32" i="65"/>
  <c r="T32" i="65" s="1"/>
  <c r="U31" i="65"/>
  <c r="S31" i="65"/>
  <c r="R31" i="65"/>
  <c r="Q31" i="65"/>
  <c r="P31" i="65"/>
  <c r="E31" i="65"/>
  <c r="T31" i="65" s="1"/>
  <c r="T30" i="65"/>
  <c r="S30" i="65"/>
  <c r="R30" i="65"/>
  <c r="Q30" i="65"/>
  <c r="P30" i="65"/>
  <c r="E30" i="65"/>
  <c r="U30" i="65" s="1"/>
  <c r="U29" i="65"/>
  <c r="S29" i="65"/>
  <c r="R29" i="65"/>
  <c r="Q29" i="65"/>
  <c r="P29" i="65"/>
  <c r="E29" i="65"/>
  <c r="T29" i="65" s="1"/>
  <c r="S28" i="65"/>
  <c r="S27" i="65"/>
  <c r="R27" i="65"/>
  <c r="Q27" i="65"/>
  <c r="P27" i="65"/>
  <c r="E27" i="65"/>
  <c r="U27" i="65" s="1"/>
  <c r="S26" i="65"/>
  <c r="R26" i="65"/>
  <c r="Q26" i="65"/>
  <c r="P26" i="65"/>
  <c r="E26" i="65"/>
  <c r="U25" i="65"/>
  <c r="S25" i="65"/>
  <c r="R25" i="65"/>
  <c r="Q25" i="65"/>
  <c r="P25" i="65"/>
  <c r="E25" i="65"/>
  <c r="T25" i="65" s="1"/>
  <c r="S24" i="65"/>
  <c r="R24" i="65"/>
  <c r="Q24" i="65"/>
  <c r="P24" i="65"/>
  <c r="E24" i="65"/>
  <c r="U24" i="65" s="1"/>
  <c r="S23" i="65"/>
  <c r="R23" i="65"/>
  <c r="Q23" i="65"/>
  <c r="P23" i="65"/>
  <c r="E23" i="65"/>
  <c r="S22" i="65"/>
  <c r="R22" i="65"/>
  <c r="Q22" i="65"/>
  <c r="P22" i="65"/>
  <c r="E22" i="65"/>
  <c r="T22" i="65" s="1"/>
  <c r="U21" i="65"/>
  <c r="S21" i="65"/>
  <c r="R21" i="65"/>
  <c r="Q21" i="65"/>
  <c r="P21" i="65"/>
  <c r="E21" i="65"/>
  <c r="T21" i="65" s="1"/>
  <c r="T20" i="65"/>
  <c r="S20" i="65"/>
  <c r="R20" i="65"/>
  <c r="Q20" i="65"/>
  <c r="P20" i="65"/>
  <c r="E20" i="65"/>
  <c r="S19" i="65"/>
  <c r="R19" i="65"/>
  <c r="Q19" i="65"/>
  <c r="P19" i="65"/>
  <c r="E19" i="65"/>
  <c r="U19" i="65" s="1"/>
  <c r="S18" i="65"/>
  <c r="R18" i="65"/>
  <c r="Q18" i="65"/>
  <c r="P18" i="65"/>
  <c r="E18" i="65"/>
  <c r="T18" i="65" s="1"/>
  <c r="T17" i="65"/>
  <c r="S17" i="65"/>
  <c r="R17" i="65"/>
  <c r="Q17" i="65"/>
  <c r="P17" i="65"/>
  <c r="E17" i="65"/>
  <c r="U17" i="65" s="1"/>
  <c r="S16" i="65"/>
  <c r="R16" i="65"/>
  <c r="Q16" i="65"/>
  <c r="P16" i="65"/>
  <c r="E16" i="65"/>
  <c r="U16" i="65" s="1"/>
  <c r="S15" i="65"/>
  <c r="R15" i="65"/>
  <c r="Q15" i="65"/>
  <c r="P15" i="65"/>
  <c r="E15" i="65"/>
  <c r="S14" i="65"/>
  <c r="R14" i="65"/>
  <c r="Q14" i="65"/>
  <c r="P14" i="65"/>
  <c r="E14" i="65"/>
  <c r="T14" i="65" s="1"/>
  <c r="S13" i="65"/>
  <c r="R13" i="65"/>
  <c r="Q13" i="65"/>
  <c r="P13" i="65"/>
  <c r="E13" i="65"/>
  <c r="S12" i="65"/>
  <c r="R12" i="65"/>
  <c r="Q12" i="65"/>
  <c r="P12" i="65"/>
  <c r="E12" i="65"/>
  <c r="S11" i="65"/>
  <c r="R11" i="65"/>
  <c r="Q11" i="65"/>
  <c r="P11" i="65"/>
  <c r="E11" i="65"/>
  <c r="U11" i="65" s="1"/>
  <c r="U10" i="65"/>
  <c r="S10" i="65"/>
  <c r="R10" i="65"/>
  <c r="Q10" i="65"/>
  <c r="P10" i="65"/>
  <c r="T10" i="65" s="1"/>
  <c r="E10" i="65"/>
  <c r="S9" i="65"/>
  <c r="R9" i="65"/>
  <c r="S64" i="64"/>
  <c r="R64" i="64"/>
  <c r="Q64" i="64"/>
  <c r="P64" i="64"/>
  <c r="E64" i="64"/>
  <c r="T64" i="64" s="1"/>
  <c r="T63" i="64"/>
  <c r="S63" i="64"/>
  <c r="R63" i="64"/>
  <c r="Q63" i="64"/>
  <c r="P63" i="64"/>
  <c r="E63" i="64"/>
  <c r="U63" i="64" s="1"/>
  <c r="S62" i="64"/>
  <c r="R62" i="64"/>
  <c r="S60" i="64"/>
  <c r="R60" i="64"/>
  <c r="Q60" i="64"/>
  <c r="P60" i="64"/>
  <c r="E60" i="64"/>
  <c r="U60" i="64" s="1"/>
  <c r="S59" i="64"/>
  <c r="R59" i="64"/>
  <c r="Q59" i="64"/>
  <c r="P59" i="64"/>
  <c r="E59" i="64"/>
  <c r="U59" i="64" s="1"/>
  <c r="S58" i="64"/>
  <c r="R58" i="64"/>
  <c r="Q58" i="64"/>
  <c r="P58" i="64"/>
  <c r="E58" i="64"/>
  <c r="S57" i="64"/>
  <c r="R57" i="64"/>
  <c r="Q57" i="64"/>
  <c r="P57" i="64"/>
  <c r="E57" i="64"/>
  <c r="S56" i="64"/>
  <c r="R56" i="64"/>
  <c r="S55" i="64"/>
  <c r="R55" i="64"/>
  <c r="Q55" i="64"/>
  <c r="P55" i="64"/>
  <c r="E55" i="64"/>
  <c r="U55" i="64" s="1"/>
  <c r="S54" i="64"/>
  <c r="R54" i="64"/>
  <c r="Q54" i="64"/>
  <c r="P54" i="64"/>
  <c r="E54" i="64"/>
  <c r="U54" i="64" s="1"/>
  <c r="S53" i="64"/>
  <c r="R53" i="64"/>
  <c r="Q53" i="64"/>
  <c r="P53" i="64"/>
  <c r="E53" i="64"/>
  <c r="S52" i="64"/>
  <c r="R52" i="64"/>
  <c r="Q52" i="64"/>
  <c r="P52" i="64"/>
  <c r="E52" i="64"/>
  <c r="T52" i="64" s="1"/>
  <c r="S51" i="64"/>
  <c r="R51" i="64"/>
  <c r="Q51" i="64"/>
  <c r="P51" i="64"/>
  <c r="E51" i="64"/>
  <c r="T51" i="64" s="1"/>
  <c r="T50" i="64"/>
  <c r="S50" i="64"/>
  <c r="R50" i="64"/>
  <c r="Q50" i="64"/>
  <c r="P50" i="64"/>
  <c r="E50" i="64"/>
  <c r="U50" i="64" s="1"/>
  <c r="S49" i="64"/>
  <c r="R49" i="64"/>
  <c r="Q49" i="64"/>
  <c r="P49" i="64"/>
  <c r="E49" i="64"/>
  <c r="U49" i="64" s="1"/>
  <c r="S48" i="64"/>
  <c r="R48" i="64"/>
  <c r="Q48" i="64"/>
  <c r="P48" i="64"/>
  <c r="E48" i="64"/>
  <c r="U48" i="64" s="1"/>
  <c r="T47" i="64"/>
  <c r="S47" i="64"/>
  <c r="R47" i="64"/>
  <c r="Q47" i="64"/>
  <c r="P47" i="64"/>
  <c r="E47" i="64"/>
  <c r="U47" i="64" s="1"/>
  <c r="S46" i="64"/>
  <c r="R46" i="64"/>
  <c r="Q46" i="64"/>
  <c r="P46" i="64"/>
  <c r="E46" i="64"/>
  <c r="S45" i="64"/>
  <c r="R45" i="64"/>
  <c r="Q45" i="64"/>
  <c r="P45" i="64"/>
  <c r="E45" i="64"/>
  <c r="S44" i="64"/>
  <c r="R44" i="64"/>
  <c r="S43" i="64"/>
  <c r="R43" i="64"/>
  <c r="S42" i="64"/>
  <c r="R42" i="64"/>
  <c r="Q42" i="64"/>
  <c r="P42" i="64"/>
  <c r="E42" i="64"/>
  <c r="T42" i="64" s="1"/>
  <c r="S41" i="64"/>
  <c r="R41" i="64"/>
  <c r="Q41" i="64"/>
  <c r="P41" i="64"/>
  <c r="E41" i="64"/>
  <c r="U41" i="64" s="1"/>
  <c r="S40" i="64"/>
  <c r="R40" i="64"/>
  <c r="Q40" i="64"/>
  <c r="P40" i="64"/>
  <c r="E40" i="64"/>
  <c r="U40" i="64" s="1"/>
  <c r="S39" i="64"/>
  <c r="R39" i="64"/>
  <c r="Q39" i="64"/>
  <c r="P39" i="64"/>
  <c r="E39" i="64"/>
  <c r="U39" i="64" s="1"/>
  <c r="U38" i="64"/>
  <c r="S38" i="64"/>
  <c r="R38" i="64"/>
  <c r="Q38" i="64"/>
  <c r="P38" i="64"/>
  <c r="E38" i="64"/>
  <c r="T38" i="64" s="1"/>
  <c r="T37" i="64"/>
  <c r="S37" i="64"/>
  <c r="R37" i="64"/>
  <c r="Q37" i="64"/>
  <c r="P37" i="64"/>
  <c r="E37" i="64"/>
  <c r="U37" i="64" s="1"/>
  <c r="S36" i="64"/>
  <c r="R36" i="64"/>
  <c r="Q36" i="64"/>
  <c r="P36" i="64"/>
  <c r="E36" i="64"/>
  <c r="U36" i="64" s="1"/>
  <c r="S35" i="64"/>
  <c r="R35" i="64"/>
  <c r="Q35" i="64"/>
  <c r="P35" i="64"/>
  <c r="E35" i="64"/>
  <c r="U35" i="64" s="1"/>
  <c r="S34" i="64"/>
  <c r="R34" i="64"/>
  <c r="Q34" i="64"/>
  <c r="P34" i="64"/>
  <c r="E34" i="64"/>
  <c r="T34" i="64" s="1"/>
  <c r="S33" i="64"/>
  <c r="R33" i="64"/>
  <c r="Q33" i="64"/>
  <c r="U33" i="64" s="1"/>
  <c r="P33" i="64"/>
  <c r="T33" i="64" s="1"/>
  <c r="E33" i="64"/>
  <c r="S32" i="64"/>
  <c r="R32" i="64"/>
  <c r="Q32" i="64"/>
  <c r="P32" i="64"/>
  <c r="E32" i="64"/>
  <c r="S31" i="64"/>
  <c r="R31" i="64"/>
  <c r="Q31" i="64"/>
  <c r="P31" i="64"/>
  <c r="E31" i="64"/>
  <c r="U31" i="64" s="1"/>
  <c r="S30" i="64"/>
  <c r="R30" i="64"/>
  <c r="Q30" i="64"/>
  <c r="P30" i="64"/>
  <c r="E30" i="64"/>
  <c r="U30" i="64" s="1"/>
  <c r="S29" i="64"/>
  <c r="R29" i="64"/>
  <c r="Q29" i="64"/>
  <c r="P29" i="64"/>
  <c r="E29" i="64"/>
  <c r="U29" i="64" s="1"/>
  <c r="S28" i="64"/>
  <c r="S27" i="64"/>
  <c r="R27" i="64"/>
  <c r="Q27" i="64"/>
  <c r="P27" i="64"/>
  <c r="E27" i="64"/>
  <c r="U27" i="64" s="1"/>
  <c r="S26" i="64"/>
  <c r="R26" i="64"/>
  <c r="Q26" i="64"/>
  <c r="P26" i="64"/>
  <c r="E26" i="64"/>
  <c r="U26" i="64" s="1"/>
  <c r="T25" i="64"/>
  <c r="S25" i="64"/>
  <c r="R25" i="64"/>
  <c r="Q25" i="64"/>
  <c r="P25" i="64"/>
  <c r="E25" i="64"/>
  <c r="U25" i="64" s="1"/>
  <c r="S24" i="64"/>
  <c r="R24" i="64"/>
  <c r="Q24" i="64"/>
  <c r="P24" i="64"/>
  <c r="E24" i="64"/>
  <c r="T24" i="64" s="1"/>
  <c r="S23" i="64"/>
  <c r="R23" i="64"/>
  <c r="Q23" i="64"/>
  <c r="P23" i="64"/>
  <c r="E23" i="64"/>
  <c r="U23" i="64" s="1"/>
  <c r="S22" i="64"/>
  <c r="R22" i="64"/>
  <c r="Q22" i="64"/>
  <c r="P22" i="64"/>
  <c r="E22" i="64"/>
  <c r="T22" i="64" s="1"/>
  <c r="S21" i="64"/>
  <c r="R21" i="64"/>
  <c r="Q21" i="64"/>
  <c r="P21" i="64"/>
  <c r="E21" i="64"/>
  <c r="U21" i="64" s="1"/>
  <c r="S20" i="64"/>
  <c r="R20" i="64"/>
  <c r="Q20" i="64"/>
  <c r="P20" i="64"/>
  <c r="E20" i="64"/>
  <c r="U20" i="64" s="1"/>
  <c r="S19" i="64"/>
  <c r="R19" i="64"/>
  <c r="Q19" i="64"/>
  <c r="P19" i="64"/>
  <c r="E19" i="64"/>
  <c r="U19" i="64" s="1"/>
  <c r="S18" i="64"/>
  <c r="R18" i="64"/>
  <c r="Q18" i="64"/>
  <c r="P18" i="64"/>
  <c r="E18" i="64"/>
  <c r="T18" i="64" s="1"/>
  <c r="S17" i="64"/>
  <c r="R17" i="64"/>
  <c r="Q17" i="64"/>
  <c r="P17" i="64"/>
  <c r="E17" i="64"/>
  <c r="S16" i="64"/>
  <c r="R16" i="64"/>
  <c r="Q16" i="64"/>
  <c r="P16" i="64"/>
  <c r="E16" i="64"/>
  <c r="U16" i="64" s="1"/>
  <c r="S15" i="64"/>
  <c r="R15" i="64"/>
  <c r="Q15" i="64"/>
  <c r="P15" i="64"/>
  <c r="E15" i="64"/>
  <c r="U15" i="64" s="1"/>
  <c r="S14" i="64"/>
  <c r="R14" i="64"/>
  <c r="Q14" i="64"/>
  <c r="P14" i="64"/>
  <c r="E14" i="64"/>
  <c r="T14" i="64" s="1"/>
  <c r="S13" i="64"/>
  <c r="R13" i="64"/>
  <c r="Q13" i="64"/>
  <c r="P13" i="64"/>
  <c r="E13" i="64"/>
  <c r="U13" i="64" s="1"/>
  <c r="U12" i="64"/>
  <c r="S12" i="64"/>
  <c r="R12" i="64"/>
  <c r="Q12" i="64"/>
  <c r="P12" i="64"/>
  <c r="E12" i="64"/>
  <c r="T12" i="64" s="1"/>
  <c r="S11" i="64"/>
  <c r="R11" i="64"/>
  <c r="Q11" i="64"/>
  <c r="P11" i="64"/>
  <c r="E11" i="64"/>
  <c r="U11" i="64" s="1"/>
  <c r="S10" i="64"/>
  <c r="R10" i="64"/>
  <c r="Q10" i="64"/>
  <c r="P10" i="64"/>
  <c r="E10" i="64"/>
  <c r="S9" i="64"/>
  <c r="R9" i="64"/>
  <c r="S64" i="63"/>
  <c r="R64" i="63"/>
  <c r="Q64" i="63"/>
  <c r="P64" i="63"/>
  <c r="E64" i="63"/>
  <c r="T64" i="63" s="1"/>
  <c r="S63" i="63"/>
  <c r="R63" i="63"/>
  <c r="Q63" i="63"/>
  <c r="P63" i="63"/>
  <c r="E63" i="63"/>
  <c r="E62" i="63" s="1"/>
  <c r="U62" i="63" s="1"/>
  <c r="S62" i="63"/>
  <c r="R62" i="63"/>
  <c r="S60" i="63"/>
  <c r="R60" i="63"/>
  <c r="Q60" i="63"/>
  <c r="P60" i="63"/>
  <c r="E60" i="63"/>
  <c r="T60" i="63" s="1"/>
  <c r="U59" i="63"/>
  <c r="S59" i="63"/>
  <c r="R59" i="63"/>
  <c r="Q59" i="63"/>
  <c r="P59" i="63"/>
  <c r="E59" i="63"/>
  <c r="T59" i="63" s="1"/>
  <c r="S58" i="63"/>
  <c r="R58" i="63"/>
  <c r="Q58" i="63"/>
  <c r="P58" i="63"/>
  <c r="E58" i="63"/>
  <c r="U58" i="63" s="1"/>
  <c r="S57" i="63"/>
  <c r="R57" i="63"/>
  <c r="Q57" i="63"/>
  <c r="Q56" i="63" s="1"/>
  <c r="P57" i="63"/>
  <c r="E57" i="63"/>
  <c r="S56" i="63"/>
  <c r="R56" i="63"/>
  <c r="S55" i="63"/>
  <c r="R55" i="63"/>
  <c r="Q55" i="63"/>
  <c r="P55" i="63"/>
  <c r="E55" i="63"/>
  <c r="U55" i="63" s="1"/>
  <c r="U54" i="63"/>
  <c r="S54" i="63"/>
  <c r="R54" i="63"/>
  <c r="Q54" i="63"/>
  <c r="P54" i="63"/>
  <c r="E54" i="63"/>
  <c r="T54" i="63" s="1"/>
  <c r="U53" i="63"/>
  <c r="S53" i="63"/>
  <c r="R53" i="63"/>
  <c r="Q53" i="63"/>
  <c r="P53" i="63"/>
  <c r="E53" i="63"/>
  <c r="T53" i="63" s="1"/>
  <c r="S52" i="63"/>
  <c r="R52" i="63"/>
  <c r="Q52" i="63"/>
  <c r="P52" i="63"/>
  <c r="E52" i="63"/>
  <c r="U52" i="63" s="1"/>
  <c r="S51" i="63"/>
  <c r="R51" i="63"/>
  <c r="Q51" i="63"/>
  <c r="P51" i="63"/>
  <c r="E51" i="63"/>
  <c r="T51" i="63" s="1"/>
  <c r="T50" i="63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U47" i="63"/>
  <c r="S47" i="63"/>
  <c r="R47" i="63"/>
  <c r="Q47" i="63"/>
  <c r="P47" i="63"/>
  <c r="E47" i="63"/>
  <c r="T47" i="63" s="1"/>
  <c r="S46" i="63"/>
  <c r="R46" i="63"/>
  <c r="Q46" i="63"/>
  <c r="U46" i="63" s="1"/>
  <c r="P46" i="63"/>
  <c r="T46" i="63" s="1"/>
  <c r="E46" i="63"/>
  <c r="S45" i="63"/>
  <c r="R45" i="63"/>
  <c r="Q45" i="63"/>
  <c r="P45" i="63"/>
  <c r="E45" i="63"/>
  <c r="S44" i="63"/>
  <c r="R44" i="63"/>
  <c r="R43" i="63"/>
  <c r="S42" i="63"/>
  <c r="R42" i="63"/>
  <c r="Q42" i="63"/>
  <c r="P42" i="63"/>
  <c r="E42" i="63"/>
  <c r="U42" i="63" s="1"/>
  <c r="S41" i="63"/>
  <c r="R41" i="63"/>
  <c r="Q41" i="63"/>
  <c r="P41" i="63"/>
  <c r="E41" i="63"/>
  <c r="T41" i="63" s="1"/>
  <c r="S40" i="63"/>
  <c r="R40" i="63"/>
  <c r="Q40" i="63"/>
  <c r="P40" i="63"/>
  <c r="E40" i="63"/>
  <c r="T40" i="63" s="1"/>
  <c r="S39" i="63"/>
  <c r="R39" i="63"/>
  <c r="Q39" i="63"/>
  <c r="P39" i="63"/>
  <c r="E39" i="63"/>
  <c r="U39" i="63" s="1"/>
  <c r="S38" i="63"/>
  <c r="R38" i="63"/>
  <c r="Q38" i="63"/>
  <c r="P38" i="63"/>
  <c r="E38" i="63"/>
  <c r="U38" i="63" s="1"/>
  <c r="T37" i="63"/>
  <c r="S37" i="63"/>
  <c r="R37" i="63"/>
  <c r="Q37" i="63"/>
  <c r="P37" i="63"/>
  <c r="E37" i="63"/>
  <c r="U37" i="63" s="1"/>
  <c r="S36" i="63"/>
  <c r="R36" i="63"/>
  <c r="Q36" i="63"/>
  <c r="P36" i="63"/>
  <c r="E36" i="63"/>
  <c r="U36" i="63" s="1"/>
  <c r="S35" i="63"/>
  <c r="R35" i="63"/>
  <c r="Q35" i="63"/>
  <c r="P35" i="63"/>
  <c r="E35" i="63"/>
  <c r="U35" i="63" s="1"/>
  <c r="S34" i="63"/>
  <c r="R34" i="63"/>
  <c r="Q34" i="63"/>
  <c r="P34" i="63"/>
  <c r="E34" i="63"/>
  <c r="U34" i="63" s="1"/>
  <c r="S33" i="63"/>
  <c r="R33" i="63"/>
  <c r="Q33" i="63"/>
  <c r="P33" i="63"/>
  <c r="E33" i="63"/>
  <c r="U33" i="63" s="1"/>
  <c r="S32" i="63"/>
  <c r="R32" i="63"/>
  <c r="Q32" i="63"/>
  <c r="P32" i="63"/>
  <c r="E32" i="63"/>
  <c r="U32" i="63" s="1"/>
  <c r="U31" i="63"/>
  <c r="S31" i="63"/>
  <c r="R31" i="63"/>
  <c r="Q31" i="63"/>
  <c r="P31" i="63"/>
  <c r="T31" i="63" s="1"/>
  <c r="E31" i="63"/>
  <c r="U30" i="63"/>
  <c r="S30" i="63"/>
  <c r="R30" i="63"/>
  <c r="Q30" i="63"/>
  <c r="P30" i="63"/>
  <c r="E30" i="63"/>
  <c r="T30" i="63" s="1"/>
  <c r="S29" i="63"/>
  <c r="R29" i="63"/>
  <c r="Q29" i="63"/>
  <c r="P29" i="63"/>
  <c r="E29" i="63"/>
  <c r="U29" i="63" s="1"/>
  <c r="U27" i="63"/>
  <c r="S27" i="63"/>
  <c r="R27" i="63"/>
  <c r="Q27" i="63"/>
  <c r="P27" i="63"/>
  <c r="E27" i="63"/>
  <c r="T27" i="63" s="1"/>
  <c r="U26" i="63"/>
  <c r="S26" i="63"/>
  <c r="R26" i="63"/>
  <c r="Q26" i="63"/>
  <c r="P26" i="63"/>
  <c r="E26" i="63"/>
  <c r="T26" i="63" s="1"/>
  <c r="T25" i="63"/>
  <c r="S25" i="63"/>
  <c r="R25" i="63"/>
  <c r="Q25" i="63"/>
  <c r="P25" i="63"/>
  <c r="E25" i="63"/>
  <c r="U25" i="63" s="1"/>
  <c r="S24" i="63"/>
  <c r="R24" i="63"/>
  <c r="Q24" i="63"/>
  <c r="P24" i="63"/>
  <c r="E24" i="63"/>
  <c r="U24" i="63" s="1"/>
  <c r="S23" i="63"/>
  <c r="R23" i="63"/>
  <c r="Q23" i="63"/>
  <c r="P23" i="63"/>
  <c r="E23" i="63"/>
  <c r="U23" i="63" s="1"/>
  <c r="T22" i="63"/>
  <c r="S22" i="63"/>
  <c r="R22" i="63"/>
  <c r="Q22" i="63"/>
  <c r="P22" i="63"/>
  <c r="E22" i="63"/>
  <c r="U22" i="63" s="1"/>
  <c r="U21" i="63"/>
  <c r="S21" i="63"/>
  <c r="R21" i="63"/>
  <c r="Q21" i="63"/>
  <c r="P21" i="63"/>
  <c r="E21" i="63"/>
  <c r="T21" i="63" s="1"/>
  <c r="S20" i="63"/>
  <c r="R20" i="63"/>
  <c r="Q20" i="63"/>
  <c r="P20" i="63"/>
  <c r="E20" i="63"/>
  <c r="S19" i="63"/>
  <c r="R19" i="63"/>
  <c r="Q19" i="63"/>
  <c r="P19" i="63"/>
  <c r="E19" i="63"/>
  <c r="S18" i="63"/>
  <c r="R18" i="63"/>
  <c r="Q18" i="63"/>
  <c r="P18" i="63"/>
  <c r="E18" i="63"/>
  <c r="U18" i="63" s="1"/>
  <c r="S17" i="63"/>
  <c r="R17" i="63"/>
  <c r="Q17" i="63"/>
  <c r="P17" i="63"/>
  <c r="E17" i="63"/>
  <c r="U17" i="63" s="1"/>
  <c r="U16" i="63"/>
  <c r="S16" i="63"/>
  <c r="R16" i="63"/>
  <c r="Q16" i="63"/>
  <c r="P16" i="63"/>
  <c r="E16" i="63"/>
  <c r="T16" i="63" s="1"/>
  <c r="S15" i="63"/>
  <c r="R15" i="63"/>
  <c r="Q15" i="63"/>
  <c r="P15" i="63"/>
  <c r="E15" i="63"/>
  <c r="T15" i="63" s="1"/>
  <c r="T14" i="63"/>
  <c r="S14" i="63"/>
  <c r="R14" i="63"/>
  <c r="Q14" i="63"/>
  <c r="P14" i="63"/>
  <c r="E14" i="63"/>
  <c r="U14" i="63" s="1"/>
  <c r="S13" i="63"/>
  <c r="R13" i="63"/>
  <c r="Q13" i="63"/>
  <c r="U13" i="63" s="1"/>
  <c r="P13" i="63"/>
  <c r="E13" i="63"/>
  <c r="S12" i="63"/>
  <c r="R12" i="63"/>
  <c r="Q12" i="63"/>
  <c r="P12" i="63"/>
  <c r="E12" i="63"/>
  <c r="U12" i="63" s="1"/>
  <c r="S11" i="63"/>
  <c r="R11" i="63"/>
  <c r="Q11" i="63"/>
  <c r="P11" i="63"/>
  <c r="E11" i="63"/>
  <c r="U11" i="63" s="1"/>
  <c r="S10" i="63"/>
  <c r="R10" i="63"/>
  <c r="Q10" i="63"/>
  <c r="U10" i="63" s="1"/>
  <c r="P10" i="63"/>
  <c r="E10" i="63"/>
  <c r="R9" i="63"/>
  <c r="S64" i="62"/>
  <c r="R64" i="62"/>
  <c r="Q64" i="62"/>
  <c r="P64" i="62"/>
  <c r="E64" i="62"/>
  <c r="U64" i="62" s="1"/>
  <c r="S63" i="62"/>
  <c r="R63" i="62"/>
  <c r="Q63" i="62"/>
  <c r="P63" i="62"/>
  <c r="E63" i="62"/>
  <c r="U63" i="62" s="1"/>
  <c r="S62" i="62"/>
  <c r="R62" i="62"/>
  <c r="S60" i="62"/>
  <c r="R60" i="62"/>
  <c r="Q60" i="62"/>
  <c r="P60" i="62"/>
  <c r="E60" i="62"/>
  <c r="U60" i="62" s="1"/>
  <c r="U59" i="62"/>
  <c r="T59" i="62"/>
  <c r="S59" i="62"/>
  <c r="R59" i="62"/>
  <c r="Q59" i="62"/>
  <c r="P59" i="62"/>
  <c r="E59" i="62"/>
  <c r="S58" i="62"/>
  <c r="R58" i="62"/>
  <c r="Q58" i="62"/>
  <c r="P58" i="62"/>
  <c r="E58" i="62"/>
  <c r="U58" i="62" s="1"/>
  <c r="S57" i="62"/>
  <c r="R57" i="62"/>
  <c r="Q57" i="62"/>
  <c r="P57" i="62"/>
  <c r="E57" i="62"/>
  <c r="U57" i="62" s="1"/>
  <c r="S56" i="62"/>
  <c r="R56" i="62"/>
  <c r="S55" i="62"/>
  <c r="R55" i="62"/>
  <c r="Q55" i="62"/>
  <c r="P55" i="62"/>
  <c r="E55" i="62"/>
  <c r="S54" i="62"/>
  <c r="R54" i="62"/>
  <c r="Q54" i="62"/>
  <c r="P54" i="62"/>
  <c r="E54" i="62"/>
  <c r="U53" i="62"/>
  <c r="T53" i="62"/>
  <c r="S53" i="62"/>
  <c r="R53" i="62"/>
  <c r="Q53" i="62"/>
  <c r="P53" i="62"/>
  <c r="E53" i="62"/>
  <c r="S52" i="62"/>
  <c r="R52" i="62"/>
  <c r="Q52" i="62"/>
  <c r="P52" i="62"/>
  <c r="E52" i="62"/>
  <c r="U52" i="62" s="1"/>
  <c r="S51" i="62"/>
  <c r="R51" i="62"/>
  <c r="Q51" i="62"/>
  <c r="P51" i="62"/>
  <c r="E51" i="62"/>
  <c r="U51" i="62" s="1"/>
  <c r="S50" i="62"/>
  <c r="R50" i="62"/>
  <c r="Q50" i="62"/>
  <c r="P50" i="62"/>
  <c r="E50" i="62"/>
  <c r="T50" i="62" s="1"/>
  <c r="S49" i="62"/>
  <c r="R49" i="62"/>
  <c r="Q49" i="62"/>
  <c r="P49" i="62"/>
  <c r="E49" i="62"/>
  <c r="U49" i="62" s="1"/>
  <c r="S48" i="62"/>
  <c r="R48" i="62"/>
  <c r="Q48" i="62"/>
  <c r="P48" i="62"/>
  <c r="E48" i="62"/>
  <c r="T48" i="62" s="1"/>
  <c r="T47" i="62"/>
  <c r="S47" i="62"/>
  <c r="R47" i="62"/>
  <c r="Q47" i="62"/>
  <c r="P47" i="62"/>
  <c r="E47" i="62"/>
  <c r="U47" i="62" s="1"/>
  <c r="S46" i="62"/>
  <c r="R46" i="62"/>
  <c r="Q46" i="62"/>
  <c r="P46" i="62"/>
  <c r="E46" i="62"/>
  <c r="U46" i="62" s="1"/>
  <c r="S45" i="62"/>
  <c r="R45" i="62"/>
  <c r="Q45" i="62"/>
  <c r="P45" i="62"/>
  <c r="E45" i="62"/>
  <c r="S44" i="62"/>
  <c r="R44" i="62"/>
  <c r="R43" i="62"/>
  <c r="S42" i="62"/>
  <c r="R42" i="62"/>
  <c r="Q42" i="62"/>
  <c r="P42" i="62"/>
  <c r="E42" i="62"/>
  <c r="T42" i="62" s="1"/>
  <c r="S41" i="62"/>
  <c r="R41" i="62"/>
  <c r="Q41" i="62"/>
  <c r="P41" i="62"/>
  <c r="E41" i="62"/>
  <c r="U41" i="62" s="1"/>
  <c r="S40" i="62"/>
  <c r="R40" i="62"/>
  <c r="Q40" i="62"/>
  <c r="P40" i="62"/>
  <c r="E40" i="62"/>
  <c r="T40" i="62" s="1"/>
  <c r="S39" i="62"/>
  <c r="R39" i="62"/>
  <c r="Q39" i="62"/>
  <c r="P39" i="62"/>
  <c r="E39" i="62"/>
  <c r="U39" i="62" s="1"/>
  <c r="S38" i="62"/>
  <c r="R38" i="62"/>
  <c r="Q38" i="62"/>
  <c r="P38" i="62"/>
  <c r="E38" i="62"/>
  <c r="U38" i="62" s="1"/>
  <c r="S37" i="62"/>
  <c r="R37" i="62"/>
  <c r="Q37" i="62"/>
  <c r="P37" i="62"/>
  <c r="E37" i="62"/>
  <c r="U37" i="62" s="1"/>
  <c r="S36" i="62"/>
  <c r="R36" i="62"/>
  <c r="Q36" i="62"/>
  <c r="P36" i="62"/>
  <c r="E36" i="62"/>
  <c r="T36" i="62" s="1"/>
  <c r="S35" i="62"/>
  <c r="R35" i="62"/>
  <c r="Q35" i="62"/>
  <c r="P35" i="62"/>
  <c r="E35" i="62"/>
  <c r="U35" i="62" s="1"/>
  <c r="S34" i="62"/>
  <c r="R34" i="62"/>
  <c r="Q34" i="62"/>
  <c r="P34" i="62"/>
  <c r="E34" i="62"/>
  <c r="U34" i="62" s="1"/>
  <c r="S33" i="62"/>
  <c r="R33" i="62"/>
  <c r="Q33" i="62"/>
  <c r="P33" i="62"/>
  <c r="E33" i="62"/>
  <c r="U33" i="62" s="1"/>
  <c r="S32" i="62"/>
  <c r="R32" i="62"/>
  <c r="Q32" i="62"/>
  <c r="P32" i="62"/>
  <c r="E32" i="62"/>
  <c r="T32" i="62" s="1"/>
  <c r="S31" i="62"/>
  <c r="R31" i="62"/>
  <c r="Q31" i="62"/>
  <c r="P31" i="62"/>
  <c r="E31" i="62"/>
  <c r="S30" i="62"/>
  <c r="R30" i="62"/>
  <c r="Q30" i="62"/>
  <c r="P30" i="62"/>
  <c r="E30" i="62"/>
  <c r="U29" i="62"/>
  <c r="T29" i="62"/>
  <c r="S29" i="62"/>
  <c r="R29" i="62"/>
  <c r="Q29" i="62"/>
  <c r="P29" i="62"/>
  <c r="E29" i="62"/>
  <c r="S27" i="62"/>
  <c r="R27" i="62"/>
  <c r="Q27" i="62"/>
  <c r="P27" i="62"/>
  <c r="E27" i="62"/>
  <c r="U27" i="62" s="1"/>
  <c r="S26" i="62"/>
  <c r="R26" i="62"/>
  <c r="Q26" i="62"/>
  <c r="P26" i="62"/>
  <c r="E26" i="62"/>
  <c r="U25" i="62"/>
  <c r="S25" i="62"/>
  <c r="R25" i="62"/>
  <c r="Q25" i="62"/>
  <c r="P25" i="62"/>
  <c r="E25" i="62"/>
  <c r="T25" i="62" s="1"/>
  <c r="S24" i="62"/>
  <c r="R24" i="62"/>
  <c r="Q24" i="62"/>
  <c r="P24" i="62"/>
  <c r="E24" i="62"/>
  <c r="U24" i="62" s="1"/>
  <c r="T23" i="62"/>
  <c r="S23" i="62"/>
  <c r="R23" i="62"/>
  <c r="Q23" i="62"/>
  <c r="P23" i="62"/>
  <c r="E23" i="62"/>
  <c r="U23" i="62" s="1"/>
  <c r="S22" i="62"/>
  <c r="R22" i="62"/>
  <c r="Q22" i="62"/>
  <c r="P22" i="62"/>
  <c r="E22" i="62"/>
  <c r="T22" i="62" s="1"/>
  <c r="S21" i="62"/>
  <c r="R21" i="62"/>
  <c r="Q21" i="62"/>
  <c r="P21" i="62"/>
  <c r="E21" i="62"/>
  <c r="U21" i="62" s="1"/>
  <c r="S20" i="62"/>
  <c r="R20" i="62"/>
  <c r="Q20" i="62"/>
  <c r="P20" i="62"/>
  <c r="E20" i="62"/>
  <c r="S19" i="62"/>
  <c r="R19" i="62"/>
  <c r="Q19" i="62"/>
  <c r="P19" i="62"/>
  <c r="E19" i="62"/>
  <c r="U19" i="62" s="1"/>
  <c r="S18" i="62"/>
  <c r="R18" i="62"/>
  <c r="Q18" i="62"/>
  <c r="P18" i="62"/>
  <c r="E18" i="62"/>
  <c r="U18" i="62" s="1"/>
  <c r="U17" i="62"/>
  <c r="T17" i="62"/>
  <c r="S17" i="62"/>
  <c r="R17" i="62"/>
  <c r="Q17" i="62"/>
  <c r="P17" i="62"/>
  <c r="E17" i="62"/>
  <c r="U16" i="62"/>
  <c r="S16" i="62"/>
  <c r="R16" i="62"/>
  <c r="Q16" i="62"/>
  <c r="P16" i="62"/>
  <c r="E16" i="62"/>
  <c r="T16" i="62" s="1"/>
  <c r="S15" i="62"/>
  <c r="R15" i="62"/>
  <c r="Q15" i="62"/>
  <c r="P15" i="62"/>
  <c r="E15" i="62"/>
  <c r="S14" i="62"/>
  <c r="R14" i="62"/>
  <c r="Q14" i="62"/>
  <c r="P14" i="62"/>
  <c r="E14" i="62"/>
  <c r="S13" i="62"/>
  <c r="R13" i="62"/>
  <c r="Q13" i="62"/>
  <c r="P13" i="62"/>
  <c r="E13" i="62"/>
  <c r="S12" i="62"/>
  <c r="R12" i="62"/>
  <c r="Q12" i="62"/>
  <c r="P12" i="62"/>
  <c r="E12" i="62"/>
  <c r="T12" i="62" s="1"/>
  <c r="S11" i="62"/>
  <c r="R11" i="62"/>
  <c r="Q11" i="62"/>
  <c r="P11" i="62"/>
  <c r="E11" i="62"/>
  <c r="U11" i="62" s="1"/>
  <c r="U10" i="62"/>
  <c r="S10" i="62"/>
  <c r="R10" i="62"/>
  <c r="Q10" i="62"/>
  <c r="P10" i="62"/>
  <c r="E10" i="62"/>
  <c r="T10" i="62" s="1"/>
  <c r="S9" i="62"/>
  <c r="R9" i="62"/>
  <c r="S64" i="61"/>
  <c r="R64" i="61"/>
  <c r="Q64" i="61"/>
  <c r="P64" i="61"/>
  <c r="E64" i="61"/>
  <c r="T64" i="61" s="1"/>
  <c r="S63" i="61"/>
  <c r="R63" i="61"/>
  <c r="Q63" i="61"/>
  <c r="P63" i="61"/>
  <c r="E63" i="61"/>
  <c r="R62" i="61"/>
  <c r="S60" i="61"/>
  <c r="R60" i="61"/>
  <c r="Q60" i="61"/>
  <c r="P60" i="61"/>
  <c r="E60" i="61"/>
  <c r="T60" i="61" s="1"/>
  <c r="S59" i="61"/>
  <c r="R59" i="61"/>
  <c r="Q59" i="61"/>
  <c r="P59" i="61"/>
  <c r="E59" i="61"/>
  <c r="U59" i="61" s="1"/>
  <c r="S58" i="61"/>
  <c r="R58" i="61"/>
  <c r="Q58" i="61"/>
  <c r="P58" i="61"/>
  <c r="E58" i="61"/>
  <c r="T58" i="61" s="1"/>
  <c r="U57" i="61"/>
  <c r="S57" i="61"/>
  <c r="R57" i="61"/>
  <c r="Q57" i="61"/>
  <c r="P57" i="61"/>
  <c r="P56" i="61" s="1"/>
  <c r="E57" i="61"/>
  <c r="T57" i="61" s="1"/>
  <c r="S56" i="61"/>
  <c r="R56" i="61"/>
  <c r="S55" i="61"/>
  <c r="R55" i="61"/>
  <c r="Q55" i="61"/>
  <c r="P55" i="61"/>
  <c r="E55" i="61"/>
  <c r="T55" i="61" s="1"/>
  <c r="S54" i="61"/>
  <c r="R54" i="61"/>
  <c r="Q54" i="61"/>
  <c r="P54" i="61"/>
  <c r="E54" i="61"/>
  <c r="U54" i="61" s="1"/>
  <c r="U53" i="61"/>
  <c r="S53" i="61"/>
  <c r="R53" i="61"/>
  <c r="Q53" i="61"/>
  <c r="P53" i="61"/>
  <c r="E53" i="61"/>
  <c r="T53" i="61" s="1"/>
  <c r="S52" i="61"/>
  <c r="R52" i="61"/>
  <c r="Q52" i="61"/>
  <c r="P52" i="61"/>
  <c r="E52" i="61"/>
  <c r="S51" i="61"/>
  <c r="R51" i="61"/>
  <c r="Q51" i="61"/>
  <c r="P51" i="61"/>
  <c r="E51" i="61"/>
  <c r="U51" i="61" s="1"/>
  <c r="S50" i="61"/>
  <c r="R50" i="61"/>
  <c r="Q50" i="61"/>
  <c r="P50" i="61"/>
  <c r="E50" i="61"/>
  <c r="U50" i="61" s="1"/>
  <c r="S49" i="61"/>
  <c r="R49" i="61"/>
  <c r="Q49" i="61"/>
  <c r="P49" i="61"/>
  <c r="E49" i="61"/>
  <c r="T49" i="61" s="1"/>
  <c r="S48" i="61"/>
  <c r="R48" i="61"/>
  <c r="Q48" i="61"/>
  <c r="P48" i="61"/>
  <c r="E48" i="61"/>
  <c r="U48" i="61" s="1"/>
  <c r="U47" i="61"/>
  <c r="S47" i="61"/>
  <c r="R47" i="61"/>
  <c r="Q47" i="61"/>
  <c r="P47" i="61"/>
  <c r="E47" i="61"/>
  <c r="T47" i="61" s="1"/>
  <c r="S46" i="61"/>
  <c r="R46" i="61"/>
  <c r="Q46" i="61"/>
  <c r="P46" i="61"/>
  <c r="E46" i="61"/>
  <c r="U46" i="61" s="1"/>
  <c r="S45" i="61"/>
  <c r="R45" i="61"/>
  <c r="Q45" i="61"/>
  <c r="P45" i="61"/>
  <c r="E45" i="61"/>
  <c r="S44" i="61"/>
  <c r="R44" i="61"/>
  <c r="S42" i="61"/>
  <c r="R42" i="61"/>
  <c r="Q42" i="61"/>
  <c r="P42" i="61"/>
  <c r="E42" i="61"/>
  <c r="U41" i="61"/>
  <c r="S41" i="61"/>
  <c r="R41" i="61"/>
  <c r="Q41" i="61"/>
  <c r="P41" i="61"/>
  <c r="E41" i="61"/>
  <c r="T41" i="61" s="1"/>
  <c r="S40" i="61"/>
  <c r="R40" i="61"/>
  <c r="Q40" i="61"/>
  <c r="P40" i="61"/>
  <c r="E40" i="61"/>
  <c r="U40" i="61" s="1"/>
  <c r="S39" i="61"/>
  <c r="R39" i="61"/>
  <c r="Q39" i="61"/>
  <c r="P39" i="61"/>
  <c r="E39" i="61"/>
  <c r="T39" i="61" s="1"/>
  <c r="T38" i="61"/>
  <c r="S38" i="61"/>
  <c r="R38" i="61"/>
  <c r="Q38" i="61"/>
  <c r="P38" i="61"/>
  <c r="E38" i="61"/>
  <c r="U38" i="61" s="1"/>
  <c r="S37" i="61"/>
  <c r="R37" i="61"/>
  <c r="Q37" i="61"/>
  <c r="P37" i="61"/>
  <c r="E37" i="61"/>
  <c r="U37" i="61" s="1"/>
  <c r="S36" i="61"/>
  <c r="R36" i="61"/>
  <c r="Q36" i="61"/>
  <c r="P36" i="61"/>
  <c r="E36" i="61"/>
  <c r="S35" i="61"/>
  <c r="R35" i="61"/>
  <c r="Q35" i="61"/>
  <c r="P35" i="61"/>
  <c r="E35" i="61"/>
  <c r="T35" i="61" s="1"/>
  <c r="U34" i="61"/>
  <c r="T34" i="61"/>
  <c r="S34" i="61"/>
  <c r="R34" i="61"/>
  <c r="Q34" i="61"/>
  <c r="P34" i="61"/>
  <c r="E34" i="61"/>
  <c r="S33" i="61"/>
  <c r="R33" i="61"/>
  <c r="Q33" i="61"/>
  <c r="U33" i="61" s="1"/>
  <c r="P33" i="61"/>
  <c r="E33" i="61"/>
  <c r="S32" i="61"/>
  <c r="R32" i="61"/>
  <c r="Q32" i="61"/>
  <c r="P32" i="61"/>
  <c r="E32" i="61"/>
  <c r="U32" i="61" s="1"/>
  <c r="S31" i="61"/>
  <c r="R31" i="61"/>
  <c r="Q31" i="61"/>
  <c r="P31" i="61"/>
  <c r="E31" i="61"/>
  <c r="T30" i="61"/>
  <c r="S30" i="61"/>
  <c r="R30" i="61"/>
  <c r="Q30" i="61"/>
  <c r="P30" i="61"/>
  <c r="E30" i="61"/>
  <c r="U30" i="61" s="1"/>
  <c r="S29" i="61"/>
  <c r="R29" i="61"/>
  <c r="Q29" i="61"/>
  <c r="P29" i="61"/>
  <c r="E29" i="61"/>
  <c r="T29" i="61" s="1"/>
  <c r="S27" i="61"/>
  <c r="R27" i="61"/>
  <c r="Q27" i="61"/>
  <c r="P27" i="61"/>
  <c r="E27" i="61"/>
  <c r="T27" i="61" s="1"/>
  <c r="U26" i="61"/>
  <c r="S26" i="61"/>
  <c r="R26" i="61"/>
  <c r="Q26" i="61"/>
  <c r="P26" i="61"/>
  <c r="E26" i="61"/>
  <c r="T26" i="61" s="1"/>
  <c r="T25" i="61"/>
  <c r="S25" i="61"/>
  <c r="R25" i="61"/>
  <c r="Q25" i="61"/>
  <c r="P25" i="61"/>
  <c r="E25" i="61"/>
  <c r="U25" i="61" s="1"/>
  <c r="S24" i="61"/>
  <c r="R24" i="61"/>
  <c r="Q24" i="61"/>
  <c r="P24" i="61"/>
  <c r="E24" i="61"/>
  <c r="S23" i="61"/>
  <c r="R23" i="61"/>
  <c r="Q23" i="61"/>
  <c r="P23" i="61"/>
  <c r="E23" i="61"/>
  <c r="U23" i="61" s="1"/>
  <c r="U22" i="61"/>
  <c r="T22" i="61"/>
  <c r="S22" i="61"/>
  <c r="R22" i="61"/>
  <c r="Q22" i="61"/>
  <c r="P22" i="61"/>
  <c r="E22" i="61"/>
  <c r="T21" i="61"/>
  <c r="S21" i="61"/>
  <c r="R21" i="61"/>
  <c r="Q21" i="61"/>
  <c r="P21" i="61"/>
  <c r="E21" i="61"/>
  <c r="U21" i="61" s="1"/>
  <c r="S20" i="61"/>
  <c r="R20" i="61"/>
  <c r="Q20" i="61"/>
  <c r="P20" i="61"/>
  <c r="E20" i="61"/>
  <c r="S19" i="61"/>
  <c r="R19" i="61"/>
  <c r="Q19" i="61"/>
  <c r="P19" i="61"/>
  <c r="E19" i="61"/>
  <c r="T19" i="61" s="1"/>
  <c r="S18" i="61"/>
  <c r="R18" i="61"/>
  <c r="Q18" i="61"/>
  <c r="P18" i="61"/>
  <c r="E18" i="61"/>
  <c r="T18" i="61" s="1"/>
  <c r="S17" i="61"/>
  <c r="R17" i="61"/>
  <c r="Q17" i="61"/>
  <c r="P17" i="61"/>
  <c r="E17" i="61"/>
  <c r="U17" i="61" s="1"/>
  <c r="U16" i="61"/>
  <c r="S16" i="61"/>
  <c r="R16" i="61"/>
  <c r="Q16" i="61"/>
  <c r="P16" i="61"/>
  <c r="E16" i="61"/>
  <c r="T16" i="61" s="1"/>
  <c r="S15" i="61"/>
  <c r="R15" i="61"/>
  <c r="Q15" i="61"/>
  <c r="P15" i="61"/>
  <c r="E15" i="61"/>
  <c r="U15" i="61" s="1"/>
  <c r="S14" i="61"/>
  <c r="R14" i="61"/>
  <c r="Q14" i="61"/>
  <c r="P14" i="61"/>
  <c r="E14" i="61"/>
  <c r="S13" i="61"/>
  <c r="R13" i="61"/>
  <c r="Q13" i="61"/>
  <c r="P13" i="61"/>
  <c r="T13" i="61" s="1"/>
  <c r="E13" i="61"/>
  <c r="U13" i="61" s="1"/>
  <c r="T12" i="61"/>
  <c r="S12" i="61"/>
  <c r="R12" i="61"/>
  <c r="Q12" i="61"/>
  <c r="P12" i="61"/>
  <c r="E12" i="61"/>
  <c r="U12" i="61" s="1"/>
  <c r="S11" i="61"/>
  <c r="R11" i="61"/>
  <c r="Q11" i="61"/>
  <c r="P11" i="61"/>
  <c r="E11" i="61"/>
  <c r="T11" i="61" s="1"/>
  <c r="S10" i="61"/>
  <c r="R10" i="61"/>
  <c r="Q10" i="61"/>
  <c r="P10" i="61"/>
  <c r="E10" i="61"/>
  <c r="S9" i="61"/>
  <c r="S64" i="60"/>
  <c r="R64" i="60"/>
  <c r="Q64" i="60"/>
  <c r="P64" i="60"/>
  <c r="E64" i="60"/>
  <c r="T64" i="60" s="1"/>
  <c r="U63" i="60"/>
  <c r="T63" i="60"/>
  <c r="S63" i="60"/>
  <c r="R63" i="60"/>
  <c r="Q63" i="60"/>
  <c r="P63" i="60"/>
  <c r="P62" i="60" s="1"/>
  <c r="E63" i="60"/>
  <c r="S62" i="60"/>
  <c r="R62" i="60"/>
  <c r="S60" i="60"/>
  <c r="R60" i="60"/>
  <c r="Q60" i="60"/>
  <c r="P60" i="60"/>
  <c r="E60" i="60"/>
  <c r="U60" i="60" s="1"/>
  <c r="T59" i="60"/>
  <c r="S59" i="60"/>
  <c r="R59" i="60"/>
  <c r="Q59" i="60"/>
  <c r="P59" i="60"/>
  <c r="E59" i="60"/>
  <c r="U59" i="60" s="1"/>
  <c r="S58" i="60"/>
  <c r="R58" i="60"/>
  <c r="Q58" i="60"/>
  <c r="P58" i="60"/>
  <c r="E58" i="60"/>
  <c r="T58" i="60" s="1"/>
  <c r="T57" i="60"/>
  <c r="S57" i="60"/>
  <c r="R57" i="60"/>
  <c r="Q57" i="60"/>
  <c r="P57" i="60"/>
  <c r="E57" i="60"/>
  <c r="U57" i="60" s="1"/>
  <c r="S56" i="60"/>
  <c r="R56" i="60"/>
  <c r="S55" i="60"/>
  <c r="R55" i="60"/>
  <c r="Q55" i="60"/>
  <c r="P55" i="60"/>
  <c r="E55" i="60"/>
  <c r="U55" i="60" s="1"/>
  <c r="U54" i="60"/>
  <c r="T54" i="60"/>
  <c r="S54" i="60"/>
  <c r="R54" i="60"/>
  <c r="Q54" i="60"/>
  <c r="P54" i="60"/>
  <c r="E54" i="60"/>
  <c r="U53" i="60"/>
  <c r="S53" i="60"/>
  <c r="R53" i="60"/>
  <c r="Q53" i="60"/>
  <c r="P53" i="60"/>
  <c r="E53" i="60"/>
  <c r="T53" i="60" s="1"/>
  <c r="S52" i="60"/>
  <c r="R52" i="60"/>
  <c r="Q52" i="60"/>
  <c r="P52" i="60"/>
  <c r="E52" i="60"/>
  <c r="S51" i="60"/>
  <c r="R51" i="60"/>
  <c r="Q51" i="60"/>
  <c r="P51" i="60"/>
  <c r="E51" i="60"/>
  <c r="T51" i="60" s="1"/>
  <c r="S50" i="60"/>
  <c r="R50" i="60"/>
  <c r="Q50" i="60"/>
  <c r="P50" i="60"/>
  <c r="E50" i="60"/>
  <c r="U50" i="60" s="1"/>
  <c r="S49" i="60"/>
  <c r="R49" i="60"/>
  <c r="Q49" i="60"/>
  <c r="P49" i="60"/>
  <c r="E49" i="60"/>
  <c r="T49" i="60" s="1"/>
  <c r="T48" i="60"/>
  <c r="S48" i="60"/>
  <c r="R48" i="60"/>
  <c r="Q48" i="60"/>
  <c r="P48" i="60"/>
  <c r="E48" i="60"/>
  <c r="U48" i="60" s="1"/>
  <c r="U47" i="60"/>
  <c r="S47" i="60"/>
  <c r="R47" i="60"/>
  <c r="Q47" i="60"/>
  <c r="P47" i="60"/>
  <c r="E47" i="60"/>
  <c r="T47" i="60" s="1"/>
  <c r="S46" i="60"/>
  <c r="R46" i="60"/>
  <c r="Q46" i="60"/>
  <c r="P46" i="60"/>
  <c r="E46" i="60"/>
  <c r="S45" i="60"/>
  <c r="R45" i="60"/>
  <c r="Q45" i="60"/>
  <c r="P45" i="60"/>
  <c r="E45" i="60"/>
  <c r="T45" i="60" s="1"/>
  <c r="S44" i="60"/>
  <c r="R44" i="60"/>
  <c r="S43" i="60"/>
  <c r="R43" i="60"/>
  <c r="S42" i="60"/>
  <c r="R42" i="60"/>
  <c r="Q42" i="60"/>
  <c r="P42" i="60"/>
  <c r="E42" i="60"/>
  <c r="U42" i="60" s="1"/>
  <c r="S41" i="60"/>
  <c r="R41" i="60"/>
  <c r="Q41" i="60"/>
  <c r="P41" i="60"/>
  <c r="E41" i="60"/>
  <c r="T41" i="60" s="1"/>
  <c r="S40" i="60"/>
  <c r="R40" i="60"/>
  <c r="Q40" i="60"/>
  <c r="P40" i="60"/>
  <c r="E40" i="60"/>
  <c r="U40" i="60" s="1"/>
  <c r="S39" i="60"/>
  <c r="R39" i="60"/>
  <c r="Q39" i="60"/>
  <c r="P39" i="60"/>
  <c r="E39" i="60"/>
  <c r="T39" i="60" s="1"/>
  <c r="S38" i="60"/>
  <c r="R38" i="60"/>
  <c r="Q38" i="60"/>
  <c r="P38" i="60"/>
  <c r="E38" i="60"/>
  <c r="U38" i="60" s="1"/>
  <c r="U37" i="60"/>
  <c r="S37" i="60"/>
  <c r="R37" i="60"/>
  <c r="Q37" i="60"/>
  <c r="P37" i="60"/>
  <c r="E37" i="60"/>
  <c r="T37" i="60" s="1"/>
  <c r="S36" i="60"/>
  <c r="R36" i="60"/>
  <c r="Q36" i="60"/>
  <c r="P36" i="60"/>
  <c r="E36" i="60"/>
  <c r="U36" i="60" s="1"/>
  <c r="S35" i="60"/>
  <c r="R35" i="60"/>
  <c r="Q35" i="60"/>
  <c r="P35" i="60"/>
  <c r="E35" i="60"/>
  <c r="T35" i="60" s="1"/>
  <c r="T34" i="60"/>
  <c r="S34" i="60"/>
  <c r="R34" i="60"/>
  <c r="Q34" i="60"/>
  <c r="P34" i="60"/>
  <c r="E34" i="60"/>
  <c r="U34" i="60" s="1"/>
  <c r="S33" i="60"/>
  <c r="R33" i="60"/>
  <c r="Q33" i="60"/>
  <c r="P33" i="60"/>
  <c r="E33" i="60"/>
  <c r="U33" i="60" s="1"/>
  <c r="S32" i="60"/>
  <c r="R32" i="60"/>
  <c r="Q32" i="60"/>
  <c r="P32" i="60"/>
  <c r="E32" i="60"/>
  <c r="U32" i="60" s="1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U29" i="60" s="1"/>
  <c r="S27" i="60"/>
  <c r="R27" i="60"/>
  <c r="Q27" i="60"/>
  <c r="P27" i="60"/>
  <c r="E27" i="60"/>
  <c r="T27" i="60" s="1"/>
  <c r="S26" i="60"/>
  <c r="R26" i="60"/>
  <c r="Q26" i="60"/>
  <c r="P26" i="60"/>
  <c r="E26" i="60"/>
  <c r="T26" i="60" s="1"/>
  <c r="T25" i="60"/>
  <c r="S25" i="60"/>
  <c r="R25" i="60"/>
  <c r="Q25" i="60"/>
  <c r="P25" i="60"/>
  <c r="E25" i="60"/>
  <c r="U25" i="60" s="1"/>
  <c r="S24" i="60"/>
  <c r="R24" i="60"/>
  <c r="Q24" i="60"/>
  <c r="P24" i="60"/>
  <c r="E24" i="60"/>
  <c r="U24" i="60" s="1"/>
  <c r="T23" i="60"/>
  <c r="S23" i="60"/>
  <c r="R23" i="60"/>
  <c r="Q23" i="60"/>
  <c r="P23" i="60"/>
  <c r="E23" i="60"/>
  <c r="U23" i="60" s="1"/>
  <c r="S22" i="60"/>
  <c r="R22" i="60"/>
  <c r="Q22" i="60"/>
  <c r="P22" i="60"/>
  <c r="E22" i="60"/>
  <c r="S21" i="60"/>
  <c r="R21" i="60"/>
  <c r="Q21" i="60"/>
  <c r="P21" i="60"/>
  <c r="E21" i="60"/>
  <c r="U21" i="60" s="1"/>
  <c r="S20" i="60"/>
  <c r="R20" i="60"/>
  <c r="Q20" i="60"/>
  <c r="P20" i="60"/>
  <c r="E20" i="60"/>
  <c r="U20" i="60" s="1"/>
  <c r="S19" i="60"/>
  <c r="R19" i="60"/>
  <c r="Q19" i="60"/>
  <c r="P19" i="60"/>
  <c r="E19" i="60"/>
  <c r="T19" i="60" s="1"/>
  <c r="S18" i="60"/>
  <c r="R18" i="60"/>
  <c r="Q18" i="60"/>
  <c r="P18" i="60"/>
  <c r="E18" i="60"/>
  <c r="U18" i="60" s="1"/>
  <c r="U17" i="60"/>
  <c r="T17" i="60"/>
  <c r="S17" i="60"/>
  <c r="R17" i="60"/>
  <c r="Q17" i="60"/>
  <c r="P17" i="60"/>
  <c r="E17" i="60"/>
  <c r="U16" i="60"/>
  <c r="S16" i="60"/>
  <c r="R16" i="60"/>
  <c r="Q16" i="60"/>
  <c r="P16" i="60"/>
  <c r="E16" i="60"/>
  <c r="T16" i="60" s="1"/>
  <c r="S15" i="60"/>
  <c r="R15" i="60"/>
  <c r="Q15" i="60"/>
  <c r="P15" i="60"/>
  <c r="E15" i="60"/>
  <c r="U15" i="60" s="1"/>
  <c r="U14" i="60"/>
  <c r="S14" i="60"/>
  <c r="R14" i="60"/>
  <c r="Q14" i="60"/>
  <c r="P14" i="60"/>
  <c r="E14" i="60"/>
  <c r="T14" i="60" s="1"/>
  <c r="S13" i="60"/>
  <c r="R13" i="60"/>
  <c r="Q13" i="60"/>
  <c r="P13" i="60"/>
  <c r="E13" i="60"/>
  <c r="U13" i="60" s="1"/>
  <c r="T12" i="60"/>
  <c r="S12" i="60"/>
  <c r="R12" i="60"/>
  <c r="Q12" i="60"/>
  <c r="P12" i="60"/>
  <c r="E12" i="60"/>
  <c r="U12" i="60" s="1"/>
  <c r="S11" i="60"/>
  <c r="R11" i="60"/>
  <c r="Q11" i="60"/>
  <c r="P11" i="60"/>
  <c r="E11" i="60"/>
  <c r="T11" i="60" s="1"/>
  <c r="U10" i="60"/>
  <c r="S10" i="60"/>
  <c r="R10" i="60"/>
  <c r="Q10" i="60"/>
  <c r="P10" i="60"/>
  <c r="E10" i="60"/>
  <c r="T10" i="60" s="1"/>
  <c r="S9" i="60"/>
  <c r="R9" i="60"/>
  <c r="S64" i="59"/>
  <c r="R64" i="59"/>
  <c r="Q64" i="59"/>
  <c r="P64" i="59"/>
  <c r="E64" i="59"/>
  <c r="U64" i="59" s="1"/>
  <c r="U63" i="59"/>
  <c r="S63" i="59"/>
  <c r="R63" i="59"/>
  <c r="Q63" i="59"/>
  <c r="Q62" i="59" s="1"/>
  <c r="P63" i="59"/>
  <c r="E63" i="59"/>
  <c r="S62" i="59"/>
  <c r="R62" i="59"/>
  <c r="S60" i="59"/>
  <c r="R60" i="59"/>
  <c r="Q60" i="59"/>
  <c r="P60" i="59"/>
  <c r="E60" i="59"/>
  <c r="T60" i="59" s="1"/>
  <c r="S59" i="59"/>
  <c r="R59" i="59"/>
  <c r="Q59" i="59"/>
  <c r="P59" i="59"/>
  <c r="E59" i="59"/>
  <c r="U59" i="59" s="1"/>
  <c r="S58" i="59"/>
  <c r="R58" i="59"/>
  <c r="Q58" i="59"/>
  <c r="P58" i="59"/>
  <c r="E58" i="59"/>
  <c r="T58" i="59" s="1"/>
  <c r="T57" i="59"/>
  <c r="S57" i="59"/>
  <c r="R57" i="59"/>
  <c r="Q57" i="59"/>
  <c r="P57" i="59"/>
  <c r="E57" i="59"/>
  <c r="U57" i="59" s="1"/>
  <c r="S56" i="59"/>
  <c r="R56" i="59"/>
  <c r="U55" i="59"/>
  <c r="S55" i="59"/>
  <c r="R55" i="59"/>
  <c r="Q55" i="59"/>
  <c r="P55" i="59"/>
  <c r="E55" i="59"/>
  <c r="T55" i="59" s="1"/>
  <c r="S54" i="59"/>
  <c r="R54" i="59"/>
  <c r="Q54" i="59"/>
  <c r="P54" i="59"/>
  <c r="E54" i="59"/>
  <c r="U54" i="59" s="1"/>
  <c r="U53" i="59"/>
  <c r="S53" i="59"/>
  <c r="R53" i="59"/>
  <c r="Q53" i="59"/>
  <c r="P53" i="59"/>
  <c r="E53" i="59"/>
  <c r="T53" i="59" s="1"/>
  <c r="T52" i="59"/>
  <c r="S52" i="59"/>
  <c r="R52" i="59"/>
  <c r="Q52" i="59"/>
  <c r="P52" i="59"/>
  <c r="E52" i="59"/>
  <c r="U52" i="59" s="1"/>
  <c r="S51" i="59"/>
  <c r="R51" i="59"/>
  <c r="Q51" i="59"/>
  <c r="P51" i="59"/>
  <c r="E51" i="59"/>
  <c r="S50" i="59"/>
  <c r="R50" i="59"/>
  <c r="Q50" i="59"/>
  <c r="P50" i="59"/>
  <c r="E50" i="59"/>
  <c r="U50" i="59" s="1"/>
  <c r="S49" i="59"/>
  <c r="R49" i="59"/>
  <c r="Q49" i="59"/>
  <c r="P49" i="59"/>
  <c r="E49" i="59"/>
  <c r="U49" i="59" s="1"/>
  <c r="S48" i="59"/>
  <c r="R48" i="59"/>
  <c r="Q48" i="59"/>
  <c r="P48" i="59"/>
  <c r="E48" i="59"/>
  <c r="T48" i="59" s="1"/>
  <c r="S47" i="59"/>
  <c r="R47" i="59"/>
  <c r="Q47" i="59"/>
  <c r="P47" i="59"/>
  <c r="E47" i="59"/>
  <c r="T47" i="59" s="1"/>
  <c r="U46" i="59"/>
  <c r="S46" i="59"/>
  <c r="R46" i="59"/>
  <c r="Q46" i="59"/>
  <c r="P46" i="59"/>
  <c r="E46" i="59"/>
  <c r="S45" i="59"/>
  <c r="R45" i="59"/>
  <c r="Q45" i="59"/>
  <c r="P45" i="59"/>
  <c r="E45" i="59"/>
  <c r="R44" i="59"/>
  <c r="R43" i="59"/>
  <c r="S42" i="59"/>
  <c r="R42" i="59"/>
  <c r="Q42" i="59"/>
  <c r="P42" i="59"/>
  <c r="E42" i="59"/>
  <c r="T42" i="59" s="1"/>
  <c r="S41" i="59"/>
  <c r="R41" i="59"/>
  <c r="Q41" i="59"/>
  <c r="P41" i="59"/>
  <c r="E41" i="59"/>
  <c r="U41" i="59" s="1"/>
  <c r="S40" i="59"/>
  <c r="R40" i="59"/>
  <c r="Q40" i="59"/>
  <c r="P40" i="59"/>
  <c r="E40" i="59"/>
  <c r="T40" i="59" s="1"/>
  <c r="S39" i="59"/>
  <c r="R39" i="59"/>
  <c r="Q39" i="59"/>
  <c r="P39" i="59"/>
  <c r="E39" i="59"/>
  <c r="U39" i="59" s="1"/>
  <c r="S38" i="59"/>
  <c r="R38" i="59"/>
  <c r="Q38" i="59"/>
  <c r="P38" i="59"/>
  <c r="E38" i="59"/>
  <c r="T38" i="59" s="1"/>
  <c r="U37" i="59"/>
  <c r="T37" i="59"/>
  <c r="S37" i="59"/>
  <c r="R37" i="59"/>
  <c r="Q37" i="59"/>
  <c r="P37" i="59"/>
  <c r="E37" i="59"/>
  <c r="U36" i="59"/>
  <c r="S36" i="59"/>
  <c r="R36" i="59"/>
  <c r="Q36" i="59"/>
  <c r="P36" i="59"/>
  <c r="E36" i="59"/>
  <c r="T36" i="59" s="1"/>
  <c r="S35" i="59"/>
  <c r="R35" i="59"/>
  <c r="Q35" i="59"/>
  <c r="P35" i="59"/>
  <c r="E35" i="59"/>
  <c r="U34" i="59"/>
  <c r="S34" i="59"/>
  <c r="R34" i="59"/>
  <c r="Q34" i="59"/>
  <c r="P34" i="59"/>
  <c r="E34" i="59"/>
  <c r="T34" i="59" s="1"/>
  <c r="T33" i="59"/>
  <c r="S33" i="59"/>
  <c r="R33" i="59"/>
  <c r="Q33" i="59"/>
  <c r="U33" i="59" s="1"/>
  <c r="P33" i="59"/>
  <c r="E33" i="59"/>
  <c r="U32" i="59"/>
  <c r="S32" i="59"/>
  <c r="R32" i="59"/>
  <c r="Q32" i="59"/>
  <c r="P32" i="59"/>
  <c r="E32" i="59"/>
  <c r="T32" i="59" s="1"/>
  <c r="S31" i="59"/>
  <c r="R31" i="59"/>
  <c r="Q31" i="59"/>
  <c r="P31" i="59"/>
  <c r="E31" i="59"/>
  <c r="U31" i="59" s="1"/>
  <c r="S30" i="59"/>
  <c r="R30" i="59"/>
  <c r="Q30" i="59"/>
  <c r="P30" i="59"/>
  <c r="E30" i="59"/>
  <c r="T30" i="59" s="1"/>
  <c r="S29" i="59"/>
  <c r="R29" i="59"/>
  <c r="Q29" i="59"/>
  <c r="P29" i="59"/>
  <c r="E29" i="59"/>
  <c r="U29" i="59" s="1"/>
  <c r="S28" i="59"/>
  <c r="S27" i="59"/>
  <c r="R27" i="59"/>
  <c r="Q27" i="59"/>
  <c r="P27" i="59"/>
  <c r="E27" i="59"/>
  <c r="U27" i="59" s="1"/>
  <c r="S26" i="59"/>
  <c r="R26" i="59"/>
  <c r="Q26" i="59"/>
  <c r="P26" i="59"/>
  <c r="E26" i="59"/>
  <c r="T26" i="59" s="1"/>
  <c r="S25" i="59"/>
  <c r="R25" i="59"/>
  <c r="Q25" i="59"/>
  <c r="P25" i="59"/>
  <c r="E25" i="59"/>
  <c r="U25" i="59" s="1"/>
  <c r="S24" i="59"/>
  <c r="R24" i="59"/>
  <c r="Q24" i="59"/>
  <c r="P24" i="59"/>
  <c r="E24" i="59"/>
  <c r="T24" i="59" s="1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T21" i="59"/>
  <c r="S21" i="59"/>
  <c r="R21" i="59"/>
  <c r="Q21" i="59"/>
  <c r="P21" i="59"/>
  <c r="E21" i="59"/>
  <c r="U21" i="59" s="1"/>
  <c r="S20" i="59"/>
  <c r="R20" i="59"/>
  <c r="Q20" i="59"/>
  <c r="P20" i="59"/>
  <c r="E20" i="59"/>
  <c r="S19" i="59"/>
  <c r="R19" i="59"/>
  <c r="Q19" i="59"/>
  <c r="P19" i="59"/>
  <c r="E19" i="59"/>
  <c r="U19" i="59" s="1"/>
  <c r="S18" i="59"/>
  <c r="R18" i="59"/>
  <c r="Q18" i="59"/>
  <c r="P18" i="59"/>
  <c r="E18" i="59"/>
  <c r="T18" i="59" s="1"/>
  <c r="S17" i="59"/>
  <c r="R17" i="59"/>
  <c r="Q17" i="59"/>
  <c r="P17" i="59"/>
  <c r="E17" i="59"/>
  <c r="S16" i="59"/>
  <c r="R16" i="59"/>
  <c r="Q16" i="59"/>
  <c r="P16" i="59"/>
  <c r="E16" i="59"/>
  <c r="U16" i="59" s="1"/>
  <c r="T15" i="59"/>
  <c r="S15" i="59"/>
  <c r="R15" i="59"/>
  <c r="Q15" i="59"/>
  <c r="P15" i="59"/>
  <c r="E15" i="59"/>
  <c r="U15" i="59" s="1"/>
  <c r="U14" i="59"/>
  <c r="S14" i="59"/>
  <c r="R14" i="59"/>
  <c r="Q14" i="59"/>
  <c r="P14" i="59"/>
  <c r="E14" i="59"/>
  <c r="T14" i="59" s="1"/>
  <c r="S13" i="59"/>
  <c r="R13" i="59"/>
  <c r="Q13" i="59"/>
  <c r="U13" i="59" s="1"/>
  <c r="P13" i="59"/>
  <c r="E13" i="59"/>
  <c r="T13" i="59" s="1"/>
  <c r="U12" i="59"/>
  <c r="S12" i="59"/>
  <c r="R12" i="59"/>
  <c r="Q12" i="59"/>
  <c r="P12" i="59"/>
  <c r="E12" i="59"/>
  <c r="T12" i="59" s="1"/>
  <c r="S11" i="59"/>
  <c r="R11" i="59"/>
  <c r="Q11" i="59"/>
  <c r="P11" i="59"/>
  <c r="E11" i="59"/>
  <c r="U11" i="59" s="1"/>
  <c r="S10" i="59"/>
  <c r="R10" i="59"/>
  <c r="Q10" i="59"/>
  <c r="P10" i="59"/>
  <c r="E10" i="59"/>
  <c r="S64" i="58"/>
  <c r="R64" i="58"/>
  <c r="Q64" i="58"/>
  <c r="P64" i="58"/>
  <c r="E64" i="58"/>
  <c r="T64" i="58" s="1"/>
  <c r="T63" i="58"/>
  <c r="S63" i="58"/>
  <c r="R63" i="58"/>
  <c r="Q63" i="58"/>
  <c r="Q62" i="58" s="1"/>
  <c r="P63" i="58"/>
  <c r="E63" i="58"/>
  <c r="S62" i="58"/>
  <c r="R62" i="58"/>
  <c r="S60" i="58"/>
  <c r="R60" i="58"/>
  <c r="Q60" i="58"/>
  <c r="P60" i="58"/>
  <c r="E60" i="58"/>
  <c r="T60" i="58" s="1"/>
  <c r="S59" i="58"/>
  <c r="R59" i="58"/>
  <c r="Q59" i="58"/>
  <c r="P59" i="58"/>
  <c r="E59" i="58"/>
  <c r="U59" i="58" s="1"/>
  <c r="S58" i="58"/>
  <c r="R58" i="58"/>
  <c r="Q58" i="58"/>
  <c r="P58" i="58"/>
  <c r="E58" i="58"/>
  <c r="T58" i="58" s="1"/>
  <c r="T57" i="58"/>
  <c r="S57" i="58"/>
  <c r="R57" i="58"/>
  <c r="Q57" i="58"/>
  <c r="P57" i="58"/>
  <c r="E57" i="58"/>
  <c r="U57" i="58" s="1"/>
  <c r="S56" i="58"/>
  <c r="S55" i="58"/>
  <c r="R55" i="58"/>
  <c r="Q55" i="58"/>
  <c r="P55" i="58"/>
  <c r="E55" i="58"/>
  <c r="T55" i="58" s="1"/>
  <c r="S54" i="58"/>
  <c r="R54" i="58"/>
  <c r="Q54" i="58"/>
  <c r="P54" i="58"/>
  <c r="E54" i="58"/>
  <c r="T54" i="58" s="1"/>
  <c r="U53" i="58"/>
  <c r="T53" i="58"/>
  <c r="S53" i="58"/>
  <c r="R53" i="58"/>
  <c r="Q53" i="58"/>
  <c r="P53" i="58"/>
  <c r="E53" i="58"/>
  <c r="S52" i="58"/>
  <c r="R52" i="58"/>
  <c r="Q52" i="58"/>
  <c r="P52" i="58"/>
  <c r="E52" i="58"/>
  <c r="U52" i="58" s="1"/>
  <c r="T51" i="58"/>
  <c r="S51" i="58"/>
  <c r="R51" i="58"/>
  <c r="Q51" i="58"/>
  <c r="P51" i="58"/>
  <c r="E51" i="58"/>
  <c r="U51" i="58" s="1"/>
  <c r="S50" i="58"/>
  <c r="R50" i="58"/>
  <c r="Q50" i="58"/>
  <c r="P50" i="58"/>
  <c r="E50" i="58"/>
  <c r="S49" i="58"/>
  <c r="R49" i="58"/>
  <c r="Q49" i="58"/>
  <c r="P49" i="58"/>
  <c r="E49" i="58"/>
  <c r="U49" i="58" s="1"/>
  <c r="S48" i="58"/>
  <c r="R48" i="58"/>
  <c r="Q48" i="58"/>
  <c r="P48" i="58"/>
  <c r="E48" i="58"/>
  <c r="U48" i="58" s="1"/>
  <c r="S47" i="58"/>
  <c r="R47" i="58"/>
  <c r="Q47" i="58"/>
  <c r="P47" i="58"/>
  <c r="E47" i="58"/>
  <c r="S46" i="58"/>
  <c r="R46" i="58"/>
  <c r="Q46" i="58"/>
  <c r="P46" i="58"/>
  <c r="E46" i="58"/>
  <c r="U46" i="58" s="1"/>
  <c r="U45" i="58"/>
  <c r="T45" i="58"/>
  <c r="S45" i="58"/>
  <c r="R45" i="58"/>
  <c r="Q45" i="58"/>
  <c r="P45" i="58"/>
  <c r="E45" i="58"/>
  <c r="S44" i="58"/>
  <c r="R44" i="58"/>
  <c r="S42" i="58"/>
  <c r="R42" i="58"/>
  <c r="Q42" i="58"/>
  <c r="P42" i="58"/>
  <c r="E42" i="58"/>
  <c r="U42" i="58" s="1"/>
  <c r="S41" i="58"/>
  <c r="R41" i="58"/>
  <c r="Q41" i="58"/>
  <c r="P41" i="58"/>
  <c r="E41" i="58"/>
  <c r="T41" i="58" s="1"/>
  <c r="S40" i="58"/>
  <c r="R40" i="58"/>
  <c r="Q40" i="58"/>
  <c r="P40" i="58"/>
  <c r="E40" i="58"/>
  <c r="U40" i="58" s="1"/>
  <c r="U39" i="58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T37" i="58" s="1"/>
  <c r="T36" i="58"/>
  <c r="S36" i="58"/>
  <c r="R36" i="58"/>
  <c r="Q36" i="58"/>
  <c r="P36" i="58"/>
  <c r="E36" i="58"/>
  <c r="U36" i="58" s="1"/>
  <c r="S35" i="58"/>
  <c r="R35" i="58"/>
  <c r="Q35" i="58"/>
  <c r="P35" i="58"/>
  <c r="E35" i="58"/>
  <c r="T35" i="58" s="1"/>
  <c r="S34" i="58"/>
  <c r="R34" i="58"/>
  <c r="Q34" i="58"/>
  <c r="P34" i="58"/>
  <c r="E34" i="58"/>
  <c r="U34" i="58" s="1"/>
  <c r="S33" i="58"/>
  <c r="R33" i="58"/>
  <c r="Q33" i="58"/>
  <c r="U33" i="58" s="1"/>
  <c r="P33" i="58"/>
  <c r="E33" i="58"/>
  <c r="T33" i="58" s="1"/>
  <c r="T32" i="58"/>
  <c r="S32" i="58"/>
  <c r="R32" i="58"/>
  <c r="Q32" i="58"/>
  <c r="P32" i="58"/>
  <c r="E32" i="58"/>
  <c r="U32" i="58" s="1"/>
  <c r="S31" i="58"/>
  <c r="R31" i="58"/>
  <c r="Q31" i="58"/>
  <c r="P31" i="58"/>
  <c r="E31" i="58"/>
  <c r="U31" i="58" s="1"/>
  <c r="S30" i="58"/>
  <c r="R30" i="58"/>
  <c r="Q30" i="58"/>
  <c r="P30" i="58"/>
  <c r="E30" i="58"/>
  <c r="U30" i="58" s="1"/>
  <c r="S29" i="58"/>
  <c r="R29" i="58"/>
  <c r="Q29" i="58"/>
  <c r="P29" i="58"/>
  <c r="E29" i="58"/>
  <c r="U29" i="58" s="1"/>
  <c r="S27" i="58"/>
  <c r="R27" i="58"/>
  <c r="Q27" i="58"/>
  <c r="P27" i="58"/>
  <c r="E27" i="58"/>
  <c r="T27" i="58" s="1"/>
  <c r="S26" i="58"/>
  <c r="R26" i="58"/>
  <c r="Q26" i="58"/>
  <c r="P26" i="58"/>
  <c r="E26" i="58"/>
  <c r="U26" i="58" s="1"/>
  <c r="S25" i="58"/>
  <c r="R25" i="58"/>
  <c r="Q25" i="58"/>
  <c r="P25" i="58"/>
  <c r="E25" i="58"/>
  <c r="T25" i="58" s="1"/>
  <c r="S24" i="58"/>
  <c r="R24" i="58"/>
  <c r="Q24" i="58"/>
  <c r="P24" i="58"/>
  <c r="E24" i="58"/>
  <c r="S23" i="58"/>
  <c r="R23" i="58"/>
  <c r="Q23" i="58"/>
  <c r="P23" i="58"/>
  <c r="E23" i="58"/>
  <c r="U23" i="58" s="1"/>
  <c r="U22" i="58"/>
  <c r="T22" i="58"/>
  <c r="S22" i="58"/>
  <c r="R22" i="58"/>
  <c r="Q22" i="58"/>
  <c r="P22" i="58"/>
  <c r="E22" i="58"/>
  <c r="U21" i="58"/>
  <c r="S21" i="58"/>
  <c r="R21" i="58"/>
  <c r="Q21" i="58"/>
  <c r="P21" i="58"/>
  <c r="E21" i="58"/>
  <c r="T21" i="58" s="1"/>
  <c r="S20" i="58"/>
  <c r="R20" i="58"/>
  <c r="Q20" i="58"/>
  <c r="U20" i="58" s="1"/>
  <c r="P20" i="58"/>
  <c r="E20" i="58"/>
  <c r="T20" i="58" s="1"/>
  <c r="S19" i="58"/>
  <c r="R19" i="58"/>
  <c r="Q19" i="58"/>
  <c r="P19" i="58"/>
  <c r="E19" i="58"/>
  <c r="T19" i="58" s="1"/>
  <c r="S18" i="58"/>
  <c r="R18" i="58"/>
  <c r="Q18" i="58"/>
  <c r="P18" i="58"/>
  <c r="E18" i="58"/>
  <c r="U18" i="58" s="1"/>
  <c r="S17" i="58"/>
  <c r="R17" i="58"/>
  <c r="Q17" i="58"/>
  <c r="P17" i="58"/>
  <c r="E17" i="58"/>
  <c r="T17" i="58" s="1"/>
  <c r="S16" i="58"/>
  <c r="R16" i="58"/>
  <c r="Q16" i="58"/>
  <c r="P16" i="58"/>
  <c r="E16" i="58"/>
  <c r="U16" i="58" s="1"/>
  <c r="S15" i="58"/>
  <c r="R15" i="58"/>
  <c r="Q15" i="58"/>
  <c r="P15" i="58"/>
  <c r="E15" i="58"/>
  <c r="T15" i="58" s="1"/>
  <c r="S14" i="58"/>
  <c r="R14" i="58"/>
  <c r="Q14" i="58"/>
  <c r="P14" i="58"/>
  <c r="E14" i="58"/>
  <c r="S13" i="58"/>
  <c r="R13" i="58"/>
  <c r="Q13" i="58"/>
  <c r="P13" i="58"/>
  <c r="E13" i="58"/>
  <c r="S12" i="58"/>
  <c r="R12" i="58"/>
  <c r="Q12" i="58"/>
  <c r="P12" i="58"/>
  <c r="E12" i="58"/>
  <c r="T12" i="58" s="1"/>
  <c r="S11" i="58"/>
  <c r="R11" i="58"/>
  <c r="Q11" i="58"/>
  <c r="P11" i="58"/>
  <c r="E11" i="58"/>
  <c r="T11" i="58" s="1"/>
  <c r="S10" i="58"/>
  <c r="R10" i="58"/>
  <c r="Q10" i="58"/>
  <c r="P10" i="58"/>
  <c r="E10" i="58"/>
  <c r="T10" i="58" s="1"/>
  <c r="S64" i="57"/>
  <c r="R64" i="57"/>
  <c r="Q64" i="57"/>
  <c r="P64" i="57"/>
  <c r="E64" i="57"/>
  <c r="U64" i="57" s="1"/>
  <c r="S63" i="57"/>
  <c r="R63" i="57"/>
  <c r="Q63" i="57"/>
  <c r="P63" i="57"/>
  <c r="P62" i="57" s="1"/>
  <c r="E63" i="57"/>
  <c r="U63" i="57" s="1"/>
  <c r="S62" i="57"/>
  <c r="R62" i="57"/>
  <c r="S60" i="57"/>
  <c r="R60" i="57"/>
  <c r="Q60" i="57"/>
  <c r="P60" i="57"/>
  <c r="E60" i="57"/>
  <c r="U60" i="57" s="1"/>
  <c r="S59" i="57"/>
  <c r="R59" i="57"/>
  <c r="Q59" i="57"/>
  <c r="P59" i="57"/>
  <c r="E59" i="57"/>
  <c r="T59" i="57" s="1"/>
  <c r="T58" i="57"/>
  <c r="S58" i="57"/>
  <c r="R58" i="57"/>
  <c r="Q58" i="57"/>
  <c r="P58" i="57"/>
  <c r="E58" i="57"/>
  <c r="U58" i="57" s="1"/>
  <c r="S57" i="57"/>
  <c r="R57" i="57"/>
  <c r="Q57" i="57"/>
  <c r="P57" i="57"/>
  <c r="E57" i="57"/>
  <c r="S56" i="57"/>
  <c r="R56" i="57"/>
  <c r="S55" i="57"/>
  <c r="R55" i="57"/>
  <c r="Q55" i="57"/>
  <c r="P55" i="57"/>
  <c r="E55" i="57"/>
  <c r="U55" i="57" s="1"/>
  <c r="S54" i="57"/>
  <c r="R54" i="57"/>
  <c r="Q54" i="57"/>
  <c r="P54" i="57"/>
  <c r="E54" i="57"/>
  <c r="T54" i="57" s="1"/>
  <c r="U53" i="57"/>
  <c r="T53" i="57"/>
  <c r="S53" i="57"/>
  <c r="R53" i="57"/>
  <c r="Q53" i="57"/>
  <c r="P53" i="57"/>
  <c r="E53" i="57"/>
  <c r="S52" i="57"/>
  <c r="R52" i="57"/>
  <c r="Q52" i="57"/>
  <c r="P52" i="57"/>
  <c r="E52" i="57"/>
  <c r="U52" i="57" s="1"/>
  <c r="S51" i="57"/>
  <c r="R51" i="57"/>
  <c r="Q51" i="57"/>
  <c r="P51" i="57"/>
  <c r="E51" i="57"/>
  <c r="U51" i="57" s="1"/>
  <c r="S50" i="57"/>
  <c r="R50" i="57"/>
  <c r="Q50" i="57"/>
  <c r="P50" i="57"/>
  <c r="E50" i="57"/>
  <c r="T50" i="57" s="1"/>
  <c r="S49" i="57"/>
  <c r="R49" i="57"/>
  <c r="Q49" i="57"/>
  <c r="P49" i="57"/>
  <c r="E49" i="57"/>
  <c r="U49" i="57" s="1"/>
  <c r="S48" i="57"/>
  <c r="R48" i="57"/>
  <c r="Q48" i="57"/>
  <c r="P48" i="57"/>
  <c r="E48" i="57"/>
  <c r="T48" i="57" s="1"/>
  <c r="U47" i="57"/>
  <c r="T47" i="57"/>
  <c r="S47" i="57"/>
  <c r="R47" i="57"/>
  <c r="Q47" i="57"/>
  <c r="P47" i="57"/>
  <c r="E47" i="57"/>
  <c r="S46" i="57"/>
  <c r="R46" i="57"/>
  <c r="Q46" i="57"/>
  <c r="P46" i="57"/>
  <c r="E46" i="57"/>
  <c r="T45" i="57"/>
  <c r="S45" i="57"/>
  <c r="R45" i="57"/>
  <c r="Q45" i="57"/>
  <c r="P45" i="57"/>
  <c r="E45" i="57"/>
  <c r="U45" i="57" s="1"/>
  <c r="S44" i="57"/>
  <c r="R44" i="57"/>
  <c r="S43" i="57"/>
  <c r="R43" i="57"/>
  <c r="S42" i="57"/>
  <c r="R42" i="57"/>
  <c r="Q42" i="57"/>
  <c r="P42" i="57"/>
  <c r="E42" i="57"/>
  <c r="U42" i="57" s="1"/>
  <c r="S41" i="57"/>
  <c r="R41" i="57"/>
  <c r="Q41" i="57"/>
  <c r="P41" i="57"/>
  <c r="E41" i="57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S38" i="57"/>
  <c r="R38" i="57"/>
  <c r="Q38" i="57"/>
  <c r="P38" i="57"/>
  <c r="E38" i="57"/>
  <c r="T38" i="57" s="1"/>
  <c r="U37" i="57"/>
  <c r="S37" i="57"/>
  <c r="R37" i="57"/>
  <c r="Q37" i="57"/>
  <c r="P37" i="57"/>
  <c r="E37" i="57"/>
  <c r="T37" i="57" s="1"/>
  <c r="T36" i="57"/>
  <c r="S36" i="57"/>
  <c r="R36" i="57"/>
  <c r="Q36" i="57"/>
  <c r="P36" i="57"/>
  <c r="E36" i="57"/>
  <c r="U36" i="57" s="1"/>
  <c r="S35" i="57"/>
  <c r="R35" i="57"/>
  <c r="Q35" i="57"/>
  <c r="P35" i="57"/>
  <c r="E35" i="57"/>
  <c r="T35" i="57" s="1"/>
  <c r="S34" i="57"/>
  <c r="R34" i="57"/>
  <c r="Q34" i="57"/>
  <c r="P34" i="57"/>
  <c r="E34" i="57"/>
  <c r="U34" i="57" s="1"/>
  <c r="S33" i="57"/>
  <c r="R33" i="57"/>
  <c r="Q33" i="57"/>
  <c r="U33" i="57" s="1"/>
  <c r="P33" i="57"/>
  <c r="E33" i="57"/>
  <c r="T32" i="57"/>
  <c r="S32" i="57"/>
  <c r="R32" i="57"/>
  <c r="Q32" i="57"/>
  <c r="P32" i="57"/>
  <c r="E32" i="57"/>
  <c r="U32" i="57" s="1"/>
  <c r="S31" i="57"/>
  <c r="R31" i="57"/>
  <c r="Q31" i="57"/>
  <c r="P31" i="57"/>
  <c r="E31" i="57"/>
  <c r="U30" i="57"/>
  <c r="S30" i="57"/>
  <c r="R30" i="57"/>
  <c r="Q30" i="57"/>
  <c r="P30" i="57"/>
  <c r="E30" i="57"/>
  <c r="T30" i="57" s="1"/>
  <c r="U29" i="57"/>
  <c r="S29" i="57"/>
  <c r="R29" i="57"/>
  <c r="Q29" i="57"/>
  <c r="P29" i="57"/>
  <c r="E29" i="57"/>
  <c r="T29" i="57" s="1"/>
  <c r="S27" i="57"/>
  <c r="R27" i="57"/>
  <c r="Q27" i="57"/>
  <c r="P27" i="57"/>
  <c r="E27" i="57"/>
  <c r="S26" i="57"/>
  <c r="R26" i="57"/>
  <c r="Q26" i="57"/>
  <c r="P26" i="57"/>
  <c r="E26" i="57"/>
  <c r="T26" i="57" s="1"/>
  <c r="U25" i="57"/>
  <c r="S25" i="57"/>
  <c r="R25" i="57"/>
  <c r="Q25" i="57"/>
  <c r="P25" i="57"/>
  <c r="E25" i="57"/>
  <c r="T25" i="57" s="1"/>
  <c r="U24" i="57"/>
  <c r="T24" i="57"/>
  <c r="S24" i="57"/>
  <c r="R24" i="57"/>
  <c r="Q24" i="57"/>
  <c r="P24" i="57"/>
  <c r="E24" i="57"/>
  <c r="S23" i="57"/>
  <c r="R23" i="57"/>
  <c r="Q23" i="57"/>
  <c r="P23" i="57"/>
  <c r="E23" i="57"/>
  <c r="U23" i="57" s="1"/>
  <c r="S22" i="57"/>
  <c r="R22" i="57"/>
  <c r="Q22" i="57"/>
  <c r="P22" i="57"/>
  <c r="E22" i="57"/>
  <c r="T22" i="57" s="1"/>
  <c r="T21" i="57"/>
  <c r="S21" i="57"/>
  <c r="R21" i="57"/>
  <c r="Q21" i="57"/>
  <c r="P21" i="57"/>
  <c r="E21" i="57"/>
  <c r="U21" i="57" s="1"/>
  <c r="T20" i="57"/>
  <c r="S20" i="57"/>
  <c r="R20" i="57"/>
  <c r="Q20" i="57"/>
  <c r="P20" i="57"/>
  <c r="E20" i="57"/>
  <c r="U20" i="57" s="1"/>
  <c r="S19" i="57"/>
  <c r="R19" i="57"/>
  <c r="Q19" i="57"/>
  <c r="P19" i="57"/>
  <c r="E19" i="57"/>
  <c r="U19" i="57" s="1"/>
  <c r="S18" i="57"/>
  <c r="R18" i="57"/>
  <c r="Q18" i="57"/>
  <c r="P18" i="57"/>
  <c r="E18" i="57"/>
  <c r="T18" i="57" s="1"/>
  <c r="S17" i="57"/>
  <c r="R17" i="57"/>
  <c r="Q17" i="57"/>
  <c r="P17" i="57"/>
  <c r="E17" i="57"/>
  <c r="U17" i="57" s="1"/>
  <c r="T16" i="57"/>
  <c r="S16" i="57"/>
  <c r="R16" i="57"/>
  <c r="Q16" i="57"/>
  <c r="P16" i="57"/>
  <c r="E16" i="57"/>
  <c r="U16" i="57" s="1"/>
  <c r="S15" i="57"/>
  <c r="R15" i="57"/>
  <c r="Q15" i="57"/>
  <c r="P15" i="57"/>
  <c r="E15" i="57"/>
  <c r="T15" i="57" s="1"/>
  <c r="S14" i="57"/>
  <c r="R14" i="57"/>
  <c r="Q14" i="57"/>
  <c r="P14" i="57"/>
  <c r="E14" i="57"/>
  <c r="U14" i="57" s="1"/>
  <c r="U13" i="57"/>
  <c r="T13" i="57"/>
  <c r="S13" i="57"/>
  <c r="R13" i="57"/>
  <c r="Q13" i="57"/>
  <c r="P13" i="57"/>
  <c r="E13" i="57"/>
  <c r="S12" i="57"/>
  <c r="R12" i="57"/>
  <c r="Q12" i="57"/>
  <c r="P12" i="57"/>
  <c r="E12" i="57"/>
  <c r="U12" i="57" s="1"/>
  <c r="S11" i="57"/>
  <c r="R11" i="57"/>
  <c r="Q11" i="57"/>
  <c r="P11" i="57"/>
  <c r="E11" i="57"/>
  <c r="U11" i="57" s="1"/>
  <c r="U10" i="57"/>
  <c r="S10" i="57"/>
  <c r="R10" i="57"/>
  <c r="Q10" i="57"/>
  <c r="P10" i="57"/>
  <c r="E10" i="57"/>
  <c r="R9" i="57"/>
  <c r="T64" i="56"/>
  <c r="S64" i="56"/>
  <c r="R64" i="56"/>
  <c r="Q64" i="56"/>
  <c r="P64" i="56"/>
  <c r="E64" i="56"/>
  <c r="U64" i="56" s="1"/>
  <c r="S63" i="56"/>
  <c r="R63" i="56"/>
  <c r="Q63" i="56"/>
  <c r="Q62" i="56" s="1"/>
  <c r="P63" i="56"/>
  <c r="E63" i="56"/>
  <c r="U63" i="56" s="1"/>
  <c r="S62" i="56"/>
  <c r="R62" i="56"/>
  <c r="S60" i="56"/>
  <c r="R60" i="56"/>
  <c r="Q60" i="56"/>
  <c r="P60" i="56"/>
  <c r="E60" i="56"/>
  <c r="T60" i="56" s="1"/>
  <c r="S59" i="56"/>
  <c r="R59" i="56"/>
  <c r="Q59" i="56"/>
  <c r="P59" i="56"/>
  <c r="E59" i="56"/>
  <c r="U59" i="56" s="1"/>
  <c r="U58" i="56"/>
  <c r="S58" i="56"/>
  <c r="R58" i="56"/>
  <c r="Q58" i="56"/>
  <c r="P58" i="56"/>
  <c r="E58" i="56"/>
  <c r="T58" i="56" s="1"/>
  <c r="T57" i="56"/>
  <c r="S57" i="56"/>
  <c r="R57" i="56"/>
  <c r="Q57" i="56"/>
  <c r="P57" i="56"/>
  <c r="E57" i="56"/>
  <c r="U57" i="56" s="1"/>
  <c r="S56" i="56"/>
  <c r="R56" i="56"/>
  <c r="U55" i="56"/>
  <c r="S55" i="56"/>
  <c r="R55" i="56"/>
  <c r="Q55" i="56"/>
  <c r="P55" i="56"/>
  <c r="E55" i="56"/>
  <c r="T55" i="56" s="1"/>
  <c r="S54" i="56"/>
  <c r="R54" i="56"/>
  <c r="Q54" i="56"/>
  <c r="P54" i="56"/>
  <c r="E54" i="56"/>
  <c r="U54" i="56" s="1"/>
  <c r="U53" i="56"/>
  <c r="S53" i="56"/>
  <c r="R53" i="56"/>
  <c r="Q53" i="56"/>
  <c r="P53" i="56"/>
  <c r="E53" i="56"/>
  <c r="T53" i="56" s="1"/>
  <c r="S52" i="56"/>
  <c r="R52" i="56"/>
  <c r="Q52" i="56"/>
  <c r="P52" i="56"/>
  <c r="E52" i="56"/>
  <c r="U52" i="56" s="1"/>
  <c r="S51" i="56"/>
  <c r="R51" i="56"/>
  <c r="Q51" i="56"/>
  <c r="P51" i="56"/>
  <c r="E51" i="56"/>
  <c r="T51" i="56" s="1"/>
  <c r="U50" i="56"/>
  <c r="S50" i="56"/>
  <c r="R50" i="56"/>
  <c r="Q50" i="56"/>
  <c r="P50" i="56"/>
  <c r="E50" i="56"/>
  <c r="T50" i="56" s="1"/>
  <c r="S49" i="56"/>
  <c r="R49" i="56"/>
  <c r="Q49" i="56"/>
  <c r="P49" i="56"/>
  <c r="E49" i="56"/>
  <c r="U49" i="56" s="1"/>
  <c r="S48" i="56"/>
  <c r="R48" i="56"/>
  <c r="Q48" i="56"/>
  <c r="P48" i="56"/>
  <c r="E48" i="56"/>
  <c r="T48" i="56" s="1"/>
  <c r="U47" i="56"/>
  <c r="S47" i="56"/>
  <c r="R47" i="56"/>
  <c r="Q47" i="56"/>
  <c r="P47" i="56"/>
  <c r="E47" i="56"/>
  <c r="T47" i="56" s="1"/>
  <c r="S46" i="56"/>
  <c r="R46" i="56"/>
  <c r="Q46" i="56"/>
  <c r="P46" i="56"/>
  <c r="E46" i="56"/>
  <c r="U46" i="56" s="1"/>
  <c r="S45" i="56"/>
  <c r="R45" i="56"/>
  <c r="Q45" i="56"/>
  <c r="P45" i="56"/>
  <c r="E45" i="56"/>
  <c r="S44" i="56"/>
  <c r="R44" i="56"/>
  <c r="S43" i="56"/>
  <c r="R43" i="56"/>
  <c r="S42" i="56"/>
  <c r="R42" i="56"/>
  <c r="Q42" i="56"/>
  <c r="P42" i="56"/>
  <c r="E42" i="56"/>
  <c r="T42" i="56" s="1"/>
  <c r="S41" i="56"/>
  <c r="R41" i="56"/>
  <c r="Q41" i="56"/>
  <c r="P41" i="56"/>
  <c r="E41" i="56"/>
  <c r="U41" i="56" s="1"/>
  <c r="S40" i="56"/>
  <c r="R40" i="56"/>
  <c r="Q40" i="56"/>
  <c r="P40" i="56"/>
  <c r="E40" i="56"/>
  <c r="T40" i="56" s="1"/>
  <c r="S39" i="56"/>
  <c r="R39" i="56"/>
  <c r="Q39" i="56"/>
  <c r="P39" i="56"/>
  <c r="E39" i="56"/>
  <c r="U39" i="56" s="1"/>
  <c r="S38" i="56"/>
  <c r="R38" i="56"/>
  <c r="Q38" i="56"/>
  <c r="P38" i="56"/>
  <c r="E38" i="56"/>
  <c r="T38" i="56" s="1"/>
  <c r="U37" i="56"/>
  <c r="T37" i="56"/>
  <c r="S37" i="56"/>
  <c r="R37" i="56"/>
  <c r="Q37" i="56"/>
  <c r="P37" i="56"/>
  <c r="E37" i="56"/>
  <c r="S36" i="56"/>
  <c r="R36" i="56"/>
  <c r="Q36" i="56"/>
  <c r="P36" i="56"/>
  <c r="E36" i="56"/>
  <c r="T36" i="56" s="1"/>
  <c r="S35" i="56"/>
  <c r="R35" i="56"/>
  <c r="Q35" i="56"/>
  <c r="P35" i="56"/>
  <c r="E35" i="56"/>
  <c r="U35" i="56" s="1"/>
  <c r="U34" i="56"/>
  <c r="S34" i="56"/>
  <c r="R34" i="56"/>
  <c r="Q34" i="56"/>
  <c r="P34" i="56"/>
  <c r="E34" i="56"/>
  <c r="T34" i="56" s="1"/>
  <c r="S33" i="56"/>
  <c r="R33" i="56"/>
  <c r="Q33" i="56"/>
  <c r="P33" i="56"/>
  <c r="T33" i="56" s="1"/>
  <c r="E33" i="56"/>
  <c r="U32" i="56"/>
  <c r="S32" i="56"/>
  <c r="R32" i="56"/>
  <c r="Q32" i="56"/>
  <c r="P32" i="56"/>
  <c r="E32" i="56"/>
  <c r="T32" i="56" s="1"/>
  <c r="S31" i="56"/>
  <c r="R31" i="56"/>
  <c r="Q31" i="56"/>
  <c r="P31" i="56"/>
  <c r="E31" i="56"/>
  <c r="U31" i="56" s="1"/>
  <c r="S30" i="56"/>
  <c r="R30" i="56"/>
  <c r="Q30" i="56"/>
  <c r="P30" i="56"/>
  <c r="E30" i="56"/>
  <c r="T30" i="56" s="1"/>
  <c r="S29" i="56"/>
  <c r="R29" i="56"/>
  <c r="Q29" i="56"/>
  <c r="P29" i="56"/>
  <c r="E29" i="56"/>
  <c r="U29" i="56" s="1"/>
  <c r="S28" i="56"/>
  <c r="S27" i="56"/>
  <c r="R27" i="56"/>
  <c r="Q27" i="56"/>
  <c r="P27" i="56"/>
  <c r="E27" i="56"/>
  <c r="U27" i="56" s="1"/>
  <c r="S26" i="56"/>
  <c r="R26" i="56"/>
  <c r="Q26" i="56"/>
  <c r="P26" i="56"/>
  <c r="E26" i="56"/>
  <c r="T26" i="56" s="1"/>
  <c r="S25" i="56"/>
  <c r="R25" i="56"/>
  <c r="Q25" i="56"/>
  <c r="P25" i="56"/>
  <c r="E25" i="56"/>
  <c r="U25" i="56" s="1"/>
  <c r="S24" i="56"/>
  <c r="R24" i="56"/>
  <c r="Q24" i="56"/>
  <c r="P24" i="56"/>
  <c r="E24" i="56"/>
  <c r="U23" i="56"/>
  <c r="T23" i="56"/>
  <c r="S23" i="56"/>
  <c r="R23" i="56"/>
  <c r="Q23" i="56"/>
  <c r="P23" i="56"/>
  <c r="E23" i="56"/>
  <c r="T22" i="56"/>
  <c r="S22" i="56"/>
  <c r="R22" i="56"/>
  <c r="Q22" i="56"/>
  <c r="P22" i="56"/>
  <c r="E22" i="56"/>
  <c r="U22" i="56" s="1"/>
  <c r="T21" i="56"/>
  <c r="S21" i="56"/>
  <c r="R21" i="56"/>
  <c r="Q21" i="56"/>
  <c r="P21" i="56"/>
  <c r="E21" i="56"/>
  <c r="U21" i="56" s="1"/>
  <c r="S20" i="56"/>
  <c r="R20" i="56"/>
  <c r="Q20" i="56"/>
  <c r="P20" i="56"/>
  <c r="E20" i="56"/>
  <c r="S19" i="56"/>
  <c r="R19" i="56"/>
  <c r="Q19" i="56"/>
  <c r="P19" i="56"/>
  <c r="E19" i="56"/>
  <c r="U19" i="56" s="1"/>
  <c r="S18" i="56"/>
  <c r="R18" i="56"/>
  <c r="Q18" i="56"/>
  <c r="P18" i="56"/>
  <c r="E18" i="56"/>
  <c r="T18" i="56" s="1"/>
  <c r="T17" i="56"/>
  <c r="S17" i="56"/>
  <c r="R17" i="56"/>
  <c r="Q17" i="56"/>
  <c r="P17" i="56"/>
  <c r="E17" i="56"/>
  <c r="U17" i="56" s="1"/>
  <c r="T16" i="56"/>
  <c r="S16" i="56"/>
  <c r="R16" i="56"/>
  <c r="Q16" i="56"/>
  <c r="P16" i="56"/>
  <c r="E16" i="56"/>
  <c r="U16" i="56" s="1"/>
  <c r="T15" i="56"/>
  <c r="S15" i="56"/>
  <c r="R15" i="56"/>
  <c r="Q15" i="56"/>
  <c r="P15" i="56"/>
  <c r="E15" i="56"/>
  <c r="U15" i="56" s="1"/>
  <c r="U14" i="56"/>
  <c r="S14" i="56"/>
  <c r="R14" i="56"/>
  <c r="Q14" i="56"/>
  <c r="P14" i="56"/>
  <c r="E14" i="56"/>
  <c r="T14" i="56" s="1"/>
  <c r="S13" i="56"/>
  <c r="R13" i="56"/>
  <c r="Q13" i="56"/>
  <c r="U13" i="56" s="1"/>
  <c r="P13" i="56"/>
  <c r="T13" i="56" s="1"/>
  <c r="E13" i="56"/>
  <c r="U12" i="56"/>
  <c r="S12" i="56"/>
  <c r="R12" i="56"/>
  <c r="Q12" i="56"/>
  <c r="P12" i="56"/>
  <c r="E12" i="56"/>
  <c r="T12" i="56" s="1"/>
  <c r="S11" i="56"/>
  <c r="R11" i="56"/>
  <c r="Q11" i="56"/>
  <c r="P11" i="56"/>
  <c r="E11" i="56"/>
  <c r="U11" i="56" s="1"/>
  <c r="S10" i="56"/>
  <c r="R10" i="56"/>
  <c r="Q10" i="56"/>
  <c r="P10" i="56"/>
  <c r="E10" i="56"/>
  <c r="U10" i="56" s="1"/>
  <c r="S9" i="56"/>
  <c r="R9" i="56"/>
  <c r="S64" i="55"/>
  <c r="R64" i="55"/>
  <c r="Q64" i="55"/>
  <c r="P64" i="55"/>
  <c r="E64" i="55"/>
  <c r="U64" i="55" s="1"/>
  <c r="T63" i="55"/>
  <c r="S63" i="55"/>
  <c r="R63" i="55"/>
  <c r="Q63" i="55"/>
  <c r="Q62" i="55" s="1"/>
  <c r="P63" i="55"/>
  <c r="E63" i="55"/>
  <c r="S62" i="55"/>
  <c r="R62" i="55"/>
  <c r="S60" i="55"/>
  <c r="R60" i="55"/>
  <c r="Q60" i="55"/>
  <c r="P60" i="55"/>
  <c r="E60" i="55"/>
  <c r="T60" i="55" s="1"/>
  <c r="S59" i="55"/>
  <c r="R59" i="55"/>
  <c r="Q59" i="55"/>
  <c r="P59" i="55"/>
  <c r="E59" i="55"/>
  <c r="U59" i="55" s="1"/>
  <c r="S58" i="55"/>
  <c r="R58" i="55"/>
  <c r="Q58" i="55"/>
  <c r="P58" i="55"/>
  <c r="E58" i="55"/>
  <c r="T58" i="55" s="1"/>
  <c r="S57" i="55"/>
  <c r="R57" i="55"/>
  <c r="Q57" i="55"/>
  <c r="P57" i="55"/>
  <c r="E57" i="55"/>
  <c r="U57" i="55" s="1"/>
  <c r="S56" i="55"/>
  <c r="R56" i="55"/>
  <c r="S55" i="55"/>
  <c r="R55" i="55"/>
  <c r="Q55" i="55"/>
  <c r="P55" i="55"/>
  <c r="E55" i="55"/>
  <c r="T55" i="55" s="1"/>
  <c r="S54" i="55"/>
  <c r="R54" i="55"/>
  <c r="Q54" i="55"/>
  <c r="P54" i="55"/>
  <c r="E54" i="55"/>
  <c r="T54" i="55" s="1"/>
  <c r="U53" i="55"/>
  <c r="T53" i="55"/>
  <c r="S53" i="55"/>
  <c r="R53" i="55"/>
  <c r="Q53" i="55"/>
  <c r="P53" i="55"/>
  <c r="E53" i="55"/>
  <c r="S52" i="55"/>
  <c r="R52" i="55"/>
  <c r="Q52" i="55"/>
  <c r="P52" i="55"/>
  <c r="E52" i="55"/>
  <c r="U52" i="55" s="1"/>
  <c r="S51" i="55"/>
  <c r="R51" i="55"/>
  <c r="Q51" i="55"/>
  <c r="P51" i="55"/>
  <c r="E51" i="55"/>
  <c r="S50" i="55"/>
  <c r="R50" i="55"/>
  <c r="Q50" i="55"/>
  <c r="P50" i="55"/>
  <c r="E50" i="55"/>
  <c r="T50" i="55" s="1"/>
  <c r="S49" i="55"/>
  <c r="R49" i="55"/>
  <c r="Q49" i="55"/>
  <c r="P49" i="55"/>
  <c r="E49" i="55"/>
  <c r="U49" i="55" s="1"/>
  <c r="S48" i="55"/>
  <c r="R48" i="55"/>
  <c r="Q48" i="55"/>
  <c r="P48" i="55"/>
  <c r="E48" i="55"/>
  <c r="U48" i="55" s="1"/>
  <c r="S47" i="55"/>
  <c r="R47" i="55"/>
  <c r="Q47" i="55"/>
  <c r="P47" i="55"/>
  <c r="E47" i="55"/>
  <c r="T47" i="55" s="1"/>
  <c r="S46" i="55"/>
  <c r="R46" i="55"/>
  <c r="Q46" i="55"/>
  <c r="P46" i="55"/>
  <c r="T46" i="55" s="1"/>
  <c r="E46" i="55"/>
  <c r="U46" i="55" s="1"/>
  <c r="T45" i="55"/>
  <c r="S45" i="55"/>
  <c r="R45" i="55"/>
  <c r="Q45" i="55"/>
  <c r="P45" i="55"/>
  <c r="E45" i="55"/>
  <c r="U45" i="55" s="1"/>
  <c r="S44" i="55"/>
  <c r="R44" i="55"/>
  <c r="R43" i="55"/>
  <c r="T42" i="55"/>
  <c r="S42" i="55"/>
  <c r="R42" i="55"/>
  <c r="Q42" i="55"/>
  <c r="P42" i="55"/>
  <c r="E42" i="55"/>
  <c r="U42" i="55" s="1"/>
  <c r="U41" i="55"/>
  <c r="S41" i="55"/>
  <c r="R41" i="55"/>
  <c r="Q41" i="55"/>
  <c r="P41" i="55"/>
  <c r="E41" i="55"/>
  <c r="T41" i="55" s="1"/>
  <c r="S40" i="55"/>
  <c r="R40" i="55"/>
  <c r="Q40" i="55"/>
  <c r="P40" i="55"/>
  <c r="E40" i="55"/>
  <c r="U40" i="55" s="1"/>
  <c r="S39" i="55"/>
  <c r="R39" i="55"/>
  <c r="Q39" i="55"/>
  <c r="P39" i="55"/>
  <c r="E39" i="55"/>
  <c r="T39" i="55" s="1"/>
  <c r="S38" i="55"/>
  <c r="R38" i="55"/>
  <c r="Q38" i="55"/>
  <c r="P38" i="55"/>
  <c r="E38" i="55"/>
  <c r="U38" i="55" s="1"/>
  <c r="S37" i="55"/>
  <c r="R37" i="55"/>
  <c r="Q37" i="55"/>
  <c r="P37" i="55"/>
  <c r="E37" i="55"/>
  <c r="T37" i="55" s="1"/>
  <c r="T36" i="55"/>
  <c r="S36" i="55"/>
  <c r="R36" i="55"/>
  <c r="Q36" i="55"/>
  <c r="P36" i="55"/>
  <c r="E36" i="55"/>
  <c r="U36" i="55" s="1"/>
  <c r="S35" i="55"/>
  <c r="R35" i="55"/>
  <c r="Q35" i="55"/>
  <c r="P35" i="55"/>
  <c r="E35" i="55"/>
  <c r="T35" i="55" s="1"/>
  <c r="S34" i="55"/>
  <c r="R34" i="55"/>
  <c r="Q34" i="55"/>
  <c r="P34" i="55"/>
  <c r="E34" i="55"/>
  <c r="U34" i="55" s="1"/>
  <c r="S33" i="55"/>
  <c r="R33" i="55"/>
  <c r="Q33" i="55"/>
  <c r="P33" i="55"/>
  <c r="E33" i="55"/>
  <c r="T33" i="55" s="1"/>
  <c r="T32" i="55"/>
  <c r="S32" i="55"/>
  <c r="R32" i="55"/>
  <c r="Q32" i="55"/>
  <c r="P32" i="55"/>
  <c r="E32" i="55"/>
  <c r="U32" i="55" s="1"/>
  <c r="S31" i="55"/>
  <c r="R31" i="55"/>
  <c r="Q31" i="55"/>
  <c r="P31" i="55"/>
  <c r="E31" i="55"/>
  <c r="S30" i="55"/>
  <c r="R30" i="55"/>
  <c r="Q30" i="55"/>
  <c r="P30" i="55"/>
  <c r="E30" i="55"/>
  <c r="U30" i="55" s="1"/>
  <c r="S29" i="55"/>
  <c r="R29" i="55"/>
  <c r="Q29" i="55"/>
  <c r="P29" i="55"/>
  <c r="E29" i="55"/>
  <c r="U29" i="55" s="1"/>
  <c r="S28" i="55"/>
  <c r="S27" i="55"/>
  <c r="R27" i="55"/>
  <c r="Q27" i="55"/>
  <c r="P27" i="55"/>
  <c r="E27" i="55"/>
  <c r="S26" i="55"/>
  <c r="R26" i="55"/>
  <c r="Q26" i="55"/>
  <c r="P26" i="55"/>
  <c r="E26" i="55"/>
  <c r="U26" i="55" s="1"/>
  <c r="S25" i="55"/>
  <c r="R25" i="55"/>
  <c r="Q25" i="55"/>
  <c r="P25" i="55"/>
  <c r="E25" i="55"/>
  <c r="U25" i="55" s="1"/>
  <c r="S24" i="55"/>
  <c r="R24" i="55"/>
  <c r="Q24" i="55"/>
  <c r="P24" i="55"/>
  <c r="E24" i="55"/>
  <c r="T23" i="55"/>
  <c r="S23" i="55"/>
  <c r="R23" i="55"/>
  <c r="Q23" i="55"/>
  <c r="P23" i="55"/>
  <c r="E23" i="55"/>
  <c r="U23" i="55" s="1"/>
  <c r="T22" i="55"/>
  <c r="S22" i="55"/>
  <c r="R22" i="55"/>
  <c r="Q22" i="55"/>
  <c r="P22" i="55"/>
  <c r="E22" i="55"/>
  <c r="U22" i="55" s="1"/>
  <c r="U21" i="55"/>
  <c r="S21" i="55"/>
  <c r="R21" i="55"/>
  <c r="Q21" i="55"/>
  <c r="P21" i="55"/>
  <c r="E21" i="55"/>
  <c r="T21" i="55" s="1"/>
  <c r="S20" i="55"/>
  <c r="R20" i="55"/>
  <c r="Q20" i="55"/>
  <c r="P20" i="55"/>
  <c r="E20" i="55"/>
  <c r="T20" i="55" s="1"/>
  <c r="S19" i="55"/>
  <c r="R19" i="55"/>
  <c r="Q19" i="55"/>
  <c r="P19" i="55"/>
  <c r="E19" i="55"/>
  <c r="U19" i="55" s="1"/>
  <c r="S18" i="55"/>
  <c r="R18" i="55"/>
  <c r="Q18" i="55"/>
  <c r="P18" i="55"/>
  <c r="E18" i="55"/>
  <c r="T18" i="55" s="1"/>
  <c r="S17" i="55"/>
  <c r="R17" i="55"/>
  <c r="Q17" i="55"/>
  <c r="P17" i="55"/>
  <c r="E17" i="55"/>
  <c r="U17" i="55" s="1"/>
  <c r="U16" i="55"/>
  <c r="S16" i="55"/>
  <c r="R16" i="55"/>
  <c r="Q16" i="55"/>
  <c r="P16" i="55"/>
  <c r="E16" i="55"/>
  <c r="T16" i="55" s="1"/>
  <c r="U15" i="55"/>
  <c r="S15" i="55"/>
  <c r="R15" i="55"/>
  <c r="Q15" i="55"/>
  <c r="P15" i="55"/>
  <c r="E15" i="55"/>
  <c r="T15" i="55" s="1"/>
  <c r="T14" i="55"/>
  <c r="S14" i="55"/>
  <c r="R14" i="55"/>
  <c r="Q14" i="55"/>
  <c r="P14" i="55"/>
  <c r="E14" i="55"/>
  <c r="U14" i="55" s="1"/>
  <c r="U13" i="55"/>
  <c r="S13" i="55"/>
  <c r="R13" i="55"/>
  <c r="Q13" i="55"/>
  <c r="P13" i="55"/>
  <c r="T13" i="55" s="1"/>
  <c r="E13" i="55"/>
  <c r="U12" i="55"/>
  <c r="S12" i="55"/>
  <c r="R12" i="55"/>
  <c r="Q12" i="55"/>
  <c r="P12" i="55"/>
  <c r="E12" i="55"/>
  <c r="T12" i="55" s="1"/>
  <c r="S11" i="55"/>
  <c r="R11" i="55"/>
  <c r="Q11" i="55"/>
  <c r="P11" i="55"/>
  <c r="E11" i="55"/>
  <c r="U11" i="55" s="1"/>
  <c r="S10" i="55"/>
  <c r="R10" i="55"/>
  <c r="Q10" i="55"/>
  <c r="P10" i="55"/>
  <c r="E10" i="55"/>
  <c r="T10" i="55" s="1"/>
  <c r="S9" i="55"/>
  <c r="R9" i="55"/>
  <c r="S64" i="54"/>
  <c r="R64" i="54"/>
  <c r="Q64" i="54"/>
  <c r="P64" i="54"/>
  <c r="E64" i="54"/>
  <c r="T64" i="54" s="1"/>
  <c r="T63" i="54"/>
  <c r="S63" i="54"/>
  <c r="R63" i="54"/>
  <c r="Q63" i="54"/>
  <c r="Q62" i="54" s="1"/>
  <c r="P63" i="54"/>
  <c r="E63" i="54"/>
  <c r="U63" i="54" s="1"/>
  <c r="S62" i="54"/>
  <c r="R62" i="54"/>
  <c r="S60" i="54"/>
  <c r="R60" i="54"/>
  <c r="Q60" i="54"/>
  <c r="P60" i="54"/>
  <c r="E60" i="54"/>
  <c r="T60" i="54" s="1"/>
  <c r="S59" i="54"/>
  <c r="R59" i="54"/>
  <c r="Q59" i="54"/>
  <c r="P59" i="54"/>
  <c r="E59" i="54"/>
  <c r="U59" i="54" s="1"/>
  <c r="S58" i="54"/>
  <c r="R58" i="54"/>
  <c r="Q58" i="54"/>
  <c r="P58" i="54"/>
  <c r="E58" i="54"/>
  <c r="T58" i="54" s="1"/>
  <c r="T57" i="54"/>
  <c r="S57" i="54"/>
  <c r="R57" i="54"/>
  <c r="Q57" i="54"/>
  <c r="P57" i="54"/>
  <c r="E57" i="54"/>
  <c r="U57" i="54" s="1"/>
  <c r="S56" i="54"/>
  <c r="R56" i="54"/>
  <c r="U55" i="54"/>
  <c r="S55" i="54"/>
  <c r="R55" i="54"/>
  <c r="Q55" i="54"/>
  <c r="P55" i="54"/>
  <c r="E55" i="54"/>
  <c r="T55" i="54" s="1"/>
  <c r="S54" i="54"/>
  <c r="R54" i="54"/>
  <c r="Q54" i="54"/>
  <c r="P54" i="54"/>
  <c r="E54" i="54"/>
  <c r="U54" i="54" s="1"/>
  <c r="S53" i="54"/>
  <c r="R53" i="54"/>
  <c r="Q53" i="54"/>
  <c r="P53" i="54"/>
  <c r="E53" i="54"/>
  <c r="T53" i="54" s="1"/>
  <c r="S52" i="54"/>
  <c r="R52" i="54"/>
  <c r="Q52" i="54"/>
  <c r="P52" i="54"/>
  <c r="E52" i="54"/>
  <c r="S51" i="54"/>
  <c r="R51" i="54"/>
  <c r="Q51" i="54"/>
  <c r="P51" i="54"/>
  <c r="E51" i="54"/>
  <c r="S50" i="54"/>
  <c r="R50" i="54"/>
  <c r="Q50" i="54"/>
  <c r="P50" i="54"/>
  <c r="E50" i="54"/>
  <c r="U50" i="54" s="1"/>
  <c r="S49" i="54"/>
  <c r="R49" i="54"/>
  <c r="Q49" i="54"/>
  <c r="P49" i="54"/>
  <c r="E49" i="54"/>
  <c r="T49" i="54" s="1"/>
  <c r="S48" i="54"/>
  <c r="R48" i="54"/>
  <c r="Q48" i="54"/>
  <c r="P48" i="54"/>
  <c r="E48" i="54"/>
  <c r="U48" i="54" s="1"/>
  <c r="U47" i="54"/>
  <c r="S47" i="54"/>
  <c r="R47" i="54"/>
  <c r="Q47" i="54"/>
  <c r="P47" i="54"/>
  <c r="E47" i="54"/>
  <c r="T47" i="54" s="1"/>
  <c r="S46" i="54"/>
  <c r="R46" i="54"/>
  <c r="Q46" i="54"/>
  <c r="P46" i="54"/>
  <c r="E46" i="54"/>
  <c r="U46" i="54" s="1"/>
  <c r="S45" i="54"/>
  <c r="R45" i="54"/>
  <c r="Q45" i="54"/>
  <c r="P45" i="54"/>
  <c r="E45" i="54"/>
  <c r="S44" i="54"/>
  <c r="R44" i="54"/>
  <c r="S43" i="54"/>
  <c r="S42" i="54"/>
  <c r="R42" i="54"/>
  <c r="Q42" i="54"/>
  <c r="P42" i="54"/>
  <c r="E42" i="54"/>
  <c r="U42" i="54" s="1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S39" i="54"/>
  <c r="R39" i="54"/>
  <c r="Q39" i="54"/>
  <c r="P39" i="54"/>
  <c r="E39" i="54"/>
  <c r="T39" i="54" s="1"/>
  <c r="S38" i="54"/>
  <c r="R38" i="54"/>
  <c r="Q38" i="54"/>
  <c r="P38" i="54"/>
  <c r="E38" i="54"/>
  <c r="U38" i="54" s="1"/>
  <c r="S37" i="54"/>
  <c r="R37" i="54"/>
  <c r="Q37" i="54"/>
  <c r="P37" i="54"/>
  <c r="E37" i="54"/>
  <c r="T37" i="54" s="1"/>
  <c r="S36" i="54"/>
  <c r="R36" i="54"/>
  <c r="Q36" i="54"/>
  <c r="P36" i="54"/>
  <c r="E36" i="54"/>
  <c r="U36" i="54" s="1"/>
  <c r="U35" i="54"/>
  <c r="S35" i="54"/>
  <c r="R35" i="54"/>
  <c r="Q35" i="54"/>
  <c r="P35" i="54"/>
  <c r="E35" i="54"/>
  <c r="T35" i="54" s="1"/>
  <c r="T34" i="54"/>
  <c r="S34" i="54"/>
  <c r="R34" i="54"/>
  <c r="Q34" i="54"/>
  <c r="P34" i="54"/>
  <c r="E34" i="54"/>
  <c r="U34" i="54" s="1"/>
  <c r="S33" i="54"/>
  <c r="R33" i="54"/>
  <c r="Q33" i="54"/>
  <c r="P33" i="54"/>
  <c r="E33" i="54"/>
  <c r="S32" i="54"/>
  <c r="R32" i="54"/>
  <c r="Q32" i="54"/>
  <c r="P32" i="54"/>
  <c r="E32" i="54"/>
  <c r="T32" i="54" s="1"/>
  <c r="U31" i="54"/>
  <c r="S31" i="54"/>
  <c r="R31" i="54"/>
  <c r="Q31" i="54"/>
  <c r="P31" i="54"/>
  <c r="E31" i="54"/>
  <c r="T31" i="54" s="1"/>
  <c r="S30" i="54"/>
  <c r="R30" i="54"/>
  <c r="Q30" i="54"/>
  <c r="P30" i="54"/>
  <c r="E30" i="54"/>
  <c r="U30" i="54" s="1"/>
  <c r="S29" i="54"/>
  <c r="R29" i="54"/>
  <c r="Q29" i="54"/>
  <c r="P29" i="54"/>
  <c r="P28" i="54" s="1"/>
  <c r="E29" i="54"/>
  <c r="T29" i="54" s="1"/>
  <c r="S28" i="54"/>
  <c r="S27" i="54"/>
  <c r="R27" i="54"/>
  <c r="Q27" i="54"/>
  <c r="P27" i="54"/>
  <c r="E27" i="54"/>
  <c r="T26" i="54"/>
  <c r="S26" i="54"/>
  <c r="R26" i="54"/>
  <c r="Q26" i="54"/>
  <c r="P26" i="54"/>
  <c r="E26" i="54"/>
  <c r="U26" i="54" s="1"/>
  <c r="U25" i="54"/>
  <c r="S25" i="54"/>
  <c r="R25" i="54"/>
  <c r="Q25" i="54"/>
  <c r="P25" i="54"/>
  <c r="E25" i="54"/>
  <c r="T25" i="54" s="1"/>
  <c r="S24" i="54"/>
  <c r="R24" i="54"/>
  <c r="Q24" i="54"/>
  <c r="P24" i="54"/>
  <c r="E24" i="54"/>
  <c r="U24" i="54" s="1"/>
  <c r="S23" i="54"/>
  <c r="R23" i="54"/>
  <c r="Q23" i="54"/>
  <c r="U23" i="54" s="1"/>
  <c r="P23" i="54"/>
  <c r="E23" i="54"/>
  <c r="T23" i="54" s="1"/>
  <c r="U22" i="54"/>
  <c r="T22" i="54"/>
  <c r="S22" i="54"/>
  <c r="R22" i="54"/>
  <c r="Q22" i="54"/>
  <c r="P22" i="54"/>
  <c r="E22" i="54"/>
  <c r="T21" i="54"/>
  <c r="S21" i="54"/>
  <c r="R21" i="54"/>
  <c r="Q21" i="54"/>
  <c r="P21" i="54"/>
  <c r="E21" i="54"/>
  <c r="U21" i="54" s="1"/>
  <c r="S20" i="54"/>
  <c r="R20" i="54"/>
  <c r="Q20" i="54"/>
  <c r="P20" i="54"/>
  <c r="E20" i="54"/>
  <c r="U20" i="54" s="1"/>
  <c r="S19" i="54"/>
  <c r="R19" i="54"/>
  <c r="Q19" i="54"/>
  <c r="P19" i="54"/>
  <c r="E19" i="54"/>
  <c r="T19" i="54" s="1"/>
  <c r="S18" i="54"/>
  <c r="R18" i="54"/>
  <c r="Q18" i="54"/>
  <c r="P18" i="54"/>
  <c r="E18" i="54"/>
  <c r="U18" i="54" s="1"/>
  <c r="S17" i="54"/>
  <c r="R17" i="54"/>
  <c r="Q17" i="54"/>
  <c r="P17" i="54"/>
  <c r="E17" i="54"/>
  <c r="S16" i="54"/>
  <c r="R16" i="54"/>
  <c r="Q16" i="54"/>
  <c r="P16" i="54"/>
  <c r="E16" i="54"/>
  <c r="U16" i="54" s="1"/>
  <c r="S15" i="54"/>
  <c r="R15" i="54"/>
  <c r="Q15" i="54"/>
  <c r="P15" i="54"/>
  <c r="E15" i="54"/>
  <c r="T15" i="54" s="1"/>
  <c r="T14" i="54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U12" i="54"/>
  <c r="S12" i="54"/>
  <c r="R12" i="54"/>
  <c r="Q12" i="54"/>
  <c r="P12" i="54"/>
  <c r="E12" i="54"/>
  <c r="T12" i="54" s="1"/>
  <c r="S11" i="54"/>
  <c r="R11" i="54"/>
  <c r="Q11" i="54"/>
  <c r="P11" i="54"/>
  <c r="E11" i="54"/>
  <c r="T11" i="54" s="1"/>
  <c r="S10" i="54"/>
  <c r="R10" i="54"/>
  <c r="Q10" i="54"/>
  <c r="P10" i="54"/>
  <c r="T10" i="54" s="1"/>
  <c r="E10" i="54"/>
  <c r="S9" i="54"/>
  <c r="S64" i="53"/>
  <c r="R64" i="53"/>
  <c r="Q64" i="53"/>
  <c r="P64" i="53"/>
  <c r="E64" i="53"/>
  <c r="S63" i="53"/>
  <c r="R63" i="53"/>
  <c r="Q63" i="53"/>
  <c r="Q62" i="53" s="1"/>
  <c r="P63" i="53"/>
  <c r="E63" i="53"/>
  <c r="R62" i="53"/>
  <c r="T60" i="53"/>
  <c r="S60" i="53"/>
  <c r="R60" i="53"/>
  <c r="Q60" i="53"/>
  <c r="P60" i="53"/>
  <c r="E60" i="53"/>
  <c r="U60" i="53" s="1"/>
  <c r="U59" i="53"/>
  <c r="S59" i="53"/>
  <c r="R59" i="53"/>
  <c r="Q59" i="53"/>
  <c r="P59" i="53"/>
  <c r="E59" i="53"/>
  <c r="T59" i="53" s="1"/>
  <c r="S58" i="53"/>
  <c r="R58" i="53"/>
  <c r="Q58" i="53"/>
  <c r="P58" i="53"/>
  <c r="E58" i="53"/>
  <c r="U58" i="53" s="1"/>
  <c r="S57" i="53"/>
  <c r="R57" i="53"/>
  <c r="Q57" i="53"/>
  <c r="P57" i="53"/>
  <c r="E57" i="53"/>
  <c r="U57" i="53" s="1"/>
  <c r="S56" i="53"/>
  <c r="S55" i="53"/>
  <c r="R55" i="53"/>
  <c r="Q55" i="53"/>
  <c r="P55" i="53"/>
  <c r="E55" i="53"/>
  <c r="U55" i="53" s="1"/>
  <c r="U54" i="53"/>
  <c r="S54" i="53"/>
  <c r="R54" i="53"/>
  <c r="Q54" i="53"/>
  <c r="P54" i="53"/>
  <c r="E54" i="53"/>
  <c r="T54" i="53" s="1"/>
  <c r="S53" i="53"/>
  <c r="R53" i="53"/>
  <c r="Q53" i="53"/>
  <c r="P53" i="53"/>
  <c r="E53" i="53"/>
  <c r="U53" i="53" s="1"/>
  <c r="S52" i="53"/>
  <c r="R52" i="53"/>
  <c r="Q52" i="53"/>
  <c r="P52" i="53"/>
  <c r="E52" i="53"/>
  <c r="T52" i="53" s="1"/>
  <c r="T51" i="53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S49" i="53"/>
  <c r="R49" i="53"/>
  <c r="Q49" i="53"/>
  <c r="P49" i="53"/>
  <c r="E49" i="53"/>
  <c r="U49" i="53" s="1"/>
  <c r="S48" i="53"/>
  <c r="R48" i="53"/>
  <c r="Q48" i="53"/>
  <c r="P48" i="53"/>
  <c r="E48" i="53"/>
  <c r="T48" i="53" s="1"/>
  <c r="S47" i="53"/>
  <c r="R47" i="53"/>
  <c r="Q47" i="53"/>
  <c r="P47" i="53"/>
  <c r="E47" i="53"/>
  <c r="S46" i="53"/>
  <c r="R46" i="53"/>
  <c r="Q46" i="53"/>
  <c r="P46" i="53"/>
  <c r="E46" i="53"/>
  <c r="S45" i="53"/>
  <c r="R45" i="53"/>
  <c r="Q45" i="53"/>
  <c r="P45" i="53"/>
  <c r="E45" i="53"/>
  <c r="S44" i="53"/>
  <c r="R44" i="53"/>
  <c r="S43" i="53"/>
  <c r="S42" i="53"/>
  <c r="R42" i="53"/>
  <c r="Q42" i="53"/>
  <c r="P42" i="53"/>
  <c r="E42" i="53"/>
  <c r="T42" i="53" s="1"/>
  <c r="S41" i="53"/>
  <c r="R41" i="53"/>
  <c r="Q41" i="53"/>
  <c r="P41" i="53"/>
  <c r="E41" i="53"/>
  <c r="U41" i="53" s="1"/>
  <c r="S40" i="53"/>
  <c r="R40" i="53"/>
  <c r="Q40" i="53"/>
  <c r="P40" i="53"/>
  <c r="E40" i="53"/>
  <c r="U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S36" i="53"/>
  <c r="R36" i="53"/>
  <c r="Q36" i="53"/>
  <c r="P36" i="53"/>
  <c r="E36" i="53"/>
  <c r="T36" i="53" s="1"/>
  <c r="S35" i="53"/>
  <c r="R35" i="53"/>
  <c r="Q35" i="53"/>
  <c r="P35" i="53"/>
  <c r="E35" i="53"/>
  <c r="U35" i="53" s="1"/>
  <c r="U34" i="53"/>
  <c r="S34" i="53"/>
  <c r="R34" i="53"/>
  <c r="Q34" i="53"/>
  <c r="P34" i="53"/>
  <c r="E34" i="53"/>
  <c r="T34" i="53" s="1"/>
  <c r="U33" i="53"/>
  <c r="S33" i="53"/>
  <c r="R33" i="53"/>
  <c r="Q33" i="53"/>
  <c r="P33" i="53"/>
  <c r="T33" i="53" s="1"/>
  <c r="E33" i="53"/>
  <c r="T32" i="53"/>
  <c r="S32" i="53"/>
  <c r="R32" i="53"/>
  <c r="Q32" i="53"/>
  <c r="P32" i="53"/>
  <c r="E32" i="53"/>
  <c r="U32" i="53" s="1"/>
  <c r="U31" i="53"/>
  <c r="S31" i="53"/>
  <c r="R31" i="53"/>
  <c r="Q31" i="53"/>
  <c r="P31" i="53"/>
  <c r="T31" i="53" s="1"/>
  <c r="E31" i="53"/>
  <c r="U30" i="53"/>
  <c r="S30" i="53"/>
  <c r="R30" i="53"/>
  <c r="Q30" i="53"/>
  <c r="P30" i="53"/>
  <c r="E30" i="53"/>
  <c r="T30" i="53" s="1"/>
  <c r="S29" i="53"/>
  <c r="R29" i="53"/>
  <c r="Q29" i="53"/>
  <c r="P29" i="53"/>
  <c r="E29" i="53"/>
  <c r="U29" i="53" s="1"/>
  <c r="U27" i="53"/>
  <c r="T27" i="53"/>
  <c r="S27" i="53"/>
  <c r="R27" i="53"/>
  <c r="Q27" i="53"/>
  <c r="P27" i="53"/>
  <c r="E27" i="53"/>
  <c r="U26" i="53"/>
  <c r="S26" i="53"/>
  <c r="R26" i="53"/>
  <c r="Q26" i="53"/>
  <c r="P26" i="53"/>
  <c r="E26" i="53"/>
  <c r="T26" i="53" s="1"/>
  <c r="S25" i="53"/>
  <c r="R25" i="53"/>
  <c r="Q25" i="53"/>
  <c r="P25" i="53"/>
  <c r="E25" i="53"/>
  <c r="U25" i="53" s="1"/>
  <c r="U24" i="53"/>
  <c r="S24" i="53"/>
  <c r="R24" i="53"/>
  <c r="Q24" i="53"/>
  <c r="P24" i="53"/>
  <c r="E24" i="53"/>
  <c r="T24" i="53" s="1"/>
  <c r="S23" i="53"/>
  <c r="R23" i="53"/>
  <c r="Q23" i="53"/>
  <c r="P23" i="53"/>
  <c r="E23" i="53"/>
  <c r="U23" i="53" s="1"/>
  <c r="S22" i="53"/>
  <c r="R22" i="53"/>
  <c r="Q22" i="53"/>
  <c r="P22" i="53"/>
  <c r="E22" i="53"/>
  <c r="T21" i="53"/>
  <c r="S21" i="53"/>
  <c r="R21" i="53"/>
  <c r="Q21" i="53"/>
  <c r="P21" i="53"/>
  <c r="E21" i="53"/>
  <c r="U21" i="53" s="1"/>
  <c r="S20" i="53"/>
  <c r="R20" i="53"/>
  <c r="Q20" i="53"/>
  <c r="P20" i="53"/>
  <c r="T20" i="53" s="1"/>
  <c r="E20" i="53"/>
  <c r="S19" i="53"/>
  <c r="R19" i="53"/>
  <c r="Q19" i="53"/>
  <c r="P19" i="53"/>
  <c r="E19" i="53"/>
  <c r="U19" i="53" s="1"/>
  <c r="S18" i="53"/>
  <c r="R18" i="53"/>
  <c r="Q18" i="53"/>
  <c r="P18" i="53"/>
  <c r="E18" i="53"/>
  <c r="T18" i="53" s="1"/>
  <c r="T17" i="53"/>
  <c r="S17" i="53"/>
  <c r="R17" i="53"/>
  <c r="Q17" i="53"/>
  <c r="P17" i="53"/>
  <c r="E17" i="53"/>
  <c r="U17" i="53" s="1"/>
  <c r="S16" i="53"/>
  <c r="R16" i="53"/>
  <c r="Q16" i="53"/>
  <c r="P16" i="53"/>
  <c r="E16" i="53"/>
  <c r="T16" i="53" s="1"/>
  <c r="S15" i="53"/>
  <c r="R15" i="53"/>
  <c r="Q15" i="53"/>
  <c r="P15" i="53"/>
  <c r="E15" i="53"/>
  <c r="U15" i="53" s="1"/>
  <c r="S14" i="53"/>
  <c r="R14" i="53"/>
  <c r="Q14" i="53"/>
  <c r="P14" i="53"/>
  <c r="E14" i="53"/>
  <c r="T14" i="53" s="1"/>
  <c r="S13" i="53"/>
  <c r="R13" i="53"/>
  <c r="Q13" i="53"/>
  <c r="P13" i="53"/>
  <c r="T13" i="53" s="1"/>
  <c r="E13" i="53"/>
  <c r="U13" i="53" s="1"/>
  <c r="S12" i="53"/>
  <c r="R12" i="53"/>
  <c r="Q12" i="53"/>
  <c r="P12" i="53"/>
  <c r="E12" i="53"/>
  <c r="U12" i="53" s="1"/>
  <c r="U11" i="53"/>
  <c r="S11" i="53"/>
  <c r="R11" i="53"/>
  <c r="Q11" i="53"/>
  <c r="P11" i="53"/>
  <c r="E11" i="53"/>
  <c r="T11" i="53" s="1"/>
  <c r="U10" i="53"/>
  <c r="S10" i="53"/>
  <c r="R10" i="53"/>
  <c r="Q10" i="53"/>
  <c r="P10" i="53"/>
  <c r="E10" i="53"/>
  <c r="S64" i="52"/>
  <c r="R64" i="52"/>
  <c r="Q64" i="52"/>
  <c r="P64" i="52"/>
  <c r="E64" i="52"/>
  <c r="U64" i="52" s="1"/>
  <c r="S63" i="52"/>
  <c r="R63" i="52"/>
  <c r="Q63" i="52"/>
  <c r="Q62" i="52" s="1"/>
  <c r="P63" i="52"/>
  <c r="E63" i="52"/>
  <c r="E62" i="52" s="1"/>
  <c r="U62" i="52" s="1"/>
  <c r="S62" i="52"/>
  <c r="R62" i="52"/>
  <c r="S60" i="52"/>
  <c r="R60" i="52"/>
  <c r="Q60" i="52"/>
  <c r="P60" i="52"/>
  <c r="E60" i="52"/>
  <c r="U60" i="52" s="1"/>
  <c r="U59" i="52"/>
  <c r="S59" i="52"/>
  <c r="R59" i="52"/>
  <c r="Q59" i="52"/>
  <c r="P59" i="52"/>
  <c r="E59" i="52"/>
  <c r="T59" i="52" s="1"/>
  <c r="S58" i="52"/>
  <c r="R58" i="52"/>
  <c r="Q58" i="52"/>
  <c r="P58" i="52"/>
  <c r="E58" i="52"/>
  <c r="U58" i="52" s="1"/>
  <c r="S57" i="52"/>
  <c r="R57" i="52"/>
  <c r="Q57" i="52"/>
  <c r="P57" i="52"/>
  <c r="E57" i="52"/>
  <c r="U57" i="52" s="1"/>
  <c r="S56" i="52"/>
  <c r="R56" i="52"/>
  <c r="S55" i="52"/>
  <c r="R55" i="52"/>
  <c r="Q55" i="52"/>
  <c r="P55" i="52"/>
  <c r="E55" i="52"/>
  <c r="U55" i="52" s="1"/>
  <c r="S54" i="52"/>
  <c r="R54" i="52"/>
  <c r="Q54" i="52"/>
  <c r="P54" i="52"/>
  <c r="E54" i="52"/>
  <c r="T54" i="52" s="1"/>
  <c r="S53" i="52"/>
  <c r="R53" i="52"/>
  <c r="Q53" i="52"/>
  <c r="P53" i="52"/>
  <c r="E53" i="52"/>
  <c r="U53" i="52" s="1"/>
  <c r="S52" i="52"/>
  <c r="R52" i="52"/>
  <c r="Q52" i="52"/>
  <c r="P52" i="52"/>
  <c r="E52" i="52"/>
  <c r="T52" i="52" s="1"/>
  <c r="S51" i="52"/>
  <c r="R51" i="52"/>
  <c r="Q51" i="52"/>
  <c r="P51" i="52"/>
  <c r="E51" i="52"/>
  <c r="T51" i="52" s="1"/>
  <c r="S50" i="52"/>
  <c r="R50" i="52"/>
  <c r="Q50" i="52"/>
  <c r="P50" i="52"/>
  <c r="E50" i="52"/>
  <c r="U50" i="52" s="1"/>
  <c r="S49" i="52"/>
  <c r="R49" i="52"/>
  <c r="Q49" i="52"/>
  <c r="P49" i="52"/>
  <c r="E49" i="52"/>
  <c r="U49" i="52" s="1"/>
  <c r="S48" i="52"/>
  <c r="R48" i="52"/>
  <c r="Q48" i="52"/>
  <c r="P48" i="52"/>
  <c r="E48" i="52"/>
  <c r="T48" i="52" s="1"/>
  <c r="T47" i="52"/>
  <c r="S47" i="52"/>
  <c r="R47" i="52"/>
  <c r="Q47" i="52"/>
  <c r="P47" i="52"/>
  <c r="E47" i="52"/>
  <c r="U47" i="52" s="1"/>
  <c r="S46" i="52"/>
  <c r="R46" i="52"/>
  <c r="Q46" i="52"/>
  <c r="U46" i="52" s="1"/>
  <c r="P46" i="52"/>
  <c r="E46" i="52"/>
  <c r="S45" i="52"/>
  <c r="R45" i="52"/>
  <c r="Q45" i="52"/>
  <c r="P45" i="52"/>
  <c r="E45" i="52"/>
  <c r="S44" i="52"/>
  <c r="R44" i="52"/>
  <c r="S42" i="52"/>
  <c r="R42" i="52"/>
  <c r="Q42" i="52"/>
  <c r="P42" i="52"/>
  <c r="E42" i="52"/>
  <c r="T42" i="52" s="1"/>
  <c r="S41" i="52"/>
  <c r="R41" i="52"/>
  <c r="Q41" i="52"/>
  <c r="P41" i="52"/>
  <c r="E41" i="52"/>
  <c r="T41" i="52" s="1"/>
  <c r="S40" i="52"/>
  <c r="R40" i="52"/>
  <c r="Q40" i="52"/>
  <c r="P40" i="52"/>
  <c r="E40" i="52"/>
  <c r="U40" i="52" s="1"/>
  <c r="S39" i="52"/>
  <c r="R39" i="52"/>
  <c r="Q39" i="52"/>
  <c r="P39" i="52"/>
  <c r="E39" i="52"/>
  <c r="T39" i="52" s="1"/>
  <c r="S38" i="52"/>
  <c r="R38" i="52"/>
  <c r="Q38" i="52"/>
  <c r="P38" i="52"/>
  <c r="E38" i="52"/>
  <c r="T38" i="52" s="1"/>
  <c r="S37" i="52"/>
  <c r="R37" i="52"/>
  <c r="Q37" i="52"/>
  <c r="P37" i="52"/>
  <c r="E37" i="52"/>
  <c r="U37" i="52" s="1"/>
  <c r="S36" i="52"/>
  <c r="R36" i="52"/>
  <c r="Q36" i="52"/>
  <c r="P36" i="52"/>
  <c r="E36" i="52"/>
  <c r="T36" i="52" s="1"/>
  <c r="S35" i="52"/>
  <c r="R35" i="52"/>
  <c r="Q35" i="52"/>
  <c r="P35" i="52"/>
  <c r="E35" i="52"/>
  <c r="U35" i="52" s="1"/>
  <c r="U34" i="52"/>
  <c r="S34" i="52"/>
  <c r="R34" i="52"/>
  <c r="Q34" i="52"/>
  <c r="P34" i="52"/>
  <c r="E34" i="52"/>
  <c r="T34" i="52" s="1"/>
  <c r="S33" i="52"/>
  <c r="R33" i="52"/>
  <c r="Q33" i="52"/>
  <c r="P33" i="52"/>
  <c r="E33" i="52"/>
  <c r="T33" i="52" s="1"/>
  <c r="S32" i="52"/>
  <c r="R32" i="52"/>
  <c r="Q32" i="52"/>
  <c r="P32" i="52"/>
  <c r="E32" i="52"/>
  <c r="U32" i="52" s="1"/>
  <c r="U31" i="52"/>
  <c r="S31" i="52"/>
  <c r="R31" i="52"/>
  <c r="Q31" i="52"/>
  <c r="P31" i="52"/>
  <c r="T31" i="52" s="1"/>
  <c r="E31" i="52"/>
  <c r="U30" i="52"/>
  <c r="S30" i="52"/>
  <c r="R30" i="52"/>
  <c r="Q30" i="52"/>
  <c r="P30" i="52"/>
  <c r="E30" i="52"/>
  <c r="T30" i="52" s="1"/>
  <c r="S29" i="52"/>
  <c r="R29" i="52"/>
  <c r="Q29" i="52"/>
  <c r="P29" i="52"/>
  <c r="E29" i="52"/>
  <c r="U29" i="52" s="1"/>
  <c r="U27" i="52"/>
  <c r="S27" i="52"/>
  <c r="R27" i="52"/>
  <c r="Q27" i="52"/>
  <c r="P27" i="52"/>
  <c r="E27" i="52"/>
  <c r="T27" i="52" s="1"/>
  <c r="U26" i="52"/>
  <c r="S26" i="52"/>
  <c r="R26" i="52"/>
  <c r="Q26" i="52"/>
  <c r="P26" i="52"/>
  <c r="E26" i="52"/>
  <c r="T26" i="52" s="1"/>
  <c r="T25" i="52"/>
  <c r="S25" i="52"/>
  <c r="R25" i="52"/>
  <c r="Q25" i="52"/>
  <c r="P25" i="52"/>
  <c r="E25" i="52"/>
  <c r="U25" i="52" s="1"/>
  <c r="S24" i="52"/>
  <c r="R24" i="52"/>
  <c r="Q24" i="52"/>
  <c r="P24" i="52"/>
  <c r="E24" i="52"/>
  <c r="T24" i="52" s="1"/>
  <c r="S23" i="52"/>
  <c r="R23" i="52"/>
  <c r="Q23" i="52"/>
  <c r="P23" i="52"/>
  <c r="E23" i="52"/>
  <c r="S22" i="52"/>
  <c r="R22" i="52"/>
  <c r="Q22" i="52"/>
  <c r="P22" i="52"/>
  <c r="E22" i="52"/>
  <c r="T22" i="52" s="1"/>
  <c r="U21" i="52"/>
  <c r="S21" i="52"/>
  <c r="R21" i="52"/>
  <c r="Q21" i="52"/>
  <c r="P21" i="52"/>
  <c r="E21" i="52"/>
  <c r="T21" i="52" s="1"/>
  <c r="S20" i="52"/>
  <c r="R20" i="52"/>
  <c r="Q20" i="52"/>
  <c r="P20" i="52"/>
  <c r="E20" i="52"/>
  <c r="U20" i="52" s="1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T18" i="52" s="1"/>
  <c r="S17" i="52"/>
  <c r="R17" i="52"/>
  <c r="Q17" i="52"/>
  <c r="P17" i="52"/>
  <c r="E17" i="52"/>
  <c r="U17" i="52" s="1"/>
  <c r="S16" i="52"/>
  <c r="R16" i="52"/>
  <c r="Q16" i="52"/>
  <c r="P16" i="52"/>
  <c r="E16" i="52"/>
  <c r="T16" i="52" s="1"/>
  <c r="S15" i="52"/>
  <c r="R15" i="52"/>
  <c r="Q15" i="52"/>
  <c r="P15" i="52"/>
  <c r="E15" i="52"/>
  <c r="U15" i="52" s="1"/>
  <c r="S14" i="52"/>
  <c r="R14" i="52"/>
  <c r="Q14" i="52"/>
  <c r="P14" i="52"/>
  <c r="E14" i="52"/>
  <c r="T14" i="52" s="1"/>
  <c r="S13" i="52"/>
  <c r="R13" i="52"/>
  <c r="Q13" i="52"/>
  <c r="P13" i="52"/>
  <c r="E13" i="52"/>
  <c r="T13" i="52" s="1"/>
  <c r="T12" i="52"/>
  <c r="S12" i="52"/>
  <c r="R12" i="52"/>
  <c r="Q12" i="52"/>
  <c r="P12" i="52"/>
  <c r="E12" i="52"/>
  <c r="U12" i="52" s="1"/>
  <c r="S11" i="52"/>
  <c r="R11" i="52"/>
  <c r="Q11" i="52"/>
  <c r="P11" i="52"/>
  <c r="E11" i="52"/>
  <c r="U11" i="52" s="1"/>
  <c r="S10" i="52"/>
  <c r="R10" i="52"/>
  <c r="Q10" i="52"/>
  <c r="P10" i="52"/>
  <c r="E10" i="52"/>
  <c r="T10" i="52" s="1"/>
  <c r="S9" i="52"/>
  <c r="R9" i="52"/>
  <c r="S64" i="51"/>
  <c r="R64" i="51"/>
  <c r="Q64" i="51"/>
  <c r="P64" i="51"/>
  <c r="E64" i="51"/>
  <c r="U64" i="51" s="1"/>
  <c r="U63" i="51"/>
  <c r="S63" i="51"/>
  <c r="R63" i="51"/>
  <c r="Q63" i="51"/>
  <c r="P63" i="51"/>
  <c r="E63" i="51"/>
  <c r="T63" i="51" s="1"/>
  <c r="S62" i="51"/>
  <c r="R62" i="51"/>
  <c r="S60" i="51"/>
  <c r="R60" i="51"/>
  <c r="Q60" i="51"/>
  <c r="P60" i="51"/>
  <c r="E60" i="51"/>
  <c r="U60" i="51" s="1"/>
  <c r="S59" i="51"/>
  <c r="R59" i="51"/>
  <c r="Q59" i="51"/>
  <c r="P59" i="51"/>
  <c r="E59" i="51"/>
  <c r="U59" i="51" s="1"/>
  <c r="S58" i="51"/>
  <c r="R58" i="51"/>
  <c r="Q58" i="51"/>
  <c r="P58" i="51"/>
  <c r="E58" i="51"/>
  <c r="T58" i="51" s="1"/>
  <c r="S57" i="51"/>
  <c r="R57" i="51"/>
  <c r="Q57" i="51"/>
  <c r="P57" i="51"/>
  <c r="E57" i="51"/>
  <c r="S56" i="51"/>
  <c r="R56" i="51"/>
  <c r="S55" i="51"/>
  <c r="R55" i="51"/>
  <c r="Q55" i="51"/>
  <c r="P55" i="51"/>
  <c r="E55" i="51"/>
  <c r="U55" i="51" s="1"/>
  <c r="T54" i="51"/>
  <c r="S54" i="51"/>
  <c r="R54" i="51"/>
  <c r="Q54" i="51"/>
  <c r="P54" i="51"/>
  <c r="E54" i="51"/>
  <c r="U54" i="51" s="1"/>
  <c r="S53" i="51"/>
  <c r="R53" i="51"/>
  <c r="Q53" i="51"/>
  <c r="P53" i="51"/>
  <c r="E53" i="51"/>
  <c r="T53" i="51" s="1"/>
  <c r="S52" i="51"/>
  <c r="R52" i="51"/>
  <c r="Q52" i="51"/>
  <c r="P52" i="51"/>
  <c r="E52" i="51"/>
  <c r="U52" i="51" s="1"/>
  <c r="S51" i="51"/>
  <c r="R51" i="51"/>
  <c r="Q51" i="51"/>
  <c r="P51" i="51"/>
  <c r="E51" i="51"/>
  <c r="T51" i="51" s="1"/>
  <c r="S50" i="51"/>
  <c r="R50" i="51"/>
  <c r="Q50" i="51"/>
  <c r="P50" i="51"/>
  <c r="E50" i="51"/>
  <c r="T50" i="51" s="1"/>
  <c r="T49" i="51"/>
  <c r="S49" i="51"/>
  <c r="R49" i="51"/>
  <c r="Q49" i="51"/>
  <c r="P49" i="51"/>
  <c r="E49" i="51"/>
  <c r="U49" i="51" s="1"/>
  <c r="S48" i="51"/>
  <c r="R48" i="51"/>
  <c r="Q48" i="51"/>
  <c r="P48" i="51"/>
  <c r="E48" i="51"/>
  <c r="U48" i="51" s="1"/>
  <c r="S47" i="51"/>
  <c r="R47" i="51"/>
  <c r="Q47" i="51"/>
  <c r="P47" i="51"/>
  <c r="E47" i="51"/>
  <c r="U47" i="51" s="1"/>
  <c r="T46" i="51"/>
  <c r="S46" i="51"/>
  <c r="R46" i="51"/>
  <c r="Q46" i="51"/>
  <c r="P46" i="51"/>
  <c r="E46" i="51"/>
  <c r="U46" i="51" s="1"/>
  <c r="S45" i="51"/>
  <c r="R45" i="51"/>
  <c r="Q45" i="51"/>
  <c r="P45" i="51"/>
  <c r="P44" i="51" s="1"/>
  <c r="E45" i="51"/>
  <c r="T45" i="51" s="1"/>
  <c r="S44" i="51"/>
  <c r="R44" i="51"/>
  <c r="R43" i="51"/>
  <c r="S42" i="51"/>
  <c r="R42" i="51"/>
  <c r="Q42" i="51"/>
  <c r="P42" i="51"/>
  <c r="E42" i="51"/>
  <c r="U42" i="51" s="1"/>
  <c r="S41" i="51"/>
  <c r="R41" i="51"/>
  <c r="Q41" i="51"/>
  <c r="P41" i="51"/>
  <c r="E41" i="51"/>
  <c r="T41" i="51" s="1"/>
  <c r="S40" i="51"/>
  <c r="R40" i="51"/>
  <c r="Q40" i="51"/>
  <c r="P40" i="51"/>
  <c r="E40" i="51"/>
  <c r="T40" i="51" s="1"/>
  <c r="S39" i="51"/>
  <c r="R39" i="51"/>
  <c r="Q39" i="51"/>
  <c r="P39" i="51"/>
  <c r="E39" i="51"/>
  <c r="U39" i="51" s="1"/>
  <c r="S38" i="51"/>
  <c r="R38" i="51"/>
  <c r="Q38" i="51"/>
  <c r="P38" i="51"/>
  <c r="E38" i="51"/>
  <c r="U38" i="51" s="1"/>
  <c r="S37" i="51"/>
  <c r="R37" i="51"/>
  <c r="Q37" i="51"/>
  <c r="P37" i="51"/>
  <c r="E37" i="51"/>
  <c r="U37" i="51" s="1"/>
  <c r="S36" i="51"/>
  <c r="R36" i="51"/>
  <c r="Q36" i="51"/>
  <c r="P36" i="51"/>
  <c r="E36" i="51"/>
  <c r="U36" i="51" s="1"/>
  <c r="S35" i="51"/>
  <c r="R35" i="51"/>
  <c r="Q35" i="51"/>
  <c r="P35" i="51"/>
  <c r="E35" i="51"/>
  <c r="T35" i="51" s="1"/>
  <c r="S34" i="51"/>
  <c r="R34" i="51"/>
  <c r="Q34" i="51"/>
  <c r="P34" i="51"/>
  <c r="E34" i="51"/>
  <c r="U34" i="51" s="1"/>
  <c r="S33" i="51"/>
  <c r="R33" i="51"/>
  <c r="Q33" i="51"/>
  <c r="U33" i="51" s="1"/>
  <c r="P33" i="51"/>
  <c r="E33" i="51"/>
  <c r="T33" i="51" s="1"/>
  <c r="S32" i="51"/>
  <c r="R32" i="51"/>
  <c r="Q32" i="51"/>
  <c r="P32" i="51"/>
  <c r="E32" i="51"/>
  <c r="T32" i="51" s="1"/>
  <c r="S31" i="51"/>
  <c r="R31" i="51"/>
  <c r="Q31" i="51"/>
  <c r="P31" i="51"/>
  <c r="E31" i="51"/>
  <c r="U31" i="51" s="1"/>
  <c r="T30" i="51"/>
  <c r="S30" i="51"/>
  <c r="R30" i="51"/>
  <c r="Q30" i="51"/>
  <c r="P30" i="51"/>
  <c r="E30" i="51"/>
  <c r="U30" i="51" s="1"/>
  <c r="S29" i="51"/>
  <c r="R29" i="51"/>
  <c r="Q29" i="51"/>
  <c r="P29" i="51"/>
  <c r="E29" i="51"/>
  <c r="U29" i="51" s="1"/>
  <c r="S28" i="51"/>
  <c r="T27" i="51"/>
  <c r="S27" i="51"/>
  <c r="R27" i="51"/>
  <c r="Q27" i="51"/>
  <c r="P27" i="51"/>
  <c r="E27" i="51"/>
  <c r="U27" i="51" s="1"/>
  <c r="S26" i="51"/>
  <c r="R26" i="51"/>
  <c r="Q26" i="51"/>
  <c r="P26" i="51"/>
  <c r="E26" i="51"/>
  <c r="T26" i="51" s="1"/>
  <c r="S25" i="51"/>
  <c r="R25" i="51"/>
  <c r="Q25" i="51"/>
  <c r="P25" i="51"/>
  <c r="E25" i="51"/>
  <c r="U25" i="51" s="1"/>
  <c r="S24" i="51"/>
  <c r="R24" i="51"/>
  <c r="Q24" i="51"/>
  <c r="P24" i="51"/>
  <c r="E24" i="51"/>
  <c r="U24" i="51" s="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T21" i="51" s="1"/>
  <c r="S20" i="51"/>
  <c r="R20" i="51"/>
  <c r="Q20" i="51"/>
  <c r="U20" i="51" s="1"/>
  <c r="P20" i="51"/>
  <c r="E20" i="51"/>
  <c r="T20" i="51" s="1"/>
  <c r="S19" i="51"/>
  <c r="R19" i="51"/>
  <c r="Q19" i="51"/>
  <c r="P19" i="51"/>
  <c r="E19" i="51"/>
  <c r="U19" i="51" s="1"/>
  <c r="S18" i="51"/>
  <c r="R18" i="51"/>
  <c r="Q18" i="51"/>
  <c r="P18" i="51"/>
  <c r="E18" i="51"/>
  <c r="T18" i="51" s="1"/>
  <c r="S17" i="51"/>
  <c r="R17" i="51"/>
  <c r="Q17" i="51"/>
  <c r="P17" i="51"/>
  <c r="E17" i="51"/>
  <c r="U17" i="51" s="1"/>
  <c r="S16" i="51"/>
  <c r="R16" i="51"/>
  <c r="Q16" i="51"/>
  <c r="P16" i="51"/>
  <c r="E16" i="51"/>
  <c r="U16" i="51" s="1"/>
  <c r="S15" i="51"/>
  <c r="R15" i="51"/>
  <c r="Q15" i="51"/>
  <c r="P15" i="51"/>
  <c r="E15" i="51"/>
  <c r="T15" i="51" s="1"/>
  <c r="S14" i="51"/>
  <c r="R14" i="51"/>
  <c r="Q14" i="51"/>
  <c r="P14" i="51"/>
  <c r="E14" i="51"/>
  <c r="U14" i="51" s="1"/>
  <c r="S13" i="51"/>
  <c r="R13" i="51"/>
  <c r="Q13" i="51"/>
  <c r="P13" i="51"/>
  <c r="E13" i="51"/>
  <c r="T13" i="51" s="1"/>
  <c r="U12" i="51"/>
  <c r="S12" i="51"/>
  <c r="R12" i="51"/>
  <c r="Q12" i="51"/>
  <c r="P12" i="51"/>
  <c r="E12" i="51"/>
  <c r="T12" i="51" s="1"/>
  <c r="S11" i="51"/>
  <c r="R11" i="51"/>
  <c r="Q11" i="51"/>
  <c r="P11" i="51"/>
  <c r="E11" i="51"/>
  <c r="U11" i="51" s="1"/>
  <c r="S10" i="51"/>
  <c r="R10" i="51"/>
  <c r="Q10" i="51"/>
  <c r="P10" i="51"/>
  <c r="E10" i="51"/>
  <c r="U10" i="51" s="1"/>
  <c r="S9" i="51"/>
  <c r="R9" i="51"/>
  <c r="S64" i="50"/>
  <c r="R64" i="50"/>
  <c r="Q64" i="50"/>
  <c r="P64" i="50"/>
  <c r="E64" i="50"/>
  <c r="T64" i="50" s="1"/>
  <c r="T63" i="50"/>
  <c r="S63" i="50"/>
  <c r="R63" i="50"/>
  <c r="Q63" i="50"/>
  <c r="Q62" i="50" s="1"/>
  <c r="P63" i="50"/>
  <c r="E63" i="50"/>
  <c r="E62" i="50" s="1"/>
  <c r="U62" i="50" s="1"/>
  <c r="S62" i="50"/>
  <c r="R62" i="50"/>
  <c r="S60" i="50"/>
  <c r="R60" i="50"/>
  <c r="Q60" i="50"/>
  <c r="P60" i="50"/>
  <c r="E60" i="50"/>
  <c r="U60" i="50" s="1"/>
  <c r="S59" i="50"/>
  <c r="R59" i="50"/>
  <c r="Q59" i="50"/>
  <c r="P59" i="50"/>
  <c r="E59" i="50"/>
  <c r="U59" i="50" s="1"/>
  <c r="S58" i="50"/>
  <c r="R58" i="50"/>
  <c r="Q58" i="50"/>
  <c r="P58" i="50"/>
  <c r="E58" i="50"/>
  <c r="U58" i="50" s="1"/>
  <c r="S57" i="50"/>
  <c r="R57" i="50"/>
  <c r="Q57" i="50"/>
  <c r="P57" i="50"/>
  <c r="E57" i="50"/>
  <c r="T57" i="50" s="1"/>
  <c r="S56" i="50"/>
  <c r="R56" i="50"/>
  <c r="S55" i="50"/>
  <c r="R55" i="50"/>
  <c r="Q55" i="50"/>
  <c r="P55" i="50"/>
  <c r="T55" i="50" s="1"/>
  <c r="E55" i="50"/>
  <c r="U55" i="50" s="1"/>
  <c r="S54" i="50"/>
  <c r="R54" i="50"/>
  <c r="Q54" i="50"/>
  <c r="P54" i="50"/>
  <c r="E54" i="50"/>
  <c r="U54" i="50" s="1"/>
  <c r="S53" i="50"/>
  <c r="R53" i="50"/>
  <c r="Q53" i="50"/>
  <c r="P53" i="50"/>
  <c r="E53" i="50"/>
  <c r="T53" i="50" s="1"/>
  <c r="S52" i="50"/>
  <c r="R52" i="50"/>
  <c r="Q52" i="50"/>
  <c r="P52" i="50"/>
  <c r="E52" i="50"/>
  <c r="T52" i="50" s="1"/>
  <c r="S51" i="50"/>
  <c r="R51" i="50"/>
  <c r="Q51" i="50"/>
  <c r="P51" i="50"/>
  <c r="E51" i="50"/>
  <c r="U51" i="50" s="1"/>
  <c r="S50" i="50"/>
  <c r="R50" i="50"/>
  <c r="Q50" i="50"/>
  <c r="P50" i="50"/>
  <c r="E50" i="50"/>
  <c r="T50" i="50" s="1"/>
  <c r="S49" i="50"/>
  <c r="R49" i="50"/>
  <c r="Q49" i="50"/>
  <c r="P49" i="50"/>
  <c r="E49" i="50"/>
  <c r="T49" i="50" s="1"/>
  <c r="S48" i="50"/>
  <c r="R48" i="50"/>
  <c r="Q48" i="50"/>
  <c r="P48" i="50"/>
  <c r="E48" i="50"/>
  <c r="U48" i="50" s="1"/>
  <c r="S47" i="50"/>
  <c r="R47" i="50"/>
  <c r="Q47" i="50"/>
  <c r="P47" i="50"/>
  <c r="E47" i="50"/>
  <c r="U47" i="50" s="1"/>
  <c r="S46" i="50"/>
  <c r="R46" i="50"/>
  <c r="Q46" i="50"/>
  <c r="P46" i="50"/>
  <c r="E46" i="50"/>
  <c r="U46" i="50" s="1"/>
  <c r="T45" i="50"/>
  <c r="S45" i="50"/>
  <c r="R45" i="50"/>
  <c r="Q45" i="50"/>
  <c r="Q44" i="50" s="1"/>
  <c r="P45" i="50"/>
  <c r="E45" i="50"/>
  <c r="S44" i="50"/>
  <c r="R44" i="50"/>
  <c r="S42" i="50"/>
  <c r="R42" i="50"/>
  <c r="Q42" i="50"/>
  <c r="P42" i="50"/>
  <c r="E42" i="50"/>
  <c r="T42" i="50" s="1"/>
  <c r="S41" i="50"/>
  <c r="R41" i="50"/>
  <c r="Q41" i="50"/>
  <c r="P41" i="50"/>
  <c r="E41" i="50"/>
  <c r="U41" i="50" s="1"/>
  <c r="S40" i="50"/>
  <c r="R40" i="50"/>
  <c r="Q40" i="50"/>
  <c r="P40" i="50"/>
  <c r="E40" i="50"/>
  <c r="T40" i="50" s="1"/>
  <c r="U39" i="50"/>
  <c r="S39" i="50"/>
  <c r="R39" i="50"/>
  <c r="Q39" i="50"/>
  <c r="P39" i="50"/>
  <c r="E39" i="50"/>
  <c r="T39" i="50" s="1"/>
  <c r="S38" i="50"/>
  <c r="R38" i="50"/>
  <c r="Q38" i="50"/>
  <c r="P38" i="50"/>
  <c r="E38" i="50"/>
  <c r="U38" i="50" s="1"/>
  <c r="T37" i="50"/>
  <c r="S37" i="50"/>
  <c r="R37" i="50"/>
  <c r="Q37" i="50"/>
  <c r="P37" i="50"/>
  <c r="E37" i="50"/>
  <c r="U37" i="50" s="1"/>
  <c r="S36" i="50"/>
  <c r="R36" i="50"/>
  <c r="Q36" i="50"/>
  <c r="P36" i="50"/>
  <c r="E36" i="50"/>
  <c r="U36" i="50" s="1"/>
  <c r="S35" i="50"/>
  <c r="R35" i="50"/>
  <c r="Q35" i="50"/>
  <c r="P35" i="50"/>
  <c r="E35" i="50"/>
  <c r="U35" i="50" s="1"/>
  <c r="S34" i="50"/>
  <c r="R34" i="50"/>
  <c r="Q34" i="50"/>
  <c r="P34" i="50"/>
  <c r="E34" i="50"/>
  <c r="T34" i="50" s="1"/>
  <c r="S33" i="50"/>
  <c r="R33" i="50"/>
  <c r="Q33" i="50"/>
  <c r="P33" i="50"/>
  <c r="E33" i="50"/>
  <c r="U33" i="50" s="1"/>
  <c r="U32" i="50"/>
  <c r="S32" i="50"/>
  <c r="R32" i="50"/>
  <c r="Q32" i="50"/>
  <c r="P32" i="50"/>
  <c r="E32" i="50"/>
  <c r="T32" i="50" s="1"/>
  <c r="S31" i="50"/>
  <c r="R31" i="50"/>
  <c r="Q31" i="50"/>
  <c r="P31" i="50"/>
  <c r="E31" i="50"/>
  <c r="U31" i="50" s="1"/>
  <c r="T30" i="50"/>
  <c r="S30" i="50"/>
  <c r="R30" i="50"/>
  <c r="Q30" i="50"/>
  <c r="P30" i="50"/>
  <c r="E30" i="50"/>
  <c r="U30" i="50" s="1"/>
  <c r="S29" i="50"/>
  <c r="R29" i="50"/>
  <c r="Q29" i="50"/>
  <c r="P29" i="50"/>
  <c r="E29" i="50"/>
  <c r="U29" i="50" s="1"/>
  <c r="S28" i="50"/>
  <c r="U27" i="50"/>
  <c r="S27" i="50"/>
  <c r="R27" i="50"/>
  <c r="Q27" i="50"/>
  <c r="P27" i="50"/>
  <c r="E27" i="50"/>
  <c r="T27" i="50" s="1"/>
  <c r="S26" i="50"/>
  <c r="R26" i="50"/>
  <c r="Q26" i="50"/>
  <c r="P26" i="50"/>
  <c r="E26" i="50"/>
  <c r="U26" i="50" s="1"/>
  <c r="S25" i="50"/>
  <c r="R25" i="50"/>
  <c r="Q25" i="50"/>
  <c r="P25" i="50"/>
  <c r="E25" i="50"/>
  <c r="U25" i="50" s="1"/>
  <c r="S24" i="50"/>
  <c r="R24" i="50"/>
  <c r="Q24" i="50"/>
  <c r="P24" i="50"/>
  <c r="E24" i="50"/>
  <c r="U24" i="50" s="1"/>
  <c r="T23" i="50"/>
  <c r="S23" i="50"/>
  <c r="R23" i="50"/>
  <c r="Q23" i="50"/>
  <c r="P23" i="50"/>
  <c r="E23" i="50"/>
  <c r="S22" i="50"/>
  <c r="R22" i="50"/>
  <c r="Q22" i="50"/>
  <c r="P22" i="50"/>
  <c r="E22" i="50"/>
  <c r="T22" i="50" s="1"/>
  <c r="S21" i="50"/>
  <c r="R21" i="50"/>
  <c r="Q21" i="50"/>
  <c r="P21" i="50"/>
  <c r="E21" i="50"/>
  <c r="U21" i="50" s="1"/>
  <c r="S20" i="50"/>
  <c r="R20" i="50"/>
  <c r="Q20" i="50"/>
  <c r="U20" i="50" s="1"/>
  <c r="P20" i="50"/>
  <c r="E20" i="50"/>
  <c r="T20" i="50" s="1"/>
  <c r="S19" i="50"/>
  <c r="R19" i="50"/>
  <c r="Q19" i="50"/>
  <c r="P19" i="50"/>
  <c r="E19" i="50"/>
  <c r="T19" i="50" s="1"/>
  <c r="T18" i="50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S16" i="50"/>
  <c r="R16" i="50"/>
  <c r="Q16" i="50"/>
  <c r="P16" i="50"/>
  <c r="E16" i="50"/>
  <c r="U16" i="50" s="1"/>
  <c r="S15" i="50"/>
  <c r="R15" i="50"/>
  <c r="Q15" i="50"/>
  <c r="P15" i="50"/>
  <c r="E15" i="50"/>
  <c r="U15" i="50" s="1"/>
  <c r="S14" i="50"/>
  <c r="R14" i="50"/>
  <c r="Q14" i="50"/>
  <c r="P14" i="50"/>
  <c r="E14" i="50"/>
  <c r="T14" i="50" s="1"/>
  <c r="S13" i="50"/>
  <c r="R13" i="50"/>
  <c r="Q13" i="50"/>
  <c r="P13" i="50"/>
  <c r="E13" i="50"/>
  <c r="U13" i="50" s="1"/>
  <c r="S12" i="50"/>
  <c r="R12" i="50"/>
  <c r="Q12" i="50"/>
  <c r="P12" i="50"/>
  <c r="E12" i="50"/>
  <c r="T12" i="50" s="1"/>
  <c r="S11" i="50"/>
  <c r="R11" i="50"/>
  <c r="Q11" i="50"/>
  <c r="P11" i="50"/>
  <c r="E11" i="50"/>
  <c r="T11" i="50" s="1"/>
  <c r="T10" i="50"/>
  <c r="S10" i="50"/>
  <c r="R10" i="50"/>
  <c r="Q10" i="50"/>
  <c r="P10" i="50"/>
  <c r="E10" i="50"/>
  <c r="S9" i="50"/>
  <c r="S64" i="49"/>
  <c r="R64" i="49"/>
  <c r="Q64" i="49"/>
  <c r="P64" i="49"/>
  <c r="E64" i="49"/>
  <c r="T64" i="49" s="1"/>
  <c r="S63" i="49"/>
  <c r="R63" i="49"/>
  <c r="Q63" i="49"/>
  <c r="P63" i="49"/>
  <c r="E63" i="49"/>
  <c r="U63" i="49" s="1"/>
  <c r="S62" i="49"/>
  <c r="R62" i="49"/>
  <c r="S60" i="49"/>
  <c r="R60" i="49"/>
  <c r="Q60" i="49"/>
  <c r="P60" i="49"/>
  <c r="E60" i="49"/>
  <c r="U60" i="49" s="1"/>
  <c r="T59" i="49"/>
  <c r="S59" i="49"/>
  <c r="R59" i="49"/>
  <c r="Q59" i="49"/>
  <c r="P59" i="49"/>
  <c r="E59" i="49"/>
  <c r="U59" i="49" s="1"/>
  <c r="S58" i="49"/>
  <c r="R58" i="49"/>
  <c r="Q58" i="49"/>
  <c r="P58" i="49"/>
  <c r="E58" i="49"/>
  <c r="U58" i="49" s="1"/>
  <c r="S57" i="49"/>
  <c r="R57" i="49"/>
  <c r="Q57" i="49"/>
  <c r="P57" i="49"/>
  <c r="E57" i="49"/>
  <c r="U57" i="49" s="1"/>
  <c r="S56" i="49"/>
  <c r="R56" i="49"/>
  <c r="S55" i="49"/>
  <c r="R55" i="49"/>
  <c r="Q55" i="49"/>
  <c r="P55" i="49"/>
  <c r="E55" i="49"/>
  <c r="U55" i="49" s="1"/>
  <c r="T54" i="49"/>
  <c r="S54" i="49"/>
  <c r="R54" i="49"/>
  <c r="Q54" i="49"/>
  <c r="P54" i="49"/>
  <c r="E54" i="49"/>
  <c r="U54" i="49" s="1"/>
  <c r="S53" i="49"/>
  <c r="R53" i="49"/>
  <c r="Q53" i="49"/>
  <c r="P53" i="49"/>
  <c r="E53" i="49"/>
  <c r="U53" i="49" s="1"/>
  <c r="S52" i="49"/>
  <c r="R52" i="49"/>
  <c r="Q52" i="49"/>
  <c r="P52" i="49"/>
  <c r="E52" i="49"/>
  <c r="U52" i="49" s="1"/>
  <c r="S51" i="49"/>
  <c r="R51" i="49"/>
  <c r="Q51" i="49"/>
  <c r="P51" i="49"/>
  <c r="E51" i="49"/>
  <c r="T51" i="49" s="1"/>
  <c r="S50" i="49"/>
  <c r="R50" i="49"/>
  <c r="Q50" i="49"/>
  <c r="P50" i="49"/>
  <c r="E50" i="49"/>
  <c r="U50" i="49" s="1"/>
  <c r="U49" i="49"/>
  <c r="S49" i="49"/>
  <c r="R49" i="49"/>
  <c r="Q49" i="49"/>
  <c r="P49" i="49"/>
  <c r="E49" i="49"/>
  <c r="T49" i="49" s="1"/>
  <c r="U48" i="49"/>
  <c r="S48" i="49"/>
  <c r="R48" i="49"/>
  <c r="Q48" i="49"/>
  <c r="P48" i="49"/>
  <c r="E48" i="49"/>
  <c r="T48" i="49" s="1"/>
  <c r="T47" i="49"/>
  <c r="S47" i="49"/>
  <c r="R47" i="49"/>
  <c r="Q47" i="49"/>
  <c r="P47" i="49"/>
  <c r="E47" i="49"/>
  <c r="U47" i="49" s="1"/>
  <c r="U46" i="49"/>
  <c r="S46" i="49"/>
  <c r="R46" i="49"/>
  <c r="Q46" i="49"/>
  <c r="P46" i="49"/>
  <c r="E46" i="49"/>
  <c r="T46" i="49" s="1"/>
  <c r="S45" i="49"/>
  <c r="R45" i="49"/>
  <c r="Q45" i="49"/>
  <c r="P45" i="49"/>
  <c r="E45" i="49"/>
  <c r="U45" i="49" s="1"/>
  <c r="S44" i="49"/>
  <c r="S42" i="49"/>
  <c r="R42" i="49"/>
  <c r="Q42" i="49"/>
  <c r="P42" i="49"/>
  <c r="E42" i="49"/>
  <c r="U42" i="49" s="1"/>
  <c r="S41" i="49"/>
  <c r="R41" i="49"/>
  <c r="Q41" i="49"/>
  <c r="P41" i="49"/>
  <c r="E41" i="49"/>
  <c r="T41" i="49" s="1"/>
  <c r="S40" i="49"/>
  <c r="R40" i="49"/>
  <c r="Q40" i="49"/>
  <c r="P40" i="49"/>
  <c r="E40" i="49"/>
  <c r="U40" i="49" s="1"/>
  <c r="S39" i="49"/>
  <c r="R39" i="49"/>
  <c r="Q39" i="49"/>
  <c r="P39" i="49"/>
  <c r="E39" i="49"/>
  <c r="T39" i="49" s="1"/>
  <c r="S38" i="49"/>
  <c r="R38" i="49"/>
  <c r="Q38" i="49"/>
  <c r="P38" i="49"/>
  <c r="E38" i="49"/>
  <c r="T38" i="49" s="1"/>
  <c r="S37" i="49"/>
  <c r="R37" i="49"/>
  <c r="Q37" i="49"/>
  <c r="P37" i="49"/>
  <c r="E37" i="49"/>
  <c r="U37" i="49" s="1"/>
  <c r="S36" i="49"/>
  <c r="R36" i="49"/>
  <c r="Q36" i="49"/>
  <c r="P36" i="49"/>
  <c r="T36" i="49" s="1"/>
  <c r="E36" i="49"/>
  <c r="U36" i="49" s="1"/>
  <c r="S35" i="49"/>
  <c r="R35" i="49"/>
  <c r="Q35" i="49"/>
  <c r="P35" i="49"/>
  <c r="E35" i="49"/>
  <c r="U35" i="49" s="1"/>
  <c r="T34" i="49"/>
  <c r="S34" i="49"/>
  <c r="R34" i="49"/>
  <c r="Q34" i="49"/>
  <c r="P34" i="49"/>
  <c r="E34" i="49"/>
  <c r="U34" i="49" s="1"/>
  <c r="S33" i="49"/>
  <c r="R33" i="49"/>
  <c r="Q33" i="49"/>
  <c r="P33" i="49"/>
  <c r="E33" i="49"/>
  <c r="T33" i="49" s="1"/>
  <c r="S32" i="49"/>
  <c r="R32" i="49"/>
  <c r="Q32" i="49"/>
  <c r="P32" i="49"/>
  <c r="E32" i="49"/>
  <c r="U32" i="49" s="1"/>
  <c r="S31" i="49"/>
  <c r="R31" i="49"/>
  <c r="Q31" i="49"/>
  <c r="U31" i="49" s="1"/>
  <c r="P31" i="49"/>
  <c r="E31" i="49"/>
  <c r="S30" i="49"/>
  <c r="R30" i="49"/>
  <c r="Q30" i="49"/>
  <c r="P30" i="49"/>
  <c r="E30" i="49"/>
  <c r="T30" i="49" s="1"/>
  <c r="S29" i="49"/>
  <c r="R29" i="49"/>
  <c r="Q29" i="49"/>
  <c r="P29" i="49"/>
  <c r="E29" i="49"/>
  <c r="U29" i="49" s="1"/>
  <c r="S28" i="49"/>
  <c r="S27" i="49"/>
  <c r="R27" i="49"/>
  <c r="Q27" i="49"/>
  <c r="P27" i="49"/>
  <c r="E27" i="49"/>
  <c r="T27" i="49" s="1"/>
  <c r="U26" i="49"/>
  <c r="S26" i="49"/>
  <c r="R26" i="49"/>
  <c r="Q26" i="49"/>
  <c r="P26" i="49"/>
  <c r="E26" i="49"/>
  <c r="T26" i="49" s="1"/>
  <c r="S25" i="49"/>
  <c r="R25" i="49"/>
  <c r="Q25" i="49"/>
  <c r="P25" i="49"/>
  <c r="E25" i="49"/>
  <c r="U25" i="49" s="1"/>
  <c r="S24" i="49"/>
  <c r="R24" i="49"/>
  <c r="Q24" i="49"/>
  <c r="P24" i="49"/>
  <c r="E24" i="49"/>
  <c r="U24" i="49" s="1"/>
  <c r="S23" i="49"/>
  <c r="R23" i="49"/>
  <c r="Q23" i="49"/>
  <c r="P23" i="49"/>
  <c r="E23" i="49"/>
  <c r="U23" i="49" s="1"/>
  <c r="U22" i="49"/>
  <c r="T22" i="49"/>
  <c r="S22" i="49"/>
  <c r="R22" i="49"/>
  <c r="Q22" i="49"/>
  <c r="P22" i="49"/>
  <c r="E22" i="49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S19" i="49"/>
  <c r="R19" i="49"/>
  <c r="Q19" i="49"/>
  <c r="P19" i="49"/>
  <c r="E19" i="49"/>
  <c r="T19" i="49" s="1"/>
  <c r="S18" i="49"/>
  <c r="R18" i="49"/>
  <c r="Q18" i="49"/>
  <c r="P18" i="49"/>
  <c r="E18" i="49"/>
  <c r="T18" i="49" s="1"/>
  <c r="S17" i="49"/>
  <c r="R17" i="49"/>
  <c r="Q17" i="49"/>
  <c r="P17" i="49"/>
  <c r="E17" i="49"/>
  <c r="U17" i="49" s="1"/>
  <c r="U16" i="49"/>
  <c r="S16" i="49"/>
  <c r="R16" i="49"/>
  <c r="Q16" i="49"/>
  <c r="P16" i="49"/>
  <c r="E16" i="49"/>
  <c r="T16" i="49" s="1"/>
  <c r="S15" i="49"/>
  <c r="R15" i="49"/>
  <c r="Q15" i="49"/>
  <c r="P15" i="49"/>
  <c r="E15" i="49"/>
  <c r="U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T13" i="49" s="1"/>
  <c r="S12" i="49"/>
  <c r="R12" i="49"/>
  <c r="Q12" i="49"/>
  <c r="P12" i="49"/>
  <c r="E12" i="49"/>
  <c r="U12" i="49" s="1"/>
  <c r="S11" i="49"/>
  <c r="R11" i="49"/>
  <c r="Q11" i="49"/>
  <c r="P11" i="49"/>
  <c r="E11" i="49"/>
  <c r="T11" i="49" s="1"/>
  <c r="S10" i="49"/>
  <c r="R10" i="49"/>
  <c r="Q10" i="49"/>
  <c r="P10" i="49"/>
  <c r="E10" i="49"/>
  <c r="U10" i="49" s="1"/>
  <c r="S9" i="49"/>
  <c r="R9" i="49"/>
  <c r="S64" i="48"/>
  <c r="R64" i="48"/>
  <c r="Q64" i="48"/>
  <c r="P64" i="48"/>
  <c r="E64" i="48"/>
  <c r="T64" i="48" s="1"/>
  <c r="S63" i="48"/>
  <c r="R63" i="48"/>
  <c r="Q63" i="48"/>
  <c r="P63" i="48"/>
  <c r="E63" i="48"/>
  <c r="U63" i="48" s="1"/>
  <c r="S62" i="48"/>
  <c r="R62" i="48"/>
  <c r="S60" i="48"/>
  <c r="R60" i="48"/>
  <c r="Q60" i="48"/>
  <c r="P60" i="48"/>
  <c r="E60" i="48"/>
  <c r="U60" i="48" s="1"/>
  <c r="U59" i="48"/>
  <c r="T59" i="48"/>
  <c r="S59" i="48"/>
  <c r="R59" i="48"/>
  <c r="Q59" i="48"/>
  <c r="P59" i="48"/>
  <c r="E59" i="48"/>
  <c r="S58" i="48"/>
  <c r="R58" i="48"/>
  <c r="Q58" i="48"/>
  <c r="P58" i="48"/>
  <c r="E58" i="48"/>
  <c r="U58" i="48" s="1"/>
  <c r="T57" i="48"/>
  <c r="S57" i="48"/>
  <c r="R57" i="48"/>
  <c r="Q57" i="48"/>
  <c r="P57" i="48"/>
  <c r="E57" i="48"/>
  <c r="U57" i="48" s="1"/>
  <c r="S56" i="48"/>
  <c r="R56" i="48"/>
  <c r="T55" i="48"/>
  <c r="S55" i="48"/>
  <c r="R55" i="48"/>
  <c r="Q55" i="48"/>
  <c r="P55" i="48"/>
  <c r="E55" i="48"/>
  <c r="U55" i="48" s="1"/>
  <c r="U54" i="48"/>
  <c r="S54" i="48"/>
  <c r="R54" i="48"/>
  <c r="Q54" i="48"/>
  <c r="P54" i="48"/>
  <c r="E54" i="48"/>
  <c r="T54" i="48" s="1"/>
  <c r="S53" i="48"/>
  <c r="R53" i="48"/>
  <c r="Q53" i="48"/>
  <c r="P53" i="48"/>
  <c r="E53" i="48"/>
  <c r="U53" i="48" s="1"/>
  <c r="S52" i="48"/>
  <c r="R52" i="48"/>
  <c r="Q52" i="48"/>
  <c r="P52" i="48"/>
  <c r="E52" i="48"/>
  <c r="U52" i="48" s="1"/>
  <c r="S51" i="48"/>
  <c r="R51" i="48"/>
  <c r="Q51" i="48"/>
  <c r="P51" i="48"/>
  <c r="E51" i="48"/>
  <c r="T51" i="48" s="1"/>
  <c r="S50" i="48"/>
  <c r="R50" i="48"/>
  <c r="Q50" i="48"/>
  <c r="P50" i="48"/>
  <c r="E50" i="48"/>
  <c r="U50" i="48" s="1"/>
  <c r="S49" i="48"/>
  <c r="R49" i="48"/>
  <c r="Q49" i="48"/>
  <c r="P49" i="48"/>
  <c r="E49" i="48"/>
  <c r="T49" i="48" s="1"/>
  <c r="S48" i="48"/>
  <c r="R48" i="48"/>
  <c r="Q48" i="48"/>
  <c r="P48" i="48"/>
  <c r="E48" i="48"/>
  <c r="T48" i="48" s="1"/>
  <c r="S47" i="48"/>
  <c r="R47" i="48"/>
  <c r="Q47" i="48"/>
  <c r="P47" i="48"/>
  <c r="E47" i="48"/>
  <c r="U47" i="48" s="1"/>
  <c r="U46" i="48"/>
  <c r="S46" i="48"/>
  <c r="R46" i="48"/>
  <c r="Q46" i="48"/>
  <c r="P46" i="48"/>
  <c r="E46" i="48"/>
  <c r="T46" i="48" s="1"/>
  <c r="S45" i="48"/>
  <c r="R45" i="48"/>
  <c r="Q45" i="48"/>
  <c r="P45" i="48"/>
  <c r="E45" i="48"/>
  <c r="U45" i="48" s="1"/>
  <c r="S44" i="48"/>
  <c r="R44" i="48"/>
  <c r="S43" i="48"/>
  <c r="R43" i="48"/>
  <c r="S42" i="48"/>
  <c r="R42" i="48"/>
  <c r="Q42" i="48"/>
  <c r="P42" i="48"/>
  <c r="E42" i="48"/>
  <c r="U42" i="48" s="1"/>
  <c r="S41" i="48"/>
  <c r="R41" i="48"/>
  <c r="Q41" i="48"/>
  <c r="P41" i="48"/>
  <c r="E41" i="48"/>
  <c r="T41" i="48" s="1"/>
  <c r="S40" i="48"/>
  <c r="R40" i="48"/>
  <c r="Q40" i="48"/>
  <c r="P40" i="48"/>
  <c r="E40" i="48"/>
  <c r="U40" i="48" s="1"/>
  <c r="S39" i="48"/>
  <c r="R39" i="48"/>
  <c r="Q39" i="48"/>
  <c r="P39" i="48"/>
  <c r="E39" i="48"/>
  <c r="T39" i="48" s="1"/>
  <c r="S38" i="48"/>
  <c r="R38" i="48"/>
  <c r="Q38" i="48"/>
  <c r="P38" i="48"/>
  <c r="E38" i="48"/>
  <c r="T38" i="48" s="1"/>
  <c r="S37" i="48"/>
  <c r="R37" i="48"/>
  <c r="Q37" i="48"/>
  <c r="P37" i="48"/>
  <c r="E37" i="48"/>
  <c r="U37" i="48" s="1"/>
  <c r="U36" i="48"/>
  <c r="S36" i="48"/>
  <c r="R36" i="48"/>
  <c r="Q36" i="48"/>
  <c r="P36" i="48"/>
  <c r="E36" i="48"/>
  <c r="T36" i="48" s="1"/>
  <c r="S35" i="48"/>
  <c r="R35" i="48"/>
  <c r="Q35" i="48"/>
  <c r="P35" i="48"/>
  <c r="E35" i="48"/>
  <c r="U35" i="48" s="1"/>
  <c r="S34" i="48"/>
  <c r="R34" i="48"/>
  <c r="Q34" i="48"/>
  <c r="P34" i="48"/>
  <c r="E34" i="48"/>
  <c r="U34" i="48" s="1"/>
  <c r="S33" i="48"/>
  <c r="R33" i="48"/>
  <c r="Q33" i="48"/>
  <c r="P33" i="48"/>
  <c r="E33" i="48"/>
  <c r="U33" i="48" s="1"/>
  <c r="S32" i="48"/>
  <c r="R32" i="48"/>
  <c r="Q32" i="48"/>
  <c r="P32" i="48"/>
  <c r="E32" i="48"/>
  <c r="U32" i="48" s="1"/>
  <c r="S31" i="48"/>
  <c r="R31" i="48"/>
  <c r="Q31" i="48"/>
  <c r="U31" i="48" s="1"/>
  <c r="P31" i="48"/>
  <c r="E31" i="48"/>
  <c r="S30" i="48"/>
  <c r="R30" i="48"/>
  <c r="Q30" i="48"/>
  <c r="P30" i="48"/>
  <c r="E30" i="48"/>
  <c r="T30" i="48" s="1"/>
  <c r="S29" i="48"/>
  <c r="R29" i="48"/>
  <c r="Q29" i="48"/>
  <c r="P29" i="48"/>
  <c r="E29" i="48"/>
  <c r="U29" i="48" s="1"/>
  <c r="S28" i="48"/>
  <c r="S27" i="48"/>
  <c r="R27" i="48"/>
  <c r="Q27" i="48"/>
  <c r="P27" i="48"/>
  <c r="E27" i="48"/>
  <c r="T27" i="48" s="1"/>
  <c r="U26" i="48"/>
  <c r="S26" i="48"/>
  <c r="R26" i="48"/>
  <c r="Q26" i="48"/>
  <c r="P26" i="48"/>
  <c r="E26" i="48"/>
  <c r="T26" i="48" s="1"/>
  <c r="S25" i="48"/>
  <c r="R25" i="48"/>
  <c r="Q25" i="48"/>
  <c r="P25" i="48"/>
  <c r="E25" i="48"/>
  <c r="U25" i="48" s="1"/>
  <c r="U24" i="48"/>
  <c r="S24" i="48"/>
  <c r="R24" i="48"/>
  <c r="Q24" i="48"/>
  <c r="P24" i="48"/>
  <c r="E24" i="48"/>
  <c r="T24" i="48" s="1"/>
  <c r="S23" i="48"/>
  <c r="R23" i="48"/>
  <c r="Q23" i="48"/>
  <c r="P23" i="48"/>
  <c r="E23" i="48"/>
  <c r="U23" i="48" s="1"/>
  <c r="T22" i="48"/>
  <c r="S22" i="48"/>
  <c r="R22" i="48"/>
  <c r="Q22" i="48"/>
  <c r="P22" i="48"/>
  <c r="E22" i="48"/>
  <c r="U22" i="48" s="1"/>
  <c r="S21" i="48"/>
  <c r="R21" i="48"/>
  <c r="Q21" i="48"/>
  <c r="P21" i="48"/>
  <c r="E21" i="48"/>
  <c r="T21" i="48" s="1"/>
  <c r="S20" i="48"/>
  <c r="R20" i="48"/>
  <c r="Q20" i="48"/>
  <c r="P20" i="48"/>
  <c r="E20" i="48"/>
  <c r="U20" i="48" s="1"/>
  <c r="S19" i="48"/>
  <c r="R19" i="48"/>
  <c r="Q19" i="48"/>
  <c r="P19" i="48"/>
  <c r="E19" i="48"/>
  <c r="T19" i="48" s="1"/>
  <c r="S18" i="48"/>
  <c r="R18" i="48"/>
  <c r="Q18" i="48"/>
  <c r="P18" i="48"/>
  <c r="E18" i="48"/>
  <c r="T18" i="48" s="1"/>
  <c r="S17" i="48"/>
  <c r="R17" i="48"/>
  <c r="Q17" i="48"/>
  <c r="P17" i="48"/>
  <c r="E17" i="48"/>
  <c r="U17" i="48" s="1"/>
  <c r="S16" i="48"/>
  <c r="R16" i="48"/>
  <c r="Q16" i="48"/>
  <c r="P16" i="48"/>
  <c r="E16" i="48"/>
  <c r="U16" i="48" s="1"/>
  <c r="S15" i="48"/>
  <c r="R15" i="48"/>
  <c r="Q15" i="48"/>
  <c r="P15" i="48"/>
  <c r="E15" i="48"/>
  <c r="U15" i="48" s="1"/>
  <c r="S14" i="48"/>
  <c r="R14" i="48"/>
  <c r="Q14" i="48"/>
  <c r="P14" i="48"/>
  <c r="E14" i="48"/>
  <c r="U14" i="48" s="1"/>
  <c r="S13" i="48"/>
  <c r="R13" i="48"/>
  <c r="Q13" i="48"/>
  <c r="P13" i="48"/>
  <c r="E13" i="48"/>
  <c r="T13" i="48" s="1"/>
  <c r="S12" i="48"/>
  <c r="R12" i="48"/>
  <c r="Q12" i="48"/>
  <c r="P12" i="48"/>
  <c r="E12" i="48"/>
  <c r="U12" i="48" s="1"/>
  <c r="S11" i="48"/>
  <c r="R11" i="48"/>
  <c r="Q11" i="48"/>
  <c r="P11" i="48"/>
  <c r="E11" i="48"/>
  <c r="T11" i="48" s="1"/>
  <c r="S10" i="48"/>
  <c r="R10" i="48"/>
  <c r="Q10" i="48"/>
  <c r="P10" i="48"/>
  <c r="E10" i="48"/>
  <c r="U10" i="48" s="1"/>
  <c r="S9" i="48"/>
  <c r="R9" i="48"/>
  <c r="S64" i="47"/>
  <c r="R64" i="47"/>
  <c r="Q64" i="47"/>
  <c r="P64" i="47"/>
  <c r="E64" i="47"/>
  <c r="U64" i="47" s="1"/>
  <c r="U63" i="47"/>
  <c r="S63" i="47"/>
  <c r="R63" i="47"/>
  <c r="Q63" i="47"/>
  <c r="Q62" i="47" s="1"/>
  <c r="P63" i="47"/>
  <c r="P62" i="47" s="1"/>
  <c r="E63" i="47"/>
  <c r="S62" i="47"/>
  <c r="R62" i="47"/>
  <c r="S60" i="47"/>
  <c r="R60" i="47"/>
  <c r="Q60" i="47"/>
  <c r="P60" i="47"/>
  <c r="E60" i="47"/>
  <c r="T60" i="47" s="1"/>
  <c r="S59" i="47"/>
  <c r="R59" i="47"/>
  <c r="Q59" i="47"/>
  <c r="P59" i="47"/>
  <c r="E59" i="47"/>
  <c r="U59" i="47" s="1"/>
  <c r="S58" i="47"/>
  <c r="R58" i="47"/>
  <c r="Q58" i="47"/>
  <c r="P58" i="47"/>
  <c r="E58" i="47"/>
  <c r="U58" i="47" s="1"/>
  <c r="S57" i="47"/>
  <c r="R57" i="47"/>
  <c r="Q57" i="47"/>
  <c r="P57" i="47"/>
  <c r="E57" i="47"/>
  <c r="S56" i="47"/>
  <c r="R56" i="47"/>
  <c r="U55" i="47"/>
  <c r="S55" i="47"/>
  <c r="R55" i="47"/>
  <c r="Q55" i="47"/>
  <c r="P55" i="47"/>
  <c r="E55" i="47"/>
  <c r="T55" i="47" s="1"/>
  <c r="S54" i="47"/>
  <c r="R54" i="47"/>
  <c r="Q54" i="47"/>
  <c r="P54" i="47"/>
  <c r="E54" i="47"/>
  <c r="U54" i="47" s="1"/>
  <c r="U53" i="47"/>
  <c r="S53" i="47"/>
  <c r="R53" i="47"/>
  <c r="Q53" i="47"/>
  <c r="P53" i="47"/>
  <c r="E53" i="47"/>
  <c r="T53" i="47" s="1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T50" i="47" s="1"/>
  <c r="S49" i="47"/>
  <c r="R49" i="47"/>
  <c r="Q49" i="47"/>
  <c r="P49" i="47"/>
  <c r="E49" i="47"/>
  <c r="U49" i="47" s="1"/>
  <c r="S48" i="47"/>
  <c r="R48" i="47"/>
  <c r="Q48" i="47"/>
  <c r="P48" i="47"/>
  <c r="E48" i="47"/>
  <c r="T48" i="47" s="1"/>
  <c r="S47" i="47"/>
  <c r="R47" i="47"/>
  <c r="Q47" i="47"/>
  <c r="P47" i="47"/>
  <c r="E47" i="47"/>
  <c r="T47" i="47" s="1"/>
  <c r="S46" i="47"/>
  <c r="R46" i="47"/>
  <c r="Q46" i="47"/>
  <c r="P46" i="47"/>
  <c r="E46" i="47"/>
  <c r="U46" i="47" s="1"/>
  <c r="T45" i="47"/>
  <c r="S45" i="47"/>
  <c r="R45" i="47"/>
  <c r="Q45" i="47"/>
  <c r="P45" i="47"/>
  <c r="E45" i="47"/>
  <c r="U45" i="47" s="1"/>
  <c r="S44" i="47"/>
  <c r="R44" i="47"/>
  <c r="S42" i="47"/>
  <c r="R42" i="47"/>
  <c r="Q42" i="47"/>
  <c r="P42" i="47"/>
  <c r="E42" i="47"/>
  <c r="U42" i="47" s="1"/>
  <c r="S41" i="47"/>
  <c r="R41" i="47"/>
  <c r="Q41" i="47"/>
  <c r="P41" i="47"/>
  <c r="E41" i="47"/>
  <c r="U41" i="47" s="1"/>
  <c r="S40" i="47"/>
  <c r="R40" i="47"/>
  <c r="Q40" i="47"/>
  <c r="P40" i="47"/>
  <c r="E40" i="47"/>
  <c r="T40" i="47" s="1"/>
  <c r="S39" i="47"/>
  <c r="R39" i="47"/>
  <c r="Q39" i="47"/>
  <c r="P39" i="47"/>
  <c r="E39" i="47"/>
  <c r="U39" i="47" s="1"/>
  <c r="S38" i="47"/>
  <c r="R38" i="47"/>
  <c r="Q38" i="47"/>
  <c r="P38" i="47"/>
  <c r="E38" i="47"/>
  <c r="T38" i="47" s="1"/>
  <c r="S37" i="47"/>
  <c r="R37" i="47"/>
  <c r="Q37" i="47"/>
  <c r="P37" i="47"/>
  <c r="E37" i="47"/>
  <c r="T37" i="47" s="1"/>
  <c r="S36" i="47"/>
  <c r="R36" i="47"/>
  <c r="Q36" i="47"/>
  <c r="P36" i="47"/>
  <c r="E36" i="47"/>
  <c r="S35" i="47"/>
  <c r="R35" i="47"/>
  <c r="Q35" i="47"/>
  <c r="P35" i="47"/>
  <c r="E35" i="47"/>
  <c r="U35" i="47" s="1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E32" i="47"/>
  <c r="T32" i="47" s="1"/>
  <c r="S31" i="47"/>
  <c r="R31" i="47"/>
  <c r="Q31" i="47"/>
  <c r="P31" i="47"/>
  <c r="E31" i="47"/>
  <c r="U31" i="47" s="1"/>
  <c r="U30" i="47"/>
  <c r="S30" i="47"/>
  <c r="R30" i="47"/>
  <c r="Q30" i="47"/>
  <c r="P30" i="47"/>
  <c r="E30" i="47"/>
  <c r="T30" i="47" s="1"/>
  <c r="S29" i="47"/>
  <c r="R29" i="47"/>
  <c r="Q29" i="47"/>
  <c r="P29" i="47"/>
  <c r="E29" i="47"/>
  <c r="U29" i="47" s="1"/>
  <c r="S28" i="47"/>
  <c r="S27" i="47"/>
  <c r="R27" i="47"/>
  <c r="Q27" i="47"/>
  <c r="P27" i="47"/>
  <c r="E27" i="47"/>
  <c r="U27" i="47" s="1"/>
  <c r="S26" i="47"/>
  <c r="R26" i="47"/>
  <c r="Q26" i="47"/>
  <c r="P26" i="47"/>
  <c r="E26" i="47"/>
  <c r="T26" i="47" s="1"/>
  <c r="S25" i="47"/>
  <c r="R25" i="47"/>
  <c r="Q25" i="47"/>
  <c r="P25" i="47"/>
  <c r="E25" i="47"/>
  <c r="T25" i="47" s="1"/>
  <c r="S24" i="47"/>
  <c r="R24" i="47"/>
  <c r="Q24" i="47"/>
  <c r="P24" i="47"/>
  <c r="E24" i="47"/>
  <c r="U24" i="47" s="1"/>
  <c r="S23" i="47"/>
  <c r="R23" i="47"/>
  <c r="Q23" i="47"/>
  <c r="P23" i="47"/>
  <c r="E23" i="47"/>
  <c r="U23" i="47" s="1"/>
  <c r="S22" i="47"/>
  <c r="R22" i="47"/>
  <c r="Q22" i="47"/>
  <c r="P22" i="47"/>
  <c r="E22" i="47"/>
  <c r="U22" i="47" s="1"/>
  <c r="T21" i="47"/>
  <c r="S21" i="47"/>
  <c r="R21" i="47"/>
  <c r="Q21" i="47"/>
  <c r="P21" i="47"/>
  <c r="E21" i="47"/>
  <c r="U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U19" i="47" s="1"/>
  <c r="S18" i="47"/>
  <c r="R18" i="47"/>
  <c r="Q18" i="47"/>
  <c r="P18" i="47"/>
  <c r="E18" i="47"/>
  <c r="T18" i="47" s="1"/>
  <c r="S17" i="47"/>
  <c r="R17" i="47"/>
  <c r="Q17" i="47"/>
  <c r="P17" i="47"/>
  <c r="E17" i="47"/>
  <c r="T17" i="47" s="1"/>
  <c r="S16" i="47"/>
  <c r="R16" i="47"/>
  <c r="Q16" i="47"/>
  <c r="P16" i="47"/>
  <c r="E16" i="47"/>
  <c r="U16" i="47" s="1"/>
  <c r="S15" i="47"/>
  <c r="R15" i="47"/>
  <c r="Q15" i="47"/>
  <c r="P15" i="47"/>
  <c r="E15" i="47"/>
  <c r="U15" i="47" s="1"/>
  <c r="S14" i="47"/>
  <c r="R14" i="47"/>
  <c r="Q14" i="47"/>
  <c r="P14" i="47"/>
  <c r="E14" i="47"/>
  <c r="U14" i="47" s="1"/>
  <c r="S13" i="47"/>
  <c r="R13" i="47"/>
  <c r="Q13" i="47"/>
  <c r="P13" i="47"/>
  <c r="E13" i="47"/>
  <c r="U13" i="47" s="1"/>
  <c r="S12" i="47"/>
  <c r="R12" i="47"/>
  <c r="Q12" i="47"/>
  <c r="P12" i="47"/>
  <c r="E12" i="47"/>
  <c r="T12" i="47" s="1"/>
  <c r="S11" i="47"/>
  <c r="R11" i="47"/>
  <c r="Q11" i="47"/>
  <c r="P11" i="47"/>
  <c r="E11" i="47"/>
  <c r="U10" i="47"/>
  <c r="S10" i="47"/>
  <c r="R10" i="47"/>
  <c r="Q10" i="47"/>
  <c r="P10" i="47"/>
  <c r="E10" i="47"/>
  <c r="S9" i="47"/>
  <c r="R9" i="47"/>
  <c r="S64" i="46"/>
  <c r="R64" i="46"/>
  <c r="Q64" i="46"/>
  <c r="P64" i="46"/>
  <c r="E64" i="46"/>
  <c r="T64" i="46" s="1"/>
  <c r="S63" i="46"/>
  <c r="R63" i="46"/>
  <c r="Q63" i="46"/>
  <c r="P63" i="46"/>
  <c r="E63" i="46"/>
  <c r="S62" i="46"/>
  <c r="R62" i="46"/>
  <c r="S60" i="46"/>
  <c r="R60" i="46"/>
  <c r="Q60" i="46"/>
  <c r="P60" i="46"/>
  <c r="E60" i="46"/>
  <c r="T60" i="46" s="1"/>
  <c r="S59" i="46"/>
  <c r="R59" i="46"/>
  <c r="Q59" i="46"/>
  <c r="U59" i="46" s="1"/>
  <c r="P59" i="46"/>
  <c r="E59" i="46"/>
  <c r="T59" i="46" s="1"/>
  <c r="S58" i="46"/>
  <c r="R58" i="46"/>
  <c r="Q58" i="46"/>
  <c r="P58" i="46"/>
  <c r="E58" i="46"/>
  <c r="U58" i="46" s="1"/>
  <c r="U57" i="46"/>
  <c r="S57" i="46"/>
  <c r="R57" i="46"/>
  <c r="Q57" i="46"/>
  <c r="P57" i="46"/>
  <c r="P56" i="46" s="1"/>
  <c r="E57" i="46"/>
  <c r="T57" i="46" s="1"/>
  <c r="S56" i="46"/>
  <c r="R56" i="46"/>
  <c r="S55" i="46"/>
  <c r="R55" i="46"/>
  <c r="Q55" i="46"/>
  <c r="P55" i="46"/>
  <c r="E55" i="46"/>
  <c r="T55" i="46" s="1"/>
  <c r="S54" i="46"/>
  <c r="R54" i="46"/>
  <c r="Q54" i="46"/>
  <c r="P54" i="46"/>
  <c r="E54" i="46"/>
  <c r="T54" i="46" s="1"/>
  <c r="T53" i="46"/>
  <c r="S53" i="46"/>
  <c r="R53" i="46"/>
  <c r="Q53" i="46"/>
  <c r="P53" i="46"/>
  <c r="E53" i="46"/>
  <c r="U53" i="46" s="1"/>
  <c r="S52" i="46"/>
  <c r="R52" i="46"/>
  <c r="Q52" i="46"/>
  <c r="P52" i="46"/>
  <c r="E52" i="46"/>
  <c r="U52" i="46" s="1"/>
  <c r="S51" i="46"/>
  <c r="R51" i="46"/>
  <c r="Q51" i="46"/>
  <c r="P51" i="46"/>
  <c r="E51" i="46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U47" i="46"/>
  <c r="S47" i="46"/>
  <c r="R47" i="46"/>
  <c r="Q47" i="46"/>
  <c r="P47" i="46"/>
  <c r="E47" i="46"/>
  <c r="T47" i="46" s="1"/>
  <c r="S46" i="46"/>
  <c r="R46" i="46"/>
  <c r="Q46" i="46"/>
  <c r="P46" i="46"/>
  <c r="E46" i="46"/>
  <c r="S45" i="46"/>
  <c r="R45" i="46"/>
  <c r="Q45" i="46"/>
  <c r="P45" i="46"/>
  <c r="E45" i="46"/>
  <c r="U45" i="46" s="1"/>
  <c r="S44" i="46"/>
  <c r="R44" i="46"/>
  <c r="S42" i="46"/>
  <c r="R42" i="46"/>
  <c r="Q42" i="46"/>
  <c r="P42" i="46"/>
  <c r="E42" i="46"/>
  <c r="U42" i="46" s="1"/>
  <c r="S41" i="46"/>
  <c r="R41" i="46"/>
  <c r="Q41" i="46"/>
  <c r="P41" i="46"/>
  <c r="E41" i="46"/>
  <c r="S40" i="46"/>
  <c r="R40" i="46"/>
  <c r="Q40" i="46"/>
  <c r="P40" i="46"/>
  <c r="E40" i="46"/>
  <c r="S39" i="46"/>
  <c r="R39" i="46"/>
  <c r="Q39" i="46"/>
  <c r="P39" i="46"/>
  <c r="E39" i="46"/>
  <c r="T39" i="46" s="1"/>
  <c r="S38" i="46"/>
  <c r="R38" i="46"/>
  <c r="Q38" i="46"/>
  <c r="P38" i="46"/>
  <c r="E38" i="46"/>
  <c r="U38" i="46" s="1"/>
  <c r="S37" i="46"/>
  <c r="R37" i="46"/>
  <c r="Q37" i="46"/>
  <c r="P37" i="46"/>
  <c r="E37" i="46"/>
  <c r="S36" i="46"/>
  <c r="R36" i="46"/>
  <c r="Q36" i="46"/>
  <c r="P36" i="46"/>
  <c r="E36" i="46"/>
  <c r="T36" i="46" s="1"/>
  <c r="S35" i="46"/>
  <c r="R35" i="46"/>
  <c r="Q35" i="46"/>
  <c r="P35" i="46"/>
  <c r="E35" i="46"/>
  <c r="U35" i="46" s="1"/>
  <c r="U34" i="46"/>
  <c r="T34" i="46"/>
  <c r="S34" i="46"/>
  <c r="R34" i="46"/>
  <c r="Q34" i="46"/>
  <c r="P34" i="46"/>
  <c r="E34" i="46"/>
  <c r="S33" i="46"/>
  <c r="R33" i="46"/>
  <c r="Q33" i="46"/>
  <c r="P33" i="46"/>
  <c r="E33" i="46"/>
  <c r="T32" i="46"/>
  <c r="S32" i="46"/>
  <c r="R32" i="46"/>
  <c r="Q32" i="46"/>
  <c r="P32" i="46"/>
  <c r="E32" i="46"/>
  <c r="U32" i="46" s="1"/>
  <c r="U31" i="46"/>
  <c r="S31" i="46"/>
  <c r="R31" i="46"/>
  <c r="Q31" i="46"/>
  <c r="P31" i="46"/>
  <c r="E31" i="46"/>
  <c r="T31" i="46" s="1"/>
  <c r="T30" i="46"/>
  <c r="S30" i="46"/>
  <c r="R30" i="46"/>
  <c r="Q30" i="46"/>
  <c r="P30" i="46"/>
  <c r="E30" i="46"/>
  <c r="U30" i="46" s="1"/>
  <c r="S29" i="46"/>
  <c r="R29" i="46"/>
  <c r="Q29" i="46"/>
  <c r="P29" i="46"/>
  <c r="E29" i="46"/>
  <c r="U29" i="46" s="1"/>
  <c r="S28" i="46"/>
  <c r="S27" i="46"/>
  <c r="R27" i="46"/>
  <c r="Q27" i="46"/>
  <c r="P27" i="46"/>
  <c r="E27" i="46"/>
  <c r="T27" i="46" s="1"/>
  <c r="S26" i="46"/>
  <c r="R26" i="46"/>
  <c r="Q26" i="46"/>
  <c r="P26" i="46"/>
  <c r="E26" i="46"/>
  <c r="U26" i="46" s="1"/>
  <c r="U25" i="46"/>
  <c r="S25" i="46"/>
  <c r="R25" i="46"/>
  <c r="Q25" i="46"/>
  <c r="P25" i="46"/>
  <c r="E25" i="46"/>
  <c r="T25" i="46" s="1"/>
  <c r="S24" i="46"/>
  <c r="R24" i="46"/>
  <c r="Q24" i="46"/>
  <c r="P24" i="46"/>
  <c r="E24" i="46"/>
  <c r="T24" i="46" s="1"/>
  <c r="T23" i="46"/>
  <c r="S23" i="46"/>
  <c r="R23" i="46"/>
  <c r="Q23" i="46"/>
  <c r="P23" i="46"/>
  <c r="E23" i="46"/>
  <c r="U23" i="46" s="1"/>
  <c r="S22" i="46"/>
  <c r="R22" i="46"/>
  <c r="Q22" i="46"/>
  <c r="P22" i="46"/>
  <c r="E22" i="46"/>
  <c r="U22" i="46" s="1"/>
  <c r="S21" i="46"/>
  <c r="R21" i="46"/>
  <c r="Q21" i="46"/>
  <c r="P21" i="46"/>
  <c r="E21" i="46"/>
  <c r="S20" i="46"/>
  <c r="R20" i="46"/>
  <c r="Q20" i="46"/>
  <c r="P20" i="46"/>
  <c r="E20" i="46"/>
  <c r="U20" i="46" s="1"/>
  <c r="S19" i="46"/>
  <c r="R19" i="46"/>
  <c r="Q19" i="46"/>
  <c r="P19" i="46"/>
  <c r="E19" i="46"/>
  <c r="T19" i="46" s="1"/>
  <c r="S18" i="46"/>
  <c r="R18" i="46"/>
  <c r="Q18" i="46"/>
  <c r="P18" i="46"/>
  <c r="E18" i="46"/>
  <c r="U18" i="46" s="1"/>
  <c r="S17" i="46"/>
  <c r="R17" i="46"/>
  <c r="Q17" i="46"/>
  <c r="P17" i="46"/>
  <c r="E17" i="46"/>
  <c r="T17" i="46" s="1"/>
  <c r="U16" i="46"/>
  <c r="S16" i="46"/>
  <c r="R16" i="46"/>
  <c r="Q16" i="46"/>
  <c r="P16" i="46"/>
  <c r="E16" i="46"/>
  <c r="T16" i="46" s="1"/>
  <c r="S15" i="46"/>
  <c r="R15" i="46"/>
  <c r="Q15" i="46"/>
  <c r="P15" i="46"/>
  <c r="E15" i="46"/>
  <c r="U15" i="46" s="1"/>
  <c r="U14" i="46"/>
  <c r="T14" i="46"/>
  <c r="S14" i="46"/>
  <c r="R14" i="46"/>
  <c r="Q14" i="46"/>
  <c r="P14" i="46"/>
  <c r="E14" i="46"/>
  <c r="S13" i="46"/>
  <c r="R13" i="46"/>
  <c r="Q13" i="46"/>
  <c r="P13" i="46"/>
  <c r="E13" i="46"/>
  <c r="S12" i="46"/>
  <c r="R12" i="46"/>
  <c r="Q12" i="46"/>
  <c r="P12" i="46"/>
  <c r="E12" i="46"/>
  <c r="U12" i="46" s="1"/>
  <c r="U11" i="46"/>
  <c r="S11" i="46"/>
  <c r="R11" i="46"/>
  <c r="Q11" i="46"/>
  <c r="P11" i="46"/>
  <c r="E11" i="46"/>
  <c r="T11" i="46" s="1"/>
  <c r="S10" i="46"/>
  <c r="R10" i="46"/>
  <c r="Q10" i="46"/>
  <c r="P10" i="46"/>
  <c r="E10" i="46"/>
  <c r="S9" i="46"/>
  <c r="R9" i="46"/>
  <c r="S64" i="45"/>
  <c r="R64" i="45"/>
  <c r="Q64" i="45"/>
  <c r="P64" i="45"/>
  <c r="E64" i="45"/>
  <c r="T64" i="45" s="1"/>
  <c r="S63" i="45"/>
  <c r="R63" i="45"/>
  <c r="Q63" i="45"/>
  <c r="P63" i="45"/>
  <c r="E63" i="45"/>
  <c r="S62" i="45"/>
  <c r="R62" i="45"/>
  <c r="S60" i="45"/>
  <c r="R60" i="45"/>
  <c r="Q60" i="45"/>
  <c r="P60" i="45"/>
  <c r="E60" i="45"/>
  <c r="T60" i="45" s="1"/>
  <c r="S59" i="45"/>
  <c r="R59" i="45"/>
  <c r="Q59" i="45"/>
  <c r="U59" i="45" s="1"/>
  <c r="P59" i="45"/>
  <c r="E59" i="45"/>
  <c r="S58" i="45"/>
  <c r="R58" i="45"/>
  <c r="Q58" i="45"/>
  <c r="P58" i="45"/>
  <c r="E58" i="45"/>
  <c r="U58" i="45" s="1"/>
  <c r="T57" i="45"/>
  <c r="S57" i="45"/>
  <c r="R57" i="45"/>
  <c r="Q57" i="45"/>
  <c r="P57" i="45"/>
  <c r="E57" i="45"/>
  <c r="U57" i="45" s="1"/>
  <c r="S56" i="45"/>
  <c r="R56" i="45"/>
  <c r="U55" i="45"/>
  <c r="S55" i="45"/>
  <c r="R55" i="45"/>
  <c r="Q55" i="45"/>
  <c r="P55" i="45"/>
  <c r="E55" i="45"/>
  <c r="T55" i="45" s="1"/>
  <c r="S54" i="45"/>
  <c r="R54" i="45"/>
  <c r="Q54" i="45"/>
  <c r="P54" i="45"/>
  <c r="E54" i="45"/>
  <c r="T54" i="45" s="1"/>
  <c r="T53" i="45"/>
  <c r="S53" i="45"/>
  <c r="R53" i="45"/>
  <c r="Q53" i="45"/>
  <c r="P53" i="45"/>
  <c r="E53" i="45"/>
  <c r="U53" i="45" s="1"/>
  <c r="S52" i="45"/>
  <c r="R52" i="45"/>
  <c r="Q52" i="45"/>
  <c r="P52" i="45"/>
  <c r="E52" i="45"/>
  <c r="U52" i="45" s="1"/>
  <c r="S51" i="45"/>
  <c r="R51" i="45"/>
  <c r="Q51" i="45"/>
  <c r="P51" i="45"/>
  <c r="E51" i="45"/>
  <c r="S50" i="45"/>
  <c r="R50" i="45"/>
  <c r="Q50" i="45"/>
  <c r="P50" i="45"/>
  <c r="E50" i="45"/>
  <c r="U50" i="45" s="1"/>
  <c r="S49" i="45"/>
  <c r="R49" i="45"/>
  <c r="Q49" i="45"/>
  <c r="P49" i="45"/>
  <c r="E49" i="45"/>
  <c r="T49" i="45" s="1"/>
  <c r="S48" i="45"/>
  <c r="R48" i="45"/>
  <c r="Q48" i="45"/>
  <c r="P48" i="45"/>
  <c r="E48" i="45"/>
  <c r="U48" i="45" s="1"/>
  <c r="U47" i="45"/>
  <c r="S47" i="45"/>
  <c r="R47" i="45"/>
  <c r="Q47" i="45"/>
  <c r="P47" i="45"/>
  <c r="E47" i="45"/>
  <c r="T47" i="45" s="1"/>
  <c r="S46" i="45"/>
  <c r="R46" i="45"/>
  <c r="Q46" i="45"/>
  <c r="P46" i="45"/>
  <c r="E46" i="45"/>
  <c r="T46" i="45" s="1"/>
  <c r="T45" i="45"/>
  <c r="S45" i="45"/>
  <c r="R45" i="45"/>
  <c r="Q45" i="45"/>
  <c r="P45" i="45"/>
  <c r="E45" i="45"/>
  <c r="U45" i="45" s="1"/>
  <c r="S44" i="45"/>
  <c r="R44" i="45"/>
  <c r="S42" i="45"/>
  <c r="R42" i="45"/>
  <c r="Q42" i="45"/>
  <c r="P42" i="45"/>
  <c r="E42" i="45"/>
  <c r="U42" i="45" s="1"/>
  <c r="S41" i="45"/>
  <c r="R41" i="45"/>
  <c r="Q41" i="45"/>
  <c r="P41" i="45"/>
  <c r="E41" i="45"/>
  <c r="S40" i="45"/>
  <c r="R40" i="45"/>
  <c r="Q40" i="45"/>
  <c r="P40" i="45"/>
  <c r="E40" i="45"/>
  <c r="U40" i="45" s="1"/>
  <c r="S39" i="45"/>
  <c r="R39" i="45"/>
  <c r="Q39" i="45"/>
  <c r="P39" i="45"/>
  <c r="E39" i="45"/>
  <c r="T39" i="45" s="1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U36" i="45"/>
  <c r="S36" i="45"/>
  <c r="R36" i="45"/>
  <c r="Q36" i="45"/>
  <c r="P36" i="45"/>
  <c r="E36" i="45"/>
  <c r="T36" i="45" s="1"/>
  <c r="S35" i="45"/>
  <c r="R35" i="45"/>
  <c r="Q35" i="45"/>
  <c r="P35" i="45"/>
  <c r="E35" i="45"/>
  <c r="U35" i="45" s="1"/>
  <c r="U34" i="45"/>
  <c r="T34" i="45"/>
  <c r="S34" i="45"/>
  <c r="R34" i="45"/>
  <c r="Q34" i="45"/>
  <c r="P34" i="45"/>
  <c r="E34" i="45"/>
  <c r="S33" i="45"/>
  <c r="R33" i="45"/>
  <c r="Q33" i="45"/>
  <c r="P33" i="45"/>
  <c r="E33" i="45"/>
  <c r="T32" i="45"/>
  <c r="S32" i="45"/>
  <c r="R32" i="45"/>
  <c r="Q32" i="45"/>
  <c r="P32" i="45"/>
  <c r="E32" i="45"/>
  <c r="U32" i="45" s="1"/>
  <c r="S31" i="45"/>
  <c r="R31" i="45"/>
  <c r="Q31" i="45"/>
  <c r="P31" i="45"/>
  <c r="E31" i="45"/>
  <c r="T31" i="45" s="1"/>
  <c r="T30" i="45"/>
  <c r="S30" i="45"/>
  <c r="R30" i="45"/>
  <c r="Q30" i="45"/>
  <c r="P30" i="45"/>
  <c r="E30" i="45"/>
  <c r="U30" i="45" s="1"/>
  <c r="S29" i="45"/>
  <c r="R29" i="45"/>
  <c r="Q29" i="45"/>
  <c r="P29" i="45"/>
  <c r="E29" i="45"/>
  <c r="U29" i="45" s="1"/>
  <c r="S28" i="45"/>
  <c r="U27" i="45"/>
  <c r="S27" i="45"/>
  <c r="R27" i="45"/>
  <c r="Q27" i="45"/>
  <c r="P27" i="45"/>
  <c r="E27" i="45"/>
  <c r="T27" i="45" s="1"/>
  <c r="S26" i="45"/>
  <c r="R26" i="45"/>
  <c r="Q26" i="45"/>
  <c r="P26" i="45"/>
  <c r="E26" i="45"/>
  <c r="U26" i="45" s="1"/>
  <c r="S25" i="45"/>
  <c r="R25" i="45"/>
  <c r="Q25" i="45"/>
  <c r="P25" i="45"/>
  <c r="E25" i="45"/>
  <c r="S24" i="45"/>
  <c r="R24" i="45"/>
  <c r="Q24" i="45"/>
  <c r="P24" i="45"/>
  <c r="E24" i="45"/>
  <c r="T24" i="45" s="1"/>
  <c r="S23" i="45"/>
  <c r="R23" i="45"/>
  <c r="Q23" i="45"/>
  <c r="P23" i="45"/>
  <c r="E23" i="45"/>
  <c r="U23" i="45" s="1"/>
  <c r="S22" i="45"/>
  <c r="R22" i="45"/>
  <c r="Q22" i="45"/>
  <c r="P22" i="45"/>
  <c r="E22" i="45"/>
  <c r="U22" i="45" s="1"/>
  <c r="S21" i="45"/>
  <c r="R21" i="45"/>
  <c r="Q21" i="45"/>
  <c r="P21" i="45"/>
  <c r="E21" i="45"/>
  <c r="S20" i="45"/>
  <c r="R20" i="45"/>
  <c r="Q20" i="45"/>
  <c r="P20" i="45"/>
  <c r="E20" i="45"/>
  <c r="U20" i="45" s="1"/>
  <c r="S19" i="45"/>
  <c r="R19" i="45"/>
  <c r="Q19" i="45"/>
  <c r="P19" i="45"/>
  <c r="E19" i="45"/>
  <c r="T19" i="45" s="1"/>
  <c r="S18" i="45"/>
  <c r="R18" i="45"/>
  <c r="Q18" i="45"/>
  <c r="P18" i="45"/>
  <c r="E18" i="45"/>
  <c r="U18" i="45" s="1"/>
  <c r="S17" i="45"/>
  <c r="R17" i="45"/>
  <c r="Q17" i="45"/>
  <c r="P17" i="45"/>
  <c r="E17" i="45"/>
  <c r="T17" i="45" s="1"/>
  <c r="U16" i="45"/>
  <c r="S16" i="45"/>
  <c r="R16" i="45"/>
  <c r="Q16" i="45"/>
  <c r="P16" i="45"/>
  <c r="E16" i="45"/>
  <c r="S15" i="45"/>
  <c r="R15" i="45"/>
  <c r="Q15" i="45"/>
  <c r="P15" i="45"/>
  <c r="E15" i="45"/>
  <c r="U15" i="45" s="1"/>
  <c r="U14" i="45"/>
  <c r="T14" i="45"/>
  <c r="S14" i="45"/>
  <c r="R14" i="45"/>
  <c r="Q14" i="45"/>
  <c r="P14" i="45"/>
  <c r="E14" i="45"/>
  <c r="S13" i="45"/>
  <c r="R13" i="45"/>
  <c r="Q13" i="45"/>
  <c r="P13" i="45"/>
  <c r="E13" i="45"/>
  <c r="T12" i="45"/>
  <c r="S12" i="45"/>
  <c r="R12" i="45"/>
  <c r="Q12" i="45"/>
  <c r="P12" i="45"/>
  <c r="E12" i="45"/>
  <c r="U12" i="45" s="1"/>
  <c r="S11" i="45"/>
  <c r="R11" i="45"/>
  <c r="Q11" i="45"/>
  <c r="P11" i="45"/>
  <c r="E11" i="45"/>
  <c r="T11" i="45" s="1"/>
  <c r="S10" i="45"/>
  <c r="R10" i="45"/>
  <c r="Q10" i="45"/>
  <c r="P10" i="45"/>
  <c r="E10" i="45"/>
  <c r="T10" i="45" s="1"/>
  <c r="S9" i="45"/>
  <c r="R9" i="45"/>
  <c r="S64" i="44"/>
  <c r="R64" i="44"/>
  <c r="Q64" i="44"/>
  <c r="P64" i="44"/>
  <c r="E64" i="44"/>
  <c r="U64" i="44" s="1"/>
  <c r="U63" i="44"/>
  <c r="S63" i="44"/>
  <c r="R63" i="44"/>
  <c r="Q63" i="44"/>
  <c r="P63" i="44"/>
  <c r="P62" i="44" s="1"/>
  <c r="E63" i="44"/>
  <c r="S62" i="44"/>
  <c r="R62" i="44"/>
  <c r="S60" i="44"/>
  <c r="R60" i="44"/>
  <c r="Q60" i="44"/>
  <c r="P60" i="44"/>
  <c r="E60" i="44"/>
  <c r="U60" i="44" s="1"/>
  <c r="S59" i="44"/>
  <c r="R59" i="44"/>
  <c r="Q59" i="44"/>
  <c r="U59" i="44" s="1"/>
  <c r="P59" i="44"/>
  <c r="E59" i="44"/>
  <c r="S58" i="44"/>
  <c r="R58" i="44"/>
  <c r="Q58" i="44"/>
  <c r="P58" i="44"/>
  <c r="E58" i="44"/>
  <c r="T58" i="44" s="1"/>
  <c r="S57" i="44"/>
  <c r="R57" i="44"/>
  <c r="Q57" i="44"/>
  <c r="P57" i="44"/>
  <c r="E57" i="44"/>
  <c r="U57" i="44" s="1"/>
  <c r="S56" i="44"/>
  <c r="R56" i="44"/>
  <c r="S55" i="44"/>
  <c r="R55" i="44"/>
  <c r="Q55" i="44"/>
  <c r="P55" i="44"/>
  <c r="E55" i="44"/>
  <c r="U55" i="44" s="1"/>
  <c r="U54" i="44"/>
  <c r="S54" i="44"/>
  <c r="R54" i="44"/>
  <c r="Q54" i="44"/>
  <c r="P54" i="44"/>
  <c r="E54" i="44"/>
  <c r="T54" i="44" s="1"/>
  <c r="S53" i="44"/>
  <c r="R53" i="44"/>
  <c r="Q53" i="44"/>
  <c r="P53" i="44"/>
  <c r="E53" i="44"/>
  <c r="T53" i="44" s="1"/>
  <c r="S52" i="44"/>
  <c r="R52" i="44"/>
  <c r="Q52" i="44"/>
  <c r="P52" i="44"/>
  <c r="E52" i="44"/>
  <c r="U52" i="44" s="1"/>
  <c r="S51" i="44"/>
  <c r="R51" i="44"/>
  <c r="Q51" i="44"/>
  <c r="P51" i="44"/>
  <c r="E51" i="44"/>
  <c r="U51" i="44" s="1"/>
  <c r="S50" i="44"/>
  <c r="R50" i="44"/>
  <c r="Q50" i="44"/>
  <c r="P50" i="44"/>
  <c r="E50" i="44"/>
  <c r="S49" i="44"/>
  <c r="R49" i="44"/>
  <c r="Q49" i="44"/>
  <c r="P49" i="44"/>
  <c r="E49" i="44"/>
  <c r="U49" i="44" s="1"/>
  <c r="U48" i="44"/>
  <c r="S48" i="44"/>
  <c r="R48" i="44"/>
  <c r="Q48" i="44"/>
  <c r="P48" i="44"/>
  <c r="E48" i="44"/>
  <c r="T48" i="44" s="1"/>
  <c r="S47" i="44"/>
  <c r="R47" i="44"/>
  <c r="Q47" i="44"/>
  <c r="P47" i="44"/>
  <c r="E47" i="44"/>
  <c r="U47" i="44" s="1"/>
  <c r="S46" i="44"/>
  <c r="R46" i="44"/>
  <c r="Q46" i="44"/>
  <c r="P46" i="44"/>
  <c r="E46" i="44"/>
  <c r="T46" i="44" s="1"/>
  <c r="U45" i="44"/>
  <c r="S45" i="44"/>
  <c r="R45" i="44"/>
  <c r="Q45" i="44"/>
  <c r="P45" i="44"/>
  <c r="E45" i="44"/>
  <c r="S44" i="44"/>
  <c r="R44" i="44"/>
  <c r="S43" i="44"/>
  <c r="R43" i="44"/>
  <c r="S42" i="44"/>
  <c r="R42" i="44"/>
  <c r="Q42" i="44"/>
  <c r="P42" i="44"/>
  <c r="E42" i="44"/>
  <c r="U42" i="44" s="1"/>
  <c r="S41" i="44"/>
  <c r="R41" i="44"/>
  <c r="Q41" i="44"/>
  <c r="P41" i="44"/>
  <c r="E41" i="44"/>
  <c r="T41" i="44" s="1"/>
  <c r="S40" i="44"/>
  <c r="R40" i="44"/>
  <c r="Q40" i="44"/>
  <c r="P40" i="44"/>
  <c r="E40" i="44"/>
  <c r="T40" i="44" s="1"/>
  <c r="S39" i="44"/>
  <c r="R39" i="44"/>
  <c r="Q39" i="44"/>
  <c r="P39" i="44"/>
  <c r="E39" i="44"/>
  <c r="U39" i="44" s="1"/>
  <c r="S38" i="44"/>
  <c r="R38" i="44"/>
  <c r="Q38" i="44"/>
  <c r="P38" i="44"/>
  <c r="E38" i="44"/>
  <c r="T38" i="44" s="1"/>
  <c r="S37" i="44"/>
  <c r="R37" i="44"/>
  <c r="Q37" i="44"/>
  <c r="P37" i="44"/>
  <c r="E37" i="44"/>
  <c r="U37" i="44" s="1"/>
  <c r="S36" i="44"/>
  <c r="R36" i="44"/>
  <c r="Q36" i="44"/>
  <c r="P36" i="44"/>
  <c r="E36" i="44"/>
  <c r="T36" i="44" s="1"/>
  <c r="S35" i="44"/>
  <c r="R35" i="44"/>
  <c r="Q35" i="44"/>
  <c r="P35" i="44"/>
  <c r="E35" i="44"/>
  <c r="T35" i="44" s="1"/>
  <c r="S34" i="44"/>
  <c r="R34" i="44"/>
  <c r="Q34" i="44"/>
  <c r="P34" i="44"/>
  <c r="E34" i="44"/>
  <c r="U34" i="44" s="1"/>
  <c r="S33" i="44"/>
  <c r="R33" i="44"/>
  <c r="Q33" i="44"/>
  <c r="P33" i="44"/>
  <c r="E33" i="44"/>
  <c r="U33" i="44" s="1"/>
  <c r="S32" i="44"/>
  <c r="R32" i="44"/>
  <c r="Q32" i="44"/>
  <c r="P32" i="44"/>
  <c r="E32" i="44"/>
  <c r="S31" i="44"/>
  <c r="R31" i="44"/>
  <c r="Q31" i="44"/>
  <c r="P31" i="44"/>
  <c r="E31" i="44"/>
  <c r="T31" i="44" s="1"/>
  <c r="S30" i="44"/>
  <c r="R30" i="44"/>
  <c r="Q30" i="44"/>
  <c r="P30" i="44"/>
  <c r="E30" i="44"/>
  <c r="T30" i="44" s="1"/>
  <c r="S29" i="44"/>
  <c r="R29" i="44"/>
  <c r="Q29" i="44"/>
  <c r="P29" i="44"/>
  <c r="E29" i="44"/>
  <c r="S28" i="44"/>
  <c r="R28" i="44"/>
  <c r="S27" i="44"/>
  <c r="R27" i="44"/>
  <c r="Q27" i="44"/>
  <c r="P27" i="44"/>
  <c r="E27" i="44"/>
  <c r="T27" i="44" s="1"/>
  <c r="S26" i="44"/>
  <c r="R26" i="44"/>
  <c r="Q26" i="44"/>
  <c r="P26" i="44"/>
  <c r="E26" i="44"/>
  <c r="U26" i="44" s="1"/>
  <c r="S25" i="44"/>
  <c r="R25" i="44"/>
  <c r="Q25" i="44"/>
  <c r="P25" i="44"/>
  <c r="E25" i="44"/>
  <c r="T25" i="44" s="1"/>
  <c r="S24" i="44"/>
  <c r="R24" i="44"/>
  <c r="Q24" i="44"/>
  <c r="P24" i="44"/>
  <c r="E24" i="44"/>
  <c r="U24" i="44" s="1"/>
  <c r="S23" i="44"/>
  <c r="R23" i="44"/>
  <c r="Q23" i="44"/>
  <c r="P23" i="44"/>
  <c r="E23" i="44"/>
  <c r="T23" i="44" s="1"/>
  <c r="U22" i="44"/>
  <c r="S22" i="44"/>
  <c r="R22" i="44"/>
  <c r="Q22" i="44"/>
  <c r="P22" i="44"/>
  <c r="E22" i="44"/>
  <c r="T22" i="44" s="1"/>
  <c r="S21" i="44"/>
  <c r="R21" i="44"/>
  <c r="Q21" i="44"/>
  <c r="P21" i="44"/>
  <c r="E21" i="44"/>
  <c r="U21" i="44" s="1"/>
  <c r="U20" i="44"/>
  <c r="S20" i="44"/>
  <c r="R20" i="44"/>
  <c r="Q20" i="44"/>
  <c r="P20" i="44"/>
  <c r="E20" i="44"/>
  <c r="T20" i="44" s="1"/>
  <c r="S19" i="44"/>
  <c r="R19" i="44"/>
  <c r="Q19" i="44"/>
  <c r="P19" i="44"/>
  <c r="E19" i="44"/>
  <c r="T19" i="44" s="1"/>
  <c r="T18" i="44"/>
  <c r="S18" i="44"/>
  <c r="R18" i="44"/>
  <c r="Q18" i="44"/>
  <c r="P18" i="44"/>
  <c r="E18" i="44"/>
  <c r="U18" i="44" s="1"/>
  <c r="S17" i="44"/>
  <c r="R17" i="44"/>
  <c r="Q17" i="44"/>
  <c r="P17" i="44"/>
  <c r="E17" i="44"/>
  <c r="T17" i="44" s="1"/>
  <c r="S16" i="44"/>
  <c r="R16" i="44"/>
  <c r="Q16" i="44"/>
  <c r="P16" i="44"/>
  <c r="T16" i="44" s="1"/>
  <c r="E16" i="44"/>
  <c r="U16" i="44" s="1"/>
  <c r="S15" i="44"/>
  <c r="R15" i="44"/>
  <c r="Q15" i="44"/>
  <c r="P15" i="44"/>
  <c r="E15" i="44"/>
  <c r="T15" i="44" s="1"/>
  <c r="S14" i="44"/>
  <c r="R14" i="44"/>
  <c r="Q14" i="44"/>
  <c r="P14" i="44"/>
  <c r="E14" i="44"/>
  <c r="T14" i="44" s="1"/>
  <c r="S13" i="44"/>
  <c r="R13" i="44"/>
  <c r="Q13" i="44"/>
  <c r="P13" i="44"/>
  <c r="E13" i="44"/>
  <c r="U13" i="44" s="1"/>
  <c r="U12" i="44"/>
  <c r="T12" i="44"/>
  <c r="S12" i="44"/>
  <c r="R12" i="44"/>
  <c r="Q12" i="44"/>
  <c r="P12" i="44"/>
  <c r="E12" i="44"/>
  <c r="S11" i="44"/>
  <c r="R11" i="44"/>
  <c r="Q11" i="44"/>
  <c r="P11" i="44"/>
  <c r="E11" i="44"/>
  <c r="T11" i="44" s="1"/>
  <c r="T10" i="44"/>
  <c r="S10" i="44"/>
  <c r="R10" i="44"/>
  <c r="Q10" i="44"/>
  <c r="P10" i="44"/>
  <c r="E10" i="44"/>
  <c r="U10" i="44" s="1"/>
  <c r="S9" i="44"/>
  <c r="R9" i="44"/>
  <c r="U64" i="43"/>
  <c r="S64" i="43"/>
  <c r="R64" i="43"/>
  <c r="Q64" i="43"/>
  <c r="P64" i="43"/>
  <c r="E64" i="43"/>
  <c r="T64" i="43" s="1"/>
  <c r="S63" i="43"/>
  <c r="R63" i="43"/>
  <c r="Q63" i="43"/>
  <c r="P63" i="43"/>
  <c r="E63" i="43"/>
  <c r="U63" i="43" s="1"/>
  <c r="S62" i="43"/>
  <c r="R62" i="43"/>
  <c r="S60" i="43"/>
  <c r="R60" i="43"/>
  <c r="Q60" i="43"/>
  <c r="P60" i="43"/>
  <c r="E60" i="43"/>
  <c r="T60" i="43" s="1"/>
  <c r="S59" i="43"/>
  <c r="R59" i="43"/>
  <c r="Q59" i="43"/>
  <c r="P59" i="43"/>
  <c r="E59" i="43"/>
  <c r="S58" i="43"/>
  <c r="R58" i="43"/>
  <c r="Q58" i="43"/>
  <c r="P58" i="43"/>
  <c r="E58" i="43"/>
  <c r="T58" i="43" s="1"/>
  <c r="S57" i="43"/>
  <c r="R57" i="43"/>
  <c r="Q57" i="43"/>
  <c r="P57" i="43"/>
  <c r="P56" i="43" s="1"/>
  <c r="E57" i="43"/>
  <c r="U57" i="43" s="1"/>
  <c r="S56" i="43"/>
  <c r="R56" i="43"/>
  <c r="S55" i="43"/>
  <c r="R55" i="43"/>
  <c r="Q55" i="43"/>
  <c r="P55" i="43"/>
  <c r="E55" i="43"/>
  <c r="T55" i="43" s="1"/>
  <c r="S54" i="43"/>
  <c r="R54" i="43"/>
  <c r="Q54" i="43"/>
  <c r="P54" i="43"/>
  <c r="E54" i="43"/>
  <c r="U54" i="43" s="1"/>
  <c r="U53" i="43"/>
  <c r="S53" i="43"/>
  <c r="R53" i="43"/>
  <c r="Q53" i="43"/>
  <c r="P53" i="43"/>
  <c r="E53" i="43"/>
  <c r="T53" i="43" s="1"/>
  <c r="S52" i="43"/>
  <c r="R52" i="43"/>
  <c r="Q52" i="43"/>
  <c r="P52" i="43"/>
  <c r="E52" i="43"/>
  <c r="T52" i="43" s="1"/>
  <c r="S51" i="43"/>
  <c r="R51" i="43"/>
  <c r="Q51" i="43"/>
  <c r="P51" i="43"/>
  <c r="E51" i="43"/>
  <c r="U51" i="43" s="1"/>
  <c r="S50" i="43"/>
  <c r="R50" i="43"/>
  <c r="Q50" i="43"/>
  <c r="P50" i="43"/>
  <c r="E50" i="43"/>
  <c r="U50" i="43" s="1"/>
  <c r="S49" i="43"/>
  <c r="R49" i="43"/>
  <c r="Q49" i="43"/>
  <c r="P49" i="43"/>
  <c r="E49" i="43"/>
  <c r="T49" i="43" s="1"/>
  <c r="S48" i="43"/>
  <c r="R48" i="43"/>
  <c r="Q48" i="43"/>
  <c r="P48" i="43"/>
  <c r="E48" i="43"/>
  <c r="U48" i="43" s="1"/>
  <c r="U47" i="43"/>
  <c r="S47" i="43"/>
  <c r="R47" i="43"/>
  <c r="Q47" i="43"/>
  <c r="P47" i="43"/>
  <c r="E47" i="43"/>
  <c r="T47" i="43" s="1"/>
  <c r="S46" i="43"/>
  <c r="R46" i="43"/>
  <c r="Q46" i="43"/>
  <c r="P46" i="43"/>
  <c r="E46" i="43"/>
  <c r="U46" i="43" s="1"/>
  <c r="U45" i="43"/>
  <c r="S45" i="43"/>
  <c r="R45" i="43"/>
  <c r="Q45" i="43"/>
  <c r="P45" i="43"/>
  <c r="E45" i="43"/>
  <c r="S44" i="43"/>
  <c r="R44" i="43"/>
  <c r="S43" i="43"/>
  <c r="S42" i="43"/>
  <c r="R42" i="43"/>
  <c r="Q42" i="43"/>
  <c r="P42" i="43"/>
  <c r="E42" i="43"/>
  <c r="T42" i="43" s="1"/>
  <c r="S41" i="43"/>
  <c r="R41" i="43"/>
  <c r="Q41" i="43"/>
  <c r="P41" i="43"/>
  <c r="E41" i="43"/>
  <c r="U41" i="43" s="1"/>
  <c r="S40" i="43"/>
  <c r="R40" i="43"/>
  <c r="Q40" i="43"/>
  <c r="P40" i="43"/>
  <c r="E40" i="43"/>
  <c r="T40" i="43" s="1"/>
  <c r="S39" i="43"/>
  <c r="R39" i="43"/>
  <c r="Q39" i="43"/>
  <c r="P39" i="43"/>
  <c r="E39" i="43"/>
  <c r="T39" i="43" s="1"/>
  <c r="S38" i="43"/>
  <c r="R38" i="43"/>
  <c r="Q38" i="43"/>
  <c r="P38" i="43"/>
  <c r="E38" i="43"/>
  <c r="U38" i="43" s="1"/>
  <c r="S37" i="43"/>
  <c r="R37" i="43"/>
  <c r="Q37" i="43"/>
  <c r="P37" i="43"/>
  <c r="E37" i="43"/>
  <c r="T37" i="43" s="1"/>
  <c r="S36" i="43"/>
  <c r="R36" i="43"/>
  <c r="Q36" i="43"/>
  <c r="P36" i="43"/>
  <c r="E36" i="43"/>
  <c r="U36" i="43" s="1"/>
  <c r="S35" i="43"/>
  <c r="R35" i="43"/>
  <c r="Q35" i="43"/>
  <c r="P35" i="43"/>
  <c r="E35" i="43"/>
  <c r="T35" i="43" s="1"/>
  <c r="S34" i="43"/>
  <c r="R34" i="43"/>
  <c r="Q34" i="43"/>
  <c r="P34" i="43"/>
  <c r="E34" i="43"/>
  <c r="T34" i="43" s="1"/>
  <c r="S33" i="43"/>
  <c r="R33" i="43"/>
  <c r="Q33" i="43"/>
  <c r="P33" i="43"/>
  <c r="E33" i="43"/>
  <c r="U32" i="43"/>
  <c r="S32" i="43"/>
  <c r="R32" i="43"/>
  <c r="Q32" i="43"/>
  <c r="P32" i="43"/>
  <c r="E32" i="43"/>
  <c r="T32" i="43" s="1"/>
  <c r="U31" i="43"/>
  <c r="S31" i="43"/>
  <c r="R31" i="43"/>
  <c r="Q31" i="43"/>
  <c r="P31" i="43"/>
  <c r="E31" i="43"/>
  <c r="T31" i="43" s="1"/>
  <c r="U30" i="43"/>
  <c r="S30" i="43"/>
  <c r="R30" i="43"/>
  <c r="Q30" i="43"/>
  <c r="P30" i="43"/>
  <c r="E30" i="43"/>
  <c r="T30" i="43" s="1"/>
  <c r="S29" i="43"/>
  <c r="R29" i="43"/>
  <c r="Q29" i="43"/>
  <c r="P29" i="43"/>
  <c r="E29" i="43"/>
  <c r="T29" i="43" s="1"/>
  <c r="S28" i="43"/>
  <c r="S27" i="43"/>
  <c r="R27" i="43"/>
  <c r="Q27" i="43"/>
  <c r="P27" i="43"/>
  <c r="E27" i="43"/>
  <c r="U26" i="43"/>
  <c r="T26" i="43"/>
  <c r="S26" i="43"/>
  <c r="R26" i="43"/>
  <c r="Q26" i="43"/>
  <c r="P26" i="43"/>
  <c r="E26" i="43"/>
  <c r="U25" i="43"/>
  <c r="S25" i="43"/>
  <c r="R25" i="43"/>
  <c r="Q25" i="43"/>
  <c r="P25" i="43"/>
  <c r="E25" i="43"/>
  <c r="T25" i="43" s="1"/>
  <c r="S24" i="43"/>
  <c r="R24" i="43"/>
  <c r="Q24" i="43"/>
  <c r="P24" i="43"/>
  <c r="E24" i="43"/>
  <c r="U24" i="43" s="1"/>
  <c r="S23" i="43"/>
  <c r="R23" i="43"/>
  <c r="Q23" i="43"/>
  <c r="P23" i="43"/>
  <c r="E23" i="43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T20" i="43" s="1"/>
  <c r="S19" i="43"/>
  <c r="R19" i="43"/>
  <c r="Q19" i="43"/>
  <c r="P19" i="43"/>
  <c r="E19" i="43"/>
  <c r="T19" i="43" s="1"/>
  <c r="S18" i="43"/>
  <c r="R18" i="43"/>
  <c r="Q18" i="43"/>
  <c r="P18" i="43"/>
  <c r="E18" i="43"/>
  <c r="U18" i="43" s="1"/>
  <c r="S17" i="43"/>
  <c r="R17" i="43"/>
  <c r="Q17" i="43"/>
  <c r="P17" i="43"/>
  <c r="E17" i="43"/>
  <c r="T17" i="43" s="1"/>
  <c r="S16" i="43"/>
  <c r="R16" i="43"/>
  <c r="Q16" i="43"/>
  <c r="P16" i="43"/>
  <c r="T16" i="43" s="1"/>
  <c r="E16" i="43"/>
  <c r="S15" i="43"/>
  <c r="R15" i="43"/>
  <c r="Q15" i="43"/>
  <c r="P15" i="43"/>
  <c r="E15" i="43"/>
  <c r="T15" i="43" s="1"/>
  <c r="S14" i="43"/>
  <c r="R14" i="43"/>
  <c r="Q14" i="43"/>
  <c r="P14" i="43"/>
  <c r="E14" i="43"/>
  <c r="T14" i="43" s="1"/>
  <c r="S13" i="43"/>
  <c r="R13" i="43"/>
  <c r="Q13" i="43"/>
  <c r="P13" i="43"/>
  <c r="E13" i="43"/>
  <c r="U13" i="43" s="1"/>
  <c r="U12" i="43"/>
  <c r="S12" i="43"/>
  <c r="R12" i="43"/>
  <c r="Q12" i="43"/>
  <c r="P12" i="43"/>
  <c r="E12" i="43"/>
  <c r="T12" i="43" s="1"/>
  <c r="S11" i="43"/>
  <c r="R11" i="43"/>
  <c r="Q11" i="43"/>
  <c r="P11" i="43"/>
  <c r="E11" i="43"/>
  <c r="T11" i="43" s="1"/>
  <c r="S10" i="43"/>
  <c r="R10" i="43"/>
  <c r="Q10" i="43"/>
  <c r="P10" i="43"/>
  <c r="E10" i="43"/>
  <c r="U10" i="43" s="1"/>
  <c r="S9" i="43"/>
  <c r="R9" i="43"/>
  <c r="S64" i="42"/>
  <c r="R64" i="42"/>
  <c r="Q64" i="42"/>
  <c r="P64" i="42"/>
  <c r="E64" i="42"/>
  <c r="T64" i="42" s="1"/>
  <c r="S63" i="42"/>
  <c r="R63" i="42"/>
  <c r="Q63" i="42"/>
  <c r="P63" i="42"/>
  <c r="E63" i="42"/>
  <c r="U63" i="42" s="1"/>
  <c r="S62" i="42"/>
  <c r="R62" i="42"/>
  <c r="S60" i="42"/>
  <c r="R60" i="42"/>
  <c r="Q60" i="42"/>
  <c r="P60" i="42"/>
  <c r="E60" i="42"/>
  <c r="U60" i="42" s="1"/>
  <c r="S59" i="42"/>
  <c r="R59" i="42"/>
  <c r="Q59" i="42"/>
  <c r="P59" i="42"/>
  <c r="E59" i="42"/>
  <c r="T59" i="42" s="1"/>
  <c r="S58" i="42"/>
  <c r="R58" i="42"/>
  <c r="Q58" i="42"/>
  <c r="P58" i="42"/>
  <c r="E58" i="42"/>
  <c r="U58" i="42" s="1"/>
  <c r="U57" i="42"/>
  <c r="S57" i="42"/>
  <c r="R57" i="42"/>
  <c r="Q57" i="42"/>
  <c r="P57" i="42"/>
  <c r="E57" i="42"/>
  <c r="S56" i="42"/>
  <c r="R56" i="42"/>
  <c r="U55" i="42"/>
  <c r="S55" i="42"/>
  <c r="R55" i="42"/>
  <c r="Q55" i="42"/>
  <c r="P55" i="42"/>
  <c r="E55" i="42"/>
  <c r="T55" i="42" s="1"/>
  <c r="S54" i="42"/>
  <c r="R54" i="42"/>
  <c r="Q54" i="42"/>
  <c r="P54" i="42"/>
  <c r="E54" i="42"/>
  <c r="T54" i="42" s="1"/>
  <c r="S53" i="42"/>
  <c r="R53" i="42"/>
  <c r="Q53" i="42"/>
  <c r="P53" i="42"/>
  <c r="E53" i="42"/>
  <c r="U53" i="42" s="1"/>
  <c r="S52" i="42"/>
  <c r="R52" i="42"/>
  <c r="Q52" i="42"/>
  <c r="P52" i="42"/>
  <c r="E52" i="42"/>
  <c r="T52" i="42" s="1"/>
  <c r="S51" i="42"/>
  <c r="R51" i="42"/>
  <c r="Q51" i="42"/>
  <c r="P51" i="42"/>
  <c r="E51" i="42"/>
  <c r="T51" i="42" s="1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S48" i="42"/>
  <c r="R48" i="42"/>
  <c r="Q48" i="42"/>
  <c r="P48" i="42"/>
  <c r="E48" i="42"/>
  <c r="T48" i="42" s="1"/>
  <c r="U47" i="42"/>
  <c r="T47" i="42"/>
  <c r="S47" i="42"/>
  <c r="R47" i="42"/>
  <c r="Q47" i="42"/>
  <c r="P47" i="42"/>
  <c r="E47" i="42"/>
  <c r="U46" i="42"/>
  <c r="S46" i="42"/>
  <c r="R46" i="42"/>
  <c r="Q46" i="42"/>
  <c r="P46" i="42"/>
  <c r="E46" i="42"/>
  <c r="T46" i="42" s="1"/>
  <c r="T45" i="42"/>
  <c r="S45" i="42"/>
  <c r="R45" i="42"/>
  <c r="Q45" i="42"/>
  <c r="P45" i="42"/>
  <c r="E45" i="42"/>
  <c r="S44" i="42"/>
  <c r="R44" i="42"/>
  <c r="S42" i="42"/>
  <c r="R42" i="42"/>
  <c r="Q42" i="42"/>
  <c r="P42" i="42"/>
  <c r="E42" i="42"/>
  <c r="T42" i="42" s="1"/>
  <c r="S41" i="42"/>
  <c r="R41" i="42"/>
  <c r="Q41" i="42"/>
  <c r="P41" i="42"/>
  <c r="E41" i="42"/>
  <c r="T41" i="42" s="1"/>
  <c r="S40" i="42"/>
  <c r="R40" i="42"/>
  <c r="Q40" i="42"/>
  <c r="P40" i="42"/>
  <c r="E40" i="42"/>
  <c r="U40" i="42" s="1"/>
  <c r="S39" i="42"/>
  <c r="R39" i="42"/>
  <c r="Q39" i="42"/>
  <c r="P39" i="42"/>
  <c r="E39" i="42"/>
  <c r="T39" i="42" s="1"/>
  <c r="S38" i="42"/>
  <c r="R38" i="42"/>
  <c r="Q38" i="42"/>
  <c r="P38" i="42"/>
  <c r="E38" i="42"/>
  <c r="T38" i="42" s="1"/>
  <c r="T37" i="42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U35" i="42" s="1"/>
  <c r="S34" i="42"/>
  <c r="R34" i="42"/>
  <c r="Q34" i="42"/>
  <c r="P34" i="42"/>
  <c r="E34" i="42"/>
  <c r="S33" i="42"/>
  <c r="R33" i="42"/>
  <c r="Q33" i="42"/>
  <c r="P33" i="42"/>
  <c r="E33" i="42"/>
  <c r="T33" i="42" s="1"/>
  <c r="S32" i="42"/>
  <c r="R32" i="42"/>
  <c r="Q32" i="42"/>
  <c r="P32" i="42"/>
  <c r="E32" i="42"/>
  <c r="U32" i="42" s="1"/>
  <c r="U31" i="42"/>
  <c r="S31" i="42"/>
  <c r="R31" i="42"/>
  <c r="Q31" i="42"/>
  <c r="P31" i="42"/>
  <c r="T31" i="42" s="1"/>
  <c r="E31" i="42"/>
  <c r="U30" i="42"/>
  <c r="S30" i="42"/>
  <c r="R30" i="42"/>
  <c r="Q30" i="42"/>
  <c r="P30" i="42"/>
  <c r="E30" i="42"/>
  <c r="T30" i="42" s="1"/>
  <c r="T29" i="42"/>
  <c r="S29" i="42"/>
  <c r="R29" i="42"/>
  <c r="Q29" i="42"/>
  <c r="P29" i="42"/>
  <c r="E29" i="42"/>
  <c r="U29" i="42" s="1"/>
  <c r="S28" i="42"/>
  <c r="T27" i="42"/>
  <c r="S27" i="42"/>
  <c r="R27" i="42"/>
  <c r="Q27" i="42"/>
  <c r="P27" i="42"/>
  <c r="E27" i="42"/>
  <c r="U27" i="42" s="1"/>
  <c r="S26" i="42"/>
  <c r="R26" i="42"/>
  <c r="Q26" i="42"/>
  <c r="P26" i="42"/>
  <c r="E26" i="42"/>
  <c r="T26" i="42" s="1"/>
  <c r="S25" i="42"/>
  <c r="R25" i="42"/>
  <c r="Q25" i="42"/>
  <c r="P25" i="42"/>
  <c r="E25" i="42"/>
  <c r="U25" i="42" s="1"/>
  <c r="S24" i="42"/>
  <c r="R24" i="42"/>
  <c r="Q24" i="42"/>
  <c r="P24" i="42"/>
  <c r="E24" i="42"/>
  <c r="S23" i="42"/>
  <c r="R23" i="42"/>
  <c r="Q23" i="42"/>
  <c r="P23" i="42"/>
  <c r="E23" i="42"/>
  <c r="U23" i="42" s="1"/>
  <c r="S22" i="42"/>
  <c r="R22" i="42"/>
  <c r="Q22" i="42"/>
  <c r="P22" i="42"/>
  <c r="E22" i="42"/>
  <c r="T22" i="42" s="1"/>
  <c r="U21" i="42"/>
  <c r="S21" i="42"/>
  <c r="R21" i="42"/>
  <c r="Q21" i="42"/>
  <c r="P21" i="42"/>
  <c r="E21" i="42"/>
  <c r="T21" i="42" s="1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S18" i="42"/>
  <c r="R18" i="42"/>
  <c r="Q18" i="42"/>
  <c r="P18" i="42"/>
  <c r="E18" i="42"/>
  <c r="T18" i="42" s="1"/>
  <c r="S17" i="42"/>
  <c r="R17" i="42"/>
  <c r="Q17" i="42"/>
  <c r="P17" i="42"/>
  <c r="E17" i="42"/>
  <c r="U17" i="42" s="1"/>
  <c r="U16" i="42"/>
  <c r="S16" i="42"/>
  <c r="R16" i="42"/>
  <c r="Q16" i="42"/>
  <c r="P16" i="42"/>
  <c r="E16" i="42"/>
  <c r="S15" i="42"/>
  <c r="R15" i="42"/>
  <c r="Q15" i="42"/>
  <c r="P15" i="42"/>
  <c r="E15" i="42"/>
  <c r="U15" i="42" s="1"/>
  <c r="S14" i="42"/>
  <c r="R14" i="42"/>
  <c r="Q14" i="42"/>
  <c r="U14" i="42" s="1"/>
  <c r="P14" i="42"/>
  <c r="E14" i="42"/>
  <c r="U13" i="42"/>
  <c r="S13" i="42"/>
  <c r="R13" i="42"/>
  <c r="Q13" i="42"/>
  <c r="P13" i="42"/>
  <c r="E13" i="42"/>
  <c r="T13" i="42" s="1"/>
  <c r="S12" i="42"/>
  <c r="R12" i="42"/>
  <c r="Q12" i="42"/>
  <c r="P12" i="42"/>
  <c r="E12" i="42"/>
  <c r="U12" i="42" s="1"/>
  <c r="S11" i="42"/>
  <c r="R11" i="42"/>
  <c r="Q11" i="42"/>
  <c r="P11" i="42"/>
  <c r="E11" i="42"/>
  <c r="T11" i="42" s="1"/>
  <c r="T10" i="42"/>
  <c r="S10" i="42"/>
  <c r="R10" i="42"/>
  <c r="Q10" i="42"/>
  <c r="P10" i="42"/>
  <c r="E10" i="42"/>
  <c r="U10" i="42" s="1"/>
  <c r="S9" i="42"/>
  <c r="R9" i="42"/>
  <c r="S64" i="41"/>
  <c r="R64" i="41"/>
  <c r="Q64" i="41"/>
  <c r="P64" i="41"/>
  <c r="E64" i="41"/>
  <c r="T64" i="41" s="1"/>
  <c r="S63" i="41"/>
  <c r="R63" i="41"/>
  <c r="Q63" i="41"/>
  <c r="Q62" i="41" s="1"/>
  <c r="P63" i="41"/>
  <c r="E63" i="41"/>
  <c r="S62" i="41"/>
  <c r="R62" i="41"/>
  <c r="S60" i="41"/>
  <c r="R60" i="41"/>
  <c r="Q60" i="41"/>
  <c r="P60" i="41"/>
  <c r="E60" i="41"/>
  <c r="T60" i="41" s="1"/>
  <c r="S59" i="41"/>
  <c r="R59" i="41"/>
  <c r="Q59" i="41"/>
  <c r="P59" i="41"/>
  <c r="E59" i="41"/>
  <c r="U59" i="41" s="1"/>
  <c r="S58" i="41"/>
  <c r="R58" i="41"/>
  <c r="Q58" i="41"/>
  <c r="P58" i="41"/>
  <c r="E58" i="41"/>
  <c r="U58" i="41" s="1"/>
  <c r="U57" i="41"/>
  <c r="S57" i="41"/>
  <c r="R57" i="41"/>
  <c r="Q57" i="41"/>
  <c r="P57" i="41"/>
  <c r="E57" i="41"/>
  <c r="S56" i="41"/>
  <c r="R56" i="41"/>
  <c r="U55" i="41"/>
  <c r="T55" i="41"/>
  <c r="S55" i="41"/>
  <c r="R55" i="41"/>
  <c r="Q55" i="41"/>
  <c r="P55" i="41"/>
  <c r="E55" i="41"/>
  <c r="S54" i="41"/>
  <c r="R54" i="41"/>
  <c r="Q54" i="41"/>
  <c r="P54" i="41"/>
  <c r="E54" i="41"/>
  <c r="S53" i="41"/>
  <c r="R53" i="41"/>
  <c r="Q53" i="41"/>
  <c r="P53" i="41"/>
  <c r="E53" i="41"/>
  <c r="U53" i="41" s="1"/>
  <c r="S52" i="41"/>
  <c r="R52" i="41"/>
  <c r="Q52" i="41"/>
  <c r="P52" i="41"/>
  <c r="E52" i="41"/>
  <c r="T52" i="41" s="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T49" i="41" s="1"/>
  <c r="S48" i="41"/>
  <c r="R48" i="41"/>
  <c r="Q48" i="41"/>
  <c r="P48" i="41"/>
  <c r="E48" i="41"/>
  <c r="U48" i="41" s="1"/>
  <c r="T47" i="41"/>
  <c r="S47" i="41"/>
  <c r="R47" i="41"/>
  <c r="Q47" i="41"/>
  <c r="P47" i="41"/>
  <c r="E47" i="41"/>
  <c r="U47" i="41" s="1"/>
  <c r="S46" i="41"/>
  <c r="R46" i="41"/>
  <c r="Q46" i="41"/>
  <c r="P46" i="41"/>
  <c r="E46" i="41"/>
  <c r="T46" i="41" s="1"/>
  <c r="S45" i="41"/>
  <c r="R45" i="41"/>
  <c r="Q45" i="41"/>
  <c r="P45" i="41"/>
  <c r="E45" i="41"/>
  <c r="S44" i="41"/>
  <c r="R44" i="41"/>
  <c r="S42" i="41"/>
  <c r="R42" i="41"/>
  <c r="Q42" i="41"/>
  <c r="P42" i="41"/>
  <c r="E42" i="41"/>
  <c r="T42" i="41" s="1"/>
  <c r="S41" i="41"/>
  <c r="R41" i="41"/>
  <c r="Q41" i="41"/>
  <c r="P41" i="41"/>
  <c r="E41" i="41"/>
  <c r="T41" i="41" s="1"/>
  <c r="S40" i="41"/>
  <c r="R40" i="41"/>
  <c r="Q40" i="41"/>
  <c r="P40" i="41"/>
  <c r="E40" i="41"/>
  <c r="U40" i="41" s="1"/>
  <c r="S39" i="41"/>
  <c r="R39" i="41"/>
  <c r="Q39" i="41"/>
  <c r="P39" i="41"/>
  <c r="E39" i="41"/>
  <c r="T39" i="41" s="1"/>
  <c r="S38" i="41"/>
  <c r="R38" i="41"/>
  <c r="Q38" i="41"/>
  <c r="P38" i="41"/>
  <c r="E38" i="41"/>
  <c r="U38" i="41" s="1"/>
  <c r="U37" i="41"/>
  <c r="T37" i="41"/>
  <c r="S37" i="41"/>
  <c r="R37" i="41"/>
  <c r="Q37" i="41"/>
  <c r="P37" i="41"/>
  <c r="E37" i="41"/>
  <c r="S36" i="41"/>
  <c r="R36" i="41"/>
  <c r="Q36" i="41"/>
  <c r="P36" i="41"/>
  <c r="E36" i="41"/>
  <c r="S35" i="41"/>
  <c r="R35" i="41"/>
  <c r="Q35" i="41"/>
  <c r="P35" i="41"/>
  <c r="E35" i="41"/>
  <c r="U35" i="41" s="1"/>
  <c r="S34" i="41"/>
  <c r="R34" i="41"/>
  <c r="Q34" i="41"/>
  <c r="P34" i="41"/>
  <c r="E34" i="41"/>
  <c r="T34" i="41" s="1"/>
  <c r="U33" i="41"/>
  <c r="S33" i="41"/>
  <c r="R33" i="41"/>
  <c r="Q33" i="41"/>
  <c r="P33" i="41"/>
  <c r="E33" i="41"/>
  <c r="S32" i="41"/>
  <c r="R32" i="41"/>
  <c r="Q32" i="41"/>
  <c r="P32" i="41"/>
  <c r="E32" i="41"/>
  <c r="U32" i="41" s="1"/>
  <c r="S31" i="41"/>
  <c r="R31" i="41"/>
  <c r="Q31" i="41"/>
  <c r="P31" i="41"/>
  <c r="E31" i="41"/>
  <c r="T31" i="41" s="1"/>
  <c r="T30" i="41"/>
  <c r="S30" i="41"/>
  <c r="R30" i="41"/>
  <c r="Q30" i="41"/>
  <c r="P30" i="41"/>
  <c r="E30" i="41"/>
  <c r="U30" i="41" s="1"/>
  <c r="U29" i="41"/>
  <c r="T29" i="41"/>
  <c r="S29" i="41"/>
  <c r="R29" i="41"/>
  <c r="Q29" i="41"/>
  <c r="P29" i="41"/>
  <c r="E29" i="41"/>
  <c r="S28" i="41"/>
  <c r="S27" i="41"/>
  <c r="R27" i="41"/>
  <c r="Q27" i="41"/>
  <c r="P27" i="41"/>
  <c r="E27" i="41"/>
  <c r="S26" i="41"/>
  <c r="R26" i="41"/>
  <c r="Q26" i="41"/>
  <c r="P26" i="41"/>
  <c r="E26" i="41"/>
  <c r="U26" i="41" s="1"/>
  <c r="T25" i="41"/>
  <c r="S25" i="41"/>
  <c r="R25" i="41"/>
  <c r="Q25" i="41"/>
  <c r="P25" i="41"/>
  <c r="E25" i="41"/>
  <c r="U25" i="41" s="1"/>
  <c r="S24" i="41"/>
  <c r="R24" i="41"/>
  <c r="Q24" i="41"/>
  <c r="P24" i="41"/>
  <c r="E24" i="41"/>
  <c r="T24" i="41" s="1"/>
  <c r="S23" i="41"/>
  <c r="R23" i="41"/>
  <c r="Q23" i="41"/>
  <c r="P23" i="41"/>
  <c r="E23" i="41"/>
  <c r="U23" i="41" s="1"/>
  <c r="S22" i="41"/>
  <c r="R22" i="41"/>
  <c r="Q22" i="41"/>
  <c r="P22" i="41"/>
  <c r="E22" i="41"/>
  <c r="T22" i="41" s="1"/>
  <c r="S21" i="41"/>
  <c r="R21" i="41"/>
  <c r="Q21" i="41"/>
  <c r="P21" i="41"/>
  <c r="E21" i="41"/>
  <c r="T21" i="41" s="1"/>
  <c r="S20" i="41"/>
  <c r="R20" i="41"/>
  <c r="Q20" i="41"/>
  <c r="P20" i="41"/>
  <c r="E20" i="41"/>
  <c r="U20" i="41" s="1"/>
  <c r="S19" i="41"/>
  <c r="R19" i="41"/>
  <c r="Q19" i="41"/>
  <c r="P19" i="41"/>
  <c r="E19" i="41"/>
  <c r="T19" i="41" s="1"/>
  <c r="S18" i="41"/>
  <c r="R18" i="41"/>
  <c r="Q18" i="41"/>
  <c r="P18" i="41"/>
  <c r="E18" i="41"/>
  <c r="U18" i="41" s="1"/>
  <c r="S17" i="41"/>
  <c r="R17" i="41"/>
  <c r="Q17" i="41"/>
  <c r="P17" i="41"/>
  <c r="E17" i="41"/>
  <c r="U17" i="41" s="1"/>
  <c r="U16" i="41"/>
  <c r="S16" i="41"/>
  <c r="R16" i="41"/>
  <c r="Q16" i="41"/>
  <c r="P16" i="41"/>
  <c r="E16" i="41"/>
  <c r="S15" i="41"/>
  <c r="R15" i="41"/>
  <c r="Q15" i="41"/>
  <c r="P15" i="41"/>
  <c r="E15" i="41"/>
  <c r="U15" i="41" s="1"/>
  <c r="S14" i="41"/>
  <c r="R14" i="41"/>
  <c r="Q14" i="41"/>
  <c r="P14" i="41"/>
  <c r="E14" i="41"/>
  <c r="T14" i="41" s="1"/>
  <c r="S13" i="41"/>
  <c r="R13" i="41"/>
  <c r="Q13" i="41"/>
  <c r="P13" i="41"/>
  <c r="E13" i="41"/>
  <c r="T13" i="41" s="1"/>
  <c r="S12" i="41"/>
  <c r="R12" i="41"/>
  <c r="Q12" i="41"/>
  <c r="P12" i="41"/>
  <c r="E12" i="41"/>
  <c r="U12" i="41" s="1"/>
  <c r="S11" i="41"/>
  <c r="R11" i="41"/>
  <c r="Q11" i="41"/>
  <c r="P11" i="41"/>
  <c r="E11" i="41"/>
  <c r="T11" i="41" s="1"/>
  <c r="S10" i="41"/>
  <c r="R10" i="41"/>
  <c r="Q10" i="41"/>
  <c r="U10" i="41" s="1"/>
  <c r="P10" i="41"/>
  <c r="E10" i="41"/>
  <c r="S9" i="41"/>
  <c r="R9" i="41"/>
  <c r="S64" i="40"/>
  <c r="R64" i="40"/>
  <c r="Q64" i="40"/>
  <c r="P64" i="40"/>
  <c r="E64" i="40"/>
  <c r="U64" i="40" s="1"/>
  <c r="U63" i="40"/>
  <c r="S63" i="40"/>
  <c r="R63" i="40"/>
  <c r="Q63" i="40"/>
  <c r="P63" i="40"/>
  <c r="E63" i="40"/>
  <c r="T63" i="40" s="1"/>
  <c r="S62" i="40"/>
  <c r="R62" i="40"/>
  <c r="S60" i="40"/>
  <c r="R60" i="40"/>
  <c r="Q60" i="40"/>
  <c r="P60" i="40"/>
  <c r="E60" i="40"/>
  <c r="T60" i="40" s="1"/>
  <c r="S59" i="40"/>
  <c r="R59" i="40"/>
  <c r="Q59" i="40"/>
  <c r="P59" i="40"/>
  <c r="E59" i="40"/>
  <c r="T59" i="40" s="1"/>
  <c r="S58" i="40"/>
  <c r="R58" i="40"/>
  <c r="Q58" i="40"/>
  <c r="P58" i="40"/>
  <c r="E58" i="40"/>
  <c r="T58" i="40" s="1"/>
  <c r="S57" i="40"/>
  <c r="R57" i="40"/>
  <c r="Q57" i="40"/>
  <c r="P57" i="40"/>
  <c r="E57" i="40"/>
  <c r="S56" i="40"/>
  <c r="R56" i="40"/>
  <c r="S55" i="40"/>
  <c r="R55" i="40"/>
  <c r="Q55" i="40"/>
  <c r="P55" i="40"/>
  <c r="E55" i="40"/>
  <c r="T55" i="40" s="1"/>
  <c r="T54" i="40"/>
  <c r="S54" i="40"/>
  <c r="R54" i="40"/>
  <c r="Q54" i="40"/>
  <c r="P54" i="40"/>
  <c r="E54" i="40"/>
  <c r="U54" i="40" s="1"/>
  <c r="U53" i="40"/>
  <c r="S53" i="40"/>
  <c r="R53" i="40"/>
  <c r="Q53" i="40"/>
  <c r="P53" i="40"/>
  <c r="E53" i="40"/>
  <c r="T53" i="40" s="1"/>
  <c r="S52" i="40"/>
  <c r="R52" i="40"/>
  <c r="Q52" i="40"/>
  <c r="P52" i="40"/>
  <c r="E52" i="40"/>
  <c r="U52" i="40" s="1"/>
  <c r="S51" i="40"/>
  <c r="R51" i="40"/>
  <c r="Q51" i="40"/>
  <c r="P51" i="40"/>
  <c r="E51" i="40"/>
  <c r="T51" i="40" s="1"/>
  <c r="S50" i="40"/>
  <c r="R50" i="40"/>
  <c r="Q50" i="40"/>
  <c r="P50" i="40"/>
  <c r="E50" i="40"/>
  <c r="T50" i="40" s="1"/>
  <c r="S49" i="40"/>
  <c r="R49" i="40"/>
  <c r="Q49" i="40"/>
  <c r="P49" i="40"/>
  <c r="E49" i="40"/>
  <c r="U49" i="40" s="1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T46" i="40"/>
  <c r="S46" i="40"/>
  <c r="R46" i="40"/>
  <c r="Q46" i="40"/>
  <c r="P46" i="40"/>
  <c r="E46" i="40"/>
  <c r="U46" i="40" s="1"/>
  <c r="U45" i="40"/>
  <c r="S45" i="40"/>
  <c r="R45" i="40"/>
  <c r="Q45" i="40"/>
  <c r="P45" i="40"/>
  <c r="E45" i="40"/>
  <c r="T45" i="40" s="1"/>
  <c r="S44" i="40"/>
  <c r="R44" i="40"/>
  <c r="S43" i="40"/>
  <c r="R43" i="40"/>
  <c r="S42" i="40"/>
  <c r="R42" i="40"/>
  <c r="Q42" i="40"/>
  <c r="P42" i="40"/>
  <c r="E42" i="40"/>
  <c r="U42" i="40" s="1"/>
  <c r="S41" i="40"/>
  <c r="R41" i="40"/>
  <c r="Q41" i="40"/>
  <c r="P41" i="40"/>
  <c r="E41" i="40"/>
  <c r="T41" i="40" s="1"/>
  <c r="S40" i="40"/>
  <c r="R40" i="40"/>
  <c r="Q40" i="40"/>
  <c r="P40" i="40"/>
  <c r="E40" i="40"/>
  <c r="T40" i="40" s="1"/>
  <c r="S39" i="40"/>
  <c r="R39" i="40"/>
  <c r="Q39" i="40"/>
  <c r="P39" i="40"/>
  <c r="E39" i="40"/>
  <c r="U39" i="40" s="1"/>
  <c r="U38" i="40"/>
  <c r="S38" i="40"/>
  <c r="R38" i="40"/>
  <c r="Q38" i="40"/>
  <c r="P38" i="40"/>
  <c r="E38" i="40"/>
  <c r="T38" i="40" s="1"/>
  <c r="T37" i="40"/>
  <c r="S37" i="40"/>
  <c r="R37" i="40"/>
  <c r="Q37" i="40"/>
  <c r="P37" i="40"/>
  <c r="E37" i="40"/>
  <c r="U37" i="40" s="1"/>
  <c r="T36" i="40"/>
  <c r="S36" i="40"/>
  <c r="R36" i="40"/>
  <c r="Q36" i="40"/>
  <c r="P36" i="40"/>
  <c r="E36" i="40"/>
  <c r="U36" i="40" s="1"/>
  <c r="S35" i="40"/>
  <c r="R35" i="40"/>
  <c r="Q35" i="40"/>
  <c r="P35" i="40"/>
  <c r="E35" i="40"/>
  <c r="T35" i="40" s="1"/>
  <c r="S34" i="40"/>
  <c r="R34" i="40"/>
  <c r="Q34" i="40"/>
  <c r="P34" i="40"/>
  <c r="E34" i="40"/>
  <c r="U34" i="40" s="1"/>
  <c r="S33" i="40"/>
  <c r="R33" i="40"/>
  <c r="Q33" i="40"/>
  <c r="U33" i="40" s="1"/>
  <c r="P33" i="40"/>
  <c r="E33" i="40"/>
  <c r="S32" i="40"/>
  <c r="R32" i="40"/>
  <c r="Q32" i="40"/>
  <c r="P32" i="40"/>
  <c r="E32" i="40"/>
  <c r="T32" i="40" s="1"/>
  <c r="S31" i="40"/>
  <c r="R31" i="40"/>
  <c r="Q31" i="40"/>
  <c r="P31" i="40"/>
  <c r="E31" i="40"/>
  <c r="S30" i="40"/>
  <c r="R30" i="40"/>
  <c r="Q30" i="40"/>
  <c r="P30" i="40"/>
  <c r="E30" i="40"/>
  <c r="T30" i="40" s="1"/>
  <c r="S29" i="40"/>
  <c r="R29" i="40"/>
  <c r="Q29" i="40"/>
  <c r="P29" i="40"/>
  <c r="E29" i="40"/>
  <c r="S28" i="40"/>
  <c r="S27" i="40"/>
  <c r="R27" i="40"/>
  <c r="Q27" i="40"/>
  <c r="P27" i="40"/>
  <c r="E27" i="40"/>
  <c r="U27" i="40" s="1"/>
  <c r="U26" i="40"/>
  <c r="S26" i="40"/>
  <c r="R26" i="40"/>
  <c r="Q26" i="40"/>
  <c r="P26" i="40"/>
  <c r="E26" i="40"/>
  <c r="T26" i="40" s="1"/>
  <c r="T25" i="40"/>
  <c r="S25" i="40"/>
  <c r="R25" i="40"/>
  <c r="Q25" i="40"/>
  <c r="P25" i="40"/>
  <c r="E25" i="40"/>
  <c r="U25" i="40" s="1"/>
  <c r="S24" i="40"/>
  <c r="R24" i="40"/>
  <c r="Q24" i="40"/>
  <c r="P24" i="40"/>
  <c r="E24" i="40"/>
  <c r="U24" i="40" s="1"/>
  <c r="S23" i="40"/>
  <c r="R23" i="40"/>
  <c r="Q23" i="40"/>
  <c r="P23" i="40"/>
  <c r="E23" i="40"/>
  <c r="S22" i="40"/>
  <c r="R22" i="40"/>
  <c r="Q22" i="40"/>
  <c r="P22" i="40"/>
  <c r="E22" i="40"/>
  <c r="U22" i="40" s="1"/>
  <c r="U21" i="40"/>
  <c r="S21" i="40"/>
  <c r="R21" i="40"/>
  <c r="Q21" i="40"/>
  <c r="P21" i="40"/>
  <c r="E21" i="40"/>
  <c r="T21" i="40" s="1"/>
  <c r="S20" i="40"/>
  <c r="R20" i="40"/>
  <c r="Q20" i="40"/>
  <c r="P20" i="40"/>
  <c r="E20" i="40"/>
  <c r="T20" i="40" s="1"/>
  <c r="S19" i="40"/>
  <c r="R19" i="40"/>
  <c r="Q19" i="40"/>
  <c r="P19" i="40"/>
  <c r="E19" i="40"/>
  <c r="U19" i="40" s="1"/>
  <c r="S18" i="40"/>
  <c r="R18" i="40"/>
  <c r="Q18" i="40"/>
  <c r="P18" i="40"/>
  <c r="E18" i="40"/>
  <c r="T18" i="40" s="1"/>
  <c r="S17" i="40"/>
  <c r="R17" i="40"/>
  <c r="Q17" i="40"/>
  <c r="P17" i="40"/>
  <c r="E17" i="40"/>
  <c r="S16" i="40"/>
  <c r="R16" i="40"/>
  <c r="Q16" i="40"/>
  <c r="P16" i="40"/>
  <c r="E16" i="40"/>
  <c r="T16" i="40" s="1"/>
  <c r="S15" i="40"/>
  <c r="R15" i="40"/>
  <c r="Q15" i="40"/>
  <c r="P15" i="40"/>
  <c r="E15" i="40"/>
  <c r="T15" i="40" s="1"/>
  <c r="S14" i="40"/>
  <c r="R14" i="40"/>
  <c r="Q14" i="40"/>
  <c r="P14" i="40"/>
  <c r="E14" i="40"/>
  <c r="U14" i="40" s="1"/>
  <c r="S13" i="40"/>
  <c r="R13" i="40"/>
  <c r="Q13" i="40"/>
  <c r="P13" i="40"/>
  <c r="E13" i="40"/>
  <c r="S12" i="40"/>
  <c r="R12" i="40"/>
  <c r="Q12" i="40"/>
  <c r="P12" i="40"/>
  <c r="E12" i="40"/>
  <c r="T12" i="40" s="1"/>
  <c r="S11" i="40"/>
  <c r="R11" i="40"/>
  <c r="Q11" i="40"/>
  <c r="P11" i="40"/>
  <c r="E11" i="40"/>
  <c r="U11" i="40" s="1"/>
  <c r="U10" i="40"/>
  <c r="S10" i="40"/>
  <c r="R10" i="40"/>
  <c r="Q10" i="40"/>
  <c r="P10" i="40"/>
  <c r="E10" i="40"/>
  <c r="T10" i="40" s="1"/>
  <c r="S9" i="40"/>
  <c r="R9" i="40"/>
  <c r="S64" i="39"/>
  <c r="R64" i="39"/>
  <c r="Q64" i="39"/>
  <c r="P64" i="39"/>
  <c r="E64" i="39"/>
  <c r="T64" i="39" s="1"/>
  <c r="S63" i="39"/>
  <c r="R63" i="39"/>
  <c r="Q63" i="39"/>
  <c r="Q62" i="39" s="1"/>
  <c r="P63" i="39"/>
  <c r="E63" i="39"/>
  <c r="S62" i="39"/>
  <c r="R62" i="39"/>
  <c r="U60" i="39"/>
  <c r="S60" i="39"/>
  <c r="R60" i="39"/>
  <c r="Q60" i="39"/>
  <c r="P60" i="39"/>
  <c r="E60" i="39"/>
  <c r="T60" i="39" s="1"/>
  <c r="S59" i="39"/>
  <c r="R59" i="39"/>
  <c r="Q59" i="39"/>
  <c r="P59" i="39"/>
  <c r="E59" i="39"/>
  <c r="U59" i="39" s="1"/>
  <c r="S58" i="39"/>
  <c r="R58" i="39"/>
  <c r="Q58" i="39"/>
  <c r="P58" i="39"/>
  <c r="E58" i="39"/>
  <c r="U58" i="39" s="1"/>
  <c r="S57" i="39"/>
  <c r="R57" i="39"/>
  <c r="Q57" i="39"/>
  <c r="P57" i="39"/>
  <c r="E57" i="39"/>
  <c r="T57" i="39" s="1"/>
  <c r="S56" i="39"/>
  <c r="R56" i="39"/>
  <c r="S55" i="39"/>
  <c r="R55" i="39"/>
  <c r="Q55" i="39"/>
  <c r="P55" i="39"/>
  <c r="E55" i="39"/>
  <c r="S54" i="39"/>
  <c r="R54" i="39"/>
  <c r="Q54" i="39"/>
  <c r="P54" i="39"/>
  <c r="E54" i="39"/>
  <c r="U54" i="39" s="1"/>
  <c r="S53" i="39"/>
  <c r="R53" i="39"/>
  <c r="Q53" i="39"/>
  <c r="P53" i="39"/>
  <c r="E53" i="39"/>
  <c r="U53" i="39" s="1"/>
  <c r="S52" i="39"/>
  <c r="R52" i="39"/>
  <c r="Q52" i="39"/>
  <c r="P52" i="39"/>
  <c r="E52" i="39"/>
  <c r="T52" i="39" s="1"/>
  <c r="S51" i="39"/>
  <c r="R51" i="39"/>
  <c r="Q51" i="39"/>
  <c r="P51" i="39"/>
  <c r="E51" i="39"/>
  <c r="U51" i="39" s="1"/>
  <c r="S50" i="39"/>
  <c r="R50" i="39"/>
  <c r="Q50" i="39"/>
  <c r="P50" i="39"/>
  <c r="E50" i="39"/>
  <c r="T50" i="39" s="1"/>
  <c r="S49" i="39"/>
  <c r="R49" i="39"/>
  <c r="Q49" i="39"/>
  <c r="P49" i="39"/>
  <c r="E49" i="39"/>
  <c r="T49" i="39" s="1"/>
  <c r="S48" i="39"/>
  <c r="R48" i="39"/>
  <c r="Q48" i="39"/>
  <c r="P48" i="39"/>
  <c r="E48" i="39"/>
  <c r="U48" i="39" s="1"/>
  <c r="S47" i="39"/>
  <c r="R47" i="39"/>
  <c r="Q47" i="39"/>
  <c r="P47" i="39"/>
  <c r="E47" i="39"/>
  <c r="T47" i="39" s="1"/>
  <c r="U46" i="39"/>
  <c r="S46" i="39"/>
  <c r="R46" i="39"/>
  <c r="Q46" i="39"/>
  <c r="P46" i="39"/>
  <c r="E46" i="39"/>
  <c r="T46" i="39" s="1"/>
  <c r="S45" i="39"/>
  <c r="R45" i="39"/>
  <c r="Q45" i="39"/>
  <c r="P45" i="39"/>
  <c r="E45" i="39"/>
  <c r="T45" i="39" s="1"/>
  <c r="S44" i="39"/>
  <c r="S42" i="39"/>
  <c r="R42" i="39"/>
  <c r="Q42" i="39"/>
  <c r="P42" i="39"/>
  <c r="E42" i="39"/>
  <c r="T42" i="39" s="1"/>
  <c r="T41" i="39"/>
  <c r="S41" i="39"/>
  <c r="R41" i="39"/>
  <c r="Q41" i="39"/>
  <c r="P41" i="39"/>
  <c r="E41" i="39"/>
  <c r="U41" i="39" s="1"/>
  <c r="S40" i="39"/>
  <c r="R40" i="39"/>
  <c r="Q40" i="39"/>
  <c r="P40" i="39"/>
  <c r="E40" i="39"/>
  <c r="T40" i="39" s="1"/>
  <c r="S39" i="39"/>
  <c r="R39" i="39"/>
  <c r="Q39" i="39"/>
  <c r="P39" i="39"/>
  <c r="E39" i="39"/>
  <c r="T39" i="39" s="1"/>
  <c r="S38" i="39"/>
  <c r="R38" i="39"/>
  <c r="Q38" i="39"/>
  <c r="P38" i="39"/>
  <c r="E38" i="39"/>
  <c r="U38" i="39" s="1"/>
  <c r="S37" i="39"/>
  <c r="R37" i="39"/>
  <c r="Q37" i="39"/>
  <c r="P37" i="39"/>
  <c r="E37" i="39"/>
  <c r="T37" i="39" s="1"/>
  <c r="U36" i="39"/>
  <c r="S36" i="39"/>
  <c r="R36" i="39"/>
  <c r="Q36" i="39"/>
  <c r="P36" i="39"/>
  <c r="E36" i="39"/>
  <c r="T36" i="39" s="1"/>
  <c r="S35" i="39"/>
  <c r="R35" i="39"/>
  <c r="Q35" i="39"/>
  <c r="P35" i="39"/>
  <c r="E35" i="39"/>
  <c r="U35" i="39" s="1"/>
  <c r="S34" i="39"/>
  <c r="R34" i="39"/>
  <c r="Q34" i="39"/>
  <c r="P34" i="39"/>
  <c r="E34" i="39"/>
  <c r="U34" i="39" s="1"/>
  <c r="S33" i="39"/>
  <c r="R33" i="39"/>
  <c r="Q33" i="39"/>
  <c r="P33" i="39"/>
  <c r="E33" i="39"/>
  <c r="U33" i="39" s="1"/>
  <c r="S32" i="39"/>
  <c r="R32" i="39"/>
  <c r="Q32" i="39"/>
  <c r="P32" i="39"/>
  <c r="E32" i="39"/>
  <c r="T32" i="39" s="1"/>
  <c r="S31" i="39"/>
  <c r="R31" i="39"/>
  <c r="Q31" i="39"/>
  <c r="P31" i="39"/>
  <c r="E31" i="39"/>
  <c r="T31" i="39" s="1"/>
  <c r="S30" i="39"/>
  <c r="R30" i="39"/>
  <c r="Q30" i="39"/>
  <c r="P30" i="39"/>
  <c r="E30" i="39"/>
  <c r="U30" i="39" s="1"/>
  <c r="S29" i="39"/>
  <c r="R29" i="39"/>
  <c r="Q29" i="39"/>
  <c r="P29" i="39"/>
  <c r="E29" i="39"/>
  <c r="T29" i="39" s="1"/>
  <c r="S28" i="39"/>
  <c r="U27" i="39"/>
  <c r="S27" i="39"/>
  <c r="R27" i="39"/>
  <c r="Q27" i="39"/>
  <c r="P27" i="39"/>
  <c r="E27" i="39"/>
  <c r="T27" i="39" s="1"/>
  <c r="S26" i="39"/>
  <c r="R26" i="39"/>
  <c r="Q26" i="39"/>
  <c r="P26" i="39"/>
  <c r="E26" i="39"/>
  <c r="U26" i="39" s="1"/>
  <c r="S25" i="39"/>
  <c r="R25" i="39"/>
  <c r="Q25" i="39"/>
  <c r="P25" i="39"/>
  <c r="E25" i="39"/>
  <c r="T25" i="39" s="1"/>
  <c r="S24" i="39"/>
  <c r="R24" i="39"/>
  <c r="Q24" i="39"/>
  <c r="P24" i="39"/>
  <c r="E24" i="39"/>
  <c r="U24" i="39" s="1"/>
  <c r="S23" i="39"/>
  <c r="R23" i="39"/>
  <c r="Q23" i="39"/>
  <c r="P23" i="39"/>
  <c r="E23" i="39"/>
  <c r="T23" i="39" s="1"/>
  <c r="S22" i="39"/>
  <c r="R22" i="39"/>
  <c r="Q22" i="39"/>
  <c r="P22" i="39"/>
  <c r="E22" i="39"/>
  <c r="T22" i="39" s="1"/>
  <c r="S21" i="39"/>
  <c r="R21" i="39"/>
  <c r="Q21" i="39"/>
  <c r="P21" i="39"/>
  <c r="E21" i="39"/>
  <c r="S20" i="39"/>
  <c r="R20" i="39"/>
  <c r="Q20" i="39"/>
  <c r="P20" i="39"/>
  <c r="E20" i="39"/>
  <c r="T20" i="39" s="1"/>
  <c r="S19" i="39"/>
  <c r="R19" i="39"/>
  <c r="Q19" i="39"/>
  <c r="P19" i="39"/>
  <c r="E19" i="39"/>
  <c r="T19" i="39" s="1"/>
  <c r="S18" i="39"/>
  <c r="R18" i="39"/>
  <c r="Q18" i="39"/>
  <c r="P18" i="39"/>
  <c r="E18" i="39"/>
  <c r="U18" i="39" s="1"/>
  <c r="S17" i="39"/>
  <c r="R17" i="39"/>
  <c r="Q17" i="39"/>
  <c r="P17" i="39"/>
  <c r="E17" i="39"/>
  <c r="T17" i="39" s="1"/>
  <c r="T16" i="39"/>
  <c r="S16" i="39"/>
  <c r="R16" i="39"/>
  <c r="Q16" i="39"/>
  <c r="P16" i="39"/>
  <c r="E16" i="39"/>
  <c r="U16" i="39" s="1"/>
  <c r="S15" i="39"/>
  <c r="R15" i="39"/>
  <c r="Q15" i="39"/>
  <c r="P15" i="39"/>
  <c r="E15" i="39"/>
  <c r="U15" i="39" s="1"/>
  <c r="S14" i="39"/>
  <c r="R14" i="39"/>
  <c r="Q14" i="39"/>
  <c r="P14" i="39"/>
  <c r="E14" i="39"/>
  <c r="S13" i="39"/>
  <c r="R13" i="39"/>
  <c r="Q13" i="39"/>
  <c r="P13" i="39"/>
  <c r="E13" i="39"/>
  <c r="U13" i="39" s="1"/>
  <c r="S12" i="39"/>
  <c r="R12" i="39"/>
  <c r="Q12" i="39"/>
  <c r="P12" i="39"/>
  <c r="E12" i="39"/>
  <c r="T12" i="39" s="1"/>
  <c r="S11" i="39"/>
  <c r="R11" i="39"/>
  <c r="Q11" i="39"/>
  <c r="P11" i="39"/>
  <c r="E11" i="39"/>
  <c r="T11" i="39" s="1"/>
  <c r="S10" i="39"/>
  <c r="R10" i="39"/>
  <c r="Q10" i="39"/>
  <c r="P10" i="39"/>
  <c r="E10" i="39"/>
  <c r="S9" i="39"/>
  <c r="R9" i="39"/>
  <c r="S64" i="38"/>
  <c r="R64" i="38"/>
  <c r="Q64" i="38"/>
  <c r="P64" i="38"/>
  <c r="E64" i="38"/>
  <c r="T64" i="38" s="1"/>
  <c r="S63" i="38"/>
  <c r="R63" i="38"/>
  <c r="Q63" i="38"/>
  <c r="P63" i="38"/>
  <c r="E63" i="38"/>
  <c r="U63" i="38" s="1"/>
  <c r="S62" i="38"/>
  <c r="R62" i="38"/>
  <c r="S60" i="38"/>
  <c r="R60" i="38"/>
  <c r="Q60" i="38"/>
  <c r="P60" i="38"/>
  <c r="E60" i="38"/>
  <c r="U60" i="38" s="1"/>
  <c r="U59" i="38"/>
  <c r="S59" i="38"/>
  <c r="R59" i="38"/>
  <c r="Q59" i="38"/>
  <c r="P59" i="38"/>
  <c r="E59" i="38"/>
  <c r="T59" i="38" s="1"/>
  <c r="U58" i="38"/>
  <c r="S58" i="38"/>
  <c r="R58" i="38"/>
  <c r="Q58" i="38"/>
  <c r="P58" i="38"/>
  <c r="E58" i="38"/>
  <c r="T58" i="38" s="1"/>
  <c r="T57" i="38"/>
  <c r="S57" i="38"/>
  <c r="R57" i="38"/>
  <c r="Q57" i="38"/>
  <c r="P57" i="38"/>
  <c r="E57" i="38"/>
  <c r="U57" i="38" s="1"/>
  <c r="S56" i="38"/>
  <c r="R56" i="38"/>
  <c r="T55" i="38"/>
  <c r="S55" i="38"/>
  <c r="R55" i="38"/>
  <c r="Q55" i="38"/>
  <c r="P55" i="38"/>
  <c r="E55" i="38"/>
  <c r="U55" i="38" s="1"/>
  <c r="S54" i="38"/>
  <c r="R54" i="38"/>
  <c r="Q54" i="38"/>
  <c r="P54" i="38"/>
  <c r="E54" i="38"/>
  <c r="T54" i="38" s="1"/>
  <c r="S53" i="38"/>
  <c r="R53" i="38"/>
  <c r="Q53" i="38"/>
  <c r="P53" i="38"/>
  <c r="E53" i="38"/>
  <c r="S52" i="38"/>
  <c r="R52" i="38"/>
  <c r="Q52" i="38"/>
  <c r="P52" i="38"/>
  <c r="E52" i="38"/>
  <c r="U52" i="38" s="1"/>
  <c r="S51" i="38"/>
  <c r="R51" i="38"/>
  <c r="Q51" i="38"/>
  <c r="P51" i="38"/>
  <c r="E51" i="38"/>
  <c r="T51" i="38" s="1"/>
  <c r="S50" i="38"/>
  <c r="R50" i="38"/>
  <c r="Q50" i="38"/>
  <c r="P50" i="38"/>
  <c r="E50" i="38"/>
  <c r="U50" i="38" s="1"/>
  <c r="S49" i="38"/>
  <c r="R49" i="38"/>
  <c r="Q49" i="38"/>
  <c r="P49" i="38"/>
  <c r="E49" i="38"/>
  <c r="T49" i="38" s="1"/>
  <c r="S48" i="38"/>
  <c r="R48" i="38"/>
  <c r="Q48" i="38"/>
  <c r="P48" i="38"/>
  <c r="E48" i="38"/>
  <c r="T48" i="38" s="1"/>
  <c r="S47" i="38"/>
  <c r="R47" i="38"/>
  <c r="Q47" i="38"/>
  <c r="P47" i="38"/>
  <c r="E47" i="38"/>
  <c r="U47" i="38" s="1"/>
  <c r="S46" i="38"/>
  <c r="R46" i="38"/>
  <c r="Q46" i="38"/>
  <c r="P46" i="38"/>
  <c r="E46" i="38"/>
  <c r="T46" i="38" s="1"/>
  <c r="S45" i="38"/>
  <c r="R45" i="38"/>
  <c r="Q45" i="38"/>
  <c r="P45" i="38"/>
  <c r="E45" i="38"/>
  <c r="U45" i="38" s="1"/>
  <c r="S44" i="38"/>
  <c r="R44" i="38"/>
  <c r="S43" i="38"/>
  <c r="S42" i="38"/>
  <c r="R42" i="38"/>
  <c r="Q42" i="38"/>
  <c r="P42" i="38"/>
  <c r="E42" i="38"/>
  <c r="T42" i="38" s="1"/>
  <c r="S41" i="38"/>
  <c r="R41" i="38"/>
  <c r="Q41" i="38"/>
  <c r="P41" i="38"/>
  <c r="E41" i="38"/>
  <c r="T41" i="38" s="1"/>
  <c r="S40" i="38"/>
  <c r="R40" i="38"/>
  <c r="Q40" i="38"/>
  <c r="P40" i="38"/>
  <c r="E40" i="38"/>
  <c r="U40" i="38" s="1"/>
  <c r="S39" i="38"/>
  <c r="R39" i="38"/>
  <c r="Q39" i="38"/>
  <c r="P39" i="38"/>
  <c r="E39" i="38"/>
  <c r="T39" i="38" s="1"/>
  <c r="S38" i="38"/>
  <c r="R38" i="38"/>
  <c r="Q38" i="38"/>
  <c r="P38" i="38"/>
  <c r="E38" i="38"/>
  <c r="T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U35" i="38" s="1"/>
  <c r="U34" i="38"/>
  <c r="T34" i="38"/>
  <c r="S34" i="38"/>
  <c r="R34" i="38"/>
  <c r="Q34" i="38"/>
  <c r="P34" i="38"/>
  <c r="E34" i="38"/>
  <c r="S33" i="38"/>
  <c r="R33" i="38"/>
  <c r="Q33" i="38"/>
  <c r="P33" i="38"/>
  <c r="E33" i="38"/>
  <c r="U33" i="38" s="1"/>
  <c r="S32" i="38"/>
  <c r="R32" i="38"/>
  <c r="Q32" i="38"/>
  <c r="P32" i="38"/>
  <c r="E32" i="38"/>
  <c r="U32" i="38" s="1"/>
  <c r="S31" i="38"/>
  <c r="R31" i="38"/>
  <c r="Q31" i="38"/>
  <c r="U31" i="38" s="1"/>
  <c r="P31" i="38"/>
  <c r="E31" i="38"/>
  <c r="S30" i="38"/>
  <c r="R30" i="38"/>
  <c r="Q30" i="38"/>
  <c r="P30" i="38"/>
  <c r="E30" i="38"/>
  <c r="T30" i="38" s="1"/>
  <c r="S29" i="38"/>
  <c r="R29" i="38"/>
  <c r="Q29" i="38"/>
  <c r="P29" i="38"/>
  <c r="E29" i="38"/>
  <c r="T29" i="38" s="1"/>
  <c r="S28" i="38"/>
  <c r="U27" i="38"/>
  <c r="S27" i="38"/>
  <c r="R27" i="38"/>
  <c r="Q27" i="38"/>
  <c r="P27" i="38"/>
  <c r="E27" i="38"/>
  <c r="T27" i="38" s="1"/>
  <c r="U26" i="38"/>
  <c r="S26" i="38"/>
  <c r="R26" i="38"/>
  <c r="Q26" i="38"/>
  <c r="P26" i="38"/>
  <c r="E26" i="38"/>
  <c r="T26" i="38" s="1"/>
  <c r="S25" i="38"/>
  <c r="R25" i="38"/>
  <c r="Q25" i="38"/>
  <c r="P25" i="38"/>
  <c r="E25" i="38"/>
  <c r="U25" i="38" s="1"/>
  <c r="S24" i="38"/>
  <c r="R24" i="38"/>
  <c r="Q24" i="38"/>
  <c r="P24" i="38"/>
  <c r="E24" i="38"/>
  <c r="T24" i="38" s="1"/>
  <c r="S23" i="38"/>
  <c r="R23" i="38"/>
  <c r="Q23" i="38"/>
  <c r="P23" i="38"/>
  <c r="E23" i="38"/>
  <c r="U22" i="38"/>
  <c r="T22" i="38"/>
  <c r="S22" i="38"/>
  <c r="R22" i="38"/>
  <c r="Q22" i="38"/>
  <c r="P22" i="38"/>
  <c r="E22" i="38"/>
  <c r="S21" i="38"/>
  <c r="R21" i="38"/>
  <c r="Q21" i="38"/>
  <c r="P21" i="38"/>
  <c r="E21" i="38"/>
  <c r="T21" i="38" s="1"/>
  <c r="S20" i="38"/>
  <c r="R20" i="38"/>
  <c r="Q20" i="38"/>
  <c r="P20" i="38"/>
  <c r="E20" i="38"/>
  <c r="U20" i="38" s="1"/>
  <c r="S19" i="38"/>
  <c r="R19" i="38"/>
  <c r="Q19" i="38"/>
  <c r="P19" i="38"/>
  <c r="E19" i="38"/>
  <c r="T19" i="38" s="1"/>
  <c r="S18" i="38"/>
  <c r="R18" i="38"/>
  <c r="Q18" i="38"/>
  <c r="P18" i="38"/>
  <c r="E18" i="38"/>
  <c r="T18" i="38" s="1"/>
  <c r="S17" i="38"/>
  <c r="R17" i="38"/>
  <c r="Q17" i="38"/>
  <c r="P17" i="38"/>
  <c r="E17" i="38"/>
  <c r="U17" i="38" s="1"/>
  <c r="U16" i="38"/>
  <c r="S16" i="38"/>
  <c r="R16" i="38"/>
  <c r="Q16" i="38"/>
  <c r="P16" i="38"/>
  <c r="E16" i="38"/>
  <c r="S15" i="38"/>
  <c r="R15" i="38"/>
  <c r="Q15" i="38"/>
  <c r="P15" i="38"/>
  <c r="E15" i="38"/>
  <c r="U15" i="38" s="1"/>
  <c r="S14" i="38"/>
  <c r="R14" i="38"/>
  <c r="Q14" i="38"/>
  <c r="P14" i="38"/>
  <c r="E14" i="38"/>
  <c r="U14" i="38" s="1"/>
  <c r="S13" i="38"/>
  <c r="R13" i="38"/>
  <c r="Q13" i="38"/>
  <c r="P13" i="38"/>
  <c r="E13" i="38"/>
  <c r="T13" i="38" s="1"/>
  <c r="T12" i="38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S10" i="38"/>
  <c r="R10" i="38"/>
  <c r="Q10" i="38"/>
  <c r="P10" i="38"/>
  <c r="E10" i="38"/>
  <c r="S9" i="38"/>
  <c r="R9" i="38"/>
  <c r="S64" i="37"/>
  <c r="R64" i="37"/>
  <c r="Q64" i="37"/>
  <c r="P64" i="37"/>
  <c r="E64" i="37"/>
  <c r="T64" i="37" s="1"/>
  <c r="S63" i="37"/>
  <c r="R63" i="37"/>
  <c r="Q63" i="37"/>
  <c r="P63" i="37"/>
  <c r="E63" i="37"/>
  <c r="U63" i="37" s="1"/>
  <c r="S62" i="37"/>
  <c r="R62" i="37"/>
  <c r="S60" i="37"/>
  <c r="R60" i="37"/>
  <c r="Q60" i="37"/>
  <c r="P60" i="37"/>
  <c r="E60" i="37"/>
  <c r="U60" i="37" s="1"/>
  <c r="S59" i="37"/>
  <c r="R59" i="37"/>
  <c r="Q59" i="37"/>
  <c r="P59" i="37"/>
  <c r="E59" i="37"/>
  <c r="U59" i="37" s="1"/>
  <c r="S58" i="37"/>
  <c r="R58" i="37"/>
  <c r="Q58" i="37"/>
  <c r="P58" i="37"/>
  <c r="E58" i="37"/>
  <c r="U58" i="37" s="1"/>
  <c r="S57" i="37"/>
  <c r="R57" i="37"/>
  <c r="Q57" i="37"/>
  <c r="Q56" i="37" s="1"/>
  <c r="P57" i="37"/>
  <c r="E57" i="37"/>
  <c r="S56" i="37"/>
  <c r="R56" i="37"/>
  <c r="S55" i="37"/>
  <c r="R55" i="37"/>
  <c r="Q55" i="37"/>
  <c r="P55" i="37"/>
  <c r="E55" i="37"/>
  <c r="S54" i="37"/>
  <c r="R54" i="37"/>
  <c r="Q54" i="37"/>
  <c r="P54" i="37"/>
  <c r="E54" i="37"/>
  <c r="T54" i="37" s="1"/>
  <c r="S53" i="37"/>
  <c r="R53" i="37"/>
  <c r="Q53" i="37"/>
  <c r="P53" i="37"/>
  <c r="E53" i="37"/>
  <c r="U53" i="37" s="1"/>
  <c r="S52" i="37"/>
  <c r="R52" i="37"/>
  <c r="Q52" i="37"/>
  <c r="P52" i="37"/>
  <c r="E52" i="37"/>
  <c r="U52" i="37" s="1"/>
  <c r="S51" i="37"/>
  <c r="R51" i="37"/>
  <c r="Q51" i="37"/>
  <c r="P51" i="37"/>
  <c r="E51" i="37"/>
  <c r="T51" i="37" s="1"/>
  <c r="S50" i="37"/>
  <c r="R50" i="37"/>
  <c r="Q50" i="37"/>
  <c r="P50" i="37"/>
  <c r="E50" i="37"/>
  <c r="U50" i="37" s="1"/>
  <c r="S49" i="37"/>
  <c r="R49" i="37"/>
  <c r="Q49" i="37"/>
  <c r="P49" i="37"/>
  <c r="E49" i="37"/>
  <c r="T49" i="37" s="1"/>
  <c r="S48" i="37"/>
  <c r="R48" i="37"/>
  <c r="Q48" i="37"/>
  <c r="P48" i="37"/>
  <c r="E48" i="37"/>
  <c r="T48" i="37" s="1"/>
  <c r="S47" i="37"/>
  <c r="R47" i="37"/>
  <c r="Q47" i="37"/>
  <c r="P47" i="37"/>
  <c r="E47" i="37"/>
  <c r="U47" i="37" s="1"/>
  <c r="S46" i="37"/>
  <c r="R46" i="37"/>
  <c r="Q46" i="37"/>
  <c r="P46" i="37"/>
  <c r="E46" i="37"/>
  <c r="S45" i="37"/>
  <c r="R45" i="37"/>
  <c r="Q45" i="37"/>
  <c r="P45" i="37"/>
  <c r="E45" i="37"/>
  <c r="U45" i="37" s="1"/>
  <c r="S44" i="37"/>
  <c r="R44" i="37"/>
  <c r="S42" i="37"/>
  <c r="R42" i="37"/>
  <c r="Q42" i="37"/>
  <c r="P42" i="37"/>
  <c r="E42" i="37"/>
  <c r="U42" i="37" s="1"/>
  <c r="S41" i="37"/>
  <c r="R41" i="37"/>
  <c r="Q41" i="37"/>
  <c r="P41" i="37"/>
  <c r="E41" i="37"/>
  <c r="T41" i="37" s="1"/>
  <c r="S40" i="37"/>
  <c r="R40" i="37"/>
  <c r="Q40" i="37"/>
  <c r="P40" i="37"/>
  <c r="E40" i="37"/>
  <c r="U40" i="37" s="1"/>
  <c r="S39" i="37"/>
  <c r="R39" i="37"/>
  <c r="Q39" i="37"/>
  <c r="P39" i="37"/>
  <c r="E39" i="37"/>
  <c r="T39" i="37" s="1"/>
  <c r="S38" i="37"/>
  <c r="R38" i="37"/>
  <c r="Q38" i="37"/>
  <c r="P38" i="37"/>
  <c r="E38" i="37"/>
  <c r="T38" i="37" s="1"/>
  <c r="S37" i="37"/>
  <c r="R37" i="37"/>
  <c r="Q37" i="37"/>
  <c r="P37" i="37"/>
  <c r="E37" i="37"/>
  <c r="S36" i="37"/>
  <c r="R36" i="37"/>
  <c r="Q36" i="37"/>
  <c r="P36" i="37"/>
  <c r="E36" i="37"/>
  <c r="T36" i="37" s="1"/>
  <c r="S35" i="37"/>
  <c r="R35" i="37"/>
  <c r="Q35" i="37"/>
  <c r="P35" i="37"/>
  <c r="E35" i="37"/>
  <c r="T35" i="37" s="1"/>
  <c r="S34" i="37"/>
  <c r="R34" i="37"/>
  <c r="Q34" i="37"/>
  <c r="P34" i="37"/>
  <c r="E34" i="37"/>
  <c r="U34" i="37" s="1"/>
  <c r="S33" i="37"/>
  <c r="R33" i="37"/>
  <c r="Q33" i="37"/>
  <c r="P33" i="37"/>
  <c r="E33" i="37"/>
  <c r="U33" i="37" s="1"/>
  <c r="T32" i="37"/>
  <c r="S32" i="37"/>
  <c r="R32" i="37"/>
  <c r="Q32" i="37"/>
  <c r="P32" i="37"/>
  <c r="E32" i="37"/>
  <c r="U32" i="37" s="1"/>
  <c r="S31" i="37"/>
  <c r="R31" i="37"/>
  <c r="Q31" i="37"/>
  <c r="U31" i="37" s="1"/>
  <c r="P31" i="37"/>
  <c r="E31" i="37"/>
  <c r="S30" i="37"/>
  <c r="R30" i="37"/>
  <c r="Q30" i="37"/>
  <c r="P30" i="37"/>
  <c r="E30" i="37"/>
  <c r="T30" i="37" s="1"/>
  <c r="S29" i="37"/>
  <c r="R29" i="37"/>
  <c r="Q29" i="37"/>
  <c r="P29" i="37"/>
  <c r="E29" i="37"/>
  <c r="S28" i="37"/>
  <c r="U27" i="37"/>
  <c r="S27" i="37"/>
  <c r="R27" i="37"/>
  <c r="Q27" i="37"/>
  <c r="P27" i="37"/>
  <c r="E27" i="37"/>
  <c r="T27" i="37" s="1"/>
  <c r="S26" i="37"/>
  <c r="R26" i="37"/>
  <c r="Q26" i="37"/>
  <c r="P26" i="37"/>
  <c r="E26" i="37"/>
  <c r="T26" i="37" s="1"/>
  <c r="S25" i="37"/>
  <c r="R25" i="37"/>
  <c r="Q25" i="37"/>
  <c r="P25" i="37"/>
  <c r="E25" i="37"/>
  <c r="S24" i="37"/>
  <c r="R24" i="37"/>
  <c r="Q24" i="37"/>
  <c r="P24" i="37"/>
  <c r="E24" i="37"/>
  <c r="T24" i="37" s="1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T21" i="37" s="1"/>
  <c r="S20" i="37"/>
  <c r="R20" i="37"/>
  <c r="Q20" i="37"/>
  <c r="P20" i="37"/>
  <c r="E20" i="37"/>
  <c r="U20" i="37" s="1"/>
  <c r="U19" i="37"/>
  <c r="S19" i="37"/>
  <c r="R19" i="37"/>
  <c r="Q19" i="37"/>
  <c r="P19" i="37"/>
  <c r="E19" i="37"/>
  <c r="T19" i="37" s="1"/>
  <c r="S18" i="37"/>
  <c r="R18" i="37"/>
  <c r="Q18" i="37"/>
  <c r="P18" i="37"/>
  <c r="E18" i="37"/>
  <c r="T18" i="37" s="1"/>
  <c r="S17" i="37"/>
  <c r="R17" i="37"/>
  <c r="Q17" i="37"/>
  <c r="P17" i="37"/>
  <c r="E17" i="37"/>
  <c r="U17" i="37" s="1"/>
  <c r="U16" i="37"/>
  <c r="S16" i="37"/>
  <c r="R16" i="37"/>
  <c r="Q16" i="37"/>
  <c r="P16" i="37"/>
  <c r="E16" i="37"/>
  <c r="S15" i="37"/>
  <c r="R15" i="37"/>
  <c r="Q15" i="37"/>
  <c r="P15" i="37"/>
  <c r="E15" i="37"/>
  <c r="U15" i="37" s="1"/>
  <c r="S14" i="37"/>
  <c r="R14" i="37"/>
  <c r="Q14" i="37"/>
  <c r="P14" i="37"/>
  <c r="E14" i="37"/>
  <c r="U14" i="37" s="1"/>
  <c r="S13" i="37"/>
  <c r="R13" i="37"/>
  <c r="Q13" i="37"/>
  <c r="P13" i="37"/>
  <c r="E13" i="37"/>
  <c r="T13" i="37" s="1"/>
  <c r="S12" i="37"/>
  <c r="R12" i="37"/>
  <c r="Q12" i="37"/>
  <c r="P12" i="37"/>
  <c r="E12" i="37"/>
  <c r="U12" i="37" s="1"/>
  <c r="S11" i="37"/>
  <c r="R11" i="37"/>
  <c r="Q11" i="37"/>
  <c r="P11" i="37"/>
  <c r="E11" i="37"/>
  <c r="T11" i="37" s="1"/>
  <c r="S10" i="37"/>
  <c r="R10" i="37"/>
  <c r="Q10" i="37"/>
  <c r="P10" i="37"/>
  <c r="E10" i="37"/>
  <c r="S9" i="37"/>
  <c r="R9" i="37"/>
  <c r="S64" i="36"/>
  <c r="R64" i="36"/>
  <c r="Q64" i="36"/>
  <c r="P64" i="36"/>
  <c r="E64" i="36"/>
  <c r="U64" i="36" s="1"/>
  <c r="U63" i="36"/>
  <c r="S63" i="36"/>
  <c r="R63" i="36"/>
  <c r="Q63" i="36"/>
  <c r="P63" i="36"/>
  <c r="P62" i="36" s="1"/>
  <c r="E63" i="36"/>
  <c r="S62" i="36"/>
  <c r="R62" i="36"/>
  <c r="S60" i="36"/>
  <c r="R60" i="36"/>
  <c r="Q60" i="36"/>
  <c r="P60" i="36"/>
  <c r="E60" i="36"/>
  <c r="T60" i="36" s="1"/>
  <c r="S59" i="36"/>
  <c r="R59" i="36"/>
  <c r="Q59" i="36"/>
  <c r="P59" i="36"/>
  <c r="E59" i="36"/>
  <c r="S58" i="36"/>
  <c r="R58" i="36"/>
  <c r="Q58" i="36"/>
  <c r="P58" i="36"/>
  <c r="E58" i="36"/>
  <c r="T58" i="36" s="1"/>
  <c r="T57" i="36"/>
  <c r="S57" i="36"/>
  <c r="R57" i="36"/>
  <c r="Q57" i="36"/>
  <c r="P57" i="36"/>
  <c r="E57" i="36"/>
  <c r="U57" i="36" s="1"/>
  <c r="S56" i="36"/>
  <c r="R56" i="36"/>
  <c r="S55" i="36"/>
  <c r="R55" i="36"/>
  <c r="Q55" i="36"/>
  <c r="P55" i="36"/>
  <c r="E55" i="36"/>
  <c r="T55" i="36" s="1"/>
  <c r="S54" i="36"/>
  <c r="R54" i="36"/>
  <c r="Q54" i="36"/>
  <c r="P54" i="36"/>
  <c r="E54" i="36"/>
  <c r="U54" i="36" s="1"/>
  <c r="U53" i="36"/>
  <c r="S53" i="36"/>
  <c r="R53" i="36"/>
  <c r="Q53" i="36"/>
  <c r="P53" i="36"/>
  <c r="E53" i="36"/>
  <c r="T53" i="36" s="1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U49" i="36" s="1"/>
  <c r="S48" i="36"/>
  <c r="R48" i="36"/>
  <c r="Q48" i="36"/>
  <c r="P48" i="36"/>
  <c r="E48" i="36"/>
  <c r="S47" i="36"/>
  <c r="R47" i="36"/>
  <c r="Q47" i="36"/>
  <c r="P47" i="36"/>
  <c r="E47" i="36"/>
  <c r="T47" i="36" s="1"/>
  <c r="S46" i="36"/>
  <c r="R46" i="36"/>
  <c r="Q46" i="36"/>
  <c r="P46" i="36"/>
  <c r="E46" i="36"/>
  <c r="U46" i="36" s="1"/>
  <c r="S45" i="36"/>
  <c r="R45" i="36"/>
  <c r="Q45" i="36"/>
  <c r="P45" i="36"/>
  <c r="E45" i="36"/>
  <c r="T45" i="36" s="1"/>
  <c r="S44" i="36"/>
  <c r="R44" i="36"/>
  <c r="S43" i="36"/>
  <c r="R43" i="36"/>
  <c r="S42" i="36"/>
  <c r="R42" i="36"/>
  <c r="Q42" i="36"/>
  <c r="P42" i="36"/>
  <c r="E42" i="36"/>
  <c r="U42" i="36" s="1"/>
  <c r="S41" i="36"/>
  <c r="R41" i="36"/>
  <c r="Q41" i="36"/>
  <c r="P41" i="36"/>
  <c r="E41" i="36"/>
  <c r="U41" i="36" s="1"/>
  <c r="S40" i="36"/>
  <c r="R40" i="36"/>
  <c r="Q40" i="36"/>
  <c r="P40" i="36"/>
  <c r="E40" i="36"/>
  <c r="T40" i="36" s="1"/>
  <c r="S39" i="36"/>
  <c r="R39" i="36"/>
  <c r="Q39" i="36"/>
  <c r="P39" i="36"/>
  <c r="E39" i="36"/>
  <c r="U39" i="36" s="1"/>
  <c r="S38" i="36"/>
  <c r="R38" i="36"/>
  <c r="Q38" i="36"/>
  <c r="P38" i="36"/>
  <c r="E38" i="36"/>
  <c r="T38" i="36" s="1"/>
  <c r="S37" i="36"/>
  <c r="R37" i="36"/>
  <c r="Q37" i="36"/>
  <c r="P37" i="36"/>
  <c r="E37" i="36"/>
  <c r="T37" i="36" s="1"/>
  <c r="S36" i="36"/>
  <c r="R36" i="36"/>
  <c r="Q36" i="36"/>
  <c r="P36" i="36"/>
  <c r="E36" i="36"/>
  <c r="T36" i="36" s="1"/>
  <c r="S35" i="36"/>
  <c r="R35" i="36"/>
  <c r="Q35" i="36"/>
  <c r="P35" i="36"/>
  <c r="E35" i="36"/>
  <c r="T35" i="36" s="1"/>
  <c r="S34" i="36"/>
  <c r="R34" i="36"/>
  <c r="Q34" i="36"/>
  <c r="P34" i="36"/>
  <c r="E34" i="36"/>
  <c r="T34" i="36" s="1"/>
  <c r="S33" i="36"/>
  <c r="R33" i="36"/>
  <c r="Q33" i="36"/>
  <c r="U33" i="36" s="1"/>
  <c r="P33" i="36"/>
  <c r="E33" i="36"/>
  <c r="T33" i="36" s="1"/>
  <c r="S32" i="36"/>
  <c r="R32" i="36"/>
  <c r="Q32" i="36"/>
  <c r="P32" i="36"/>
  <c r="E32" i="36"/>
  <c r="S31" i="36"/>
  <c r="R31" i="36"/>
  <c r="Q31" i="36"/>
  <c r="P31" i="36"/>
  <c r="E31" i="36"/>
  <c r="U31" i="36" s="1"/>
  <c r="S30" i="36"/>
  <c r="R30" i="36"/>
  <c r="Q30" i="36"/>
  <c r="P30" i="36"/>
  <c r="E30" i="36"/>
  <c r="T30" i="36" s="1"/>
  <c r="S29" i="36"/>
  <c r="R29" i="36"/>
  <c r="Q29" i="36"/>
  <c r="P29" i="36"/>
  <c r="E29" i="36"/>
  <c r="U29" i="36" s="1"/>
  <c r="S28" i="36"/>
  <c r="S27" i="36"/>
  <c r="R27" i="36"/>
  <c r="Q27" i="36"/>
  <c r="P27" i="36"/>
  <c r="E27" i="36"/>
  <c r="S26" i="36"/>
  <c r="R26" i="36"/>
  <c r="Q26" i="36"/>
  <c r="P26" i="36"/>
  <c r="E26" i="36"/>
  <c r="T26" i="36" s="1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T23" i="36" s="1"/>
  <c r="U22" i="36"/>
  <c r="S22" i="36"/>
  <c r="R22" i="36"/>
  <c r="Q22" i="36"/>
  <c r="P22" i="36"/>
  <c r="E22" i="36"/>
  <c r="T22" i="36" s="1"/>
  <c r="S21" i="36"/>
  <c r="R21" i="36"/>
  <c r="Q21" i="36"/>
  <c r="P21" i="36"/>
  <c r="E21" i="36"/>
  <c r="U21" i="36" s="1"/>
  <c r="S20" i="36"/>
  <c r="R20" i="36"/>
  <c r="Q20" i="36"/>
  <c r="P20" i="36"/>
  <c r="E20" i="36"/>
  <c r="T20" i="36" s="1"/>
  <c r="S19" i="36"/>
  <c r="R19" i="36"/>
  <c r="Q19" i="36"/>
  <c r="P19" i="36"/>
  <c r="E19" i="36"/>
  <c r="U19" i="36" s="1"/>
  <c r="S18" i="36"/>
  <c r="R18" i="36"/>
  <c r="Q18" i="36"/>
  <c r="P18" i="36"/>
  <c r="E18" i="36"/>
  <c r="T18" i="36" s="1"/>
  <c r="S17" i="36"/>
  <c r="R17" i="36"/>
  <c r="Q17" i="36"/>
  <c r="P17" i="36"/>
  <c r="E17" i="36"/>
  <c r="T17" i="36" s="1"/>
  <c r="S16" i="36"/>
  <c r="R16" i="36"/>
  <c r="Q16" i="36"/>
  <c r="P16" i="36"/>
  <c r="E16" i="36"/>
  <c r="S15" i="36"/>
  <c r="R15" i="36"/>
  <c r="Q15" i="36"/>
  <c r="P15" i="36"/>
  <c r="E15" i="36"/>
  <c r="T15" i="36" s="1"/>
  <c r="S14" i="36"/>
  <c r="R14" i="36"/>
  <c r="Q14" i="36"/>
  <c r="P14" i="36"/>
  <c r="E14" i="36"/>
  <c r="T14" i="36" s="1"/>
  <c r="S13" i="36"/>
  <c r="R13" i="36"/>
  <c r="Q13" i="36"/>
  <c r="P13" i="36"/>
  <c r="E13" i="36"/>
  <c r="U13" i="36" s="1"/>
  <c r="S12" i="36"/>
  <c r="R12" i="36"/>
  <c r="Q12" i="36"/>
  <c r="P12" i="36"/>
  <c r="E12" i="36"/>
  <c r="S11" i="36"/>
  <c r="R11" i="36"/>
  <c r="Q11" i="36"/>
  <c r="P11" i="36"/>
  <c r="E11" i="36"/>
  <c r="U11" i="36" s="1"/>
  <c r="S10" i="36"/>
  <c r="R10" i="36"/>
  <c r="Q10" i="36"/>
  <c r="P10" i="36"/>
  <c r="E10" i="36"/>
  <c r="U10" i="36" s="1"/>
  <c r="S9" i="36"/>
  <c r="R9" i="36"/>
  <c r="S64" i="35"/>
  <c r="R64" i="35"/>
  <c r="Q64" i="35"/>
  <c r="P64" i="35"/>
  <c r="E64" i="35"/>
  <c r="T64" i="35" s="1"/>
  <c r="S63" i="35"/>
  <c r="R63" i="35"/>
  <c r="Q63" i="35"/>
  <c r="P63" i="35"/>
  <c r="E63" i="35"/>
  <c r="T63" i="35" s="1"/>
  <c r="S62" i="35"/>
  <c r="R62" i="35"/>
  <c r="S60" i="35"/>
  <c r="R60" i="35"/>
  <c r="Q60" i="35"/>
  <c r="P60" i="35"/>
  <c r="E60" i="35"/>
  <c r="T60" i="35" s="1"/>
  <c r="U59" i="35"/>
  <c r="S59" i="35"/>
  <c r="R59" i="35"/>
  <c r="Q59" i="35"/>
  <c r="P59" i="35"/>
  <c r="E59" i="35"/>
  <c r="S58" i="35"/>
  <c r="R58" i="35"/>
  <c r="Q58" i="35"/>
  <c r="P58" i="35"/>
  <c r="E58" i="35"/>
  <c r="U58" i="35" s="1"/>
  <c r="S57" i="35"/>
  <c r="R57" i="35"/>
  <c r="Q57" i="35"/>
  <c r="P57" i="35"/>
  <c r="E57" i="35"/>
  <c r="S56" i="35"/>
  <c r="R56" i="35"/>
  <c r="S55" i="35"/>
  <c r="R55" i="35"/>
  <c r="Q55" i="35"/>
  <c r="P55" i="35"/>
  <c r="E55" i="35"/>
  <c r="S54" i="35"/>
  <c r="R54" i="35"/>
  <c r="Q54" i="35"/>
  <c r="P54" i="35"/>
  <c r="E54" i="35"/>
  <c r="T54" i="35" s="1"/>
  <c r="S53" i="35"/>
  <c r="R53" i="35"/>
  <c r="Q53" i="35"/>
  <c r="P53" i="35"/>
  <c r="E53" i="35"/>
  <c r="U53" i="35" s="1"/>
  <c r="S52" i="35"/>
  <c r="R52" i="35"/>
  <c r="Q52" i="35"/>
  <c r="P52" i="35"/>
  <c r="E52" i="35"/>
  <c r="T52" i="35" s="1"/>
  <c r="S51" i="35"/>
  <c r="R51" i="35"/>
  <c r="Q51" i="35"/>
  <c r="P51" i="35"/>
  <c r="E51" i="35"/>
  <c r="U51" i="35" s="1"/>
  <c r="S50" i="35"/>
  <c r="R50" i="35"/>
  <c r="Q50" i="35"/>
  <c r="P50" i="35"/>
  <c r="E50" i="35"/>
  <c r="T50" i="35" s="1"/>
  <c r="S49" i="35"/>
  <c r="R49" i="35"/>
  <c r="Q49" i="35"/>
  <c r="P49" i="35"/>
  <c r="E49" i="35"/>
  <c r="T49" i="35" s="1"/>
  <c r="S48" i="35"/>
  <c r="R48" i="35"/>
  <c r="Q48" i="35"/>
  <c r="P48" i="35"/>
  <c r="E48" i="35"/>
  <c r="U48" i="35" s="1"/>
  <c r="S47" i="35"/>
  <c r="R47" i="35"/>
  <c r="Q47" i="35"/>
  <c r="P47" i="35"/>
  <c r="E47" i="35"/>
  <c r="T47" i="35" s="1"/>
  <c r="S46" i="35"/>
  <c r="R46" i="35"/>
  <c r="Q46" i="35"/>
  <c r="P46" i="35"/>
  <c r="E46" i="35"/>
  <c r="T46" i="35" s="1"/>
  <c r="S45" i="35"/>
  <c r="R45" i="35"/>
  <c r="Q45" i="35"/>
  <c r="P45" i="35"/>
  <c r="E45" i="35"/>
  <c r="S44" i="35"/>
  <c r="R44" i="35"/>
  <c r="S42" i="35"/>
  <c r="R42" i="35"/>
  <c r="Q42" i="35"/>
  <c r="P42" i="35"/>
  <c r="E42" i="35"/>
  <c r="T42" i="35" s="1"/>
  <c r="S41" i="35"/>
  <c r="R41" i="35"/>
  <c r="Q41" i="35"/>
  <c r="P41" i="35"/>
  <c r="E41" i="35"/>
  <c r="U41" i="35" s="1"/>
  <c r="S40" i="35"/>
  <c r="R40" i="35"/>
  <c r="Q40" i="35"/>
  <c r="P40" i="35"/>
  <c r="E40" i="35"/>
  <c r="U40" i="35" s="1"/>
  <c r="S39" i="35"/>
  <c r="R39" i="35"/>
  <c r="Q39" i="35"/>
  <c r="P39" i="35"/>
  <c r="E39" i="35"/>
  <c r="T39" i="35" s="1"/>
  <c r="S38" i="35"/>
  <c r="R38" i="35"/>
  <c r="Q38" i="35"/>
  <c r="P38" i="35"/>
  <c r="E38" i="35"/>
  <c r="U38" i="35" s="1"/>
  <c r="S37" i="35"/>
  <c r="R37" i="35"/>
  <c r="Q37" i="35"/>
  <c r="P37" i="35"/>
  <c r="E37" i="35"/>
  <c r="T37" i="35" s="1"/>
  <c r="S36" i="35"/>
  <c r="R36" i="35"/>
  <c r="Q36" i="35"/>
  <c r="P36" i="35"/>
  <c r="E36" i="35"/>
  <c r="T36" i="35" s="1"/>
  <c r="S35" i="35"/>
  <c r="R35" i="35"/>
  <c r="Q35" i="35"/>
  <c r="P35" i="35"/>
  <c r="E35" i="35"/>
  <c r="U35" i="35" s="1"/>
  <c r="S34" i="35"/>
  <c r="R34" i="35"/>
  <c r="Q34" i="35"/>
  <c r="P34" i="35"/>
  <c r="E34" i="35"/>
  <c r="T34" i="35" s="1"/>
  <c r="T33" i="35"/>
  <c r="S33" i="35"/>
  <c r="R33" i="35"/>
  <c r="Q33" i="35"/>
  <c r="P33" i="35"/>
  <c r="E33" i="35"/>
  <c r="T32" i="35"/>
  <c r="S32" i="35"/>
  <c r="R32" i="35"/>
  <c r="Q32" i="35"/>
  <c r="P32" i="35"/>
  <c r="E32" i="35"/>
  <c r="U32" i="35" s="1"/>
  <c r="S31" i="35"/>
  <c r="R31" i="35"/>
  <c r="Q31" i="35"/>
  <c r="P31" i="35"/>
  <c r="E31" i="35"/>
  <c r="T31" i="35" s="1"/>
  <c r="S30" i="35"/>
  <c r="R30" i="35"/>
  <c r="Q30" i="35"/>
  <c r="P30" i="35"/>
  <c r="E30" i="35"/>
  <c r="U30" i="35" s="1"/>
  <c r="S29" i="35"/>
  <c r="R29" i="35"/>
  <c r="Q29" i="35"/>
  <c r="P29" i="35"/>
  <c r="E29" i="35"/>
  <c r="U29" i="35" s="1"/>
  <c r="S28" i="35"/>
  <c r="S27" i="35"/>
  <c r="R27" i="35"/>
  <c r="Q27" i="35"/>
  <c r="P27" i="35"/>
  <c r="E27" i="35"/>
  <c r="T27" i="35" s="1"/>
  <c r="T26" i="35"/>
  <c r="S26" i="35"/>
  <c r="R26" i="35"/>
  <c r="Q26" i="35"/>
  <c r="P26" i="35"/>
  <c r="E26" i="35"/>
  <c r="U26" i="35" s="1"/>
  <c r="S25" i="35"/>
  <c r="R25" i="35"/>
  <c r="Q25" i="35"/>
  <c r="P25" i="35"/>
  <c r="E25" i="35"/>
  <c r="T25" i="35" s="1"/>
  <c r="S24" i="35"/>
  <c r="R24" i="35"/>
  <c r="Q24" i="35"/>
  <c r="P24" i="35"/>
  <c r="E24" i="35"/>
  <c r="T24" i="35" s="1"/>
  <c r="S23" i="35"/>
  <c r="R23" i="35"/>
  <c r="Q23" i="35"/>
  <c r="P23" i="35"/>
  <c r="E23" i="35"/>
  <c r="U23" i="35" s="1"/>
  <c r="U22" i="35"/>
  <c r="S22" i="35"/>
  <c r="R22" i="35"/>
  <c r="Q22" i="35"/>
  <c r="P22" i="35"/>
  <c r="E22" i="35"/>
  <c r="T22" i="35" s="1"/>
  <c r="U21" i="35"/>
  <c r="T21" i="35"/>
  <c r="S21" i="35"/>
  <c r="R21" i="35"/>
  <c r="Q21" i="35"/>
  <c r="P21" i="35"/>
  <c r="E21" i="35"/>
  <c r="U20" i="35"/>
  <c r="T20" i="35"/>
  <c r="S20" i="35"/>
  <c r="R20" i="35"/>
  <c r="Q20" i="35"/>
  <c r="P20" i="35"/>
  <c r="E20" i="35"/>
  <c r="S19" i="35"/>
  <c r="R19" i="35"/>
  <c r="Q19" i="35"/>
  <c r="P19" i="35"/>
  <c r="E19" i="35"/>
  <c r="T19" i="35" s="1"/>
  <c r="S18" i="35"/>
  <c r="R18" i="35"/>
  <c r="Q18" i="35"/>
  <c r="P18" i="35"/>
  <c r="E18" i="35"/>
  <c r="U18" i="35" s="1"/>
  <c r="U17" i="35"/>
  <c r="S17" i="35"/>
  <c r="R17" i="35"/>
  <c r="Q17" i="35"/>
  <c r="P17" i="35"/>
  <c r="E17" i="35"/>
  <c r="T17" i="35" s="1"/>
  <c r="S16" i="35"/>
  <c r="R16" i="35"/>
  <c r="Q16" i="35"/>
  <c r="P16" i="35"/>
  <c r="E16" i="35"/>
  <c r="S15" i="35"/>
  <c r="R15" i="35"/>
  <c r="Q15" i="35"/>
  <c r="P15" i="35"/>
  <c r="E15" i="35"/>
  <c r="U15" i="35" s="1"/>
  <c r="U14" i="35"/>
  <c r="S14" i="35"/>
  <c r="R14" i="35"/>
  <c r="Q14" i="35"/>
  <c r="P14" i="35"/>
  <c r="E14" i="35"/>
  <c r="T14" i="35" s="1"/>
  <c r="T13" i="35"/>
  <c r="S13" i="35"/>
  <c r="R13" i="35"/>
  <c r="Q13" i="35"/>
  <c r="P13" i="35"/>
  <c r="E13" i="35"/>
  <c r="U13" i="35" s="1"/>
  <c r="S12" i="35"/>
  <c r="R12" i="35"/>
  <c r="Q12" i="35"/>
  <c r="P12" i="35"/>
  <c r="E12" i="35"/>
  <c r="U12" i="35" s="1"/>
  <c r="S11" i="35"/>
  <c r="R11" i="35"/>
  <c r="Q11" i="35"/>
  <c r="P11" i="35"/>
  <c r="E11" i="35"/>
  <c r="T11" i="35" s="1"/>
  <c r="S10" i="35"/>
  <c r="R10" i="35"/>
  <c r="Q10" i="35"/>
  <c r="P10" i="35"/>
  <c r="E10" i="35"/>
  <c r="S9" i="35"/>
  <c r="R9" i="35"/>
  <c r="U64" i="34"/>
  <c r="S64" i="34"/>
  <c r="R64" i="34"/>
  <c r="Q64" i="34"/>
  <c r="P64" i="34"/>
  <c r="E64" i="34"/>
  <c r="T64" i="34" s="1"/>
  <c r="S63" i="34"/>
  <c r="R63" i="34"/>
  <c r="Q63" i="34"/>
  <c r="P63" i="34"/>
  <c r="P62" i="34" s="1"/>
  <c r="E63" i="34"/>
  <c r="E62" i="34" s="1"/>
  <c r="U62" i="34" s="1"/>
  <c r="S62" i="34"/>
  <c r="R62" i="34"/>
  <c r="S60" i="34"/>
  <c r="R60" i="34"/>
  <c r="Q60" i="34"/>
  <c r="P60" i="34"/>
  <c r="E60" i="34"/>
  <c r="U60" i="34" s="1"/>
  <c r="S59" i="34"/>
  <c r="R59" i="34"/>
  <c r="Q59" i="34"/>
  <c r="U59" i="34" s="1"/>
  <c r="P59" i="34"/>
  <c r="E59" i="34"/>
  <c r="S58" i="34"/>
  <c r="R58" i="34"/>
  <c r="Q58" i="34"/>
  <c r="P58" i="34"/>
  <c r="E58" i="34"/>
  <c r="T58" i="34" s="1"/>
  <c r="S57" i="34"/>
  <c r="R57" i="34"/>
  <c r="Q57" i="34"/>
  <c r="P57" i="34"/>
  <c r="E57" i="34"/>
  <c r="T57" i="34" s="1"/>
  <c r="S56" i="34"/>
  <c r="R56" i="34"/>
  <c r="S55" i="34"/>
  <c r="R55" i="34"/>
  <c r="Q55" i="34"/>
  <c r="P55" i="34"/>
  <c r="E55" i="34"/>
  <c r="U55" i="34" s="1"/>
  <c r="U54" i="34"/>
  <c r="S54" i="34"/>
  <c r="R54" i="34"/>
  <c r="Q54" i="34"/>
  <c r="P54" i="34"/>
  <c r="E54" i="34"/>
  <c r="T54" i="34" s="1"/>
  <c r="U53" i="34"/>
  <c r="S53" i="34"/>
  <c r="R53" i="34"/>
  <c r="Q53" i="34"/>
  <c r="P53" i="34"/>
  <c r="E53" i="34"/>
  <c r="T53" i="34" s="1"/>
  <c r="S52" i="34"/>
  <c r="R52" i="34"/>
  <c r="Q52" i="34"/>
  <c r="P52" i="34"/>
  <c r="E52" i="34"/>
  <c r="U52" i="34" s="1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U49" i="34" s="1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T46" i="34" s="1"/>
  <c r="S45" i="34"/>
  <c r="R45" i="34"/>
  <c r="Q45" i="34"/>
  <c r="P45" i="34"/>
  <c r="E45" i="34"/>
  <c r="U45" i="34" s="1"/>
  <c r="S44" i="34"/>
  <c r="R44" i="34"/>
  <c r="S43" i="34"/>
  <c r="S42" i="34"/>
  <c r="R42" i="34"/>
  <c r="Q42" i="34"/>
  <c r="P42" i="34"/>
  <c r="E42" i="34"/>
  <c r="U42" i="34" s="1"/>
  <c r="S41" i="34"/>
  <c r="R41" i="34"/>
  <c r="Q41" i="34"/>
  <c r="P41" i="34"/>
  <c r="E41" i="34"/>
  <c r="T41" i="34" s="1"/>
  <c r="S40" i="34"/>
  <c r="R40" i="34"/>
  <c r="Q40" i="34"/>
  <c r="P40" i="34"/>
  <c r="E40" i="34"/>
  <c r="U40" i="34" s="1"/>
  <c r="S39" i="34"/>
  <c r="R39" i="34"/>
  <c r="Q39" i="34"/>
  <c r="P39" i="34"/>
  <c r="E39" i="34"/>
  <c r="T39" i="34" s="1"/>
  <c r="S38" i="34"/>
  <c r="R38" i="34"/>
  <c r="Q38" i="34"/>
  <c r="P38" i="34"/>
  <c r="E38" i="34"/>
  <c r="T38" i="34" s="1"/>
  <c r="S37" i="34"/>
  <c r="R37" i="34"/>
  <c r="Q37" i="34"/>
  <c r="P37" i="34"/>
  <c r="E37" i="34"/>
  <c r="U37" i="34" s="1"/>
  <c r="S36" i="34"/>
  <c r="R36" i="34"/>
  <c r="Q36" i="34"/>
  <c r="P36" i="34"/>
  <c r="E36" i="34"/>
  <c r="T36" i="34" s="1"/>
  <c r="S35" i="34"/>
  <c r="R35" i="34"/>
  <c r="Q35" i="34"/>
  <c r="P35" i="34"/>
  <c r="E35" i="34"/>
  <c r="T35" i="34" s="1"/>
  <c r="S34" i="34"/>
  <c r="R34" i="34"/>
  <c r="Q34" i="34"/>
  <c r="P34" i="34"/>
  <c r="E34" i="34"/>
  <c r="U34" i="34" s="1"/>
  <c r="S33" i="34"/>
  <c r="R33" i="34"/>
  <c r="Q33" i="34"/>
  <c r="P33" i="34"/>
  <c r="E33" i="34"/>
  <c r="T33" i="34" s="1"/>
  <c r="U32" i="34"/>
  <c r="S32" i="34"/>
  <c r="R32" i="34"/>
  <c r="Q32" i="34"/>
  <c r="P32" i="34"/>
  <c r="E32" i="34"/>
  <c r="T32" i="34" s="1"/>
  <c r="S31" i="34"/>
  <c r="R31" i="34"/>
  <c r="Q31" i="34"/>
  <c r="P31" i="34"/>
  <c r="E31" i="34"/>
  <c r="T31" i="34" s="1"/>
  <c r="S30" i="34"/>
  <c r="R30" i="34"/>
  <c r="Q30" i="34"/>
  <c r="P30" i="34"/>
  <c r="E30" i="34"/>
  <c r="T30" i="34" s="1"/>
  <c r="S29" i="34"/>
  <c r="R29" i="34"/>
  <c r="Q29" i="34"/>
  <c r="P29" i="34"/>
  <c r="E29" i="34"/>
  <c r="T29" i="34" s="1"/>
  <c r="S28" i="34"/>
  <c r="U27" i="34"/>
  <c r="S27" i="34"/>
  <c r="R27" i="34"/>
  <c r="Q27" i="34"/>
  <c r="P27" i="34"/>
  <c r="E27" i="34"/>
  <c r="T27" i="34" s="1"/>
  <c r="U26" i="34"/>
  <c r="S26" i="34"/>
  <c r="R26" i="34"/>
  <c r="Q26" i="34"/>
  <c r="P26" i="34"/>
  <c r="E26" i="34"/>
  <c r="T26" i="34" s="1"/>
  <c r="T25" i="34"/>
  <c r="S25" i="34"/>
  <c r="R25" i="34"/>
  <c r="Q25" i="34"/>
  <c r="P25" i="34"/>
  <c r="E25" i="34"/>
  <c r="U25" i="34" s="1"/>
  <c r="S24" i="34"/>
  <c r="R24" i="34"/>
  <c r="Q24" i="34"/>
  <c r="P24" i="34"/>
  <c r="E24" i="34"/>
  <c r="T24" i="34" s="1"/>
  <c r="S23" i="34"/>
  <c r="R23" i="34"/>
  <c r="Q23" i="34"/>
  <c r="P23" i="34"/>
  <c r="E23" i="34"/>
  <c r="U23" i="34" s="1"/>
  <c r="S22" i="34"/>
  <c r="R22" i="34"/>
  <c r="Q22" i="34"/>
  <c r="P22" i="34"/>
  <c r="E22" i="34"/>
  <c r="S21" i="34"/>
  <c r="R21" i="34"/>
  <c r="Q21" i="34"/>
  <c r="P21" i="34"/>
  <c r="E21" i="34"/>
  <c r="T21" i="34" s="1"/>
  <c r="S20" i="34"/>
  <c r="R20" i="34"/>
  <c r="Q20" i="34"/>
  <c r="P20" i="34"/>
  <c r="E20" i="34"/>
  <c r="T20" i="34" s="1"/>
  <c r="S19" i="34"/>
  <c r="R19" i="34"/>
  <c r="Q19" i="34"/>
  <c r="P19" i="34"/>
  <c r="E19" i="34"/>
  <c r="T19" i="34" s="1"/>
  <c r="S18" i="34"/>
  <c r="R18" i="34"/>
  <c r="Q18" i="34"/>
  <c r="P18" i="34"/>
  <c r="E18" i="34"/>
  <c r="T18" i="34" s="1"/>
  <c r="S17" i="34"/>
  <c r="R17" i="34"/>
  <c r="Q17" i="34"/>
  <c r="P17" i="34"/>
  <c r="E17" i="34"/>
  <c r="U17" i="34" s="1"/>
  <c r="S16" i="34"/>
  <c r="R16" i="34"/>
  <c r="Q16" i="34"/>
  <c r="U16" i="34" s="1"/>
  <c r="P16" i="34"/>
  <c r="E16" i="34"/>
  <c r="S15" i="34"/>
  <c r="R15" i="34"/>
  <c r="Q15" i="34"/>
  <c r="P15" i="34"/>
  <c r="E15" i="34"/>
  <c r="T15" i="34" s="1"/>
  <c r="S14" i="34"/>
  <c r="R14" i="34"/>
  <c r="Q14" i="34"/>
  <c r="P14" i="34"/>
  <c r="E14" i="34"/>
  <c r="U14" i="34" s="1"/>
  <c r="S13" i="34"/>
  <c r="R13" i="34"/>
  <c r="Q13" i="34"/>
  <c r="P13" i="34"/>
  <c r="E13" i="34"/>
  <c r="T13" i="34" s="1"/>
  <c r="S12" i="34"/>
  <c r="R12" i="34"/>
  <c r="Q12" i="34"/>
  <c r="P12" i="34"/>
  <c r="E12" i="34"/>
  <c r="U12" i="34" s="1"/>
  <c r="S11" i="34"/>
  <c r="R11" i="34"/>
  <c r="Q11" i="34"/>
  <c r="P11" i="34"/>
  <c r="E11" i="34"/>
  <c r="U11" i="34" s="1"/>
  <c r="U10" i="34"/>
  <c r="S10" i="34"/>
  <c r="R10" i="34"/>
  <c r="Q10" i="34"/>
  <c r="P10" i="34"/>
  <c r="E10" i="34"/>
  <c r="S9" i="34"/>
  <c r="R9" i="34"/>
  <c r="S64" i="33"/>
  <c r="R64" i="33"/>
  <c r="Q64" i="33"/>
  <c r="P64" i="33"/>
  <c r="E64" i="33"/>
  <c r="T64" i="33" s="1"/>
  <c r="T63" i="33"/>
  <c r="S63" i="33"/>
  <c r="R63" i="33"/>
  <c r="Q63" i="33"/>
  <c r="P63" i="33"/>
  <c r="P62" i="33" s="1"/>
  <c r="E63" i="33"/>
  <c r="U63" i="33" s="1"/>
  <c r="S62" i="33"/>
  <c r="R62" i="33"/>
  <c r="S60" i="33"/>
  <c r="R60" i="33"/>
  <c r="Q60" i="33"/>
  <c r="P60" i="33"/>
  <c r="E60" i="33"/>
  <c r="T60" i="33" s="1"/>
  <c r="S59" i="33"/>
  <c r="R59" i="33"/>
  <c r="Q59" i="33"/>
  <c r="P59" i="33"/>
  <c r="E59" i="33"/>
  <c r="U59" i="33" s="1"/>
  <c r="U58" i="33"/>
  <c r="S58" i="33"/>
  <c r="R58" i="33"/>
  <c r="Q58" i="33"/>
  <c r="P58" i="33"/>
  <c r="E58" i="33"/>
  <c r="T58" i="33" s="1"/>
  <c r="U57" i="33"/>
  <c r="S57" i="33"/>
  <c r="R57" i="33"/>
  <c r="Q57" i="33"/>
  <c r="P57" i="33"/>
  <c r="E57" i="33"/>
  <c r="S56" i="33"/>
  <c r="R56" i="33"/>
  <c r="U55" i="33"/>
  <c r="S55" i="33"/>
  <c r="R55" i="33"/>
  <c r="Q55" i="33"/>
  <c r="P55" i="33"/>
  <c r="E55" i="33"/>
  <c r="T55" i="33" s="1"/>
  <c r="S54" i="33"/>
  <c r="R54" i="33"/>
  <c r="Q54" i="33"/>
  <c r="P54" i="33"/>
  <c r="E54" i="33"/>
  <c r="U54" i="33" s="1"/>
  <c r="S53" i="33"/>
  <c r="R53" i="33"/>
  <c r="Q53" i="33"/>
  <c r="P53" i="33"/>
  <c r="E53" i="33"/>
  <c r="T53" i="33" s="1"/>
  <c r="S52" i="33"/>
  <c r="R52" i="33"/>
  <c r="Q52" i="33"/>
  <c r="P52" i="33"/>
  <c r="E52" i="33"/>
  <c r="T52" i="33" s="1"/>
  <c r="S51" i="33"/>
  <c r="R51" i="33"/>
  <c r="Q51" i="33"/>
  <c r="P51" i="33"/>
  <c r="E51" i="33"/>
  <c r="U51" i="33" s="1"/>
  <c r="U50" i="33"/>
  <c r="S50" i="33"/>
  <c r="R50" i="33"/>
  <c r="Q50" i="33"/>
  <c r="P50" i="33"/>
  <c r="E50" i="33"/>
  <c r="T50" i="33" s="1"/>
  <c r="S49" i="33"/>
  <c r="R49" i="33"/>
  <c r="Q49" i="33"/>
  <c r="P49" i="33"/>
  <c r="E49" i="33"/>
  <c r="T49" i="33" s="1"/>
  <c r="S48" i="33"/>
  <c r="R48" i="33"/>
  <c r="Q48" i="33"/>
  <c r="P48" i="33"/>
  <c r="E48" i="33"/>
  <c r="U48" i="33" s="1"/>
  <c r="U47" i="33"/>
  <c r="S47" i="33"/>
  <c r="R47" i="33"/>
  <c r="Q47" i="33"/>
  <c r="P47" i="33"/>
  <c r="E47" i="33"/>
  <c r="T47" i="33" s="1"/>
  <c r="S46" i="33"/>
  <c r="R46" i="33"/>
  <c r="Q46" i="33"/>
  <c r="P46" i="33"/>
  <c r="E46" i="33"/>
  <c r="U46" i="33" s="1"/>
  <c r="S45" i="33"/>
  <c r="R45" i="33"/>
  <c r="Q45" i="33"/>
  <c r="P45" i="33"/>
  <c r="E45" i="33"/>
  <c r="S44" i="33"/>
  <c r="R44" i="33"/>
  <c r="S43" i="33"/>
  <c r="R43" i="33"/>
  <c r="S42" i="33"/>
  <c r="R42" i="33"/>
  <c r="Q42" i="33"/>
  <c r="P42" i="33"/>
  <c r="E42" i="33"/>
  <c r="T42" i="33" s="1"/>
  <c r="S41" i="33"/>
  <c r="R41" i="33"/>
  <c r="Q41" i="33"/>
  <c r="P41" i="33"/>
  <c r="E41" i="33"/>
  <c r="U41" i="33" s="1"/>
  <c r="S40" i="33"/>
  <c r="R40" i="33"/>
  <c r="Q40" i="33"/>
  <c r="P40" i="33"/>
  <c r="E40" i="33"/>
  <c r="T40" i="33" s="1"/>
  <c r="S39" i="33"/>
  <c r="R39" i="33"/>
  <c r="Q39" i="33"/>
  <c r="P39" i="33"/>
  <c r="E39" i="33"/>
  <c r="T39" i="33" s="1"/>
  <c r="S38" i="33"/>
  <c r="R38" i="33"/>
  <c r="Q38" i="33"/>
  <c r="P38" i="33"/>
  <c r="E38" i="33"/>
  <c r="U38" i="33" s="1"/>
  <c r="S37" i="33"/>
  <c r="R37" i="33"/>
  <c r="Q37" i="33"/>
  <c r="P37" i="33"/>
  <c r="E37" i="33"/>
  <c r="T37" i="33" s="1"/>
  <c r="S36" i="33"/>
  <c r="R36" i="33"/>
  <c r="Q36" i="33"/>
  <c r="P36" i="33"/>
  <c r="E36" i="33"/>
  <c r="U36" i="33" s="1"/>
  <c r="S35" i="33"/>
  <c r="R35" i="33"/>
  <c r="Q35" i="33"/>
  <c r="P35" i="33"/>
  <c r="E35" i="33"/>
  <c r="T35" i="33" s="1"/>
  <c r="U34" i="33"/>
  <c r="S34" i="33"/>
  <c r="R34" i="33"/>
  <c r="Q34" i="33"/>
  <c r="P34" i="33"/>
  <c r="E34" i="33"/>
  <c r="T34" i="33" s="1"/>
  <c r="S33" i="33"/>
  <c r="R33" i="33"/>
  <c r="Q33" i="33"/>
  <c r="P33" i="33"/>
  <c r="T33" i="33" s="1"/>
  <c r="E33" i="33"/>
  <c r="S32" i="33"/>
  <c r="R32" i="33"/>
  <c r="Q32" i="33"/>
  <c r="P32" i="33"/>
  <c r="E32" i="33"/>
  <c r="T32" i="33" s="1"/>
  <c r="S31" i="33"/>
  <c r="R31" i="33"/>
  <c r="Q31" i="33"/>
  <c r="P31" i="33"/>
  <c r="E31" i="33"/>
  <c r="U30" i="33"/>
  <c r="T30" i="33"/>
  <c r="S30" i="33"/>
  <c r="R30" i="33"/>
  <c r="Q30" i="33"/>
  <c r="P30" i="33"/>
  <c r="E30" i="33"/>
  <c r="S29" i="33"/>
  <c r="R29" i="33"/>
  <c r="Q29" i="33"/>
  <c r="P29" i="33"/>
  <c r="E29" i="33"/>
  <c r="T29" i="33" s="1"/>
  <c r="S28" i="33"/>
  <c r="S27" i="33"/>
  <c r="R27" i="33"/>
  <c r="Q27" i="33"/>
  <c r="P27" i="33"/>
  <c r="E27" i="33"/>
  <c r="T27" i="33" s="1"/>
  <c r="S26" i="33"/>
  <c r="R26" i="33"/>
  <c r="Q26" i="33"/>
  <c r="P26" i="33"/>
  <c r="E26" i="33"/>
  <c r="U26" i="33" s="1"/>
  <c r="U25" i="33"/>
  <c r="S25" i="33"/>
  <c r="R25" i="33"/>
  <c r="Q25" i="33"/>
  <c r="P25" i="33"/>
  <c r="E25" i="33"/>
  <c r="T25" i="33" s="1"/>
  <c r="S24" i="33"/>
  <c r="R24" i="33"/>
  <c r="Q24" i="33"/>
  <c r="P24" i="33"/>
  <c r="E24" i="33"/>
  <c r="U24" i="33" s="1"/>
  <c r="S23" i="33"/>
  <c r="R23" i="33"/>
  <c r="Q23" i="33"/>
  <c r="P23" i="33"/>
  <c r="E23" i="33"/>
  <c r="T23" i="33" s="1"/>
  <c r="S22" i="33"/>
  <c r="R22" i="33"/>
  <c r="Q22" i="33"/>
  <c r="P22" i="33"/>
  <c r="E22" i="33"/>
  <c r="T22" i="33" s="1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T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E16" i="33"/>
  <c r="U16" i="33" s="1"/>
  <c r="S15" i="33"/>
  <c r="R15" i="33"/>
  <c r="Q15" i="33"/>
  <c r="P15" i="33"/>
  <c r="E15" i="33"/>
  <c r="T15" i="33" s="1"/>
  <c r="S14" i="33"/>
  <c r="R14" i="33"/>
  <c r="Q14" i="33"/>
  <c r="P14" i="33"/>
  <c r="E14" i="33"/>
  <c r="T14" i="33" s="1"/>
  <c r="S13" i="33"/>
  <c r="R13" i="33"/>
  <c r="Q13" i="33"/>
  <c r="P13" i="33"/>
  <c r="E13" i="33"/>
  <c r="U13" i="33" s="1"/>
  <c r="S12" i="33"/>
  <c r="R12" i="33"/>
  <c r="Q12" i="33"/>
  <c r="P12" i="33"/>
  <c r="E12" i="33"/>
  <c r="T12" i="33" s="1"/>
  <c r="U11" i="33"/>
  <c r="S11" i="33"/>
  <c r="R11" i="33"/>
  <c r="Q11" i="33"/>
  <c r="P11" i="33"/>
  <c r="E11" i="33"/>
  <c r="T11" i="33" s="1"/>
  <c r="S10" i="33"/>
  <c r="R10" i="33"/>
  <c r="Q10" i="33"/>
  <c r="P10" i="33"/>
  <c r="E10" i="33"/>
  <c r="T10" i="33" s="1"/>
  <c r="S9" i="33"/>
  <c r="R9" i="33"/>
  <c r="S64" i="32"/>
  <c r="R64" i="32"/>
  <c r="Q64" i="32"/>
  <c r="P64" i="32"/>
  <c r="E64" i="32"/>
  <c r="T64" i="32" s="1"/>
  <c r="S63" i="32"/>
  <c r="R63" i="32"/>
  <c r="Q63" i="32"/>
  <c r="Q62" i="32" s="1"/>
  <c r="P63" i="32"/>
  <c r="E63" i="32"/>
  <c r="E62" i="32" s="1"/>
  <c r="U62" i="32" s="1"/>
  <c r="S62" i="32"/>
  <c r="R62" i="32"/>
  <c r="S60" i="32"/>
  <c r="R60" i="32"/>
  <c r="Q60" i="32"/>
  <c r="P60" i="32"/>
  <c r="E60" i="32"/>
  <c r="U60" i="32" s="1"/>
  <c r="S59" i="32"/>
  <c r="R59" i="32"/>
  <c r="Q59" i="32"/>
  <c r="P59" i="32"/>
  <c r="E59" i="32"/>
  <c r="S58" i="32"/>
  <c r="R58" i="32"/>
  <c r="Q58" i="32"/>
  <c r="P58" i="32"/>
  <c r="E58" i="32"/>
  <c r="U58" i="32" s="1"/>
  <c r="S57" i="32"/>
  <c r="R57" i="32"/>
  <c r="Q57" i="32"/>
  <c r="P57" i="32"/>
  <c r="E57" i="32"/>
  <c r="U57" i="32" s="1"/>
  <c r="S56" i="32"/>
  <c r="R56" i="32"/>
  <c r="S55" i="32"/>
  <c r="R55" i="32"/>
  <c r="Q55" i="32"/>
  <c r="P55" i="32"/>
  <c r="E55" i="32"/>
  <c r="U55" i="32" s="1"/>
  <c r="S54" i="32"/>
  <c r="R54" i="32"/>
  <c r="Q54" i="32"/>
  <c r="P54" i="32"/>
  <c r="E54" i="32"/>
  <c r="T54" i="32" s="1"/>
  <c r="T53" i="32"/>
  <c r="S53" i="32"/>
  <c r="R53" i="32"/>
  <c r="Q53" i="32"/>
  <c r="P53" i="32"/>
  <c r="E53" i="32"/>
  <c r="U53" i="32" s="1"/>
  <c r="S52" i="32"/>
  <c r="R52" i="32"/>
  <c r="Q52" i="32"/>
  <c r="P52" i="32"/>
  <c r="E52" i="32"/>
  <c r="T52" i="32" s="1"/>
  <c r="S51" i="32"/>
  <c r="R51" i="32"/>
  <c r="Q51" i="32"/>
  <c r="P51" i="32"/>
  <c r="E51" i="32"/>
  <c r="T51" i="32" s="1"/>
  <c r="S50" i="32"/>
  <c r="R50" i="32"/>
  <c r="Q50" i="32"/>
  <c r="P50" i="32"/>
  <c r="E50" i="32"/>
  <c r="U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T47" i="32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T45" i="32"/>
  <c r="S45" i="32"/>
  <c r="R45" i="32"/>
  <c r="Q45" i="32"/>
  <c r="P45" i="32"/>
  <c r="E45" i="32"/>
  <c r="S44" i="32"/>
  <c r="R44" i="32"/>
  <c r="S42" i="32"/>
  <c r="R42" i="32"/>
  <c r="Q42" i="32"/>
  <c r="P42" i="32"/>
  <c r="E42" i="32"/>
  <c r="T42" i="32" s="1"/>
  <c r="S41" i="32"/>
  <c r="R41" i="32"/>
  <c r="Q41" i="32"/>
  <c r="P41" i="32"/>
  <c r="E41" i="32"/>
  <c r="U41" i="32" s="1"/>
  <c r="S40" i="32"/>
  <c r="R40" i="32"/>
  <c r="Q40" i="32"/>
  <c r="P40" i="32"/>
  <c r="E40" i="32"/>
  <c r="U40" i="32" s="1"/>
  <c r="S39" i="32"/>
  <c r="R39" i="32"/>
  <c r="Q39" i="32"/>
  <c r="P39" i="32"/>
  <c r="E39" i="32"/>
  <c r="T39" i="32" s="1"/>
  <c r="S38" i="32"/>
  <c r="R38" i="32"/>
  <c r="Q38" i="32"/>
  <c r="P38" i="32"/>
  <c r="E38" i="32"/>
  <c r="T38" i="32" s="1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S35" i="32"/>
  <c r="R35" i="32"/>
  <c r="Q35" i="32"/>
  <c r="P35" i="32"/>
  <c r="E35" i="32"/>
  <c r="U35" i="32" s="1"/>
  <c r="S34" i="32"/>
  <c r="R34" i="32"/>
  <c r="Q34" i="32"/>
  <c r="P34" i="32"/>
  <c r="E34" i="32"/>
  <c r="T34" i="32" s="1"/>
  <c r="S33" i="32"/>
  <c r="R33" i="32"/>
  <c r="Q33" i="32"/>
  <c r="P33" i="32"/>
  <c r="E33" i="32"/>
  <c r="T33" i="32" s="1"/>
  <c r="S32" i="32"/>
  <c r="R32" i="32"/>
  <c r="Q32" i="32"/>
  <c r="P32" i="32"/>
  <c r="E32" i="32"/>
  <c r="U32" i="32" s="1"/>
  <c r="S31" i="32"/>
  <c r="R31" i="32"/>
  <c r="Q31" i="32"/>
  <c r="P31" i="32"/>
  <c r="E31" i="32"/>
  <c r="T31" i="32" s="1"/>
  <c r="S30" i="32"/>
  <c r="R30" i="32"/>
  <c r="Q30" i="32"/>
  <c r="P30" i="32"/>
  <c r="E30" i="32"/>
  <c r="T30" i="32" s="1"/>
  <c r="S29" i="32"/>
  <c r="R29" i="32"/>
  <c r="Q29" i="32"/>
  <c r="P29" i="32"/>
  <c r="E29" i="32"/>
  <c r="U29" i="32" s="1"/>
  <c r="S27" i="32"/>
  <c r="R27" i="32"/>
  <c r="Q27" i="32"/>
  <c r="P27" i="32"/>
  <c r="E27" i="32"/>
  <c r="T27" i="32" s="1"/>
  <c r="S26" i="32"/>
  <c r="R26" i="32"/>
  <c r="Q26" i="32"/>
  <c r="P26" i="32"/>
  <c r="E26" i="32"/>
  <c r="U26" i="32" s="1"/>
  <c r="T25" i="32"/>
  <c r="S25" i="32"/>
  <c r="R25" i="32"/>
  <c r="Q25" i="32"/>
  <c r="P25" i="32"/>
  <c r="E25" i="32"/>
  <c r="U25" i="32" s="1"/>
  <c r="U24" i="32"/>
  <c r="S24" i="32"/>
  <c r="R24" i="32"/>
  <c r="Q24" i="32"/>
  <c r="P24" i="32"/>
  <c r="E24" i="32"/>
  <c r="T24" i="32" s="1"/>
  <c r="S23" i="32"/>
  <c r="R23" i="32"/>
  <c r="Q23" i="32"/>
  <c r="P23" i="32"/>
  <c r="E23" i="32"/>
  <c r="U23" i="32" s="1"/>
  <c r="S22" i="32"/>
  <c r="R22" i="32"/>
  <c r="Q22" i="32"/>
  <c r="P22" i="32"/>
  <c r="E22" i="32"/>
  <c r="T22" i="32" s="1"/>
  <c r="S21" i="32"/>
  <c r="R21" i="32"/>
  <c r="Q21" i="32"/>
  <c r="P21" i="32"/>
  <c r="E21" i="32"/>
  <c r="U21" i="32" s="1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U18" i="32" s="1"/>
  <c r="T17" i="32"/>
  <c r="S17" i="32"/>
  <c r="R17" i="32"/>
  <c r="Q17" i="32"/>
  <c r="P17" i="32"/>
  <c r="E17" i="32"/>
  <c r="U17" i="32" s="1"/>
  <c r="U16" i="32"/>
  <c r="S16" i="32"/>
  <c r="R16" i="32"/>
  <c r="Q16" i="32"/>
  <c r="P16" i="32"/>
  <c r="E16" i="32"/>
  <c r="S15" i="32"/>
  <c r="R15" i="32"/>
  <c r="Q15" i="32"/>
  <c r="P15" i="32"/>
  <c r="E15" i="32"/>
  <c r="U15" i="32" s="1"/>
  <c r="S14" i="32"/>
  <c r="R14" i="32"/>
  <c r="Q14" i="32"/>
  <c r="P14" i="32"/>
  <c r="E14" i="32"/>
  <c r="T14" i="32" s="1"/>
  <c r="S13" i="32"/>
  <c r="R13" i="32"/>
  <c r="Q13" i="32"/>
  <c r="P13" i="32"/>
  <c r="E13" i="32"/>
  <c r="U13" i="32" s="1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T10" i="32"/>
  <c r="S10" i="32"/>
  <c r="R10" i="32"/>
  <c r="Q10" i="32"/>
  <c r="P10" i="32"/>
  <c r="E10" i="32"/>
  <c r="U10" i="32" s="1"/>
  <c r="S9" i="32"/>
  <c r="R9" i="32"/>
  <c r="S64" i="31"/>
  <c r="R64" i="31"/>
  <c r="Q64" i="31"/>
  <c r="P64" i="31"/>
  <c r="E64" i="31"/>
  <c r="T64" i="31" s="1"/>
  <c r="S63" i="31"/>
  <c r="R63" i="31"/>
  <c r="Q63" i="31"/>
  <c r="P63" i="31"/>
  <c r="E63" i="31"/>
  <c r="U63" i="31" s="1"/>
  <c r="S62" i="31"/>
  <c r="R62" i="31"/>
  <c r="S60" i="31"/>
  <c r="R60" i="31"/>
  <c r="Q60" i="31"/>
  <c r="P60" i="31"/>
  <c r="E60" i="31"/>
  <c r="U60" i="31" s="1"/>
  <c r="S59" i="31"/>
  <c r="R59" i="31"/>
  <c r="Q59" i="31"/>
  <c r="P59" i="31"/>
  <c r="E59" i="31"/>
  <c r="U59" i="31" s="1"/>
  <c r="S58" i="31"/>
  <c r="R58" i="31"/>
  <c r="Q58" i="31"/>
  <c r="P58" i="31"/>
  <c r="E58" i="31"/>
  <c r="U58" i="31" s="1"/>
  <c r="U57" i="31"/>
  <c r="S57" i="31"/>
  <c r="R57" i="31"/>
  <c r="Q57" i="31"/>
  <c r="P57" i="31"/>
  <c r="E57" i="31"/>
  <c r="S56" i="31"/>
  <c r="R56" i="31"/>
  <c r="S55" i="31"/>
  <c r="R55" i="31"/>
  <c r="Q55" i="31"/>
  <c r="P55" i="31"/>
  <c r="E55" i="31"/>
  <c r="T55" i="31" s="1"/>
  <c r="S54" i="31"/>
  <c r="R54" i="31"/>
  <c r="Q54" i="31"/>
  <c r="P54" i="31"/>
  <c r="E54" i="31"/>
  <c r="T54" i="31" s="1"/>
  <c r="T53" i="31"/>
  <c r="S53" i="31"/>
  <c r="R53" i="31"/>
  <c r="Q53" i="31"/>
  <c r="P53" i="31"/>
  <c r="E53" i="31"/>
  <c r="U53" i="31" s="1"/>
  <c r="S52" i="31"/>
  <c r="R52" i="31"/>
  <c r="Q52" i="31"/>
  <c r="P52" i="31"/>
  <c r="E52" i="31"/>
  <c r="T52" i="31" s="1"/>
  <c r="S51" i="31"/>
  <c r="R51" i="31"/>
  <c r="Q51" i="31"/>
  <c r="P51" i="31"/>
  <c r="E51" i="31"/>
  <c r="T51" i="31" s="1"/>
  <c r="S50" i="31"/>
  <c r="R50" i="31"/>
  <c r="Q50" i="31"/>
  <c r="P50" i="31"/>
  <c r="E50" i="31"/>
  <c r="U50" i="31" s="1"/>
  <c r="U49" i="31"/>
  <c r="S49" i="31"/>
  <c r="R49" i="31"/>
  <c r="Q49" i="31"/>
  <c r="P49" i="31"/>
  <c r="E49" i="31"/>
  <c r="T49" i="31" s="1"/>
  <c r="S48" i="31"/>
  <c r="R48" i="31"/>
  <c r="Q48" i="31"/>
  <c r="P48" i="31"/>
  <c r="E48" i="31"/>
  <c r="U48" i="31" s="1"/>
  <c r="T47" i="31"/>
  <c r="S47" i="31"/>
  <c r="R47" i="31"/>
  <c r="Q47" i="31"/>
  <c r="P47" i="31"/>
  <c r="E47" i="31"/>
  <c r="U47" i="31" s="1"/>
  <c r="U46" i="31"/>
  <c r="S46" i="31"/>
  <c r="R46" i="31"/>
  <c r="Q46" i="31"/>
  <c r="P46" i="31"/>
  <c r="E46" i="31"/>
  <c r="T46" i="31" s="1"/>
  <c r="S45" i="31"/>
  <c r="R45" i="31"/>
  <c r="Q45" i="31"/>
  <c r="P45" i="31"/>
  <c r="E45" i="31"/>
  <c r="S44" i="31"/>
  <c r="R44" i="31"/>
  <c r="S43" i="31"/>
  <c r="S42" i="31"/>
  <c r="R42" i="31"/>
  <c r="Q42" i="31"/>
  <c r="P42" i="31"/>
  <c r="E42" i="31"/>
  <c r="T42" i="31" s="1"/>
  <c r="S41" i="31"/>
  <c r="R41" i="31"/>
  <c r="Q41" i="31"/>
  <c r="P41" i="31"/>
  <c r="E41" i="31"/>
  <c r="T41" i="31" s="1"/>
  <c r="S40" i="31"/>
  <c r="R40" i="31"/>
  <c r="Q40" i="31"/>
  <c r="P40" i="31"/>
  <c r="E40" i="31"/>
  <c r="U40" i="31" s="1"/>
  <c r="S39" i="31"/>
  <c r="R39" i="31"/>
  <c r="Q39" i="31"/>
  <c r="P39" i="31"/>
  <c r="E39" i="31"/>
  <c r="T39" i="31" s="1"/>
  <c r="S38" i="31"/>
  <c r="R38" i="31"/>
  <c r="Q38" i="31"/>
  <c r="P38" i="31"/>
  <c r="E38" i="31"/>
  <c r="T38" i="31" s="1"/>
  <c r="U37" i="31"/>
  <c r="S37" i="31"/>
  <c r="R37" i="31"/>
  <c r="Q37" i="31"/>
  <c r="P37" i="31"/>
  <c r="E37" i="31"/>
  <c r="T37" i="31" s="1"/>
  <c r="S36" i="31"/>
  <c r="R36" i="31"/>
  <c r="Q36" i="31"/>
  <c r="P36" i="31"/>
  <c r="E36" i="31"/>
  <c r="T36" i="31" s="1"/>
  <c r="S35" i="31"/>
  <c r="R35" i="31"/>
  <c r="Q35" i="31"/>
  <c r="P35" i="31"/>
  <c r="E35" i="31"/>
  <c r="U35" i="31" s="1"/>
  <c r="S34" i="31"/>
  <c r="R34" i="31"/>
  <c r="Q34" i="31"/>
  <c r="P34" i="31"/>
  <c r="E34" i="31"/>
  <c r="T34" i="31" s="1"/>
  <c r="S33" i="31"/>
  <c r="R33" i="31"/>
  <c r="Q33" i="31"/>
  <c r="P33" i="31"/>
  <c r="E33" i="31"/>
  <c r="T33" i="31" s="1"/>
  <c r="S32" i="31"/>
  <c r="R32" i="31"/>
  <c r="Q32" i="31"/>
  <c r="P32" i="31"/>
  <c r="E32" i="31"/>
  <c r="U32" i="31" s="1"/>
  <c r="S31" i="31"/>
  <c r="R31" i="31"/>
  <c r="Q31" i="31"/>
  <c r="P31" i="31"/>
  <c r="E31" i="31"/>
  <c r="T31" i="31" s="1"/>
  <c r="T30" i="31"/>
  <c r="S30" i="31"/>
  <c r="R30" i="31"/>
  <c r="Q30" i="31"/>
  <c r="P30" i="31"/>
  <c r="E30" i="31"/>
  <c r="U30" i="31" s="1"/>
  <c r="U29" i="31"/>
  <c r="S29" i="31"/>
  <c r="R29" i="31"/>
  <c r="Q29" i="31"/>
  <c r="P29" i="31"/>
  <c r="E29" i="31"/>
  <c r="T29" i="31" s="1"/>
  <c r="S28" i="31"/>
  <c r="U27" i="31"/>
  <c r="S27" i="31"/>
  <c r="R27" i="31"/>
  <c r="Q27" i="31"/>
  <c r="P27" i="31"/>
  <c r="E27" i="31"/>
  <c r="T27" i="31" s="1"/>
  <c r="S26" i="31"/>
  <c r="R26" i="31"/>
  <c r="Q26" i="31"/>
  <c r="P26" i="31"/>
  <c r="E26" i="31"/>
  <c r="U26" i="31" s="1"/>
  <c r="T25" i="31"/>
  <c r="S25" i="31"/>
  <c r="R25" i="31"/>
  <c r="Q25" i="31"/>
  <c r="P25" i="31"/>
  <c r="E25" i="31"/>
  <c r="U25" i="31" s="1"/>
  <c r="U24" i="31"/>
  <c r="S24" i="31"/>
  <c r="R24" i="31"/>
  <c r="Q24" i="31"/>
  <c r="P24" i="31"/>
  <c r="E24" i="31"/>
  <c r="T24" i="31" s="1"/>
  <c r="T23" i="31"/>
  <c r="S23" i="31"/>
  <c r="R23" i="31"/>
  <c r="Q23" i="31"/>
  <c r="P23" i="31"/>
  <c r="E23" i="31"/>
  <c r="U23" i="31" s="1"/>
  <c r="U22" i="31"/>
  <c r="S22" i="31"/>
  <c r="R22" i="31"/>
  <c r="Q22" i="31"/>
  <c r="P22" i="31"/>
  <c r="E22" i="31"/>
  <c r="T22" i="31" s="1"/>
  <c r="S21" i="31"/>
  <c r="R21" i="31"/>
  <c r="Q21" i="31"/>
  <c r="P21" i="31"/>
  <c r="E21" i="31"/>
  <c r="U21" i="31" s="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S18" i="31"/>
  <c r="R18" i="31"/>
  <c r="Q18" i="31"/>
  <c r="P18" i="31"/>
  <c r="E18" i="31"/>
  <c r="U18" i="31" s="1"/>
  <c r="U17" i="31"/>
  <c r="S17" i="31"/>
  <c r="R17" i="31"/>
  <c r="Q17" i="31"/>
  <c r="P17" i="31"/>
  <c r="E17" i="31"/>
  <c r="T17" i="31" s="1"/>
  <c r="S16" i="31"/>
  <c r="R16" i="31"/>
  <c r="Q16" i="31"/>
  <c r="P16" i="3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T14" i="31" s="1"/>
  <c r="S13" i="31"/>
  <c r="R13" i="31"/>
  <c r="Q13" i="31"/>
  <c r="P13" i="31"/>
  <c r="E13" i="31"/>
  <c r="U13" i="31" s="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U10" i="31" s="1"/>
  <c r="S64" i="30"/>
  <c r="R64" i="30"/>
  <c r="Q64" i="30"/>
  <c r="P64" i="30"/>
  <c r="E64" i="30"/>
  <c r="U64" i="30" s="1"/>
  <c r="U63" i="30"/>
  <c r="S63" i="30"/>
  <c r="R63" i="30"/>
  <c r="Q63" i="30"/>
  <c r="P63" i="30"/>
  <c r="P62" i="30" s="1"/>
  <c r="E63" i="30"/>
  <c r="T63" i="30" s="1"/>
  <c r="S62" i="30"/>
  <c r="R62" i="30"/>
  <c r="S60" i="30"/>
  <c r="R60" i="30"/>
  <c r="Q60" i="30"/>
  <c r="P60" i="30"/>
  <c r="E60" i="30"/>
  <c r="T60" i="30" s="1"/>
  <c r="S59" i="30"/>
  <c r="R59" i="30"/>
  <c r="Q59" i="30"/>
  <c r="P59" i="30"/>
  <c r="E59" i="30"/>
  <c r="T59" i="30" s="1"/>
  <c r="S58" i="30"/>
  <c r="R58" i="30"/>
  <c r="Q58" i="30"/>
  <c r="P58" i="30"/>
  <c r="E58" i="30"/>
  <c r="T58" i="30" s="1"/>
  <c r="S57" i="30"/>
  <c r="R57" i="30"/>
  <c r="Q57" i="30"/>
  <c r="P57" i="30"/>
  <c r="E57" i="30"/>
  <c r="T57" i="30" s="1"/>
  <c r="S56" i="30"/>
  <c r="R56" i="30"/>
  <c r="S55" i="30"/>
  <c r="R55" i="30"/>
  <c r="Q55" i="30"/>
  <c r="P55" i="30"/>
  <c r="E55" i="30"/>
  <c r="U55" i="30" s="1"/>
  <c r="T54" i="30"/>
  <c r="S54" i="30"/>
  <c r="R54" i="30"/>
  <c r="Q54" i="30"/>
  <c r="P54" i="30"/>
  <c r="E54" i="30"/>
  <c r="U54" i="30" s="1"/>
  <c r="S53" i="30"/>
  <c r="R53" i="30"/>
  <c r="Q53" i="30"/>
  <c r="P53" i="30"/>
  <c r="E53" i="30"/>
  <c r="T53" i="30" s="1"/>
  <c r="S52" i="30"/>
  <c r="R52" i="30"/>
  <c r="Q52" i="30"/>
  <c r="P52" i="30"/>
  <c r="E52" i="30"/>
  <c r="U52" i="30" s="1"/>
  <c r="S51" i="30"/>
  <c r="R51" i="30"/>
  <c r="Q51" i="30"/>
  <c r="P51" i="30"/>
  <c r="E51" i="30"/>
  <c r="T51" i="30" s="1"/>
  <c r="S50" i="30"/>
  <c r="R50" i="30"/>
  <c r="Q50" i="30"/>
  <c r="P50" i="30"/>
  <c r="E50" i="30"/>
  <c r="U50" i="30" s="1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T47" i="30" s="1"/>
  <c r="T46" i="30"/>
  <c r="S46" i="30"/>
  <c r="R46" i="30"/>
  <c r="Q46" i="30"/>
  <c r="P46" i="30"/>
  <c r="E46" i="30"/>
  <c r="U46" i="30" s="1"/>
  <c r="S45" i="30"/>
  <c r="R45" i="30"/>
  <c r="Q45" i="30"/>
  <c r="P45" i="30"/>
  <c r="E45" i="30"/>
  <c r="U45" i="30" s="1"/>
  <c r="S44" i="30"/>
  <c r="R44" i="30"/>
  <c r="S43" i="30"/>
  <c r="R43" i="30"/>
  <c r="S42" i="30"/>
  <c r="R42" i="30"/>
  <c r="Q42" i="30"/>
  <c r="P42" i="30"/>
  <c r="E42" i="30"/>
  <c r="U42" i="30" s="1"/>
  <c r="S41" i="30"/>
  <c r="R41" i="30"/>
  <c r="Q41" i="30"/>
  <c r="P41" i="30"/>
  <c r="E41" i="30"/>
  <c r="T41" i="30" s="1"/>
  <c r="S40" i="30"/>
  <c r="R40" i="30"/>
  <c r="Q40" i="30"/>
  <c r="P40" i="30"/>
  <c r="E40" i="30"/>
  <c r="U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T36" i="30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U33" i="30" s="1"/>
  <c r="P33" i="30"/>
  <c r="E33" i="30"/>
  <c r="T32" i="30"/>
  <c r="S32" i="30"/>
  <c r="R32" i="30"/>
  <c r="Q32" i="30"/>
  <c r="P32" i="30"/>
  <c r="E32" i="30"/>
  <c r="U32" i="30" s="1"/>
  <c r="S31" i="30"/>
  <c r="R31" i="30"/>
  <c r="Q31" i="30"/>
  <c r="P31" i="30"/>
  <c r="E31" i="30"/>
  <c r="S30" i="30"/>
  <c r="R30" i="30"/>
  <c r="Q30" i="30"/>
  <c r="P30" i="30"/>
  <c r="E30" i="30"/>
  <c r="T30" i="30" s="1"/>
  <c r="S29" i="30"/>
  <c r="R29" i="30"/>
  <c r="Q29" i="30"/>
  <c r="P29" i="30"/>
  <c r="E29" i="30"/>
  <c r="T29" i="30" s="1"/>
  <c r="S27" i="30"/>
  <c r="R27" i="30"/>
  <c r="Q27" i="30"/>
  <c r="P27" i="30"/>
  <c r="E27" i="30"/>
  <c r="U27" i="30" s="1"/>
  <c r="S26" i="30"/>
  <c r="R26" i="30"/>
  <c r="Q26" i="30"/>
  <c r="P26" i="30"/>
  <c r="E26" i="30"/>
  <c r="T26" i="30" s="1"/>
  <c r="T25" i="30"/>
  <c r="S25" i="30"/>
  <c r="R25" i="30"/>
  <c r="Q25" i="30"/>
  <c r="P25" i="30"/>
  <c r="E25" i="30"/>
  <c r="U25" i="30" s="1"/>
  <c r="S24" i="30"/>
  <c r="R24" i="30"/>
  <c r="Q24" i="30"/>
  <c r="P24" i="30"/>
  <c r="E24" i="30"/>
  <c r="U24" i="30" s="1"/>
  <c r="S23" i="30"/>
  <c r="R23" i="30"/>
  <c r="Q23" i="30"/>
  <c r="P23" i="30"/>
  <c r="E23" i="30"/>
  <c r="S22" i="30"/>
  <c r="R22" i="30"/>
  <c r="Q22" i="30"/>
  <c r="P22" i="30"/>
  <c r="E22" i="30"/>
  <c r="U22" i="30" s="1"/>
  <c r="S21" i="30"/>
  <c r="R21" i="30"/>
  <c r="Q21" i="30"/>
  <c r="P21" i="30"/>
  <c r="E21" i="30"/>
  <c r="T21" i="30" s="1"/>
  <c r="T20" i="30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S18" i="30"/>
  <c r="R18" i="30"/>
  <c r="Q18" i="30"/>
  <c r="P18" i="30"/>
  <c r="E18" i="30"/>
  <c r="T18" i="30" s="1"/>
  <c r="U17" i="30"/>
  <c r="S17" i="30"/>
  <c r="R17" i="30"/>
  <c r="Q17" i="30"/>
  <c r="P17" i="30"/>
  <c r="E17" i="30"/>
  <c r="T17" i="30" s="1"/>
  <c r="S16" i="30"/>
  <c r="R16" i="30"/>
  <c r="Q16" i="30"/>
  <c r="P16" i="30"/>
  <c r="E16" i="30"/>
  <c r="T16" i="30" s="1"/>
  <c r="S15" i="30"/>
  <c r="R15" i="30"/>
  <c r="Q15" i="30"/>
  <c r="P15" i="30"/>
  <c r="E15" i="30"/>
  <c r="T15" i="30" s="1"/>
  <c r="S14" i="30"/>
  <c r="R14" i="30"/>
  <c r="Q14" i="30"/>
  <c r="P14" i="30"/>
  <c r="E14" i="30"/>
  <c r="U14" i="30" s="1"/>
  <c r="S13" i="30"/>
  <c r="R13" i="30"/>
  <c r="Q13" i="30"/>
  <c r="P13" i="30"/>
  <c r="E13" i="30"/>
  <c r="T13" i="30" s="1"/>
  <c r="T12" i="30"/>
  <c r="S12" i="30"/>
  <c r="R12" i="30"/>
  <c r="Q12" i="30"/>
  <c r="P12" i="30"/>
  <c r="E12" i="30"/>
  <c r="U12" i="30" s="1"/>
  <c r="S11" i="30"/>
  <c r="R11" i="30"/>
  <c r="Q11" i="30"/>
  <c r="P11" i="30"/>
  <c r="E11" i="30"/>
  <c r="U11" i="30" s="1"/>
  <c r="S10" i="30"/>
  <c r="R10" i="30"/>
  <c r="Q10" i="30"/>
  <c r="P10" i="30"/>
  <c r="P9" i="30" s="1"/>
  <c r="E10" i="30"/>
  <c r="U10" i="30" s="1"/>
  <c r="R9" i="30"/>
  <c r="S64" i="29"/>
  <c r="R64" i="29"/>
  <c r="Q64" i="29"/>
  <c r="P64" i="29"/>
  <c r="E64" i="29"/>
  <c r="U64" i="29" s="1"/>
  <c r="S63" i="29"/>
  <c r="R63" i="29"/>
  <c r="Q63" i="29"/>
  <c r="P63" i="29"/>
  <c r="P62" i="29" s="1"/>
  <c r="E63" i="29"/>
  <c r="T63" i="29" s="1"/>
  <c r="S62" i="29"/>
  <c r="R62" i="29"/>
  <c r="S60" i="29"/>
  <c r="R60" i="29"/>
  <c r="Q60" i="29"/>
  <c r="P60" i="29"/>
  <c r="E60" i="29"/>
  <c r="U60" i="29" s="1"/>
  <c r="S59" i="29"/>
  <c r="R59" i="29"/>
  <c r="Q59" i="29"/>
  <c r="P59" i="29"/>
  <c r="T59" i="29" s="1"/>
  <c r="E59" i="29"/>
  <c r="S58" i="29"/>
  <c r="R58" i="29"/>
  <c r="Q58" i="29"/>
  <c r="P58" i="29"/>
  <c r="E58" i="29"/>
  <c r="T58" i="29" s="1"/>
  <c r="S57" i="29"/>
  <c r="R57" i="29"/>
  <c r="Q57" i="29"/>
  <c r="Q56" i="29" s="1"/>
  <c r="P57" i="29"/>
  <c r="E57" i="29"/>
  <c r="T57" i="29" s="1"/>
  <c r="S56" i="29"/>
  <c r="R56" i="29"/>
  <c r="S55" i="29"/>
  <c r="R55" i="29"/>
  <c r="Q55" i="29"/>
  <c r="P55" i="29"/>
  <c r="E55" i="29"/>
  <c r="T55" i="29" s="1"/>
  <c r="U54" i="29"/>
  <c r="S54" i="29"/>
  <c r="R54" i="29"/>
  <c r="Q54" i="29"/>
  <c r="P54" i="29"/>
  <c r="E54" i="29"/>
  <c r="T54" i="29" s="1"/>
  <c r="S53" i="29"/>
  <c r="R53" i="29"/>
  <c r="Q53" i="29"/>
  <c r="P53" i="29"/>
  <c r="E53" i="29"/>
  <c r="T53" i="29" s="1"/>
  <c r="S52" i="29"/>
  <c r="R52" i="29"/>
  <c r="Q52" i="29"/>
  <c r="P52" i="29"/>
  <c r="E52" i="29"/>
  <c r="U52" i="29" s="1"/>
  <c r="S51" i="29"/>
  <c r="R51" i="29"/>
  <c r="Q51" i="29"/>
  <c r="P51" i="29"/>
  <c r="E51" i="29"/>
  <c r="T51" i="29" s="1"/>
  <c r="S50" i="29"/>
  <c r="R50" i="29"/>
  <c r="Q50" i="29"/>
  <c r="P50" i="29"/>
  <c r="E50" i="29"/>
  <c r="T50" i="29" s="1"/>
  <c r="T49" i="29"/>
  <c r="S49" i="29"/>
  <c r="R49" i="29"/>
  <c r="Q49" i="29"/>
  <c r="P49" i="29"/>
  <c r="E49" i="29"/>
  <c r="U49" i="29" s="1"/>
  <c r="S48" i="29"/>
  <c r="R48" i="29"/>
  <c r="Q48" i="29"/>
  <c r="P48" i="29"/>
  <c r="E48" i="29"/>
  <c r="T48" i="29" s="1"/>
  <c r="S47" i="29"/>
  <c r="R47" i="29"/>
  <c r="Q47" i="29"/>
  <c r="P47" i="29"/>
  <c r="E47" i="29"/>
  <c r="T47" i="29" s="1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S43" i="29"/>
  <c r="R43" i="29"/>
  <c r="S42" i="29"/>
  <c r="R42" i="29"/>
  <c r="Q42" i="29"/>
  <c r="P42" i="29"/>
  <c r="E42" i="29"/>
  <c r="U42" i="29" s="1"/>
  <c r="S41" i="29"/>
  <c r="R41" i="29"/>
  <c r="Q41" i="29"/>
  <c r="P41" i="29"/>
  <c r="E41" i="29"/>
  <c r="T41" i="29" s="1"/>
  <c r="S40" i="29"/>
  <c r="R40" i="29"/>
  <c r="Q40" i="29"/>
  <c r="P40" i="29"/>
  <c r="E40" i="29"/>
  <c r="U40" i="29" s="1"/>
  <c r="S39" i="29"/>
  <c r="R39" i="29"/>
  <c r="Q39" i="29"/>
  <c r="P39" i="29"/>
  <c r="E39" i="29"/>
  <c r="U39" i="29" s="1"/>
  <c r="S38" i="29"/>
  <c r="R38" i="29"/>
  <c r="Q38" i="29"/>
  <c r="P38" i="29"/>
  <c r="E38" i="29"/>
  <c r="T38" i="29" s="1"/>
  <c r="S37" i="29"/>
  <c r="R37" i="29"/>
  <c r="Q37" i="29"/>
  <c r="P37" i="29"/>
  <c r="E37" i="29"/>
  <c r="U37" i="29" s="1"/>
  <c r="U36" i="29"/>
  <c r="S36" i="29"/>
  <c r="R36" i="29"/>
  <c r="Q36" i="29"/>
  <c r="P36" i="29"/>
  <c r="E36" i="29"/>
  <c r="T36" i="29" s="1"/>
  <c r="S35" i="29"/>
  <c r="R35" i="29"/>
  <c r="Q35" i="29"/>
  <c r="P35" i="29"/>
  <c r="E35" i="29"/>
  <c r="T35" i="29" s="1"/>
  <c r="S34" i="29"/>
  <c r="R34" i="29"/>
  <c r="Q34" i="29"/>
  <c r="P34" i="29"/>
  <c r="E34" i="29"/>
  <c r="U34" i="29" s="1"/>
  <c r="S33" i="29"/>
  <c r="R33" i="29"/>
  <c r="Q33" i="29"/>
  <c r="P33" i="29"/>
  <c r="E33" i="29"/>
  <c r="U33" i="29" s="1"/>
  <c r="S32" i="29"/>
  <c r="R32" i="29"/>
  <c r="Q32" i="29"/>
  <c r="P32" i="29"/>
  <c r="E32" i="29"/>
  <c r="U32" i="29" s="1"/>
  <c r="S31" i="29"/>
  <c r="R31" i="29"/>
  <c r="Q31" i="29"/>
  <c r="P31" i="29"/>
  <c r="E31" i="29"/>
  <c r="U31" i="29" s="1"/>
  <c r="S30" i="29"/>
  <c r="R30" i="29"/>
  <c r="Q30" i="29"/>
  <c r="P30" i="29"/>
  <c r="E30" i="29"/>
  <c r="T30" i="29" s="1"/>
  <c r="S29" i="29"/>
  <c r="R29" i="29"/>
  <c r="Q29" i="29"/>
  <c r="P29" i="29"/>
  <c r="E29" i="29"/>
  <c r="U29" i="29" s="1"/>
  <c r="S28" i="29"/>
  <c r="S27" i="29"/>
  <c r="R27" i="29"/>
  <c r="Q27" i="29"/>
  <c r="P27" i="29"/>
  <c r="E27" i="29"/>
  <c r="U27" i="29" s="1"/>
  <c r="S26" i="29"/>
  <c r="R26" i="29"/>
  <c r="Q26" i="29"/>
  <c r="P26" i="29"/>
  <c r="E26" i="29"/>
  <c r="T26" i="29" s="1"/>
  <c r="S25" i="29"/>
  <c r="R25" i="29"/>
  <c r="Q25" i="29"/>
  <c r="P25" i="29"/>
  <c r="E25" i="29"/>
  <c r="U25" i="29" s="1"/>
  <c r="S24" i="29"/>
  <c r="R24" i="29"/>
  <c r="Q24" i="29"/>
  <c r="P24" i="29"/>
  <c r="E24" i="29"/>
  <c r="U24" i="29" s="1"/>
  <c r="S23" i="29"/>
  <c r="R23" i="29"/>
  <c r="Q23" i="29"/>
  <c r="P23" i="29"/>
  <c r="E23" i="29"/>
  <c r="T23" i="29" s="1"/>
  <c r="S22" i="29"/>
  <c r="R22" i="29"/>
  <c r="Q22" i="29"/>
  <c r="P22" i="29"/>
  <c r="E22" i="29"/>
  <c r="U22" i="29" s="1"/>
  <c r="S21" i="29"/>
  <c r="R21" i="29"/>
  <c r="Q21" i="29"/>
  <c r="P21" i="29"/>
  <c r="E21" i="29"/>
  <c r="T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T18" i="29" s="1"/>
  <c r="S17" i="29"/>
  <c r="R17" i="29"/>
  <c r="Q17" i="29"/>
  <c r="P17" i="29"/>
  <c r="E17" i="29"/>
  <c r="U17" i="29" s="1"/>
  <c r="S16" i="29"/>
  <c r="R16" i="29"/>
  <c r="Q16" i="29"/>
  <c r="P16" i="29"/>
  <c r="E16" i="29"/>
  <c r="S15" i="29"/>
  <c r="R15" i="29"/>
  <c r="Q15" i="29"/>
  <c r="P15" i="29"/>
  <c r="E15" i="29"/>
  <c r="T15" i="29" s="1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T12" i="29" s="1"/>
  <c r="S11" i="29"/>
  <c r="R11" i="29"/>
  <c r="Q11" i="29"/>
  <c r="P11" i="29"/>
  <c r="E11" i="29"/>
  <c r="U11" i="29" s="1"/>
  <c r="S10" i="29"/>
  <c r="R10" i="29"/>
  <c r="Q10" i="29"/>
  <c r="P10" i="29"/>
  <c r="E10" i="29"/>
  <c r="T10" i="29" s="1"/>
  <c r="S9" i="29"/>
  <c r="R9" i="29"/>
  <c r="S64" i="28"/>
  <c r="R64" i="28"/>
  <c r="Q64" i="28"/>
  <c r="P64" i="28"/>
  <c r="E64" i="28"/>
  <c r="U64" i="28" s="1"/>
  <c r="S63" i="28"/>
  <c r="R63" i="28"/>
  <c r="Q63" i="28"/>
  <c r="P63" i="28"/>
  <c r="E63" i="28"/>
  <c r="T63" i="28" s="1"/>
  <c r="S62" i="28"/>
  <c r="R62" i="28"/>
  <c r="S60" i="28"/>
  <c r="R60" i="28"/>
  <c r="Q60" i="28"/>
  <c r="P60" i="28"/>
  <c r="E60" i="28"/>
  <c r="T60" i="28" s="1"/>
  <c r="S59" i="28"/>
  <c r="R59" i="28"/>
  <c r="Q59" i="28"/>
  <c r="P59" i="28"/>
  <c r="E59" i="28"/>
  <c r="U59" i="28" s="1"/>
  <c r="S58" i="28"/>
  <c r="R58" i="28"/>
  <c r="Q58" i="28"/>
  <c r="P58" i="28"/>
  <c r="E58" i="28"/>
  <c r="U58" i="28" s="1"/>
  <c r="U57" i="28"/>
  <c r="S57" i="28"/>
  <c r="R57" i="28"/>
  <c r="Q57" i="28"/>
  <c r="P57" i="28"/>
  <c r="E57" i="28"/>
  <c r="S56" i="28"/>
  <c r="R56" i="28"/>
  <c r="U55" i="28"/>
  <c r="S55" i="28"/>
  <c r="R55" i="28"/>
  <c r="Q55" i="28"/>
  <c r="P55" i="28"/>
  <c r="E55" i="28"/>
  <c r="T55" i="28" s="1"/>
  <c r="S54" i="28"/>
  <c r="R54" i="28"/>
  <c r="Q54" i="28"/>
  <c r="P54" i="28"/>
  <c r="E54" i="28"/>
  <c r="U54" i="28" s="1"/>
  <c r="S53" i="28"/>
  <c r="R53" i="28"/>
  <c r="Q53" i="28"/>
  <c r="P53" i="28"/>
  <c r="E53" i="28"/>
  <c r="T53" i="28" s="1"/>
  <c r="S52" i="28"/>
  <c r="R52" i="28"/>
  <c r="Q52" i="28"/>
  <c r="P52" i="28"/>
  <c r="E52" i="28"/>
  <c r="T52" i="28" s="1"/>
  <c r="S51" i="28"/>
  <c r="R51" i="28"/>
  <c r="Q51" i="28"/>
  <c r="P51" i="28"/>
  <c r="E51" i="28"/>
  <c r="U51" i="28" s="1"/>
  <c r="S50" i="28"/>
  <c r="R50" i="28"/>
  <c r="Q50" i="28"/>
  <c r="P50" i="28"/>
  <c r="E50" i="28"/>
  <c r="T50" i="28" s="1"/>
  <c r="U49" i="28"/>
  <c r="T49" i="28"/>
  <c r="S49" i="28"/>
  <c r="R49" i="28"/>
  <c r="Q49" i="28"/>
  <c r="P49" i="28"/>
  <c r="E49" i="28"/>
  <c r="S48" i="28"/>
  <c r="R48" i="28"/>
  <c r="Q48" i="28"/>
  <c r="P48" i="28"/>
  <c r="E48" i="28"/>
  <c r="U48" i="28" s="1"/>
  <c r="S47" i="28"/>
  <c r="R47" i="28"/>
  <c r="Q47" i="28"/>
  <c r="P47" i="28"/>
  <c r="E47" i="28"/>
  <c r="T47" i="28" s="1"/>
  <c r="S46" i="28"/>
  <c r="R46" i="28"/>
  <c r="Q46" i="28"/>
  <c r="P46" i="28"/>
  <c r="E46" i="28"/>
  <c r="T46" i="28" s="1"/>
  <c r="S45" i="28"/>
  <c r="R45" i="28"/>
  <c r="Q45" i="28"/>
  <c r="P45" i="28"/>
  <c r="E45" i="28"/>
  <c r="T45" i="28" s="1"/>
  <c r="S44" i="28"/>
  <c r="R44" i="28"/>
  <c r="S43" i="28"/>
  <c r="S42" i="28"/>
  <c r="R42" i="28"/>
  <c r="Q42" i="28"/>
  <c r="P42" i="28"/>
  <c r="E42" i="28"/>
  <c r="T42" i="28" s="1"/>
  <c r="S41" i="28"/>
  <c r="R41" i="28"/>
  <c r="Q41" i="28"/>
  <c r="P41" i="28"/>
  <c r="E41" i="28"/>
  <c r="U41" i="28" s="1"/>
  <c r="S40" i="28"/>
  <c r="R40" i="28"/>
  <c r="Q40" i="28"/>
  <c r="P40" i="28"/>
  <c r="E40" i="28"/>
  <c r="T40" i="28" s="1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S37" i="28"/>
  <c r="R37" i="28"/>
  <c r="Q37" i="28"/>
  <c r="P37" i="28"/>
  <c r="E37" i="28"/>
  <c r="T37" i="28" s="1"/>
  <c r="U36" i="28"/>
  <c r="S36" i="28"/>
  <c r="R36" i="28"/>
  <c r="Q36" i="28"/>
  <c r="P36" i="28"/>
  <c r="E36" i="28"/>
  <c r="T36" i="28" s="1"/>
  <c r="T35" i="28"/>
  <c r="S35" i="28"/>
  <c r="R35" i="28"/>
  <c r="Q35" i="28"/>
  <c r="P35" i="28"/>
  <c r="E35" i="28"/>
  <c r="U35" i="28" s="1"/>
  <c r="U34" i="28"/>
  <c r="S34" i="28"/>
  <c r="R34" i="28"/>
  <c r="Q34" i="28"/>
  <c r="P34" i="28"/>
  <c r="E34" i="28"/>
  <c r="T34" i="28" s="1"/>
  <c r="S33" i="28"/>
  <c r="R33" i="28"/>
  <c r="Q33" i="28"/>
  <c r="P33" i="28"/>
  <c r="E33" i="28"/>
  <c r="S32" i="28"/>
  <c r="R32" i="28"/>
  <c r="Q32" i="28"/>
  <c r="P32" i="28"/>
  <c r="E32" i="28"/>
  <c r="T32" i="28" s="1"/>
  <c r="S31" i="28"/>
  <c r="R31" i="28"/>
  <c r="Q31" i="28"/>
  <c r="P31" i="28"/>
  <c r="E31" i="28"/>
  <c r="T31" i="28" s="1"/>
  <c r="T30" i="28"/>
  <c r="S30" i="28"/>
  <c r="R30" i="28"/>
  <c r="Q30" i="28"/>
  <c r="P30" i="28"/>
  <c r="E30" i="28"/>
  <c r="U30" i="28" s="1"/>
  <c r="S29" i="28"/>
  <c r="R29" i="28"/>
  <c r="Q29" i="28"/>
  <c r="P29" i="28"/>
  <c r="E29" i="28"/>
  <c r="T29" i="28" s="1"/>
  <c r="S28" i="28"/>
  <c r="S27" i="28"/>
  <c r="R27" i="28"/>
  <c r="Q27" i="28"/>
  <c r="P27" i="28"/>
  <c r="E27" i="28"/>
  <c r="U27" i="28" s="1"/>
  <c r="S26" i="28"/>
  <c r="R26" i="28"/>
  <c r="Q26" i="28"/>
  <c r="P26" i="28"/>
  <c r="E26" i="28"/>
  <c r="U26" i="28" s="1"/>
  <c r="U25" i="28"/>
  <c r="S25" i="28"/>
  <c r="R25" i="28"/>
  <c r="Q25" i="28"/>
  <c r="P25" i="28"/>
  <c r="E25" i="28"/>
  <c r="T25" i="28" s="1"/>
  <c r="T24" i="28"/>
  <c r="S24" i="28"/>
  <c r="R24" i="28"/>
  <c r="Q24" i="28"/>
  <c r="P24" i="28"/>
  <c r="E24" i="28"/>
  <c r="U24" i="28" s="1"/>
  <c r="S23" i="28"/>
  <c r="R23" i="28"/>
  <c r="Q23" i="28"/>
  <c r="P23" i="28"/>
  <c r="E23" i="28"/>
  <c r="U23" i="28" s="1"/>
  <c r="S22" i="28"/>
  <c r="R22" i="28"/>
  <c r="Q22" i="28"/>
  <c r="P22" i="28"/>
  <c r="E22" i="28"/>
  <c r="T22" i="28" s="1"/>
  <c r="S21" i="28"/>
  <c r="R21" i="28"/>
  <c r="Q21" i="28"/>
  <c r="P21" i="28"/>
  <c r="E21" i="28"/>
  <c r="U21" i="28" s="1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8" i="28"/>
  <c r="R18" i="28"/>
  <c r="Q18" i="28"/>
  <c r="P18" i="28"/>
  <c r="E18" i="28"/>
  <c r="U18" i="28" s="1"/>
  <c r="S17" i="28"/>
  <c r="R17" i="28"/>
  <c r="Q17" i="28"/>
  <c r="P17" i="28"/>
  <c r="E17" i="28"/>
  <c r="T17" i="28" s="1"/>
  <c r="S16" i="28"/>
  <c r="R16" i="28"/>
  <c r="Q16" i="28"/>
  <c r="P16" i="28"/>
  <c r="E16" i="28"/>
  <c r="U16" i="28" s="1"/>
  <c r="S15" i="28"/>
  <c r="R15" i="28"/>
  <c r="Q15" i="28"/>
  <c r="P15" i="28"/>
  <c r="E15" i="28"/>
  <c r="T15" i="28" s="1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T12" i="28" s="1"/>
  <c r="S11" i="28"/>
  <c r="R11" i="28"/>
  <c r="Q11" i="28"/>
  <c r="P11" i="28"/>
  <c r="E11" i="28"/>
  <c r="U11" i="28" s="1"/>
  <c r="S10" i="28"/>
  <c r="R10" i="28"/>
  <c r="Q10" i="28"/>
  <c r="P10" i="28"/>
  <c r="E10" i="28"/>
  <c r="S9" i="28"/>
  <c r="R9" i="28"/>
  <c r="S64" i="27"/>
  <c r="R64" i="27"/>
  <c r="Q64" i="27"/>
  <c r="P64" i="27"/>
  <c r="E64" i="27"/>
  <c r="U64" i="27" s="1"/>
  <c r="S63" i="27"/>
  <c r="R63" i="27"/>
  <c r="Q63" i="27"/>
  <c r="P63" i="27"/>
  <c r="E63" i="27"/>
  <c r="T63" i="27" s="1"/>
  <c r="S62" i="27"/>
  <c r="R62" i="27"/>
  <c r="S60" i="27"/>
  <c r="R60" i="27"/>
  <c r="Q60" i="27"/>
  <c r="P60" i="27"/>
  <c r="E60" i="27"/>
  <c r="T60" i="27" s="1"/>
  <c r="S59" i="27"/>
  <c r="R59" i="27"/>
  <c r="Q59" i="27"/>
  <c r="P59" i="27"/>
  <c r="E59" i="27"/>
  <c r="U59" i="27" s="1"/>
  <c r="T58" i="27"/>
  <c r="S58" i="27"/>
  <c r="R58" i="27"/>
  <c r="Q58" i="27"/>
  <c r="P58" i="27"/>
  <c r="E58" i="27"/>
  <c r="U58" i="27" s="1"/>
  <c r="S57" i="27"/>
  <c r="R57" i="27"/>
  <c r="Q57" i="27"/>
  <c r="P57" i="27"/>
  <c r="E57" i="27"/>
  <c r="S56" i="27"/>
  <c r="R56" i="27"/>
  <c r="S55" i="27"/>
  <c r="R55" i="27"/>
  <c r="Q55" i="27"/>
  <c r="P55" i="27"/>
  <c r="E55" i="27"/>
  <c r="T55" i="27" s="1"/>
  <c r="S54" i="27"/>
  <c r="R54" i="27"/>
  <c r="Q54" i="27"/>
  <c r="P54" i="27"/>
  <c r="E54" i="27"/>
  <c r="U54" i="27" s="1"/>
  <c r="S53" i="27"/>
  <c r="R53" i="27"/>
  <c r="Q53" i="27"/>
  <c r="P53" i="27"/>
  <c r="E53" i="27"/>
  <c r="U53" i="27" s="1"/>
  <c r="U52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S50" i="27"/>
  <c r="R50" i="27"/>
  <c r="Q50" i="27"/>
  <c r="P50" i="27"/>
  <c r="E50" i="27"/>
  <c r="T50" i="27" s="1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S47" i="27"/>
  <c r="R47" i="27"/>
  <c r="Q47" i="27"/>
  <c r="P47" i="27"/>
  <c r="E47" i="27"/>
  <c r="T47" i="27" s="1"/>
  <c r="U46" i="27"/>
  <c r="S46" i="27"/>
  <c r="R46" i="27"/>
  <c r="Q46" i="27"/>
  <c r="P46" i="27"/>
  <c r="E46" i="27"/>
  <c r="T46" i="27" s="1"/>
  <c r="T45" i="27"/>
  <c r="S45" i="27"/>
  <c r="R45" i="27"/>
  <c r="Q45" i="27"/>
  <c r="P45" i="27"/>
  <c r="E45" i="27"/>
  <c r="U45" i="27" s="1"/>
  <c r="S44" i="27"/>
  <c r="R44" i="27"/>
  <c r="S42" i="27"/>
  <c r="R42" i="27"/>
  <c r="Q42" i="27"/>
  <c r="P42" i="27"/>
  <c r="E42" i="27"/>
  <c r="T42" i="27" s="1"/>
  <c r="S41" i="27"/>
  <c r="R41" i="27"/>
  <c r="Q41" i="27"/>
  <c r="P41" i="27"/>
  <c r="E41" i="27"/>
  <c r="U41" i="27" s="1"/>
  <c r="S40" i="27"/>
  <c r="R40" i="27"/>
  <c r="Q40" i="27"/>
  <c r="P40" i="27"/>
  <c r="E40" i="27"/>
  <c r="T40" i="27" s="1"/>
  <c r="S39" i="27"/>
  <c r="R39" i="27"/>
  <c r="Q39" i="27"/>
  <c r="P39" i="27"/>
  <c r="E39" i="27"/>
  <c r="U39" i="27" s="1"/>
  <c r="S38" i="27"/>
  <c r="R38" i="27"/>
  <c r="Q38" i="27"/>
  <c r="P38" i="27"/>
  <c r="E38" i="27"/>
  <c r="U38" i="27" s="1"/>
  <c r="S37" i="27"/>
  <c r="R37" i="27"/>
  <c r="Q37" i="27"/>
  <c r="P37" i="27"/>
  <c r="E37" i="27"/>
  <c r="T37" i="27" s="1"/>
  <c r="U36" i="27"/>
  <c r="S36" i="27"/>
  <c r="R36" i="27"/>
  <c r="Q36" i="27"/>
  <c r="P36" i="27"/>
  <c r="E36" i="27"/>
  <c r="T36" i="27" s="1"/>
  <c r="S35" i="27"/>
  <c r="R35" i="27"/>
  <c r="Q35" i="27"/>
  <c r="P35" i="27"/>
  <c r="E35" i="27"/>
  <c r="U35" i="27" s="1"/>
  <c r="S34" i="27"/>
  <c r="R34" i="27"/>
  <c r="Q34" i="27"/>
  <c r="P34" i="27"/>
  <c r="E34" i="27"/>
  <c r="U34" i="27" s="1"/>
  <c r="S33" i="27"/>
  <c r="R33" i="27"/>
  <c r="Q33" i="27"/>
  <c r="P33" i="27"/>
  <c r="E33" i="27"/>
  <c r="S32" i="27"/>
  <c r="R32" i="27"/>
  <c r="Q32" i="27"/>
  <c r="P32" i="27"/>
  <c r="E32" i="27"/>
  <c r="T32" i="27" s="1"/>
  <c r="U31" i="27"/>
  <c r="S31" i="27"/>
  <c r="R31" i="27"/>
  <c r="Q31" i="27"/>
  <c r="P31" i="27"/>
  <c r="E31" i="27"/>
  <c r="S30" i="27"/>
  <c r="R30" i="27"/>
  <c r="Q30" i="27"/>
  <c r="P30" i="27"/>
  <c r="E30" i="27"/>
  <c r="U30" i="27" s="1"/>
  <c r="S29" i="27"/>
  <c r="R29" i="27"/>
  <c r="Q29" i="27"/>
  <c r="P29" i="27"/>
  <c r="E29" i="27"/>
  <c r="T29" i="27" s="1"/>
  <c r="S28" i="27"/>
  <c r="S27" i="27"/>
  <c r="R27" i="27"/>
  <c r="Q27" i="27"/>
  <c r="P27" i="27"/>
  <c r="E27" i="27"/>
  <c r="U27" i="27" s="1"/>
  <c r="S26" i="27"/>
  <c r="R26" i="27"/>
  <c r="Q26" i="27"/>
  <c r="P26" i="27"/>
  <c r="E26" i="27"/>
  <c r="U26" i="27" s="1"/>
  <c r="S25" i="27"/>
  <c r="R25" i="27"/>
  <c r="Q25" i="27"/>
  <c r="P25" i="27"/>
  <c r="E25" i="27"/>
  <c r="T25" i="27" s="1"/>
  <c r="S24" i="27"/>
  <c r="R24" i="27"/>
  <c r="Q24" i="27"/>
  <c r="P24" i="27"/>
  <c r="E24" i="27"/>
  <c r="U24" i="27" s="1"/>
  <c r="S23" i="27"/>
  <c r="R23" i="27"/>
  <c r="Q23" i="27"/>
  <c r="P23" i="27"/>
  <c r="E23" i="27"/>
  <c r="U23" i="27" s="1"/>
  <c r="S22" i="27"/>
  <c r="R22" i="27"/>
  <c r="Q22" i="27"/>
  <c r="P22" i="27"/>
  <c r="E22" i="27"/>
  <c r="T22" i="27" s="1"/>
  <c r="S21" i="27"/>
  <c r="R21" i="27"/>
  <c r="Q21" i="27"/>
  <c r="P21" i="27"/>
  <c r="E21" i="27"/>
  <c r="U21" i="27" s="1"/>
  <c r="S20" i="27"/>
  <c r="R20" i="27"/>
  <c r="Q20" i="27"/>
  <c r="P20" i="27"/>
  <c r="E20" i="27"/>
  <c r="T20" i="27" s="1"/>
  <c r="S19" i="27"/>
  <c r="R19" i="27"/>
  <c r="Q19" i="27"/>
  <c r="P19" i="27"/>
  <c r="E19" i="27"/>
  <c r="U19" i="27" s="1"/>
  <c r="T18" i="27"/>
  <c r="S18" i="27"/>
  <c r="R18" i="27"/>
  <c r="Q18" i="27"/>
  <c r="P18" i="27"/>
  <c r="E18" i="27"/>
  <c r="U18" i="27" s="1"/>
  <c r="S17" i="27"/>
  <c r="R17" i="27"/>
  <c r="Q17" i="27"/>
  <c r="P17" i="27"/>
  <c r="E17" i="27"/>
  <c r="T17" i="27" s="1"/>
  <c r="S16" i="27"/>
  <c r="R16" i="27"/>
  <c r="Q16" i="27"/>
  <c r="P16" i="27"/>
  <c r="E16" i="27"/>
  <c r="U16" i="27" s="1"/>
  <c r="S15" i="27"/>
  <c r="R15" i="27"/>
  <c r="Q15" i="27"/>
  <c r="P15" i="27"/>
  <c r="E15" i="27"/>
  <c r="T15" i="27" s="1"/>
  <c r="U14" i="27"/>
  <c r="S14" i="27"/>
  <c r="R14" i="27"/>
  <c r="Q14" i="27"/>
  <c r="P14" i="27"/>
  <c r="E14" i="27"/>
  <c r="T14" i="27" s="1"/>
  <c r="S13" i="27"/>
  <c r="R13" i="27"/>
  <c r="Q13" i="27"/>
  <c r="P13" i="27"/>
  <c r="E13" i="27"/>
  <c r="U13" i="27" s="1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S9" i="27"/>
  <c r="R9" i="27"/>
  <c r="S64" i="26"/>
  <c r="R64" i="26"/>
  <c r="Q64" i="26"/>
  <c r="P64" i="26"/>
  <c r="E64" i="26"/>
  <c r="T64" i="26" s="1"/>
  <c r="S63" i="26"/>
  <c r="R63" i="26"/>
  <c r="Q63" i="26"/>
  <c r="P63" i="26"/>
  <c r="P62" i="26" s="1"/>
  <c r="E63" i="26"/>
  <c r="E62" i="26" s="1"/>
  <c r="U62" i="26" s="1"/>
  <c r="S62" i="26"/>
  <c r="R62" i="26"/>
  <c r="S60" i="26"/>
  <c r="R60" i="26"/>
  <c r="Q60" i="26"/>
  <c r="P60" i="26"/>
  <c r="E60" i="26"/>
  <c r="U60" i="26" s="1"/>
  <c r="U59" i="26"/>
  <c r="S59" i="26"/>
  <c r="R59" i="26"/>
  <c r="Q59" i="26"/>
  <c r="P59" i="26"/>
  <c r="E59" i="26"/>
  <c r="S58" i="26"/>
  <c r="R58" i="26"/>
  <c r="Q58" i="26"/>
  <c r="P58" i="26"/>
  <c r="E58" i="26"/>
  <c r="U58" i="26" s="1"/>
  <c r="U57" i="26"/>
  <c r="S57" i="26"/>
  <c r="R57" i="26"/>
  <c r="Q57" i="26"/>
  <c r="Q56" i="26" s="1"/>
  <c r="P57" i="26"/>
  <c r="E57" i="26"/>
  <c r="T57" i="26" s="1"/>
  <c r="S56" i="26"/>
  <c r="R56" i="26"/>
  <c r="S55" i="26"/>
  <c r="R55" i="26"/>
  <c r="Q55" i="26"/>
  <c r="P55" i="26"/>
  <c r="E55" i="26"/>
  <c r="U55" i="26" s="1"/>
  <c r="S54" i="26"/>
  <c r="R54" i="26"/>
  <c r="Q54" i="26"/>
  <c r="P54" i="26"/>
  <c r="E54" i="26"/>
  <c r="T54" i="26" s="1"/>
  <c r="S53" i="26"/>
  <c r="R53" i="26"/>
  <c r="Q53" i="26"/>
  <c r="P53" i="26"/>
  <c r="E53" i="26"/>
  <c r="U53" i="26" s="1"/>
  <c r="S52" i="26"/>
  <c r="R52" i="26"/>
  <c r="Q52" i="26"/>
  <c r="P52" i="26"/>
  <c r="E52" i="26"/>
  <c r="T52" i="26" s="1"/>
  <c r="S51" i="26"/>
  <c r="R51" i="26"/>
  <c r="Q51" i="26"/>
  <c r="P51" i="26"/>
  <c r="E51" i="26"/>
  <c r="T51" i="26" s="1"/>
  <c r="S50" i="26"/>
  <c r="R50" i="26"/>
  <c r="Q50" i="26"/>
  <c r="P50" i="26"/>
  <c r="E50" i="26"/>
  <c r="U50" i="26" s="1"/>
  <c r="S49" i="26"/>
  <c r="R49" i="26"/>
  <c r="Q49" i="26"/>
  <c r="P49" i="26"/>
  <c r="E49" i="26"/>
  <c r="T49" i="26" s="1"/>
  <c r="S48" i="26"/>
  <c r="R48" i="26"/>
  <c r="Q48" i="26"/>
  <c r="P48" i="26"/>
  <c r="E48" i="26"/>
  <c r="U48" i="26" s="1"/>
  <c r="S47" i="26"/>
  <c r="R47" i="26"/>
  <c r="Q47" i="26"/>
  <c r="P47" i="26"/>
  <c r="E47" i="26"/>
  <c r="U47" i="26" s="1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S43" i="26"/>
  <c r="S42" i="26"/>
  <c r="R42" i="26"/>
  <c r="Q42" i="26"/>
  <c r="P42" i="26"/>
  <c r="E42" i="26"/>
  <c r="T42" i="26" s="1"/>
  <c r="S41" i="26"/>
  <c r="R41" i="26"/>
  <c r="Q41" i="26"/>
  <c r="P41" i="26"/>
  <c r="E41" i="26"/>
  <c r="T41" i="26" s="1"/>
  <c r="S40" i="26"/>
  <c r="R40" i="26"/>
  <c r="Q40" i="26"/>
  <c r="P40" i="26"/>
  <c r="E40" i="26"/>
  <c r="U40" i="26" s="1"/>
  <c r="S39" i="26"/>
  <c r="R39" i="26"/>
  <c r="Q39" i="26"/>
  <c r="P39" i="26"/>
  <c r="E39" i="26"/>
  <c r="T39" i="26" s="1"/>
  <c r="S38" i="26"/>
  <c r="R38" i="26"/>
  <c r="Q38" i="26"/>
  <c r="P38" i="26"/>
  <c r="E38" i="26"/>
  <c r="U38" i="26" s="1"/>
  <c r="S37" i="26"/>
  <c r="R37" i="26"/>
  <c r="Q37" i="26"/>
  <c r="P37" i="26"/>
  <c r="E37" i="26"/>
  <c r="U37" i="26" s="1"/>
  <c r="U36" i="26"/>
  <c r="S36" i="26"/>
  <c r="R36" i="26"/>
  <c r="Q36" i="26"/>
  <c r="P36" i="26"/>
  <c r="E36" i="26"/>
  <c r="T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U32" i="26" s="1"/>
  <c r="S31" i="26"/>
  <c r="R31" i="26"/>
  <c r="Q31" i="26"/>
  <c r="P31" i="26"/>
  <c r="E31" i="26"/>
  <c r="T31" i="26" s="1"/>
  <c r="S30" i="26"/>
  <c r="R30" i="26"/>
  <c r="Q30" i="26"/>
  <c r="P30" i="26"/>
  <c r="E30" i="26"/>
  <c r="U30" i="26" s="1"/>
  <c r="T29" i="26"/>
  <c r="S29" i="26"/>
  <c r="R29" i="26"/>
  <c r="Q29" i="26"/>
  <c r="P29" i="26"/>
  <c r="E29" i="26"/>
  <c r="S28" i="26"/>
  <c r="S27" i="26"/>
  <c r="R27" i="26"/>
  <c r="Q27" i="26"/>
  <c r="P27" i="26"/>
  <c r="E27" i="26"/>
  <c r="T27" i="26" s="1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U24" i="26"/>
  <c r="S24" i="26"/>
  <c r="R24" i="26"/>
  <c r="Q24" i="26"/>
  <c r="P24" i="26"/>
  <c r="E24" i="26"/>
  <c r="T24" i="26" s="1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S18" i="26"/>
  <c r="R18" i="26"/>
  <c r="Q18" i="26"/>
  <c r="P18" i="26"/>
  <c r="E18" i="26"/>
  <c r="U18" i="26" s="1"/>
  <c r="T17" i="26"/>
  <c r="S17" i="26"/>
  <c r="R17" i="26"/>
  <c r="Q17" i="26"/>
  <c r="P17" i="26"/>
  <c r="E17" i="26"/>
  <c r="U17" i="26" s="1"/>
  <c r="S16" i="26"/>
  <c r="R16" i="26"/>
  <c r="Q16" i="26"/>
  <c r="P16" i="26"/>
  <c r="E16" i="26"/>
  <c r="U16" i="26" s="1"/>
  <c r="S15" i="26"/>
  <c r="R15" i="26"/>
  <c r="Q15" i="26"/>
  <c r="P15" i="26"/>
  <c r="E15" i="26"/>
  <c r="U15" i="26" s="1"/>
  <c r="S14" i="26"/>
  <c r="R14" i="26"/>
  <c r="Q14" i="26"/>
  <c r="P14" i="26"/>
  <c r="E14" i="26"/>
  <c r="U14" i="26" s="1"/>
  <c r="S13" i="26"/>
  <c r="R13" i="26"/>
  <c r="Q13" i="26"/>
  <c r="P13" i="26"/>
  <c r="E13" i="26"/>
  <c r="T13" i="26" s="1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E10" i="26"/>
  <c r="E9" i="26" s="1"/>
  <c r="S9" i="26"/>
  <c r="R9" i="26"/>
  <c r="S64" i="25"/>
  <c r="R64" i="25"/>
  <c r="Q64" i="25"/>
  <c r="P64" i="25"/>
  <c r="E64" i="25"/>
  <c r="T64" i="25" s="1"/>
  <c r="S63" i="25"/>
  <c r="R63" i="25"/>
  <c r="Q63" i="25"/>
  <c r="P63" i="25"/>
  <c r="P62" i="25" s="1"/>
  <c r="E63" i="25"/>
  <c r="E62" i="25" s="1"/>
  <c r="U62" i="25" s="1"/>
  <c r="S62" i="25"/>
  <c r="R62" i="25"/>
  <c r="S60" i="25"/>
  <c r="R60" i="25"/>
  <c r="Q60" i="25"/>
  <c r="P60" i="25"/>
  <c r="E60" i="25"/>
  <c r="U60" i="25" s="1"/>
  <c r="S59" i="25"/>
  <c r="R59" i="25"/>
  <c r="Q59" i="25"/>
  <c r="P59" i="25"/>
  <c r="E59" i="25"/>
  <c r="T59" i="25" s="1"/>
  <c r="S58" i="25"/>
  <c r="R58" i="25"/>
  <c r="Q58" i="25"/>
  <c r="P58" i="25"/>
  <c r="E58" i="25"/>
  <c r="U58" i="25" s="1"/>
  <c r="S57" i="25"/>
  <c r="R57" i="25"/>
  <c r="Q57" i="25"/>
  <c r="P57" i="25"/>
  <c r="E57" i="25"/>
  <c r="T57" i="25" s="1"/>
  <c r="S56" i="25"/>
  <c r="R56" i="25"/>
  <c r="S55" i="25"/>
  <c r="R55" i="25"/>
  <c r="Q55" i="25"/>
  <c r="P55" i="25"/>
  <c r="E55" i="25"/>
  <c r="U55" i="25" s="1"/>
  <c r="S54" i="25"/>
  <c r="R54" i="25"/>
  <c r="Q54" i="25"/>
  <c r="P54" i="25"/>
  <c r="E54" i="25"/>
  <c r="T54" i="25" s="1"/>
  <c r="U53" i="25"/>
  <c r="T53" i="25"/>
  <c r="S53" i="25"/>
  <c r="R53" i="25"/>
  <c r="Q53" i="25"/>
  <c r="P53" i="25"/>
  <c r="E53" i="25"/>
  <c r="S52" i="25"/>
  <c r="R52" i="25"/>
  <c r="Q52" i="25"/>
  <c r="P52" i="25"/>
  <c r="E52" i="25"/>
  <c r="U52" i="25" s="1"/>
  <c r="S51" i="25"/>
  <c r="R51" i="25"/>
  <c r="Q51" i="25"/>
  <c r="P51" i="25"/>
  <c r="E51" i="25"/>
  <c r="T51" i="25" s="1"/>
  <c r="S50" i="25"/>
  <c r="R50" i="25"/>
  <c r="Q50" i="25"/>
  <c r="P50" i="25"/>
  <c r="E50" i="25"/>
  <c r="U50" i="25" s="1"/>
  <c r="S49" i="25"/>
  <c r="R49" i="25"/>
  <c r="Q49" i="25"/>
  <c r="P49" i="25"/>
  <c r="E49" i="25"/>
  <c r="T49" i="25" s="1"/>
  <c r="T48" i="25"/>
  <c r="S48" i="25"/>
  <c r="R48" i="25"/>
  <c r="Q48" i="25"/>
  <c r="P48" i="25"/>
  <c r="E48" i="25"/>
  <c r="U48" i="25" s="1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S43" i="25"/>
  <c r="R43" i="25"/>
  <c r="S42" i="25"/>
  <c r="R42" i="25"/>
  <c r="Q42" i="25"/>
  <c r="P42" i="25"/>
  <c r="E42" i="25"/>
  <c r="U42" i="25" s="1"/>
  <c r="S41" i="25"/>
  <c r="R41" i="25"/>
  <c r="Q41" i="25"/>
  <c r="P41" i="25"/>
  <c r="E41" i="25"/>
  <c r="T41" i="25" s="1"/>
  <c r="S40" i="25"/>
  <c r="R40" i="25"/>
  <c r="Q40" i="25"/>
  <c r="P40" i="25"/>
  <c r="E40" i="25"/>
  <c r="U40" i="25" s="1"/>
  <c r="S39" i="25"/>
  <c r="R39" i="25"/>
  <c r="Q39" i="25"/>
  <c r="P39" i="25"/>
  <c r="E39" i="25"/>
  <c r="T39" i="25" s="1"/>
  <c r="S38" i="25"/>
  <c r="R38" i="25"/>
  <c r="Q38" i="25"/>
  <c r="P38" i="25"/>
  <c r="E38" i="25"/>
  <c r="T38" i="25" s="1"/>
  <c r="T37" i="25"/>
  <c r="S37" i="25"/>
  <c r="R37" i="25"/>
  <c r="Q37" i="25"/>
  <c r="P37" i="25"/>
  <c r="E37" i="25"/>
  <c r="U37" i="25" s="1"/>
  <c r="U36" i="25"/>
  <c r="S36" i="25"/>
  <c r="R36" i="25"/>
  <c r="Q36" i="25"/>
  <c r="P36" i="25"/>
  <c r="E36" i="25"/>
  <c r="T36" i="25" s="1"/>
  <c r="S35" i="25"/>
  <c r="R35" i="25"/>
  <c r="Q35" i="25"/>
  <c r="P35" i="25"/>
  <c r="E35" i="25"/>
  <c r="T35" i="25" s="1"/>
  <c r="S34" i="25"/>
  <c r="R34" i="25"/>
  <c r="Q34" i="25"/>
  <c r="P34" i="25"/>
  <c r="E34" i="25"/>
  <c r="T34" i="25" s="1"/>
  <c r="S33" i="25"/>
  <c r="R33" i="25"/>
  <c r="Q33" i="25"/>
  <c r="P33" i="25"/>
  <c r="E33" i="25"/>
  <c r="T33" i="25" s="1"/>
  <c r="S32" i="25"/>
  <c r="R32" i="25"/>
  <c r="Q32" i="25"/>
  <c r="P32" i="25"/>
  <c r="E32" i="25"/>
  <c r="U32" i="25" s="1"/>
  <c r="S31" i="25"/>
  <c r="R31" i="25"/>
  <c r="Q31" i="25"/>
  <c r="P31" i="25"/>
  <c r="E31" i="25"/>
  <c r="U30" i="25"/>
  <c r="S30" i="25"/>
  <c r="R30" i="25"/>
  <c r="Q30" i="25"/>
  <c r="P30" i="25"/>
  <c r="E30" i="25"/>
  <c r="T30" i="25" s="1"/>
  <c r="S29" i="25"/>
  <c r="R29" i="25"/>
  <c r="Q29" i="25"/>
  <c r="P29" i="25"/>
  <c r="E29" i="25"/>
  <c r="U29" i="25" s="1"/>
  <c r="S28" i="25"/>
  <c r="S27" i="25"/>
  <c r="R27" i="25"/>
  <c r="Q27" i="25"/>
  <c r="P27" i="25"/>
  <c r="E27" i="25"/>
  <c r="T27" i="25" s="1"/>
  <c r="S26" i="25"/>
  <c r="R26" i="25"/>
  <c r="Q26" i="25"/>
  <c r="P26" i="25"/>
  <c r="E26" i="25"/>
  <c r="U26" i="25" s="1"/>
  <c r="S25" i="25"/>
  <c r="R25" i="25"/>
  <c r="Q25" i="25"/>
  <c r="P25" i="25"/>
  <c r="E25" i="25"/>
  <c r="T25" i="25" s="1"/>
  <c r="T24" i="25"/>
  <c r="S24" i="25"/>
  <c r="R24" i="25"/>
  <c r="Q24" i="25"/>
  <c r="P24" i="25"/>
  <c r="E24" i="25"/>
  <c r="U24" i="25" s="1"/>
  <c r="U23" i="25"/>
  <c r="S23" i="25"/>
  <c r="R23" i="25"/>
  <c r="Q23" i="25"/>
  <c r="P23" i="25"/>
  <c r="E23" i="25"/>
  <c r="T23" i="25" s="1"/>
  <c r="T22" i="25"/>
  <c r="S22" i="25"/>
  <c r="R22" i="25"/>
  <c r="Q22" i="25"/>
  <c r="P22" i="25"/>
  <c r="E22" i="25"/>
  <c r="U22" i="25" s="1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U17" i="25" s="1"/>
  <c r="S16" i="25"/>
  <c r="R16" i="25"/>
  <c r="Q16" i="25"/>
  <c r="P16" i="25"/>
  <c r="E16" i="25"/>
  <c r="U16" i="25" s="1"/>
  <c r="S15" i="25"/>
  <c r="R15" i="25"/>
  <c r="Q15" i="25"/>
  <c r="P15" i="25"/>
  <c r="E15" i="25"/>
  <c r="U15" i="25" s="1"/>
  <c r="S14" i="25"/>
  <c r="R14" i="25"/>
  <c r="Q14" i="25"/>
  <c r="P14" i="25"/>
  <c r="E14" i="25"/>
  <c r="U14" i="25" s="1"/>
  <c r="S13" i="25"/>
  <c r="R13" i="25"/>
  <c r="Q13" i="25"/>
  <c r="P13" i="25"/>
  <c r="E13" i="25"/>
  <c r="T13" i="25" s="1"/>
  <c r="S12" i="25"/>
  <c r="R12" i="25"/>
  <c r="Q12" i="25"/>
  <c r="P12" i="25"/>
  <c r="E12" i="25"/>
  <c r="U12" i="25" s="1"/>
  <c r="S11" i="25"/>
  <c r="R11" i="25"/>
  <c r="Q11" i="25"/>
  <c r="P11" i="25"/>
  <c r="E11" i="25"/>
  <c r="T11" i="25" s="1"/>
  <c r="S10" i="25"/>
  <c r="R10" i="25"/>
  <c r="Q10" i="25"/>
  <c r="P10" i="25"/>
  <c r="P9" i="25" s="1"/>
  <c r="E10" i="25"/>
  <c r="U10" i="25" s="1"/>
  <c r="R9" i="25"/>
  <c r="S64" i="24"/>
  <c r="R64" i="24"/>
  <c r="Q64" i="24"/>
  <c r="P64" i="24"/>
  <c r="E64" i="24"/>
  <c r="U64" i="24" s="1"/>
  <c r="S63" i="24"/>
  <c r="R63" i="24"/>
  <c r="Q63" i="24"/>
  <c r="P63" i="24"/>
  <c r="E63" i="24"/>
  <c r="S62" i="24"/>
  <c r="R62" i="24"/>
  <c r="S60" i="24"/>
  <c r="R60" i="24"/>
  <c r="Q60" i="24"/>
  <c r="P60" i="24"/>
  <c r="E60" i="24"/>
  <c r="T60" i="24" s="1"/>
  <c r="S59" i="24"/>
  <c r="R59" i="24"/>
  <c r="Q59" i="24"/>
  <c r="P59" i="24"/>
  <c r="E59" i="24"/>
  <c r="U59" i="24" s="1"/>
  <c r="S58" i="24"/>
  <c r="R58" i="24"/>
  <c r="Q58" i="24"/>
  <c r="P58" i="24"/>
  <c r="E58" i="24"/>
  <c r="U58" i="24" s="1"/>
  <c r="U57" i="24"/>
  <c r="S57" i="24"/>
  <c r="R57" i="24"/>
  <c r="Q57" i="24"/>
  <c r="P57" i="24"/>
  <c r="E57" i="24"/>
  <c r="T57" i="24" s="1"/>
  <c r="S56" i="24"/>
  <c r="R56" i="24"/>
  <c r="U55" i="24"/>
  <c r="S55" i="24"/>
  <c r="R55" i="24"/>
  <c r="Q55" i="24"/>
  <c r="P55" i="24"/>
  <c r="E55" i="24"/>
  <c r="T55" i="24" s="1"/>
  <c r="S54" i="24"/>
  <c r="R54" i="24"/>
  <c r="Q54" i="24"/>
  <c r="P54" i="24"/>
  <c r="E54" i="24"/>
  <c r="T54" i="24" s="1"/>
  <c r="S53" i="24"/>
  <c r="R53" i="24"/>
  <c r="Q53" i="24"/>
  <c r="P53" i="24"/>
  <c r="E53" i="24"/>
  <c r="U53" i="24" s="1"/>
  <c r="S52" i="24"/>
  <c r="R52" i="24"/>
  <c r="Q52" i="24"/>
  <c r="P52" i="24"/>
  <c r="E52" i="24"/>
  <c r="T52" i="24" s="1"/>
  <c r="S51" i="24"/>
  <c r="R51" i="24"/>
  <c r="Q51" i="24"/>
  <c r="P51" i="24"/>
  <c r="E51" i="24"/>
  <c r="T51" i="24" s="1"/>
  <c r="S50" i="24"/>
  <c r="R50" i="24"/>
  <c r="Q50" i="24"/>
  <c r="P50" i="24"/>
  <c r="E50" i="24"/>
  <c r="U50" i="24" s="1"/>
  <c r="S49" i="24"/>
  <c r="R49" i="24"/>
  <c r="Q49" i="24"/>
  <c r="P49" i="24"/>
  <c r="E49" i="24"/>
  <c r="U49" i="24" s="1"/>
  <c r="S48" i="24"/>
  <c r="R48" i="24"/>
  <c r="Q48" i="24"/>
  <c r="P48" i="24"/>
  <c r="E48" i="24"/>
  <c r="T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U45" i="24"/>
  <c r="T45" i="24"/>
  <c r="S45" i="24"/>
  <c r="R45" i="24"/>
  <c r="Q45" i="24"/>
  <c r="P45" i="24"/>
  <c r="E45" i="24"/>
  <c r="S44" i="24"/>
  <c r="R44" i="24"/>
  <c r="R43" i="24"/>
  <c r="S42" i="24"/>
  <c r="R42" i="24"/>
  <c r="Q42" i="24"/>
  <c r="P42" i="24"/>
  <c r="E42" i="24"/>
  <c r="U42" i="24" s="1"/>
  <c r="S41" i="24"/>
  <c r="R41" i="24"/>
  <c r="Q41" i="24"/>
  <c r="P41" i="24"/>
  <c r="E41" i="24"/>
  <c r="U41" i="24" s="1"/>
  <c r="S40" i="24"/>
  <c r="R40" i="24"/>
  <c r="Q40" i="24"/>
  <c r="P40" i="24"/>
  <c r="E40" i="24"/>
  <c r="T40" i="24" s="1"/>
  <c r="S39" i="24"/>
  <c r="R39" i="24"/>
  <c r="Q39" i="24"/>
  <c r="P39" i="24"/>
  <c r="E39" i="24"/>
  <c r="U39" i="24" s="1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S35" i="24"/>
  <c r="R35" i="24"/>
  <c r="Q35" i="24"/>
  <c r="P35" i="24"/>
  <c r="E35" i="24"/>
  <c r="U35" i="24" s="1"/>
  <c r="U34" i="24"/>
  <c r="S34" i="24"/>
  <c r="R34" i="24"/>
  <c r="Q34" i="24"/>
  <c r="P34" i="24"/>
  <c r="E34" i="24"/>
  <c r="T34" i="24" s="1"/>
  <c r="S33" i="24"/>
  <c r="R33" i="24"/>
  <c r="Q33" i="24"/>
  <c r="P33" i="24"/>
  <c r="E33" i="24"/>
  <c r="U33" i="24" s="1"/>
  <c r="S32" i="24"/>
  <c r="R32" i="24"/>
  <c r="Q32" i="24"/>
  <c r="P32" i="24"/>
  <c r="E32" i="24"/>
  <c r="U32" i="24" s="1"/>
  <c r="S31" i="24"/>
  <c r="R31" i="24"/>
  <c r="Q31" i="24"/>
  <c r="P31" i="24"/>
  <c r="E31" i="24"/>
  <c r="U31" i="24" s="1"/>
  <c r="S30" i="24"/>
  <c r="R30" i="24"/>
  <c r="Q30" i="24"/>
  <c r="P30" i="24"/>
  <c r="E30" i="24"/>
  <c r="T30" i="24" s="1"/>
  <c r="S29" i="24"/>
  <c r="R29" i="24"/>
  <c r="Q29" i="24"/>
  <c r="P29" i="24"/>
  <c r="E29" i="24"/>
  <c r="S28" i="24"/>
  <c r="S27" i="24"/>
  <c r="R27" i="24"/>
  <c r="Q27" i="24"/>
  <c r="P27" i="24"/>
  <c r="E27" i="24"/>
  <c r="U27" i="24" s="1"/>
  <c r="S26" i="24"/>
  <c r="R26" i="24"/>
  <c r="Q26" i="24"/>
  <c r="P26" i="24"/>
  <c r="E26" i="24"/>
  <c r="T26" i="24" s="1"/>
  <c r="S25" i="24"/>
  <c r="R25" i="24"/>
  <c r="Q25" i="24"/>
  <c r="P25" i="24"/>
  <c r="E25" i="24"/>
  <c r="T25" i="24" s="1"/>
  <c r="S24" i="24"/>
  <c r="R24" i="24"/>
  <c r="Q24" i="24"/>
  <c r="P24" i="24"/>
  <c r="E24" i="24"/>
  <c r="U24" i="24" s="1"/>
  <c r="S23" i="24"/>
  <c r="R23" i="24"/>
  <c r="Q23" i="24"/>
  <c r="P23" i="24"/>
  <c r="E23" i="24"/>
  <c r="T23" i="24" s="1"/>
  <c r="S22" i="24"/>
  <c r="R22" i="24"/>
  <c r="Q22" i="24"/>
  <c r="P22" i="24"/>
  <c r="E22" i="24"/>
  <c r="U22" i="24" s="1"/>
  <c r="S21" i="24"/>
  <c r="R21" i="24"/>
  <c r="Q21" i="24"/>
  <c r="P21" i="24"/>
  <c r="E21" i="24"/>
  <c r="U21" i="24" s="1"/>
  <c r="U20" i="24"/>
  <c r="S20" i="24"/>
  <c r="R20" i="24"/>
  <c r="Q20" i="24"/>
  <c r="P20" i="24"/>
  <c r="E20" i="24"/>
  <c r="T20" i="24" s="1"/>
  <c r="S19" i="24"/>
  <c r="R19" i="24"/>
  <c r="Q19" i="24"/>
  <c r="P19" i="24"/>
  <c r="E19" i="24"/>
  <c r="U19" i="24" s="1"/>
  <c r="S18" i="24"/>
  <c r="R18" i="24"/>
  <c r="Q18" i="24"/>
  <c r="P18" i="24"/>
  <c r="E18" i="24"/>
  <c r="T18" i="24" s="1"/>
  <c r="S17" i="24"/>
  <c r="R17" i="24"/>
  <c r="Q17" i="24"/>
  <c r="P17" i="24"/>
  <c r="E17" i="24"/>
  <c r="T17" i="24" s="1"/>
  <c r="S16" i="24"/>
  <c r="R16" i="24"/>
  <c r="Q16" i="24"/>
  <c r="P16" i="24"/>
  <c r="E16" i="24"/>
  <c r="U16" i="24" s="1"/>
  <c r="S15" i="24"/>
  <c r="R15" i="24"/>
  <c r="Q15" i="24"/>
  <c r="P15" i="24"/>
  <c r="E15" i="24"/>
  <c r="U15" i="24" s="1"/>
  <c r="S14" i="24"/>
  <c r="R14" i="24"/>
  <c r="Q14" i="24"/>
  <c r="P14" i="24"/>
  <c r="E14" i="24"/>
  <c r="T14" i="24" s="1"/>
  <c r="S13" i="24"/>
  <c r="R13" i="24"/>
  <c r="Q13" i="24"/>
  <c r="P13" i="24"/>
  <c r="E13" i="24"/>
  <c r="U13" i="24" s="1"/>
  <c r="S12" i="24"/>
  <c r="R12" i="24"/>
  <c r="Q12" i="24"/>
  <c r="P12" i="24"/>
  <c r="E12" i="24"/>
  <c r="T12" i="24" s="1"/>
  <c r="S11" i="24"/>
  <c r="R11" i="24"/>
  <c r="Q11" i="24"/>
  <c r="P11" i="24"/>
  <c r="E11" i="24"/>
  <c r="U11" i="24" s="1"/>
  <c r="S10" i="24"/>
  <c r="R10" i="24"/>
  <c r="Q10" i="24"/>
  <c r="P10" i="24"/>
  <c r="E10" i="24"/>
  <c r="U10" i="24" s="1"/>
  <c r="S9" i="24"/>
  <c r="R9" i="24"/>
  <c r="S64" i="23"/>
  <c r="R64" i="23"/>
  <c r="Q64" i="23"/>
  <c r="P64" i="23"/>
  <c r="E64" i="23"/>
  <c r="U64" i="23" s="1"/>
  <c r="S63" i="23"/>
  <c r="R63" i="23"/>
  <c r="Q63" i="23"/>
  <c r="P63" i="23"/>
  <c r="P62" i="23" s="1"/>
  <c r="E63" i="23"/>
  <c r="U63" i="23" s="1"/>
  <c r="S62" i="23"/>
  <c r="R62" i="23"/>
  <c r="S60" i="23"/>
  <c r="R60" i="23"/>
  <c r="Q60" i="23"/>
  <c r="P60" i="23"/>
  <c r="E60" i="23"/>
  <c r="U60" i="23" s="1"/>
  <c r="S59" i="23"/>
  <c r="R59" i="23"/>
  <c r="Q59" i="23"/>
  <c r="U59" i="23" s="1"/>
  <c r="P59" i="23"/>
  <c r="E59" i="23"/>
  <c r="T59" i="23" s="1"/>
  <c r="S58" i="23"/>
  <c r="R58" i="23"/>
  <c r="Q58" i="23"/>
  <c r="P58" i="23"/>
  <c r="E58" i="23"/>
  <c r="T58" i="23" s="1"/>
  <c r="S57" i="23"/>
  <c r="R57" i="23"/>
  <c r="Q57" i="23"/>
  <c r="P57" i="23"/>
  <c r="E57" i="23"/>
  <c r="U57" i="23" s="1"/>
  <c r="S56" i="23"/>
  <c r="R56" i="23"/>
  <c r="S55" i="23"/>
  <c r="R55" i="23"/>
  <c r="Q55" i="23"/>
  <c r="P55" i="23"/>
  <c r="E55" i="23"/>
  <c r="U55" i="23" s="1"/>
  <c r="U54" i="23"/>
  <c r="S54" i="23"/>
  <c r="R54" i="23"/>
  <c r="Q54" i="23"/>
  <c r="P54" i="23"/>
  <c r="E54" i="23"/>
  <c r="T54" i="23" s="1"/>
  <c r="S53" i="23"/>
  <c r="R53" i="23"/>
  <c r="Q53" i="23"/>
  <c r="P53" i="23"/>
  <c r="E53" i="23"/>
  <c r="T53" i="23" s="1"/>
  <c r="S52" i="23"/>
  <c r="R52" i="23"/>
  <c r="Q52" i="23"/>
  <c r="P52" i="23"/>
  <c r="E52" i="23"/>
  <c r="U52" i="23" s="1"/>
  <c r="S51" i="23"/>
  <c r="R51" i="23"/>
  <c r="Q51" i="23"/>
  <c r="P51" i="23"/>
  <c r="E51" i="23"/>
  <c r="U51" i="23" s="1"/>
  <c r="S50" i="23"/>
  <c r="R50" i="23"/>
  <c r="Q50" i="23"/>
  <c r="P50" i="23"/>
  <c r="E50" i="23"/>
  <c r="U50" i="23" s="1"/>
  <c r="S49" i="23"/>
  <c r="R49" i="23"/>
  <c r="Q49" i="23"/>
  <c r="P49" i="23"/>
  <c r="E49" i="23"/>
  <c r="U49" i="23" s="1"/>
  <c r="S48" i="23"/>
  <c r="R48" i="23"/>
  <c r="Q48" i="23"/>
  <c r="P48" i="23"/>
  <c r="E48" i="23"/>
  <c r="T48" i="23" s="1"/>
  <c r="S47" i="23"/>
  <c r="R47" i="23"/>
  <c r="Q47" i="23"/>
  <c r="P47" i="23"/>
  <c r="E47" i="23"/>
  <c r="T47" i="23" s="1"/>
  <c r="S46" i="23"/>
  <c r="R46" i="23"/>
  <c r="Q46" i="23"/>
  <c r="P46" i="23"/>
  <c r="E46" i="23"/>
  <c r="U46" i="23" s="1"/>
  <c r="S45" i="23"/>
  <c r="R45" i="23"/>
  <c r="Q45" i="23"/>
  <c r="P45" i="23"/>
  <c r="E45" i="23"/>
  <c r="T45" i="23" s="1"/>
  <c r="S44" i="23"/>
  <c r="R44" i="23"/>
  <c r="R43" i="23"/>
  <c r="S42" i="23"/>
  <c r="R42" i="23"/>
  <c r="Q42" i="23"/>
  <c r="P42" i="23"/>
  <c r="E42" i="23"/>
  <c r="U42" i="23" s="1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7" i="23" s="1"/>
  <c r="T36" i="23"/>
  <c r="S36" i="23"/>
  <c r="R36" i="23"/>
  <c r="Q36" i="23"/>
  <c r="P36" i="23"/>
  <c r="E36" i="23"/>
  <c r="U36" i="23" s="1"/>
  <c r="T35" i="23"/>
  <c r="S35" i="23"/>
  <c r="R35" i="23"/>
  <c r="Q35" i="23"/>
  <c r="P35" i="23"/>
  <c r="E35" i="23"/>
  <c r="U35" i="23" s="1"/>
  <c r="S34" i="23"/>
  <c r="R34" i="23"/>
  <c r="Q34" i="23"/>
  <c r="P34" i="23"/>
  <c r="E34" i="23"/>
  <c r="U34" i="23" s="1"/>
  <c r="S33" i="23"/>
  <c r="R33" i="23"/>
  <c r="Q33" i="23"/>
  <c r="U33" i="23" s="1"/>
  <c r="P33" i="23"/>
  <c r="E33" i="23"/>
  <c r="S32" i="23"/>
  <c r="R32" i="23"/>
  <c r="Q32" i="23"/>
  <c r="P32" i="23"/>
  <c r="E32" i="23"/>
  <c r="T32" i="23" s="1"/>
  <c r="S31" i="23"/>
  <c r="R31" i="23"/>
  <c r="Q31" i="23"/>
  <c r="P31" i="23"/>
  <c r="E31" i="23"/>
  <c r="U30" i="23"/>
  <c r="S30" i="23"/>
  <c r="R30" i="23"/>
  <c r="Q30" i="23"/>
  <c r="P30" i="23"/>
  <c r="E30" i="23"/>
  <c r="T30" i="23" s="1"/>
  <c r="U29" i="23"/>
  <c r="S29" i="23"/>
  <c r="R29" i="23"/>
  <c r="Q29" i="23"/>
  <c r="P29" i="23"/>
  <c r="E29" i="23"/>
  <c r="T29" i="23" s="1"/>
  <c r="S28" i="23"/>
  <c r="S27" i="23"/>
  <c r="R27" i="23"/>
  <c r="Q27" i="23"/>
  <c r="P27" i="23"/>
  <c r="E27" i="23"/>
  <c r="U27" i="23" s="1"/>
  <c r="S26" i="23"/>
  <c r="R26" i="23"/>
  <c r="Q26" i="23"/>
  <c r="P26" i="23"/>
  <c r="E26" i="23"/>
  <c r="T26" i="23" s="1"/>
  <c r="S25" i="23"/>
  <c r="R25" i="23"/>
  <c r="Q25" i="23"/>
  <c r="P25" i="23"/>
  <c r="E25" i="23"/>
  <c r="U25" i="23" s="1"/>
  <c r="S24" i="23"/>
  <c r="R24" i="23"/>
  <c r="Q24" i="23"/>
  <c r="P24" i="23"/>
  <c r="E24" i="23"/>
  <c r="U24" i="23" s="1"/>
  <c r="S23" i="23"/>
  <c r="R23" i="23"/>
  <c r="Q23" i="23"/>
  <c r="P23" i="23"/>
  <c r="E23" i="23"/>
  <c r="U23" i="23" s="1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T20" i="23" s="1"/>
  <c r="S19" i="23"/>
  <c r="R19" i="23"/>
  <c r="Q19" i="23"/>
  <c r="P19" i="23"/>
  <c r="E19" i="23"/>
  <c r="U19" i="23" s="1"/>
  <c r="S18" i="23"/>
  <c r="R18" i="23"/>
  <c r="Q18" i="23"/>
  <c r="P18" i="23"/>
  <c r="E18" i="23"/>
  <c r="T18" i="23" s="1"/>
  <c r="S17" i="23"/>
  <c r="R17" i="23"/>
  <c r="Q17" i="23"/>
  <c r="P17" i="23"/>
  <c r="E17" i="23"/>
  <c r="U17" i="23" s="1"/>
  <c r="S16" i="23"/>
  <c r="R16" i="23"/>
  <c r="Q16" i="23"/>
  <c r="U16" i="23" s="1"/>
  <c r="P16" i="23"/>
  <c r="E16" i="23"/>
  <c r="T16" i="23" s="1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U11" i="23" s="1"/>
  <c r="S10" i="23"/>
  <c r="R10" i="23"/>
  <c r="Q10" i="23"/>
  <c r="P10" i="23"/>
  <c r="E10" i="23"/>
  <c r="T10" i="23" s="1"/>
  <c r="S9" i="23"/>
  <c r="R9" i="23"/>
  <c r="S64" i="22"/>
  <c r="R64" i="22"/>
  <c r="Q64" i="22"/>
  <c r="P64" i="22"/>
  <c r="E64" i="22"/>
  <c r="T64" i="22" s="1"/>
  <c r="S63" i="22"/>
  <c r="R63" i="22"/>
  <c r="Q63" i="22"/>
  <c r="P63" i="22"/>
  <c r="E63" i="22"/>
  <c r="S62" i="22"/>
  <c r="R62" i="22"/>
  <c r="S60" i="22"/>
  <c r="R60" i="22"/>
  <c r="Q60" i="22"/>
  <c r="P60" i="22"/>
  <c r="E60" i="22"/>
  <c r="T60" i="22" s="1"/>
  <c r="S59" i="22"/>
  <c r="R59" i="22"/>
  <c r="Q59" i="22"/>
  <c r="P59" i="22"/>
  <c r="E59" i="22"/>
  <c r="U59" i="22" s="1"/>
  <c r="S58" i="22"/>
  <c r="R58" i="22"/>
  <c r="Q58" i="22"/>
  <c r="P58" i="22"/>
  <c r="E58" i="22"/>
  <c r="U58" i="22" s="1"/>
  <c r="S57" i="22"/>
  <c r="R57" i="22"/>
  <c r="Q57" i="22"/>
  <c r="P57" i="22"/>
  <c r="P56" i="22" s="1"/>
  <c r="E57" i="22"/>
  <c r="U57" i="22" s="1"/>
  <c r="S56" i="22"/>
  <c r="R56" i="22"/>
  <c r="S55" i="22"/>
  <c r="R55" i="22"/>
  <c r="Q55" i="22"/>
  <c r="P55" i="22"/>
  <c r="E55" i="22"/>
  <c r="T55" i="22" s="1"/>
  <c r="S54" i="22"/>
  <c r="R54" i="22"/>
  <c r="Q54" i="22"/>
  <c r="P54" i="22"/>
  <c r="E54" i="22"/>
  <c r="U54" i="22" s="1"/>
  <c r="S53" i="22"/>
  <c r="R53" i="22"/>
  <c r="Q53" i="22"/>
  <c r="P53" i="22"/>
  <c r="E53" i="22"/>
  <c r="U53" i="22" s="1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S49" i="22"/>
  <c r="R49" i="22"/>
  <c r="Q49" i="22"/>
  <c r="P49" i="22"/>
  <c r="E49" i="22"/>
  <c r="T49" i="22" s="1"/>
  <c r="S48" i="22"/>
  <c r="R48" i="22"/>
  <c r="Q48" i="22"/>
  <c r="P48" i="22"/>
  <c r="E48" i="22"/>
  <c r="U48" i="22" s="1"/>
  <c r="S47" i="22"/>
  <c r="R47" i="22"/>
  <c r="Q47" i="22"/>
  <c r="P47" i="22"/>
  <c r="E47" i="22"/>
  <c r="T47" i="22" s="1"/>
  <c r="S46" i="22"/>
  <c r="R46" i="22"/>
  <c r="Q46" i="22"/>
  <c r="P46" i="22"/>
  <c r="E46" i="22"/>
  <c r="U46" i="22" s="1"/>
  <c r="S45" i="22"/>
  <c r="R45" i="22"/>
  <c r="Q45" i="22"/>
  <c r="P45" i="22"/>
  <c r="E45" i="22"/>
  <c r="U45" i="22" s="1"/>
  <c r="S44" i="22"/>
  <c r="R44" i="22"/>
  <c r="S43" i="22"/>
  <c r="R43" i="22"/>
  <c r="S42" i="22"/>
  <c r="R42" i="22"/>
  <c r="Q42" i="22"/>
  <c r="P42" i="22"/>
  <c r="E42" i="22"/>
  <c r="T42" i="22" s="1"/>
  <c r="S41" i="22"/>
  <c r="R41" i="22"/>
  <c r="Q41" i="22"/>
  <c r="P41" i="22"/>
  <c r="E41" i="22"/>
  <c r="U41" i="22" s="1"/>
  <c r="S40" i="22"/>
  <c r="R40" i="22"/>
  <c r="Q40" i="22"/>
  <c r="P40" i="22"/>
  <c r="E40" i="22"/>
  <c r="T40" i="22" s="1"/>
  <c r="S39" i="22"/>
  <c r="R39" i="22"/>
  <c r="Q39" i="22"/>
  <c r="P39" i="22"/>
  <c r="E39" i="22"/>
  <c r="T39" i="22" s="1"/>
  <c r="S38" i="22"/>
  <c r="R38" i="22"/>
  <c r="Q38" i="22"/>
  <c r="P38" i="22"/>
  <c r="E38" i="22"/>
  <c r="U38" i="22" s="1"/>
  <c r="S37" i="22"/>
  <c r="R37" i="22"/>
  <c r="Q37" i="22"/>
  <c r="P37" i="22"/>
  <c r="E37" i="22"/>
  <c r="T37" i="22" s="1"/>
  <c r="S36" i="22"/>
  <c r="R36" i="22"/>
  <c r="Q36" i="22"/>
  <c r="P36" i="22"/>
  <c r="E36" i="22"/>
  <c r="U36" i="22" s="1"/>
  <c r="S35" i="22"/>
  <c r="R35" i="22"/>
  <c r="Q35" i="22"/>
  <c r="P35" i="22"/>
  <c r="E35" i="22"/>
  <c r="T35" i="22" s="1"/>
  <c r="S34" i="22"/>
  <c r="R34" i="22"/>
  <c r="Q34" i="22"/>
  <c r="P34" i="22"/>
  <c r="E34" i="22"/>
  <c r="T34" i="22" s="1"/>
  <c r="S33" i="22"/>
  <c r="R33" i="22"/>
  <c r="Q33" i="22"/>
  <c r="P33" i="22"/>
  <c r="E33" i="22"/>
  <c r="U33" i="22" s="1"/>
  <c r="S32" i="22"/>
  <c r="R32" i="22"/>
  <c r="Q32" i="22"/>
  <c r="P32" i="22"/>
  <c r="E32" i="22"/>
  <c r="T32" i="22" s="1"/>
  <c r="S31" i="22"/>
  <c r="R31" i="22"/>
  <c r="Q31" i="22"/>
  <c r="P31" i="22"/>
  <c r="E31" i="22"/>
  <c r="T31" i="22" s="1"/>
  <c r="S30" i="22"/>
  <c r="R30" i="22"/>
  <c r="Q30" i="22"/>
  <c r="P30" i="22"/>
  <c r="E30" i="22"/>
  <c r="U30" i="22" s="1"/>
  <c r="S29" i="22"/>
  <c r="R29" i="22"/>
  <c r="Q29" i="22"/>
  <c r="P29" i="22"/>
  <c r="E29" i="22"/>
  <c r="T29" i="22" s="1"/>
  <c r="S28" i="22"/>
  <c r="R28" i="22"/>
  <c r="S27" i="22"/>
  <c r="R27" i="22"/>
  <c r="Q27" i="22"/>
  <c r="P27" i="22"/>
  <c r="E27" i="22"/>
  <c r="T27" i="22" s="1"/>
  <c r="S26" i="22"/>
  <c r="R26" i="22"/>
  <c r="Q26" i="22"/>
  <c r="P26" i="22"/>
  <c r="E26" i="22"/>
  <c r="T26" i="22" s="1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S23" i="22"/>
  <c r="R23" i="22"/>
  <c r="Q23" i="22"/>
  <c r="P23" i="22"/>
  <c r="E23" i="22"/>
  <c r="U23" i="22" s="1"/>
  <c r="T22" i="22"/>
  <c r="S22" i="22"/>
  <c r="R22" i="22"/>
  <c r="Q22" i="22"/>
  <c r="U22" i="22" s="1"/>
  <c r="P22" i="22"/>
  <c r="E22" i="22"/>
  <c r="U21" i="22"/>
  <c r="S21" i="22"/>
  <c r="R21" i="22"/>
  <c r="Q21" i="22"/>
  <c r="P21" i="22"/>
  <c r="E21" i="22"/>
  <c r="T21" i="22" s="1"/>
  <c r="S20" i="22"/>
  <c r="R20" i="22"/>
  <c r="Q20" i="22"/>
  <c r="P20" i="22"/>
  <c r="E20" i="22"/>
  <c r="U20" i="22" s="1"/>
  <c r="S19" i="22"/>
  <c r="R19" i="22"/>
  <c r="Q19" i="22"/>
  <c r="P19" i="22"/>
  <c r="E19" i="22"/>
  <c r="T19" i="22" s="1"/>
  <c r="S18" i="22"/>
  <c r="R18" i="22"/>
  <c r="Q18" i="22"/>
  <c r="P18" i="22"/>
  <c r="E18" i="22"/>
  <c r="T18" i="22" s="1"/>
  <c r="S17" i="22"/>
  <c r="R17" i="22"/>
  <c r="Q17" i="22"/>
  <c r="P17" i="22"/>
  <c r="E17" i="22"/>
  <c r="U17" i="22" s="1"/>
  <c r="S16" i="22"/>
  <c r="R16" i="22"/>
  <c r="Q16" i="22"/>
  <c r="P16" i="22"/>
  <c r="E16" i="22"/>
  <c r="T16" i="22" s="1"/>
  <c r="S15" i="22"/>
  <c r="R15" i="22"/>
  <c r="Q15" i="22"/>
  <c r="P15" i="22"/>
  <c r="E15" i="22"/>
  <c r="T15" i="22" s="1"/>
  <c r="S14" i="22"/>
  <c r="R14" i="22"/>
  <c r="Q14" i="22"/>
  <c r="P14" i="22"/>
  <c r="E14" i="22"/>
  <c r="U14" i="22" s="1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P10" i="22"/>
  <c r="E10" i="22"/>
  <c r="U10" i="22" s="1"/>
  <c r="S9" i="22"/>
  <c r="R9" i="22"/>
  <c r="S64" i="21"/>
  <c r="R64" i="21"/>
  <c r="Q64" i="21"/>
  <c r="P64" i="21"/>
  <c r="E64" i="21"/>
  <c r="T64" i="21" s="1"/>
  <c r="S63" i="21"/>
  <c r="R63" i="21"/>
  <c r="Q63" i="21"/>
  <c r="P63" i="21"/>
  <c r="P62" i="21" s="1"/>
  <c r="E63" i="21"/>
  <c r="S62" i="21"/>
  <c r="R62" i="21"/>
  <c r="S60" i="21"/>
  <c r="R60" i="21"/>
  <c r="Q60" i="21"/>
  <c r="P60" i="21"/>
  <c r="E60" i="21"/>
  <c r="U60" i="21" s="1"/>
  <c r="S59" i="21"/>
  <c r="R59" i="21"/>
  <c r="Q59" i="21"/>
  <c r="P59" i="21"/>
  <c r="E59" i="21"/>
  <c r="T59" i="21" s="1"/>
  <c r="S58" i="21"/>
  <c r="R58" i="21"/>
  <c r="Q58" i="21"/>
  <c r="P58" i="21"/>
  <c r="E58" i="21"/>
  <c r="U58" i="21" s="1"/>
  <c r="T57" i="21"/>
  <c r="S57" i="21"/>
  <c r="R57" i="21"/>
  <c r="Q57" i="21"/>
  <c r="P57" i="21"/>
  <c r="E57" i="21"/>
  <c r="U57" i="21" s="1"/>
  <c r="S56" i="21"/>
  <c r="R56" i="21"/>
  <c r="S55" i="21"/>
  <c r="R55" i="21"/>
  <c r="Q55" i="21"/>
  <c r="P55" i="21"/>
  <c r="E55" i="21"/>
  <c r="U55" i="21" s="1"/>
  <c r="S54" i="21"/>
  <c r="R54" i="21"/>
  <c r="Q54" i="21"/>
  <c r="P54" i="21"/>
  <c r="E54" i="21"/>
  <c r="T54" i="21" s="1"/>
  <c r="T53" i="21"/>
  <c r="S53" i="21"/>
  <c r="R53" i="21"/>
  <c r="Q53" i="21"/>
  <c r="P53" i="21"/>
  <c r="E53" i="21"/>
  <c r="U53" i="21" s="1"/>
  <c r="T52" i="21"/>
  <c r="S52" i="21"/>
  <c r="R52" i="21"/>
  <c r="Q52" i="21"/>
  <c r="P52" i="21"/>
  <c r="E52" i="21"/>
  <c r="U52" i="21" s="1"/>
  <c r="U51" i="21"/>
  <c r="S51" i="21"/>
  <c r="R51" i="21"/>
  <c r="Q51" i="21"/>
  <c r="P51" i="21"/>
  <c r="E51" i="21"/>
  <c r="T51" i="21" s="1"/>
  <c r="S50" i="21"/>
  <c r="R50" i="21"/>
  <c r="Q50" i="21"/>
  <c r="P50" i="21"/>
  <c r="E50" i="21"/>
  <c r="U50" i="21" s="1"/>
  <c r="S49" i="21"/>
  <c r="R49" i="21"/>
  <c r="Q49" i="21"/>
  <c r="P49" i="21"/>
  <c r="E49" i="21"/>
  <c r="T49" i="21" s="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S46" i="21"/>
  <c r="R46" i="21"/>
  <c r="Q46" i="21"/>
  <c r="P46" i="21"/>
  <c r="E46" i="21"/>
  <c r="T46" i="21" s="1"/>
  <c r="T45" i="21"/>
  <c r="S45" i="21"/>
  <c r="R45" i="21"/>
  <c r="Q45" i="21"/>
  <c r="P45" i="21"/>
  <c r="E45" i="21"/>
  <c r="U45" i="21" s="1"/>
  <c r="S44" i="21"/>
  <c r="R44" i="21"/>
  <c r="S42" i="21"/>
  <c r="R42" i="21"/>
  <c r="Q42" i="21"/>
  <c r="P42" i="21"/>
  <c r="E42" i="21"/>
  <c r="U42" i="21" s="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T39" i="21" s="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S36" i="21"/>
  <c r="R36" i="21"/>
  <c r="Q36" i="21"/>
  <c r="P36" i="21"/>
  <c r="E36" i="21"/>
  <c r="T36" i="21" s="1"/>
  <c r="S35" i="21"/>
  <c r="R35" i="21"/>
  <c r="Q35" i="21"/>
  <c r="P35" i="21"/>
  <c r="E35" i="21"/>
  <c r="T35" i="21" s="1"/>
  <c r="T34" i="21"/>
  <c r="S34" i="21"/>
  <c r="R34" i="21"/>
  <c r="Q34" i="21"/>
  <c r="P34" i="21"/>
  <c r="E34" i="21"/>
  <c r="U34" i="21" s="1"/>
  <c r="U33" i="21"/>
  <c r="S33" i="21"/>
  <c r="R33" i="21"/>
  <c r="Q33" i="21"/>
  <c r="P33" i="21"/>
  <c r="T33" i="21" s="1"/>
  <c r="E33" i="21"/>
  <c r="S32" i="21"/>
  <c r="R32" i="21"/>
  <c r="Q32" i="21"/>
  <c r="P32" i="21"/>
  <c r="E32" i="21"/>
  <c r="U32" i="21" s="1"/>
  <c r="S31" i="21"/>
  <c r="R31" i="21"/>
  <c r="Q31" i="21"/>
  <c r="P31" i="21"/>
  <c r="E31" i="21"/>
  <c r="S30" i="21"/>
  <c r="R30" i="21"/>
  <c r="Q30" i="21"/>
  <c r="P30" i="21"/>
  <c r="E30" i="21"/>
  <c r="T30" i="21" s="1"/>
  <c r="S29" i="21"/>
  <c r="R29" i="21"/>
  <c r="Q29" i="21"/>
  <c r="P29" i="21"/>
  <c r="E29" i="21"/>
  <c r="S28" i="21"/>
  <c r="S27" i="21"/>
  <c r="R27" i="21"/>
  <c r="Q27" i="21"/>
  <c r="P27" i="21"/>
  <c r="E27" i="21"/>
  <c r="T27" i="21" s="1"/>
  <c r="S26" i="21"/>
  <c r="R26" i="21"/>
  <c r="Q26" i="21"/>
  <c r="P26" i="21"/>
  <c r="E26" i="21"/>
  <c r="T26" i="21" s="1"/>
  <c r="S25" i="21"/>
  <c r="R25" i="21"/>
  <c r="Q25" i="21"/>
  <c r="P25" i="21"/>
  <c r="E25" i="21"/>
  <c r="U25" i="21" s="1"/>
  <c r="S24" i="21"/>
  <c r="R24" i="21"/>
  <c r="Q24" i="21"/>
  <c r="P24" i="21"/>
  <c r="E24" i="21"/>
  <c r="T24" i="21" s="1"/>
  <c r="T23" i="21"/>
  <c r="S23" i="21"/>
  <c r="R23" i="21"/>
  <c r="Q23" i="21"/>
  <c r="P23" i="21"/>
  <c r="E23" i="21"/>
  <c r="U23" i="21" s="1"/>
  <c r="S22" i="21"/>
  <c r="R22" i="21"/>
  <c r="Q22" i="21"/>
  <c r="P22" i="21"/>
  <c r="E22" i="21"/>
  <c r="U22" i="21" s="1"/>
  <c r="U21" i="21"/>
  <c r="T21" i="21"/>
  <c r="S21" i="21"/>
  <c r="R21" i="21"/>
  <c r="Q21" i="21"/>
  <c r="P21" i="21"/>
  <c r="E21" i="21"/>
  <c r="S20" i="21"/>
  <c r="R20" i="21"/>
  <c r="Q20" i="21"/>
  <c r="P20" i="21"/>
  <c r="E20" i="21"/>
  <c r="U20" i="21" s="1"/>
  <c r="S19" i="21"/>
  <c r="R19" i="21"/>
  <c r="Q19" i="21"/>
  <c r="P19" i="21"/>
  <c r="E19" i="21"/>
  <c r="T19" i="21" s="1"/>
  <c r="S18" i="21"/>
  <c r="R18" i="21"/>
  <c r="Q18" i="21"/>
  <c r="P18" i="21"/>
  <c r="E18" i="21"/>
  <c r="T18" i="21" s="1"/>
  <c r="S17" i="21"/>
  <c r="R17" i="21"/>
  <c r="Q17" i="21"/>
  <c r="P17" i="21"/>
  <c r="E17" i="21"/>
  <c r="U17" i="21" s="1"/>
  <c r="S16" i="21"/>
  <c r="R16" i="21"/>
  <c r="Q16" i="21"/>
  <c r="P16" i="21"/>
  <c r="E16" i="21"/>
  <c r="T16" i="21" s="1"/>
  <c r="S15" i="21"/>
  <c r="R15" i="21"/>
  <c r="Q15" i="21"/>
  <c r="P15" i="21"/>
  <c r="E15" i="21"/>
  <c r="T15" i="21" s="1"/>
  <c r="U14" i="21"/>
  <c r="T14" i="21"/>
  <c r="S14" i="21"/>
  <c r="R14" i="21"/>
  <c r="Q14" i="21"/>
  <c r="P14" i="21"/>
  <c r="E14" i="21"/>
  <c r="U13" i="21"/>
  <c r="S13" i="21"/>
  <c r="R13" i="21"/>
  <c r="Q13" i="21"/>
  <c r="P13" i="21"/>
  <c r="E13" i="21"/>
  <c r="T13" i="21" s="1"/>
  <c r="S12" i="21"/>
  <c r="R12" i="21"/>
  <c r="Q12" i="21"/>
  <c r="P12" i="21"/>
  <c r="E12" i="21"/>
  <c r="U12" i="21" s="1"/>
  <c r="S11" i="21"/>
  <c r="R11" i="21"/>
  <c r="Q11" i="21"/>
  <c r="P11" i="21"/>
  <c r="E11" i="21"/>
  <c r="T11" i="21" s="1"/>
  <c r="S10" i="21"/>
  <c r="R10" i="21"/>
  <c r="Q10" i="21"/>
  <c r="P10" i="21"/>
  <c r="E10" i="21"/>
  <c r="U10" i="21" s="1"/>
  <c r="S9" i="21"/>
  <c r="R9" i="21"/>
  <c r="S64" i="20"/>
  <c r="R64" i="20"/>
  <c r="Q64" i="20"/>
  <c r="P64" i="20"/>
  <c r="E64" i="20"/>
  <c r="U64" i="20" s="1"/>
  <c r="S63" i="20"/>
  <c r="R63" i="20"/>
  <c r="Q63" i="20"/>
  <c r="Q62" i="20" s="1"/>
  <c r="P63" i="20"/>
  <c r="P62" i="20" s="1"/>
  <c r="E63" i="20"/>
  <c r="U63" i="20" s="1"/>
  <c r="S62" i="20"/>
  <c r="R62" i="20"/>
  <c r="S60" i="20"/>
  <c r="R60" i="20"/>
  <c r="Q60" i="20"/>
  <c r="P60" i="20"/>
  <c r="E60" i="20"/>
  <c r="T60" i="20" s="1"/>
  <c r="S59" i="20"/>
  <c r="R59" i="20"/>
  <c r="Q59" i="20"/>
  <c r="P59" i="20"/>
  <c r="E59" i="20"/>
  <c r="U59" i="20" s="1"/>
  <c r="S58" i="20"/>
  <c r="R58" i="20"/>
  <c r="Q58" i="20"/>
  <c r="P58" i="20"/>
  <c r="E58" i="20"/>
  <c r="T58" i="20" s="1"/>
  <c r="U57" i="20"/>
  <c r="S57" i="20"/>
  <c r="R57" i="20"/>
  <c r="Q57" i="20"/>
  <c r="P57" i="20"/>
  <c r="E57" i="20"/>
  <c r="T57" i="20" s="1"/>
  <c r="S56" i="20"/>
  <c r="R56" i="20"/>
  <c r="S55" i="20"/>
  <c r="R55" i="20"/>
  <c r="Q55" i="20"/>
  <c r="P55" i="20"/>
  <c r="E55" i="20"/>
  <c r="T55" i="20" s="1"/>
  <c r="S54" i="20"/>
  <c r="R54" i="20"/>
  <c r="Q54" i="20"/>
  <c r="P54" i="20"/>
  <c r="E54" i="20"/>
  <c r="U54" i="20" s="1"/>
  <c r="S53" i="20"/>
  <c r="R53" i="20"/>
  <c r="Q53" i="20"/>
  <c r="P53" i="20"/>
  <c r="E53" i="20"/>
  <c r="T53" i="20" s="1"/>
  <c r="S52" i="20"/>
  <c r="R52" i="20"/>
  <c r="Q52" i="20"/>
  <c r="P52" i="20"/>
  <c r="E52" i="20"/>
  <c r="T52" i="20" s="1"/>
  <c r="S51" i="20"/>
  <c r="R51" i="20"/>
  <c r="Q51" i="20"/>
  <c r="P51" i="20"/>
  <c r="E51" i="20"/>
  <c r="T51" i="20" s="1"/>
  <c r="T50" i="20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T48" i="20" s="1"/>
  <c r="S47" i="20"/>
  <c r="R47" i="20"/>
  <c r="Q47" i="20"/>
  <c r="P47" i="20"/>
  <c r="E47" i="20"/>
  <c r="T47" i="20" s="1"/>
  <c r="S46" i="20"/>
  <c r="R46" i="20"/>
  <c r="Q46" i="20"/>
  <c r="P46" i="20"/>
  <c r="E46" i="20"/>
  <c r="U46" i="20" s="1"/>
  <c r="S45" i="20"/>
  <c r="R45" i="20"/>
  <c r="Q45" i="20"/>
  <c r="P45" i="20"/>
  <c r="E45" i="20"/>
  <c r="T45" i="20" s="1"/>
  <c r="S44" i="20"/>
  <c r="R44" i="20"/>
  <c r="R43" i="20"/>
  <c r="S42" i="20"/>
  <c r="R42" i="20"/>
  <c r="Q42" i="20"/>
  <c r="P42" i="20"/>
  <c r="E42" i="20"/>
  <c r="U42" i="20" s="1"/>
  <c r="S41" i="20"/>
  <c r="R41" i="20"/>
  <c r="Q41" i="20"/>
  <c r="P41" i="20"/>
  <c r="E41" i="20"/>
  <c r="U41" i="20" s="1"/>
  <c r="T40" i="20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S38" i="20"/>
  <c r="R38" i="20"/>
  <c r="Q38" i="20"/>
  <c r="P38" i="20"/>
  <c r="E38" i="20"/>
  <c r="T38" i="20" s="1"/>
  <c r="S37" i="20"/>
  <c r="R37" i="20"/>
  <c r="Q37" i="20"/>
  <c r="P37" i="20"/>
  <c r="E37" i="20"/>
  <c r="T37" i="20" s="1"/>
  <c r="S36" i="20"/>
  <c r="R36" i="20"/>
  <c r="Q36" i="20"/>
  <c r="P36" i="20"/>
  <c r="E36" i="20"/>
  <c r="U36" i="20" s="1"/>
  <c r="S35" i="20"/>
  <c r="R35" i="20"/>
  <c r="Q35" i="20"/>
  <c r="P35" i="20"/>
  <c r="E35" i="20"/>
  <c r="T35" i="20" s="1"/>
  <c r="S34" i="20"/>
  <c r="R34" i="20"/>
  <c r="Q34" i="20"/>
  <c r="P34" i="20"/>
  <c r="E34" i="20"/>
  <c r="U34" i="20" s="1"/>
  <c r="S33" i="20"/>
  <c r="R33" i="20"/>
  <c r="Q33" i="20"/>
  <c r="U33" i="20" s="1"/>
  <c r="P33" i="20"/>
  <c r="T33" i="20" s="1"/>
  <c r="E33" i="20"/>
  <c r="U32" i="20"/>
  <c r="S32" i="20"/>
  <c r="R32" i="20"/>
  <c r="Q32" i="20"/>
  <c r="P32" i="20"/>
  <c r="E32" i="20"/>
  <c r="T32" i="20" s="1"/>
  <c r="S31" i="20"/>
  <c r="R31" i="20"/>
  <c r="Q31" i="20"/>
  <c r="P31" i="20"/>
  <c r="E31" i="20"/>
  <c r="U31" i="20" s="1"/>
  <c r="U30" i="20"/>
  <c r="S30" i="20"/>
  <c r="R30" i="20"/>
  <c r="Q30" i="20"/>
  <c r="P30" i="20"/>
  <c r="E30" i="20"/>
  <c r="T30" i="20" s="1"/>
  <c r="S29" i="20"/>
  <c r="R29" i="20"/>
  <c r="Q29" i="20"/>
  <c r="P29" i="20"/>
  <c r="P28" i="20" s="1"/>
  <c r="E29" i="20"/>
  <c r="U29" i="20" s="1"/>
  <c r="S28" i="20"/>
  <c r="S27" i="20"/>
  <c r="R27" i="20"/>
  <c r="Q27" i="20"/>
  <c r="P27" i="20"/>
  <c r="E27" i="20"/>
  <c r="U27" i="20" s="1"/>
  <c r="U26" i="20"/>
  <c r="S26" i="20"/>
  <c r="R26" i="20"/>
  <c r="Q26" i="20"/>
  <c r="P26" i="20"/>
  <c r="E26" i="20"/>
  <c r="T26" i="20" s="1"/>
  <c r="S25" i="20"/>
  <c r="R25" i="20"/>
  <c r="Q25" i="20"/>
  <c r="P25" i="20"/>
  <c r="E25" i="20"/>
  <c r="T25" i="20" s="1"/>
  <c r="S24" i="20"/>
  <c r="R24" i="20"/>
  <c r="Q24" i="20"/>
  <c r="P24" i="20"/>
  <c r="E24" i="20"/>
  <c r="U24" i="20" s="1"/>
  <c r="U23" i="20"/>
  <c r="S23" i="20"/>
  <c r="R23" i="20"/>
  <c r="Q23" i="20"/>
  <c r="P23" i="20"/>
  <c r="E23" i="20"/>
  <c r="T23" i="20" s="1"/>
  <c r="S22" i="20"/>
  <c r="R22" i="20"/>
  <c r="Q22" i="20"/>
  <c r="P22" i="20"/>
  <c r="T22" i="20" s="1"/>
  <c r="E22" i="20"/>
  <c r="U22" i="20" s="1"/>
  <c r="S21" i="20"/>
  <c r="R21" i="20"/>
  <c r="Q21" i="20"/>
  <c r="P21" i="20"/>
  <c r="E21" i="20"/>
  <c r="U21" i="20" s="1"/>
  <c r="T20" i="20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S18" i="20"/>
  <c r="R18" i="20"/>
  <c r="Q18" i="20"/>
  <c r="P18" i="20"/>
  <c r="E18" i="20"/>
  <c r="T18" i="20" s="1"/>
  <c r="S17" i="20"/>
  <c r="R17" i="20"/>
  <c r="Q17" i="20"/>
  <c r="P17" i="20"/>
  <c r="E17" i="20"/>
  <c r="T17" i="20" s="1"/>
  <c r="S16" i="20"/>
  <c r="R16" i="20"/>
  <c r="Q16" i="20"/>
  <c r="P16" i="20"/>
  <c r="E16" i="20"/>
  <c r="S15" i="20"/>
  <c r="R15" i="20"/>
  <c r="Q15" i="20"/>
  <c r="P15" i="20"/>
  <c r="E15" i="20"/>
  <c r="T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T12" i="20" s="1"/>
  <c r="S11" i="20"/>
  <c r="R11" i="20"/>
  <c r="Q11" i="20"/>
  <c r="P11" i="20"/>
  <c r="E11" i="20"/>
  <c r="U11" i="20" s="1"/>
  <c r="S10" i="20"/>
  <c r="R10" i="20"/>
  <c r="Q10" i="20"/>
  <c r="P10" i="20"/>
  <c r="E10" i="20"/>
  <c r="S9" i="20"/>
  <c r="R9" i="20"/>
  <c r="S64" i="19"/>
  <c r="R64" i="19"/>
  <c r="Q64" i="19"/>
  <c r="P64" i="19"/>
  <c r="E64" i="19"/>
  <c r="U64" i="19" s="1"/>
  <c r="S63" i="19"/>
  <c r="R63" i="19"/>
  <c r="Q63" i="19"/>
  <c r="Q62" i="19" s="1"/>
  <c r="P63" i="19"/>
  <c r="P62" i="19" s="1"/>
  <c r="E63" i="19"/>
  <c r="U63" i="19" s="1"/>
  <c r="S62" i="19"/>
  <c r="R62" i="19"/>
  <c r="S60" i="19"/>
  <c r="R60" i="19"/>
  <c r="Q60" i="19"/>
  <c r="P60" i="19"/>
  <c r="E60" i="19"/>
  <c r="T60" i="19" s="1"/>
  <c r="S59" i="19"/>
  <c r="R59" i="19"/>
  <c r="Q59" i="19"/>
  <c r="P59" i="19"/>
  <c r="E59" i="19"/>
  <c r="S58" i="19"/>
  <c r="R58" i="19"/>
  <c r="Q58" i="19"/>
  <c r="P58" i="19"/>
  <c r="E58" i="19"/>
  <c r="T58" i="19" s="1"/>
  <c r="S57" i="19"/>
  <c r="R57" i="19"/>
  <c r="Q57" i="19"/>
  <c r="P57" i="19"/>
  <c r="E57" i="19"/>
  <c r="S56" i="19"/>
  <c r="R56" i="19"/>
  <c r="S55" i="19"/>
  <c r="R55" i="19"/>
  <c r="Q55" i="19"/>
  <c r="P55" i="19"/>
  <c r="E55" i="19"/>
  <c r="T55" i="19" s="1"/>
  <c r="S54" i="19"/>
  <c r="R54" i="19"/>
  <c r="Q54" i="19"/>
  <c r="P54" i="19"/>
  <c r="E54" i="19"/>
  <c r="U54" i="19" s="1"/>
  <c r="S53" i="19"/>
  <c r="R53" i="19"/>
  <c r="Q53" i="19"/>
  <c r="P53" i="19"/>
  <c r="E53" i="19"/>
  <c r="T53" i="19" s="1"/>
  <c r="T52" i="19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U48" i="19"/>
  <c r="S48" i="19"/>
  <c r="R48" i="19"/>
  <c r="Q48" i="19"/>
  <c r="P48" i="19"/>
  <c r="E48" i="19"/>
  <c r="T48" i="19" s="1"/>
  <c r="S47" i="19"/>
  <c r="R47" i="19"/>
  <c r="Q47" i="19"/>
  <c r="P47" i="19"/>
  <c r="E47" i="19"/>
  <c r="T47" i="19" s="1"/>
  <c r="S46" i="19"/>
  <c r="R46" i="19"/>
  <c r="Q46" i="19"/>
  <c r="P46" i="19"/>
  <c r="E46" i="19"/>
  <c r="U46" i="19" s="1"/>
  <c r="S45" i="19"/>
  <c r="R45" i="19"/>
  <c r="Q45" i="19"/>
  <c r="P45" i="19"/>
  <c r="E45" i="19"/>
  <c r="T45" i="19" s="1"/>
  <c r="S44" i="19"/>
  <c r="R44" i="19"/>
  <c r="S42" i="19"/>
  <c r="R42" i="19"/>
  <c r="Q42" i="19"/>
  <c r="P42" i="19"/>
  <c r="E42" i="19"/>
  <c r="U42" i="19" s="1"/>
  <c r="S41" i="19"/>
  <c r="R41" i="19"/>
  <c r="Q41" i="19"/>
  <c r="P41" i="19"/>
  <c r="E41" i="19"/>
  <c r="U41" i="19" s="1"/>
  <c r="S40" i="19"/>
  <c r="R40" i="19"/>
  <c r="Q40" i="19"/>
  <c r="P40" i="19"/>
  <c r="E40" i="19"/>
  <c r="T40" i="19" s="1"/>
  <c r="S39" i="19"/>
  <c r="R39" i="19"/>
  <c r="Q39" i="19"/>
  <c r="P39" i="19"/>
  <c r="E39" i="19"/>
  <c r="U39" i="19" s="1"/>
  <c r="S38" i="19"/>
  <c r="R38" i="19"/>
  <c r="Q38" i="19"/>
  <c r="P38" i="19"/>
  <c r="E38" i="19"/>
  <c r="T38" i="19" s="1"/>
  <c r="S37" i="19"/>
  <c r="R37" i="19"/>
  <c r="Q37" i="19"/>
  <c r="P37" i="19"/>
  <c r="E37" i="19"/>
  <c r="T37" i="19" s="1"/>
  <c r="S36" i="19"/>
  <c r="R36" i="19"/>
  <c r="Q36" i="19"/>
  <c r="P36" i="19"/>
  <c r="E36" i="19"/>
  <c r="U36" i="19" s="1"/>
  <c r="S35" i="19"/>
  <c r="R35" i="19"/>
  <c r="Q35" i="19"/>
  <c r="P35" i="19"/>
  <c r="E35" i="19"/>
  <c r="T35" i="19" s="1"/>
  <c r="S34" i="19"/>
  <c r="R34" i="19"/>
  <c r="Q34" i="19"/>
  <c r="P34" i="19"/>
  <c r="E34" i="19"/>
  <c r="U34" i="19" s="1"/>
  <c r="S33" i="19"/>
  <c r="R33" i="19"/>
  <c r="Q33" i="19"/>
  <c r="U33" i="19" s="1"/>
  <c r="P33" i="19"/>
  <c r="E33" i="19"/>
  <c r="T33" i="19" s="1"/>
  <c r="S32" i="19"/>
  <c r="R32" i="19"/>
  <c r="Q32" i="19"/>
  <c r="P32" i="19"/>
  <c r="E32" i="19"/>
  <c r="U32" i="19" s="1"/>
  <c r="S31" i="19"/>
  <c r="R31" i="19"/>
  <c r="Q31" i="19"/>
  <c r="P31" i="19"/>
  <c r="E31" i="19"/>
  <c r="U31" i="19" s="1"/>
  <c r="S30" i="19"/>
  <c r="R30" i="19"/>
  <c r="Q30" i="19"/>
  <c r="P30" i="19"/>
  <c r="E30" i="19"/>
  <c r="T30" i="19" s="1"/>
  <c r="S29" i="19"/>
  <c r="R29" i="19"/>
  <c r="Q29" i="19"/>
  <c r="P29" i="19"/>
  <c r="E29" i="19"/>
  <c r="U29" i="19" s="1"/>
  <c r="S28" i="19"/>
  <c r="S27" i="19"/>
  <c r="R27" i="19"/>
  <c r="Q27" i="19"/>
  <c r="P27" i="19"/>
  <c r="E27" i="19"/>
  <c r="U27" i="19" s="1"/>
  <c r="S26" i="19"/>
  <c r="R26" i="19"/>
  <c r="Q26" i="19"/>
  <c r="P26" i="19"/>
  <c r="E26" i="19"/>
  <c r="T26" i="19" s="1"/>
  <c r="S25" i="19"/>
  <c r="R25" i="19"/>
  <c r="Q25" i="19"/>
  <c r="P25" i="19"/>
  <c r="E25" i="19"/>
  <c r="T25" i="19" s="1"/>
  <c r="S24" i="19"/>
  <c r="R24" i="19"/>
  <c r="Q24" i="19"/>
  <c r="P24" i="19"/>
  <c r="E24" i="19"/>
  <c r="U24" i="19" s="1"/>
  <c r="S23" i="19"/>
  <c r="R23" i="19"/>
  <c r="Q23" i="19"/>
  <c r="P23" i="19"/>
  <c r="E23" i="19"/>
  <c r="T23" i="19" s="1"/>
  <c r="S22" i="19"/>
  <c r="R22" i="19"/>
  <c r="Q22" i="19"/>
  <c r="P22" i="19"/>
  <c r="E22" i="19"/>
  <c r="U22" i="19" s="1"/>
  <c r="U21" i="19"/>
  <c r="S21" i="19"/>
  <c r="R21" i="19"/>
  <c r="Q21" i="19"/>
  <c r="P21" i="19"/>
  <c r="E21" i="19"/>
  <c r="T21" i="19" s="1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T18" i="19" s="1"/>
  <c r="S17" i="19"/>
  <c r="R17" i="19"/>
  <c r="Q17" i="19"/>
  <c r="P17" i="19"/>
  <c r="E17" i="19"/>
  <c r="T17" i="19" s="1"/>
  <c r="S16" i="19"/>
  <c r="R16" i="19"/>
  <c r="Q16" i="19"/>
  <c r="P16" i="19"/>
  <c r="E16" i="19"/>
  <c r="S15" i="19"/>
  <c r="R15" i="19"/>
  <c r="Q15" i="19"/>
  <c r="P15" i="19"/>
  <c r="E15" i="19"/>
  <c r="T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S9" i="19"/>
  <c r="R9" i="19"/>
  <c r="S64" i="18"/>
  <c r="R64" i="18"/>
  <c r="Q64" i="18"/>
  <c r="P64" i="18"/>
  <c r="E64" i="18"/>
  <c r="T64" i="18" s="1"/>
  <c r="S63" i="18"/>
  <c r="R63" i="18"/>
  <c r="Q63" i="18"/>
  <c r="P63" i="18"/>
  <c r="E63" i="18"/>
  <c r="S62" i="18"/>
  <c r="R62" i="18"/>
  <c r="S60" i="18"/>
  <c r="R60" i="18"/>
  <c r="Q60" i="18"/>
  <c r="P60" i="18"/>
  <c r="E60" i="18"/>
  <c r="T60" i="18" s="1"/>
  <c r="S59" i="18"/>
  <c r="R59" i="18"/>
  <c r="Q59" i="18"/>
  <c r="P59" i="18"/>
  <c r="E59" i="18"/>
  <c r="S58" i="18"/>
  <c r="R58" i="18"/>
  <c r="Q58" i="18"/>
  <c r="P58" i="18"/>
  <c r="E58" i="18"/>
  <c r="U58" i="18" s="1"/>
  <c r="S57" i="18"/>
  <c r="R57" i="18"/>
  <c r="Q57" i="18"/>
  <c r="P57" i="18"/>
  <c r="E57" i="18"/>
  <c r="T57" i="18" s="1"/>
  <c r="S56" i="18"/>
  <c r="R56" i="18"/>
  <c r="S55" i="18"/>
  <c r="R55" i="18"/>
  <c r="Q55" i="18"/>
  <c r="P55" i="18"/>
  <c r="E55" i="18"/>
  <c r="T55" i="18" s="1"/>
  <c r="S54" i="18"/>
  <c r="R54" i="18"/>
  <c r="Q54" i="18"/>
  <c r="P54" i="18"/>
  <c r="E54" i="18"/>
  <c r="T54" i="18" s="1"/>
  <c r="S53" i="18"/>
  <c r="R53" i="18"/>
  <c r="Q53" i="18"/>
  <c r="P53" i="18"/>
  <c r="E53" i="18"/>
  <c r="U53" i="18" s="1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T47" i="18" s="1"/>
  <c r="S46" i="18"/>
  <c r="R46" i="18"/>
  <c r="Q46" i="18"/>
  <c r="P46" i="18"/>
  <c r="E46" i="18"/>
  <c r="T46" i="18" s="1"/>
  <c r="S45" i="18"/>
  <c r="R45" i="18"/>
  <c r="Q45" i="18"/>
  <c r="P45" i="18"/>
  <c r="E45" i="18"/>
  <c r="E44" i="18" s="1"/>
  <c r="U44" i="18" s="1"/>
  <c r="S44" i="18"/>
  <c r="R44" i="18"/>
  <c r="S43" i="18"/>
  <c r="S42" i="18"/>
  <c r="R42" i="18"/>
  <c r="Q42" i="18"/>
  <c r="P42" i="18"/>
  <c r="E42" i="18"/>
  <c r="T42" i="18" s="1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U37" i="18" s="1"/>
  <c r="P37" i="18"/>
  <c r="E37" i="18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U34" i="18"/>
  <c r="S34" i="18"/>
  <c r="R34" i="18"/>
  <c r="Q34" i="18"/>
  <c r="P34" i="18"/>
  <c r="E34" i="18"/>
  <c r="T34" i="18" s="1"/>
  <c r="S33" i="18"/>
  <c r="R33" i="18"/>
  <c r="Q33" i="18"/>
  <c r="P33" i="18"/>
  <c r="E33" i="18"/>
  <c r="U33" i="18" s="1"/>
  <c r="S32" i="18"/>
  <c r="R32" i="18"/>
  <c r="Q32" i="18"/>
  <c r="P32" i="18"/>
  <c r="E32" i="18"/>
  <c r="U32" i="18" s="1"/>
  <c r="U31" i="18"/>
  <c r="S31" i="18"/>
  <c r="R31" i="18"/>
  <c r="Q31" i="18"/>
  <c r="P31" i="18"/>
  <c r="T31" i="18" s="1"/>
  <c r="E31" i="18"/>
  <c r="S30" i="18"/>
  <c r="R30" i="18"/>
  <c r="Q30" i="18"/>
  <c r="P30" i="18"/>
  <c r="E30" i="18"/>
  <c r="U30" i="18" s="1"/>
  <c r="S29" i="18"/>
  <c r="R29" i="18"/>
  <c r="Q29" i="18"/>
  <c r="P29" i="18"/>
  <c r="E29" i="18"/>
  <c r="U29" i="18" s="1"/>
  <c r="S28" i="18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S25" i="18"/>
  <c r="R25" i="18"/>
  <c r="Q25" i="18"/>
  <c r="P25" i="18"/>
  <c r="E25" i="18"/>
  <c r="T25" i="18" s="1"/>
  <c r="S24" i="18"/>
  <c r="R24" i="18"/>
  <c r="Q24" i="18"/>
  <c r="P24" i="18"/>
  <c r="E24" i="18"/>
  <c r="T24" i="18" s="1"/>
  <c r="S23" i="18"/>
  <c r="R23" i="18"/>
  <c r="Q23" i="18"/>
  <c r="P23" i="18"/>
  <c r="E23" i="18"/>
  <c r="U23" i="18" s="1"/>
  <c r="S22" i="18"/>
  <c r="R22" i="18"/>
  <c r="Q22" i="18"/>
  <c r="P22" i="18"/>
  <c r="E22" i="18"/>
  <c r="T22" i="18" s="1"/>
  <c r="T21" i="18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U18" i="18" s="1"/>
  <c r="S17" i="18"/>
  <c r="R17" i="18"/>
  <c r="Q17" i="18"/>
  <c r="P17" i="18"/>
  <c r="E17" i="18"/>
  <c r="T17" i="18" s="1"/>
  <c r="S16" i="18"/>
  <c r="R16" i="18"/>
  <c r="Q16" i="18"/>
  <c r="P16" i="18"/>
  <c r="E16" i="18"/>
  <c r="S15" i="18"/>
  <c r="R15" i="18"/>
  <c r="Q15" i="18"/>
  <c r="P15" i="18"/>
  <c r="E15" i="18"/>
  <c r="U15" i="18" s="1"/>
  <c r="S14" i="18"/>
  <c r="R14" i="18"/>
  <c r="Q14" i="18"/>
  <c r="P14" i="18"/>
  <c r="E14" i="18"/>
  <c r="T14" i="18" s="1"/>
  <c r="S13" i="18"/>
  <c r="R13" i="18"/>
  <c r="Q13" i="18"/>
  <c r="P13" i="18"/>
  <c r="E13" i="18"/>
  <c r="U13" i="18" s="1"/>
  <c r="U12" i="18"/>
  <c r="S12" i="18"/>
  <c r="R12" i="18"/>
  <c r="Q12" i="18"/>
  <c r="P12" i="18"/>
  <c r="E12" i="18"/>
  <c r="T12" i="18" s="1"/>
  <c r="S11" i="18"/>
  <c r="R11" i="18"/>
  <c r="Q11" i="18"/>
  <c r="P11" i="18"/>
  <c r="E11" i="18"/>
  <c r="U11" i="18" s="1"/>
  <c r="S10" i="18"/>
  <c r="R10" i="18"/>
  <c r="Q10" i="18"/>
  <c r="P10" i="18"/>
  <c r="E10" i="18"/>
  <c r="S9" i="18"/>
  <c r="R9" i="18"/>
  <c r="S64" i="17"/>
  <c r="R64" i="17"/>
  <c r="Q64" i="17"/>
  <c r="P64" i="17"/>
  <c r="E64" i="17"/>
  <c r="U64" i="17" s="1"/>
  <c r="S63" i="17"/>
  <c r="R63" i="17"/>
  <c r="Q63" i="17"/>
  <c r="P63" i="17"/>
  <c r="E63" i="17"/>
  <c r="E62" i="17" s="1"/>
  <c r="U62" i="17" s="1"/>
  <c r="S62" i="17"/>
  <c r="R62" i="17"/>
  <c r="S60" i="17"/>
  <c r="R60" i="17"/>
  <c r="Q60" i="17"/>
  <c r="P60" i="17"/>
  <c r="E60" i="17"/>
  <c r="T60" i="17" s="1"/>
  <c r="S59" i="17"/>
  <c r="R59" i="17"/>
  <c r="Q59" i="17"/>
  <c r="P59" i="17"/>
  <c r="E59" i="17"/>
  <c r="T59" i="17" s="1"/>
  <c r="S58" i="17"/>
  <c r="R58" i="17"/>
  <c r="Q58" i="17"/>
  <c r="P58" i="17"/>
  <c r="E58" i="17"/>
  <c r="U58" i="17" s="1"/>
  <c r="U57" i="17"/>
  <c r="S57" i="17"/>
  <c r="R57" i="17"/>
  <c r="Q57" i="17"/>
  <c r="P57" i="17"/>
  <c r="E57" i="17"/>
  <c r="T57" i="17" s="1"/>
  <c r="S56" i="17"/>
  <c r="R56" i="17"/>
  <c r="U55" i="17"/>
  <c r="S55" i="17"/>
  <c r="R55" i="17"/>
  <c r="Q55" i="17"/>
  <c r="P55" i="17"/>
  <c r="E55" i="17"/>
  <c r="T55" i="17" s="1"/>
  <c r="S54" i="17"/>
  <c r="R54" i="17"/>
  <c r="Q54" i="17"/>
  <c r="P54" i="17"/>
  <c r="E54" i="17"/>
  <c r="T54" i="17" s="1"/>
  <c r="S53" i="17"/>
  <c r="R53" i="17"/>
  <c r="Q53" i="17"/>
  <c r="P53" i="17"/>
  <c r="E53" i="17"/>
  <c r="U53" i="17" s="1"/>
  <c r="S52" i="17"/>
  <c r="R52" i="17"/>
  <c r="Q52" i="17"/>
  <c r="P52" i="17"/>
  <c r="E52" i="17"/>
  <c r="T52" i="17" s="1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S49" i="17"/>
  <c r="R49" i="17"/>
  <c r="Q49" i="17"/>
  <c r="P49" i="17"/>
  <c r="E49" i="17"/>
  <c r="T49" i="17" s="1"/>
  <c r="S48" i="17"/>
  <c r="R48" i="17"/>
  <c r="Q48" i="17"/>
  <c r="P48" i="17"/>
  <c r="E48" i="17"/>
  <c r="U48" i="17" s="1"/>
  <c r="S47" i="17"/>
  <c r="R47" i="17"/>
  <c r="Q47" i="17"/>
  <c r="P47" i="17"/>
  <c r="E47" i="17"/>
  <c r="T47" i="17" s="1"/>
  <c r="S46" i="17"/>
  <c r="R46" i="17"/>
  <c r="Q46" i="17"/>
  <c r="P46" i="17"/>
  <c r="E46" i="17"/>
  <c r="T46" i="17" s="1"/>
  <c r="S45" i="17"/>
  <c r="R45" i="17"/>
  <c r="Q45" i="17"/>
  <c r="P45" i="17"/>
  <c r="E45" i="17"/>
  <c r="E44" i="17" s="1"/>
  <c r="S44" i="17"/>
  <c r="R44" i="17"/>
  <c r="S43" i="17"/>
  <c r="S42" i="17"/>
  <c r="R42" i="17"/>
  <c r="Q42" i="17"/>
  <c r="P42" i="17"/>
  <c r="E42" i="17"/>
  <c r="T42" i="17" s="1"/>
  <c r="S41" i="17"/>
  <c r="R41" i="17"/>
  <c r="Q41" i="17"/>
  <c r="P41" i="17"/>
  <c r="E41" i="17"/>
  <c r="T41" i="17" s="1"/>
  <c r="T40" i="17"/>
  <c r="S40" i="17"/>
  <c r="R40" i="17"/>
  <c r="Q40" i="17"/>
  <c r="P40" i="17"/>
  <c r="E40" i="17"/>
  <c r="U40" i="17" s="1"/>
  <c r="S39" i="17"/>
  <c r="R39" i="17"/>
  <c r="Q39" i="17"/>
  <c r="P39" i="17"/>
  <c r="E39" i="17"/>
  <c r="T39" i="17" s="1"/>
  <c r="S38" i="17"/>
  <c r="R38" i="17"/>
  <c r="Q38" i="17"/>
  <c r="P38" i="17"/>
  <c r="E38" i="17"/>
  <c r="U38" i="17" s="1"/>
  <c r="S37" i="17"/>
  <c r="R37" i="17"/>
  <c r="Q37" i="17"/>
  <c r="U37" i="17" s="1"/>
  <c r="P37" i="17"/>
  <c r="E37" i="17"/>
  <c r="T37" i="17" s="1"/>
  <c r="S36" i="17"/>
  <c r="R36" i="17"/>
  <c r="Q36" i="17"/>
  <c r="P36" i="17"/>
  <c r="E36" i="17"/>
  <c r="T36" i="17" s="1"/>
  <c r="S35" i="17"/>
  <c r="R35" i="17"/>
  <c r="Q35" i="17"/>
  <c r="P35" i="17"/>
  <c r="E35" i="17"/>
  <c r="U35" i="17" s="1"/>
  <c r="U34" i="17"/>
  <c r="S34" i="17"/>
  <c r="R34" i="17"/>
  <c r="Q34" i="17"/>
  <c r="P34" i="17"/>
  <c r="E34" i="17"/>
  <c r="T34" i="17" s="1"/>
  <c r="U33" i="17"/>
  <c r="S33" i="17"/>
  <c r="R33" i="17"/>
  <c r="Q33" i="17"/>
  <c r="P33" i="17"/>
  <c r="T33" i="17" s="1"/>
  <c r="E33" i="17"/>
  <c r="S32" i="17"/>
  <c r="R32" i="17"/>
  <c r="Q32" i="17"/>
  <c r="P32" i="17"/>
  <c r="E32" i="17"/>
  <c r="U32" i="17" s="1"/>
  <c r="S31" i="17"/>
  <c r="R31" i="17"/>
  <c r="Q31" i="17"/>
  <c r="P31" i="17"/>
  <c r="T31" i="17" s="1"/>
  <c r="E31" i="17"/>
  <c r="U31" i="17" s="1"/>
  <c r="S30" i="17"/>
  <c r="R30" i="17"/>
  <c r="Q30" i="17"/>
  <c r="P30" i="17"/>
  <c r="E30" i="17"/>
  <c r="U30" i="17" s="1"/>
  <c r="S29" i="17"/>
  <c r="R29" i="17"/>
  <c r="Q29" i="17"/>
  <c r="P29" i="17"/>
  <c r="E29" i="17"/>
  <c r="U29" i="17" s="1"/>
  <c r="S28" i="17"/>
  <c r="S27" i="17"/>
  <c r="R27" i="17"/>
  <c r="Q27" i="17"/>
  <c r="P27" i="17"/>
  <c r="E27" i="17"/>
  <c r="U27" i="17" s="1"/>
  <c r="S26" i="17"/>
  <c r="R26" i="17"/>
  <c r="Q26" i="17"/>
  <c r="P26" i="17"/>
  <c r="E26" i="17"/>
  <c r="U26" i="17" s="1"/>
  <c r="S25" i="17"/>
  <c r="R25" i="17"/>
  <c r="Q25" i="17"/>
  <c r="P25" i="17"/>
  <c r="E25" i="17"/>
  <c r="T25" i="17" s="1"/>
  <c r="S24" i="17"/>
  <c r="R24" i="17"/>
  <c r="Q24" i="17"/>
  <c r="P24" i="17"/>
  <c r="E24" i="17"/>
  <c r="T24" i="17" s="1"/>
  <c r="S23" i="17"/>
  <c r="R23" i="17"/>
  <c r="Q23" i="17"/>
  <c r="P23" i="17"/>
  <c r="E23" i="17"/>
  <c r="U23" i="17" s="1"/>
  <c r="S22" i="17"/>
  <c r="R22" i="17"/>
  <c r="Q22" i="17"/>
  <c r="P22" i="17"/>
  <c r="E22" i="17"/>
  <c r="T22" i="17" s="1"/>
  <c r="T21" i="17"/>
  <c r="S21" i="17"/>
  <c r="R21" i="17"/>
  <c r="Q21" i="17"/>
  <c r="P21" i="17"/>
  <c r="E21" i="17"/>
  <c r="U21" i="17" s="1"/>
  <c r="S20" i="17"/>
  <c r="R20" i="17"/>
  <c r="Q20" i="17"/>
  <c r="P20" i="17"/>
  <c r="E20" i="17"/>
  <c r="T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P16" i="17"/>
  <c r="E16" i="17"/>
  <c r="S15" i="17"/>
  <c r="R15" i="17"/>
  <c r="Q15" i="17"/>
  <c r="P15" i="17"/>
  <c r="E15" i="17"/>
  <c r="U15" i="17" s="1"/>
  <c r="S14" i="17"/>
  <c r="R14" i="17"/>
  <c r="Q14" i="17"/>
  <c r="P14" i="17"/>
  <c r="E14" i="17"/>
  <c r="T14" i="17" s="1"/>
  <c r="S13" i="17"/>
  <c r="R13" i="17"/>
  <c r="Q13" i="17"/>
  <c r="P13" i="17"/>
  <c r="E13" i="17"/>
  <c r="U13" i="17" s="1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S64" i="16"/>
  <c r="R64" i="16"/>
  <c r="Q64" i="16"/>
  <c r="P64" i="16"/>
  <c r="E64" i="16"/>
  <c r="T64" i="16" s="1"/>
  <c r="S63" i="16"/>
  <c r="R63" i="16"/>
  <c r="Q63" i="16"/>
  <c r="P63" i="16"/>
  <c r="P62" i="16" s="1"/>
  <c r="E63" i="16"/>
  <c r="E62" i="16" s="1"/>
  <c r="U62" i="16" s="1"/>
  <c r="S62" i="16"/>
  <c r="R62" i="16"/>
  <c r="S60" i="16"/>
  <c r="R60" i="16"/>
  <c r="Q60" i="16"/>
  <c r="P60" i="16"/>
  <c r="E60" i="16"/>
  <c r="U60" i="16" s="1"/>
  <c r="S59" i="16"/>
  <c r="R59" i="16"/>
  <c r="Q59" i="16"/>
  <c r="P59" i="16"/>
  <c r="E59" i="16"/>
  <c r="S58" i="16"/>
  <c r="R58" i="16"/>
  <c r="Q58" i="16"/>
  <c r="P58" i="16"/>
  <c r="E58" i="16"/>
  <c r="T58" i="16" s="1"/>
  <c r="S57" i="16"/>
  <c r="R57" i="16"/>
  <c r="Q57" i="16"/>
  <c r="P57" i="16"/>
  <c r="E57" i="16"/>
  <c r="E56" i="16" s="1"/>
  <c r="S56" i="16"/>
  <c r="R56" i="16"/>
  <c r="S55" i="16"/>
  <c r="R55" i="16"/>
  <c r="Q55" i="16"/>
  <c r="P55" i="16"/>
  <c r="E55" i="16"/>
  <c r="T55" i="16" s="1"/>
  <c r="S54" i="16"/>
  <c r="R54" i="16"/>
  <c r="Q54" i="16"/>
  <c r="P54" i="16"/>
  <c r="E54" i="16"/>
  <c r="T54" i="16" s="1"/>
  <c r="S53" i="16"/>
  <c r="R53" i="16"/>
  <c r="Q53" i="16"/>
  <c r="P53" i="16"/>
  <c r="E53" i="16"/>
  <c r="T53" i="16" s="1"/>
  <c r="S52" i="16"/>
  <c r="R52" i="16"/>
  <c r="Q52" i="16"/>
  <c r="P52" i="16"/>
  <c r="E52" i="16"/>
  <c r="U52" i="16" s="1"/>
  <c r="S51" i="16"/>
  <c r="R51" i="16"/>
  <c r="Q51" i="16"/>
  <c r="P51" i="16"/>
  <c r="E51" i="16"/>
  <c r="T51" i="16" s="1"/>
  <c r="U50" i="16"/>
  <c r="S50" i="16"/>
  <c r="R50" i="16"/>
  <c r="Q50" i="16"/>
  <c r="P50" i="16"/>
  <c r="E50" i="16"/>
  <c r="T50" i="16" s="1"/>
  <c r="S49" i="16"/>
  <c r="R49" i="16"/>
  <c r="Q49" i="16"/>
  <c r="P49" i="16"/>
  <c r="E49" i="16"/>
  <c r="U49" i="16" s="1"/>
  <c r="S48" i="16"/>
  <c r="R48" i="16"/>
  <c r="Q48" i="16"/>
  <c r="P48" i="16"/>
  <c r="E48" i="16"/>
  <c r="T48" i="16" s="1"/>
  <c r="S47" i="16"/>
  <c r="R47" i="16"/>
  <c r="Q47" i="16"/>
  <c r="P47" i="16"/>
  <c r="E47" i="16"/>
  <c r="U47" i="16" s="1"/>
  <c r="U46" i="16"/>
  <c r="S46" i="16"/>
  <c r="R46" i="16"/>
  <c r="Q46" i="16"/>
  <c r="P46" i="16"/>
  <c r="E46" i="16"/>
  <c r="T46" i="16" s="1"/>
  <c r="S45" i="16"/>
  <c r="R45" i="16"/>
  <c r="Q45" i="16"/>
  <c r="P45" i="16"/>
  <c r="E45" i="16"/>
  <c r="S44" i="16"/>
  <c r="R44" i="16"/>
  <c r="S42" i="16"/>
  <c r="R42" i="16"/>
  <c r="Q42" i="16"/>
  <c r="P42" i="16"/>
  <c r="E42" i="16"/>
  <c r="U42" i="16" s="1"/>
  <c r="S41" i="16"/>
  <c r="R41" i="16"/>
  <c r="Q41" i="16"/>
  <c r="P41" i="16"/>
  <c r="E41" i="16"/>
  <c r="T41" i="16" s="1"/>
  <c r="S40" i="16"/>
  <c r="R40" i="16"/>
  <c r="Q40" i="16"/>
  <c r="P40" i="16"/>
  <c r="E40" i="16"/>
  <c r="U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S36" i="16"/>
  <c r="R36" i="16"/>
  <c r="Q36" i="16"/>
  <c r="P36" i="16"/>
  <c r="E36" i="16"/>
  <c r="T36" i="16" s="1"/>
  <c r="S35" i="16"/>
  <c r="R35" i="16"/>
  <c r="Q35" i="16"/>
  <c r="P35" i="16"/>
  <c r="E35" i="16"/>
  <c r="T35" i="16" s="1"/>
  <c r="S34" i="16"/>
  <c r="R34" i="16"/>
  <c r="Q34" i="16"/>
  <c r="P34" i="16"/>
  <c r="E34" i="16"/>
  <c r="U34" i="16" s="1"/>
  <c r="S33" i="16"/>
  <c r="R33" i="16"/>
  <c r="Q33" i="16"/>
  <c r="P33" i="16"/>
  <c r="E33" i="16"/>
  <c r="T33" i="16" s="1"/>
  <c r="U32" i="16"/>
  <c r="T32" i="16"/>
  <c r="S32" i="16"/>
  <c r="R32" i="16"/>
  <c r="Q32" i="16"/>
  <c r="P32" i="16"/>
  <c r="E32" i="16"/>
  <c r="T31" i="16"/>
  <c r="S31" i="16"/>
  <c r="R31" i="16"/>
  <c r="Q31" i="16"/>
  <c r="P31" i="16"/>
  <c r="E31" i="16"/>
  <c r="S30" i="16"/>
  <c r="R30" i="16"/>
  <c r="Q30" i="16"/>
  <c r="P30" i="16"/>
  <c r="E30" i="16"/>
  <c r="U30" i="16" s="1"/>
  <c r="S29" i="16"/>
  <c r="R29" i="16"/>
  <c r="Q29" i="16"/>
  <c r="P29" i="16"/>
  <c r="E29" i="16"/>
  <c r="S28" i="16"/>
  <c r="T27" i="16"/>
  <c r="S27" i="16"/>
  <c r="R27" i="16"/>
  <c r="Q27" i="16"/>
  <c r="P27" i="16"/>
  <c r="E27" i="16"/>
  <c r="U27" i="16" s="1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T24" i="16" s="1"/>
  <c r="S23" i="16"/>
  <c r="R23" i="16"/>
  <c r="Q23" i="16"/>
  <c r="P23" i="16"/>
  <c r="E23" i="16"/>
  <c r="T23" i="16" s="1"/>
  <c r="S22" i="16"/>
  <c r="R22" i="16"/>
  <c r="Q22" i="16"/>
  <c r="P22" i="16"/>
  <c r="E22" i="16"/>
  <c r="U22" i="16" s="1"/>
  <c r="S21" i="16"/>
  <c r="R21" i="16"/>
  <c r="Q21" i="16"/>
  <c r="P21" i="16"/>
  <c r="E21" i="16"/>
  <c r="T21" i="16" s="1"/>
  <c r="U20" i="16"/>
  <c r="T20" i="16"/>
  <c r="S20" i="16"/>
  <c r="R20" i="16"/>
  <c r="Q20" i="16"/>
  <c r="P20" i="16"/>
  <c r="E20" i="16"/>
  <c r="S19" i="16"/>
  <c r="R19" i="16"/>
  <c r="Q19" i="16"/>
  <c r="P19" i="16"/>
  <c r="E19" i="16"/>
  <c r="T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U16" i="16" s="1"/>
  <c r="P16" i="16"/>
  <c r="E16" i="16"/>
  <c r="S15" i="16"/>
  <c r="R15" i="16"/>
  <c r="Q15" i="16"/>
  <c r="P15" i="16"/>
  <c r="E15" i="16"/>
  <c r="T15" i="16" s="1"/>
  <c r="S14" i="16"/>
  <c r="R14" i="16"/>
  <c r="Q14" i="16"/>
  <c r="P14" i="16"/>
  <c r="E14" i="16"/>
  <c r="U14" i="16" s="1"/>
  <c r="U13" i="16"/>
  <c r="S13" i="16"/>
  <c r="R13" i="16"/>
  <c r="Q13" i="16"/>
  <c r="P13" i="16"/>
  <c r="E13" i="16"/>
  <c r="T13" i="16" s="1"/>
  <c r="T12" i="16"/>
  <c r="S12" i="16"/>
  <c r="R12" i="16"/>
  <c r="Q12" i="16"/>
  <c r="P12" i="16"/>
  <c r="E12" i="16"/>
  <c r="U12" i="16" s="1"/>
  <c r="S11" i="16"/>
  <c r="R11" i="16"/>
  <c r="Q11" i="16"/>
  <c r="P11" i="16"/>
  <c r="E11" i="16"/>
  <c r="U11" i="16" s="1"/>
  <c r="S10" i="16"/>
  <c r="R10" i="16"/>
  <c r="Q10" i="16"/>
  <c r="P10" i="16"/>
  <c r="E10" i="16"/>
  <c r="U10" i="16" s="1"/>
  <c r="S9" i="16"/>
  <c r="R9" i="16"/>
  <c r="S64" i="15"/>
  <c r="R64" i="15"/>
  <c r="Q64" i="15"/>
  <c r="P64" i="15"/>
  <c r="E64" i="15"/>
  <c r="U64" i="15" s="1"/>
  <c r="U63" i="15"/>
  <c r="T63" i="15"/>
  <c r="S63" i="15"/>
  <c r="R63" i="15"/>
  <c r="Q63" i="15"/>
  <c r="Q62" i="15" s="1"/>
  <c r="P63" i="15"/>
  <c r="P62" i="15" s="1"/>
  <c r="E63" i="15"/>
  <c r="S62" i="15"/>
  <c r="R62" i="15"/>
  <c r="T60" i="15"/>
  <c r="S60" i="15"/>
  <c r="R60" i="15"/>
  <c r="Q60" i="15"/>
  <c r="P60" i="15"/>
  <c r="E60" i="15"/>
  <c r="U60" i="15" s="1"/>
  <c r="S59" i="15"/>
  <c r="R59" i="15"/>
  <c r="Q59" i="15"/>
  <c r="P59" i="15"/>
  <c r="E59" i="15"/>
  <c r="U59" i="15" s="1"/>
  <c r="S58" i="15"/>
  <c r="R58" i="15"/>
  <c r="Q58" i="15"/>
  <c r="P58" i="15"/>
  <c r="E58" i="15"/>
  <c r="T58" i="15" s="1"/>
  <c r="S57" i="15"/>
  <c r="R57" i="15"/>
  <c r="Q57" i="15"/>
  <c r="P57" i="15"/>
  <c r="E57" i="15"/>
  <c r="S56" i="15"/>
  <c r="R56" i="15"/>
  <c r="U55" i="15"/>
  <c r="T55" i="15"/>
  <c r="S55" i="15"/>
  <c r="R55" i="15"/>
  <c r="Q55" i="15"/>
  <c r="P55" i="15"/>
  <c r="E55" i="15"/>
  <c r="S54" i="15"/>
  <c r="R54" i="15"/>
  <c r="Q54" i="15"/>
  <c r="P54" i="15"/>
  <c r="E54" i="15"/>
  <c r="T54" i="15" s="1"/>
  <c r="U53" i="15"/>
  <c r="S53" i="15"/>
  <c r="R53" i="15"/>
  <c r="Q53" i="15"/>
  <c r="P53" i="15"/>
  <c r="E53" i="15"/>
  <c r="T53" i="15" s="1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T50" i="15" s="1"/>
  <c r="S49" i="15"/>
  <c r="R49" i="15"/>
  <c r="Q49" i="15"/>
  <c r="P49" i="15"/>
  <c r="E49" i="15"/>
  <c r="U49" i="15" s="1"/>
  <c r="T48" i="15"/>
  <c r="S48" i="15"/>
  <c r="R48" i="15"/>
  <c r="Q48" i="15"/>
  <c r="P48" i="15"/>
  <c r="E48" i="15"/>
  <c r="U48" i="15" s="1"/>
  <c r="T47" i="15"/>
  <c r="S47" i="15"/>
  <c r="R47" i="15"/>
  <c r="Q47" i="15"/>
  <c r="P47" i="15"/>
  <c r="E47" i="15"/>
  <c r="U47" i="15" s="1"/>
  <c r="S46" i="15"/>
  <c r="R46" i="15"/>
  <c r="Q46" i="15"/>
  <c r="P46" i="15"/>
  <c r="E46" i="15"/>
  <c r="T46" i="15" s="1"/>
  <c r="S45" i="15"/>
  <c r="R45" i="15"/>
  <c r="Q45" i="15"/>
  <c r="P45" i="15"/>
  <c r="E45" i="15"/>
  <c r="U45" i="15" s="1"/>
  <c r="S44" i="15"/>
  <c r="R44" i="15"/>
  <c r="R43" i="15"/>
  <c r="S42" i="15"/>
  <c r="R42" i="15"/>
  <c r="Q42" i="15"/>
  <c r="P42" i="15"/>
  <c r="E42" i="15"/>
  <c r="T42" i="15" s="1"/>
  <c r="S41" i="15"/>
  <c r="R41" i="15"/>
  <c r="Q41" i="15"/>
  <c r="P41" i="15"/>
  <c r="E41" i="15"/>
  <c r="U41" i="15" s="1"/>
  <c r="S40" i="15"/>
  <c r="R40" i="15"/>
  <c r="Q40" i="15"/>
  <c r="P40" i="15"/>
  <c r="E40" i="15"/>
  <c r="T40" i="15" s="1"/>
  <c r="S39" i="15"/>
  <c r="R39" i="15"/>
  <c r="Q39" i="15"/>
  <c r="P39" i="15"/>
  <c r="E39" i="15"/>
  <c r="U39" i="15" s="1"/>
  <c r="U38" i="15"/>
  <c r="T38" i="15"/>
  <c r="S38" i="15"/>
  <c r="R38" i="15"/>
  <c r="Q38" i="15"/>
  <c r="P38" i="15"/>
  <c r="E38" i="15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T35" i="15" s="1"/>
  <c r="S34" i="15"/>
  <c r="R34" i="15"/>
  <c r="Q34" i="15"/>
  <c r="P34" i="15"/>
  <c r="E34" i="15"/>
  <c r="T34" i="15" s="1"/>
  <c r="S33" i="15"/>
  <c r="R33" i="15"/>
  <c r="Q33" i="15"/>
  <c r="P33" i="15"/>
  <c r="E33" i="15"/>
  <c r="U33" i="15" s="1"/>
  <c r="S32" i="15"/>
  <c r="R32" i="15"/>
  <c r="Q32" i="15"/>
  <c r="P32" i="15"/>
  <c r="E32" i="15"/>
  <c r="T32" i="15" s="1"/>
  <c r="T31" i="15"/>
  <c r="S31" i="15"/>
  <c r="R31" i="15"/>
  <c r="Q31" i="15"/>
  <c r="P31" i="15"/>
  <c r="E31" i="15"/>
  <c r="U31" i="15" s="1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S28" i="15"/>
  <c r="S27" i="15"/>
  <c r="R27" i="15"/>
  <c r="Q27" i="15"/>
  <c r="P27" i="15"/>
  <c r="E27" i="15"/>
  <c r="U27" i="15" s="1"/>
  <c r="S26" i="15"/>
  <c r="R26" i="15"/>
  <c r="Q26" i="15"/>
  <c r="P26" i="15"/>
  <c r="E26" i="15"/>
  <c r="U26" i="15" s="1"/>
  <c r="U25" i="15"/>
  <c r="T25" i="15"/>
  <c r="S25" i="15"/>
  <c r="R25" i="15"/>
  <c r="Q25" i="15"/>
  <c r="P25" i="15"/>
  <c r="E25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T22" i="15" s="1"/>
  <c r="S21" i="15"/>
  <c r="R21" i="15"/>
  <c r="Q21" i="15"/>
  <c r="P21" i="15"/>
  <c r="E21" i="15"/>
  <c r="U21" i="15" s="1"/>
  <c r="S20" i="15"/>
  <c r="R20" i="15"/>
  <c r="Q20" i="15"/>
  <c r="P20" i="15"/>
  <c r="E20" i="15"/>
  <c r="T20" i="15" s="1"/>
  <c r="S19" i="15"/>
  <c r="R19" i="15"/>
  <c r="Q19" i="15"/>
  <c r="P19" i="15"/>
  <c r="E19" i="15"/>
  <c r="U19" i="15" s="1"/>
  <c r="S18" i="15"/>
  <c r="R18" i="15"/>
  <c r="Q18" i="15"/>
  <c r="P18" i="15"/>
  <c r="E18" i="15"/>
  <c r="U18" i="15" s="1"/>
  <c r="U17" i="15"/>
  <c r="S17" i="15"/>
  <c r="R17" i="15"/>
  <c r="Q17" i="15"/>
  <c r="P17" i="15"/>
  <c r="E17" i="15"/>
  <c r="T17" i="15" s="1"/>
  <c r="S16" i="15"/>
  <c r="R16" i="15"/>
  <c r="Q16" i="15"/>
  <c r="P16" i="15"/>
  <c r="E16" i="15"/>
  <c r="S15" i="15"/>
  <c r="R15" i="15"/>
  <c r="Q15" i="15"/>
  <c r="P15" i="15"/>
  <c r="E15" i="15"/>
  <c r="T15" i="15" s="1"/>
  <c r="S14" i="15"/>
  <c r="R14" i="15"/>
  <c r="Q14" i="15"/>
  <c r="P14" i="15"/>
  <c r="E14" i="15"/>
  <c r="T14" i="15" s="1"/>
  <c r="S13" i="15"/>
  <c r="R13" i="15"/>
  <c r="Q13" i="15"/>
  <c r="P13" i="15"/>
  <c r="E13" i="15"/>
  <c r="U13" i="15" s="1"/>
  <c r="S12" i="15"/>
  <c r="R12" i="15"/>
  <c r="Q12" i="15"/>
  <c r="P12" i="15"/>
  <c r="E12" i="15"/>
  <c r="T12" i="15" s="1"/>
  <c r="S11" i="15"/>
  <c r="R11" i="15"/>
  <c r="Q11" i="15"/>
  <c r="P11" i="15"/>
  <c r="E11" i="15"/>
  <c r="U11" i="15" s="1"/>
  <c r="S10" i="15"/>
  <c r="R10" i="15"/>
  <c r="Q10" i="15"/>
  <c r="P10" i="15"/>
  <c r="E10" i="15"/>
  <c r="T10" i="15" s="1"/>
  <c r="S9" i="15"/>
  <c r="R9" i="15"/>
  <c r="S64" i="14"/>
  <c r="R64" i="14"/>
  <c r="Q64" i="14"/>
  <c r="P64" i="14"/>
  <c r="E64" i="14"/>
  <c r="T64" i="14" s="1"/>
  <c r="T63" i="14"/>
  <c r="S63" i="14"/>
  <c r="R63" i="14"/>
  <c r="Q63" i="14"/>
  <c r="P63" i="14"/>
  <c r="E63" i="14"/>
  <c r="U63" i="14" s="1"/>
  <c r="S62" i="14"/>
  <c r="R62" i="14"/>
  <c r="S60" i="14"/>
  <c r="R60" i="14"/>
  <c r="Q60" i="14"/>
  <c r="P60" i="14"/>
  <c r="E60" i="14"/>
  <c r="U60" i="14" s="1"/>
  <c r="U59" i="14"/>
  <c r="S59" i="14"/>
  <c r="R59" i="14"/>
  <c r="Q59" i="14"/>
  <c r="P59" i="14"/>
  <c r="T59" i="14" s="1"/>
  <c r="E59" i="14"/>
  <c r="S58" i="14"/>
  <c r="R58" i="14"/>
  <c r="Q58" i="14"/>
  <c r="P58" i="14"/>
  <c r="E58" i="14"/>
  <c r="U58" i="14" s="1"/>
  <c r="S57" i="14"/>
  <c r="R57" i="14"/>
  <c r="Q57" i="14"/>
  <c r="P57" i="14"/>
  <c r="E57" i="14"/>
  <c r="U57" i="14" s="1"/>
  <c r="S56" i="14"/>
  <c r="R56" i="14"/>
  <c r="U55" i="14"/>
  <c r="T55" i="14"/>
  <c r="S55" i="14"/>
  <c r="R55" i="14"/>
  <c r="Q55" i="14"/>
  <c r="P55" i="14"/>
  <c r="E55" i="14"/>
  <c r="S54" i="14"/>
  <c r="R54" i="14"/>
  <c r="Q54" i="14"/>
  <c r="P54" i="14"/>
  <c r="E54" i="14"/>
  <c r="T54" i="14" s="1"/>
  <c r="S53" i="14"/>
  <c r="R53" i="14"/>
  <c r="Q53" i="14"/>
  <c r="P53" i="14"/>
  <c r="E53" i="14"/>
  <c r="T53" i="14" s="1"/>
  <c r="S52" i="14"/>
  <c r="R52" i="14"/>
  <c r="Q52" i="14"/>
  <c r="P52" i="14"/>
  <c r="E52" i="14"/>
  <c r="T52" i="14" s="1"/>
  <c r="S51" i="14"/>
  <c r="R51" i="14"/>
  <c r="Q51" i="14"/>
  <c r="P51" i="14"/>
  <c r="E51" i="14"/>
  <c r="T51" i="14" s="1"/>
  <c r="S50" i="14"/>
  <c r="R50" i="14"/>
  <c r="Q50" i="14"/>
  <c r="P50" i="14"/>
  <c r="E50" i="14"/>
  <c r="U50" i="14" s="1"/>
  <c r="S49" i="14"/>
  <c r="R49" i="14"/>
  <c r="Q49" i="14"/>
  <c r="P49" i="14"/>
  <c r="E49" i="14"/>
  <c r="T49" i="14" s="1"/>
  <c r="S48" i="14"/>
  <c r="R48" i="14"/>
  <c r="Q48" i="14"/>
  <c r="P48" i="14"/>
  <c r="E48" i="14"/>
  <c r="U48" i="14" s="1"/>
  <c r="U47" i="14"/>
  <c r="S47" i="14"/>
  <c r="R47" i="14"/>
  <c r="Q47" i="14"/>
  <c r="P47" i="14"/>
  <c r="E47" i="14"/>
  <c r="T47" i="14" s="1"/>
  <c r="U46" i="14"/>
  <c r="T46" i="14"/>
  <c r="S46" i="14"/>
  <c r="R46" i="14"/>
  <c r="Q46" i="14"/>
  <c r="P46" i="14"/>
  <c r="E46" i="14"/>
  <c r="S45" i="14"/>
  <c r="R45" i="14"/>
  <c r="Q45" i="14"/>
  <c r="Q44" i="14" s="1"/>
  <c r="P45" i="14"/>
  <c r="E45" i="14"/>
  <c r="S44" i="14"/>
  <c r="R44" i="14"/>
  <c r="S43" i="14"/>
  <c r="S42" i="14"/>
  <c r="R42" i="14"/>
  <c r="Q42" i="14"/>
  <c r="P42" i="14"/>
  <c r="E42" i="14"/>
  <c r="T42" i="14" s="1"/>
  <c r="S41" i="14"/>
  <c r="R41" i="14"/>
  <c r="Q41" i="14"/>
  <c r="P41" i="14"/>
  <c r="E41" i="14"/>
  <c r="T41" i="14" s="1"/>
  <c r="S40" i="14"/>
  <c r="R40" i="14"/>
  <c r="Q40" i="14"/>
  <c r="P40" i="14"/>
  <c r="E40" i="14"/>
  <c r="U40" i="14" s="1"/>
  <c r="S39" i="14"/>
  <c r="R39" i="14"/>
  <c r="Q39" i="14"/>
  <c r="P39" i="14"/>
  <c r="E39" i="14"/>
  <c r="T39" i="14" s="1"/>
  <c r="S38" i="14"/>
  <c r="R38" i="14"/>
  <c r="Q38" i="14"/>
  <c r="P38" i="14"/>
  <c r="E38" i="14"/>
  <c r="U38" i="14" s="1"/>
  <c r="U37" i="14"/>
  <c r="T37" i="14"/>
  <c r="S37" i="14"/>
  <c r="R37" i="14"/>
  <c r="Q37" i="14"/>
  <c r="P37" i="14"/>
  <c r="E37" i="14"/>
  <c r="S36" i="14"/>
  <c r="R36" i="14"/>
  <c r="Q36" i="14"/>
  <c r="P36" i="14"/>
  <c r="E36" i="14"/>
  <c r="U36" i="14" s="1"/>
  <c r="S35" i="14"/>
  <c r="R35" i="14"/>
  <c r="Q35" i="14"/>
  <c r="P35" i="14"/>
  <c r="E35" i="14"/>
  <c r="U35" i="14" s="1"/>
  <c r="S34" i="14"/>
  <c r="R34" i="14"/>
  <c r="Q34" i="14"/>
  <c r="P34" i="14"/>
  <c r="E34" i="14"/>
  <c r="T34" i="14" s="1"/>
  <c r="S33" i="14"/>
  <c r="R33" i="14"/>
  <c r="Q33" i="14"/>
  <c r="P33" i="14"/>
  <c r="E33" i="14"/>
  <c r="T33" i="14" s="1"/>
  <c r="S32" i="14"/>
  <c r="R32" i="14"/>
  <c r="Q32" i="14"/>
  <c r="P32" i="14"/>
  <c r="E32" i="14"/>
  <c r="U32" i="14" s="1"/>
  <c r="S31" i="14"/>
  <c r="R31" i="14"/>
  <c r="Q31" i="14"/>
  <c r="P31" i="14"/>
  <c r="E31" i="14"/>
  <c r="U31" i="14" s="1"/>
  <c r="U30" i="14"/>
  <c r="S30" i="14"/>
  <c r="R30" i="14"/>
  <c r="Q30" i="14"/>
  <c r="P30" i="14"/>
  <c r="E30" i="14"/>
  <c r="T30" i="14" s="1"/>
  <c r="S29" i="14"/>
  <c r="R29" i="14"/>
  <c r="Q29" i="14"/>
  <c r="P29" i="14"/>
  <c r="E29" i="14"/>
  <c r="T29" i="14" s="1"/>
  <c r="S27" i="14"/>
  <c r="R27" i="14"/>
  <c r="Q27" i="14"/>
  <c r="P27" i="14"/>
  <c r="E27" i="14"/>
  <c r="T27" i="14" s="1"/>
  <c r="T26" i="14"/>
  <c r="S26" i="14"/>
  <c r="R26" i="14"/>
  <c r="Q26" i="14"/>
  <c r="P26" i="14"/>
  <c r="E26" i="14"/>
  <c r="U26" i="14" s="1"/>
  <c r="S25" i="14"/>
  <c r="R25" i="14"/>
  <c r="Q25" i="14"/>
  <c r="P25" i="14"/>
  <c r="E25" i="14"/>
  <c r="T25" i="14" s="1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S22" i="14"/>
  <c r="R22" i="14"/>
  <c r="Q22" i="14"/>
  <c r="P22" i="14"/>
  <c r="E22" i="14"/>
  <c r="T22" i="14" s="1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U17" i="14"/>
  <c r="S17" i="14"/>
  <c r="R17" i="14"/>
  <c r="Q17" i="14"/>
  <c r="P17" i="14"/>
  <c r="E17" i="14"/>
  <c r="T17" i="14" s="1"/>
  <c r="S16" i="14"/>
  <c r="R16" i="14"/>
  <c r="Q16" i="14"/>
  <c r="P16" i="14"/>
  <c r="E16" i="14"/>
  <c r="U16" i="14" s="1"/>
  <c r="S15" i="14"/>
  <c r="R15" i="14"/>
  <c r="Q15" i="14"/>
  <c r="P15" i="14"/>
  <c r="E15" i="14"/>
  <c r="U15" i="14" s="1"/>
  <c r="S14" i="14"/>
  <c r="R14" i="14"/>
  <c r="Q14" i="14"/>
  <c r="P14" i="14"/>
  <c r="E14" i="14"/>
  <c r="T14" i="14" s="1"/>
  <c r="S13" i="14"/>
  <c r="R13" i="14"/>
  <c r="Q13" i="14"/>
  <c r="P13" i="14"/>
  <c r="E13" i="14"/>
  <c r="T13" i="14" s="1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U10" i="14"/>
  <c r="T10" i="14"/>
  <c r="S10" i="14"/>
  <c r="R10" i="14"/>
  <c r="Q10" i="14"/>
  <c r="P10" i="14"/>
  <c r="E10" i="14"/>
  <c r="S9" i="14"/>
  <c r="R9" i="14"/>
  <c r="S64" i="13"/>
  <c r="R64" i="13"/>
  <c r="Q64" i="13"/>
  <c r="P64" i="13"/>
  <c r="E64" i="13"/>
  <c r="U64" i="13" s="1"/>
  <c r="S63" i="13"/>
  <c r="R63" i="13"/>
  <c r="Q63" i="13"/>
  <c r="P63" i="13"/>
  <c r="E63" i="13"/>
  <c r="T63" i="13" s="1"/>
  <c r="S62" i="13"/>
  <c r="R62" i="13"/>
  <c r="S60" i="13"/>
  <c r="R60" i="13"/>
  <c r="Q60" i="13"/>
  <c r="P60" i="13"/>
  <c r="E60" i="13"/>
  <c r="U60" i="13" s="1"/>
  <c r="S59" i="13"/>
  <c r="R59" i="13"/>
  <c r="Q59" i="13"/>
  <c r="P59" i="13"/>
  <c r="E59" i="13"/>
  <c r="T59" i="13" s="1"/>
  <c r="S58" i="13"/>
  <c r="R58" i="13"/>
  <c r="Q58" i="13"/>
  <c r="P58" i="13"/>
  <c r="E58" i="13"/>
  <c r="U58" i="13" s="1"/>
  <c r="S57" i="13"/>
  <c r="R57" i="13"/>
  <c r="Q57" i="13"/>
  <c r="Q56" i="13" s="1"/>
  <c r="P57" i="13"/>
  <c r="E57" i="13"/>
  <c r="E56" i="13" s="1"/>
  <c r="U56" i="13" s="1"/>
  <c r="S56" i="13"/>
  <c r="R56" i="13"/>
  <c r="U55" i="13"/>
  <c r="S55" i="13"/>
  <c r="R55" i="13"/>
  <c r="Q55" i="13"/>
  <c r="P55" i="13"/>
  <c r="E55" i="13"/>
  <c r="T55" i="13" s="1"/>
  <c r="S54" i="13"/>
  <c r="R54" i="13"/>
  <c r="Q54" i="13"/>
  <c r="P54" i="13"/>
  <c r="E54" i="13"/>
  <c r="U54" i="13" s="1"/>
  <c r="S53" i="13"/>
  <c r="R53" i="13"/>
  <c r="Q53" i="13"/>
  <c r="P53" i="13"/>
  <c r="E53" i="13"/>
  <c r="T53" i="13" s="1"/>
  <c r="S52" i="13"/>
  <c r="R52" i="13"/>
  <c r="Q52" i="13"/>
  <c r="P52" i="13"/>
  <c r="E52" i="13"/>
  <c r="U52" i="13" s="1"/>
  <c r="S51" i="13"/>
  <c r="R51" i="13"/>
  <c r="Q51" i="13"/>
  <c r="P51" i="13"/>
  <c r="E51" i="13"/>
  <c r="T51" i="13" s="1"/>
  <c r="S50" i="13"/>
  <c r="R50" i="13"/>
  <c r="Q50" i="13"/>
  <c r="P50" i="13"/>
  <c r="E50" i="13"/>
  <c r="T50" i="13" s="1"/>
  <c r="S49" i="13"/>
  <c r="R49" i="13"/>
  <c r="Q49" i="13"/>
  <c r="P49" i="13"/>
  <c r="E49" i="13"/>
  <c r="U49" i="13" s="1"/>
  <c r="S48" i="13"/>
  <c r="R48" i="13"/>
  <c r="Q48" i="13"/>
  <c r="P48" i="13"/>
  <c r="E48" i="13"/>
  <c r="T48" i="13" s="1"/>
  <c r="S47" i="13"/>
  <c r="R47" i="13"/>
  <c r="Q47" i="13"/>
  <c r="P47" i="13"/>
  <c r="E47" i="13"/>
  <c r="T47" i="13" s="1"/>
  <c r="U46" i="13"/>
  <c r="S46" i="13"/>
  <c r="R46" i="13"/>
  <c r="Q46" i="13"/>
  <c r="P46" i="13"/>
  <c r="E46" i="13"/>
  <c r="T46" i="13" s="1"/>
  <c r="U45" i="13"/>
  <c r="T45" i="13"/>
  <c r="S45" i="13"/>
  <c r="R45" i="13"/>
  <c r="Q45" i="13"/>
  <c r="P45" i="13"/>
  <c r="E45" i="13"/>
  <c r="S44" i="13"/>
  <c r="R44" i="13"/>
  <c r="S42" i="13"/>
  <c r="R42" i="13"/>
  <c r="Q42" i="13"/>
  <c r="P42" i="13"/>
  <c r="E42" i="13"/>
  <c r="U42" i="13" s="1"/>
  <c r="S41" i="13"/>
  <c r="R41" i="13"/>
  <c r="Q41" i="13"/>
  <c r="P41" i="13"/>
  <c r="E41" i="13"/>
  <c r="T41" i="13" s="1"/>
  <c r="S40" i="13"/>
  <c r="R40" i="13"/>
  <c r="Q40" i="13"/>
  <c r="P40" i="13"/>
  <c r="E40" i="13"/>
  <c r="T40" i="13" s="1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S37" i="13"/>
  <c r="R37" i="13"/>
  <c r="Q37" i="13"/>
  <c r="P37" i="13"/>
  <c r="E37" i="13"/>
  <c r="T37" i="13" s="1"/>
  <c r="U36" i="13"/>
  <c r="S36" i="13"/>
  <c r="R36" i="13"/>
  <c r="Q36" i="13"/>
  <c r="P36" i="13"/>
  <c r="E36" i="13"/>
  <c r="T36" i="13" s="1"/>
  <c r="S35" i="13"/>
  <c r="R35" i="13"/>
  <c r="Q35" i="13"/>
  <c r="P35" i="13"/>
  <c r="E35" i="13"/>
  <c r="U35" i="13" s="1"/>
  <c r="S34" i="13"/>
  <c r="R34" i="13"/>
  <c r="Q34" i="13"/>
  <c r="P34" i="13"/>
  <c r="E34" i="13"/>
  <c r="T34" i="13" s="1"/>
  <c r="S33" i="13"/>
  <c r="R33" i="13"/>
  <c r="Q33" i="13"/>
  <c r="U33" i="13" s="1"/>
  <c r="P33" i="13"/>
  <c r="E33" i="13"/>
  <c r="T33" i="13" s="1"/>
  <c r="S32" i="13"/>
  <c r="R32" i="13"/>
  <c r="Q32" i="13"/>
  <c r="P32" i="13"/>
  <c r="E32" i="13"/>
  <c r="T32" i="13" s="1"/>
  <c r="S31" i="13"/>
  <c r="R31" i="13"/>
  <c r="Q31" i="13"/>
  <c r="P31" i="13"/>
  <c r="E31" i="13"/>
  <c r="U31" i="13" s="1"/>
  <c r="S30" i="13"/>
  <c r="R30" i="13"/>
  <c r="Q30" i="13"/>
  <c r="P30" i="13"/>
  <c r="E30" i="13"/>
  <c r="T30" i="13" s="1"/>
  <c r="S29" i="13"/>
  <c r="R29" i="13"/>
  <c r="Q29" i="13"/>
  <c r="P29" i="13"/>
  <c r="E29" i="13"/>
  <c r="T29" i="13" s="1"/>
  <c r="S28" i="13"/>
  <c r="R28" i="13"/>
  <c r="S27" i="13"/>
  <c r="R27" i="13"/>
  <c r="Q27" i="13"/>
  <c r="P27" i="13"/>
  <c r="E27" i="13"/>
  <c r="T27" i="13" s="1"/>
  <c r="S26" i="13"/>
  <c r="R26" i="13"/>
  <c r="Q26" i="13"/>
  <c r="P26" i="13"/>
  <c r="E26" i="13"/>
  <c r="U26" i="13" s="1"/>
  <c r="S25" i="13"/>
  <c r="R25" i="13"/>
  <c r="Q25" i="13"/>
  <c r="P25" i="13"/>
  <c r="E25" i="13"/>
  <c r="T25" i="13" s="1"/>
  <c r="S24" i="13"/>
  <c r="R24" i="13"/>
  <c r="Q24" i="13"/>
  <c r="P24" i="13"/>
  <c r="E24" i="13"/>
  <c r="U24" i="13" s="1"/>
  <c r="S23" i="13"/>
  <c r="R23" i="13"/>
  <c r="Q23" i="13"/>
  <c r="P23" i="13"/>
  <c r="E23" i="13"/>
  <c r="U23" i="13" s="1"/>
  <c r="U22" i="13"/>
  <c r="S22" i="13"/>
  <c r="R22" i="13"/>
  <c r="Q22" i="13"/>
  <c r="P22" i="13"/>
  <c r="E22" i="13"/>
  <c r="T22" i="13" s="1"/>
  <c r="S21" i="13"/>
  <c r="R21" i="13"/>
  <c r="Q21" i="13"/>
  <c r="P21" i="13"/>
  <c r="E21" i="13"/>
  <c r="U21" i="13" s="1"/>
  <c r="S20" i="13"/>
  <c r="R20" i="13"/>
  <c r="Q20" i="13"/>
  <c r="P20" i="13"/>
  <c r="E20" i="13"/>
  <c r="T20" i="13" s="1"/>
  <c r="S19" i="13"/>
  <c r="R19" i="13"/>
  <c r="Q19" i="13"/>
  <c r="P19" i="13"/>
  <c r="E19" i="13"/>
  <c r="T19" i="13" s="1"/>
  <c r="S18" i="13"/>
  <c r="R18" i="13"/>
  <c r="Q18" i="13"/>
  <c r="P18" i="13"/>
  <c r="E18" i="13"/>
  <c r="U18" i="13" s="1"/>
  <c r="S17" i="13"/>
  <c r="R17" i="13"/>
  <c r="Q17" i="13"/>
  <c r="P17" i="13"/>
  <c r="E17" i="13"/>
  <c r="T17" i="13" s="1"/>
  <c r="S16" i="13"/>
  <c r="R16" i="13"/>
  <c r="Q16" i="13"/>
  <c r="P16" i="13"/>
  <c r="E16" i="13"/>
  <c r="U16" i="13" s="1"/>
  <c r="S15" i="13"/>
  <c r="R15" i="13"/>
  <c r="Q15" i="13"/>
  <c r="P15" i="13"/>
  <c r="E15" i="13"/>
  <c r="U15" i="13" s="1"/>
  <c r="S14" i="13"/>
  <c r="R14" i="13"/>
  <c r="Q14" i="13"/>
  <c r="P14" i="13"/>
  <c r="E14" i="13"/>
  <c r="U14" i="13" s="1"/>
  <c r="S13" i="13"/>
  <c r="R13" i="13"/>
  <c r="Q13" i="13"/>
  <c r="P13" i="13"/>
  <c r="E13" i="13"/>
  <c r="U13" i="13" s="1"/>
  <c r="S12" i="13"/>
  <c r="R12" i="13"/>
  <c r="Q12" i="13"/>
  <c r="P12" i="13"/>
  <c r="E12" i="13"/>
  <c r="T12" i="13" s="1"/>
  <c r="S11" i="13"/>
  <c r="R11" i="13"/>
  <c r="Q11" i="13"/>
  <c r="P11" i="13"/>
  <c r="E11" i="13"/>
  <c r="T11" i="13" s="1"/>
  <c r="S10" i="13"/>
  <c r="R10" i="13"/>
  <c r="Q10" i="13"/>
  <c r="P10" i="13"/>
  <c r="E10" i="13"/>
  <c r="U10" i="13" s="1"/>
  <c r="S9" i="13"/>
  <c r="R9" i="13"/>
  <c r="S64" i="12"/>
  <c r="R64" i="12"/>
  <c r="Q64" i="12"/>
  <c r="P64" i="12"/>
  <c r="E64" i="12"/>
  <c r="T64" i="12" s="1"/>
  <c r="S63" i="12"/>
  <c r="R63" i="12"/>
  <c r="Q63" i="12"/>
  <c r="P63" i="12"/>
  <c r="E63" i="12"/>
  <c r="S62" i="12"/>
  <c r="R62" i="12"/>
  <c r="S60" i="12"/>
  <c r="R60" i="12"/>
  <c r="Q60" i="12"/>
  <c r="P60" i="12"/>
  <c r="E60" i="12"/>
  <c r="U60" i="12" s="1"/>
  <c r="S59" i="12"/>
  <c r="R59" i="12"/>
  <c r="Q59" i="12"/>
  <c r="P59" i="12"/>
  <c r="E59" i="12"/>
  <c r="T59" i="12" s="1"/>
  <c r="S58" i="12"/>
  <c r="R58" i="12"/>
  <c r="Q58" i="12"/>
  <c r="P58" i="12"/>
  <c r="E58" i="12"/>
  <c r="U58" i="12" s="1"/>
  <c r="S57" i="12"/>
  <c r="R57" i="12"/>
  <c r="Q57" i="12"/>
  <c r="P57" i="12"/>
  <c r="E57" i="12"/>
  <c r="U57" i="12" s="1"/>
  <c r="S56" i="12"/>
  <c r="R56" i="12"/>
  <c r="S55" i="12"/>
  <c r="R55" i="12"/>
  <c r="Q55" i="12"/>
  <c r="P55" i="12"/>
  <c r="E55" i="12"/>
  <c r="U55" i="12" s="1"/>
  <c r="U54" i="12"/>
  <c r="S54" i="12"/>
  <c r="R54" i="12"/>
  <c r="Q54" i="12"/>
  <c r="P54" i="12"/>
  <c r="E54" i="12"/>
  <c r="T54" i="12" s="1"/>
  <c r="S53" i="12"/>
  <c r="R53" i="12"/>
  <c r="Q53" i="12"/>
  <c r="P53" i="12"/>
  <c r="E53" i="12"/>
  <c r="T53" i="12" s="1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T50" i="12" s="1"/>
  <c r="S49" i="12"/>
  <c r="R49" i="12"/>
  <c r="Q49" i="12"/>
  <c r="P49" i="12"/>
  <c r="E49" i="12"/>
  <c r="T49" i="12" s="1"/>
  <c r="S48" i="12"/>
  <c r="R48" i="12"/>
  <c r="Q48" i="12"/>
  <c r="P48" i="12"/>
  <c r="E48" i="12"/>
  <c r="T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U45" i="12" s="1"/>
  <c r="S44" i="12"/>
  <c r="R44" i="12"/>
  <c r="R43" i="12"/>
  <c r="S42" i="12"/>
  <c r="R42" i="12"/>
  <c r="Q42" i="12"/>
  <c r="P42" i="12"/>
  <c r="E42" i="12"/>
  <c r="U42" i="12" s="1"/>
  <c r="T41" i="12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T39" i="12" s="1"/>
  <c r="S38" i="12"/>
  <c r="R38" i="12"/>
  <c r="Q38" i="12"/>
  <c r="P38" i="12"/>
  <c r="E38" i="12"/>
  <c r="T38" i="12" s="1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S35" i="12"/>
  <c r="R35" i="12"/>
  <c r="Q35" i="12"/>
  <c r="P35" i="12"/>
  <c r="E35" i="12"/>
  <c r="U35" i="12" s="1"/>
  <c r="T34" i="12"/>
  <c r="S34" i="12"/>
  <c r="R34" i="12"/>
  <c r="Q34" i="12"/>
  <c r="P34" i="12"/>
  <c r="E34" i="12"/>
  <c r="U34" i="12" s="1"/>
  <c r="U33" i="12"/>
  <c r="S33" i="12"/>
  <c r="R33" i="12"/>
  <c r="Q33" i="12"/>
  <c r="P33" i="12"/>
  <c r="T33" i="12" s="1"/>
  <c r="E33" i="12"/>
  <c r="S32" i="12"/>
  <c r="R32" i="12"/>
  <c r="Q32" i="12"/>
  <c r="P32" i="12"/>
  <c r="E32" i="12"/>
  <c r="U32" i="12" s="1"/>
  <c r="S31" i="12"/>
  <c r="R31" i="12"/>
  <c r="Q31" i="12"/>
  <c r="P31" i="12"/>
  <c r="E31" i="12"/>
  <c r="T31" i="12" s="1"/>
  <c r="S30" i="12"/>
  <c r="R30" i="12"/>
  <c r="Q30" i="12"/>
  <c r="P30" i="12"/>
  <c r="E30" i="12"/>
  <c r="T30" i="12" s="1"/>
  <c r="S29" i="12"/>
  <c r="R29" i="12"/>
  <c r="Q29" i="12"/>
  <c r="P29" i="12"/>
  <c r="E29" i="12"/>
  <c r="U29" i="12" s="1"/>
  <c r="S28" i="12"/>
  <c r="S27" i="12"/>
  <c r="R27" i="12"/>
  <c r="Q27" i="12"/>
  <c r="P27" i="12"/>
  <c r="E27" i="12"/>
  <c r="T27" i="12" s="1"/>
  <c r="S26" i="12"/>
  <c r="R26" i="12"/>
  <c r="Q26" i="12"/>
  <c r="P26" i="12"/>
  <c r="E26" i="12"/>
  <c r="T26" i="12" s="1"/>
  <c r="S25" i="12"/>
  <c r="R25" i="12"/>
  <c r="Q25" i="12"/>
  <c r="P25" i="12"/>
  <c r="E25" i="12"/>
  <c r="U25" i="12" s="1"/>
  <c r="S24" i="12"/>
  <c r="R24" i="12"/>
  <c r="Q24" i="12"/>
  <c r="P24" i="12"/>
  <c r="E24" i="12"/>
  <c r="T24" i="12" s="1"/>
  <c r="T23" i="12"/>
  <c r="S23" i="12"/>
  <c r="R23" i="12"/>
  <c r="Q23" i="12"/>
  <c r="P23" i="12"/>
  <c r="E23" i="12"/>
  <c r="U23" i="12" s="1"/>
  <c r="U22" i="12"/>
  <c r="S22" i="12"/>
  <c r="R22" i="12"/>
  <c r="Q22" i="12"/>
  <c r="P22" i="12"/>
  <c r="E22" i="12"/>
  <c r="T22" i="12" s="1"/>
  <c r="U21" i="12"/>
  <c r="T21" i="12"/>
  <c r="S21" i="12"/>
  <c r="R21" i="12"/>
  <c r="Q21" i="12"/>
  <c r="P21" i="12"/>
  <c r="E21" i="12"/>
  <c r="S20" i="12"/>
  <c r="R20" i="12"/>
  <c r="Q20" i="12"/>
  <c r="P20" i="12"/>
  <c r="E20" i="12"/>
  <c r="U20" i="12" s="1"/>
  <c r="S19" i="12"/>
  <c r="R19" i="12"/>
  <c r="Q19" i="12"/>
  <c r="P19" i="12"/>
  <c r="E19" i="12"/>
  <c r="T19" i="12" s="1"/>
  <c r="S18" i="12"/>
  <c r="R18" i="12"/>
  <c r="Q18" i="12"/>
  <c r="P18" i="12"/>
  <c r="E18" i="12"/>
  <c r="T18" i="12" s="1"/>
  <c r="S17" i="12"/>
  <c r="R17" i="12"/>
  <c r="Q17" i="12"/>
  <c r="P17" i="12"/>
  <c r="E17" i="12"/>
  <c r="U17" i="12" s="1"/>
  <c r="U16" i="12"/>
  <c r="S16" i="12"/>
  <c r="R16" i="12"/>
  <c r="Q16" i="12"/>
  <c r="P16" i="12"/>
  <c r="E16" i="12"/>
  <c r="T16" i="12" s="1"/>
  <c r="S15" i="12"/>
  <c r="R15" i="12"/>
  <c r="Q15" i="12"/>
  <c r="P15" i="12"/>
  <c r="E15" i="12"/>
  <c r="U15" i="12" s="1"/>
  <c r="S14" i="12"/>
  <c r="R14" i="12"/>
  <c r="Q14" i="12"/>
  <c r="P14" i="12"/>
  <c r="E14" i="12"/>
  <c r="U14" i="12" s="1"/>
  <c r="S13" i="12"/>
  <c r="R13" i="12"/>
  <c r="Q13" i="12"/>
  <c r="P13" i="12"/>
  <c r="E13" i="12"/>
  <c r="U13" i="12" s="1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S10" i="12"/>
  <c r="R10" i="12"/>
  <c r="Q10" i="12"/>
  <c r="P10" i="12"/>
  <c r="E10" i="12"/>
  <c r="S9" i="12"/>
  <c r="R9" i="12"/>
  <c r="S64" i="11"/>
  <c r="R64" i="11"/>
  <c r="Q64" i="11"/>
  <c r="P64" i="11"/>
  <c r="E64" i="11"/>
  <c r="T64" i="11" s="1"/>
  <c r="U63" i="11"/>
  <c r="S63" i="11"/>
  <c r="R63" i="11"/>
  <c r="Q63" i="11"/>
  <c r="P63" i="11"/>
  <c r="E63" i="11"/>
  <c r="S62" i="11"/>
  <c r="R62" i="11"/>
  <c r="S60" i="11"/>
  <c r="R60" i="11"/>
  <c r="Q60" i="11"/>
  <c r="P60" i="11"/>
  <c r="E60" i="11"/>
  <c r="T60" i="11" s="1"/>
  <c r="S59" i="11"/>
  <c r="R59" i="11"/>
  <c r="Q59" i="11"/>
  <c r="P59" i="11"/>
  <c r="E59" i="11"/>
  <c r="U59" i="11" s="1"/>
  <c r="S58" i="11"/>
  <c r="R58" i="11"/>
  <c r="Q58" i="11"/>
  <c r="P58" i="11"/>
  <c r="E58" i="11"/>
  <c r="T58" i="11" s="1"/>
  <c r="T57" i="11"/>
  <c r="S57" i="11"/>
  <c r="R57" i="11"/>
  <c r="Q57" i="11"/>
  <c r="P57" i="11"/>
  <c r="E57" i="11"/>
  <c r="U57" i="11" s="1"/>
  <c r="S56" i="11"/>
  <c r="R56" i="11"/>
  <c r="S55" i="11"/>
  <c r="R55" i="11"/>
  <c r="Q55" i="11"/>
  <c r="P55" i="11"/>
  <c r="E55" i="11"/>
  <c r="T55" i="11" s="1"/>
  <c r="S54" i="11"/>
  <c r="R54" i="11"/>
  <c r="Q54" i="11"/>
  <c r="P54" i="11"/>
  <c r="E54" i="11"/>
  <c r="U54" i="11" s="1"/>
  <c r="S53" i="11"/>
  <c r="R53" i="11"/>
  <c r="Q53" i="11"/>
  <c r="P53" i="11"/>
  <c r="E53" i="11"/>
  <c r="T53" i="11" s="1"/>
  <c r="U52" i="11"/>
  <c r="S52" i="11"/>
  <c r="R52" i="11"/>
  <c r="Q52" i="11"/>
  <c r="P52" i="11"/>
  <c r="E52" i="11"/>
  <c r="T52" i="11" s="1"/>
  <c r="T51" i="11"/>
  <c r="S51" i="11"/>
  <c r="R51" i="11"/>
  <c r="Q51" i="11"/>
  <c r="P51" i="11"/>
  <c r="E51" i="11"/>
  <c r="U51" i="11" s="1"/>
  <c r="S50" i="11"/>
  <c r="R50" i="11"/>
  <c r="Q50" i="11"/>
  <c r="P50" i="11"/>
  <c r="E50" i="11"/>
  <c r="T50" i="11" s="1"/>
  <c r="S49" i="11"/>
  <c r="R49" i="11"/>
  <c r="Q49" i="11"/>
  <c r="P49" i="11"/>
  <c r="E49" i="11"/>
  <c r="U49" i="11" s="1"/>
  <c r="S48" i="11"/>
  <c r="R48" i="11"/>
  <c r="Q48" i="11"/>
  <c r="P48" i="11"/>
  <c r="E48" i="11"/>
  <c r="T48" i="11" s="1"/>
  <c r="S47" i="11"/>
  <c r="R47" i="11"/>
  <c r="Q47" i="11"/>
  <c r="P47" i="11"/>
  <c r="E47" i="11"/>
  <c r="T47" i="11" s="1"/>
  <c r="S46" i="11"/>
  <c r="R46" i="11"/>
  <c r="Q46" i="11"/>
  <c r="P46" i="11"/>
  <c r="E46" i="11"/>
  <c r="U46" i="11" s="1"/>
  <c r="S45" i="11"/>
  <c r="R45" i="11"/>
  <c r="Q45" i="11"/>
  <c r="P45" i="11"/>
  <c r="E45" i="11"/>
  <c r="T45" i="11" s="1"/>
  <c r="S44" i="11"/>
  <c r="R44" i="11"/>
  <c r="S42" i="11"/>
  <c r="R42" i="11"/>
  <c r="Q42" i="11"/>
  <c r="P42" i="11"/>
  <c r="E42" i="11"/>
  <c r="T42" i="11" s="1"/>
  <c r="U41" i="11"/>
  <c r="T41" i="11"/>
  <c r="S41" i="11"/>
  <c r="R41" i="11"/>
  <c r="Q41" i="11"/>
  <c r="P41" i="11"/>
  <c r="E41" i="1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S37" i="11"/>
  <c r="R37" i="11"/>
  <c r="Q37" i="11"/>
  <c r="P37" i="11"/>
  <c r="E37" i="11"/>
  <c r="T37" i="11" s="1"/>
  <c r="S36" i="11"/>
  <c r="R36" i="11"/>
  <c r="Q36" i="11"/>
  <c r="P36" i="11"/>
  <c r="E36" i="11"/>
  <c r="U36" i="11" s="1"/>
  <c r="S35" i="11"/>
  <c r="R35" i="11"/>
  <c r="Q35" i="11"/>
  <c r="P35" i="11"/>
  <c r="E35" i="11"/>
  <c r="T35" i="11" s="1"/>
  <c r="S34" i="11"/>
  <c r="R34" i="11"/>
  <c r="Q34" i="11"/>
  <c r="P34" i="11"/>
  <c r="E34" i="11"/>
  <c r="U34" i="11" s="1"/>
  <c r="S33" i="11"/>
  <c r="R33" i="11"/>
  <c r="Q33" i="11"/>
  <c r="U33" i="11" s="1"/>
  <c r="P33" i="11"/>
  <c r="E33" i="11"/>
  <c r="T33" i="11" s="1"/>
  <c r="U32" i="11"/>
  <c r="T32" i="11"/>
  <c r="S32" i="11"/>
  <c r="R32" i="11"/>
  <c r="Q32" i="11"/>
  <c r="P32" i="11"/>
  <c r="E32" i="11"/>
  <c r="S31" i="11"/>
  <c r="R31" i="11"/>
  <c r="Q31" i="11"/>
  <c r="P31" i="11"/>
  <c r="E31" i="11"/>
  <c r="S30" i="11"/>
  <c r="R30" i="11"/>
  <c r="Q30" i="11"/>
  <c r="P30" i="11"/>
  <c r="E30" i="11"/>
  <c r="T30" i="11" s="1"/>
  <c r="S29" i="11"/>
  <c r="R29" i="11"/>
  <c r="Q29" i="11"/>
  <c r="P29" i="11"/>
  <c r="E29" i="11"/>
  <c r="S28" i="11"/>
  <c r="S27" i="11"/>
  <c r="R27" i="11"/>
  <c r="Q27" i="11"/>
  <c r="P27" i="11"/>
  <c r="E27" i="11"/>
  <c r="T27" i="11" s="1"/>
  <c r="U26" i="11"/>
  <c r="S26" i="11"/>
  <c r="R26" i="11"/>
  <c r="Q26" i="11"/>
  <c r="P26" i="11"/>
  <c r="E26" i="11"/>
  <c r="T26" i="11" s="1"/>
  <c r="S25" i="11"/>
  <c r="R25" i="11"/>
  <c r="Q25" i="11"/>
  <c r="P25" i="11"/>
  <c r="E25" i="11"/>
  <c r="T25" i="11" s="1"/>
  <c r="S24" i="11"/>
  <c r="R24" i="11"/>
  <c r="Q24" i="11"/>
  <c r="P24" i="11"/>
  <c r="E24" i="11"/>
  <c r="U24" i="11" s="1"/>
  <c r="U23" i="11"/>
  <c r="S23" i="11"/>
  <c r="R23" i="11"/>
  <c r="Q23" i="11"/>
  <c r="P23" i="11"/>
  <c r="E23" i="11"/>
  <c r="T23" i="11" s="1"/>
  <c r="S22" i="11"/>
  <c r="R22" i="11"/>
  <c r="Q22" i="11"/>
  <c r="P22" i="11"/>
  <c r="E22" i="11"/>
  <c r="U22" i="11" s="1"/>
  <c r="S21" i="11"/>
  <c r="R21" i="11"/>
  <c r="Q21" i="11"/>
  <c r="P21" i="11"/>
  <c r="E21" i="11"/>
  <c r="U21" i="11" s="1"/>
  <c r="U20" i="11"/>
  <c r="S20" i="11"/>
  <c r="R20" i="11"/>
  <c r="Q20" i="11"/>
  <c r="P20" i="11"/>
  <c r="E20" i="11"/>
  <c r="T20" i="11" s="1"/>
  <c r="S19" i="11"/>
  <c r="R19" i="11"/>
  <c r="Q19" i="11"/>
  <c r="P19" i="11"/>
  <c r="E19" i="11"/>
  <c r="T19" i="11" s="1"/>
  <c r="S18" i="11"/>
  <c r="R18" i="11"/>
  <c r="Q18" i="11"/>
  <c r="P18" i="11"/>
  <c r="E18" i="11"/>
  <c r="T18" i="11" s="1"/>
  <c r="S17" i="11"/>
  <c r="R17" i="11"/>
  <c r="Q17" i="11"/>
  <c r="P17" i="11"/>
  <c r="E17" i="11"/>
  <c r="T17" i="11" s="1"/>
  <c r="S16" i="11"/>
  <c r="R16" i="11"/>
  <c r="Q16" i="11"/>
  <c r="P16" i="11"/>
  <c r="E16" i="11"/>
  <c r="U16" i="11" s="1"/>
  <c r="S15" i="11"/>
  <c r="R15" i="11"/>
  <c r="Q15" i="11"/>
  <c r="P15" i="11"/>
  <c r="E15" i="11"/>
  <c r="T15" i="11" s="1"/>
  <c r="S14" i="11"/>
  <c r="R14" i="11"/>
  <c r="Q14" i="11"/>
  <c r="P14" i="11"/>
  <c r="E14" i="11"/>
  <c r="U14" i="11" s="1"/>
  <c r="S13" i="11"/>
  <c r="R13" i="11"/>
  <c r="Q13" i="11"/>
  <c r="P13" i="11"/>
  <c r="E13" i="11"/>
  <c r="U13" i="11" s="1"/>
  <c r="U12" i="11"/>
  <c r="T12" i="11"/>
  <c r="S12" i="11"/>
  <c r="R12" i="11"/>
  <c r="Q12" i="11"/>
  <c r="P12" i="11"/>
  <c r="E12" i="1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R9" i="11"/>
  <c r="S64" i="10"/>
  <c r="R64" i="10"/>
  <c r="Q64" i="10"/>
  <c r="P64" i="10"/>
  <c r="E64" i="10"/>
  <c r="T64" i="10" s="1"/>
  <c r="S63" i="10"/>
  <c r="R63" i="10"/>
  <c r="Q63" i="10"/>
  <c r="P63" i="10"/>
  <c r="E63" i="10"/>
  <c r="E62" i="10" s="1"/>
  <c r="U62" i="10" s="1"/>
  <c r="S62" i="10"/>
  <c r="R62" i="10"/>
  <c r="S60" i="10"/>
  <c r="R60" i="10"/>
  <c r="Q60" i="10"/>
  <c r="P60" i="10"/>
  <c r="E60" i="10"/>
  <c r="U60" i="10" s="1"/>
  <c r="S59" i="10"/>
  <c r="R59" i="10"/>
  <c r="Q59" i="10"/>
  <c r="U59" i="10" s="1"/>
  <c r="P59" i="10"/>
  <c r="E59" i="10"/>
  <c r="T59" i="10" s="1"/>
  <c r="S58" i="10"/>
  <c r="R58" i="10"/>
  <c r="Q58" i="10"/>
  <c r="P58" i="10"/>
  <c r="E58" i="10"/>
  <c r="T58" i="10" s="1"/>
  <c r="S57" i="10"/>
  <c r="R57" i="10"/>
  <c r="Q57" i="10"/>
  <c r="P57" i="10"/>
  <c r="E57" i="10"/>
  <c r="U57" i="10" s="1"/>
  <c r="S56" i="10"/>
  <c r="S55" i="10"/>
  <c r="R55" i="10"/>
  <c r="Q55" i="10"/>
  <c r="P55" i="10"/>
  <c r="E55" i="10"/>
  <c r="U55" i="10" s="1"/>
  <c r="S54" i="10"/>
  <c r="R54" i="10"/>
  <c r="Q54" i="10"/>
  <c r="P54" i="10"/>
  <c r="E54" i="10"/>
  <c r="T54" i="10" s="1"/>
  <c r="S53" i="10"/>
  <c r="R53" i="10"/>
  <c r="Q53" i="10"/>
  <c r="P53" i="10"/>
  <c r="E53" i="10"/>
  <c r="T53" i="10" s="1"/>
  <c r="S52" i="10"/>
  <c r="R52" i="10"/>
  <c r="Q52" i="10"/>
  <c r="P52" i="10"/>
  <c r="E52" i="10"/>
  <c r="U52" i="10" s="1"/>
  <c r="S51" i="10"/>
  <c r="R51" i="10"/>
  <c r="Q51" i="10"/>
  <c r="P51" i="10"/>
  <c r="E51" i="10"/>
  <c r="T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U46" i="10"/>
  <c r="S46" i="10"/>
  <c r="R46" i="10"/>
  <c r="Q46" i="10"/>
  <c r="P46" i="10"/>
  <c r="E46" i="10"/>
  <c r="T46" i="10" s="1"/>
  <c r="S45" i="10"/>
  <c r="R45" i="10"/>
  <c r="Q45" i="10"/>
  <c r="P45" i="10"/>
  <c r="E45" i="10"/>
  <c r="S44" i="10"/>
  <c r="R44" i="10"/>
  <c r="S42" i="10"/>
  <c r="R42" i="10"/>
  <c r="Q42" i="10"/>
  <c r="P42" i="10"/>
  <c r="E42" i="10"/>
  <c r="U42" i="10" s="1"/>
  <c r="S41" i="10"/>
  <c r="R41" i="10"/>
  <c r="Q41" i="10"/>
  <c r="P41" i="10"/>
  <c r="E41" i="10"/>
  <c r="T41" i="10" s="1"/>
  <c r="T40" i="10"/>
  <c r="S40" i="10"/>
  <c r="R40" i="10"/>
  <c r="Q40" i="10"/>
  <c r="P40" i="10"/>
  <c r="E40" i="10"/>
  <c r="U40" i="10" s="1"/>
  <c r="S39" i="10"/>
  <c r="R39" i="10"/>
  <c r="Q39" i="10"/>
  <c r="P39" i="10"/>
  <c r="E39" i="10"/>
  <c r="T39" i="10" s="1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U36" i="10"/>
  <c r="S36" i="10"/>
  <c r="R36" i="10"/>
  <c r="Q36" i="10"/>
  <c r="P36" i="10"/>
  <c r="E36" i="10"/>
  <c r="T36" i="10" s="1"/>
  <c r="S35" i="10"/>
  <c r="R35" i="10"/>
  <c r="Q35" i="10"/>
  <c r="P35" i="10"/>
  <c r="E35" i="10"/>
  <c r="T35" i="10" s="1"/>
  <c r="S34" i="10"/>
  <c r="R34" i="10"/>
  <c r="Q34" i="10"/>
  <c r="P34" i="10"/>
  <c r="E34" i="10"/>
  <c r="U34" i="10" s="1"/>
  <c r="U33" i="10"/>
  <c r="S33" i="10"/>
  <c r="R33" i="10"/>
  <c r="Q33" i="10"/>
  <c r="P33" i="10"/>
  <c r="E33" i="10"/>
  <c r="S32" i="10"/>
  <c r="R32" i="10"/>
  <c r="Q32" i="10"/>
  <c r="P32" i="10"/>
  <c r="E32" i="10"/>
  <c r="U32" i="10" s="1"/>
  <c r="S31" i="10"/>
  <c r="R31" i="10"/>
  <c r="Q31" i="10"/>
  <c r="P31" i="10"/>
  <c r="E31" i="10"/>
  <c r="T31" i="10" s="1"/>
  <c r="S30" i="10"/>
  <c r="R30" i="10"/>
  <c r="Q30" i="10"/>
  <c r="P30" i="10"/>
  <c r="E30" i="10"/>
  <c r="U30" i="10" s="1"/>
  <c r="S29" i="10"/>
  <c r="R29" i="10"/>
  <c r="Q29" i="10"/>
  <c r="P29" i="10"/>
  <c r="E29" i="10"/>
  <c r="S28" i="10"/>
  <c r="U27" i="10"/>
  <c r="T27" i="10"/>
  <c r="S27" i="10"/>
  <c r="R27" i="10"/>
  <c r="Q27" i="10"/>
  <c r="P27" i="10"/>
  <c r="E27" i="10"/>
  <c r="S26" i="10"/>
  <c r="R26" i="10"/>
  <c r="Q26" i="10"/>
  <c r="P26" i="10"/>
  <c r="E26" i="10"/>
  <c r="U26" i="10" s="1"/>
  <c r="S25" i="10"/>
  <c r="R25" i="10"/>
  <c r="Q25" i="10"/>
  <c r="P25" i="10"/>
  <c r="E25" i="10"/>
  <c r="U25" i="10" s="1"/>
  <c r="S24" i="10"/>
  <c r="R24" i="10"/>
  <c r="Q24" i="10"/>
  <c r="P24" i="10"/>
  <c r="E24" i="10"/>
  <c r="T24" i="10" s="1"/>
  <c r="S23" i="10"/>
  <c r="R23" i="10"/>
  <c r="Q23" i="10"/>
  <c r="P23" i="10"/>
  <c r="E23" i="10"/>
  <c r="T23" i="10" s="1"/>
  <c r="S22" i="10"/>
  <c r="R22" i="10"/>
  <c r="Q22" i="10"/>
  <c r="P22" i="10"/>
  <c r="E22" i="10"/>
  <c r="U22" i="10" s="1"/>
  <c r="S21" i="10"/>
  <c r="R21" i="10"/>
  <c r="Q21" i="10"/>
  <c r="P21" i="10"/>
  <c r="E21" i="10"/>
  <c r="T21" i="10" s="1"/>
  <c r="U20" i="10"/>
  <c r="T20" i="10"/>
  <c r="S20" i="10"/>
  <c r="R20" i="10"/>
  <c r="Q20" i="10"/>
  <c r="P20" i="10"/>
  <c r="E20" i="10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U16" i="10" s="1"/>
  <c r="P16" i="10"/>
  <c r="E16" i="10"/>
  <c r="S15" i="10"/>
  <c r="R15" i="10"/>
  <c r="Q15" i="10"/>
  <c r="P15" i="10"/>
  <c r="E15" i="10"/>
  <c r="T15" i="10" s="1"/>
  <c r="S14" i="10"/>
  <c r="R14" i="10"/>
  <c r="Q14" i="10"/>
  <c r="P14" i="10"/>
  <c r="E14" i="10"/>
  <c r="U14" i="10" s="1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S10" i="10"/>
  <c r="R10" i="10"/>
  <c r="Q10" i="10"/>
  <c r="P10" i="10"/>
  <c r="E10" i="10"/>
  <c r="U10" i="10" s="1"/>
  <c r="R9" i="10"/>
  <c r="S64" i="9"/>
  <c r="R64" i="9"/>
  <c r="Q64" i="9"/>
  <c r="P64" i="9"/>
  <c r="E64" i="9"/>
  <c r="U64" i="9" s="1"/>
  <c r="S63" i="9"/>
  <c r="R63" i="9"/>
  <c r="Q63" i="9"/>
  <c r="P63" i="9"/>
  <c r="P62" i="9" s="1"/>
  <c r="E63" i="9"/>
  <c r="E62" i="9" s="1"/>
  <c r="U62" i="9" s="1"/>
  <c r="S62" i="9"/>
  <c r="R62" i="9"/>
  <c r="S60" i="9"/>
  <c r="R60" i="9"/>
  <c r="Q60" i="9"/>
  <c r="P60" i="9"/>
  <c r="E60" i="9"/>
  <c r="T60" i="9" s="1"/>
  <c r="S59" i="9"/>
  <c r="R59" i="9"/>
  <c r="Q59" i="9"/>
  <c r="U59" i="9" s="1"/>
  <c r="P59" i="9"/>
  <c r="E59" i="9"/>
  <c r="S58" i="9"/>
  <c r="R58" i="9"/>
  <c r="Q58" i="9"/>
  <c r="P58" i="9"/>
  <c r="E58" i="9"/>
  <c r="T58" i="9" s="1"/>
  <c r="S57" i="9"/>
  <c r="R57" i="9"/>
  <c r="Q57" i="9"/>
  <c r="P57" i="9"/>
  <c r="E57" i="9"/>
  <c r="U57" i="9" s="1"/>
  <c r="S56" i="9"/>
  <c r="R56" i="9"/>
  <c r="S55" i="9"/>
  <c r="R55" i="9"/>
  <c r="Q55" i="9"/>
  <c r="P55" i="9"/>
  <c r="E55" i="9"/>
  <c r="U55" i="9" s="1"/>
  <c r="U54" i="9"/>
  <c r="S54" i="9"/>
  <c r="R54" i="9"/>
  <c r="Q54" i="9"/>
  <c r="P54" i="9"/>
  <c r="E54" i="9"/>
  <c r="T54" i="9" s="1"/>
  <c r="S53" i="9"/>
  <c r="R53" i="9"/>
  <c r="Q53" i="9"/>
  <c r="P53" i="9"/>
  <c r="E53" i="9"/>
  <c r="T53" i="9" s="1"/>
  <c r="S52" i="9"/>
  <c r="R52" i="9"/>
  <c r="Q52" i="9"/>
  <c r="P52" i="9"/>
  <c r="E52" i="9"/>
  <c r="U52" i="9" s="1"/>
  <c r="S51" i="9"/>
  <c r="R51" i="9"/>
  <c r="Q51" i="9"/>
  <c r="P51" i="9"/>
  <c r="E51" i="9"/>
  <c r="T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U48" i="9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S44" i="9"/>
  <c r="R44" i="9"/>
  <c r="S42" i="9"/>
  <c r="R42" i="9"/>
  <c r="Q42" i="9"/>
  <c r="P42" i="9"/>
  <c r="E42" i="9"/>
  <c r="U42" i="9" s="1"/>
  <c r="S41" i="9"/>
  <c r="R41" i="9"/>
  <c r="Q41" i="9"/>
  <c r="P41" i="9"/>
  <c r="E41" i="9"/>
  <c r="T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U36" i="9"/>
  <c r="S36" i="9"/>
  <c r="R36" i="9"/>
  <c r="Q36" i="9"/>
  <c r="P36" i="9"/>
  <c r="E36" i="9"/>
  <c r="T36" i="9" s="1"/>
  <c r="S35" i="9"/>
  <c r="R35" i="9"/>
  <c r="Q35" i="9"/>
  <c r="P35" i="9"/>
  <c r="E35" i="9"/>
  <c r="T35" i="9" s="1"/>
  <c r="S34" i="9"/>
  <c r="R34" i="9"/>
  <c r="Q34" i="9"/>
  <c r="P34" i="9"/>
  <c r="E34" i="9"/>
  <c r="U34" i="9" s="1"/>
  <c r="U33" i="9"/>
  <c r="S33" i="9"/>
  <c r="R33" i="9"/>
  <c r="Q33" i="9"/>
  <c r="P33" i="9"/>
  <c r="E33" i="9"/>
  <c r="T33" i="9" s="1"/>
  <c r="T32" i="9"/>
  <c r="S32" i="9"/>
  <c r="R32" i="9"/>
  <c r="Q32" i="9"/>
  <c r="P32" i="9"/>
  <c r="E32" i="9"/>
  <c r="U32" i="9" s="1"/>
  <c r="S31" i="9"/>
  <c r="R31" i="9"/>
  <c r="Q31" i="9"/>
  <c r="U31" i="9" s="1"/>
  <c r="P31" i="9"/>
  <c r="E31" i="9"/>
  <c r="T31" i="9" s="1"/>
  <c r="S30" i="9"/>
  <c r="R30" i="9"/>
  <c r="Q30" i="9"/>
  <c r="P30" i="9"/>
  <c r="E30" i="9"/>
  <c r="U30" i="9" s="1"/>
  <c r="S29" i="9"/>
  <c r="R29" i="9"/>
  <c r="Q29" i="9"/>
  <c r="P29" i="9"/>
  <c r="E29" i="9"/>
  <c r="S28" i="9"/>
  <c r="U27" i="9"/>
  <c r="T27" i="9"/>
  <c r="S27" i="9"/>
  <c r="R27" i="9"/>
  <c r="Q27" i="9"/>
  <c r="P27" i="9"/>
  <c r="E27" i="9"/>
  <c r="U26" i="9"/>
  <c r="T26" i="9"/>
  <c r="S26" i="9"/>
  <c r="R26" i="9"/>
  <c r="Q26" i="9"/>
  <c r="P26" i="9"/>
  <c r="E26" i="9"/>
  <c r="S25" i="9"/>
  <c r="R25" i="9"/>
  <c r="Q25" i="9"/>
  <c r="P25" i="9"/>
  <c r="E25" i="9"/>
  <c r="U25" i="9" s="1"/>
  <c r="S24" i="9"/>
  <c r="R24" i="9"/>
  <c r="Q24" i="9"/>
  <c r="P24" i="9"/>
  <c r="E24" i="9"/>
  <c r="T24" i="9" s="1"/>
  <c r="S23" i="9"/>
  <c r="R23" i="9"/>
  <c r="Q23" i="9"/>
  <c r="P23" i="9"/>
  <c r="E23" i="9"/>
  <c r="T23" i="9" s="1"/>
  <c r="S22" i="9"/>
  <c r="R22" i="9"/>
  <c r="Q22" i="9"/>
  <c r="P22" i="9"/>
  <c r="E22" i="9"/>
  <c r="S21" i="9"/>
  <c r="R21" i="9"/>
  <c r="Q21" i="9"/>
  <c r="P21" i="9"/>
  <c r="E21" i="9"/>
  <c r="T21" i="9" s="1"/>
  <c r="U20" i="9"/>
  <c r="S20" i="9"/>
  <c r="R20" i="9"/>
  <c r="Q20" i="9"/>
  <c r="P20" i="9"/>
  <c r="E20" i="9"/>
  <c r="T20" i="9" s="1"/>
  <c r="T19" i="9"/>
  <c r="S19" i="9"/>
  <c r="R19" i="9"/>
  <c r="Q19" i="9"/>
  <c r="P19" i="9"/>
  <c r="E19" i="9"/>
  <c r="U19" i="9" s="1"/>
  <c r="S18" i="9"/>
  <c r="R18" i="9"/>
  <c r="Q18" i="9"/>
  <c r="P18" i="9"/>
  <c r="E18" i="9"/>
  <c r="U18" i="9" s="1"/>
  <c r="S17" i="9"/>
  <c r="R17" i="9"/>
  <c r="Q17" i="9"/>
  <c r="P17" i="9"/>
  <c r="E17" i="9"/>
  <c r="U17" i="9" s="1"/>
  <c r="S16" i="9"/>
  <c r="R16" i="9"/>
  <c r="Q16" i="9"/>
  <c r="P16" i="9"/>
  <c r="E16" i="9"/>
  <c r="T16" i="9" s="1"/>
  <c r="S15" i="9"/>
  <c r="R15" i="9"/>
  <c r="Q15" i="9"/>
  <c r="P15" i="9"/>
  <c r="E15" i="9"/>
  <c r="T15" i="9" s="1"/>
  <c r="S14" i="9"/>
  <c r="R14" i="9"/>
  <c r="Q14" i="9"/>
  <c r="P14" i="9"/>
  <c r="E14" i="9"/>
  <c r="U14" i="9" s="1"/>
  <c r="U13" i="9"/>
  <c r="S13" i="9"/>
  <c r="R13" i="9"/>
  <c r="Q13" i="9"/>
  <c r="P13" i="9"/>
  <c r="E13" i="9"/>
  <c r="T13" i="9" s="1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E10" i="9"/>
  <c r="U10" i="9" s="1"/>
  <c r="S9" i="9"/>
  <c r="R9" i="9"/>
  <c r="S64" i="8"/>
  <c r="R64" i="8"/>
  <c r="Q64" i="8"/>
  <c r="P64" i="8"/>
  <c r="E64" i="8"/>
  <c r="U64" i="8" s="1"/>
  <c r="S63" i="8"/>
  <c r="R63" i="8"/>
  <c r="Q63" i="8"/>
  <c r="Q62" i="8" s="1"/>
  <c r="P63" i="8"/>
  <c r="P62" i="8" s="1"/>
  <c r="E63" i="8"/>
  <c r="T63" i="8" s="1"/>
  <c r="S62" i="8"/>
  <c r="R62" i="8"/>
  <c r="S60" i="8"/>
  <c r="R60" i="8"/>
  <c r="Q60" i="8"/>
  <c r="P60" i="8"/>
  <c r="E60" i="8"/>
  <c r="U60" i="8" s="1"/>
  <c r="S59" i="8"/>
  <c r="R59" i="8"/>
  <c r="Q59" i="8"/>
  <c r="P59" i="8"/>
  <c r="E59" i="8"/>
  <c r="S58" i="8"/>
  <c r="R58" i="8"/>
  <c r="Q58" i="8"/>
  <c r="P58" i="8"/>
  <c r="E58" i="8"/>
  <c r="T58" i="8" s="1"/>
  <c r="S57" i="8"/>
  <c r="R57" i="8"/>
  <c r="Q57" i="8"/>
  <c r="P57" i="8"/>
  <c r="E57" i="8"/>
  <c r="E56" i="8" s="1"/>
  <c r="S56" i="8"/>
  <c r="R56" i="8"/>
  <c r="S55" i="8"/>
  <c r="R55" i="8"/>
  <c r="Q55" i="8"/>
  <c r="P55" i="8"/>
  <c r="E55" i="8"/>
  <c r="U55" i="8" s="1"/>
  <c r="S54" i="8"/>
  <c r="R54" i="8"/>
  <c r="Q54" i="8"/>
  <c r="P54" i="8"/>
  <c r="E54" i="8"/>
  <c r="T54" i="8" s="1"/>
  <c r="S53" i="8"/>
  <c r="R53" i="8"/>
  <c r="Q53" i="8"/>
  <c r="P53" i="8"/>
  <c r="E53" i="8"/>
  <c r="T53" i="8" s="1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U48" i="8" s="1"/>
  <c r="U47" i="8"/>
  <c r="S47" i="8"/>
  <c r="R47" i="8"/>
  <c r="Q47" i="8"/>
  <c r="P47" i="8"/>
  <c r="E47" i="8"/>
  <c r="T47" i="8" s="1"/>
  <c r="S46" i="8"/>
  <c r="R46" i="8"/>
  <c r="Q46" i="8"/>
  <c r="P46" i="8"/>
  <c r="E46" i="8"/>
  <c r="U46" i="8" s="1"/>
  <c r="U45" i="8"/>
  <c r="S45" i="8"/>
  <c r="R45" i="8"/>
  <c r="Q45" i="8"/>
  <c r="P45" i="8"/>
  <c r="E45" i="8"/>
  <c r="S44" i="8"/>
  <c r="S42" i="8"/>
  <c r="R42" i="8"/>
  <c r="Q42" i="8"/>
  <c r="P42" i="8"/>
  <c r="E42" i="8"/>
  <c r="T42" i="8" s="1"/>
  <c r="S41" i="8"/>
  <c r="R41" i="8"/>
  <c r="Q41" i="8"/>
  <c r="P41" i="8"/>
  <c r="E41" i="8"/>
  <c r="U41" i="8" s="1"/>
  <c r="S40" i="8"/>
  <c r="R40" i="8"/>
  <c r="Q40" i="8"/>
  <c r="P40" i="8"/>
  <c r="E40" i="8"/>
  <c r="T40" i="8" s="1"/>
  <c r="T39" i="8"/>
  <c r="S39" i="8"/>
  <c r="R39" i="8"/>
  <c r="Q39" i="8"/>
  <c r="P39" i="8"/>
  <c r="E39" i="8"/>
  <c r="U39" i="8" s="1"/>
  <c r="S38" i="8"/>
  <c r="R38" i="8"/>
  <c r="Q38" i="8"/>
  <c r="P38" i="8"/>
  <c r="E38" i="8"/>
  <c r="U38" i="8" s="1"/>
  <c r="S37" i="8"/>
  <c r="R37" i="8"/>
  <c r="Q37" i="8"/>
  <c r="P37" i="8"/>
  <c r="E37" i="8"/>
  <c r="U37" i="8" s="1"/>
  <c r="S36" i="8"/>
  <c r="R36" i="8"/>
  <c r="Q36" i="8"/>
  <c r="P36" i="8"/>
  <c r="E36" i="8"/>
  <c r="U36" i="8" s="1"/>
  <c r="S35" i="8"/>
  <c r="R35" i="8"/>
  <c r="Q35" i="8"/>
  <c r="P35" i="8"/>
  <c r="E35" i="8"/>
  <c r="T35" i="8" s="1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P32" i="8"/>
  <c r="E32" i="8"/>
  <c r="T32" i="8" s="1"/>
  <c r="T31" i="8"/>
  <c r="S31" i="8"/>
  <c r="R31" i="8"/>
  <c r="Q31" i="8"/>
  <c r="P31" i="8"/>
  <c r="E31" i="8"/>
  <c r="U31" i="8" s="1"/>
  <c r="U30" i="8"/>
  <c r="S30" i="8"/>
  <c r="R30" i="8"/>
  <c r="Q30" i="8"/>
  <c r="P30" i="8"/>
  <c r="E30" i="8"/>
  <c r="T30" i="8" s="1"/>
  <c r="S29" i="8"/>
  <c r="R29" i="8"/>
  <c r="Q29" i="8"/>
  <c r="P29" i="8"/>
  <c r="E29" i="8"/>
  <c r="U29" i="8" s="1"/>
  <c r="S28" i="8"/>
  <c r="S27" i="8"/>
  <c r="R27" i="8"/>
  <c r="Q27" i="8"/>
  <c r="P27" i="8"/>
  <c r="E27" i="8"/>
  <c r="T27" i="8" s="1"/>
  <c r="S26" i="8"/>
  <c r="R26" i="8"/>
  <c r="Q26" i="8"/>
  <c r="P26" i="8"/>
  <c r="E26" i="8"/>
  <c r="U26" i="8" s="1"/>
  <c r="S25" i="8"/>
  <c r="R25" i="8"/>
  <c r="Q25" i="8"/>
  <c r="P25" i="8"/>
  <c r="E25" i="8"/>
  <c r="U25" i="8" s="1"/>
  <c r="S24" i="8"/>
  <c r="R24" i="8"/>
  <c r="Q24" i="8"/>
  <c r="P24" i="8"/>
  <c r="E24" i="8"/>
  <c r="U24" i="8" s="1"/>
  <c r="S23" i="8"/>
  <c r="R23" i="8"/>
  <c r="Q23" i="8"/>
  <c r="U23" i="8" s="1"/>
  <c r="P23" i="8"/>
  <c r="E23" i="8"/>
  <c r="T23" i="8" s="1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T20" i="8" s="1"/>
  <c r="S19" i="8"/>
  <c r="R19" i="8"/>
  <c r="Q19" i="8"/>
  <c r="P19" i="8"/>
  <c r="E19" i="8"/>
  <c r="U19" i="8" s="1"/>
  <c r="S18" i="8"/>
  <c r="R18" i="8"/>
  <c r="Q18" i="8"/>
  <c r="P18" i="8"/>
  <c r="E18" i="8"/>
  <c r="U18" i="8" s="1"/>
  <c r="T17" i="8"/>
  <c r="S17" i="8"/>
  <c r="R17" i="8"/>
  <c r="Q17" i="8"/>
  <c r="P17" i="8"/>
  <c r="E17" i="8"/>
  <c r="U17" i="8" s="1"/>
  <c r="S16" i="8"/>
  <c r="R16" i="8"/>
  <c r="Q16" i="8"/>
  <c r="P16" i="8"/>
  <c r="E16" i="8"/>
  <c r="U16" i="8" s="1"/>
  <c r="S15" i="8"/>
  <c r="R15" i="8"/>
  <c r="Q15" i="8"/>
  <c r="P15" i="8"/>
  <c r="E15" i="8"/>
  <c r="T15" i="8" s="1"/>
  <c r="S14" i="8"/>
  <c r="R14" i="8"/>
  <c r="Q14" i="8"/>
  <c r="P14" i="8"/>
  <c r="E14" i="8"/>
  <c r="T14" i="8" s="1"/>
  <c r="S13" i="8"/>
  <c r="R13" i="8"/>
  <c r="Q13" i="8"/>
  <c r="P13" i="8"/>
  <c r="E13" i="8"/>
  <c r="U13" i="8" s="1"/>
  <c r="U12" i="8"/>
  <c r="S12" i="8"/>
  <c r="R12" i="8"/>
  <c r="Q12" i="8"/>
  <c r="P12" i="8"/>
  <c r="E12" i="8"/>
  <c r="T12" i="8" s="1"/>
  <c r="U11" i="8"/>
  <c r="S11" i="8"/>
  <c r="R11" i="8"/>
  <c r="Q11" i="8"/>
  <c r="P11" i="8"/>
  <c r="E11" i="8"/>
  <c r="T11" i="8" s="1"/>
  <c r="S10" i="8"/>
  <c r="R10" i="8"/>
  <c r="Q10" i="8"/>
  <c r="P10" i="8"/>
  <c r="E10" i="8"/>
  <c r="T10" i="8" s="1"/>
  <c r="S9" i="8"/>
  <c r="R9" i="8"/>
  <c r="S64" i="7"/>
  <c r="R64" i="7"/>
  <c r="Q64" i="7"/>
  <c r="P64" i="7"/>
  <c r="E64" i="7"/>
  <c r="T64" i="7" s="1"/>
  <c r="S63" i="7"/>
  <c r="R63" i="7"/>
  <c r="Q63" i="7"/>
  <c r="P63" i="7"/>
  <c r="E63" i="7"/>
  <c r="U63" i="7" s="1"/>
  <c r="S62" i="7"/>
  <c r="R62" i="7"/>
  <c r="S60" i="7"/>
  <c r="R60" i="7"/>
  <c r="Q60" i="7"/>
  <c r="P60" i="7"/>
  <c r="E60" i="7"/>
  <c r="U60" i="7" s="1"/>
  <c r="S59" i="7"/>
  <c r="R59" i="7"/>
  <c r="Q59" i="7"/>
  <c r="P59" i="7"/>
  <c r="E59" i="7"/>
  <c r="U59" i="7" s="1"/>
  <c r="S58" i="7"/>
  <c r="R58" i="7"/>
  <c r="Q58" i="7"/>
  <c r="P58" i="7"/>
  <c r="E58" i="7"/>
  <c r="T58" i="7" s="1"/>
  <c r="S57" i="7"/>
  <c r="R57" i="7"/>
  <c r="Q57" i="7"/>
  <c r="P57" i="7"/>
  <c r="E57" i="7"/>
  <c r="R56" i="7"/>
  <c r="S55" i="7"/>
  <c r="R55" i="7"/>
  <c r="Q55" i="7"/>
  <c r="P55" i="7"/>
  <c r="E55" i="7"/>
  <c r="U55" i="7" s="1"/>
  <c r="S54" i="7"/>
  <c r="R54" i="7"/>
  <c r="Q54" i="7"/>
  <c r="P54" i="7"/>
  <c r="E54" i="7"/>
  <c r="U54" i="7" s="1"/>
  <c r="S53" i="7"/>
  <c r="R53" i="7"/>
  <c r="Q53" i="7"/>
  <c r="P53" i="7"/>
  <c r="E53" i="7"/>
  <c r="T53" i="7" s="1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T50" i="7" s="1"/>
  <c r="S49" i="7"/>
  <c r="R49" i="7"/>
  <c r="Q49" i="7"/>
  <c r="P49" i="7"/>
  <c r="E49" i="7"/>
  <c r="U49" i="7" s="1"/>
  <c r="S48" i="7"/>
  <c r="R48" i="7"/>
  <c r="Q48" i="7"/>
  <c r="P48" i="7"/>
  <c r="E48" i="7"/>
  <c r="U48" i="7" s="1"/>
  <c r="U47" i="7"/>
  <c r="T47" i="7"/>
  <c r="S47" i="7"/>
  <c r="R47" i="7"/>
  <c r="Q47" i="7"/>
  <c r="P47" i="7"/>
  <c r="E47" i="7"/>
  <c r="S46" i="7"/>
  <c r="R46" i="7"/>
  <c r="Q46" i="7"/>
  <c r="P46" i="7"/>
  <c r="E46" i="7"/>
  <c r="T46" i="7" s="1"/>
  <c r="S45" i="7"/>
  <c r="R45" i="7"/>
  <c r="Q45" i="7"/>
  <c r="P45" i="7"/>
  <c r="E45" i="7"/>
  <c r="U45" i="7" s="1"/>
  <c r="R44" i="7"/>
  <c r="S42" i="7"/>
  <c r="R42" i="7"/>
  <c r="Q42" i="7"/>
  <c r="P42" i="7"/>
  <c r="E42" i="7"/>
  <c r="T42" i="7" s="1"/>
  <c r="S41" i="7"/>
  <c r="R41" i="7"/>
  <c r="Q41" i="7"/>
  <c r="P41" i="7"/>
  <c r="E41" i="7"/>
  <c r="U41" i="7" s="1"/>
  <c r="S40" i="7"/>
  <c r="R40" i="7"/>
  <c r="Q40" i="7"/>
  <c r="P40" i="7"/>
  <c r="E40" i="7"/>
  <c r="T40" i="7" s="1"/>
  <c r="S39" i="7"/>
  <c r="R39" i="7"/>
  <c r="Q39" i="7"/>
  <c r="P39" i="7"/>
  <c r="E39" i="7"/>
  <c r="U39" i="7" s="1"/>
  <c r="U38" i="7"/>
  <c r="S38" i="7"/>
  <c r="R38" i="7"/>
  <c r="Q38" i="7"/>
  <c r="P38" i="7"/>
  <c r="E38" i="7"/>
  <c r="T38" i="7" s="1"/>
  <c r="U37" i="7"/>
  <c r="S37" i="7"/>
  <c r="R37" i="7"/>
  <c r="Q37" i="7"/>
  <c r="P37" i="7"/>
  <c r="E37" i="7"/>
  <c r="T37" i="7" s="1"/>
  <c r="S36" i="7"/>
  <c r="R36" i="7"/>
  <c r="Q36" i="7"/>
  <c r="P36" i="7"/>
  <c r="E36" i="7"/>
  <c r="U36" i="7" s="1"/>
  <c r="S35" i="7"/>
  <c r="R35" i="7"/>
  <c r="Q35" i="7"/>
  <c r="P35" i="7"/>
  <c r="E35" i="7"/>
  <c r="T35" i="7" s="1"/>
  <c r="S34" i="7"/>
  <c r="R34" i="7"/>
  <c r="Q34" i="7"/>
  <c r="P34" i="7"/>
  <c r="E34" i="7"/>
  <c r="T34" i="7" s="1"/>
  <c r="S33" i="7"/>
  <c r="R33" i="7"/>
  <c r="Q33" i="7"/>
  <c r="P33" i="7"/>
  <c r="E33" i="7"/>
  <c r="U33" i="7" s="1"/>
  <c r="U32" i="7"/>
  <c r="S32" i="7"/>
  <c r="R32" i="7"/>
  <c r="Q32" i="7"/>
  <c r="P32" i="7"/>
  <c r="E32" i="7"/>
  <c r="T32" i="7" s="1"/>
  <c r="T31" i="7"/>
  <c r="S31" i="7"/>
  <c r="R31" i="7"/>
  <c r="Q31" i="7"/>
  <c r="P31" i="7"/>
  <c r="E31" i="7"/>
  <c r="U31" i="7" s="1"/>
  <c r="U30" i="7"/>
  <c r="S30" i="7"/>
  <c r="R30" i="7"/>
  <c r="Q30" i="7"/>
  <c r="P30" i="7"/>
  <c r="E30" i="7"/>
  <c r="T30" i="7" s="1"/>
  <c r="T29" i="7"/>
  <c r="S29" i="7"/>
  <c r="R29" i="7"/>
  <c r="Q29" i="7"/>
  <c r="P29" i="7"/>
  <c r="E29" i="7"/>
  <c r="U29" i="7" s="1"/>
  <c r="S27" i="7"/>
  <c r="R27" i="7"/>
  <c r="Q27" i="7"/>
  <c r="P27" i="7"/>
  <c r="E27" i="7"/>
  <c r="T27" i="7" s="1"/>
  <c r="S26" i="7"/>
  <c r="R26" i="7"/>
  <c r="Q26" i="7"/>
  <c r="P26" i="7"/>
  <c r="E26" i="7"/>
  <c r="U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U23" i="7" s="1"/>
  <c r="P23" i="7"/>
  <c r="E23" i="7"/>
  <c r="S22" i="7"/>
  <c r="R22" i="7"/>
  <c r="Q22" i="7"/>
  <c r="P22" i="7"/>
  <c r="E22" i="7"/>
  <c r="S21" i="7"/>
  <c r="R21" i="7"/>
  <c r="Q21" i="7"/>
  <c r="P21" i="7"/>
  <c r="E21" i="7"/>
  <c r="U21" i="7" s="1"/>
  <c r="S20" i="7"/>
  <c r="R20" i="7"/>
  <c r="Q20" i="7"/>
  <c r="P20" i="7"/>
  <c r="E20" i="7"/>
  <c r="S19" i="7"/>
  <c r="R19" i="7"/>
  <c r="Q19" i="7"/>
  <c r="P19" i="7"/>
  <c r="E19" i="7"/>
  <c r="U19" i="7" s="1"/>
  <c r="T18" i="7"/>
  <c r="S18" i="7"/>
  <c r="R18" i="7"/>
  <c r="Q18" i="7"/>
  <c r="P18" i="7"/>
  <c r="E18" i="7"/>
  <c r="U18" i="7" s="1"/>
  <c r="T17" i="7"/>
  <c r="S17" i="7"/>
  <c r="R17" i="7"/>
  <c r="Q17" i="7"/>
  <c r="P17" i="7"/>
  <c r="E17" i="7"/>
  <c r="U17" i="7" s="1"/>
  <c r="S16" i="7"/>
  <c r="R16" i="7"/>
  <c r="Q16" i="7"/>
  <c r="P16" i="7"/>
  <c r="E16" i="7"/>
  <c r="S15" i="7"/>
  <c r="R15" i="7"/>
  <c r="Q15" i="7"/>
  <c r="P15" i="7"/>
  <c r="E15" i="7"/>
  <c r="T15" i="7" s="1"/>
  <c r="S14" i="7"/>
  <c r="R14" i="7"/>
  <c r="Q14" i="7"/>
  <c r="P14" i="7"/>
  <c r="E14" i="7"/>
  <c r="T14" i="7" s="1"/>
  <c r="S13" i="7"/>
  <c r="R13" i="7"/>
  <c r="Q13" i="7"/>
  <c r="P13" i="7"/>
  <c r="E13" i="7"/>
  <c r="U13" i="7" s="1"/>
  <c r="U12" i="7"/>
  <c r="S12" i="7"/>
  <c r="R12" i="7"/>
  <c r="Q12" i="7"/>
  <c r="P12" i="7"/>
  <c r="E12" i="7"/>
  <c r="T12" i="7" s="1"/>
  <c r="U11" i="7"/>
  <c r="S11" i="7"/>
  <c r="R11" i="7"/>
  <c r="Q11" i="7"/>
  <c r="P11" i="7"/>
  <c r="E11" i="7"/>
  <c r="T11" i="7" s="1"/>
  <c r="S10" i="7"/>
  <c r="R10" i="7"/>
  <c r="Q10" i="7"/>
  <c r="P10" i="7"/>
  <c r="T10" i="7" s="1"/>
  <c r="E10" i="7"/>
  <c r="S64" i="6"/>
  <c r="R64" i="6"/>
  <c r="Q64" i="6"/>
  <c r="P64" i="6"/>
  <c r="E64" i="6"/>
  <c r="T64" i="6" s="1"/>
  <c r="U63" i="6"/>
  <c r="T63" i="6"/>
  <c r="S63" i="6"/>
  <c r="R63" i="6"/>
  <c r="Q63" i="6"/>
  <c r="P63" i="6"/>
  <c r="E63" i="6"/>
  <c r="S62" i="6"/>
  <c r="R62" i="6"/>
  <c r="S60" i="6"/>
  <c r="R60" i="6"/>
  <c r="Q60" i="6"/>
  <c r="P60" i="6"/>
  <c r="E60" i="6"/>
  <c r="U60" i="6" s="1"/>
  <c r="S59" i="6"/>
  <c r="R59" i="6"/>
  <c r="Q59" i="6"/>
  <c r="P59" i="6"/>
  <c r="E59" i="6"/>
  <c r="U59" i="6" s="1"/>
  <c r="S58" i="6"/>
  <c r="R58" i="6"/>
  <c r="Q58" i="6"/>
  <c r="P58" i="6"/>
  <c r="E58" i="6"/>
  <c r="U58" i="6" s="1"/>
  <c r="S57" i="6"/>
  <c r="R57" i="6"/>
  <c r="Q57" i="6"/>
  <c r="P57" i="6"/>
  <c r="P56" i="6" s="1"/>
  <c r="E57" i="6"/>
  <c r="U57" i="6" s="1"/>
  <c r="S56" i="6"/>
  <c r="R56" i="6"/>
  <c r="S55" i="6"/>
  <c r="R55" i="6"/>
  <c r="Q55" i="6"/>
  <c r="P55" i="6"/>
  <c r="E55" i="6"/>
  <c r="U55" i="6" s="1"/>
  <c r="U54" i="6"/>
  <c r="S54" i="6"/>
  <c r="R54" i="6"/>
  <c r="Q54" i="6"/>
  <c r="P54" i="6"/>
  <c r="E54" i="6"/>
  <c r="T54" i="6" s="1"/>
  <c r="S53" i="6"/>
  <c r="R53" i="6"/>
  <c r="Q53" i="6"/>
  <c r="P53" i="6"/>
  <c r="E53" i="6"/>
  <c r="T53" i="6" s="1"/>
  <c r="S52" i="6"/>
  <c r="R52" i="6"/>
  <c r="Q52" i="6"/>
  <c r="P52" i="6"/>
  <c r="E52" i="6"/>
  <c r="T52" i="6" s="1"/>
  <c r="S51" i="6"/>
  <c r="R51" i="6"/>
  <c r="Q51" i="6"/>
  <c r="P51" i="6"/>
  <c r="E51" i="6"/>
  <c r="T51" i="6" s="1"/>
  <c r="S50" i="6"/>
  <c r="R50" i="6"/>
  <c r="Q50" i="6"/>
  <c r="P50" i="6"/>
  <c r="E50" i="6"/>
  <c r="U50" i="6" s="1"/>
  <c r="S49" i="6"/>
  <c r="R49" i="6"/>
  <c r="Q49" i="6"/>
  <c r="P49" i="6"/>
  <c r="E49" i="6"/>
  <c r="T49" i="6" s="1"/>
  <c r="U48" i="6"/>
  <c r="S48" i="6"/>
  <c r="R48" i="6"/>
  <c r="Q48" i="6"/>
  <c r="P48" i="6"/>
  <c r="E48" i="6"/>
  <c r="T48" i="6" s="1"/>
  <c r="S47" i="6"/>
  <c r="R47" i="6"/>
  <c r="Q47" i="6"/>
  <c r="P47" i="6"/>
  <c r="E47" i="6"/>
  <c r="U47" i="6" s="1"/>
  <c r="T46" i="6"/>
  <c r="S46" i="6"/>
  <c r="R46" i="6"/>
  <c r="Q46" i="6"/>
  <c r="P46" i="6"/>
  <c r="E46" i="6"/>
  <c r="U46" i="6" s="1"/>
  <c r="S45" i="6"/>
  <c r="R45" i="6"/>
  <c r="Q45" i="6"/>
  <c r="P45" i="6"/>
  <c r="E45" i="6"/>
  <c r="S42" i="6"/>
  <c r="R42" i="6"/>
  <c r="Q42" i="6"/>
  <c r="P42" i="6"/>
  <c r="E42" i="6"/>
  <c r="T42" i="6" s="1"/>
  <c r="S41" i="6"/>
  <c r="R41" i="6"/>
  <c r="Q41" i="6"/>
  <c r="P41" i="6"/>
  <c r="E41" i="6"/>
  <c r="T41" i="6" s="1"/>
  <c r="S40" i="6"/>
  <c r="R40" i="6"/>
  <c r="Q40" i="6"/>
  <c r="P40" i="6"/>
  <c r="E40" i="6"/>
  <c r="U40" i="6" s="1"/>
  <c r="S39" i="6"/>
  <c r="R39" i="6"/>
  <c r="Q39" i="6"/>
  <c r="P39" i="6"/>
  <c r="E39" i="6"/>
  <c r="T39" i="6" s="1"/>
  <c r="S38" i="6"/>
  <c r="R38" i="6"/>
  <c r="Q38" i="6"/>
  <c r="P38" i="6"/>
  <c r="E38" i="6"/>
  <c r="U38" i="6" s="1"/>
  <c r="U37" i="6"/>
  <c r="S37" i="6"/>
  <c r="R37" i="6"/>
  <c r="Q37" i="6"/>
  <c r="P37" i="6"/>
  <c r="E37" i="6"/>
  <c r="T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S34" i="6"/>
  <c r="R34" i="6"/>
  <c r="Q34" i="6"/>
  <c r="P34" i="6"/>
  <c r="E34" i="6"/>
  <c r="T34" i="6" s="1"/>
  <c r="S33" i="6"/>
  <c r="R33" i="6"/>
  <c r="Q33" i="6"/>
  <c r="P33" i="6"/>
  <c r="E33" i="6"/>
  <c r="S32" i="6"/>
  <c r="R32" i="6"/>
  <c r="Q32" i="6"/>
  <c r="P32" i="6"/>
  <c r="E32" i="6"/>
  <c r="U32" i="6" s="1"/>
  <c r="S31" i="6"/>
  <c r="R31" i="6"/>
  <c r="Q31" i="6"/>
  <c r="P31" i="6"/>
  <c r="E31" i="6"/>
  <c r="T31" i="6" s="1"/>
  <c r="T30" i="6"/>
  <c r="S30" i="6"/>
  <c r="R30" i="6"/>
  <c r="Q30" i="6"/>
  <c r="P30" i="6"/>
  <c r="E30" i="6"/>
  <c r="U30" i="6" s="1"/>
  <c r="S29" i="6"/>
  <c r="R29" i="6"/>
  <c r="Q29" i="6"/>
  <c r="P29" i="6"/>
  <c r="E29" i="6"/>
  <c r="U29" i="6" s="1"/>
  <c r="S28" i="6"/>
  <c r="S27" i="6"/>
  <c r="R27" i="6"/>
  <c r="Q27" i="6"/>
  <c r="P27" i="6"/>
  <c r="E27" i="6"/>
  <c r="T27" i="6" s="1"/>
  <c r="S26" i="6"/>
  <c r="R26" i="6"/>
  <c r="Q26" i="6"/>
  <c r="P26" i="6"/>
  <c r="E26" i="6"/>
  <c r="U26" i="6" s="1"/>
  <c r="T25" i="6"/>
  <c r="S25" i="6"/>
  <c r="R25" i="6"/>
  <c r="Q25" i="6"/>
  <c r="P25" i="6"/>
  <c r="E25" i="6"/>
  <c r="U25" i="6" s="1"/>
  <c r="U24" i="6"/>
  <c r="S24" i="6"/>
  <c r="R24" i="6"/>
  <c r="Q24" i="6"/>
  <c r="P24" i="6"/>
  <c r="E24" i="6"/>
  <c r="T24" i="6" s="1"/>
  <c r="S23" i="6"/>
  <c r="R23" i="6"/>
  <c r="Q23" i="6"/>
  <c r="P23" i="6"/>
  <c r="E23" i="6"/>
  <c r="U23" i="6" s="1"/>
  <c r="S22" i="6"/>
  <c r="R22" i="6"/>
  <c r="Q22" i="6"/>
  <c r="P22" i="6"/>
  <c r="E22" i="6"/>
  <c r="T22" i="6" s="1"/>
  <c r="S21" i="6"/>
  <c r="R21" i="6"/>
  <c r="Q21" i="6"/>
  <c r="P21" i="6"/>
  <c r="E21" i="6"/>
  <c r="T21" i="6" s="1"/>
  <c r="S20" i="6"/>
  <c r="R20" i="6"/>
  <c r="Q20" i="6"/>
  <c r="P20" i="6"/>
  <c r="E20" i="6"/>
  <c r="U20" i="6" s="1"/>
  <c r="S19" i="6"/>
  <c r="R19" i="6"/>
  <c r="Q19" i="6"/>
  <c r="P19" i="6"/>
  <c r="E19" i="6"/>
  <c r="T19" i="6" s="1"/>
  <c r="S18" i="6"/>
  <c r="R18" i="6"/>
  <c r="Q18" i="6"/>
  <c r="P18" i="6"/>
  <c r="E18" i="6"/>
  <c r="U18" i="6" s="1"/>
  <c r="U17" i="6"/>
  <c r="S17" i="6"/>
  <c r="R17" i="6"/>
  <c r="Q17" i="6"/>
  <c r="P17" i="6"/>
  <c r="E17" i="6"/>
  <c r="T17" i="6" s="1"/>
  <c r="S16" i="6"/>
  <c r="R16" i="6"/>
  <c r="Q16" i="6"/>
  <c r="P16" i="6"/>
  <c r="T16" i="6" s="1"/>
  <c r="E16" i="6"/>
  <c r="U16" i="6" s="1"/>
  <c r="S15" i="6"/>
  <c r="R15" i="6"/>
  <c r="Q15" i="6"/>
  <c r="P15" i="6"/>
  <c r="E15" i="6"/>
  <c r="U15" i="6" s="1"/>
  <c r="U14" i="6"/>
  <c r="S14" i="6"/>
  <c r="R14" i="6"/>
  <c r="Q14" i="6"/>
  <c r="P14" i="6"/>
  <c r="E14" i="6"/>
  <c r="T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E10" i="6"/>
  <c r="U10" i="6" s="1"/>
  <c r="R9" i="6"/>
  <c r="S64" i="5"/>
  <c r="R64" i="5"/>
  <c r="Q64" i="5"/>
  <c r="P64" i="5"/>
  <c r="E64" i="5"/>
  <c r="U64" i="5" s="1"/>
  <c r="S63" i="5"/>
  <c r="R63" i="5"/>
  <c r="Q63" i="5"/>
  <c r="P63" i="5"/>
  <c r="E63" i="5"/>
  <c r="T63" i="5" s="1"/>
  <c r="R62" i="5"/>
  <c r="S60" i="5"/>
  <c r="R60" i="5"/>
  <c r="Q60" i="5"/>
  <c r="P60" i="5"/>
  <c r="E60" i="5"/>
  <c r="U60" i="5" s="1"/>
  <c r="S59" i="5"/>
  <c r="R59" i="5"/>
  <c r="Q59" i="5"/>
  <c r="U59" i="5" s="1"/>
  <c r="P59" i="5"/>
  <c r="E59" i="5"/>
  <c r="T59" i="5" s="1"/>
  <c r="S58" i="5"/>
  <c r="R58" i="5"/>
  <c r="Q58" i="5"/>
  <c r="P58" i="5"/>
  <c r="E58" i="5"/>
  <c r="U58" i="5" s="1"/>
  <c r="S57" i="5"/>
  <c r="R57" i="5"/>
  <c r="Q57" i="5"/>
  <c r="P57" i="5"/>
  <c r="E57" i="5"/>
  <c r="S56" i="5"/>
  <c r="R56" i="5"/>
  <c r="U55" i="5"/>
  <c r="T55" i="5"/>
  <c r="S55" i="5"/>
  <c r="R55" i="5"/>
  <c r="Q55" i="5"/>
  <c r="P55" i="5"/>
  <c r="E55" i="5"/>
  <c r="T54" i="5"/>
  <c r="S54" i="5"/>
  <c r="R54" i="5"/>
  <c r="Q54" i="5"/>
  <c r="P54" i="5"/>
  <c r="E54" i="5"/>
  <c r="U54" i="5" s="1"/>
  <c r="S53" i="5"/>
  <c r="R53" i="5"/>
  <c r="Q53" i="5"/>
  <c r="P53" i="5"/>
  <c r="E53" i="5"/>
  <c r="T53" i="5" s="1"/>
  <c r="S52" i="5"/>
  <c r="R52" i="5"/>
  <c r="Q52" i="5"/>
  <c r="P52" i="5"/>
  <c r="E52" i="5"/>
  <c r="U52" i="5" s="1"/>
  <c r="S51" i="5"/>
  <c r="R51" i="5"/>
  <c r="Q51" i="5"/>
  <c r="P51" i="5"/>
  <c r="E51" i="5"/>
  <c r="T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T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S43" i="5"/>
  <c r="R43" i="5"/>
  <c r="S42" i="5"/>
  <c r="R42" i="5"/>
  <c r="Q42" i="5"/>
  <c r="P42" i="5"/>
  <c r="E42" i="5"/>
  <c r="U42" i="5" s="1"/>
  <c r="S41" i="5"/>
  <c r="R41" i="5"/>
  <c r="Q41" i="5"/>
  <c r="P41" i="5"/>
  <c r="E41" i="5"/>
  <c r="T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U37" i="5"/>
  <c r="S37" i="5"/>
  <c r="R37" i="5"/>
  <c r="Q37" i="5"/>
  <c r="P37" i="5"/>
  <c r="E37" i="5"/>
  <c r="T37" i="5" s="1"/>
  <c r="U36" i="5"/>
  <c r="T36" i="5"/>
  <c r="S36" i="5"/>
  <c r="R36" i="5"/>
  <c r="Q36" i="5"/>
  <c r="P36" i="5"/>
  <c r="E36" i="5"/>
  <c r="S35" i="5"/>
  <c r="R35" i="5"/>
  <c r="Q35" i="5"/>
  <c r="P35" i="5"/>
  <c r="E35" i="5"/>
  <c r="U35" i="5" s="1"/>
  <c r="S34" i="5"/>
  <c r="R34" i="5"/>
  <c r="Q34" i="5"/>
  <c r="P34" i="5"/>
  <c r="E34" i="5"/>
  <c r="U34" i="5" s="1"/>
  <c r="S33" i="5"/>
  <c r="R33" i="5"/>
  <c r="Q33" i="5"/>
  <c r="U33" i="5" s="1"/>
  <c r="P33" i="5"/>
  <c r="E33" i="5"/>
  <c r="T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U30" i="5"/>
  <c r="S30" i="5"/>
  <c r="R30" i="5"/>
  <c r="Q30" i="5"/>
  <c r="P30" i="5"/>
  <c r="E30" i="5"/>
  <c r="T30" i="5" s="1"/>
  <c r="S29" i="5"/>
  <c r="R29" i="5"/>
  <c r="Q29" i="5"/>
  <c r="P29" i="5"/>
  <c r="E29" i="5"/>
  <c r="U29" i="5" s="1"/>
  <c r="S28" i="5"/>
  <c r="R28" i="5"/>
  <c r="S27" i="5"/>
  <c r="R27" i="5"/>
  <c r="Q27" i="5"/>
  <c r="P27" i="5"/>
  <c r="E27" i="5"/>
  <c r="T27" i="5" s="1"/>
  <c r="S26" i="5"/>
  <c r="R26" i="5"/>
  <c r="Q26" i="5"/>
  <c r="P26" i="5"/>
  <c r="E26" i="5"/>
  <c r="U26" i="5" s="1"/>
  <c r="S25" i="5"/>
  <c r="R25" i="5"/>
  <c r="Q25" i="5"/>
  <c r="P25" i="5"/>
  <c r="E25" i="5"/>
  <c r="T25" i="5" s="1"/>
  <c r="S24" i="5"/>
  <c r="R24" i="5"/>
  <c r="Q24" i="5"/>
  <c r="P24" i="5"/>
  <c r="E24" i="5"/>
  <c r="U24" i="5" s="1"/>
  <c r="S23" i="5"/>
  <c r="R23" i="5"/>
  <c r="Q23" i="5"/>
  <c r="P23" i="5"/>
  <c r="E23" i="5"/>
  <c r="U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T20" i="5" s="1"/>
  <c r="S19" i="5"/>
  <c r="R19" i="5"/>
  <c r="Q19" i="5"/>
  <c r="P19" i="5"/>
  <c r="E19" i="5"/>
  <c r="T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P16" i="5"/>
  <c r="E16" i="5"/>
  <c r="U16" i="5" s="1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S12" i="5"/>
  <c r="R12" i="5"/>
  <c r="Q12" i="5"/>
  <c r="P12" i="5"/>
  <c r="E12" i="5"/>
  <c r="T12" i="5" s="1"/>
  <c r="S11" i="5"/>
  <c r="R11" i="5"/>
  <c r="Q11" i="5"/>
  <c r="P11" i="5"/>
  <c r="E11" i="5"/>
  <c r="T11" i="5" s="1"/>
  <c r="S10" i="5"/>
  <c r="R10" i="5"/>
  <c r="Q10" i="5"/>
  <c r="P10" i="5"/>
  <c r="E10" i="5"/>
  <c r="S9" i="5"/>
  <c r="S64" i="4"/>
  <c r="R64" i="4"/>
  <c r="Q64" i="4"/>
  <c r="P64" i="4"/>
  <c r="E64" i="4"/>
  <c r="T64" i="4" s="1"/>
  <c r="S63" i="4"/>
  <c r="R63" i="4"/>
  <c r="Q63" i="4"/>
  <c r="P63" i="4"/>
  <c r="E63" i="4"/>
  <c r="S62" i="4"/>
  <c r="R62" i="4"/>
  <c r="S60" i="4"/>
  <c r="R60" i="4"/>
  <c r="Q60" i="4"/>
  <c r="P60" i="4"/>
  <c r="E60" i="4"/>
  <c r="U60" i="4" s="1"/>
  <c r="S59" i="4"/>
  <c r="R59" i="4"/>
  <c r="Q59" i="4"/>
  <c r="P59" i="4"/>
  <c r="E59" i="4"/>
  <c r="T59" i="4" s="1"/>
  <c r="S58" i="4"/>
  <c r="R58" i="4"/>
  <c r="Q58" i="4"/>
  <c r="P58" i="4"/>
  <c r="E58" i="4"/>
  <c r="U58" i="4" s="1"/>
  <c r="S57" i="4"/>
  <c r="R57" i="4"/>
  <c r="Q57" i="4"/>
  <c r="P57" i="4"/>
  <c r="E57" i="4"/>
  <c r="U57" i="4" s="1"/>
  <c r="S56" i="4"/>
  <c r="R56" i="4"/>
  <c r="S55" i="4"/>
  <c r="R55" i="4"/>
  <c r="Q55" i="4"/>
  <c r="P55" i="4"/>
  <c r="E55" i="4"/>
  <c r="U55" i="4" s="1"/>
  <c r="S54" i="4"/>
  <c r="R54" i="4"/>
  <c r="Q54" i="4"/>
  <c r="P54" i="4"/>
  <c r="E54" i="4"/>
  <c r="T54" i="4" s="1"/>
  <c r="T53" i="4"/>
  <c r="S53" i="4"/>
  <c r="R53" i="4"/>
  <c r="Q53" i="4"/>
  <c r="P53" i="4"/>
  <c r="E53" i="4"/>
  <c r="U53" i="4" s="1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S49" i="4"/>
  <c r="R49" i="4"/>
  <c r="Q49" i="4"/>
  <c r="P49" i="4"/>
  <c r="E49" i="4"/>
  <c r="T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S45" i="4"/>
  <c r="R45" i="4"/>
  <c r="Q45" i="4"/>
  <c r="P45" i="4"/>
  <c r="E45" i="4"/>
  <c r="U45" i="4" s="1"/>
  <c r="S44" i="4"/>
  <c r="R44" i="4"/>
  <c r="S43" i="4"/>
  <c r="S42" i="4"/>
  <c r="R42" i="4"/>
  <c r="Q42" i="4"/>
  <c r="P42" i="4"/>
  <c r="E42" i="4"/>
  <c r="U42" i="4" s="1"/>
  <c r="T41" i="4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T39" i="4" s="1"/>
  <c r="S38" i="4"/>
  <c r="R38" i="4"/>
  <c r="Q38" i="4"/>
  <c r="P38" i="4"/>
  <c r="E38" i="4"/>
  <c r="T38" i="4" s="1"/>
  <c r="S37" i="4"/>
  <c r="R37" i="4"/>
  <c r="Q37" i="4"/>
  <c r="P37" i="4"/>
  <c r="E37" i="4"/>
  <c r="U37" i="4" s="1"/>
  <c r="S36" i="4"/>
  <c r="R36" i="4"/>
  <c r="Q36" i="4"/>
  <c r="P36" i="4"/>
  <c r="E36" i="4"/>
  <c r="T36" i="4" s="1"/>
  <c r="S35" i="4"/>
  <c r="R35" i="4"/>
  <c r="Q35" i="4"/>
  <c r="P35" i="4"/>
  <c r="E35" i="4"/>
  <c r="U35" i="4" s="1"/>
  <c r="U34" i="4"/>
  <c r="S34" i="4"/>
  <c r="R34" i="4"/>
  <c r="Q34" i="4"/>
  <c r="P34" i="4"/>
  <c r="E34" i="4"/>
  <c r="T34" i="4" s="1"/>
  <c r="S33" i="4"/>
  <c r="R33" i="4"/>
  <c r="Q33" i="4"/>
  <c r="P33" i="4"/>
  <c r="E33" i="4"/>
  <c r="U33" i="4" s="1"/>
  <c r="S32" i="4"/>
  <c r="R32" i="4"/>
  <c r="Q32" i="4"/>
  <c r="P32" i="4"/>
  <c r="E32" i="4"/>
  <c r="T32" i="4" s="1"/>
  <c r="S31" i="4"/>
  <c r="R31" i="4"/>
  <c r="Q31" i="4"/>
  <c r="U31" i="4" s="1"/>
  <c r="P31" i="4"/>
  <c r="E31" i="4"/>
  <c r="T31" i="4" s="1"/>
  <c r="S30" i="4"/>
  <c r="R30" i="4"/>
  <c r="Q30" i="4"/>
  <c r="P30" i="4"/>
  <c r="E30" i="4"/>
  <c r="T30" i="4" s="1"/>
  <c r="S29" i="4"/>
  <c r="R29" i="4"/>
  <c r="Q29" i="4"/>
  <c r="P29" i="4"/>
  <c r="E29" i="4"/>
  <c r="U29" i="4" s="1"/>
  <c r="S28" i="4"/>
  <c r="S27" i="4"/>
  <c r="R27" i="4"/>
  <c r="Q27" i="4"/>
  <c r="P27" i="4"/>
  <c r="E27" i="4"/>
  <c r="T27" i="4" s="1"/>
  <c r="S26" i="4"/>
  <c r="R26" i="4"/>
  <c r="Q26" i="4"/>
  <c r="P26" i="4"/>
  <c r="E26" i="4"/>
  <c r="T26" i="4" s="1"/>
  <c r="S25" i="4"/>
  <c r="R25" i="4"/>
  <c r="Q25" i="4"/>
  <c r="P25" i="4"/>
  <c r="E25" i="4"/>
  <c r="U25" i="4" s="1"/>
  <c r="S24" i="4"/>
  <c r="R24" i="4"/>
  <c r="Q24" i="4"/>
  <c r="P24" i="4"/>
  <c r="E24" i="4"/>
  <c r="T24" i="4" s="1"/>
  <c r="U23" i="4"/>
  <c r="S23" i="4"/>
  <c r="R23" i="4"/>
  <c r="Q23" i="4"/>
  <c r="P23" i="4"/>
  <c r="E23" i="4"/>
  <c r="T23" i="4" s="1"/>
  <c r="T22" i="4"/>
  <c r="S22" i="4"/>
  <c r="R22" i="4"/>
  <c r="Q22" i="4"/>
  <c r="P22" i="4"/>
  <c r="E22" i="4"/>
  <c r="U22" i="4" s="1"/>
  <c r="S21" i="4"/>
  <c r="R21" i="4"/>
  <c r="Q21" i="4"/>
  <c r="P21" i="4"/>
  <c r="E21" i="4"/>
  <c r="U21" i="4" s="1"/>
  <c r="S20" i="4"/>
  <c r="R20" i="4"/>
  <c r="Q20" i="4"/>
  <c r="P20" i="4"/>
  <c r="E20" i="4"/>
  <c r="T20" i="4" s="1"/>
  <c r="S19" i="4"/>
  <c r="R19" i="4"/>
  <c r="Q19" i="4"/>
  <c r="P19" i="4"/>
  <c r="E19" i="4"/>
  <c r="T19" i="4" s="1"/>
  <c r="S18" i="4"/>
  <c r="R18" i="4"/>
  <c r="Q18" i="4"/>
  <c r="P18" i="4"/>
  <c r="E18" i="4"/>
  <c r="T18" i="4" s="1"/>
  <c r="S17" i="4"/>
  <c r="R17" i="4"/>
  <c r="Q17" i="4"/>
  <c r="P17" i="4"/>
  <c r="E17" i="4"/>
  <c r="U17" i="4" s="1"/>
  <c r="S16" i="4"/>
  <c r="R16" i="4"/>
  <c r="Q16" i="4"/>
  <c r="P16" i="4"/>
  <c r="E16" i="4"/>
  <c r="T16" i="4" s="1"/>
  <c r="S15" i="4"/>
  <c r="R15" i="4"/>
  <c r="Q15" i="4"/>
  <c r="P15" i="4"/>
  <c r="E15" i="4"/>
  <c r="U15" i="4" s="1"/>
  <c r="U14" i="4"/>
  <c r="S14" i="4"/>
  <c r="R14" i="4"/>
  <c r="Q14" i="4"/>
  <c r="P14" i="4"/>
  <c r="E14" i="4"/>
  <c r="T14" i="4" s="1"/>
  <c r="T13" i="4"/>
  <c r="S13" i="4"/>
  <c r="R13" i="4"/>
  <c r="Q13" i="4"/>
  <c r="P13" i="4"/>
  <c r="E13" i="4"/>
  <c r="U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E10" i="4"/>
  <c r="S9" i="4"/>
  <c r="R9" i="4"/>
  <c r="S64" i="3"/>
  <c r="R64" i="3"/>
  <c r="Q64" i="3"/>
  <c r="P64" i="3"/>
  <c r="E64" i="3"/>
  <c r="T64" i="3" s="1"/>
  <c r="S63" i="3"/>
  <c r="R63" i="3"/>
  <c r="Q63" i="3"/>
  <c r="P63" i="3"/>
  <c r="E63" i="3"/>
  <c r="E62" i="3" s="1"/>
  <c r="S62" i="3"/>
  <c r="R62" i="3"/>
  <c r="S60" i="3"/>
  <c r="R60" i="3"/>
  <c r="Q60" i="3"/>
  <c r="P60" i="3"/>
  <c r="E60" i="3"/>
  <c r="U60" i="3" s="1"/>
  <c r="U59" i="3"/>
  <c r="S59" i="3"/>
  <c r="R59" i="3"/>
  <c r="Q59" i="3"/>
  <c r="P59" i="3"/>
  <c r="E59" i="3"/>
  <c r="T59" i="3" s="1"/>
  <c r="S58" i="3"/>
  <c r="R58" i="3"/>
  <c r="Q58" i="3"/>
  <c r="P58" i="3"/>
  <c r="E58" i="3"/>
  <c r="T58" i="3" s="1"/>
  <c r="S57" i="3"/>
  <c r="R57" i="3"/>
  <c r="Q57" i="3"/>
  <c r="Q56" i="3" s="1"/>
  <c r="P57" i="3"/>
  <c r="E57" i="3"/>
  <c r="U57" i="3" s="1"/>
  <c r="S56" i="3"/>
  <c r="R56" i="3"/>
  <c r="S55" i="3"/>
  <c r="R55" i="3"/>
  <c r="Q55" i="3"/>
  <c r="P55" i="3"/>
  <c r="E55" i="3"/>
  <c r="U55" i="3" s="1"/>
  <c r="U54" i="3"/>
  <c r="S54" i="3"/>
  <c r="R54" i="3"/>
  <c r="Q54" i="3"/>
  <c r="P54" i="3"/>
  <c r="E54" i="3"/>
  <c r="T54" i="3" s="1"/>
  <c r="U53" i="3"/>
  <c r="T53" i="3"/>
  <c r="S53" i="3"/>
  <c r="R53" i="3"/>
  <c r="Q53" i="3"/>
  <c r="P53" i="3"/>
  <c r="E53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T49" i="3" s="1"/>
  <c r="S48" i="3"/>
  <c r="R48" i="3"/>
  <c r="Q48" i="3"/>
  <c r="P48" i="3"/>
  <c r="E48" i="3"/>
  <c r="T48" i="3" s="1"/>
  <c r="S47" i="3"/>
  <c r="R47" i="3"/>
  <c r="Q47" i="3"/>
  <c r="P47" i="3"/>
  <c r="E47" i="3"/>
  <c r="S46" i="3"/>
  <c r="R46" i="3"/>
  <c r="Q46" i="3"/>
  <c r="P46" i="3"/>
  <c r="E46" i="3"/>
  <c r="S45" i="3"/>
  <c r="R45" i="3"/>
  <c r="Q45" i="3"/>
  <c r="P45" i="3"/>
  <c r="E45" i="3"/>
  <c r="U45" i="3" s="1"/>
  <c r="S44" i="3"/>
  <c r="R44" i="3"/>
  <c r="S42" i="3"/>
  <c r="R42" i="3"/>
  <c r="Q42" i="3"/>
  <c r="P42" i="3"/>
  <c r="E42" i="3"/>
  <c r="U42" i="3" s="1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T39" i="3" s="1"/>
  <c r="S38" i="3"/>
  <c r="R38" i="3"/>
  <c r="Q38" i="3"/>
  <c r="P38" i="3"/>
  <c r="E38" i="3"/>
  <c r="T38" i="3" s="1"/>
  <c r="S37" i="3"/>
  <c r="R37" i="3"/>
  <c r="Q37" i="3"/>
  <c r="P37" i="3"/>
  <c r="E37" i="3"/>
  <c r="U37" i="3" s="1"/>
  <c r="U36" i="3"/>
  <c r="S36" i="3"/>
  <c r="R36" i="3"/>
  <c r="Q36" i="3"/>
  <c r="P36" i="3"/>
  <c r="E36" i="3"/>
  <c r="S35" i="3"/>
  <c r="R35" i="3"/>
  <c r="Q35" i="3"/>
  <c r="P35" i="3"/>
  <c r="E35" i="3"/>
  <c r="U35" i="3" s="1"/>
  <c r="S34" i="3"/>
  <c r="R34" i="3"/>
  <c r="Q34" i="3"/>
  <c r="U34" i="3" s="1"/>
  <c r="P34" i="3"/>
  <c r="E34" i="3"/>
  <c r="T34" i="3" s="1"/>
  <c r="S33" i="3"/>
  <c r="R33" i="3"/>
  <c r="Q33" i="3"/>
  <c r="P33" i="3"/>
  <c r="E33" i="3"/>
  <c r="U33" i="3" s="1"/>
  <c r="S32" i="3"/>
  <c r="R32" i="3"/>
  <c r="Q32" i="3"/>
  <c r="P32" i="3"/>
  <c r="E32" i="3"/>
  <c r="U32" i="3" s="1"/>
  <c r="S31" i="3"/>
  <c r="R31" i="3"/>
  <c r="Q31" i="3"/>
  <c r="U31" i="3" s="1"/>
  <c r="P31" i="3"/>
  <c r="E31" i="3"/>
  <c r="T31" i="3" s="1"/>
  <c r="S30" i="3"/>
  <c r="R30" i="3"/>
  <c r="Q30" i="3"/>
  <c r="P30" i="3"/>
  <c r="E30" i="3"/>
  <c r="S29" i="3"/>
  <c r="R29" i="3"/>
  <c r="Q29" i="3"/>
  <c r="P29" i="3"/>
  <c r="E29" i="3"/>
  <c r="U29" i="3" s="1"/>
  <c r="S28" i="3"/>
  <c r="U27" i="3"/>
  <c r="S27" i="3"/>
  <c r="R27" i="3"/>
  <c r="Q27" i="3"/>
  <c r="P27" i="3"/>
  <c r="E27" i="3"/>
  <c r="T27" i="3" s="1"/>
  <c r="S26" i="3"/>
  <c r="R26" i="3"/>
  <c r="Q26" i="3"/>
  <c r="P26" i="3"/>
  <c r="E26" i="3"/>
  <c r="T26" i="3" s="1"/>
  <c r="S25" i="3"/>
  <c r="R25" i="3"/>
  <c r="Q25" i="3"/>
  <c r="P25" i="3"/>
  <c r="E25" i="3"/>
  <c r="U25" i="3" s="1"/>
  <c r="U24" i="3"/>
  <c r="S24" i="3"/>
  <c r="R24" i="3"/>
  <c r="Q24" i="3"/>
  <c r="P24" i="3"/>
  <c r="E24" i="3"/>
  <c r="T24" i="3" s="1"/>
  <c r="S23" i="3"/>
  <c r="R23" i="3"/>
  <c r="Q23" i="3"/>
  <c r="P23" i="3"/>
  <c r="E23" i="3"/>
  <c r="T23" i="3" s="1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T20" i="3" s="1"/>
  <c r="U19" i="3"/>
  <c r="S19" i="3"/>
  <c r="R19" i="3"/>
  <c r="Q19" i="3"/>
  <c r="P19" i="3"/>
  <c r="E19" i="3"/>
  <c r="T19" i="3" s="1"/>
  <c r="S18" i="3"/>
  <c r="R18" i="3"/>
  <c r="Q18" i="3"/>
  <c r="P18" i="3"/>
  <c r="E18" i="3"/>
  <c r="T18" i="3" s="1"/>
  <c r="S17" i="3"/>
  <c r="R17" i="3"/>
  <c r="Q17" i="3"/>
  <c r="P17" i="3"/>
  <c r="E17" i="3"/>
  <c r="U17" i="3" s="1"/>
  <c r="U16" i="3"/>
  <c r="S16" i="3"/>
  <c r="R16" i="3"/>
  <c r="Q16" i="3"/>
  <c r="P16" i="3"/>
  <c r="E16" i="3"/>
  <c r="T16" i="3" s="1"/>
  <c r="S15" i="3"/>
  <c r="R15" i="3"/>
  <c r="Q15" i="3"/>
  <c r="P15" i="3"/>
  <c r="E15" i="3"/>
  <c r="U15" i="3" s="1"/>
  <c r="S14" i="3"/>
  <c r="R14" i="3"/>
  <c r="Q14" i="3"/>
  <c r="P14" i="3"/>
  <c r="E14" i="3"/>
  <c r="T14" i="3" s="1"/>
  <c r="T13" i="3"/>
  <c r="S13" i="3"/>
  <c r="R13" i="3"/>
  <c r="Q13" i="3"/>
  <c r="P13" i="3"/>
  <c r="E13" i="3"/>
  <c r="U13" i="3" s="1"/>
  <c r="S12" i="3"/>
  <c r="R12" i="3"/>
  <c r="Q12" i="3"/>
  <c r="P12" i="3"/>
  <c r="E12" i="3"/>
  <c r="S11" i="3"/>
  <c r="R11" i="3"/>
  <c r="Q11" i="3"/>
  <c r="P11" i="3"/>
  <c r="E11" i="3"/>
  <c r="T11" i="3" s="1"/>
  <c r="S10" i="3"/>
  <c r="R10" i="3"/>
  <c r="Q10" i="3"/>
  <c r="P10" i="3"/>
  <c r="E10" i="3"/>
  <c r="S9" i="3"/>
  <c r="R9" i="3"/>
  <c r="S64" i="2"/>
  <c r="R64" i="2"/>
  <c r="Q64" i="2"/>
  <c r="P64" i="2"/>
  <c r="E64" i="2"/>
  <c r="U64" i="2" s="1"/>
  <c r="S63" i="2"/>
  <c r="R63" i="2"/>
  <c r="Q63" i="2"/>
  <c r="P63" i="2"/>
  <c r="E63" i="2"/>
  <c r="E62" i="2" s="1"/>
  <c r="S62" i="2"/>
  <c r="R62" i="2"/>
  <c r="S60" i="2"/>
  <c r="R60" i="2"/>
  <c r="Q60" i="2"/>
  <c r="P60" i="2"/>
  <c r="E60" i="2"/>
  <c r="T60" i="2" s="1"/>
  <c r="S59" i="2"/>
  <c r="R59" i="2"/>
  <c r="Q59" i="2"/>
  <c r="P59" i="2"/>
  <c r="E59" i="2"/>
  <c r="S58" i="2"/>
  <c r="R58" i="2"/>
  <c r="Q58" i="2"/>
  <c r="P58" i="2"/>
  <c r="E58" i="2"/>
  <c r="U58" i="2" s="1"/>
  <c r="S57" i="2"/>
  <c r="R57" i="2"/>
  <c r="Q57" i="2"/>
  <c r="P57" i="2"/>
  <c r="E57" i="2"/>
  <c r="T57" i="2" s="1"/>
  <c r="S56" i="2"/>
  <c r="R56" i="2"/>
  <c r="S55" i="2"/>
  <c r="R55" i="2"/>
  <c r="Q55" i="2"/>
  <c r="P55" i="2"/>
  <c r="E55" i="2"/>
  <c r="T55" i="2" s="1"/>
  <c r="S54" i="2"/>
  <c r="R54" i="2"/>
  <c r="Q54" i="2"/>
  <c r="P54" i="2"/>
  <c r="E54" i="2"/>
  <c r="T54" i="2" s="1"/>
  <c r="S53" i="2"/>
  <c r="R53" i="2"/>
  <c r="Q53" i="2"/>
  <c r="P53" i="2"/>
  <c r="E53" i="2"/>
  <c r="U53" i="2" s="1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U50" i="2" s="1"/>
  <c r="S49" i="2"/>
  <c r="R49" i="2"/>
  <c r="Q49" i="2"/>
  <c r="P49" i="2"/>
  <c r="E49" i="2"/>
  <c r="T49" i="2" s="1"/>
  <c r="S48" i="2"/>
  <c r="R48" i="2"/>
  <c r="Q48" i="2"/>
  <c r="P48" i="2"/>
  <c r="E48" i="2"/>
  <c r="U48" i="2" s="1"/>
  <c r="S47" i="2"/>
  <c r="R47" i="2"/>
  <c r="Q47" i="2"/>
  <c r="P47" i="2"/>
  <c r="E47" i="2"/>
  <c r="T47" i="2" s="1"/>
  <c r="S46" i="2"/>
  <c r="R46" i="2"/>
  <c r="Q46" i="2"/>
  <c r="P46" i="2"/>
  <c r="E46" i="2"/>
  <c r="T46" i="2" s="1"/>
  <c r="S45" i="2"/>
  <c r="R45" i="2"/>
  <c r="Q45" i="2"/>
  <c r="P45" i="2"/>
  <c r="E45" i="2"/>
  <c r="U45" i="2" s="1"/>
  <c r="S44" i="2"/>
  <c r="R44" i="2"/>
  <c r="S43" i="2"/>
  <c r="R43" i="2"/>
  <c r="S42" i="2"/>
  <c r="R42" i="2"/>
  <c r="Q42" i="2"/>
  <c r="P42" i="2"/>
  <c r="E42" i="2"/>
  <c r="T42" i="2" s="1"/>
  <c r="U41" i="2"/>
  <c r="S41" i="2"/>
  <c r="R41" i="2"/>
  <c r="Q41" i="2"/>
  <c r="P41" i="2"/>
  <c r="E41" i="2"/>
  <c r="T41" i="2" s="1"/>
  <c r="T40" i="2"/>
  <c r="S40" i="2"/>
  <c r="R40" i="2"/>
  <c r="Q40" i="2"/>
  <c r="P40" i="2"/>
  <c r="E40" i="2"/>
  <c r="U40" i="2" s="1"/>
  <c r="S39" i="2"/>
  <c r="R39" i="2"/>
  <c r="Q39" i="2"/>
  <c r="P39" i="2"/>
  <c r="E39" i="2"/>
  <c r="U39" i="2" s="1"/>
  <c r="S38" i="2"/>
  <c r="R38" i="2"/>
  <c r="Q38" i="2"/>
  <c r="P38" i="2"/>
  <c r="E38" i="2"/>
  <c r="U38" i="2" s="1"/>
  <c r="S37" i="2"/>
  <c r="R37" i="2"/>
  <c r="Q37" i="2"/>
  <c r="U37" i="2" s="1"/>
  <c r="P37" i="2"/>
  <c r="E37" i="2"/>
  <c r="T37" i="2" s="1"/>
  <c r="S36" i="2"/>
  <c r="R36" i="2"/>
  <c r="Q36" i="2"/>
  <c r="P36" i="2"/>
  <c r="E36" i="2"/>
  <c r="T36" i="2" s="1"/>
  <c r="S35" i="2"/>
  <c r="R35" i="2"/>
  <c r="Q35" i="2"/>
  <c r="P35" i="2"/>
  <c r="E35" i="2"/>
  <c r="U35" i="2" s="1"/>
  <c r="S34" i="2"/>
  <c r="R34" i="2"/>
  <c r="Q34" i="2"/>
  <c r="P34" i="2"/>
  <c r="E34" i="2"/>
  <c r="T34" i="2" s="1"/>
  <c r="S33" i="2"/>
  <c r="R33" i="2"/>
  <c r="Q33" i="2"/>
  <c r="P33" i="2"/>
  <c r="E33" i="2"/>
  <c r="T33" i="2" s="1"/>
  <c r="S32" i="2"/>
  <c r="R32" i="2"/>
  <c r="Q32" i="2"/>
  <c r="P32" i="2"/>
  <c r="E32" i="2"/>
  <c r="U32" i="2" s="1"/>
  <c r="S31" i="2"/>
  <c r="R31" i="2"/>
  <c r="Q31" i="2"/>
  <c r="P31" i="2"/>
  <c r="T31" i="2" s="1"/>
  <c r="E31" i="2"/>
  <c r="U31" i="2" s="1"/>
  <c r="S30" i="2"/>
  <c r="R30" i="2"/>
  <c r="Q30" i="2"/>
  <c r="P30" i="2"/>
  <c r="E30" i="2"/>
  <c r="U30" i="2" s="1"/>
  <c r="S29" i="2"/>
  <c r="R29" i="2"/>
  <c r="Q29" i="2"/>
  <c r="P29" i="2"/>
  <c r="E29" i="2"/>
  <c r="U29" i="2" s="1"/>
  <c r="S28" i="2"/>
  <c r="S27" i="2"/>
  <c r="R27" i="2"/>
  <c r="Q27" i="2"/>
  <c r="P27" i="2"/>
  <c r="E27" i="2"/>
  <c r="T27" i="2" s="1"/>
  <c r="S26" i="2"/>
  <c r="R26" i="2"/>
  <c r="Q26" i="2"/>
  <c r="P26" i="2"/>
  <c r="E26" i="2"/>
  <c r="U26" i="2" s="1"/>
  <c r="S25" i="2"/>
  <c r="R25" i="2"/>
  <c r="Q25" i="2"/>
  <c r="P25" i="2"/>
  <c r="E25" i="2"/>
  <c r="T25" i="2" s="1"/>
  <c r="S24" i="2"/>
  <c r="R24" i="2"/>
  <c r="Q24" i="2"/>
  <c r="P24" i="2"/>
  <c r="E24" i="2"/>
  <c r="T24" i="2" s="1"/>
  <c r="S23" i="2"/>
  <c r="R23" i="2"/>
  <c r="Q23" i="2"/>
  <c r="P23" i="2"/>
  <c r="E23" i="2"/>
  <c r="U23" i="2" s="1"/>
  <c r="U22" i="2"/>
  <c r="S22" i="2"/>
  <c r="R22" i="2"/>
  <c r="Q22" i="2"/>
  <c r="P22" i="2"/>
  <c r="E22" i="2"/>
  <c r="T22" i="2" s="1"/>
  <c r="U21" i="2"/>
  <c r="T21" i="2"/>
  <c r="S21" i="2"/>
  <c r="R21" i="2"/>
  <c r="Q21" i="2"/>
  <c r="P21" i="2"/>
  <c r="E21" i="2"/>
  <c r="S20" i="2"/>
  <c r="R20" i="2"/>
  <c r="Q20" i="2"/>
  <c r="U20" i="2" s="1"/>
  <c r="P20" i="2"/>
  <c r="E20" i="2"/>
  <c r="T20" i="2" s="1"/>
  <c r="S19" i="2"/>
  <c r="R19" i="2"/>
  <c r="Q19" i="2"/>
  <c r="P19" i="2"/>
  <c r="E19" i="2"/>
  <c r="U19" i="2" s="1"/>
  <c r="S18" i="2"/>
  <c r="R18" i="2"/>
  <c r="Q18" i="2"/>
  <c r="P18" i="2"/>
  <c r="E18" i="2"/>
  <c r="U18" i="2" s="1"/>
  <c r="S17" i="2"/>
  <c r="R17" i="2"/>
  <c r="Q17" i="2"/>
  <c r="P17" i="2"/>
  <c r="E17" i="2"/>
  <c r="T17" i="2" s="1"/>
  <c r="S16" i="2"/>
  <c r="R16" i="2"/>
  <c r="Q16" i="2"/>
  <c r="P16" i="2"/>
  <c r="E16" i="2"/>
  <c r="T16" i="2" s="1"/>
  <c r="S15" i="2"/>
  <c r="R15" i="2"/>
  <c r="Q15" i="2"/>
  <c r="P15" i="2"/>
  <c r="E15" i="2"/>
  <c r="U15" i="2" s="1"/>
  <c r="S14" i="2"/>
  <c r="R14" i="2"/>
  <c r="Q14" i="2"/>
  <c r="P14" i="2"/>
  <c r="E14" i="2"/>
  <c r="T14" i="2" s="1"/>
  <c r="T13" i="2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U11" i="2" s="1"/>
  <c r="S10" i="2"/>
  <c r="R10" i="2"/>
  <c r="Q10" i="2"/>
  <c r="Q9" i="2" s="1"/>
  <c r="P10" i="2"/>
  <c r="E10" i="2"/>
  <c r="S9" i="2"/>
  <c r="R9" i="2"/>
  <c r="S64" i="1"/>
  <c r="R64" i="1"/>
  <c r="Q64" i="1"/>
  <c r="P64" i="1"/>
  <c r="E64" i="1"/>
  <c r="T64" i="1" s="1"/>
  <c r="S63" i="1"/>
  <c r="R63" i="1"/>
  <c r="Q63" i="1"/>
  <c r="P63" i="1"/>
  <c r="E63" i="1"/>
  <c r="E62" i="1" s="1"/>
  <c r="S62" i="1"/>
  <c r="R62" i="1"/>
  <c r="S60" i="1"/>
  <c r="R60" i="1"/>
  <c r="Q60" i="1"/>
  <c r="P60" i="1"/>
  <c r="E60" i="1"/>
  <c r="T60" i="1" s="1"/>
  <c r="S59" i="1"/>
  <c r="R59" i="1"/>
  <c r="Q59" i="1"/>
  <c r="P59" i="1"/>
  <c r="E59" i="1"/>
  <c r="S58" i="1"/>
  <c r="R58" i="1"/>
  <c r="Q58" i="1"/>
  <c r="P58" i="1"/>
  <c r="E58" i="1"/>
  <c r="U58" i="1" s="1"/>
  <c r="U57" i="1"/>
  <c r="S57" i="1"/>
  <c r="R57" i="1"/>
  <c r="Q57" i="1"/>
  <c r="P57" i="1"/>
  <c r="E57" i="1"/>
  <c r="T57" i="1" s="1"/>
  <c r="S56" i="1"/>
  <c r="R56" i="1"/>
  <c r="S55" i="1"/>
  <c r="R55" i="1"/>
  <c r="Q55" i="1"/>
  <c r="U55" i="1" s="1"/>
  <c r="P55" i="1"/>
  <c r="E55" i="1"/>
  <c r="T55" i="1" s="1"/>
  <c r="S54" i="1"/>
  <c r="R54" i="1"/>
  <c r="Q54" i="1"/>
  <c r="P54" i="1"/>
  <c r="E54" i="1"/>
  <c r="T54" i="1" s="1"/>
  <c r="S53" i="1"/>
  <c r="R53" i="1"/>
  <c r="Q53" i="1"/>
  <c r="P53" i="1"/>
  <c r="E53" i="1"/>
  <c r="U53" i="1" s="1"/>
  <c r="S52" i="1"/>
  <c r="R52" i="1"/>
  <c r="Q52" i="1"/>
  <c r="P52" i="1"/>
  <c r="E52" i="1"/>
  <c r="T52" i="1" s="1"/>
  <c r="S51" i="1"/>
  <c r="R51" i="1"/>
  <c r="Q51" i="1"/>
  <c r="P51" i="1"/>
  <c r="E51" i="1"/>
  <c r="T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U47" i="1" s="1"/>
  <c r="P47" i="1"/>
  <c r="E47" i="1"/>
  <c r="T47" i="1" s="1"/>
  <c r="S46" i="1"/>
  <c r="R46" i="1"/>
  <c r="Q46" i="1"/>
  <c r="P46" i="1"/>
  <c r="E46" i="1"/>
  <c r="T46" i="1" s="1"/>
  <c r="S45" i="1"/>
  <c r="R45" i="1"/>
  <c r="Q45" i="1"/>
  <c r="P45" i="1"/>
  <c r="E45" i="1"/>
  <c r="S44" i="1"/>
  <c r="R44" i="1"/>
  <c r="S43" i="1"/>
  <c r="R43" i="1"/>
  <c r="S42" i="1"/>
  <c r="R42" i="1"/>
  <c r="Q42" i="1"/>
  <c r="P42" i="1"/>
  <c r="E42" i="1"/>
  <c r="T42" i="1" s="1"/>
  <c r="S41" i="1"/>
  <c r="R41" i="1"/>
  <c r="Q41" i="1"/>
  <c r="P41" i="1"/>
  <c r="E41" i="1"/>
  <c r="U41" i="1" s="1"/>
  <c r="S40" i="1"/>
  <c r="R40" i="1"/>
  <c r="Q40" i="1"/>
  <c r="P40" i="1"/>
  <c r="E40" i="1"/>
  <c r="U40" i="1" s="1"/>
  <c r="S39" i="1"/>
  <c r="R39" i="1"/>
  <c r="Q39" i="1"/>
  <c r="P39" i="1"/>
  <c r="E39" i="1"/>
  <c r="T39" i="1" s="1"/>
  <c r="S38" i="1"/>
  <c r="R38" i="1"/>
  <c r="Q38" i="1"/>
  <c r="P38" i="1"/>
  <c r="E38" i="1"/>
  <c r="T38" i="1" s="1"/>
  <c r="S37" i="1"/>
  <c r="R37" i="1"/>
  <c r="Q37" i="1"/>
  <c r="U37" i="1" s="1"/>
  <c r="P37" i="1"/>
  <c r="E37" i="1"/>
  <c r="S36" i="1"/>
  <c r="R36" i="1"/>
  <c r="Q36" i="1"/>
  <c r="P36" i="1"/>
  <c r="E36" i="1"/>
  <c r="S35" i="1"/>
  <c r="R35" i="1"/>
  <c r="Q35" i="1"/>
  <c r="P35" i="1"/>
  <c r="E35" i="1"/>
  <c r="U35" i="1" s="1"/>
  <c r="S34" i="1"/>
  <c r="R34" i="1"/>
  <c r="Q34" i="1"/>
  <c r="P34" i="1"/>
  <c r="E34" i="1"/>
  <c r="U34" i="1" s="1"/>
  <c r="S33" i="1"/>
  <c r="R33" i="1"/>
  <c r="Q33" i="1"/>
  <c r="P33" i="1"/>
  <c r="E33" i="1"/>
  <c r="U33" i="1" s="1"/>
  <c r="S32" i="1"/>
  <c r="R32" i="1"/>
  <c r="Q32" i="1"/>
  <c r="P32" i="1"/>
  <c r="E32" i="1"/>
  <c r="U32" i="1" s="1"/>
  <c r="U31" i="1"/>
  <c r="S31" i="1"/>
  <c r="R31" i="1"/>
  <c r="Q31" i="1"/>
  <c r="P31" i="1"/>
  <c r="E31" i="1"/>
  <c r="S30" i="1"/>
  <c r="R30" i="1"/>
  <c r="Q30" i="1"/>
  <c r="P30" i="1"/>
  <c r="E30" i="1"/>
  <c r="T30" i="1" s="1"/>
  <c r="S29" i="1"/>
  <c r="R29" i="1"/>
  <c r="Q29" i="1"/>
  <c r="P29" i="1"/>
  <c r="E29" i="1"/>
  <c r="U29" i="1" s="1"/>
  <c r="S27" i="1"/>
  <c r="R27" i="1"/>
  <c r="Q27" i="1"/>
  <c r="P27" i="1"/>
  <c r="E27" i="1"/>
  <c r="U27" i="1" s="1"/>
  <c r="S26" i="1"/>
  <c r="R26" i="1"/>
  <c r="Q26" i="1"/>
  <c r="U26" i="1" s="1"/>
  <c r="P26" i="1"/>
  <c r="E26" i="1"/>
  <c r="S25" i="1"/>
  <c r="R25" i="1"/>
  <c r="Q25" i="1"/>
  <c r="P25" i="1"/>
  <c r="E25" i="1"/>
  <c r="S24" i="1"/>
  <c r="R24" i="1"/>
  <c r="Q24" i="1"/>
  <c r="P24" i="1"/>
  <c r="E24" i="1"/>
  <c r="U24" i="1" s="1"/>
  <c r="S23" i="1"/>
  <c r="R23" i="1"/>
  <c r="Q23" i="1"/>
  <c r="P23" i="1"/>
  <c r="E23" i="1"/>
  <c r="U23" i="1" s="1"/>
  <c r="S22" i="1"/>
  <c r="R22" i="1"/>
  <c r="Q22" i="1"/>
  <c r="P22" i="1"/>
  <c r="E22" i="1"/>
  <c r="U22" i="1" s="1"/>
  <c r="U21" i="1"/>
  <c r="S21" i="1"/>
  <c r="R21" i="1"/>
  <c r="Q21" i="1"/>
  <c r="P21" i="1"/>
  <c r="E21" i="1"/>
  <c r="T21" i="1" s="1"/>
  <c r="U20" i="1"/>
  <c r="S20" i="1"/>
  <c r="R20" i="1"/>
  <c r="Q20" i="1"/>
  <c r="P20" i="1"/>
  <c r="T20" i="1" s="1"/>
  <c r="E20" i="1"/>
  <c r="S19" i="1"/>
  <c r="R19" i="1"/>
  <c r="Q19" i="1"/>
  <c r="P19" i="1"/>
  <c r="E19" i="1"/>
  <c r="U19" i="1" s="1"/>
  <c r="S18" i="1"/>
  <c r="R18" i="1"/>
  <c r="Q18" i="1"/>
  <c r="P18" i="1"/>
  <c r="E18" i="1"/>
  <c r="T18" i="1" s="1"/>
  <c r="S17" i="1"/>
  <c r="R17" i="1"/>
  <c r="Q17" i="1"/>
  <c r="P17" i="1"/>
  <c r="E17" i="1"/>
  <c r="T17" i="1" s="1"/>
  <c r="S16" i="1"/>
  <c r="R16" i="1"/>
  <c r="Q16" i="1"/>
  <c r="P16" i="1"/>
  <c r="E16" i="1"/>
  <c r="U16" i="1" s="1"/>
  <c r="S15" i="1"/>
  <c r="R15" i="1"/>
  <c r="Q15" i="1"/>
  <c r="P15" i="1"/>
  <c r="E15" i="1"/>
  <c r="T15" i="1" s="1"/>
  <c r="U14" i="1"/>
  <c r="T14" i="1"/>
  <c r="S14" i="1"/>
  <c r="R14" i="1"/>
  <c r="Q14" i="1"/>
  <c r="P14" i="1"/>
  <c r="E14" i="1"/>
  <c r="S13" i="1"/>
  <c r="R13" i="1"/>
  <c r="Q13" i="1"/>
  <c r="P13" i="1"/>
  <c r="E13" i="1"/>
  <c r="T13" i="1" s="1"/>
  <c r="S12" i="1"/>
  <c r="R12" i="1"/>
  <c r="Q12" i="1"/>
  <c r="P12" i="1"/>
  <c r="T12" i="1" s="1"/>
  <c r="E12" i="1"/>
  <c r="U12" i="1" s="1"/>
  <c r="S11" i="1"/>
  <c r="R11" i="1"/>
  <c r="Q11" i="1"/>
  <c r="P11" i="1"/>
  <c r="E11" i="1"/>
  <c r="T11" i="1" s="1"/>
  <c r="S10" i="1"/>
  <c r="R10" i="1"/>
  <c r="Q10" i="1"/>
  <c r="P10" i="1"/>
  <c r="E10" i="1"/>
  <c r="S9" i="1"/>
  <c r="R9" i="1"/>
  <c r="U51" i="1" l="1"/>
  <c r="Q62" i="1"/>
  <c r="U27" i="2"/>
  <c r="T32" i="2"/>
  <c r="U33" i="2"/>
  <c r="T39" i="2"/>
  <c r="T50" i="2"/>
  <c r="T59" i="2"/>
  <c r="E9" i="3"/>
  <c r="U14" i="3"/>
  <c r="T22" i="3"/>
  <c r="U23" i="3"/>
  <c r="T45" i="3"/>
  <c r="U47" i="3"/>
  <c r="U58" i="3"/>
  <c r="U64" i="3"/>
  <c r="T33" i="4"/>
  <c r="U36" i="4"/>
  <c r="U39" i="4"/>
  <c r="U46" i="4"/>
  <c r="T58" i="4"/>
  <c r="U12" i="5"/>
  <c r="T16" i="5"/>
  <c r="T24" i="5"/>
  <c r="T46" i="5"/>
  <c r="U47" i="5"/>
  <c r="U53" i="5"/>
  <c r="P62" i="5"/>
  <c r="T10" i="6"/>
  <c r="T36" i="6"/>
  <c r="T26" i="7"/>
  <c r="U27" i="7"/>
  <c r="T49" i="7"/>
  <c r="T60" i="7"/>
  <c r="T63" i="7"/>
  <c r="U64" i="7"/>
  <c r="T26" i="8"/>
  <c r="U27" i="8"/>
  <c r="T55" i="8"/>
  <c r="U63" i="8"/>
  <c r="T12" i="9"/>
  <c r="T26" i="10"/>
  <c r="U31" i="10"/>
  <c r="P62" i="10"/>
  <c r="U45" i="11"/>
  <c r="U48" i="11"/>
  <c r="U53" i="12"/>
  <c r="U37" i="13"/>
  <c r="U47" i="13"/>
  <c r="U53" i="13"/>
  <c r="U14" i="14"/>
  <c r="T18" i="14"/>
  <c r="T24" i="14"/>
  <c r="U25" i="14"/>
  <c r="U34" i="14"/>
  <c r="T48" i="14"/>
  <c r="U54" i="14"/>
  <c r="T13" i="17"/>
  <c r="U20" i="17"/>
  <c r="T27" i="17"/>
  <c r="T32" i="17"/>
  <c r="U39" i="17"/>
  <c r="T16" i="18"/>
  <c r="U22" i="18"/>
  <c r="U25" i="18"/>
  <c r="E62" i="18"/>
  <c r="U62" i="18" s="1"/>
  <c r="U18" i="19"/>
  <c r="T22" i="19"/>
  <c r="U30" i="19"/>
  <c r="T34" i="19"/>
  <c r="U53" i="19"/>
  <c r="U12" i="20"/>
  <c r="U51" i="20"/>
  <c r="U15" i="21"/>
  <c r="T22" i="21"/>
  <c r="U54" i="21"/>
  <c r="U34" i="22"/>
  <c r="T13" i="24"/>
  <c r="U14" i="24"/>
  <c r="T22" i="24"/>
  <c r="T31" i="24"/>
  <c r="T33" i="24"/>
  <c r="U57" i="25"/>
  <c r="U63" i="25"/>
  <c r="T22" i="26"/>
  <c r="T26" i="26"/>
  <c r="U42" i="26"/>
  <c r="U46" i="26"/>
  <c r="T55" i="26"/>
  <c r="T13" i="27"/>
  <c r="T30" i="27"/>
  <c r="U37" i="27"/>
  <c r="U40" i="27"/>
  <c r="U47" i="27"/>
  <c r="T53" i="27"/>
  <c r="T23" i="28"/>
  <c r="T27" i="28"/>
  <c r="U29" i="28"/>
  <c r="U46" i="28"/>
  <c r="U50" i="28"/>
  <c r="T59" i="28"/>
  <c r="U12" i="29"/>
  <c r="T46" i="29"/>
  <c r="U13" i="30"/>
  <c r="U59" i="30"/>
  <c r="U55" i="31"/>
  <c r="U15" i="33"/>
  <c r="U22" i="33"/>
  <c r="T26" i="33"/>
  <c r="U31" i="34"/>
  <c r="U36" i="34"/>
  <c r="U39" i="34"/>
  <c r="U48" i="34"/>
  <c r="T57" i="35"/>
  <c r="U57" i="35"/>
  <c r="T48" i="36"/>
  <c r="U48" i="36"/>
  <c r="U55" i="37"/>
  <c r="T55" i="37"/>
  <c r="T14" i="39"/>
  <c r="U14" i="39"/>
  <c r="T46" i="46"/>
  <c r="U46" i="46"/>
  <c r="U45" i="1"/>
  <c r="T50" i="1"/>
  <c r="T12" i="2"/>
  <c r="T21" i="3"/>
  <c r="T51" i="3"/>
  <c r="T57" i="3"/>
  <c r="U24" i="4"/>
  <c r="U27" i="4"/>
  <c r="T35" i="4"/>
  <c r="T45" i="4"/>
  <c r="T57" i="4"/>
  <c r="T23" i="5"/>
  <c r="T45" i="5"/>
  <c r="E56" i="5"/>
  <c r="T55" i="6"/>
  <c r="T59" i="6"/>
  <c r="T19" i="7"/>
  <c r="T25" i="7"/>
  <c r="T48" i="7"/>
  <c r="T55" i="7"/>
  <c r="T25" i="8"/>
  <c r="U40" i="8"/>
  <c r="T18" i="9"/>
  <c r="T32" i="10"/>
  <c r="U39" i="10"/>
  <c r="U54" i="10"/>
  <c r="U30" i="13"/>
  <c r="P62" i="13"/>
  <c r="U12" i="15"/>
  <c r="T16" i="15"/>
  <c r="U23" i="15"/>
  <c r="T30" i="15"/>
  <c r="T30" i="16"/>
  <c r="T49" i="16"/>
  <c r="U59" i="16"/>
  <c r="T63" i="16"/>
  <c r="T12" i="17"/>
  <c r="U16" i="19"/>
  <c r="U45" i="19"/>
  <c r="T41" i="20"/>
  <c r="U15" i="22"/>
  <c r="U55" i="22"/>
  <c r="T57" i="22"/>
  <c r="T41" i="23"/>
  <c r="T21" i="24"/>
  <c r="T14" i="25"/>
  <c r="T16" i="25"/>
  <c r="T26" i="25"/>
  <c r="U54" i="25"/>
  <c r="T38" i="26"/>
  <c r="T45" i="26"/>
  <c r="U20" i="27"/>
  <c r="T24" i="27"/>
  <c r="T31" i="27"/>
  <c r="Q62" i="27"/>
  <c r="T13" i="28"/>
  <c r="U21" i="29"/>
  <c r="U30" i="29"/>
  <c r="T48" i="30"/>
  <c r="U11" i="31"/>
  <c r="T16" i="31"/>
  <c r="U31" i="31"/>
  <c r="U41" i="31"/>
  <c r="U51" i="31"/>
  <c r="T60" i="31"/>
  <c r="T16" i="32"/>
  <c r="U22" i="32"/>
  <c r="T26" i="32"/>
  <c r="U31" i="32"/>
  <c r="U39" i="32"/>
  <c r="T16" i="35"/>
  <c r="T55" i="35"/>
  <c r="U55" i="35"/>
  <c r="U16" i="36"/>
  <c r="T16" i="36"/>
  <c r="U27" i="36"/>
  <c r="T27" i="36"/>
  <c r="T34" i="42"/>
  <c r="U34" i="42"/>
  <c r="T25" i="1"/>
  <c r="T36" i="1"/>
  <c r="T49" i="1"/>
  <c r="T59" i="1"/>
  <c r="U49" i="2"/>
  <c r="U55" i="2"/>
  <c r="U57" i="2"/>
  <c r="U12" i="3"/>
  <c r="T46" i="3"/>
  <c r="U16" i="4"/>
  <c r="T51" i="4"/>
  <c r="T15" i="5"/>
  <c r="T22" i="5"/>
  <c r="U41" i="5"/>
  <c r="U22" i="6"/>
  <c r="U27" i="6"/>
  <c r="U16" i="7"/>
  <c r="T20" i="7"/>
  <c r="T23" i="7"/>
  <c r="T38" i="9"/>
  <c r="T59" i="9"/>
  <c r="U13" i="10"/>
  <c r="U48" i="10"/>
  <c r="U15" i="11"/>
  <c r="U18" i="11"/>
  <c r="T14" i="12"/>
  <c r="U12" i="13"/>
  <c r="U17" i="13"/>
  <c r="U20" i="13"/>
  <c r="U25" i="13"/>
  <c r="T16" i="16"/>
  <c r="U21" i="16"/>
  <c r="U24" i="16"/>
  <c r="U63" i="16"/>
  <c r="U42" i="17"/>
  <c r="U14" i="18"/>
  <c r="U17" i="18"/>
  <c r="T20" i="18"/>
  <c r="T33" i="18"/>
  <c r="U64" i="18"/>
  <c r="T14" i="19"/>
  <c r="T51" i="19"/>
  <c r="T31" i="21"/>
  <c r="U46" i="21"/>
  <c r="U49" i="21"/>
  <c r="Q56" i="21"/>
  <c r="U59" i="21"/>
  <c r="E62" i="21"/>
  <c r="U62" i="21" s="1"/>
  <c r="T14" i="22"/>
  <c r="T54" i="22"/>
  <c r="T23" i="23"/>
  <c r="U26" i="23"/>
  <c r="U12" i="24"/>
  <c r="U17" i="24"/>
  <c r="U30" i="24"/>
  <c r="U54" i="24"/>
  <c r="U21" i="26"/>
  <c r="T34" i="26"/>
  <c r="U54" i="26"/>
  <c r="T63" i="26"/>
  <c r="U12" i="27"/>
  <c r="T23" i="27"/>
  <c r="T27" i="27"/>
  <c r="U29" i="27"/>
  <c r="U22" i="28"/>
  <c r="U32" i="28"/>
  <c r="T23" i="40"/>
  <c r="U23" i="40"/>
  <c r="T27" i="41"/>
  <c r="U27" i="41"/>
  <c r="U40" i="46"/>
  <c r="T40" i="46"/>
  <c r="U42" i="2"/>
  <c r="T14" i="5"/>
  <c r="T26" i="6"/>
  <c r="T33" i="6"/>
  <c r="T47" i="6"/>
  <c r="U32" i="8"/>
  <c r="U35" i="8"/>
  <c r="T30" i="9"/>
  <c r="T50" i="9"/>
  <c r="T63" i="9"/>
  <c r="T12" i="10"/>
  <c r="T33" i="10"/>
  <c r="T38" i="10"/>
  <c r="U64" i="10"/>
  <c r="T14" i="11"/>
  <c r="T22" i="11"/>
  <c r="U30" i="11"/>
  <c r="T34" i="11"/>
  <c r="T40" i="11"/>
  <c r="U50" i="11"/>
  <c r="P62" i="11"/>
  <c r="T13" i="12"/>
  <c r="U31" i="12"/>
  <c r="U36" i="12"/>
  <c r="U39" i="12"/>
  <c r="U46" i="12"/>
  <c r="T57" i="12"/>
  <c r="T16" i="13"/>
  <c r="T24" i="13"/>
  <c r="U29" i="14"/>
  <c r="T31" i="14"/>
  <c r="T36" i="14"/>
  <c r="P56" i="14"/>
  <c r="E62" i="14"/>
  <c r="U48" i="16"/>
  <c r="T62" i="16"/>
  <c r="Q62" i="17"/>
  <c r="T13" i="18"/>
  <c r="T27" i="18"/>
  <c r="T32" i="18"/>
  <c r="T13" i="19"/>
  <c r="T32" i="19"/>
  <c r="T34" i="20"/>
  <c r="T13" i="22"/>
  <c r="U37" i="22"/>
  <c r="T53" i="22"/>
  <c r="U21" i="23"/>
  <c r="T25" i="23"/>
  <c r="T37" i="23"/>
  <c r="T57" i="23"/>
  <c r="T16" i="24"/>
  <c r="U25" i="24"/>
  <c r="U13" i="25"/>
  <c r="T17" i="25"/>
  <c r="U25" i="25"/>
  <c r="U33" i="25"/>
  <c r="U46" i="25"/>
  <c r="U59" i="25"/>
  <c r="T14" i="26"/>
  <c r="U63" i="26"/>
  <c r="T19" i="27"/>
  <c r="U12" i="28"/>
  <c r="T16" i="29"/>
  <c r="T24" i="29"/>
  <c r="U63" i="29"/>
  <c r="T23" i="30"/>
  <c r="U26" i="30"/>
  <c r="U30" i="30"/>
  <c r="T37" i="30"/>
  <c r="P44" i="30"/>
  <c r="U47" i="30"/>
  <c r="U14" i="31"/>
  <c r="U34" i="31"/>
  <c r="U14" i="32"/>
  <c r="T21" i="32"/>
  <c r="U30" i="32"/>
  <c r="U34" i="32"/>
  <c r="U38" i="32"/>
  <c r="U37" i="33"/>
  <c r="T46" i="33"/>
  <c r="U13" i="34"/>
  <c r="T46" i="37"/>
  <c r="U46" i="37"/>
  <c r="U17" i="40"/>
  <c r="T17" i="40"/>
  <c r="T37" i="46"/>
  <c r="U37" i="46"/>
  <c r="T31" i="1"/>
  <c r="U25" i="2"/>
  <c r="T21" i="4"/>
  <c r="U54" i="4"/>
  <c r="U63" i="5"/>
  <c r="P62" i="7"/>
  <c r="U16" i="9"/>
  <c r="U21" i="9"/>
  <c r="U24" i="9"/>
  <c r="U46" i="9"/>
  <c r="U63" i="9"/>
  <c r="T30" i="10"/>
  <c r="T63" i="10"/>
  <c r="T13" i="11"/>
  <c r="T21" i="11"/>
  <c r="U31" i="11"/>
  <c r="T45" i="12"/>
  <c r="T15" i="13"/>
  <c r="T23" i="13"/>
  <c r="U20" i="15"/>
  <c r="T27" i="15"/>
  <c r="U41" i="17"/>
  <c r="T37" i="18"/>
  <c r="U47" i="18"/>
  <c r="U50" i="18"/>
  <c r="T59" i="18"/>
  <c r="T12" i="19"/>
  <c r="T50" i="19"/>
  <c r="U16" i="20"/>
  <c r="T21" i="20"/>
  <c r="U53" i="20"/>
  <c r="U31" i="21"/>
  <c r="U36" i="21"/>
  <c r="U39" i="21"/>
  <c r="T58" i="21"/>
  <c r="U64" i="21"/>
  <c r="U32" i="22"/>
  <c r="T36" i="22"/>
  <c r="U47" i="22"/>
  <c r="T24" i="23"/>
  <c r="T37" i="24"/>
  <c r="T47" i="24"/>
  <c r="T53" i="24"/>
  <c r="T30" i="26"/>
  <c r="T40" i="26"/>
  <c r="U15" i="27"/>
  <c r="U22" i="27"/>
  <c r="U32" i="27"/>
  <c r="U55" i="27"/>
  <c r="U31" i="28"/>
  <c r="T64" i="28"/>
  <c r="U10" i="29"/>
  <c r="T14" i="29"/>
  <c r="U16" i="29"/>
  <c r="T17" i="29"/>
  <c r="U55" i="29"/>
  <c r="U59" i="29"/>
  <c r="T37" i="32"/>
  <c r="U17" i="33"/>
  <c r="U20" i="33"/>
  <c r="T24" i="33"/>
  <c r="U31" i="33"/>
  <c r="Q56" i="34"/>
  <c r="U25" i="37"/>
  <c r="T25" i="37"/>
  <c r="U21" i="39"/>
  <c r="T21" i="39"/>
  <c r="T54" i="41"/>
  <c r="U54" i="41"/>
  <c r="T27" i="43"/>
  <c r="U27" i="43"/>
  <c r="U59" i="43"/>
  <c r="T59" i="43"/>
  <c r="T22" i="1"/>
  <c r="T33" i="1"/>
  <c r="T30" i="3"/>
  <c r="T33" i="3"/>
  <c r="T36" i="3"/>
  <c r="U31" i="6"/>
  <c r="U34" i="6"/>
  <c r="T22" i="7"/>
  <c r="Q62" i="7"/>
  <c r="T22" i="8"/>
  <c r="T38" i="8"/>
  <c r="U53" i="8"/>
  <c r="U22" i="9"/>
  <c r="T49" i="9"/>
  <c r="T16" i="10"/>
  <c r="U21" i="10"/>
  <c r="U24" i="10"/>
  <c r="U41" i="10"/>
  <c r="U63" i="10"/>
  <c r="U53" i="11"/>
  <c r="U24" i="12"/>
  <c r="U27" i="12"/>
  <c r="T35" i="12"/>
  <c r="T14" i="13"/>
  <c r="U59" i="13"/>
  <c r="U63" i="13"/>
  <c r="U22" i="14"/>
  <c r="U27" i="14"/>
  <c r="Q62" i="14"/>
  <c r="T26" i="15"/>
  <c r="T37" i="15"/>
  <c r="T49" i="15"/>
  <c r="T64" i="15"/>
  <c r="T26" i="16"/>
  <c r="U31" i="16"/>
  <c r="U33" i="16"/>
  <c r="U36" i="16"/>
  <c r="U51" i="16"/>
  <c r="U54" i="16"/>
  <c r="T16" i="17"/>
  <c r="U22" i="17"/>
  <c r="U25" i="17"/>
  <c r="U47" i="17"/>
  <c r="T50" i="17"/>
  <c r="T14" i="20"/>
  <c r="U24" i="22"/>
  <c r="U27" i="22"/>
  <c r="T46" i="22"/>
  <c r="T59" i="22"/>
  <c r="T17" i="23"/>
  <c r="U31" i="23"/>
  <c r="T46" i="23"/>
  <c r="T24" i="24"/>
  <c r="T36" i="24"/>
  <c r="T32" i="25"/>
  <c r="T45" i="25"/>
  <c r="U49" i="25"/>
  <c r="U13" i="26"/>
  <c r="U53" i="28"/>
  <c r="U23" i="29"/>
  <c r="T27" i="29"/>
  <c r="U16" i="30"/>
  <c r="U21" i="30"/>
  <c r="T24" i="30"/>
  <c r="U58" i="30"/>
  <c r="T13" i="31"/>
  <c r="U33" i="31"/>
  <c r="T20" i="32"/>
  <c r="T29" i="32"/>
  <c r="U33" i="32"/>
  <c r="T13" i="33"/>
  <c r="T36" i="33"/>
  <c r="T12" i="34"/>
  <c r="U21" i="34"/>
  <c r="U30" i="34"/>
  <c r="T34" i="34"/>
  <c r="U46" i="34"/>
  <c r="T12" i="36"/>
  <c r="U12" i="36"/>
  <c r="T53" i="38"/>
  <c r="U53" i="38"/>
  <c r="T55" i="39"/>
  <c r="U55" i="39"/>
  <c r="T23" i="43"/>
  <c r="U23" i="43"/>
  <c r="U13" i="1"/>
  <c r="U15" i="1"/>
  <c r="T32" i="1"/>
  <c r="U62" i="1"/>
  <c r="U34" i="2"/>
  <c r="U59" i="4"/>
  <c r="E62" i="4"/>
  <c r="U62" i="4" s="1"/>
  <c r="U53" i="7"/>
  <c r="T37" i="8"/>
  <c r="P44" i="8"/>
  <c r="T59" i="8"/>
  <c r="T62" i="10"/>
  <c r="T54" i="13"/>
  <c r="U55" i="18"/>
  <c r="U57" i="18"/>
  <c r="T13" i="20"/>
  <c r="U52" i="20"/>
  <c r="U16" i="21"/>
  <c r="U19" i="21"/>
  <c r="U24" i="21"/>
  <c r="U27" i="21"/>
  <c r="U35" i="21"/>
  <c r="T23" i="22"/>
  <c r="U35" i="22"/>
  <c r="T45" i="22"/>
  <c r="E62" i="22"/>
  <c r="U62" i="22" s="1"/>
  <c r="T27" i="24"/>
  <c r="T32" i="24"/>
  <c r="U46" i="24"/>
  <c r="U52" i="24"/>
  <c r="T59" i="24"/>
  <c r="U34" i="25"/>
  <c r="U47" i="28"/>
  <c r="T54" i="28"/>
  <c r="U60" i="28"/>
  <c r="U13" i="29"/>
  <c r="U36" i="32"/>
  <c r="T55" i="32"/>
  <c r="U63" i="32"/>
  <c r="T16" i="33"/>
  <c r="U23" i="33"/>
  <c r="U32" i="33"/>
  <c r="U53" i="33"/>
  <c r="T54" i="33"/>
  <c r="U24" i="34"/>
  <c r="T49" i="34"/>
  <c r="U63" i="34"/>
  <c r="T12" i="35"/>
  <c r="T32" i="36"/>
  <c r="U32" i="36"/>
  <c r="U37" i="37"/>
  <c r="T37" i="37"/>
  <c r="T29" i="40"/>
  <c r="U29" i="40"/>
  <c r="T32" i="44"/>
  <c r="U32" i="44"/>
  <c r="T23" i="1"/>
  <c r="T26" i="1"/>
  <c r="T34" i="1"/>
  <c r="T37" i="1"/>
  <c r="U14" i="2"/>
  <c r="U17" i="2"/>
  <c r="U47" i="2"/>
  <c r="U46" i="3"/>
  <c r="U52" i="3"/>
  <c r="U17" i="5"/>
  <c r="U20" i="5"/>
  <c r="U25" i="5"/>
  <c r="U20" i="7"/>
  <c r="U20" i="8"/>
  <c r="T29" i="8"/>
  <c r="U59" i="12"/>
  <c r="T16" i="14"/>
  <c r="T23" i="15"/>
  <c r="U32" i="15"/>
  <c r="T59" i="16"/>
  <c r="U14" i="17"/>
  <c r="U17" i="17"/>
  <c r="T20" i="19"/>
  <c r="U23" i="19"/>
  <c r="U26" i="19"/>
  <c r="U59" i="19"/>
  <c r="U45" i="20"/>
  <c r="U16" i="22"/>
  <c r="U10" i="23"/>
  <c r="U13" i="23"/>
  <c r="T33" i="23"/>
  <c r="U45" i="23"/>
  <c r="U23" i="24"/>
  <c r="T55" i="25"/>
  <c r="T12" i="26"/>
  <c r="T23" i="26"/>
  <c r="U27" i="26"/>
  <c r="U31" i="26"/>
  <c r="U52" i="26"/>
  <c r="T58" i="26"/>
  <c r="U17" i="27"/>
  <c r="U25" i="27"/>
  <c r="T59" i="27"/>
  <c r="U14" i="28"/>
  <c r="U17" i="28"/>
  <c r="U20" i="28"/>
  <c r="U37" i="28"/>
  <c r="U40" i="28"/>
  <c r="T22" i="29"/>
  <c r="U26" i="29"/>
  <c r="T34" i="29"/>
  <c r="U47" i="29"/>
  <c r="U53" i="29"/>
  <c r="T55" i="30"/>
  <c r="T12" i="31"/>
  <c r="T32" i="31"/>
  <c r="U27" i="32"/>
  <c r="T32" i="32"/>
  <c r="U12" i="33"/>
  <c r="U33" i="33"/>
  <c r="U20" i="34"/>
  <c r="U33" i="34"/>
  <c r="T57" i="37"/>
  <c r="U57" i="37"/>
  <c r="T13" i="40"/>
  <c r="U13" i="40"/>
  <c r="T36" i="41"/>
  <c r="U36" i="41"/>
  <c r="T24" i="42"/>
  <c r="U24" i="42"/>
  <c r="T25" i="45"/>
  <c r="U25" i="45"/>
  <c r="U25" i="35"/>
  <c r="U34" i="35"/>
  <c r="U37" i="35"/>
  <c r="T40" i="35"/>
  <c r="P9" i="36"/>
  <c r="U23" i="36"/>
  <c r="U13" i="37"/>
  <c r="T20" i="37"/>
  <c r="T45" i="37"/>
  <c r="U23" i="39"/>
  <c r="U32" i="39"/>
  <c r="U42" i="39"/>
  <c r="U57" i="39"/>
  <c r="U32" i="40"/>
  <c r="U59" i="40"/>
  <c r="T12" i="41"/>
  <c r="U19" i="41"/>
  <c r="T17" i="42"/>
  <c r="U23" i="44"/>
  <c r="U53" i="44"/>
  <c r="Q56" i="44"/>
  <c r="U17" i="45"/>
  <c r="T20" i="45"/>
  <c r="U37" i="45"/>
  <c r="U46" i="45"/>
  <c r="U64" i="45"/>
  <c r="U17" i="46"/>
  <c r="T20" i="46"/>
  <c r="U24" i="46"/>
  <c r="U49" i="46"/>
  <c r="T23" i="47"/>
  <c r="U33" i="47"/>
  <c r="U36" i="47"/>
  <c r="T54" i="47"/>
  <c r="U21" i="48"/>
  <c r="T25" i="48"/>
  <c r="U30" i="48"/>
  <c r="T37" i="48"/>
  <c r="U13" i="49"/>
  <c r="T17" i="49"/>
  <c r="T24" i="49"/>
  <c r="T31" i="49"/>
  <c r="U10" i="50"/>
  <c r="U12" i="50"/>
  <c r="U23" i="50"/>
  <c r="T25" i="50"/>
  <c r="U45" i="50"/>
  <c r="T47" i="50"/>
  <c r="U13" i="51"/>
  <c r="T16" i="51"/>
  <c r="U26" i="51"/>
  <c r="U13" i="52"/>
  <c r="T20" i="52"/>
  <c r="U36" i="52"/>
  <c r="T46" i="52"/>
  <c r="T60" i="52"/>
  <c r="U63" i="52"/>
  <c r="T12" i="53"/>
  <c r="U20" i="53"/>
  <c r="U47" i="53"/>
  <c r="T47" i="53"/>
  <c r="E62" i="53"/>
  <c r="U62" i="53" s="1"/>
  <c r="U63" i="53"/>
  <c r="U33" i="54"/>
  <c r="U51" i="54"/>
  <c r="T51" i="54"/>
  <c r="P28" i="55"/>
  <c r="U50" i="55"/>
  <c r="P56" i="55"/>
  <c r="T14" i="57"/>
  <c r="U12" i="58"/>
  <c r="T47" i="58"/>
  <c r="U47" i="58"/>
  <c r="T20" i="59"/>
  <c r="U20" i="59"/>
  <c r="Q62" i="61"/>
  <c r="T26" i="62"/>
  <c r="U26" i="62"/>
  <c r="T32" i="66"/>
  <c r="U32" i="66"/>
  <c r="U13" i="73"/>
  <c r="T13" i="73"/>
  <c r="U34" i="78"/>
  <c r="T34" i="78"/>
  <c r="T12" i="79"/>
  <c r="U37" i="82"/>
  <c r="T37" i="82"/>
  <c r="T55" i="82"/>
  <c r="U55" i="82"/>
  <c r="T20" i="85"/>
  <c r="U20" i="85"/>
  <c r="T22" i="89"/>
  <c r="U34" i="90"/>
  <c r="T34" i="90"/>
  <c r="U26" i="36"/>
  <c r="T31" i="36"/>
  <c r="U24" i="37"/>
  <c r="U36" i="37"/>
  <c r="U54" i="37"/>
  <c r="U17" i="39"/>
  <c r="U20" i="39"/>
  <c r="U12" i="40"/>
  <c r="T33" i="40"/>
  <c r="U55" i="40"/>
  <c r="U22" i="41"/>
  <c r="T26" i="41"/>
  <c r="E62" i="41"/>
  <c r="U62" i="41" s="1"/>
  <c r="U33" i="42"/>
  <c r="U22" i="43"/>
  <c r="Q62" i="43"/>
  <c r="T26" i="44"/>
  <c r="T33" i="44"/>
  <c r="T59" i="44"/>
  <c r="U24" i="45"/>
  <c r="U49" i="45"/>
  <c r="T59" i="45"/>
  <c r="U27" i="46"/>
  <c r="U36" i="46"/>
  <c r="T45" i="46"/>
  <c r="U55" i="46"/>
  <c r="U12" i="47"/>
  <c r="U47" i="47"/>
  <c r="E56" i="47"/>
  <c r="T59" i="47"/>
  <c r="T14" i="48"/>
  <c r="T31" i="48"/>
  <c r="U34" i="50"/>
  <c r="T23" i="51"/>
  <c r="T31" i="51"/>
  <c r="U16" i="52"/>
  <c r="T32" i="52"/>
  <c r="U39" i="52"/>
  <c r="U48" i="52"/>
  <c r="U54" i="52"/>
  <c r="T25" i="53"/>
  <c r="T13" i="54"/>
  <c r="U19" i="54"/>
  <c r="T27" i="55"/>
  <c r="U27" i="55"/>
  <c r="U31" i="55"/>
  <c r="T51" i="55"/>
  <c r="U51" i="55"/>
  <c r="U17" i="59"/>
  <c r="T17" i="59"/>
  <c r="T51" i="59"/>
  <c r="U51" i="59"/>
  <c r="T24" i="61"/>
  <c r="U24" i="61"/>
  <c r="U52" i="61"/>
  <c r="T52" i="61"/>
  <c r="T30" i="62"/>
  <c r="U30" i="62"/>
  <c r="T20" i="63"/>
  <c r="U20" i="63"/>
  <c r="T15" i="71"/>
  <c r="U15" i="71"/>
  <c r="U21" i="77"/>
  <c r="T21" i="77"/>
  <c r="U34" i="79"/>
  <c r="T34" i="79"/>
  <c r="T60" i="81"/>
  <c r="U60" i="81"/>
  <c r="U63" i="85"/>
  <c r="T63" i="85"/>
  <c r="T10" i="87"/>
  <c r="T54" i="89"/>
  <c r="U54" i="89"/>
  <c r="T57" i="95"/>
  <c r="U57" i="95"/>
  <c r="T38" i="53"/>
  <c r="U38" i="53"/>
  <c r="T17" i="54"/>
  <c r="U17" i="54"/>
  <c r="T24" i="55"/>
  <c r="U24" i="55"/>
  <c r="U45" i="56"/>
  <c r="T45" i="56"/>
  <c r="U55" i="62"/>
  <c r="T55" i="62"/>
  <c r="U63" i="66"/>
  <c r="T63" i="66"/>
  <c r="T32" i="72"/>
  <c r="U32" i="72"/>
  <c r="T58" i="72"/>
  <c r="U58" i="72"/>
  <c r="T25" i="73"/>
  <c r="U25" i="73"/>
  <c r="T26" i="75"/>
  <c r="U26" i="75"/>
  <c r="U24" i="83"/>
  <c r="T24" i="83"/>
  <c r="U17" i="84"/>
  <c r="T17" i="84"/>
  <c r="T60" i="85"/>
  <c r="U60" i="85"/>
  <c r="U31" i="88"/>
  <c r="T31" i="88"/>
  <c r="U36" i="91"/>
  <c r="T36" i="91"/>
  <c r="U26" i="93"/>
  <c r="T26" i="93"/>
  <c r="T21" i="36"/>
  <c r="U25" i="36"/>
  <c r="U30" i="36"/>
  <c r="U34" i="36"/>
  <c r="U59" i="36"/>
  <c r="U23" i="37"/>
  <c r="U35" i="37"/>
  <c r="U46" i="38"/>
  <c r="T53" i="39"/>
  <c r="T59" i="39"/>
  <c r="U15" i="40"/>
  <c r="U14" i="41"/>
  <c r="U21" i="41"/>
  <c r="U31" i="41"/>
  <c r="U54" i="42"/>
  <c r="Q9" i="43"/>
  <c r="U16" i="43"/>
  <c r="U34" i="43"/>
  <c r="U37" i="43"/>
  <c r="U49" i="43"/>
  <c r="U14" i="44"/>
  <c r="U25" i="44"/>
  <c r="U30" i="44"/>
  <c r="U46" i="44"/>
  <c r="T57" i="44"/>
  <c r="T23" i="45"/>
  <c r="U39" i="45"/>
  <c r="T12" i="46"/>
  <c r="T22" i="46"/>
  <c r="U54" i="46"/>
  <c r="U18" i="47"/>
  <c r="U26" i="47"/>
  <c r="U37" i="47"/>
  <c r="T46" i="47"/>
  <c r="T58" i="47"/>
  <c r="U13" i="48"/>
  <c r="T17" i="48"/>
  <c r="T33" i="48"/>
  <c r="U19" i="49"/>
  <c r="U27" i="49"/>
  <c r="U14" i="50"/>
  <c r="T17" i="50"/>
  <c r="T31" i="50"/>
  <c r="U53" i="50"/>
  <c r="U57" i="50"/>
  <c r="T10" i="51"/>
  <c r="U21" i="51"/>
  <c r="T46" i="53"/>
  <c r="U46" i="53"/>
  <c r="T20" i="54"/>
  <c r="T27" i="54"/>
  <c r="U27" i="54"/>
  <c r="T30" i="54"/>
  <c r="U41" i="57"/>
  <c r="T41" i="57"/>
  <c r="U10" i="59"/>
  <c r="U14" i="61"/>
  <c r="T14" i="61"/>
  <c r="U15" i="63"/>
  <c r="U41" i="68"/>
  <c r="T41" i="68"/>
  <c r="T22" i="69"/>
  <c r="U22" i="69"/>
  <c r="U14" i="70"/>
  <c r="T14" i="70"/>
  <c r="U16" i="72"/>
  <c r="T16" i="72"/>
  <c r="U25" i="76"/>
  <c r="T25" i="76"/>
  <c r="U37" i="83"/>
  <c r="T37" i="83"/>
  <c r="U30" i="84"/>
  <c r="T30" i="84"/>
  <c r="E56" i="85"/>
  <c r="U56" i="85" s="1"/>
  <c r="U21" i="89"/>
  <c r="T21" i="89"/>
  <c r="T30" i="91"/>
  <c r="U30" i="91"/>
  <c r="U27" i="35"/>
  <c r="Q62" i="35"/>
  <c r="U14" i="36"/>
  <c r="T46" i="36"/>
  <c r="U55" i="36"/>
  <c r="T22" i="37"/>
  <c r="T34" i="37"/>
  <c r="T14" i="38"/>
  <c r="U21" i="38"/>
  <c r="T23" i="38"/>
  <c r="T25" i="38"/>
  <c r="T45" i="38"/>
  <c r="U12" i="39"/>
  <c r="T26" i="39"/>
  <c r="U47" i="39"/>
  <c r="P62" i="40"/>
  <c r="T17" i="41"/>
  <c r="U24" i="41"/>
  <c r="U34" i="41"/>
  <c r="U46" i="41"/>
  <c r="U22" i="42"/>
  <c r="U26" i="42"/>
  <c r="U55" i="43"/>
  <c r="T63" i="43"/>
  <c r="U17" i="44"/>
  <c r="T21" i="44"/>
  <c r="T22" i="45"/>
  <c r="U31" i="45"/>
  <c r="T35" i="45"/>
  <c r="U54" i="45"/>
  <c r="T16" i="48"/>
  <c r="U27" i="48"/>
  <c r="U20" i="49"/>
  <c r="E62" i="49"/>
  <c r="T29" i="50"/>
  <c r="T24" i="51"/>
  <c r="T36" i="51"/>
  <c r="T39" i="51"/>
  <c r="U45" i="51"/>
  <c r="T59" i="51"/>
  <c r="U22" i="52"/>
  <c r="U14" i="53"/>
  <c r="T22" i="53"/>
  <c r="U22" i="53"/>
  <c r="U36" i="53"/>
  <c r="U37" i="54"/>
  <c r="T57" i="55"/>
  <c r="T20" i="56"/>
  <c r="U20" i="56"/>
  <c r="U15" i="62"/>
  <c r="T15" i="62"/>
  <c r="U19" i="63"/>
  <c r="T19" i="63"/>
  <c r="U12" i="65"/>
  <c r="T12" i="65"/>
  <c r="U32" i="67"/>
  <c r="T32" i="67"/>
  <c r="U53" i="74"/>
  <c r="T53" i="74"/>
  <c r="U54" i="75"/>
  <c r="T54" i="75"/>
  <c r="U50" i="77"/>
  <c r="T50" i="77"/>
  <c r="U41" i="78"/>
  <c r="T41" i="78"/>
  <c r="T17" i="90"/>
  <c r="U17" i="90"/>
  <c r="U31" i="35"/>
  <c r="U33" i="35"/>
  <c r="U47" i="35"/>
  <c r="U50" i="35"/>
  <c r="T13" i="36"/>
  <c r="U17" i="36"/>
  <c r="U20" i="36"/>
  <c r="T47" i="37"/>
  <c r="U36" i="38"/>
  <c r="U54" i="38"/>
  <c r="U22" i="39"/>
  <c r="U37" i="39"/>
  <c r="T14" i="40"/>
  <c r="T24" i="40"/>
  <c r="U30" i="40"/>
  <c r="T47" i="40"/>
  <c r="T25" i="42"/>
  <c r="U59" i="42"/>
  <c r="U14" i="43"/>
  <c r="T13" i="44"/>
  <c r="U36" i="44"/>
  <c r="T16" i="45"/>
  <c r="U17" i="47"/>
  <c r="U25" i="47"/>
  <c r="T33" i="47"/>
  <c r="T36" i="47"/>
  <c r="E56" i="51"/>
  <c r="U56" i="51" s="1"/>
  <c r="U23" i="52"/>
  <c r="U37" i="53"/>
  <c r="T37" i="53"/>
  <c r="U64" i="53"/>
  <c r="T64" i="53"/>
  <c r="T33" i="54"/>
  <c r="U52" i="54"/>
  <c r="T52" i="54"/>
  <c r="P62" i="54"/>
  <c r="T24" i="56"/>
  <c r="U24" i="56"/>
  <c r="U36" i="56"/>
  <c r="U22" i="57"/>
  <c r="U27" i="57"/>
  <c r="T27" i="57"/>
  <c r="T16" i="58"/>
  <c r="U24" i="58"/>
  <c r="T24" i="58"/>
  <c r="T23" i="59"/>
  <c r="U35" i="59"/>
  <c r="T35" i="59"/>
  <c r="U22" i="60"/>
  <c r="T22" i="60"/>
  <c r="U45" i="62"/>
  <c r="T45" i="62"/>
  <c r="T54" i="62"/>
  <c r="U54" i="62"/>
  <c r="U59" i="69"/>
  <c r="T59" i="69"/>
  <c r="U24" i="74"/>
  <c r="T24" i="74"/>
  <c r="T50" i="74"/>
  <c r="U50" i="74"/>
  <c r="T36" i="77"/>
  <c r="U36" i="77"/>
  <c r="U16" i="81"/>
  <c r="T16" i="81"/>
  <c r="T63" i="82"/>
  <c r="U63" i="82"/>
  <c r="T21" i="86"/>
  <c r="U21" i="86"/>
  <c r="U47" i="93"/>
  <c r="T47" i="93"/>
  <c r="U17" i="94"/>
  <c r="T17" i="94"/>
  <c r="U45" i="36"/>
  <c r="T14" i="37"/>
  <c r="U21" i="37"/>
  <c r="U64" i="37"/>
  <c r="U13" i="38"/>
  <c r="T17" i="38"/>
  <c r="T20" i="38"/>
  <c r="U24" i="38"/>
  <c r="T33" i="38"/>
  <c r="U25" i="39"/>
  <c r="T34" i="39"/>
  <c r="U16" i="40"/>
  <c r="T10" i="43"/>
  <c r="U17" i="43"/>
  <c r="U20" i="43"/>
  <c r="T54" i="43"/>
  <c r="T34" i="48"/>
  <c r="T37" i="49"/>
  <c r="U23" i="51"/>
  <c r="U14" i="52"/>
  <c r="T37" i="52"/>
  <c r="U52" i="52"/>
  <c r="T10" i="53"/>
  <c r="U10" i="55"/>
  <c r="U20" i="55"/>
  <c r="T31" i="55"/>
  <c r="U14" i="58"/>
  <c r="T14" i="58"/>
  <c r="U36" i="61"/>
  <c r="T36" i="61"/>
  <c r="T42" i="61"/>
  <c r="U42" i="61"/>
  <c r="U63" i="61"/>
  <c r="T63" i="61"/>
  <c r="U31" i="62"/>
  <c r="U17" i="64"/>
  <c r="T17" i="64"/>
  <c r="T32" i="64"/>
  <c r="U32" i="64"/>
  <c r="U26" i="65"/>
  <c r="T26" i="65"/>
  <c r="T41" i="66"/>
  <c r="U41" i="66"/>
  <c r="U34" i="69"/>
  <c r="T34" i="69"/>
  <c r="U23" i="72"/>
  <c r="T23" i="72"/>
  <c r="T12" i="76"/>
  <c r="U12" i="76"/>
  <c r="U46" i="84"/>
  <c r="T46" i="84"/>
  <c r="T32" i="85"/>
  <c r="U32" i="85"/>
  <c r="U54" i="91"/>
  <c r="T54" i="91"/>
  <c r="U54" i="92"/>
  <c r="T54" i="92"/>
  <c r="Q62" i="42"/>
  <c r="Q9" i="44"/>
  <c r="Q62" i="46"/>
  <c r="T13" i="47"/>
  <c r="T16" i="47"/>
  <c r="T24" i="47"/>
  <c r="U32" i="47"/>
  <c r="U48" i="47"/>
  <c r="T47" i="48"/>
  <c r="Q56" i="48"/>
  <c r="P62" i="48"/>
  <c r="T25" i="49"/>
  <c r="U30" i="49"/>
  <c r="U33" i="49"/>
  <c r="T55" i="49"/>
  <c r="T57" i="49"/>
  <c r="U22" i="50"/>
  <c r="T26" i="50"/>
  <c r="T35" i="50"/>
  <c r="U32" i="51"/>
  <c r="U53" i="51"/>
  <c r="U10" i="52"/>
  <c r="T17" i="52"/>
  <c r="U24" i="52"/>
  <c r="U33" i="52"/>
  <c r="T55" i="52"/>
  <c r="U16" i="53"/>
  <c r="T55" i="53"/>
  <c r="U32" i="54"/>
  <c r="U53" i="54"/>
  <c r="U33" i="55"/>
  <c r="U47" i="55"/>
  <c r="U54" i="55"/>
  <c r="T31" i="57"/>
  <c r="U50" i="58"/>
  <c r="T50" i="58"/>
  <c r="U46" i="60"/>
  <c r="T46" i="60"/>
  <c r="T52" i="60"/>
  <c r="U52" i="60"/>
  <c r="U27" i="61"/>
  <c r="T14" i="62"/>
  <c r="U14" i="62"/>
  <c r="T33" i="73"/>
  <c r="T48" i="76"/>
  <c r="U48" i="76"/>
  <c r="T37" i="81"/>
  <c r="U37" i="81"/>
  <c r="U24" i="84"/>
  <c r="T24" i="84"/>
  <c r="T40" i="84"/>
  <c r="U40" i="84"/>
  <c r="T13" i="58"/>
  <c r="T20" i="61"/>
  <c r="P62" i="61"/>
  <c r="U13" i="65"/>
  <c r="Q62" i="65"/>
  <c r="U13" i="66"/>
  <c r="P62" i="66"/>
  <c r="T26" i="79"/>
  <c r="Q56" i="82"/>
  <c r="P62" i="82"/>
  <c r="T33" i="86"/>
  <c r="E56" i="88"/>
  <c r="U56" i="88" s="1"/>
  <c r="U22" i="89"/>
  <c r="T14" i="91"/>
  <c r="U23" i="92"/>
  <c r="U31" i="93"/>
  <c r="U46" i="94"/>
  <c r="U55" i="94"/>
  <c r="T55" i="94"/>
  <c r="T23" i="96"/>
  <c r="U23" i="96"/>
  <c r="T16" i="97"/>
  <c r="U16" i="97"/>
  <c r="Q62" i="67"/>
  <c r="U23" i="81"/>
  <c r="T36" i="92"/>
  <c r="T17" i="93"/>
  <c r="T60" i="93"/>
  <c r="T63" i="93"/>
  <c r="U37" i="94"/>
  <c r="T37" i="94"/>
  <c r="U57" i="98"/>
  <c r="T57" i="98"/>
  <c r="Q56" i="62"/>
  <c r="P62" i="62"/>
  <c r="T31" i="67"/>
  <c r="U36" i="69"/>
  <c r="U31" i="72"/>
  <c r="U46" i="74"/>
  <c r="U31" i="76"/>
  <c r="Q62" i="77"/>
  <c r="Q62" i="78"/>
  <c r="T33" i="79"/>
  <c r="U13" i="84"/>
  <c r="U23" i="84"/>
  <c r="U53" i="89"/>
  <c r="U36" i="93"/>
  <c r="U10" i="97"/>
  <c r="U31" i="97"/>
  <c r="T55" i="98"/>
  <c r="U55" i="98"/>
  <c r="T46" i="59"/>
  <c r="E62" i="60"/>
  <c r="U62" i="60" s="1"/>
  <c r="T31" i="61"/>
  <c r="T46" i="61"/>
  <c r="U22" i="62"/>
  <c r="P28" i="62"/>
  <c r="Q62" i="62"/>
  <c r="T24" i="63"/>
  <c r="T36" i="63"/>
  <c r="U18" i="64"/>
  <c r="T21" i="64"/>
  <c r="U24" i="64"/>
  <c r="T55" i="64"/>
  <c r="U49" i="65"/>
  <c r="T60" i="65"/>
  <c r="T63" i="65"/>
  <c r="T17" i="66"/>
  <c r="U38" i="66"/>
  <c r="U53" i="66"/>
  <c r="T64" i="66"/>
  <c r="T20" i="67"/>
  <c r="T27" i="67"/>
  <c r="T33" i="67"/>
  <c r="T12" i="68"/>
  <c r="U57" i="68"/>
  <c r="T15" i="70"/>
  <c r="T21" i="70"/>
  <c r="T46" i="70"/>
  <c r="T10" i="71"/>
  <c r="T21" i="71"/>
  <c r="T30" i="71"/>
  <c r="T59" i="71"/>
  <c r="T17" i="72"/>
  <c r="T24" i="72"/>
  <c r="T45" i="72"/>
  <c r="T52" i="72"/>
  <c r="T21" i="73"/>
  <c r="T30" i="73"/>
  <c r="T53" i="73"/>
  <c r="U25" i="74"/>
  <c r="U30" i="74"/>
  <c r="T54" i="74"/>
  <c r="U63" i="74"/>
  <c r="T13" i="75"/>
  <c r="T55" i="75"/>
  <c r="T20" i="76"/>
  <c r="T26" i="76"/>
  <c r="T32" i="76"/>
  <c r="T42" i="76"/>
  <c r="P62" i="76"/>
  <c r="U20" i="77"/>
  <c r="T31" i="77"/>
  <c r="T12" i="78"/>
  <c r="T16" i="78"/>
  <c r="U23" i="78"/>
  <c r="U33" i="78"/>
  <c r="U35" i="78"/>
  <c r="U45" i="78"/>
  <c r="U16" i="79"/>
  <c r="T36" i="79"/>
  <c r="T36" i="80"/>
  <c r="T10" i="82"/>
  <c r="U15" i="82"/>
  <c r="U26" i="82"/>
  <c r="U38" i="82"/>
  <c r="T53" i="83"/>
  <c r="E56" i="84"/>
  <c r="U56" i="84" s="1"/>
  <c r="T27" i="88"/>
  <c r="P44" i="88"/>
  <c r="U53" i="88"/>
  <c r="T32" i="89"/>
  <c r="U36" i="89"/>
  <c r="T46" i="89"/>
  <c r="T51" i="89"/>
  <c r="U23" i="90"/>
  <c r="U47" i="90"/>
  <c r="T22" i="91"/>
  <c r="U26" i="91"/>
  <c r="U63" i="91"/>
  <c r="U64" i="92"/>
  <c r="T16" i="93"/>
  <c r="T59" i="93"/>
  <c r="U21" i="94"/>
  <c r="U12" i="95"/>
  <c r="T12" i="95"/>
  <c r="U26" i="95"/>
  <c r="T26" i="95"/>
  <c r="U50" i="96"/>
  <c r="T24" i="97"/>
  <c r="U24" i="97"/>
  <c r="U46" i="57"/>
  <c r="U20" i="65"/>
  <c r="Q56" i="72"/>
  <c r="U31" i="74"/>
  <c r="U46" i="78"/>
  <c r="Q44" i="83"/>
  <c r="P56" i="87"/>
  <c r="Q62" i="90"/>
  <c r="U12" i="97"/>
  <c r="T12" i="97"/>
  <c r="U10" i="54"/>
  <c r="U33" i="56"/>
  <c r="T46" i="56"/>
  <c r="T33" i="57"/>
  <c r="U54" i="57"/>
  <c r="U59" i="57"/>
  <c r="U13" i="58"/>
  <c r="U27" i="58"/>
  <c r="U54" i="58"/>
  <c r="P56" i="58"/>
  <c r="U24" i="59"/>
  <c r="U47" i="59"/>
  <c r="T50" i="59"/>
  <c r="T21" i="60"/>
  <c r="U26" i="60"/>
  <c r="U31" i="60"/>
  <c r="U45" i="60"/>
  <c r="T33" i="61"/>
  <c r="U55" i="61"/>
  <c r="U36" i="62"/>
  <c r="T57" i="62"/>
  <c r="T27" i="64"/>
  <c r="U46" i="64"/>
  <c r="U22" i="65"/>
  <c r="U32" i="65"/>
  <c r="T48" i="65"/>
  <c r="T22" i="66"/>
  <c r="U33" i="66"/>
  <c r="T49" i="66"/>
  <c r="T26" i="67"/>
  <c r="U31" i="68"/>
  <c r="U25" i="69"/>
  <c r="P62" i="69"/>
  <c r="U14" i="72"/>
  <c r="U42" i="73"/>
  <c r="U52" i="73"/>
  <c r="U38" i="75"/>
  <c r="T33" i="76"/>
  <c r="U38" i="76"/>
  <c r="U24" i="77"/>
  <c r="U15" i="78"/>
  <c r="T22" i="78"/>
  <c r="U31" i="78"/>
  <c r="U53" i="78"/>
  <c r="U14" i="79"/>
  <c r="U26" i="79"/>
  <c r="U58" i="79"/>
  <c r="U17" i="80"/>
  <c r="U25" i="80"/>
  <c r="T59" i="80"/>
  <c r="U47" i="81"/>
  <c r="T14" i="82"/>
  <c r="T25" i="82"/>
  <c r="U30" i="82"/>
  <c r="U46" i="82"/>
  <c r="U30" i="83"/>
  <c r="T36" i="84"/>
  <c r="T16" i="85"/>
  <c r="T54" i="85"/>
  <c r="T13" i="86"/>
  <c r="U33" i="86"/>
  <c r="U39" i="86"/>
  <c r="T55" i="86"/>
  <c r="U22" i="87"/>
  <c r="T30" i="87"/>
  <c r="U34" i="87"/>
  <c r="T48" i="87"/>
  <c r="T64" i="87"/>
  <c r="T33" i="89"/>
  <c r="T50" i="89"/>
  <c r="U59" i="89"/>
  <c r="E62" i="89"/>
  <c r="U62" i="89" s="1"/>
  <c r="T13" i="90"/>
  <c r="U37" i="90"/>
  <c r="T23" i="91"/>
  <c r="U31" i="91"/>
  <c r="T23" i="92"/>
  <c r="T33" i="92"/>
  <c r="U23" i="93"/>
  <c r="U50" i="93"/>
  <c r="P56" i="93"/>
  <c r="U63" i="94"/>
  <c r="T63" i="94"/>
  <c r="T14" i="95"/>
  <c r="U14" i="95"/>
  <c r="U27" i="95"/>
  <c r="T45" i="96"/>
  <c r="U45" i="96"/>
  <c r="T58" i="96"/>
  <c r="U58" i="96"/>
  <c r="U45" i="99"/>
  <c r="U53" i="99"/>
  <c r="T53" i="99"/>
  <c r="T31" i="64"/>
  <c r="U51" i="64"/>
  <c r="T13" i="65"/>
  <c r="U18" i="65"/>
  <c r="U49" i="67"/>
  <c r="U22" i="68"/>
  <c r="T34" i="68"/>
  <c r="T59" i="68"/>
  <c r="U17" i="69"/>
  <c r="U36" i="71"/>
  <c r="U39" i="71"/>
  <c r="T22" i="72"/>
  <c r="U38" i="72"/>
  <c r="U17" i="73"/>
  <c r="T49" i="74"/>
  <c r="U21" i="75"/>
  <c r="T53" i="75"/>
  <c r="T21" i="76"/>
  <c r="T24" i="76"/>
  <c r="T47" i="76"/>
  <c r="U57" i="77"/>
  <c r="U46" i="79"/>
  <c r="T55" i="79"/>
  <c r="U55" i="80"/>
  <c r="T36" i="81"/>
  <c r="U47" i="82"/>
  <c r="T23" i="83"/>
  <c r="T31" i="83"/>
  <c r="T16" i="84"/>
  <c r="T29" i="84"/>
  <c r="T59" i="85"/>
  <c r="T46" i="87"/>
  <c r="U23" i="88"/>
  <c r="U33" i="88"/>
  <c r="T20" i="89"/>
  <c r="U24" i="89"/>
  <c r="P28" i="90"/>
  <c r="T33" i="90"/>
  <c r="U55" i="90"/>
  <c r="T10" i="91"/>
  <c r="U46" i="91"/>
  <c r="U27" i="92"/>
  <c r="T53" i="92"/>
  <c r="U12" i="93"/>
  <c r="T46" i="93"/>
  <c r="T14" i="97"/>
  <c r="U54" i="97"/>
  <c r="U17" i="98"/>
  <c r="U47" i="98"/>
  <c r="T53" i="98"/>
  <c r="U10" i="99"/>
  <c r="T16" i="99"/>
  <c r="T22" i="99"/>
  <c r="E28" i="99"/>
  <c r="U54" i="99"/>
  <c r="T36" i="100"/>
  <c r="T46" i="100"/>
  <c r="E62" i="100"/>
  <c r="U62" i="100" s="1"/>
  <c r="U20" i="101"/>
  <c r="T47" i="101"/>
  <c r="U47" i="102"/>
  <c r="T55" i="102"/>
  <c r="T18" i="103"/>
  <c r="T34" i="104"/>
  <c r="T46" i="104"/>
  <c r="T34" i="105"/>
  <c r="T26" i="106"/>
  <c r="T36" i="106"/>
  <c r="T55" i="106"/>
  <c r="T12" i="107"/>
  <c r="T16" i="107"/>
  <c r="T54" i="107"/>
  <c r="T18" i="108"/>
  <c r="T27" i="108"/>
  <c r="E62" i="111"/>
  <c r="U62" i="111" s="1"/>
  <c r="T13" i="115"/>
  <c r="Q62" i="116"/>
  <c r="U37" i="130"/>
  <c r="T37" i="130"/>
  <c r="U24" i="132"/>
  <c r="T24" i="132"/>
  <c r="T11" i="133"/>
  <c r="U11" i="133"/>
  <c r="T20" i="135"/>
  <c r="U20" i="135"/>
  <c r="T50" i="137"/>
  <c r="U50" i="137"/>
  <c r="U21" i="138"/>
  <c r="T21" i="138"/>
  <c r="U30" i="138"/>
  <c r="T30" i="138"/>
  <c r="U25" i="140"/>
  <c r="T25" i="140"/>
  <c r="U24" i="141"/>
  <c r="T24" i="141"/>
  <c r="T47" i="143"/>
  <c r="U47" i="143"/>
  <c r="U17" i="157"/>
  <c r="T17" i="157"/>
  <c r="T29" i="157"/>
  <c r="U29" i="157"/>
  <c r="U24" i="159"/>
  <c r="T24" i="159"/>
  <c r="T14" i="163"/>
  <c r="U14" i="163"/>
  <c r="U25" i="168"/>
  <c r="T25" i="168"/>
  <c r="T37" i="168"/>
  <c r="U37" i="168"/>
  <c r="U59" i="168"/>
  <c r="T59" i="168"/>
  <c r="T39" i="170"/>
  <c r="U39" i="170"/>
  <c r="T15" i="171"/>
  <c r="U15" i="171"/>
  <c r="T23" i="178"/>
  <c r="U23" i="178"/>
  <c r="U36" i="179"/>
  <c r="T36" i="179"/>
  <c r="T63" i="181"/>
  <c r="U63" i="181"/>
  <c r="T39" i="184"/>
  <c r="U39" i="184"/>
  <c r="T59" i="190"/>
  <c r="U59" i="190"/>
  <c r="U21" i="192"/>
  <c r="T21" i="192"/>
  <c r="U32" i="199"/>
  <c r="T32" i="199"/>
  <c r="U37" i="203"/>
  <c r="T37" i="203"/>
  <c r="U46" i="204"/>
  <c r="T46" i="204"/>
  <c r="U20" i="208"/>
  <c r="T20" i="208"/>
  <c r="U33" i="208"/>
  <c r="T33" i="208"/>
  <c r="T50" i="223"/>
  <c r="U50" i="223"/>
  <c r="U17" i="225"/>
  <c r="T17" i="225"/>
  <c r="T48" i="225"/>
  <c r="U48" i="225"/>
  <c r="T45" i="235"/>
  <c r="U45" i="235"/>
  <c r="U16" i="240"/>
  <c r="T16" i="240"/>
  <c r="U20" i="242"/>
  <c r="T20" i="242"/>
  <c r="T24" i="249"/>
  <c r="U24" i="249"/>
  <c r="U34" i="252"/>
  <c r="T34" i="252"/>
  <c r="U31" i="254"/>
  <c r="T31" i="254"/>
  <c r="U34" i="254"/>
  <c r="T34" i="254"/>
  <c r="T20" i="97"/>
  <c r="T33" i="97"/>
  <c r="T41" i="97"/>
  <c r="U47" i="99"/>
  <c r="T54" i="101"/>
  <c r="T27" i="102"/>
  <c r="U13" i="103"/>
  <c r="U22" i="103"/>
  <c r="T30" i="103"/>
  <c r="U34" i="103"/>
  <c r="U20" i="105"/>
  <c r="T24" i="105"/>
  <c r="Q44" i="106"/>
  <c r="P62" i="108"/>
  <c r="T13" i="111"/>
  <c r="P62" i="114"/>
  <c r="E28" i="116"/>
  <c r="T20" i="118"/>
  <c r="T37" i="118"/>
  <c r="Q44" i="118"/>
  <c r="U63" i="119"/>
  <c r="U10" i="120"/>
  <c r="U12" i="120"/>
  <c r="T21" i="120"/>
  <c r="U31" i="120"/>
  <c r="T37" i="120"/>
  <c r="T31" i="121"/>
  <c r="T37" i="121"/>
  <c r="T54" i="121"/>
  <c r="T14" i="122"/>
  <c r="T26" i="122"/>
  <c r="T33" i="122"/>
  <c r="T10" i="123"/>
  <c r="T13" i="123"/>
  <c r="E9" i="125"/>
  <c r="T13" i="125"/>
  <c r="U33" i="125"/>
  <c r="Q56" i="125"/>
  <c r="P62" i="125"/>
  <c r="U31" i="126"/>
  <c r="T31" i="127"/>
  <c r="U37" i="129"/>
  <c r="T46" i="129"/>
  <c r="T46" i="131"/>
  <c r="U40" i="132"/>
  <c r="T40" i="132"/>
  <c r="U30" i="133"/>
  <c r="T30" i="133"/>
  <c r="T33" i="133"/>
  <c r="U36" i="133"/>
  <c r="T36" i="133"/>
  <c r="U59" i="134"/>
  <c r="T59" i="134"/>
  <c r="U53" i="136"/>
  <c r="T53" i="136"/>
  <c r="U49" i="139"/>
  <c r="T49" i="139"/>
  <c r="T64" i="141"/>
  <c r="U64" i="141"/>
  <c r="U23" i="144"/>
  <c r="T23" i="144"/>
  <c r="T57" i="146"/>
  <c r="U57" i="146"/>
  <c r="U46" i="148"/>
  <c r="T46" i="148"/>
  <c r="T46" i="95"/>
  <c r="U33" i="96"/>
  <c r="E56" i="96"/>
  <c r="U56" i="96" s="1"/>
  <c r="P62" i="96"/>
  <c r="P62" i="97"/>
  <c r="U37" i="98"/>
  <c r="T52" i="98"/>
  <c r="U30" i="99"/>
  <c r="T24" i="100"/>
  <c r="T14" i="101"/>
  <c r="T26" i="101"/>
  <c r="U32" i="101"/>
  <c r="U36" i="101"/>
  <c r="U48" i="101"/>
  <c r="T59" i="101"/>
  <c r="T11" i="102"/>
  <c r="T17" i="102"/>
  <c r="T26" i="102"/>
  <c r="U39" i="102"/>
  <c r="U23" i="103"/>
  <c r="T55" i="103"/>
  <c r="U13" i="104"/>
  <c r="T22" i="104"/>
  <c r="T30" i="104"/>
  <c r="T37" i="104"/>
  <c r="T59" i="104"/>
  <c r="E62" i="104"/>
  <c r="U62" i="104" s="1"/>
  <c r="T23" i="105"/>
  <c r="T26" i="105"/>
  <c r="U32" i="105"/>
  <c r="T54" i="105"/>
  <c r="T14" i="106"/>
  <c r="T25" i="106"/>
  <c r="T53" i="106"/>
  <c r="T27" i="107"/>
  <c r="T37" i="107"/>
  <c r="T49" i="107"/>
  <c r="T53" i="107"/>
  <c r="T14" i="108"/>
  <c r="U50" i="108"/>
  <c r="T17" i="109"/>
  <c r="T47" i="109"/>
  <c r="U14" i="110"/>
  <c r="U37" i="110"/>
  <c r="P44" i="110"/>
  <c r="T21" i="111"/>
  <c r="T31" i="111"/>
  <c r="T36" i="111"/>
  <c r="T12" i="112"/>
  <c r="U60" i="112"/>
  <c r="T13" i="113"/>
  <c r="U31" i="113"/>
  <c r="T36" i="113"/>
  <c r="T45" i="113"/>
  <c r="T20" i="114"/>
  <c r="T22" i="114"/>
  <c r="T30" i="114"/>
  <c r="Q56" i="114"/>
  <c r="U20" i="115"/>
  <c r="T46" i="115"/>
  <c r="T52" i="115"/>
  <c r="P62" i="115"/>
  <c r="T22" i="116"/>
  <c r="U26" i="116"/>
  <c r="T57" i="116"/>
  <c r="T12" i="117"/>
  <c r="T26" i="117"/>
  <c r="T33" i="117"/>
  <c r="T10" i="118"/>
  <c r="T24" i="118"/>
  <c r="Q62" i="125"/>
  <c r="P62" i="126"/>
  <c r="T21" i="130"/>
  <c r="U21" i="130"/>
  <c r="U23" i="131"/>
  <c r="T23" i="131"/>
  <c r="T21" i="134"/>
  <c r="U21" i="134"/>
  <c r="T45" i="134"/>
  <c r="U45" i="135"/>
  <c r="T45" i="135"/>
  <c r="U23" i="136"/>
  <c r="T23" i="136"/>
  <c r="T30" i="136"/>
  <c r="U30" i="136"/>
  <c r="T23" i="138"/>
  <c r="U23" i="138"/>
  <c r="U32" i="138"/>
  <c r="T32" i="138"/>
  <c r="T41" i="138"/>
  <c r="U41" i="138"/>
  <c r="T57" i="138"/>
  <c r="U57" i="138"/>
  <c r="T22" i="139"/>
  <c r="U22" i="139"/>
  <c r="U37" i="142"/>
  <c r="T37" i="142"/>
  <c r="U51" i="145"/>
  <c r="T51" i="145"/>
  <c r="U64" i="145"/>
  <c r="T64" i="145"/>
  <c r="T40" i="148"/>
  <c r="U40" i="148"/>
  <c r="U16" i="149"/>
  <c r="T16" i="149"/>
  <c r="T45" i="151"/>
  <c r="U45" i="151"/>
  <c r="T32" i="152"/>
  <c r="U32" i="152"/>
  <c r="U47" i="165"/>
  <c r="T47" i="165"/>
  <c r="T31" i="180"/>
  <c r="U31" i="180"/>
  <c r="T37" i="182"/>
  <c r="U37" i="182"/>
  <c r="U51" i="183"/>
  <c r="T51" i="183"/>
  <c r="U14" i="184"/>
  <c r="T14" i="184"/>
  <c r="U38" i="186"/>
  <c r="T38" i="186"/>
  <c r="U47" i="187"/>
  <c r="T47" i="187"/>
  <c r="U33" i="192"/>
  <c r="T33" i="192"/>
  <c r="U31" i="96"/>
  <c r="U13" i="98"/>
  <c r="U13" i="99"/>
  <c r="U31" i="99"/>
  <c r="U23" i="101"/>
  <c r="U33" i="101"/>
  <c r="E56" i="101"/>
  <c r="U56" i="101" s="1"/>
  <c r="U46" i="102"/>
  <c r="E9" i="104"/>
  <c r="U33" i="105"/>
  <c r="U33" i="107"/>
  <c r="U13" i="112"/>
  <c r="U10" i="117"/>
  <c r="U10" i="119"/>
  <c r="U33" i="119"/>
  <c r="U46" i="119"/>
  <c r="P56" i="121"/>
  <c r="Q62" i="123"/>
  <c r="E56" i="124"/>
  <c r="U56" i="124" s="1"/>
  <c r="U33" i="126"/>
  <c r="U36" i="130"/>
  <c r="T36" i="130"/>
  <c r="U17" i="131"/>
  <c r="T17" i="131"/>
  <c r="U36" i="131"/>
  <c r="T36" i="131"/>
  <c r="T39" i="131"/>
  <c r="U39" i="131"/>
  <c r="U59" i="132"/>
  <c r="T59" i="132"/>
  <c r="U10" i="133"/>
  <c r="T10" i="133"/>
  <c r="U25" i="133"/>
  <c r="T25" i="133"/>
  <c r="U47" i="133"/>
  <c r="T47" i="133"/>
  <c r="U31" i="135"/>
  <c r="U35" i="135"/>
  <c r="U42" i="135"/>
  <c r="T42" i="135"/>
  <c r="T35" i="137"/>
  <c r="U35" i="137"/>
  <c r="U20" i="138"/>
  <c r="T19" i="139"/>
  <c r="U19" i="139"/>
  <c r="P28" i="143"/>
  <c r="T37" i="143"/>
  <c r="U37" i="143"/>
  <c r="U22" i="145"/>
  <c r="T22" i="145"/>
  <c r="U30" i="148"/>
  <c r="U24" i="150"/>
  <c r="T24" i="150"/>
  <c r="U22" i="152"/>
  <c r="T22" i="152"/>
  <c r="P62" i="94"/>
  <c r="U10" i="98"/>
  <c r="T31" i="98"/>
  <c r="T17" i="100"/>
  <c r="T23" i="100"/>
  <c r="T33" i="100"/>
  <c r="T54" i="100"/>
  <c r="U12" i="101"/>
  <c r="T25" i="102"/>
  <c r="T33" i="102"/>
  <c r="T38" i="102"/>
  <c r="T27" i="103"/>
  <c r="T54" i="103"/>
  <c r="T36" i="104"/>
  <c r="T13" i="105"/>
  <c r="T33" i="105"/>
  <c r="U38" i="105"/>
  <c r="Q56" i="105"/>
  <c r="U13" i="106"/>
  <c r="T49" i="106"/>
  <c r="E62" i="106"/>
  <c r="U62" i="106" s="1"/>
  <c r="T38" i="107"/>
  <c r="T48" i="107"/>
  <c r="T20" i="108"/>
  <c r="T31" i="108"/>
  <c r="U24" i="109"/>
  <c r="T27" i="109"/>
  <c r="U36" i="109"/>
  <c r="T39" i="109"/>
  <c r="U46" i="109"/>
  <c r="T13" i="110"/>
  <c r="U17" i="110"/>
  <c r="T20" i="110"/>
  <c r="T20" i="111"/>
  <c r="T57" i="111"/>
  <c r="T23" i="112"/>
  <c r="U35" i="113"/>
  <c r="U48" i="113"/>
  <c r="T51" i="113"/>
  <c r="U18" i="114"/>
  <c r="T21" i="114"/>
  <c r="T23" i="114"/>
  <c r="T36" i="114"/>
  <c r="T46" i="114"/>
  <c r="T16" i="115"/>
  <c r="U38" i="115"/>
  <c r="T41" i="115"/>
  <c r="T37" i="116"/>
  <c r="U42" i="117"/>
  <c r="U39" i="118"/>
  <c r="T17" i="119"/>
  <c r="T24" i="119"/>
  <c r="T59" i="119"/>
  <c r="T14" i="120"/>
  <c r="U57" i="120"/>
  <c r="T33" i="121"/>
  <c r="U58" i="121"/>
  <c r="T31" i="122"/>
  <c r="T36" i="122"/>
  <c r="T17" i="123"/>
  <c r="U29" i="123"/>
  <c r="T37" i="123"/>
  <c r="U12" i="124"/>
  <c r="T14" i="124"/>
  <c r="U22" i="124"/>
  <c r="T30" i="124"/>
  <c r="T59" i="124"/>
  <c r="T37" i="125"/>
  <c r="T57" i="125"/>
  <c r="T16" i="126"/>
  <c r="T46" i="126"/>
  <c r="T51" i="126"/>
  <c r="U55" i="126"/>
  <c r="T32" i="127"/>
  <c r="U64" i="127"/>
  <c r="T33" i="128"/>
  <c r="T53" i="129"/>
  <c r="T26" i="130"/>
  <c r="U26" i="130"/>
  <c r="U30" i="131"/>
  <c r="T30" i="131"/>
  <c r="T33" i="131"/>
  <c r="U27" i="132"/>
  <c r="U30" i="132"/>
  <c r="T30" i="132"/>
  <c r="T33" i="132"/>
  <c r="U37" i="132"/>
  <c r="U53" i="132"/>
  <c r="T53" i="132"/>
  <c r="T30" i="134"/>
  <c r="U30" i="134"/>
  <c r="U32" i="134"/>
  <c r="U36" i="134"/>
  <c r="T36" i="134"/>
  <c r="T52" i="136"/>
  <c r="U52" i="136"/>
  <c r="U12" i="139"/>
  <c r="U59" i="140"/>
  <c r="T59" i="140"/>
  <c r="U20" i="146"/>
  <c r="U27" i="146"/>
  <c r="T27" i="146"/>
  <c r="U18" i="147"/>
  <c r="T18" i="147"/>
  <c r="T20" i="151"/>
  <c r="U20" i="151"/>
  <c r="U33" i="99"/>
  <c r="Q56" i="99"/>
  <c r="U13" i="101"/>
  <c r="Q56" i="102"/>
  <c r="U14" i="105"/>
  <c r="U37" i="109"/>
  <c r="T23" i="120"/>
  <c r="T27" i="120"/>
  <c r="T16" i="121"/>
  <c r="T22" i="121"/>
  <c r="U34" i="121"/>
  <c r="U40" i="121"/>
  <c r="T16" i="122"/>
  <c r="T54" i="122"/>
  <c r="U32" i="123"/>
  <c r="T35" i="123"/>
  <c r="U25" i="124"/>
  <c r="T36" i="124"/>
  <c r="T45" i="124"/>
  <c r="T52" i="124"/>
  <c r="Q56" i="124"/>
  <c r="T58" i="124"/>
  <c r="T30" i="125"/>
  <c r="T47" i="125"/>
  <c r="U12" i="126"/>
  <c r="T22" i="126"/>
  <c r="T26" i="126"/>
  <c r="U38" i="126"/>
  <c r="T41" i="126"/>
  <c r="T16" i="127"/>
  <c r="T25" i="127"/>
  <c r="T48" i="127"/>
  <c r="U51" i="127"/>
  <c r="T55" i="127"/>
  <c r="T20" i="128"/>
  <c r="U13" i="129"/>
  <c r="T16" i="129"/>
  <c r="T30" i="129"/>
  <c r="T36" i="129"/>
  <c r="T59" i="129"/>
  <c r="T63" i="129"/>
  <c r="U30" i="130"/>
  <c r="T30" i="130"/>
  <c r="U27" i="131"/>
  <c r="U25" i="132"/>
  <c r="T25" i="132"/>
  <c r="T23" i="133"/>
  <c r="U23" i="135"/>
  <c r="U55" i="135"/>
  <c r="T57" i="135"/>
  <c r="U16" i="136"/>
  <c r="T16" i="136"/>
  <c r="U22" i="136"/>
  <c r="T22" i="136"/>
  <c r="U36" i="136"/>
  <c r="T45" i="136"/>
  <c r="U16" i="137"/>
  <c r="U20" i="137"/>
  <c r="T20" i="137"/>
  <c r="U51" i="137"/>
  <c r="T51" i="137"/>
  <c r="U26" i="140"/>
  <c r="T26" i="140"/>
  <c r="U47" i="140"/>
  <c r="U55" i="141"/>
  <c r="T55" i="141"/>
  <c r="T30" i="142"/>
  <c r="U30" i="142"/>
  <c r="U24" i="143"/>
  <c r="T24" i="143"/>
  <c r="T54" i="144"/>
  <c r="U54" i="144"/>
  <c r="T14" i="151"/>
  <c r="U14" i="151"/>
  <c r="U49" i="95"/>
  <c r="P44" i="96"/>
  <c r="T13" i="97"/>
  <c r="U29" i="98"/>
  <c r="U33" i="98"/>
  <c r="U14" i="100"/>
  <c r="U31" i="100"/>
  <c r="T53" i="100"/>
  <c r="U40" i="101"/>
  <c r="T46" i="101"/>
  <c r="U14" i="102"/>
  <c r="T37" i="102"/>
  <c r="T26" i="103"/>
  <c r="E44" i="103"/>
  <c r="E43" i="103" s="1"/>
  <c r="E56" i="103"/>
  <c r="U56" i="103" s="1"/>
  <c r="U27" i="104"/>
  <c r="U33" i="104"/>
  <c r="U59" i="105"/>
  <c r="U31" i="106"/>
  <c r="T32" i="106"/>
  <c r="T64" i="106"/>
  <c r="T63" i="107"/>
  <c r="T12" i="109"/>
  <c r="T25" i="109"/>
  <c r="T33" i="109"/>
  <c r="T37" i="109"/>
  <c r="T16" i="110"/>
  <c r="T20" i="112"/>
  <c r="T31" i="112"/>
  <c r="T33" i="112"/>
  <c r="T16" i="113"/>
  <c r="T20" i="113"/>
  <c r="T22" i="113"/>
  <c r="T34" i="113"/>
  <c r="T54" i="113"/>
  <c r="T59" i="113"/>
  <c r="T14" i="114"/>
  <c r="T24" i="114"/>
  <c r="U33" i="114"/>
  <c r="U35" i="114"/>
  <c r="T41" i="114"/>
  <c r="U12" i="115"/>
  <c r="T22" i="115"/>
  <c r="T34" i="115"/>
  <c r="U60" i="115"/>
  <c r="T16" i="116"/>
  <c r="T32" i="116"/>
  <c r="T53" i="116"/>
  <c r="T17" i="117"/>
  <c r="T13" i="118"/>
  <c r="T18" i="118"/>
  <c r="T46" i="118"/>
  <c r="T23" i="119"/>
  <c r="T10" i="120"/>
  <c r="T35" i="120"/>
  <c r="T19" i="122"/>
  <c r="U10" i="123"/>
  <c r="U16" i="123"/>
  <c r="U27" i="123"/>
  <c r="T33" i="123"/>
  <c r="T55" i="123"/>
  <c r="T21" i="124"/>
  <c r="T23" i="124"/>
  <c r="U37" i="124"/>
  <c r="U47" i="124"/>
  <c r="U31" i="125"/>
  <c r="T36" i="125"/>
  <c r="T15" i="126"/>
  <c r="T34" i="126"/>
  <c r="T54" i="126"/>
  <c r="U60" i="126"/>
  <c r="T10" i="127"/>
  <c r="U20" i="127"/>
  <c r="U31" i="127"/>
  <c r="U31" i="129"/>
  <c r="U24" i="130"/>
  <c r="U13" i="131"/>
  <c r="U47" i="132"/>
  <c r="T47" i="132"/>
  <c r="U17" i="133"/>
  <c r="U24" i="133"/>
  <c r="T24" i="133"/>
  <c r="U37" i="133"/>
  <c r="T37" i="133"/>
  <c r="U46" i="133"/>
  <c r="U24" i="134"/>
  <c r="U24" i="135"/>
  <c r="T24" i="135"/>
  <c r="U52" i="135"/>
  <c r="T52" i="135"/>
  <c r="U34" i="136"/>
  <c r="T34" i="136"/>
  <c r="T46" i="136"/>
  <c r="U46" i="136"/>
  <c r="U42" i="137"/>
  <c r="T42" i="137"/>
  <c r="U64" i="137"/>
  <c r="T64" i="137"/>
  <c r="T31" i="138"/>
  <c r="U14" i="145"/>
  <c r="U64" i="147"/>
  <c r="T64" i="147"/>
  <c r="U47" i="148"/>
  <c r="T47" i="148"/>
  <c r="U23" i="150"/>
  <c r="T23" i="150"/>
  <c r="U36" i="152"/>
  <c r="T36" i="152"/>
  <c r="Q62" i="110"/>
  <c r="T24" i="116"/>
  <c r="T47" i="116"/>
  <c r="T23" i="117"/>
  <c r="T59" i="117"/>
  <c r="T30" i="118"/>
  <c r="T16" i="120"/>
  <c r="T22" i="120"/>
  <c r="E28" i="120"/>
  <c r="T36" i="120"/>
  <c r="T38" i="120"/>
  <c r="T54" i="120"/>
  <c r="T55" i="121"/>
  <c r="T15" i="122"/>
  <c r="T20" i="122"/>
  <c r="U27" i="122"/>
  <c r="U32" i="122"/>
  <c r="U19" i="123"/>
  <c r="U31" i="123"/>
  <c r="U23" i="124"/>
  <c r="T24" i="124"/>
  <c r="U32" i="124"/>
  <c r="T51" i="124"/>
  <c r="U46" i="125"/>
  <c r="T47" i="126"/>
  <c r="T60" i="127"/>
  <c r="T10" i="128"/>
  <c r="T12" i="128"/>
  <c r="T38" i="128"/>
  <c r="T20" i="129"/>
  <c r="U29" i="129"/>
  <c r="T35" i="129"/>
  <c r="U39" i="129"/>
  <c r="U49" i="129"/>
  <c r="T58" i="129"/>
  <c r="U25" i="130"/>
  <c r="T25" i="130"/>
  <c r="U10" i="131"/>
  <c r="T10" i="131"/>
  <c r="U24" i="131"/>
  <c r="T24" i="131"/>
  <c r="T29" i="131"/>
  <c r="U29" i="131"/>
  <c r="T10" i="132"/>
  <c r="T23" i="132"/>
  <c r="U18" i="133"/>
  <c r="T18" i="133"/>
  <c r="U25" i="134"/>
  <c r="T25" i="134"/>
  <c r="U10" i="135"/>
  <c r="T22" i="135"/>
  <c r="U46" i="135"/>
  <c r="T49" i="135"/>
  <c r="U49" i="135"/>
  <c r="U51" i="136"/>
  <c r="T51" i="136"/>
  <c r="U13" i="137"/>
  <c r="T45" i="137"/>
  <c r="U45" i="137"/>
  <c r="U24" i="142"/>
  <c r="U47" i="142"/>
  <c r="U16" i="143"/>
  <c r="U30" i="147"/>
  <c r="T30" i="147"/>
  <c r="U17" i="149"/>
  <c r="T17" i="149"/>
  <c r="U60" i="149"/>
  <c r="T60" i="149"/>
  <c r="U46" i="151"/>
  <c r="U14" i="152"/>
  <c r="T31" i="143"/>
  <c r="Q9" i="144"/>
  <c r="T13" i="148"/>
  <c r="T31" i="149"/>
  <c r="E56" i="152"/>
  <c r="U56" i="152" s="1"/>
  <c r="U45" i="153"/>
  <c r="T45" i="153"/>
  <c r="U16" i="160"/>
  <c r="T16" i="160"/>
  <c r="U19" i="164"/>
  <c r="T19" i="164"/>
  <c r="T40" i="173"/>
  <c r="U40" i="173"/>
  <c r="U59" i="174"/>
  <c r="T59" i="174"/>
  <c r="T63" i="175"/>
  <c r="U63" i="175"/>
  <c r="U23" i="176"/>
  <c r="T23" i="176"/>
  <c r="U12" i="179"/>
  <c r="T12" i="179"/>
  <c r="U34" i="180"/>
  <c r="T34" i="180"/>
  <c r="U60" i="181"/>
  <c r="T60" i="181"/>
  <c r="T36" i="184"/>
  <c r="U36" i="184"/>
  <c r="Q44" i="186"/>
  <c r="T32" i="188"/>
  <c r="U32" i="188"/>
  <c r="U54" i="189"/>
  <c r="T54" i="189"/>
  <c r="U30" i="193"/>
  <c r="T30" i="193"/>
  <c r="U46" i="134"/>
  <c r="Q62" i="135"/>
  <c r="U42" i="138"/>
  <c r="U14" i="139"/>
  <c r="T20" i="139"/>
  <c r="U32" i="139"/>
  <c r="U64" i="139"/>
  <c r="T17" i="140"/>
  <c r="U29" i="140"/>
  <c r="U12" i="141"/>
  <c r="T25" i="141"/>
  <c r="T58" i="141"/>
  <c r="U38" i="142"/>
  <c r="T53" i="142"/>
  <c r="T59" i="142"/>
  <c r="T14" i="143"/>
  <c r="U17" i="144"/>
  <c r="T12" i="145"/>
  <c r="U16" i="145"/>
  <c r="P56" i="146"/>
  <c r="T26" i="147"/>
  <c r="T11" i="148"/>
  <c r="T17" i="148"/>
  <c r="T27" i="148"/>
  <c r="U32" i="148"/>
  <c r="T54" i="148"/>
  <c r="T24" i="149"/>
  <c r="T55" i="149"/>
  <c r="U30" i="150"/>
  <c r="U12" i="151"/>
  <c r="T26" i="151"/>
  <c r="U37" i="151"/>
  <c r="T40" i="151"/>
  <c r="T55" i="151"/>
  <c r="T57" i="151"/>
  <c r="T16" i="152"/>
  <c r="U30" i="152"/>
  <c r="T37" i="152"/>
  <c r="U47" i="152"/>
  <c r="U50" i="152"/>
  <c r="T13" i="153"/>
  <c r="T30" i="153"/>
  <c r="T25" i="166"/>
  <c r="U25" i="166"/>
  <c r="U20" i="170"/>
  <c r="T20" i="170"/>
  <c r="U26" i="172"/>
  <c r="T26" i="172"/>
  <c r="U36" i="174"/>
  <c r="T36" i="174"/>
  <c r="U32" i="178"/>
  <c r="T32" i="178"/>
  <c r="U60" i="178"/>
  <c r="T60" i="178"/>
  <c r="U51" i="180"/>
  <c r="T51" i="180"/>
  <c r="U42" i="181"/>
  <c r="T42" i="181"/>
  <c r="U15" i="190"/>
  <c r="T15" i="190"/>
  <c r="U63" i="193"/>
  <c r="T63" i="193"/>
  <c r="U16" i="197"/>
  <c r="T16" i="197"/>
  <c r="E62" i="130"/>
  <c r="U62" i="130" s="1"/>
  <c r="E62" i="132"/>
  <c r="U62" i="132" s="1"/>
  <c r="E62" i="133"/>
  <c r="U24" i="137"/>
  <c r="T41" i="137"/>
  <c r="T27" i="138"/>
  <c r="T26" i="139"/>
  <c r="U50" i="139"/>
  <c r="T63" i="139"/>
  <c r="U20" i="140"/>
  <c r="T27" i="140"/>
  <c r="T54" i="140"/>
  <c r="T30" i="141"/>
  <c r="T36" i="141"/>
  <c r="U46" i="142"/>
  <c r="T53" i="143"/>
  <c r="T34" i="144"/>
  <c r="T57" i="144"/>
  <c r="U10" i="145"/>
  <c r="T39" i="145"/>
  <c r="U45" i="145"/>
  <c r="T11" i="146"/>
  <c r="U15" i="146"/>
  <c r="T31" i="146"/>
  <c r="T37" i="147"/>
  <c r="U41" i="147"/>
  <c r="T47" i="147"/>
  <c r="T26" i="148"/>
  <c r="T59" i="148"/>
  <c r="T36" i="149"/>
  <c r="T54" i="149"/>
  <c r="T25" i="150"/>
  <c r="U31" i="150"/>
  <c r="T45" i="150"/>
  <c r="U10" i="151"/>
  <c r="T25" i="151"/>
  <c r="U31" i="151"/>
  <c r="U49" i="151"/>
  <c r="T60" i="151"/>
  <c r="T63" i="151"/>
  <c r="U53" i="152"/>
  <c r="T21" i="153"/>
  <c r="U31" i="153"/>
  <c r="T36" i="153"/>
  <c r="T22" i="154"/>
  <c r="U22" i="154"/>
  <c r="U24" i="156"/>
  <c r="T24" i="156"/>
  <c r="U39" i="157"/>
  <c r="T39" i="157"/>
  <c r="T22" i="162"/>
  <c r="U22" i="162"/>
  <c r="U54" i="163"/>
  <c r="T54" i="163"/>
  <c r="U16" i="174"/>
  <c r="T16" i="174"/>
  <c r="T51" i="175"/>
  <c r="U51" i="175"/>
  <c r="U14" i="180"/>
  <c r="T14" i="180"/>
  <c r="U22" i="185"/>
  <c r="U59" i="186"/>
  <c r="T59" i="186"/>
  <c r="U25" i="187"/>
  <c r="T25" i="187"/>
  <c r="U30" i="189"/>
  <c r="T30" i="189"/>
  <c r="U14" i="191"/>
  <c r="T14" i="191"/>
  <c r="T53" i="193"/>
  <c r="U53" i="193"/>
  <c r="P56" i="132"/>
  <c r="P62" i="134"/>
  <c r="U33" i="137"/>
  <c r="U13" i="138"/>
  <c r="T33" i="138"/>
  <c r="T37" i="140"/>
  <c r="T31" i="141"/>
  <c r="Q62" i="143"/>
  <c r="E56" i="148"/>
  <c r="U56" i="148" s="1"/>
  <c r="U13" i="152"/>
  <c r="U53" i="158"/>
  <c r="T53" i="158"/>
  <c r="U23" i="161"/>
  <c r="T23" i="161"/>
  <c r="U45" i="166"/>
  <c r="T45" i="166"/>
  <c r="U37" i="171"/>
  <c r="T37" i="171"/>
  <c r="T30" i="175"/>
  <c r="U30" i="175"/>
  <c r="U26" i="180"/>
  <c r="T26" i="180"/>
  <c r="U33" i="183"/>
  <c r="T33" i="183"/>
  <c r="T22" i="187"/>
  <c r="U22" i="187"/>
  <c r="U50" i="190"/>
  <c r="T50" i="190"/>
  <c r="T22" i="192"/>
  <c r="T63" i="138"/>
  <c r="T30" i="139"/>
  <c r="T55" i="139"/>
  <c r="U32" i="140"/>
  <c r="U36" i="140"/>
  <c r="T17" i="141"/>
  <c r="T29" i="141"/>
  <c r="T54" i="141"/>
  <c r="T25" i="142"/>
  <c r="T36" i="142"/>
  <c r="T23" i="143"/>
  <c r="T34" i="143"/>
  <c r="U13" i="144"/>
  <c r="U20" i="144"/>
  <c r="T22" i="144"/>
  <c r="U31" i="144"/>
  <c r="T21" i="145"/>
  <c r="T32" i="145"/>
  <c r="T50" i="145"/>
  <c r="T21" i="146"/>
  <c r="T32" i="146"/>
  <c r="T63" i="146"/>
  <c r="T12" i="147"/>
  <c r="U22" i="147"/>
  <c r="T63" i="147"/>
  <c r="U13" i="148"/>
  <c r="T25" i="148"/>
  <c r="T37" i="148"/>
  <c r="U50" i="148"/>
  <c r="U20" i="149"/>
  <c r="U31" i="149"/>
  <c r="T37" i="149"/>
  <c r="T47" i="149"/>
  <c r="T53" i="149"/>
  <c r="T59" i="149"/>
  <c r="U11" i="150"/>
  <c r="U33" i="150"/>
  <c r="T35" i="150"/>
  <c r="T54" i="150"/>
  <c r="T24" i="151"/>
  <c r="U33" i="151"/>
  <c r="T21" i="152"/>
  <c r="T42" i="152"/>
  <c r="T17" i="153"/>
  <c r="U25" i="153"/>
  <c r="T32" i="153"/>
  <c r="T42" i="153"/>
  <c r="U57" i="159"/>
  <c r="T57" i="159"/>
  <c r="U40" i="161"/>
  <c r="T40" i="161"/>
  <c r="T20" i="163"/>
  <c r="U20" i="163"/>
  <c r="T59" i="169"/>
  <c r="U59" i="169"/>
  <c r="U27" i="170"/>
  <c r="T27" i="170"/>
  <c r="U31" i="171"/>
  <c r="T34" i="171"/>
  <c r="U34" i="171"/>
  <c r="U10" i="172"/>
  <c r="T10" i="172"/>
  <c r="U14" i="175"/>
  <c r="T14" i="175"/>
  <c r="U15" i="177"/>
  <c r="T15" i="177"/>
  <c r="U24" i="188"/>
  <c r="T24" i="188"/>
  <c r="U47" i="190"/>
  <c r="T47" i="190"/>
  <c r="U32" i="191"/>
  <c r="T32" i="191"/>
  <c r="T59" i="192"/>
  <c r="U59" i="192"/>
  <c r="T31" i="193"/>
  <c r="U22" i="194"/>
  <c r="T22" i="194"/>
  <c r="Q62" i="140"/>
  <c r="T10" i="142"/>
  <c r="U58" i="156"/>
  <c r="T58" i="156"/>
  <c r="U35" i="158"/>
  <c r="T35" i="158"/>
  <c r="U55" i="159"/>
  <c r="T55" i="159"/>
  <c r="T47" i="160"/>
  <c r="U47" i="160"/>
  <c r="T37" i="161"/>
  <c r="U37" i="161"/>
  <c r="U17" i="163"/>
  <c r="T17" i="163"/>
  <c r="U49" i="164"/>
  <c r="T49" i="164"/>
  <c r="U17" i="165"/>
  <c r="T17" i="165"/>
  <c r="U57" i="166"/>
  <c r="T57" i="166"/>
  <c r="U17" i="167"/>
  <c r="T17" i="167"/>
  <c r="U57" i="167"/>
  <c r="T57" i="167"/>
  <c r="U40" i="168"/>
  <c r="T40" i="168"/>
  <c r="T24" i="170"/>
  <c r="U24" i="170"/>
  <c r="U18" i="171"/>
  <c r="T18" i="171"/>
  <c r="T64" i="171"/>
  <c r="U64" i="171"/>
  <c r="U55" i="180"/>
  <c r="T55" i="180"/>
  <c r="T35" i="181"/>
  <c r="U35" i="181"/>
  <c r="U14" i="182"/>
  <c r="T14" i="182"/>
  <c r="T30" i="182"/>
  <c r="U30" i="182"/>
  <c r="U26" i="186"/>
  <c r="T26" i="186"/>
  <c r="T21" i="188"/>
  <c r="U21" i="188"/>
  <c r="U19" i="194"/>
  <c r="T19" i="194"/>
  <c r="T50" i="153"/>
  <c r="U64" i="153"/>
  <c r="T13" i="154"/>
  <c r="T20" i="154"/>
  <c r="U40" i="154"/>
  <c r="U39" i="155"/>
  <c r="T12" i="157"/>
  <c r="U41" i="157"/>
  <c r="U37" i="159"/>
  <c r="T45" i="160"/>
  <c r="E56" i="160"/>
  <c r="U56" i="160" s="1"/>
  <c r="T13" i="161"/>
  <c r="T17" i="161"/>
  <c r="U25" i="161"/>
  <c r="T32" i="161"/>
  <c r="T20" i="162"/>
  <c r="T55" i="162"/>
  <c r="T12" i="163"/>
  <c r="U14" i="164"/>
  <c r="T17" i="164"/>
  <c r="T47" i="164"/>
  <c r="T36" i="165"/>
  <c r="T49" i="165"/>
  <c r="T22" i="166"/>
  <c r="T55" i="166"/>
  <c r="P56" i="166"/>
  <c r="T59" i="166"/>
  <c r="T14" i="167"/>
  <c r="T22" i="167"/>
  <c r="T45" i="167"/>
  <c r="T52" i="167"/>
  <c r="T13" i="168"/>
  <c r="T23" i="168"/>
  <c r="T12" i="169"/>
  <c r="U14" i="170"/>
  <c r="T30" i="170"/>
  <c r="U33" i="170"/>
  <c r="U63" i="170"/>
  <c r="U23" i="171"/>
  <c r="U13" i="172"/>
  <c r="T30" i="172"/>
  <c r="U33" i="172"/>
  <c r="T38" i="172"/>
  <c r="T27" i="173"/>
  <c r="T45" i="173"/>
  <c r="T26" i="174"/>
  <c r="Q56" i="175"/>
  <c r="T32" i="176"/>
  <c r="U37" i="176"/>
  <c r="U17" i="177"/>
  <c r="T20" i="177"/>
  <c r="U25" i="177"/>
  <c r="T32" i="177"/>
  <c r="T40" i="177"/>
  <c r="U50" i="177"/>
  <c r="T13" i="178"/>
  <c r="T20" i="178"/>
  <c r="U23" i="179"/>
  <c r="U41" i="179"/>
  <c r="U63" i="179"/>
  <c r="E9" i="180"/>
  <c r="U46" i="180"/>
  <c r="T49" i="180"/>
  <c r="T53" i="180"/>
  <c r="T29" i="181"/>
  <c r="T46" i="181"/>
  <c r="T55" i="181"/>
  <c r="T45" i="183"/>
  <c r="U60" i="183"/>
  <c r="U33" i="184"/>
  <c r="U41" i="184"/>
  <c r="U13" i="185"/>
  <c r="U16" i="185"/>
  <c r="T32" i="185"/>
  <c r="E56" i="185"/>
  <c r="U56" i="185" s="1"/>
  <c r="Q62" i="185"/>
  <c r="U32" i="187"/>
  <c r="T55" i="187"/>
  <c r="T37" i="188"/>
  <c r="T23" i="189"/>
  <c r="U39" i="189"/>
  <c r="T42" i="189"/>
  <c r="U46" i="189"/>
  <c r="T33" i="190"/>
  <c r="U37" i="190"/>
  <c r="U42" i="190"/>
  <c r="T55" i="190"/>
  <c r="T57" i="190"/>
  <c r="P62" i="193"/>
  <c r="T29" i="194"/>
  <c r="U29" i="194"/>
  <c r="T50" i="194"/>
  <c r="U50" i="194"/>
  <c r="T10" i="197"/>
  <c r="U10" i="197"/>
  <c r="U64" i="201"/>
  <c r="T64" i="201"/>
  <c r="T35" i="206"/>
  <c r="U35" i="206"/>
  <c r="U13" i="207"/>
  <c r="T13" i="207"/>
  <c r="U14" i="210"/>
  <c r="T14" i="210"/>
  <c r="U31" i="221"/>
  <c r="T31" i="221"/>
  <c r="T21" i="223"/>
  <c r="U21" i="223"/>
  <c r="U53" i="153"/>
  <c r="T26" i="154"/>
  <c r="T17" i="155"/>
  <c r="T32" i="155"/>
  <c r="U26" i="157"/>
  <c r="U46" i="157"/>
  <c r="T26" i="159"/>
  <c r="T33" i="159"/>
  <c r="U45" i="159"/>
  <c r="T12" i="160"/>
  <c r="U24" i="160"/>
  <c r="T16" i="161"/>
  <c r="U36" i="161"/>
  <c r="U46" i="161"/>
  <c r="T12" i="162"/>
  <c r="T26" i="162"/>
  <c r="T33" i="162"/>
  <c r="T49" i="162"/>
  <c r="T53" i="162"/>
  <c r="Q44" i="163"/>
  <c r="U34" i="164"/>
  <c r="T37" i="164"/>
  <c r="T53" i="164"/>
  <c r="Q9" i="165"/>
  <c r="U26" i="165"/>
  <c r="T36" i="166"/>
  <c r="Q56" i="167"/>
  <c r="T59" i="167"/>
  <c r="U13" i="168"/>
  <c r="T14" i="168"/>
  <c r="U33" i="168"/>
  <c r="U33" i="171"/>
  <c r="U12" i="173"/>
  <c r="U36" i="173"/>
  <c r="U20" i="174"/>
  <c r="U27" i="175"/>
  <c r="U33" i="175"/>
  <c r="T35" i="175"/>
  <c r="U55" i="176"/>
  <c r="U36" i="177"/>
  <c r="T39" i="177"/>
  <c r="U45" i="178"/>
  <c r="T34" i="179"/>
  <c r="U48" i="179"/>
  <c r="U19" i="180"/>
  <c r="T36" i="180"/>
  <c r="U47" i="180"/>
  <c r="U17" i="181"/>
  <c r="U20" i="181"/>
  <c r="U24" i="182"/>
  <c r="U27" i="182"/>
  <c r="U33" i="182"/>
  <c r="U48" i="182"/>
  <c r="U54" i="182"/>
  <c r="U60" i="182"/>
  <c r="U16" i="184"/>
  <c r="T54" i="187"/>
  <c r="T12" i="188"/>
  <c r="T36" i="188"/>
  <c r="T46" i="188"/>
  <c r="T27" i="189"/>
  <c r="T35" i="189"/>
  <c r="U23" i="190"/>
  <c r="T35" i="190"/>
  <c r="U52" i="191"/>
  <c r="U13" i="193"/>
  <c r="U32" i="193"/>
  <c r="T14" i="194"/>
  <c r="U22" i="195"/>
  <c r="T25" i="195"/>
  <c r="T47" i="195"/>
  <c r="U11" i="196"/>
  <c r="T45" i="196"/>
  <c r="U23" i="198"/>
  <c r="T23" i="198"/>
  <c r="U30" i="201"/>
  <c r="T30" i="201"/>
  <c r="U27" i="202"/>
  <c r="T27" i="202"/>
  <c r="U16" i="206"/>
  <c r="T16" i="206"/>
  <c r="U49" i="207"/>
  <c r="T49" i="207"/>
  <c r="U57" i="209"/>
  <c r="T57" i="209"/>
  <c r="U20" i="155"/>
  <c r="U59" i="156"/>
  <c r="U40" i="157"/>
  <c r="T47" i="157"/>
  <c r="T54" i="157"/>
  <c r="U26" i="158"/>
  <c r="U12" i="159"/>
  <c r="T25" i="159"/>
  <c r="U33" i="161"/>
  <c r="T55" i="163"/>
  <c r="U20" i="164"/>
  <c r="T25" i="165"/>
  <c r="U52" i="166"/>
  <c r="U30" i="167"/>
  <c r="U18" i="168"/>
  <c r="T21" i="168"/>
  <c r="U26" i="168"/>
  <c r="Q44" i="174"/>
  <c r="Q9" i="177"/>
  <c r="T59" i="179"/>
  <c r="U52" i="180"/>
  <c r="U10" i="181"/>
  <c r="T26" i="181"/>
  <c r="T36" i="181"/>
  <c r="T53" i="181"/>
  <c r="T23" i="182"/>
  <c r="T34" i="182"/>
  <c r="T47" i="182"/>
  <c r="T22" i="183"/>
  <c r="U26" i="183"/>
  <c r="U40" i="183"/>
  <c r="T30" i="184"/>
  <c r="T40" i="184"/>
  <c r="T22" i="185"/>
  <c r="U53" i="185"/>
  <c r="U52" i="186"/>
  <c r="T55" i="186"/>
  <c r="T27" i="187"/>
  <c r="T37" i="187"/>
  <c r="T26" i="188"/>
  <c r="T45" i="188"/>
  <c r="T64" i="188"/>
  <c r="T16" i="189"/>
  <c r="T22" i="189"/>
  <c r="T34" i="189"/>
  <c r="T38" i="189"/>
  <c r="T34" i="190"/>
  <c r="T41" i="190"/>
  <c r="T21" i="194"/>
  <c r="U21" i="194"/>
  <c r="T20" i="195"/>
  <c r="U20" i="195"/>
  <c r="T26" i="197"/>
  <c r="U26" i="197"/>
  <c r="U41" i="197"/>
  <c r="T41" i="197"/>
  <c r="U12" i="201"/>
  <c r="T12" i="201"/>
  <c r="U54" i="205"/>
  <c r="T54" i="205"/>
  <c r="U22" i="210"/>
  <c r="T22" i="210"/>
  <c r="U20" i="211"/>
  <c r="T20" i="211"/>
  <c r="U37" i="212"/>
  <c r="T37" i="212"/>
  <c r="U16" i="154"/>
  <c r="U45" i="154"/>
  <c r="T48" i="154"/>
  <c r="T33" i="155"/>
  <c r="T24" i="157"/>
  <c r="T36" i="157"/>
  <c r="U50" i="157"/>
  <c r="T53" i="157"/>
  <c r="T59" i="157"/>
  <c r="T54" i="158"/>
  <c r="U10" i="159"/>
  <c r="U16" i="162"/>
  <c r="U45" i="162"/>
  <c r="T27" i="163"/>
  <c r="T32" i="163"/>
  <c r="T39" i="163"/>
  <c r="T12" i="164"/>
  <c r="T33" i="164"/>
  <c r="U59" i="164"/>
  <c r="T24" i="165"/>
  <c r="U39" i="166"/>
  <c r="U18" i="167"/>
  <c r="T55" i="167"/>
  <c r="U58" i="167"/>
  <c r="T17" i="168"/>
  <c r="T41" i="169"/>
  <c r="T21" i="170"/>
  <c r="U45" i="170"/>
  <c r="P62" i="170"/>
  <c r="T27" i="172"/>
  <c r="U21" i="173"/>
  <c r="T24" i="173"/>
  <c r="T30" i="173"/>
  <c r="T64" i="173"/>
  <c r="P56" i="174"/>
  <c r="T15" i="175"/>
  <c r="T45" i="175"/>
  <c r="T16" i="176"/>
  <c r="T24" i="176"/>
  <c r="U42" i="176"/>
  <c r="T45" i="176"/>
  <c r="U46" i="177"/>
  <c r="T57" i="177"/>
  <c r="T33" i="178"/>
  <c r="T31" i="179"/>
  <c r="U33" i="181"/>
  <c r="U10" i="182"/>
  <c r="T63" i="185"/>
  <c r="T26" i="187"/>
  <c r="T25" i="188"/>
  <c r="T33" i="191"/>
  <c r="T51" i="191"/>
  <c r="T31" i="192"/>
  <c r="T34" i="194"/>
  <c r="U34" i="194"/>
  <c r="U57" i="197"/>
  <c r="T57" i="197"/>
  <c r="U30" i="200"/>
  <c r="T30" i="200"/>
  <c r="U36" i="211"/>
  <c r="T36" i="211"/>
  <c r="U33" i="154"/>
  <c r="T46" i="154"/>
  <c r="T14" i="155"/>
  <c r="P56" i="162"/>
  <c r="P43" i="162" s="1"/>
  <c r="T31" i="164"/>
  <c r="U13" i="169"/>
  <c r="U13" i="173"/>
  <c r="Q56" i="174"/>
  <c r="T10" i="176"/>
  <c r="T46" i="176"/>
  <c r="T34" i="178"/>
  <c r="P56" i="179"/>
  <c r="T23" i="180"/>
  <c r="T31" i="184"/>
  <c r="T33" i="186"/>
  <c r="T53" i="188"/>
  <c r="T10" i="190"/>
  <c r="E56" i="191"/>
  <c r="U56" i="191" s="1"/>
  <c r="P62" i="191"/>
  <c r="T27" i="196"/>
  <c r="U27" i="196"/>
  <c r="T55" i="197"/>
  <c r="U55" i="197"/>
  <c r="U36" i="199"/>
  <c r="T36" i="199"/>
  <c r="U36" i="204"/>
  <c r="T36" i="204"/>
  <c r="T12" i="155"/>
  <c r="T25" i="155"/>
  <c r="T30" i="155"/>
  <c r="T54" i="155"/>
  <c r="U34" i="156"/>
  <c r="T37" i="156"/>
  <c r="T48" i="156"/>
  <c r="T55" i="156"/>
  <c r="Q62" i="156"/>
  <c r="T64" i="156"/>
  <c r="U20" i="157"/>
  <c r="T23" i="157"/>
  <c r="U35" i="157"/>
  <c r="U29" i="158"/>
  <c r="T47" i="158"/>
  <c r="U20" i="159"/>
  <c r="T23" i="159"/>
  <c r="U14" i="160"/>
  <c r="T49" i="161"/>
  <c r="T58" i="162"/>
  <c r="T38" i="163"/>
  <c r="Q9" i="164"/>
  <c r="U13" i="164"/>
  <c r="U46" i="164"/>
  <c r="U20" i="165"/>
  <c r="U33" i="165"/>
  <c r="T34" i="165"/>
  <c r="T54" i="165"/>
  <c r="T59" i="165"/>
  <c r="T17" i="166"/>
  <c r="U20" i="166"/>
  <c r="T24" i="166"/>
  <c r="T34" i="166"/>
  <c r="U53" i="166"/>
  <c r="T16" i="167"/>
  <c r="U47" i="167"/>
  <c r="T54" i="167"/>
  <c r="U29" i="168"/>
  <c r="T32" i="168"/>
  <c r="U47" i="168"/>
  <c r="T14" i="169"/>
  <c r="T34" i="169"/>
  <c r="T40" i="169"/>
  <c r="U50" i="169"/>
  <c r="U54" i="169"/>
  <c r="U26" i="171"/>
  <c r="T49" i="172"/>
  <c r="T17" i="173"/>
  <c r="T55" i="173"/>
  <c r="U12" i="174"/>
  <c r="U31" i="174"/>
  <c r="U49" i="174"/>
  <c r="U18" i="175"/>
  <c r="U37" i="175"/>
  <c r="U46" i="175"/>
  <c r="T15" i="176"/>
  <c r="T14" i="177"/>
  <c r="T23" i="177"/>
  <c r="P28" i="178"/>
  <c r="T31" i="178"/>
  <c r="E9" i="179"/>
  <c r="Q28" i="181"/>
  <c r="U13" i="187"/>
  <c r="T17" i="187"/>
  <c r="T21" i="187"/>
  <c r="P56" i="187"/>
  <c r="U33" i="188"/>
  <c r="T55" i="188"/>
  <c r="T53" i="189"/>
  <c r="T14" i="190"/>
  <c r="T22" i="190"/>
  <c r="T26" i="190"/>
  <c r="U53" i="190"/>
  <c r="T13" i="191"/>
  <c r="T64" i="191"/>
  <c r="T14" i="192"/>
  <c r="T20" i="192"/>
  <c r="T32" i="192"/>
  <c r="U42" i="192"/>
  <c r="U22" i="193"/>
  <c r="T34" i="193"/>
  <c r="T20" i="194"/>
  <c r="U20" i="194"/>
  <c r="U63" i="194"/>
  <c r="U16" i="195"/>
  <c r="T16" i="195"/>
  <c r="E62" i="195"/>
  <c r="U62" i="195" s="1"/>
  <c r="U22" i="197"/>
  <c r="T22" i="197"/>
  <c r="T53" i="197"/>
  <c r="U16" i="198"/>
  <c r="T16" i="198"/>
  <c r="T27" i="198"/>
  <c r="U27" i="198"/>
  <c r="T51" i="199"/>
  <c r="U51" i="199"/>
  <c r="T23" i="200"/>
  <c r="U23" i="200"/>
  <c r="U37" i="201"/>
  <c r="T37" i="201"/>
  <c r="T32" i="202"/>
  <c r="U32" i="202"/>
  <c r="E62" i="203"/>
  <c r="U62" i="203" s="1"/>
  <c r="U63" i="203"/>
  <c r="T14" i="207"/>
  <c r="U64" i="209"/>
  <c r="T64" i="209"/>
  <c r="U25" i="212"/>
  <c r="T25" i="212"/>
  <c r="U46" i="153"/>
  <c r="U51" i="153"/>
  <c r="U14" i="156"/>
  <c r="T16" i="157"/>
  <c r="T64" i="157"/>
  <c r="U14" i="159"/>
  <c r="U15" i="160"/>
  <c r="T34" i="160"/>
  <c r="T42" i="160"/>
  <c r="T36" i="161"/>
  <c r="T36" i="163"/>
  <c r="P62" i="163"/>
  <c r="T13" i="165"/>
  <c r="T16" i="165"/>
  <c r="T46" i="166"/>
  <c r="T54" i="166"/>
  <c r="T58" i="168"/>
  <c r="P44" i="169"/>
  <c r="U64" i="170"/>
  <c r="T33" i="171"/>
  <c r="T33" i="172"/>
  <c r="T46" i="172"/>
  <c r="U32" i="173"/>
  <c r="T35" i="173"/>
  <c r="T39" i="173"/>
  <c r="T10" i="174"/>
  <c r="T35" i="174"/>
  <c r="U37" i="174"/>
  <c r="T58" i="174"/>
  <c r="T54" i="175"/>
  <c r="U18" i="176"/>
  <c r="U26" i="176"/>
  <c r="T36" i="176"/>
  <c r="T53" i="176"/>
  <c r="T34" i="177"/>
  <c r="T51" i="177"/>
  <c r="T22" i="178"/>
  <c r="U32" i="179"/>
  <c r="T53" i="179"/>
  <c r="U21" i="180"/>
  <c r="T30" i="180"/>
  <c r="T60" i="180"/>
  <c r="T63" i="180"/>
  <c r="T13" i="181"/>
  <c r="T36" i="182"/>
  <c r="T42" i="182"/>
  <c r="T46" i="183"/>
  <c r="U54" i="184"/>
  <c r="P62" i="184"/>
  <c r="T37" i="185"/>
  <c r="P44" i="185"/>
  <c r="U13" i="186"/>
  <c r="T22" i="186"/>
  <c r="T25" i="186"/>
  <c r="T39" i="187"/>
  <c r="Q56" i="187"/>
  <c r="U25" i="189"/>
  <c r="U47" i="191"/>
  <c r="U22" i="192"/>
  <c r="U23" i="193"/>
  <c r="U10" i="194"/>
  <c r="U55" i="194"/>
  <c r="T59" i="194"/>
  <c r="U13" i="195"/>
  <c r="T13" i="195"/>
  <c r="T29" i="195"/>
  <c r="U29" i="195"/>
  <c r="U55" i="195"/>
  <c r="T55" i="195"/>
  <c r="T48" i="196"/>
  <c r="U48" i="196"/>
  <c r="U34" i="197"/>
  <c r="T34" i="197"/>
  <c r="U47" i="197"/>
  <c r="U51" i="197"/>
  <c r="T51" i="197"/>
  <c r="T14" i="198"/>
  <c r="U40" i="200"/>
  <c r="T40" i="200"/>
  <c r="T31" i="201"/>
  <c r="U25" i="203"/>
  <c r="T25" i="203"/>
  <c r="U60" i="203"/>
  <c r="T60" i="203"/>
  <c r="U42" i="206"/>
  <c r="T42" i="206"/>
  <c r="T53" i="207"/>
  <c r="U53" i="207"/>
  <c r="T22" i="212"/>
  <c r="U22" i="212"/>
  <c r="T17" i="194"/>
  <c r="Q62" i="194"/>
  <c r="T18" i="195"/>
  <c r="U23" i="195"/>
  <c r="T46" i="195"/>
  <c r="T50" i="195"/>
  <c r="T59" i="195"/>
  <c r="T39" i="196"/>
  <c r="T14" i="197"/>
  <c r="T24" i="197"/>
  <c r="T23" i="199"/>
  <c r="U33" i="199"/>
  <c r="T41" i="199"/>
  <c r="T49" i="199"/>
  <c r="T12" i="200"/>
  <c r="T32" i="200"/>
  <c r="T64" i="200"/>
  <c r="T20" i="201"/>
  <c r="T27" i="201"/>
  <c r="U31" i="201"/>
  <c r="U18" i="202"/>
  <c r="T30" i="202"/>
  <c r="U40" i="202"/>
  <c r="T59" i="202"/>
  <c r="T17" i="203"/>
  <c r="U47" i="203"/>
  <c r="U19" i="204"/>
  <c r="U27" i="204"/>
  <c r="T34" i="204"/>
  <c r="T55" i="204"/>
  <c r="T16" i="205"/>
  <c r="U29" i="205"/>
  <c r="T45" i="205"/>
  <c r="T59" i="205"/>
  <c r="T21" i="206"/>
  <c r="U14" i="207"/>
  <c r="U16" i="207"/>
  <c r="U24" i="207"/>
  <c r="T51" i="207"/>
  <c r="U42" i="208"/>
  <c r="T48" i="208"/>
  <c r="U53" i="208"/>
  <c r="T13" i="209"/>
  <c r="T24" i="209"/>
  <c r="T33" i="209"/>
  <c r="T12" i="210"/>
  <c r="U36" i="210"/>
  <c r="U46" i="210"/>
  <c r="U52" i="210"/>
  <c r="T11" i="211"/>
  <c r="T26" i="211"/>
  <c r="T55" i="211"/>
  <c r="T63" i="211"/>
  <c r="T12" i="212"/>
  <c r="T31" i="212"/>
  <c r="U31" i="212"/>
  <c r="U32" i="214"/>
  <c r="T32" i="214"/>
  <c r="U18" i="216"/>
  <c r="T18" i="216"/>
  <c r="T42" i="220"/>
  <c r="U42" i="220"/>
  <c r="U47" i="232"/>
  <c r="T47" i="232"/>
  <c r="T47" i="233"/>
  <c r="U47" i="233"/>
  <c r="U17" i="234"/>
  <c r="T17" i="234"/>
  <c r="U13" i="235"/>
  <c r="U16" i="236"/>
  <c r="T16" i="236"/>
  <c r="U35" i="242"/>
  <c r="T35" i="242"/>
  <c r="T47" i="242"/>
  <c r="U47" i="242"/>
  <c r="T21" i="195"/>
  <c r="U30" i="195"/>
  <c r="U10" i="196"/>
  <c r="T49" i="196"/>
  <c r="U58" i="196"/>
  <c r="U25" i="198"/>
  <c r="T37" i="198"/>
  <c r="U54" i="198"/>
  <c r="T13" i="199"/>
  <c r="U26" i="199"/>
  <c r="U45" i="199"/>
  <c r="T27" i="200"/>
  <c r="U14" i="201"/>
  <c r="T32" i="201"/>
  <c r="T36" i="202"/>
  <c r="U20" i="203"/>
  <c r="T46" i="203"/>
  <c r="U48" i="204"/>
  <c r="T13" i="206"/>
  <c r="T32" i="206"/>
  <c r="U54" i="206"/>
  <c r="U33" i="207"/>
  <c r="U13" i="208"/>
  <c r="U15" i="208"/>
  <c r="U23" i="208"/>
  <c r="T36" i="208"/>
  <c r="T46" i="208"/>
  <c r="T17" i="209"/>
  <c r="U59" i="209"/>
  <c r="T62" i="210"/>
  <c r="T13" i="211"/>
  <c r="T32" i="215"/>
  <c r="U32" i="215"/>
  <c r="T53" i="217"/>
  <c r="U37" i="224"/>
  <c r="T37" i="224"/>
  <c r="T63" i="225"/>
  <c r="U63" i="225"/>
  <c r="T51" i="226"/>
  <c r="U51" i="226"/>
  <c r="U37" i="229"/>
  <c r="T37" i="229"/>
  <c r="U59" i="229"/>
  <c r="T59" i="229"/>
  <c r="U45" i="231"/>
  <c r="T45" i="231"/>
  <c r="T14" i="232"/>
  <c r="U14" i="232"/>
  <c r="T41" i="232"/>
  <c r="U41" i="232"/>
  <c r="T59" i="239"/>
  <c r="U59" i="239"/>
  <c r="U32" i="241"/>
  <c r="T32" i="241"/>
  <c r="U40" i="241"/>
  <c r="T40" i="241"/>
  <c r="U27" i="252"/>
  <c r="T27" i="252"/>
  <c r="P56" i="202"/>
  <c r="U48" i="213"/>
  <c r="T48" i="213"/>
  <c r="U15" i="214"/>
  <c r="T15" i="214"/>
  <c r="U52" i="214"/>
  <c r="T52" i="214"/>
  <c r="U23" i="221"/>
  <c r="T23" i="221"/>
  <c r="U46" i="223"/>
  <c r="T46" i="223"/>
  <c r="U17" i="224"/>
  <c r="T17" i="224"/>
  <c r="U60" i="225"/>
  <c r="T60" i="225"/>
  <c r="U23" i="226"/>
  <c r="T23" i="226"/>
  <c r="U30" i="227"/>
  <c r="T30" i="227"/>
  <c r="T17" i="233"/>
  <c r="U17" i="233"/>
  <c r="U41" i="235"/>
  <c r="T41" i="235"/>
  <c r="T10" i="236"/>
  <c r="U10" i="236"/>
  <c r="U52" i="236"/>
  <c r="T52" i="236"/>
  <c r="T51" i="237"/>
  <c r="U51" i="237"/>
  <c r="T24" i="238"/>
  <c r="U24" i="238"/>
  <c r="U23" i="240"/>
  <c r="U27" i="242"/>
  <c r="T27" i="242"/>
  <c r="U17" i="258"/>
  <c r="T17" i="258"/>
  <c r="U25" i="258"/>
  <c r="T25" i="258"/>
  <c r="T31" i="194"/>
  <c r="T35" i="197"/>
  <c r="T45" i="197"/>
  <c r="U58" i="197"/>
  <c r="U17" i="198"/>
  <c r="T24" i="198"/>
  <c r="U36" i="198"/>
  <c r="T42" i="198"/>
  <c r="T47" i="198"/>
  <c r="T53" i="198"/>
  <c r="Q56" i="198"/>
  <c r="T14" i="199"/>
  <c r="U57" i="200"/>
  <c r="U13" i="201"/>
  <c r="T47" i="201"/>
  <c r="T20" i="202"/>
  <c r="T26" i="203"/>
  <c r="T16" i="204"/>
  <c r="T24" i="204"/>
  <c r="U30" i="204"/>
  <c r="T37" i="204"/>
  <c r="U47" i="204"/>
  <c r="U63" i="204"/>
  <c r="T10" i="205"/>
  <c r="T22" i="205"/>
  <c r="T34" i="205"/>
  <c r="U55" i="205"/>
  <c r="T57" i="205"/>
  <c r="U17" i="206"/>
  <c r="T24" i="206"/>
  <c r="T33" i="206"/>
  <c r="U59" i="206"/>
  <c r="T21" i="207"/>
  <c r="T31" i="208"/>
  <c r="T46" i="209"/>
  <c r="U37" i="216"/>
  <c r="T37" i="216"/>
  <c r="T38" i="221"/>
  <c r="U38" i="221"/>
  <c r="T14" i="224"/>
  <c r="U14" i="224"/>
  <c r="T31" i="229"/>
  <c r="U31" i="229"/>
  <c r="U53" i="229"/>
  <c r="T53" i="229"/>
  <c r="U21" i="230"/>
  <c r="T21" i="230"/>
  <c r="T58" i="231"/>
  <c r="U58" i="231"/>
  <c r="T32" i="232"/>
  <c r="U32" i="232"/>
  <c r="U12" i="235"/>
  <c r="T12" i="235"/>
  <c r="U25" i="241"/>
  <c r="T25" i="241"/>
  <c r="U14" i="244"/>
  <c r="T14" i="244"/>
  <c r="T11" i="248"/>
  <c r="U11" i="248"/>
  <c r="U21" i="251"/>
  <c r="T21" i="251"/>
  <c r="Q56" i="201"/>
  <c r="Q62" i="207"/>
  <c r="T10" i="215"/>
  <c r="U10" i="215"/>
  <c r="U63" i="215"/>
  <c r="T63" i="215"/>
  <c r="U22" i="222"/>
  <c r="T22" i="222"/>
  <c r="T25" i="231"/>
  <c r="U25" i="231"/>
  <c r="U27" i="234"/>
  <c r="T27" i="234"/>
  <c r="U32" i="239"/>
  <c r="T32" i="239"/>
  <c r="U41" i="243"/>
  <c r="T41" i="243"/>
  <c r="U26" i="247"/>
  <c r="T26" i="247"/>
  <c r="U23" i="194"/>
  <c r="U12" i="195"/>
  <c r="T27" i="195"/>
  <c r="U39" i="195"/>
  <c r="U23" i="196"/>
  <c r="T26" i="196"/>
  <c r="T37" i="196"/>
  <c r="T47" i="196"/>
  <c r="T30" i="197"/>
  <c r="U35" i="198"/>
  <c r="U46" i="198"/>
  <c r="T52" i="198"/>
  <c r="T17" i="199"/>
  <c r="U47" i="199"/>
  <c r="T59" i="199"/>
  <c r="U15" i="200"/>
  <c r="U34" i="200"/>
  <c r="U22" i="201"/>
  <c r="U13" i="202"/>
  <c r="U49" i="202"/>
  <c r="U12" i="203"/>
  <c r="U30" i="203"/>
  <c r="T15" i="204"/>
  <c r="T23" i="204"/>
  <c r="T14" i="205"/>
  <c r="T23" i="205"/>
  <c r="U26" i="205"/>
  <c r="T58" i="206"/>
  <c r="T20" i="207"/>
  <c r="T32" i="207"/>
  <c r="T12" i="208"/>
  <c r="T32" i="208"/>
  <c r="T39" i="208"/>
  <c r="U50" i="208"/>
  <c r="T12" i="209"/>
  <c r="U47" i="209"/>
  <c r="T50" i="209"/>
  <c r="U53" i="209"/>
  <c r="T21" i="210"/>
  <c r="U31" i="211"/>
  <c r="P56" i="211"/>
  <c r="T14" i="212"/>
  <c r="U55" i="213"/>
  <c r="U27" i="215"/>
  <c r="T27" i="215"/>
  <c r="U54" i="216"/>
  <c r="T54" i="216"/>
  <c r="U23" i="217"/>
  <c r="T23" i="217"/>
  <c r="U24" i="220"/>
  <c r="T24" i="220"/>
  <c r="U37" i="227"/>
  <c r="T37" i="227"/>
  <c r="U47" i="229"/>
  <c r="T47" i="229"/>
  <c r="T14" i="230"/>
  <c r="U14" i="230"/>
  <c r="U42" i="236"/>
  <c r="T42" i="236"/>
  <c r="P56" i="238"/>
  <c r="U22" i="240"/>
  <c r="T22" i="240"/>
  <c r="U36" i="242"/>
  <c r="U40" i="254"/>
  <c r="T40" i="254"/>
  <c r="U52" i="257"/>
  <c r="T52" i="257"/>
  <c r="T31" i="203"/>
  <c r="T19" i="208"/>
  <c r="T27" i="208"/>
  <c r="T34" i="208"/>
  <c r="U57" i="208"/>
  <c r="U26" i="209"/>
  <c r="U17" i="210"/>
  <c r="T37" i="210"/>
  <c r="U53" i="210"/>
  <c r="U10" i="211"/>
  <c r="U22" i="216"/>
  <c r="T22" i="216"/>
  <c r="U45" i="216"/>
  <c r="U12" i="219"/>
  <c r="T12" i="219"/>
  <c r="U27" i="219"/>
  <c r="T27" i="219"/>
  <c r="U30" i="224"/>
  <c r="T30" i="224"/>
  <c r="U33" i="230"/>
  <c r="T33" i="230"/>
  <c r="U26" i="232"/>
  <c r="T26" i="232"/>
  <c r="U53" i="233"/>
  <c r="T53" i="233"/>
  <c r="T24" i="235"/>
  <c r="U24" i="235"/>
  <c r="T37" i="240"/>
  <c r="T54" i="249"/>
  <c r="U54" i="249"/>
  <c r="U10" i="253"/>
  <c r="T10" i="253"/>
  <c r="T46" i="257"/>
  <c r="U46" i="257"/>
  <c r="T46" i="212"/>
  <c r="T51" i="212"/>
  <c r="T54" i="212"/>
  <c r="T35" i="213"/>
  <c r="Q56" i="216"/>
  <c r="T10" i="225"/>
  <c r="T13" i="225"/>
  <c r="Q56" i="225"/>
  <c r="T17" i="226"/>
  <c r="T20" i="226"/>
  <c r="T36" i="226"/>
  <c r="T13" i="227"/>
  <c r="T46" i="227"/>
  <c r="U24" i="228"/>
  <c r="U20" i="229"/>
  <c r="T41" i="230"/>
  <c r="T10" i="231"/>
  <c r="T10" i="233"/>
  <c r="T23" i="233"/>
  <c r="T46" i="239"/>
  <c r="U55" i="243"/>
  <c r="T55" i="243"/>
  <c r="U34" i="246"/>
  <c r="T34" i="246"/>
  <c r="U51" i="247"/>
  <c r="T51" i="247"/>
  <c r="U26" i="248"/>
  <c r="T26" i="248"/>
  <c r="T20" i="250"/>
  <c r="U20" i="250"/>
  <c r="U16" i="252"/>
  <c r="T16" i="252"/>
  <c r="T23" i="255"/>
  <c r="U42" i="255"/>
  <c r="T42" i="255"/>
  <c r="P44" i="256"/>
  <c r="T36" i="257"/>
  <c r="U36" i="257"/>
  <c r="U31" i="222"/>
  <c r="U31" i="237"/>
  <c r="T35" i="243"/>
  <c r="U35" i="243"/>
  <c r="U32" i="244"/>
  <c r="T32" i="244"/>
  <c r="U29" i="245"/>
  <c r="T29" i="245"/>
  <c r="U33" i="245"/>
  <c r="U53" i="246"/>
  <c r="T53" i="246"/>
  <c r="T23" i="248"/>
  <c r="U23" i="248"/>
  <c r="U17" i="249"/>
  <c r="T17" i="249"/>
  <c r="T24" i="254"/>
  <c r="U24" i="254"/>
  <c r="U53" i="255"/>
  <c r="T53" i="255"/>
  <c r="T63" i="255"/>
  <c r="U63" i="255"/>
  <c r="U30" i="256"/>
  <c r="T30" i="256"/>
  <c r="G61" i="1"/>
  <c r="G65" i="1" s="1"/>
  <c r="J8" i="245"/>
  <c r="R9" i="245"/>
  <c r="G61" i="203"/>
  <c r="G65" i="203" s="1"/>
  <c r="E62" i="212"/>
  <c r="U62" i="212" s="1"/>
  <c r="T33" i="217"/>
  <c r="T13" i="218"/>
  <c r="T46" i="218"/>
  <c r="U32" i="222"/>
  <c r="U15" i="223"/>
  <c r="T47" i="223"/>
  <c r="T36" i="229"/>
  <c r="T46" i="229"/>
  <c r="T26" i="234"/>
  <c r="P56" i="234"/>
  <c r="Q62" i="234"/>
  <c r="T20" i="235"/>
  <c r="U52" i="235"/>
  <c r="U57" i="235"/>
  <c r="U18" i="236"/>
  <c r="T25" i="236"/>
  <c r="U30" i="236"/>
  <c r="T36" i="236"/>
  <c r="T53" i="236"/>
  <c r="U13" i="237"/>
  <c r="T26" i="237"/>
  <c r="U32" i="237"/>
  <c r="U39" i="237"/>
  <c r="U25" i="238"/>
  <c r="T49" i="238"/>
  <c r="T14" i="239"/>
  <c r="U33" i="239"/>
  <c r="T47" i="239"/>
  <c r="U54" i="239"/>
  <c r="U17" i="240"/>
  <c r="T26" i="240"/>
  <c r="U26" i="241"/>
  <c r="T34" i="241"/>
  <c r="T14" i="242"/>
  <c r="U21" i="242"/>
  <c r="T24" i="242"/>
  <c r="T36" i="242"/>
  <c r="U16" i="243"/>
  <c r="T16" i="243"/>
  <c r="U24" i="244"/>
  <c r="T52" i="245"/>
  <c r="U52" i="245"/>
  <c r="T26" i="246"/>
  <c r="U26" i="246"/>
  <c r="T47" i="246"/>
  <c r="U47" i="246"/>
  <c r="U16" i="247"/>
  <c r="T16" i="247"/>
  <c r="U55" i="250"/>
  <c r="T55" i="250"/>
  <c r="T52" i="251"/>
  <c r="U52" i="251"/>
  <c r="U54" i="252"/>
  <c r="T54" i="252"/>
  <c r="T21" i="256"/>
  <c r="U38" i="256"/>
  <c r="T38" i="256"/>
  <c r="U13" i="257"/>
  <c r="T13" i="257"/>
  <c r="T31" i="258"/>
  <c r="U31" i="258"/>
  <c r="T20" i="213"/>
  <c r="T24" i="213"/>
  <c r="T30" i="213"/>
  <c r="T27" i="214"/>
  <c r="U31" i="214"/>
  <c r="U31" i="215"/>
  <c r="T38" i="216"/>
  <c r="U33" i="217"/>
  <c r="T42" i="217"/>
  <c r="T47" i="217"/>
  <c r="U13" i="218"/>
  <c r="U26" i="218"/>
  <c r="T54" i="218"/>
  <c r="T24" i="219"/>
  <c r="T33" i="220"/>
  <c r="T14" i="228"/>
  <c r="T21" i="228"/>
  <c r="U26" i="228"/>
  <c r="U12" i="229"/>
  <c r="U22" i="229"/>
  <c r="T25" i="229"/>
  <c r="U22" i="230"/>
  <c r="T31" i="230"/>
  <c r="U34" i="230"/>
  <c r="T48" i="230"/>
  <c r="T23" i="231"/>
  <c r="T42" i="231"/>
  <c r="T20" i="232"/>
  <c r="U31" i="232"/>
  <c r="T34" i="233"/>
  <c r="U54" i="233"/>
  <c r="U21" i="234"/>
  <c r="T29" i="234"/>
  <c r="U59" i="234"/>
  <c r="U64" i="234"/>
  <c r="U42" i="235"/>
  <c r="U63" i="236"/>
  <c r="T33" i="237"/>
  <c r="U48" i="237"/>
  <c r="P62" i="237"/>
  <c r="U17" i="238"/>
  <c r="T33" i="238"/>
  <c r="U45" i="238"/>
  <c r="T55" i="238"/>
  <c r="U18" i="239"/>
  <c r="T21" i="239"/>
  <c r="U33" i="240"/>
  <c r="U64" i="240"/>
  <c r="T14" i="241"/>
  <c r="T33" i="241"/>
  <c r="U47" i="241"/>
  <c r="T53" i="241"/>
  <c r="T58" i="242"/>
  <c r="T52" i="244"/>
  <c r="U52" i="244"/>
  <c r="T46" i="245"/>
  <c r="T41" i="246"/>
  <c r="U41" i="246"/>
  <c r="U10" i="247"/>
  <c r="T35" i="248"/>
  <c r="U35" i="248"/>
  <c r="U13" i="250"/>
  <c r="T13" i="250"/>
  <c r="U23" i="252"/>
  <c r="T23" i="252"/>
  <c r="T23" i="254"/>
  <c r="U35" i="255"/>
  <c r="T35" i="255"/>
  <c r="U47" i="255"/>
  <c r="T47" i="255"/>
  <c r="U32" i="257"/>
  <c r="T32" i="257"/>
  <c r="Q62" i="212"/>
  <c r="U59" i="215"/>
  <c r="T36" i="218"/>
  <c r="Q56" i="222"/>
  <c r="E62" i="224"/>
  <c r="U62" i="224" s="1"/>
  <c r="T13" i="226"/>
  <c r="E62" i="227"/>
  <c r="U62" i="227" s="1"/>
  <c r="U33" i="231"/>
  <c r="T37" i="236"/>
  <c r="E62" i="239"/>
  <c r="U62" i="239" s="1"/>
  <c r="U31" i="242"/>
  <c r="U27" i="243"/>
  <c r="T27" i="243"/>
  <c r="T14" i="246"/>
  <c r="U14" i="246"/>
  <c r="U16" i="249"/>
  <c r="T16" i="249"/>
  <c r="P28" i="249"/>
  <c r="T23" i="251"/>
  <c r="U23" i="251"/>
  <c r="T16" i="254"/>
  <c r="U16" i="254"/>
  <c r="T45" i="254"/>
  <c r="U45" i="254"/>
  <c r="T54" i="257"/>
  <c r="U54" i="257"/>
  <c r="U18" i="258"/>
  <c r="T18" i="258"/>
  <c r="F61" i="174"/>
  <c r="F65" i="174" s="1"/>
  <c r="T12" i="213"/>
  <c r="T19" i="213"/>
  <c r="U37" i="213"/>
  <c r="T26" i="214"/>
  <c r="T14" i="215"/>
  <c r="T16" i="215"/>
  <c r="T53" i="216"/>
  <c r="U10" i="217"/>
  <c r="T13" i="217"/>
  <c r="T22" i="217"/>
  <c r="U38" i="217"/>
  <c r="T41" i="217"/>
  <c r="U33" i="219"/>
  <c r="U54" i="219"/>
  <c r="U59" i="219"/>
  <c r="T41" i="220"/>
  <c r="T30" i="221"/>
  <c r="U41" i="221"/>
  <c r="T30" i="222"/>
  <c r="T64" i="222"/>
  <c r="T36" i="223"/>
  <c r="T36" i="224"/>
  <c r="P56" i="224"/>
  <c r="U10" i="225"/>
  <c r="U13" i="225"/>
  <c r="T16" i="225"/>
  <c r="T20" i="225"/>
  <c r="U27" i="225"/>
  <c r="T54" i="225"/>
  <c r="U33" i="226"/>
  <c r="T36" i="227"/>
  <c r="T17" i="228"/>
  <c r="T20" i="228"/>
  <c r="T36" i="228"/>
  <c r="E62" i="229"/>
  <c r="U62" i="229" s="1"/>
  <c r="U10" i="231"/>
  <c r="U14" i="231"/>
  <c r="T24" i="231"/>
  <c r="T41" i="231"/>
  <c r="T51" i="231"/>
  <c r="U55" i="231"/>
  <c r="T57" i="231"/>
  <c r="U10" i="233"/>
  <c r="U14" i="233"/>
  <c r="T16" i="233"/>
  <c r="T33" i="233"/>
  <c r="U37" i="233"/>
  <c r="U59" i="233"/>
  <c r="T10" i="234"/>
  <c r="U20" i="234"/>
  <c r="U32" i="234"/>
  <c r="T55" i="234"/>
  <c r="U10" i="235"/>
  <c r="U16" i="235"/>
  <c r="T23" i="236"/>
  <c r="T59" i="236"/>
  <c r="T11" i="237"/>
  <c r="T18" i="237"/>
  <c r="U22" i="237"/>
  <c r="T30" i="237"/>
  <c r="T37" i="237"/>
  <c r="U41" i="237"/>
  <c r="T47" i="237"/>
  <c r="U16" i="238"/>
  <c r="T23" i="238"/>
  <c r="T34" i="238"/>
  <c r="T41" i="238"/>
  <c r="U59" i="238"/>
  <c r="U17" i="239"/>
  <c r="U39" i="239"/>
  <c r="U42" i="239"/>
  <c r="U52" i="239"/>
  <c r="T55" i="240"/>
  <c r="T63" i="240"/>
  <c r="U10" i="242"/>
  <c r="U33" i="242"/>
  <c r="U39" i="242"/>
  <c r="T42" i="242"/>
  <c r="U57" i="242"/>
  <c r="U12" i="243"/>
  <c r="T12" i="243"/>
  <c r="U42" i="243"/>
  <c r="T42" i="243"/>
  <c r="T12" i="246"/>
  <c r="T15" i="248"/>
  <c r="U15" i="248"/>
  <c r="T63" i="248"/>
  <c r="U37" i="249"/>
  <c r="T37" i="249"/>
  <c r="T47" i="250"/>
  <c r="U54" i="250"/>
  <c r="T54" i="250"/>
  <c r="U59" i="252"/>
  <c r="T47" i="253"/>
  <c r="U54" i="253"/>
  <c r="T54" i="253"/>
  <c r="T51" i="256"/>
  <c r="U51" i="256"/>
  <c r="T54" i="258"/>
  <c r="U58" i="258"/>
  <c r="T58" i="258"/>
  <c r="J8" i="255"/>
  <c r="R9" i="255"/>
  <c r="S9" i="248"/>
  <c r="M8" i="248"/>
  <c r="M61" i="248" s="1"/>
  <c r="M65" i="248" s="1"/>
  <c r="N61" i="238"/>
  <c r="N65" i="238" s="1"/>
  <c r="U14" i="214"/>
  <c r="U22" i="214"/>
  <c r="U64" i="214"/>
  <c r="U20" i="215"/>
  <c r="T26" i="215"/>
  <c r="T17" i="216"/>
  <c r="U33" i="216"/>
  <c r="T36" i="216"/>
  <c r="U30" i="217"/>
  <c r="T16" i="219"/>
  <c r="U55" i="219"/>
  <c r="U23" i="220"/>
  <c r="U34" i="220"/>
  <c r="T46" i="220"/>
  <c r="T51" i="220"/>
  <c r="U22" i="221"/>
  <c r="T37" i="221"/>
  <c r="U53" i="221"/>
  <c r="U21" i="222"/>
  <c r="U13" i="223"/>
  <c r="U20" i="223"/>
  <c r="U20" i="224"/>
  <c r="U29" i="224"/>
  <c r="T31" i="224"/>
  <c r="T31" i="225"/>
  <c r="U40" i="225"/>
  <c r="T47" i="225"/>
  <c r="U26" i="226"/>
  <c r="U37" i="226"/>
  <c r="U40" i="226"/>
  <c r="T55" i="226"/>
  <c r="U14" i="227"/>
  <c r="T31" i="227"/>
  <c r="U49" i="227"/>
  <c r="U45" i="228"/>
  <c r="T27" i="230"/>
  <c r="U42" i="230"/>
  <c r="P56" i="230"/>
  <c r="T36" i="231"/>
  <c r="T46" i="231"/>
  <c r="P44" i="232"/>
  <c r="T22" i="233"/>
  <c r="U26" i="233"/>
  <c r="U46" i="233"/>
  <c r="U52" i="233"/>
  <c r="U30" i="234"/>
  <c r="T13" i="235"/>
  <c r="U23" i="235"/>
  <c r="U31" i="235"/>
  <c r="U34" i="235"/>
  <c r="T40" i="235"/>
  <c r="T64" i="235"/>
  <c r="T15" i="236"/>
  <c r="U50" i="237"/>
  <c r="T64" i="237"/>
  <c r="U13" i="238"/>
  <c r="U51" i="238"/>
  <c r="U31" i="239"/>
  <c r="U29" i="240"/>
  <c r="U15" i="241"/>
  <c r="U36" i="241"/>
  <c r="U39" i="241"/>
  <c r="T64" i="241"/>
  <c r="T26" i="242"/>
  <c r="U46" i="242"/>
  <c r="T38" i="244"/>
  <c r="T10" i="245"/>
  <c r="U10" i="246"/>
  <c r="U53" i="249"/>
  <c r="T38" i="250"/>
  <c r="U40" i="251"/>
  <c r="T40" i="251"/>
  <c r="T22" i="252"/>
  <c r="T30" i="252"/>
  <c r="U21" i="253"/>
  <c r="U25" i="253"/>
  <c r="T25" i="253"/>
  <c r="U10" i="255"/>
  <c r="U46" i="255"/>
  <c r="T46" i="255"/>
  <c r="U54" i="255"/>
  <c r="T54" i="255"/>
  <c r="T31" i="256"/>
  <c r="U48" i="256"/>
  <c r="T48" i="256"/>
  <c r="U17" i="257"/>
  <c r="U21" i="257"/>
  <c r="T21" i="257"/>
  <c r="T16" i="258"/>
  <c r="B61" i="255"/>
  <c r="B65" i="255" s="1"/>
  <c r="U22" i="243"/>
  <c r="U30" i="243"/>
  <c r="T50" i="243"/>
  <c r="T31" i="244"/>
  <c r="Q44" i="244"/>
  <c r="U54" i="244"/>
  <c r="U17" i="245"/>
  <c r="U46" i="245"/>
  <c r="U54" i="245"/>
  <c r="U36" i="246"/>
  <c r="U39" i="246"/>
  <c r="U55" i="246"/>
  <c r="U46" i="247"/>
  <c r="T48" i="248"/>
  <c r="T51" i="248"/>
  <c r="T31" i="249"/>
  <c r="T52" i="249"/>
  <c r="P56" i="250"/>
  <c r="T33" i="251"/>
  <c r="U18" i="252"/>
  <c r="T47" i="252"/>
  <c r="Q62" i="252"/>
  <c r="T20" i="253"/>
  <c r="T36" i="253"/>
  <c r="T46" i="253"/>
  <c r="U18" i="255"/>
  <c r="U30" i="255"/>
  <c r="P62" i="255"/>
  <c r="U14" i="256"/>
  <c r="U31" i="256"/>
  <c r="U33" i="256"/>
  <c r="T40" i="256"/>
  <c r="T55" i="256"/>
  <c r="P9" i="257"/>
  <c r="U20" i="258"/>
  <c r="U63" i="258"/>
  <c r="G65" i="257"/>
  <c r="S9" i="251"/>
  <c r="G61" i="248"/>
  <c r="G65" i="248" s="1"/>
  <c r="O61" i="248"/>
  <c r="O65" i="248" s="1"/>
  <c r="R9" i="238"/>
  <c r="R9" i="230"/>
  <c r="R9" i="216"/>
  <c r="H61" i="144"/>
  <c r="H65" i="144" s="1"/>
  <c r="B61" i="143"/>
  <c r="B65" i="143" s="1"/>
  <c r="H61" i="96"/>
  <c r="H65" i="96" s="1"/>
  <c r="T59" i="258"/>
  <c r="S9" i="255"/>
  <c r="H61" i="248"/>
  <c r="H65" i="248" s="1"/>
  <c r="I65" i="243"/>
  <c r="S9" i="238"/>
  <c r="C65" i="234"/>
  <c r="H61" i="232"/>
  <c r="H65" i="232" s="1"/>
  <c r="S9" i="230"/>
  <c r="I61" i="229"/>
  <c r="I65" i="229" s="1"/>
  <c r="T20" i="243"/>
  <c r="U36" i="243"/>
  <c r="T39" i="243"/>
  <c r="T49" i="243"/>
  <c r="T21" i="244"/>
  <c r="E62" i="244"/>
  <c r="U62" i="244" s="1"/>
  <c r="T16" i="245"/>
  <c r="T22" i="245"/>
  <c r="T53" i="245"/>
  <c r="U20" i="246"/>
  <c r="T59" i="246"/>
  <c r="U33" i="247"/>
  <c r="E9" i="248"/>
  <c r="T27" i="248"/>
  <c r="Q56" i="248"/>
  <c r="P62" i="248"/>
  <c r="U25" i="249"/>
  <c r="U38" i="249"/>
  <c r="T41" i="249"/>
  <c r="U14" i="250"/>
  <c r="U21" i="250"/>
  <c r="T24" i="250"/>
  <c r="T32" i="250"/>
  <c r="U10" i="251"/>
  <c r="T41" i="251"/>
  <c r="T24" i="252"/>
  <c r="T57" i="252"/>
  <c r="T12" i="253"/>
  <c r="T18" i="253"/>
  <c r="U32" i="253"/>
  <c r="T55" i="253"/>
  <c r="T63" i="253"/>
  <c r="T12" i="254"/>
  <c r="T10" i="255"/>
  <c r="T16" i="255"/>
  <c r="U48" i="255"/>
  <c r="T55" i="255"/>
  <c r="T12" i="256"/>
  <c r="T26" i="256"/>
  <c r="U31" i="257"/>
  <c r="U13" i="258"/>
  <c r="U19" i="258"/>
  <c r="T26" i="258"/>
  <c r="F61" i="246"/>
  <c r="F65" i="246" s="1"/>
  <c r="L61" i="244"/>
  <c r="L65" i="244" s="1"/>
  <c r="F61" i="238"/>
  <c r="F65" i="238" s="1"/>
  <c r="D61" i="209"/>
  <c r="D65" i="209" s="1"/>
  <c r="O61" i="203"/>
  <c r="O65" i="203" s="1"/>
  <c r="D61" i="193"/>
  <c r="D65" i="193" s="1"/>
  <c r="M61" i="193"/>
  <c r="M65" i="193" s="1"/>
  <c r="D61" i="177"/>
  <c r="D65" i="177" s="1"/>
  <c r="H61" i="170"/>
  <c r="H65" i="170" s="1"/>
  <c r="G61" i="43"/>
  <c r="G65" i="43" s="1"/>
  <c r="O61" i="43"/>
  <c r="O65" i="43" s="1"/>
  <c r="C43" i="172"/>
  <c r="U31" i="243"/>
  <c r="U37" i="244"/>
  <c r="U23" i="249"/>
  <c r="C65" i="258"/>
  <c r="L65" i="258"/>
  <c r="O65" i="257"/>
  <c r="C65" i="242"/>
  <c r="L65" i="242"/>
  <c r="M61" i="233"/>
  <c r="M65" i="233" s="1"/>
  <c r="D65" i="231"/>
  <c r="G61" i="179"/>
  <c r="G65" i="179" s="1"/>
  <c r="O61" i="179"/>
  <c r="O65" i="179" s="1"/>
  <c r="G61" i="3"/>
  <c r="G65" i="3" s="1"/>
  <c r="O61" i="3"/>
  <c r="O65" i="3" s="1"/>
  <c r="U33" i="243"/>
  <c r="U31" i="246"/>
  <c r="E44" i="246"/>
  <c r="U44" i="246" s="1"/>
  <c r="P62" i="246"/>
  <c r="U14" i="252"/>
  <c r="U25" i="252"/>
  <c r="Q62" i="254"/>
  <c r="F61" i="254"/>
  <c r="F65" i="254" s="1"/>
  <c r="N61" i="254"/>
  <c r="N65" i="254" s="1"/>
  <c r="C65" i="250"/>
  <c r="S9" i="249"/>
  <c r="C61" i="244"/>
  <c r="C65" i="244" s="1"/>
  <c r="F65" i="236"/>
  <c r="N65" i="236"/>
  <c r="L61" i="228"/>
  <c r="L65" i="228" s="1"/>
  <c r="C65" i="226"/>
  <c r="L65" i="226"/>
  <c r="F61" i="222"/>
  <c r="F65" i="222" s="1"/>
  <c r="N61" i="222"/>
  <c r="N65" i="222" s="1"/>
  <c r="I61" i="189"/>
  <c r="I65" i="189" s="1"/>
  <c r="M61" i="177"/>
  <c r="M65" i="177" s="1"/>
  <c r="N61" i="164"/>
  <c r="N65" i="164" s="1"/>
  <c r="O61" i="141"/>
  <c r="O65" i="141" s="1"/>
  <c r="F61" i="46"/>
  <c r="F65" i="46" s="1"/>
  <c r="U13" i="243"/>
  <c r="U45" i="243"/>
  <c r="U17" i="244"/>
  <c r="U31" i="244"/>
  <c r="U12" i="245"/>
  <c r="U64" i="245"/>
  <c r="T10" i="247"/>
  <c r="U15" i="247"/>
  <c r="U23" i="247"/>
  <c r="U22" i="248"/>
  <c r="T55" i="248"/>
  <c r="U46" i="249"/>
  <c r="U59" i="249"/>
  <c r="U48" i="250"/>
  <c r="U33" i="251"/>
  <c r="U36" i="251"/>
  <c r="T39" i="251"/>
  <c r="U46" i="251"/>
  <c r="T41" i="253"/>
  <c r="T48" i="253"/>
  <c r="T59" i="253"/>
  <c r="T41" i="254"/>
  <c r="U53" i="254"/>
  <c r="U23" i="255"/>
  <c r="U27" i="255"/>
  <c r="T34" i="255"/>
  <c r="T37" i="256"/>
  <c r="T47" i="256"/>
  <c r="U23" i="257"/>
  <c r="U25" i="257"/>
  <c r="U59" i="257"/>
  <c r="E9" i="258"/>
  <c r="T24" i="258"/>
  <c r="F65" i="244"/>
  <c r="S9" i="241"/>
  <c r="S9" i="228"/>
  <c r="D61" i="225"/>
  <c r="D65" i="225" s="1"/>
  <c r="R9" i="214"/>
  <c r="I61" i="157"/>
  <c r="I65" i="157" s="1"/>
  <c r="G61" i="51"/>
  <c r="G65" i="51" s="1"/>
  <c r="O61" i="51"/>
  <c r="O65" i="51" s="1"/>
  <c r="R9" i="196"/>
  <c r="R9" i="194"/>
  <c r="C61" i="182"/>
  <c r="C65" i="182" s="1"/>
  <c r="L61" i="180"/>
  <c r="L65" i="180" s="1"/>
  <c r="H61" i="176"/>
  <c r="H65" i="176" s="1"/>
  <c r="B61" i="166"/>
  <c r="B65" i="166" s="1"/>
  <c r="H61" i="142"/>
  <c r="H65" i="142" s="1"/>
  <c r="O61" i="131"/>
  <c r="O65" i="131" s="1"/>
  <c r="L61" i="114"/>
  <c r="L65" i="114" s="1"/>
  <c r="R9" i="112"/>
  <c r="O61" i="107"/>
  <c r="O65" i="107" s="1"/>
  <c r="O61" i="75"/>
  <c r="O65" i="75" s="1"/>
  <c r="V61" i="239"/>
  <c r="V65" i="239" s="1"/>
  <c r="F8" i="251"/>
  <c r="F8" i="211"/>
  <c r="N8" i="211"/>
  <c r="B8" i="148"/>
  <c r="K8" i="148"/>
  <c r="D8" i="110"/>
  <c r="D61" i="110" s="1"/>
  <c r="D65" i="110" s="1"/>
  <c r="H8" i="101"/>
  <c r="K43" i="255"/>
  <c r="S43" i="255" s="1"/>
  <c r="C43" i="180"/>
  <c r="C61" i="180" s="1"/>
  <c r="C65" i="180" s="1"/>
  <c r="F43" i="174"/>
  <c r="H43" i="128"/>
  <c r="M61" i="41"/>
  <c r="M65" i="41" s="1"/>
  <c r="I61" i="37"/>
  <c r="I65" i="37" s="1"/>
  <c r="G61" i="27"/>
  <c r="G65" i="27" s="1"/>
  <c r="M61" i="17"/>
  <c r="M65" i="17" s="1"/>
  <c r="W61" i="243"/>
  <c r="W65" i="243" s="1"/>
  <c r="G43" i="1"/>
  <c r="O43" i="1"/>
  <c r="C43" i="236"/>
  <c r="L43" i="236"/>
  <c r="L61" i="236" s="1"/>
  <c r="L65" i="236" s="1"/>
  <c r="J43" i="162"/>
  <c r="R43" i="162" s="1"/>
  <c r="F43" i="126"/>
  <c r="N43" i="126"/>
  <c r="N61" i="126" s="1"/>
  <c r="N65" i="126" s="1"/>
  <c r="F61" i="78"/>
  <c r="F65" i="78" s="1"/>
  <c r="S9" i="63"/>
  <c r="S9" i="6"/>
  <c r="V61" i="254"/>
  <c r="V65" i="254" s="1"/>
  <c r="V61" i="222"/>
  <c r="V65" i="222" s="1"/>
  <c r="F43" i="206"/>
  <c r="N43" i="206"/>
  <c r="L43" i="172"/>
  <c r="I61" i="149"/>
  <c r="I65" i="149" s="1"/>
  <c r="F61" i="134"/>
  <c r="F65" i="134" s="1"/>
  <c r="N61" i="134"/>
  <c r="N65" i="134" s="1"/>
  <c r="L61" i="100"/>
  <c r="L65" i="100" s="1"/>
  <c r="L61" i="92"/>
  <c r="L65" i="92" s="1"/>
  <c r="H61" i="16"/>
  <c r="H65" i="16" s="1"/>
  <c r="V61" i="210"/>
  <c r="V65" i="210" s="1"/>
  <c r="V61" i="206"/>
  <c r="V65" i="206" s="1"/>
  <c r="V61" i="198"/>
  <c r="V65" i="198" s="1"/>
  <c r="V61" i="166"/>
  <c r="V65" i="166" s="1"/>
  <c r="V61" i="150"/>
  <c r="V65" i="150" s="1"/>
  <c r="V61" i="130"/>
  <c r="V65" i="130" s="1"/>
  <c r="V61" i="26"/>
  <c r="V65" i="26" s="1"/>
  <c r="G8" i="241"/>
  <c r="G61" i="241" s="1"/>
  <c r="G65" i="241" s="1"/>
  <c r="L8" i="218"/>
  <c r="L61" i="218" s="1"/>
  <c r="L65" i="218" s="1"/>
  <c r="D8" i="215"/>
  <c r="D61" i="215" s="1"/>
  <c r="G8" i="169"/>
  <c r="G61" i="169" s="1"/>
  <c r="G65" i="169" s="1"/>
  <c r="I8" i="123"/>
  <c r="I61" i="123" s="1"/>
  <c r="I65" i="123" s="1"/>
  <c r="K8" i="77"/>
  <c r="L8" i="74"/>
  <c r="L61" i="74" s="1"/>
  <c r="L65" i="74" s="1"/>
  <c r="D8" i="63"/>
  <c r="H8" i="46"/>
  <c r="I8" i="11"/>
  <c r="D43" i="249"/>
  <c r="D61" i="249" s="1"/>
  <c r="D65" i="249" s="1"/>
  <c r="M43" i="249"/>
  <c r="M61" i="185"/>
  <c r="M65" i="185" s="1"/>
  <c r="H61" i="178"/>
  <c r="H65" i="178" s="1"/>
  <c r="L61" i="132"/>
  <c r="L65" i="132" s="1"/>
  <c r="F61" i="126"/>
  <c r="F65" i="126" s="1"/>
  <c r="N61" i="118"/>
  <c r="N65" i="118" s="1"/>
  <c r="H61" i="112"/>
  <c r="H65" i="112" s="1"/>
  <c r="G61" i="91"/>
  <c r="G65" i="91" s="1"/>
  <c r="O61" i="91"/>
  <c r="O65" i="91" s="1"/>
  <c r="M61" i="89"/>
  <c r="M65" i="89" s="1"/>
  <c r="G61" i="83"/>
  <c r="G65" i="83" s="1"/>
  <c r="O61" i="83"/>
  <c r="O65" i="83" s="1"/>
  <c r="H61" i="80"/>
  <c r="H65" i="80" s="1"/>
  <c r="I61" i="77"/>
  <c r="I65" i="77" s="1"/>
  <c r="S9" i="59"/>
  <c r="D61" i="41"/>
  <c r="D65" i="41" s="1"/>
  <c r="W61" i="30"/>
  <c r="W65" i="30" s="1"/>
  <c r="H43" i="240"/>
  <c r="H61" i="240" s="1"/>
  <c r="H65" i="240" s="1"/>
  <c r="C43" i="228"/>
  <c r="C61" i="228" s="1"/>
  <c r="C65" i="228" s="1"/>
  <c r="M43" i="225"/>
  <c r="M61" i="225" s="1"/>
  <c r="M65" i="225" s="1"/>
  <c r="B43" i="223"/>
  <c r="K43" i="223"/>
  <c r="S43" i="223" s="1"/>
  <c r="B43" i="207"/>
  <c r="K43" i="207"/>
  <c r="S43" i="207" s="1"/>
  <c r="I43" i="197"/>
  <c r="H61" i="192"/>
  <c r="H65" i="192" s="1"/>
  <c r="I61" i="167"/>
  <c r="I65" i="167" s="1"/>
  <c r="C61" i="148"/>
  <c r="C65" i="148" s="1"/>
  <c r="L8" i="112"/>
  <c r="S9" i="71"/>
  <c r="I61" i="69"/>
  <c r="I65" i="69" s="1"/>
  <c r="G61" i="35"/>
  <c r="G65" i="35" s="1"/>
  <c r="H43" i="256"/>
  <c r="H61" i="256" s="1"/>
  <c r="H65" i="256" s="1"/>
  <c r="D43" i="209"/>
  <c r="M43" i="209"/>
  <c r="H43" i="208"/>
  <c r="F43" i="198"/>
  <c r="F61" i="198" s="1"/>
  <c r="F65" i="198" s="1"/>
  <c r="N43" i="198"/>
  <c r="N61" i="198" s="1"/>
  <c r="N65" i="198" s="1"/>
  <c r="F43" i="166"/>
  <c r="N43" i="166"/>
  <c r="C61" i="172"/>
  <c r="C65" i="172" s="1"/>
  <c r="F61" i="142"/>
  <c r="F65" i="142" s="1"/>
  <c r="H61" i="128"/>
  <c r="H65" i="128" s="1"/>
  <c r="B61" i="127"/>
  <c r="B65" i="127" s="1"/>
  <c r="D61" i="73"/>
  <c r="D65" i="73" s="1"/>
  <c r="M61" i="73"/>
  <c r="M65" i="73" s="1"/>
  <c r="L61" i="68"/>
  <c r="L65" i="68" s="1"/>
  <c r="I61" i="29"/>
  <c r="I65" i="29" s="1"/>
  <c r="D61" i="25"/>
  <c r="D65" i="25" s="1"/>
  <c r="I43" i="253"/>
  <c r="D43" i="241"/>
  <c r="M43" i="241"/>
  <c r="J43" i="234"/>
  <c r="R43" i="234" s="1"/>
  <c r="B43" i="199"/>
  <c r="B61" i="199" s="1"/>
  <c r="B65" i="199" s="1"/>
  <c r="K43" i="199"/>
  <c r="S43" i="199" s="1"/>
  <c r="H43" i="184"/>
  <c r="H61" i="184" s="1"/>
  <c r="H65" i="184" s="1"/>
  <c r="R28" i="227"/>
  <c r="B8" i="224"/>
  <c r="B61" i="224" s="1"/>
  <c r="K8" i="224"/>
  <c r="B8" i="216"/>
  <c r="B61" i="216" s="1"/>
  <c r="F8" i="215"/>
  <c r="F61" i="215" s="1"/>
  <c r="F65" i="215" s="1"/>
  <c r="N8" i="215"/>
  <c r="I8" i="214"/>
  <c r="R28" i="163"/>
  <c r="D8" i="138"/>
  <c r="D61" i="138" s="1"/>
  <c r="D65" i="138" s="1"/>
  <c r="M8" i="138"/>
  <c r="M61" i="138" s="1"/>
  <c r="M65" i="138" s="1"/>
  <c r="I8" i="134"/>
  <c r="I61" i="134" s="1"/>
  <c r="I65" i="134" s="1"/>
  <c r="C8" i="133"/>
  <c r="O8" i="100"/>
  <c r="O61" i="100" s="1"/>
  <c r="O65" i="100" s="1"/>
  <c r="G8" i="92"/>
  <c r="D8" i="90"/>
  <c r="D61" i="90" s="1"/>
  <c r="D65" i="90" s="1"/>
  <c r="H8" i="65"/>
  <c r="I8" i="46"/>
  <c r="G8" i="44"/>
  <c r="H8" i="25"/>
  <c r="H61" i="25" s="1"/>
  <c r="H65" i="25" s="1"/>
  <c r="I8" i="6"/>
  <c r="D43" i="257"/>
  <c r="D61" i="257" s="1"/>
  <c r="D65" i="257" s="1"/>
  <c r="M43" i="257"/>
  <c r="B43" i="247"/>
  <c r="K43" i="247"/>
  <c r="S43" i="247" s="1"/>
  <c r="N43" i="246"/>
  <c r="D43" i="225"/>
  <c r="D43" i="201"/>
  <c r="M43" i="201"/>
  <c r="I43" i="173"/>
  <c r="I61" i="173" s="1"/>
  <c r="I65" i="173" s="1"/>
  <c r="D43" i="121"/>
  <c r="M43" i="121"/>
  <c r="C43" i="108"/>
  <c r="L43" i="108"/>
  <c r="J43" i="98"/>
  <c r="R43" i="98" s="1"/>
  <c r="R28" i="246"/>
  <c r="R28" i="230"/>
  <c r="D8" i="213"/>
  <c r="D61" i="213" s="1"/>
  <c r="D65" i="213" s="1"/>
  <c r="R28" i="206"/>
  <c r="R28" i="198"/>
  <c r="M8" i="197"/>
  <c r="M61" i="197" s="1"/>
  <c r="M65" i="197" s="1"/>
  <c r="B8" i="195"/>
  <c r="F8" i="194"/>
  <c r="F61" i="194" s="1"/>
  <c r="F65" i="194" s="1"/>
  <c r="I8" i="193"/>
  <c r="N8" i="178"/>
  <c r="L8" i="160"/>
  <c r="G8" i="159"/>
  <c r="G61" i="159" s="1"/>
  <c r="G65" i="159" s="1"/>
  <c r="M8" i="85"/>
  <c r="M61" i="85" s="1"/>
  <c r="M65" i="85" s="1"/>
  <c r="F8" i="82"/>
  <c r="L8" i="80"/>
  <c r="L61" i="80" s="1"/>
  <c r="L65" i="80" s="1"/>
  <c r="H8" i="76"/>
  <c r="H61" i="76" s="1"/>
  <c r="H65" i="76" s="1"/>
  <c r="H8" i="52"/>
  <c r="M8" i="37"/>
  <c r="M61" i="37" s="1"/>
  <c r="M65" i="37" s="1"/>
  <c r="O8" i="31"/>
  <c r="F43" i="182"/>
  <c r="I43" i="149"/>
  <c r="C43" i="132"/>
  <c r="C61" i="132" s="1"/>
  <c r="C65" i="132" s="1"/>
  <c r="L43" i="132"/>
  <c r="C43" i="84"/>
  <c r="L43" i="84"/>
  <c r="L61" i="84" s="1"/>
  <c r="L65" i="84" s="1"/>
  <c r="B43" i="71"/>
  <c r="W61" i="68"/>
  <c r="W65" i="68" s="1"/>
  <c r="S28" i="246"/>
  <c r="B8" i="230"/>
  <c r="K8" i="230"/>
  <c r="R28" i="225"/>
  <c r="R28" i="217"/>
  <c r="F8" i="213"/>
  <c r="G8" i="210"/>
  <c r="R28" i="201"/>
  <c r="R28" i="185"/>
  <c r="R28" i="177"/>
  <c r="F8" i="149"/>
  <c r="F61" i="149" s="1"/>
  <c r="F65" i="149" s="1"/>
  <c r="R28" i="145"/>
  <c r="N8" i="141"/>
  <c r="L8" i="131"/>
  <c r="L61" i="131" s="1"/>
  <c r="L65" i="131" s="1"/>
  <c r="L8" i="83"/>
  <c r="S28" i="62"/>
  <c r="S28" i="30"/>
  <c r="I8" i="20"/>
  <c r="L8" i="19"/>
  <c r="F43" i="254"/>
  <c r="G43" i="235"/>
  <c r="O43" i="235"/>
  <c r="C43" i="220"/>
  <c r="L43" i="220"/>
  <c r="L61" i="220" s="1"/>
  <c r="L65" i="220" s="1"/>
  <c r="C43" i="188"/>
  <c r="L43" i="188"/>
  <c r="B43" i="183"/>
  <c r="K43" i="183"/>
  <c r="S43" i="183" s="1"/>
  <c r="I43" i="181"/>
  <c r="M43" i="161"/>
  <c r="C43" i="156"/>
  <c r="C61" i="156" s="1"/>
  <c r="C65" i="156" s="1"/>
  <c r="L43" i="156"/>
  <c r="L61" i="156" s="1"/>
  <c r="L65" i="156" s="1"/>
  <c r="C43" i="148"/>
  <c r="L43" i="148"/>
  <c r="L61" i="148" s="1"/>
  <c r="L65" i="148" s="1"/>
  <c r="B43" i="63"/>
  <c r="K43" i="63"/>
  <c r="S43" i="63" s="1"/>
  <c r="S28" i="249"/>
  <c r="G8" i="213"/>
  <c r="D8" i="195"/>
  <c r="D61" i="195" s="1"/>
  <c r="D65" i="195" s="1"/>
  <c r="M8" i="195"/>
  <c r="R28" i="172"/>
  <c r="F8" i="168"/>
  <c r="F61" i="168" s="1"/>
  <c r="F65" i="168" s="1"/>
  <c r="C8" i="142"/>
  <c r="R28" i="124"/>
  <c r="S28" i="123"/>
  <c r="I8" i="103"/>
  <c r="I61" i="103" s="1"/>
  <c r="I65" i="103" s="1"/>
  <c r="O8" i="37"/>
  <c r="O61" i="37" s="1"/>
  <c r="O65" i="37" s="1"/>
  <c r="I8" i="31"/>
  <c r="I43" i="245"/>
  <c r="I61" i="245" s="1"/>
  <c r="I65" i="245" s="1"/>
  <c r="B43" i="231"/>
  <c r="K43" i="231"/>
  <c r="S43" i="231" s="1"/>
  <c r="J43" i="226"/>
  <c r="R43" i="226" s="1"/>
  <c r="G43" i="187"/>
  <c r="O43" i="187"/>
  <c r="N43" i="174"/>
  <c r="J43" i="170"/>
  <c r="R43" i="170" s="1"/>
  <c r="C43" i="140"/>
  <c r="L43" i="140"/>
  <c r="H43" i="120"/>
  <c r="H61" i="120" s="1"/>
  <c r="H65" i="120" s="1"/>
  <c r="L8" i="49"/>
  <c r="I8" i="34"/>
  <c r="I61" i="34" s="1"/>
  <c r="I65" i="34" s="1"/>
  <c r="S28" i="14"/>
  <c r="J43" i="250"/>
  <c r="R43" i="250" s="1"/>
  <c r="I43" i="221"/>
  <c r="I61" i="221" s="1"/>
  <c r="I65" i="221" s="1"/>
  <c r="D43" i="169"/>
  <c r="M43" i="169"/>
  <c r="G43" i="107"/>
  <c r="G61" i="107" s="1"/>
  <c r="G65" i="107" s="1"/>
  <c r="O43" i="107"/>
  <c r="C43" i="92"/>
  <c r="C43" i="20"/>
  <c r="V61" i="114"/>
  <c r="V65" i="114" s="1"/>
  <c r="V61" i="106"/>
  <c r="V65" i="106" s="1"/>
  <c r="V61" i="102"/>
  <c r="V65" i="102" s="1"/>
  <c r="V61" i="90"/>
  <c r="V65" i="90" s="1"/>
  <c r="V61" i="66"/>
  <c r="V65" i="66" s="1"/>
  <c r="V61" i="46"/>
  <c r="V65" i="46" s="1"/>
  <c r="V61" i="42"/>
  <c r="V65" i="42" s="1"/>
  <c r="V61" i="38"/>
  <c r="V65" i="38" s="1"/>
  <c r="V61" i="34"/>
  <c r="V65" i="34" s="1"/>
  <c r="G8" i="219"/>
  <c r="C8" i="204"/>
  <c r="I8" i="181"/>
  <c r="D8" i="161"/>
  <c r="M8" i="161"/>
  <c r="M61" i="161" s="1"/>
  <c r="M65" i="161" s="1"/>
  <c r="N8" i="158"/>
  <c r="N61" i="158" s="1"/>
  <c r="N65" i="158" s="1"/>
  <c r="K8" i="135"/>
  <c r="J8" i="130"/>
  <c r="L8" i="108"/>
  <c r="L61" i="108" s="1"/>
  <c r="L65" i="108" s="1"/>
  <c r="O8" i="99"/>
  <c r="M8" i="65"/>
  <c r="M61" i="65" s="1"/>
  <c r="M65" i="65" s="1"/>
  <c r="S28" i="57"/>
  <c r="N8" i="54"/>
  <c r="L8" i="52"/>
  <c r="J43" i="258"/>
  <c r="R43" i="258" s="1"/>
  <c r="C43" i="252"/>
  <c r="L43" i="252"/>
  <c r="L43" i="228"/>
  <c r="H43" i="168"/>
  <c r="H43" i="160"/>
  <c r="H61" i="160" s="1"/>
  <c r="H65" i="160" s="1"/>
  <c r="J43" i="130"/>
  <c r="R43" i="130" s="1"/>
  <c r="F43" i="118"/>
  <c r="F61" i="118" s="1"/>
  <c r="F65" i="118" s="1"/>
  <c r="G43" i="99"/>
  <c r="O43" i="99"/>
  <c r="G43" i="83"/>
  <c r="F43" i="78"/>
  <c r="N43" i="78"/>
  <c r="N61" i="78" s="1"/>
  <c r="N65" i="78" s="1"/>
  <c r="O43" i="51"/>
  <c r="W61" i="3"/>
  <c r="W65" i="3" s="1"/>
  <c r="H8" i="219"/>
  <c r="F8" i="217"/>
  <c r="N8" i="217"/>
  <c r="F8" i="209"/>
  <c r="F61" i="209" s="1"/>
  <c r="F65" i="209" s="1"/>
  <c r="R28" i="197"/>
  <c r="J8" i="189"/>
  <c r="B8" i="178"/>
  <c r="B61" i="178" s="1"/>
  <c r="B65" i="178" s="1"/>
  <c r="K8" i="178"/>
  <c r="D8" i="124"/>
  <c r="S28" i="114"/>
  <c r="D8" i="100"/>
  <c r="D61" i="100" s="1"/>
  <c r="D65" i="100" s="1"/>
  <c r="S28" i="58"/>
  <c r="L8" i="55"/>
  <c r="M8" i="52"/>
  <c r="M8" i="28"/>
  <c r="N8" i="9"/>
  <c r="B43" i="239"/>
  <c r="B61" i="239" s="1"/>
  <c r="B65" i="239" s="1"/>
  <c r="K43" i="239"/>
  <c r="S43" i="239" s="1"/>
  <c r="D43" i="233"/>
  <c r="D61" i="233" s="1"/>
  <c r="D65" i="233" s="1"/>
  <c r="I43" i="213"/>
  <c r="I61" i="213" s="1"/>
  <c r="I65" i="213" s="1"/>
  <c r="B43" i="191"/>
  <c r="K43" i="191"/>
  <c r="S43" i="191" s="1"/>
  <c r="J43" i="178"/>
  <c r="R43" i="178" s="1"/>
  <c r="D43" i="137"/>
  <c r="D61" i="137" s="1"/>
  <c r="D65" i="137" s="1"/>
  <c r="M43" i="137"/>
  <c r="M61" i="137" s="1"/>
  <c r="M65" i="137" s="1"/>
  <c r="G43" i="131"/>
  <c r="G61" i="131" s="1"/>
  <c r="G65" i="131" s="1"/>
  <c r="O43" i="131"/>
  <c r="D43" i="89"/>
  <c r="D61" i="89" s="1"/>
  <c r="D65" i="89" s="1"/>
  <c r="M43" i="89"/>
  <c r="C43" i="76"/>
  <c r="L43" i="76"/>
  <c r="D43" i="17"/>
  <c r="D61" i="17" s="1"/>
  <c r="D65" i="17" s="1"/>
  <c r="V43" i="246"/>
  <c r="V61" i="246" s="1"/>
  <c r="V65" i="246" s="1"/>
  <c r="V43" i="14"/>
  <c r="V43" i="10"/>
  <c r="B43" i="159"/>
  <c r="K43" i="159"/>
  <c r="S43" i="159" s="1"/>
  <c r="C43" i="124"/>
  <c r="L43" i="124"/>
  <c r="I43" i="109"/>
  <c r="B43" i="103"/>
  <c r="K43" i="103"/>
  <c r="S43" i="103" s="1"/>
  <c r="K43" i="71"/>
  <c r="S43" i="71" s="1"/>
  <c r="G43" i="51"/>
  <c r="G43" i="35"/>
  <c r="O43" i="35"/>
  <c r="O61" i="35" s="1"/>
  <c r="O65" i="35" s="1"/>
  <c r="F43" i="14"/>
  <c r="N43" i="14"/>
  <c r="G43" i="115"/>
  <c r="O43" i="115"/>
  <c r="D43" i="113"/>
  <c r="M43" i="113"/>
  <c r="H43" i="104"/>
  <c r="F43" i="94"/>
  <c r="N43" i="94"/>
  <c r="F43" i="86"/>
  <c r="N43" i="86"/>
  <c r="N43" i="46"/>
  <c r="N61" i="46" s="1"/>
  <c r="N65" i="46" s="1"/>
  <c r="O43" i="11"/>
  <c r="I43" i="165"/>
  <c r="G43" i="163"/>
  <c r="O43" i="163"/>
  <c r="B43" i="151"/>
  <c r="K43" i="151"/>
  <c r="S43" i="151" s="1"/>
  <c r="F43" i="150"/>
  <c r="N43" i="150"/>
  <c r="D43" i="145"/>
  <c r="M43" i="145"/>
  <c r="I43" i="141"/>
  <c r="H43" i="136"/>
  <c r="I43" i="117"/>
  <c r="D43" i="105"/>
  <c r="M43" i="105"/>
  <c r="D43" i="97"/>
  <c r="M43" i="97"/>
  <c r="L43" i="28"/>
  <c r="L61" i="28" s="1"/>
  <c r="L65" i="28" s="1"/>
  <c r="I43" i="21"/>
  <c r="V43" i="182"/>
  <c r="V61" i="182" s="1"/>
  <c r="V65" i="182" s="1"/>
  <c r="G43" i="147"/>
  <c r="O43" i="147"/>
  <c r="C43" i="116"/>
  <c r="L43" i="116"/>
  <c r="I43" i="77"/>
  <c r="J43" i="66"/>
  <c r="R43" i="66" s="1"/>
  <c r="H43" i="64"/>
  <c r="D43" i="57"/>
  <c r="M43" i="57"/>
  <c r="H43" i="48"/>
  <c r="H61" i="48" s="1"/>
  <c r="H65" i="48" s="1"/>
  <c r="C43" i="36"/>
  <c r="L43" i="36"/>
  <c r="L61" i="36" s="1"/>
  <c r="L65" i="36" s="1"/>
  <c r="I43" i="29"/>
  <c r="V43" i="54"/>
  <c r="V43" i="50"/>
  <c r="F43" i="102"/>
  <c r="N43" i="102"/>
  <c r="F43" i="70"/>
  <c r="F61" i="70" s="1"/>
  <c r="F65" i="70" s="1"/>
  <c r="N43" i="70"/>
  <c r="N61" i="70" s="1"/>
  <c r="N65" i="70" s="1"/>
  <c r="F43" i="54"/>
  <c r="N43" i="54"/>
  <c r="J43" i="26"/>
  <c r="R43" i="26" s="1"/>
  <c r="G43" i="139"/>
  <c r="O43" i="139"/>
  <c r="B43" i="135"/>
  <c r="K43" i="135"/>
  <c r="S43" i="135" s="1"/>
  <c r="J43" i="106"/>
  <c r="R43" i="106" s="1"/>
  <c r="I43" i="93"/>
  <c r="B43" i="79"/>
  <c r="K43" i="79"/>
  <c r="S43" i="79" s="1"/>
  <c r="G43" i="75"/>
  <c r="G61" i="75" s="1"/>
  <c r="G65" i="75" s="1"/>
  <c r="O43" i="27"/>
  <c r="O61" i="27" s="1"/>
  <c r="O65" i="27" s="1"/>
  <c r="H43" i="24"/>
  <c r="H61" i="24" s="1"/>
  <c r="H65" i="24" s="1"/>
  <c r="D43" i="81"/>
  <c r="M43" i="81"/>
  <c r="B43" i="55"/>
  <c r="K43" i="55"/>
  <c r="S43" i="55" s="1"/>
  <c r="H43" i="40"/>
  <c r="V43" i="178"/>
  <c r="V61" i="178" s="1"/>
  <c r="V65" i="178" s="1"/>
  <c r="V43" i="46"/>
  <c r="V43" i="42"/>
  <c r="G43" i="230"/>
  <c r="O43" i="230"/>
  <c r="O61" i="230" s="1"/>
  <c r="O65" i="230" s="1"/>
  <c r="K43" i="218"/>
  <c r="S43" i="218" s="1"/>
  <c r="I43" i="216"/>
  <c r="C43" i="215"/>
  <c r="L43" i="215"/>
  <c r="G43" i="214"/>
  <c r="O43" i="214"/>
  <c r="M43" i="212"/>
  <c r="H43" i="195"/>
  <c r="H61" i="195" s="1"/>
  <c r="H65" i="195" s="1"/>
  <c r="H43" i="155"/>
  <c r="G43" i="62"/>
  <c r="B43" i="58"/>
  <c r="D43" i="52"/>
  <c r="M43" i="52"/>
  <c r="W43" i="230"/>
  <c r="M43" i="25"/>
  <c r="B43" i="15"/>
  <c r="K43" i="15"/>
  <c r="S43" i="15" s="1"/>
  <c r="V43" i="258"/>
  <c r="V43" i="238"/>
  <c r="V61" i="238" s="1"/>
  <c r="V65" i="238" s="1"/>
  <c r="V43" i="174"/>
  <c r="V61" i="174" s="1"/>
  <c r="V65" i="174" s="1"/>
  <c r="V43" i="38"/>
  <c r="V43" i="34"/>
  <c r="V43" i="2"/>
  <c r="V61" i="2" s="1"/>
  <c r="V65" i="2" s="1"/>
  <c r="M43" i="255"/>
  <c r="J43" i="216"/>
  <c r="R43" i="216" s="1"/>
  <c r="K43" i="213"/>
  <c r="S43" i="213" s="1"/>
  <c r="F43" i="212"/>
  <c r="O43" i="209"/>
  <c r="F43" i="164"/>
  <c r="B43" i="101"/>
  <c r="H43" i="62"/>
  <c r="L43" i="2"/>
  <c r="J43" i="50"/>
  <c r="R43" i="50" s="1"/>
  <c r="B43" i="47"/>
  <c r="K43" i="47"/>
  <c r="S43" i="47" s="1"/>
  <c r="J43" i="42"/>
  <c r="R43" i="42" s="1"/>
  <c r="J43" i="34"/>
  <c r="R43" i="34" s="1"/>
  <c r="V43" i="254"/>
  <c r="V43" i="250"/>
  <c r="V43" i="234"/>
  <c r="V61" i="234" s="1"/>
  <c r="V65" i="234" s="1"/>
  <c r="V43" i="170"/>
  <c r="V61" i="170" s="1"/>
  <c r="V65" i="170" s="1"/>
  <c r="V43" i="166"/>
  <c r="V43" i="162"/>
  <c r="V61" i="162" s="1"/>
  <c r="V65" i="162" s="1"/>
  <c r="V43" i="158"/>
  <c r="V61" i="158" s="1"/>
  <c r="V65" i="158" s="1"/>
  <c r="V43" i="150"/>
  <c r="V43" i="146"/>
  <c r="V61" i="146" s="1"/>
  <c r="V65" i="146" s="1"/>
  <c r="V43" i="142"/>
  <c r="V61" i="142" s="1"/>
  <c r="V65" i="142" s="1"/>
  <c r="V43" i="138"/>
  <c r="V61" i="138" s="1"/>
  <c r="V65" i="138" s="1"/>
  <c r="V43" i="134"/>
  <c r="V61" i="134" s="1"/>
  <c r="V65" i="134" s="1"/>
  <c r="V43" i="130"/>
  <c r="V43" i="126"/>
  <c r="V61" i="126" s="1"/>
  <c r="V65" i="126" s="1"/>
  <c r="V43" i="118"/>
  <c r="V61" i="118" s="1"/>
  <c r="V65" i="118" s="1"/>
  <c r="V43" i="114"/>
  <c r="V43" i="106"/>
  <c r="V43" i="102"/>
  <c r="V43" i="98"/>
  <c r="V43" i="94"/>
  <c r="V61" i="94" s="1"/>
  <c r="V65" i="94" s="1"/>
  <c r="V43" i="90"/>
  <c r="V43" i="86"/>
  <c r="V43" i="78"/>
  <c r="V61" i="78" s="1"/>
  <c r="V65" i="78" s="1"/>
  <c r="V43" i="74"/>
  <c r="V61" i="74" s="1"/>
  <c r="V65" i="74" s="1"/>
  <c r="V43" i="70"/>
  <c r="C43" i="93"/>
  <c r="L43" i="93"/>
  <c r="L61" i="93" s="1"/>
  <c r="L65" i="93" s="1"/>
  <c r="O43" i="60"/>
  <c r="H43" i="56"/>
  <c r="C43" i="44"/>
  <c r="L43" i="44"/>
  <c r="V43" i="226"/>
  <c r="V43" i="222"/>
  <c r="V43" i="210"/>
  <c r="B43" i="227"/>
  <c r="B61" i="227" s="1"/>
  <c r="B65" i="227" s="1"/>
  <c r="K43" i="227"/>
  <c r="S43" i="227" s="1"/>
  <c r="H43" i="212"/>
  <c r="F43" i="178"/>
  <c r="N43" i="178"/>
  <c r="G43" i="79"/>
  <c r="V43" i="26"/>
  <c r="H43" i="247"/>
  <c r="H61" i="247" s="1"/>
  <c r="H65" i="247" s="1"/>
  <c r="B43" i="182"/>
  <c r="B61" i="182" s="1"/>
  <c r="B65" i="182" s="1"/>
  <c r="K43" i="182"/>
  <c r="S43" i="182" s="1"/>
  <c r="J43" i="145"/>
  <c r="R43" i="145" s="1"/>
  <c r="M43" i="32"/>
  <c r="F43" i="38"/>
  <c r="N43" i="38"/>
  <c r="F43" i="22"/>
  <c r="N43" i="22"/>
  <c r="L43" i="20"/>
  <c r="I43" i="13"/>
  <c r="V43" i="206"/>
  <c r="V43" i="202"/>
  <c r="V61" i="202" s="1"/>
  <c r="V65" i="202" s="1"/>
  <c r="V43" i="198"/>
  <c r="D43" i="219"/>
  <c r="B43" i="161"/>
  <c r="K43" i="161"/>
  <c r="S43" i="161" s="1"/>
  <c r="B43" i="39"/>
  <c r="K43" i="39"/>
  <c r="S43" i="39" s="1"/>
  <c r="B43" i="23"/>
  <c r="K43" i="23"/>
  <c r="S43" i="23" s="1"/>
  <c r="J43" i="18"/>
  <c r="R43" i="18" s="1"/>
  <c r="V43" i="22"/>
  <c r="V61" i="22" s="1"/>
  <c r="V65" i="22" s="1"/>
  <c r="V43" i="18"/>
  <c r="V61" i="18" s="1"/>
  <c r="V65" i="18" s="1"/>
  <c r="C43" i="177"/>
  <c r="L43" i="177"/>
  <c r="L61" i="177" s="1"/>
  <c r="L65" i="177" s="1"/>
  <c r="D43" i="158"/>
  <c r="M43" i="158"/>
  <c r="B43" i="148"/>
  <c r="K43" i="148"/>
  <c r="S43" i="148" s="1"/>
  <c r="J43" i="135"/>
  <c r="R43" i="135" s="1"/>
  <c r="I43" i="106"/>
  <c r="J43" i="87"/>
  <c r="R43" i="87" s="1"/>
  <c r="B43" i="84"/>
  <c r="K43" i="84"/>
  <c r="S43" i="84" s="1"/>
  <c r="M43" i="30"/>
  <c r="H43" i="13"/>
  <c r="T62" i="258"/>
  <c r="U64" i="258"/>
  <c r="Q56" i="258"/>
  <c r="T60" i="258"/>
  <c r="P56" i="258"/>
  <c r="U49" i="258"/>
  <c r="H61" i="258"/>
  <c r="H65" i="258" s="1"/>
  <c r="T38" i="258"/>
  <c r="R28" i="258"/>
  <c r="T35" i="258"/>
  <c r="J8" i="258"/>
  <c r="T29" i="258"/>
  <c r="V8" i="258"/>
  <c r="V61" i="258" s="1"/>
  <c r="V65" i="258" s="1"/>
  <c r="S28" i="258"/>
  <c r="R9" i="258"/>
  <c r="P9" i="258"/>
  <c r="Q9" i="258"/>
  <c r="S9" i="258"/>
  <c r="M8" i="258"/>
  <c r="M61" i="258" s="1"/>
  <c r="M65" i="258" s="1"/>
  <c r="S65" i="258" s="1"/>
  <c r="T58" i="257"/>
  <c r="C61" i="257"/>
  <c r="C65" i="257" s="1"/>
  <c r="L61" i="257"/>
  <c r="L65" i="257" s="1"/>
  <c r="T50" i="257"/>
  <c r="R28" i="257"/>
  <c r="S28" i="257"/>
  <c r="E28" i="257"/>
  <c r="T35" i="257"/>
  <c r="E9" i="257"/>
  <c r="S9" i="257"/>
  <c r="Q9" i="257"/>
  <c r="M8" i="257"/>
  <c r="U64" i="256"/>
  <c r="U49" i="256"/>
  <c r="G61" i="256"/>
  <c r="G65" i="256" s="1"/>
  <c r="W61" i="256"/>
  <c r="W65" i="256" s="1"/>
  <c r="O61" i="256"/>
  <c r="O65" i="256" s="1"/>
  <c r="B61" i="256"/>
  <c r="B65" i="256" s="1"/>
  <c r="K61" i="256"/>
  <c r="S61" i="256" s="1"/>
  <c r="C61" i="256"/>
  <c r="C65" i="256" s="1"/>
  <c r="T50" i="256"/>
  <c r="U41" i="256"/>
  <c r="R28" i="256"/>
  <c r="T18" i="256"/>
  <c r="T19" i="256"/>
  <c r="S9" i="256"/>
  <c r="R9" i="256"/>
  <c r="U11" i="256"/>
  <c r="L8" i="256"/>
  <c r="L61" i="256" s="1"/>
  <c r="L65" i="256" s="1"/>
  <c r="Q56" i="255"/>
  <c r="T60" i="255"/>
  <c r="T58" i="255"/>
  <c r="D43" i="255"/>
  <c r="D61" i="255" s="1"/>
  <c r="D65" i="255" s="1"/>
  <c r="G61" i="255"/>
  <c r="G65" i="255" s="1"/>
  <c r="O61" i="255"/>
  <c r="O65" i="255" s="1"/>
  <c r="H61" i="255"/>
  <c r="H65" i="255" s="1"/>
  <c r="V61" i="255"/>
  <c r="V65" i="255" s="1"/>
  <c r="T52" i="255"/>
  <c r="U38" i="255"/>
  <c r="U29" i="255"/>
  <c r="R28" i="255"/>
  <c r="S28" i="255"/>
  <c r="U19" i="255"/>
  <c r="T15" i="255"/>
  <c r="M8" i="255"/>
  <c r="Q9" i="255"/>
  <c r="U11" i="255"/>
  <c r="P62" i="254"/>
  <c r="T64" i="254"/>
  <c r="U58" i="254"/>
  <c r="C61" i="254"/>
  <c r="C65" i="254" s="1"/>
  <c r="T52" i="254"/>
  <c r="L61" i="254"/>
  <c r="L65" i="254" s="1"/>
  <c r="T51" i="254"/>
  <c r="T50" i="254"/>
  <c r="P44" i="254"/>
  <c r="D61" i="254"/>
  <c r="D65" i="254" s="1"/>
  <c r="T49" i="254"/>
  <c r="U42" i="254"/>
  <c r="T39" i="254"/>
  <c r="P28" i="254"/>
  <c r="U35" i="254"/>
  <c r="S28" i="254"/>
  <c r="R28" i="254"/>
  <c r="P9" i="254"/>
  <c r="M8" i="254"/>
  <c r="M61" i="254" s="1"/>
  <c r="Q62" i="253"/>
  <c r="T60" i="253"/>
  <c r="L61" i="253"/>
  <c r="L65" i="253" s="1"/>
  <c r="P44" i="253"/>
  <c r="I61" i="253"/>
  <c r="I65" i="253" s="1"/>
  <c r="U50" i="253"/>
  <c r="V8" i="253"/>
  <c r="V61" i="253" s="1"/>
  <c r="V65" i="253" s="1"/>
  <c r="U42" i="253"/>
  <c r="U38" i="253"/>
  <c r="R28" i="253"/>
  <c r="B8" i="253"/>
  <c r="B61" i="253" s="1"/>
  <c r="B65" i="253" s="1"/>
  <c r="K8" i="253"/>
  <c r="K61" i="253" s="1"/>
  <c r="K65" i="253" s="1"/>
  <c r="S65" i="253" s="1"/>
  <c r="J8" i="253"/>
  <c r="R9" i="253"/>
  <c r="U11" i="253"/>
  <c r="S9" i="253"/>
  <c r="P62" i="252"/>
  <c r="T58" i="252"/>
  <c r="F61" i="252"/>
  <c r="F65" i="252" s="1"/>
  <c r="N61" i="252"/>
  <c r="N65" i="252" s="1"/>
  <c r="B61" i="252"/>
  <c r="B65" i="252" s="1"/>
  <c r="K61" i="252"/>
  <c r="K65" i="252" s="1"/>
  <c r="C61" i="252"/>
  <c r="C65" i="252" s="1"/>
  <c r="L61" i="252"/>
  <c r="L65" i="252" s="1"/>
  <c r="T38" i="252"/>
  <c r="R28" i="252"/>
  <c r="T35" i="252"/>
  <c r="Q9" i="252"/>
  <c r="S9" i="252"/>
  <c r="T19" i="252"/>
  <c r="R9" i="252"/>
  <c r="J8" i="252"/>
  <c r="M8" i="252"/>
  <c r="M61" i="252" s="1"/>
  <c r="M65" i="252" s="1"/>
  <c r="Q62" i="251"/>
  <c r="T64" i="251"/>
  <c r="G61" i="251"/>
  <c r="G65" i="251" s="1"/>
  <c r="O61" i="251"/>
  <c r="O65" i="251" s="1"/>
  <c r="T58" i="251"/>
  <c r="C61" i="251"/>
  <c r="C65" i="251" s="1"/>
  <c r="F61" i="251"/>
  <c r="F65" i="251" s="1"/>
  <c r="S44" i="251"/>
  <c r="T51" i="251"/>
  <c r="H61" i="251"/>
  <c r="H65" i="251" s="1"/>
  <c r="P44" i="251"/>
  <c r="T50" i="251"/>
  <c r="I61" i="251"/>
  <c r="I65" i="251" s="1"/>
  <c r="T49" i="251"/>
  <c r="K61" i="251"/>
  <c r="K65" i="251" s="1"/>
  <c r="B61" i="251"/>
  <c r="B65" i="251" s="1"/>
  <c r="U42" i="251"/>
  <c r="N8" i="251"/>
  <c r="N61" i="251" s="1"/>
  <c r="N65" i="251" s="1"/>
  <c r="D8" i="251"/>
  <c r="D61" i="251" s="1"/>
  <c r="D65" i="251" s="1"/>
  <c r="S28" i="251"/>
  <c r="V8" i="251"/>
  <c r="V61" i="251" s="1"/>
  <c r="V65" i="251" s="1"/>
  <c r="M8" i="251"/>
  <c r="M61" i="251" s="1"/>
  <c r="Q56" i="250"/>
  <c r="T60" i="250"/>
  <c r="T58" i="250"/>
  <c r="F61" i="250"/>
  <c r="F65" i="250" s="1"/>
  <c r="G61" i="250"/>
  <c r="G65" i="250" s="1"/>
  <c r="O61" i="250"/>
  <c r="O65" i="250" s="1"/>
  <c r="H61" i="250"/>
  <c r="H65" i="250" s="1"/>
  <c r="R44" i="250"/>
  <c r="V61" i="250"/>
  <c r="V65" i="250" s="1"/>
  <c r="T29" i="250"/>
  <c r="R28" i="250"/>
  <c r="S28" i="250"/>
  <c r="T19" i="250"/>
  <c r="S61" i="250"/>
  <c r="S65" i="250"/>
  <c r="E9" i="250"/>
  <c r="R9" i="250"/>
  <c r="U58" i="249"/>
  <c r="U51" i="249"/>
  <c r="C61" i="249"/>
  <c r="C65" i="249" s="1"/>
  <c r="L61" i="249"/>
  <c r="L65" i="249" s="1"/>
  <c r="T50" i="249"/>
  <c r="F61" i="249"/>
  <c r="F65" i="249" s="1"/>
  <c r="N61" i="249"/>
  <c r="N65" i="249" s="1"/>
  <c r="G61" i="249"/>
  <c r="G65" i="249" s="1"/>
  <c r="O61" i="249"/>
  <c r="O65" i="249" s="1"/>
  <c r="H61" i="249"/>
  <c r="H65" i="249" s="1"/>
  <c r="I61" i="249"/>
  <c r="I65" i="249" s="1"/>
  <c r="R28" i="249"/>
  <c r="U18" i="249"/>
  <c r="M8" i="249"/>
  <c r="M61" i="249" s="1"/>
  <c r="M65" i="249" s="1"/>
  <c r="S65" i="249" s="1"/>
  <c r="T15" i="249"/>
  <c r="U11" i="249"/>
  <c r="E56" i="248"/>
  <c r="U56" i="248" s="1"/>
  <c r="K61" i="248"/>
  <c r="K65" i="248" s="1"/>
  <c r="S65" i="248" s="1"/>
  <c r="U52" i="248"/>
  <c r="C61" i="248"/>
  <c r="C65" i="248" s="1"/>
  <c r="L61" i="248"/>
  <c r="L65" i="248" s="1"/>
  <c r="W61" i="248"/>
  <c r="W65" i="248" s="1"/>
  <c r="T50" i="248"/>
  <c r="B61" i="248"/>
  <c r="B65" i="248" s="1"/>
  <c r="T49" i="248"/>
  <c r="T42" i="248"/>
  <c r="T41" i="248"/>
  <c r="T38" i="248"/>
  <c r="U58" i="247"/>
  <c r="C43" i="247"/>
  <c r="C61" i="247" s="1"/>
  <c r="C65" i="247" s="1"/>
  <c r="L43" i="247"/>
  <c r="N61" i="247"/>
  <c r="N65" i="247" s="1"/>
  <c r="U52" i="247"/>
  <c r="B61" i="247"/>
  <c r="B65" i="247" s="1"/>
  <c r="L61" i="247"/>
  <c r="L65" i="247" s="1"/>
  <c r="T42" i="247"/>
  <c r="S28" i="247"/>
  <c r="U39" i="247"/>
  <c r="R28" i="247"/>
  <c r="U38" i="247"/>
  <c r="R9" i="247"/>
  <c r="S9" i="247"/>
  <c r="T64" i="246"/>
  <c r="T58" i="246"/>
  <c r="B61" i="246"/>
  <c r="B65" i="246" s="1"/>
  <c r="J43" i="246"/>
  <c r="R43" i="246" s="1"/>
  <c r="P44" i="246"/>
  <c r="T50" i="246"/>
  <c r="H61" i="246"/>
  <c r="H65" i="246" s="1"/>
  <c r="G61" i="246"/>
  <c r="G65" i="246" s="1"/>
  <c r="N61" i="246"/>
  <c r="N65" i="246" s="1"/>
  <c r="T48" i="246"/>
  <c r="U42" i="246"/>
  <c r="T40" i="246"/>
  <c r="U35" i="246"/>
  <c r="T19" i="246"/>
  <c r="U15" i="246"/>
  <c r="K65" i="246"/>
  <c r="S65" i="246" s="1"/>
  <c r="S61" i="246"/>
  <c r="S9" i="246"/>
  <c r="E62" i="245"/>
  <c r="U62" i="245" s="1"/>
  <c r="U48" i="245"/>
  <c r="W61" i="245"/>
  <c r="W65" i="245" s="1"/>
  <c r="U41" i="245"/>
  <c r="U40" i="245"/>
  <c r="T39" i="245"/>
  <c r="T38" i="245"/>
  <c r="R28" i="245"/>
  <c r="P28" i="245"/>
  <c r="S28" i="245"/>
  <c r="T18" i="245"/>
  <c r="K65" i="245"/>
  <c r="S9" i="245"/>
  <c r="U11" i="245"/>
  <c r="M8" i="245"/>
  <c r="M61" i="245" s="1"/>
  <c r="M65" i="245" s="1"/>
  <c r="Q62" i="244"/>
  <c r="U60" i="244"/>
  <c r="T58" i="244"/>
  <c r="U48" i="244"/>
  <c r="T51" i="244"/>
  <c r="H61" i="244"/>
  <c r="H65" i="244" s="1"/>
  <c r="T42" i="244"/>
  <c r="U39" i="244"/>
  <c r="P28" i="244"/>
  <c r="E28" i="244"/>
  <c r="W8" i="244"/>
  <c r="W61" i="244" s="1"/>
  <c r="W65" i="244" s="1"/>
  <c r="U18" i="244"/>
  <c r="T15" i="244"/>
  <c r="S9" i="244"/>
  <c r="M8" i="244"/>
  <c r="M61" i="244" s="1"/>
  <c r="U11" i="244"/>
  <c r="Q62" i="243"/>
  <c r="T60" i="243"/>
  <c r="G43" i="243"/>
  <c r="O43" i="243"/>
  <c r="C61" i="243"/>
  <c r="C65" i="243" s="1"/>
  <c r="F61" i="243"/>
  <c r="F65" i="243" s="1"/>
  <c r="G61" i="243"/>
  <c r="G65" i="243" s="1"/>
  <c r="V61" i="243"/>
  <c r="V65" i="243" s="1"/>
  <c r="T48" i="243"/>
  <c r="N61" i="243"/>
  <c r="N65" i="243" s="1"/>
  <c r="B61" i="243"/>
  <c r="B65" i="243" s="1"/>
  <c r="U52" i="243"/>
  <c r="O61" i="243"/>
  <c r="O65" i="243" s="1"/>
  <c r="D61" i="243"/>
  <c r="D65" i="243" s="1"/>
  <c r="M61" i="243"/>
  <c r="M65" i="243" s="1"/>
  <c r="T40" i="243"/>
  <c r="S28" i="243"/>
  <c r="R28" i="243"/>
  <c r="S9" i="243"/>
  <c r="T19" i="243"/>
  <c r="R9" i="243"/>
  <c r="T15" i="243"/>
  <c r="T64" i="242"/>
  <c r="J43" i="242"/>
  <c r="R43" i="242" s="1"/>
  <c r="V61" i="242"/>
  <c r="V65" i="242" s="1"/>
  <c r="P56" i="242"/>
  <c r="B61" i="242"/>
  <c r="B65" i="242" s="1"/>
  <c r="H61" i="242"/>
  <c r="H65" i="242" s="1"/>
  <c r="W61" i="242"/>
  <c r="W65" i="242" s="1"/>
  <c r="U52" i="242"/>
  <c r="D61" i="242"/>
  <c r="D65" i="242" s="1"/>
  <c r="M61" i="242"/>
  <c r="M65" i="242" s="1"/>
  <c r="S65" i="242" s="1"/>
  <c r="T51" i="242"/>
  <c r="N61" i="242"/>
  <c r="N65" i="242" s="1"/>
  <c r="G61" i="242"/>
  <c r="G65" i="242" s="1"/>
  <c r="U38" i="242"/>
  <c r="R28" i="242"/>
  <c r="S9" i="242"/>
  <c r="S61" i="242"/>
  <c r="P62" i="241"/>
  <c r="T58" i="241"/>
  <c r="B61" i="241"/>
  <c r="B65" i="241" s="1"/>
  <c r="H61" i="241"/>
  <c r="H65" i="241" s="1"/>
  <c r="K61" i="241"/>
  <c r="K65" i="241" s="1"/>
  <c r="E44" i="241"/>
  <c r="M61" i="241"/>
  <c r="M65" i="241" s="1"/>
  <c r="P44" i="241"/>
  <c r="T50" i="241"/>
  <c r="C61" i="241"/>
  <c r="C65" i="241" s="1"/>
  <c r="L61" i="241"/>
  <c r="L65" i="241" s="1"/>
  <c r="U49" i="241"/>
  <c r="D61" i="241"/>
  <c r="D65" i="241" s="1"/>
  <c r="F61" i="241"/>
  <c r="F65" i="241" s="1"/>
  <c r="N61" i="241"/>
  <c r="N65" i="241" s="1"/>
  <c r="O8" i="241"/>
  <c r="O61" i="241" s="1"/>
  <c r="O65" i="241" s="1"/>
  <c r="U41" i="241"/>
  <c r="R28" i="241"/>
  <c r="U35" i="241"/>
  <c r="R9" i="241"/>
  <c r="T19" i="241"/>
  <c r="Q62" i="240"/>
  <c r="T60" i="240"/>
  <c r="U52" i="240"/>
  <c r="M61" i="240"/>
  <c r="M65" i="240" s="1"/>
  <c r="G61" i="240"/>
  <c r="G65" i="240" s="1"/>
  <c r="U48" i="240"/>
  <c r="U41" i="240"/>
  <c r="U40" i="240"/>
  <c r="T38" i="240"/>
  <c r="U39" i="240"/>
  <c r="P28" i="240"/>
  <c r="T18" i="240"/>
  <c r="K65" i="240"/>
  <c r="S65" i="240" s="1"/>
  <c r="U11" i="240"/>
  <c r="S9" i="240"/>
  <c r="Q62" i="239"/>
  <c r="U60" i="239"/>
  <c r="T58" i="239"/>
  <c r="G61" i="239"/>
  <c r="G65" i="239" s="1"/>
  <c r="O61" i="239"/>
  <c r="O65" i="239" s="1"/>
  <c r="H61" i="239"/>
  <c r="H65" i="239" s="1"/>
  <c r="U48" i="239"/>
  <c r="T51" i="239"/>
  <c r="K61" i="239"/>
  <c r="K65" i="239" s="1"/>
  <c r="Q44" i="239"/>
  <c r="W61" i="239"/>
  <c r="W65" i="239" s="1"/>
  <c r="C8" i="239"/>
  <c r="C61" i="239" s="1"/>
  <c r="C65" i="239" s="1"/>
  <c r="E28" i="239"/>
  <c r="P28" i="239"/>
  <c r="S28" i="239"/>
  <c r="R28" i="239"/>
  <c r="M65" i="239"/>
  <c r="L8" i="239"/>
  <c r="L61" i="239" s="1"/>
  <c r="L65" i="239" s="1"/>
  <c r="U11" i="239"/>
  <c r="S9" i="239"/>
  <c r="E62" i="238"/>
  <c r="U62" i="238" s="1"/>
  <c r="P62" i="238"/>
  <c r="W43" i="238"/>
  <c r="W61" i="238" s="1"/>
  <c r="W65" i="238" s="1"/>
  <c r="Q56" i="238"/>
  <c r="T58" i="238"/>
  <c r="U50" i="238"/>
  <c r="G61" i="238"/>
  <c r="G65" i="238" s="1"/>
  <c r="O61" i="238"/>
  <c r="O65" i="238" s="1"/>
  <c r="H61" i="238"/>
  <c r="H65" i="238" s="1"/>
  <c r="K61" i="238"/>
  <c r="K65" i="238" s="1"/>
  <c r="U42" i="238"/>
  <c r="T39" i="238"/>
  <c r="U35" i="238"/>
  <c r="R28" i="238"/>
  <c r="M8" i="238"/>
  <c r="M61" i="238" s="1"/>
  <c r="M65" i="238" s="1"/>
  <c r="T15" i="238"/>
  <c r="L8" i="238"/>
  <c r="L61" i="238" s="1"/>
  <c r="L65" i="238" s="1"/>
  <c r="T60" i="237"/>
  <c r="I61" i="237"/>
  <c r="I65" i="237" s="1"/>
  <c r="B61" i="237"/>
  <c r="B65" i="237" s="1"/>
  <c r="G61" i="237"/>
  <c r="G65" i="237" s="1"/>
  <c r="P44" i="237"/>
  <c r="T49" i="237"/>
  <c r="D61" i="237"/>
  <c r="D65" i="237" s="1"/>
  <c r="U40" i="237"/>
  <c r="T19" i="237"/>
  <c r="M8" i="237"/>
  <c r="M61" i="237" s="1"/>
  <c r="P62" i="236"/>
  <c r="U60" i="236"/>
  <c r="Q56" i="236"/>
  <c r="B61" i="236"/>
  <c r="B65" i="236" s="1"/>
  <c r="K61" i="236"/>
  <c r="K65" i="236" s="1"/>
  <c r="C61" i="236"/>
  <c r="C65" i="236" s="1"/>
  <c r="O61" i="236"/>
  <c r="O65" i="236" s="1"/>
  <c r="I61" i="236"/>
  <c r="I65" i="236" s="1"/>
  <c r="U35" i="236"/>
  <c r="R28" i="236"/>
  <c r="U29" i="236"/>
  <c r="R9" i="236"/>
  <c r="S9" i="236"/>
  <c r="M8" i="236"/>
  <c r="M61" i="236" s="1"/>
  <c r="U11" i="236"/>
  <c r="Q62" i="235"/>
  <c r="U58" i="235"/>
  <c r="D61" i="235"/>
  <c r="D65" i="235" s="1"/>
  <c r="F61" i="235"/>
  <c r="F65" i="235" s="1"/>
  <c r="N61" i="235"/>
  <c r="N65" i="235" s="1"/>
  <c r="G61" i="235"/>
  <c r="G65" i="235" s="1"/>
  <c r="O61" i="235"/>
  <c r="O65" i="235" s="1"/>
  <c r="B61" i="235"/>
  <c r="B65" i="235" s="1"/>
  <c r="T50" i="235"/>
  <c r="K61" i="235"/>
  <c r="T49" i="235"/>
  <c r="S28" i="235"/>
  <c r="V8" i="235"/>
  <c r="V61" i="235" s="1"/>
  <c r="V65" i="235" s="1"/>
  <c r="R28" i="235"/>
  <c r="U35" i="235"/>
  <c r="C8" i="235"/>
  <c r="C61" i="235" s="1"/>
  <c r="C65" i="235" s="1"/>
  <c r="L8" i="235"/>
  <c r="L61" i="235" s="1"/>
  <c r="L65" i="235" s="1"/>
  <c r="K65" i="235"/>
  <c r="M8" i="235"/>
  <c r="M61" i="235" s="1"/>
  <c r="M65" i="235" s="1"/>
  <c r="T60" i="234"/>
  <c r="M61" i="234"/>
  <c r="M65" i="234" s="1"/>
  <c r="N61" i="234"/>
  <c r="N65" i="234" s="1"/>
  <c r="U49" i="234"/>
  <c r="H61" i="234"/>
  <c r="H65" i="234" s="1"/>
  <c r="F61" i="234"/>
  <c r="F65" i="234" s="1"/>
  <c r="I61" i="234"/>
  <c r="I65" i="234" s="1"/>
  <c r="B61" i="234"/>
  <c r="B65" i="234" s="1"/>
  <c r="K61" i="234"/>
  <c r="L61" i="234"/>
  <c r="L65" i="234" s="1"/>
  <c r="U40" i="234"/>
  <c r="U39" i="234"/>
  <c r="R28" i="234"/>
  <c r="T18" i="234"/>
  <c r="K65" i="234"/>
  <c r="S65" i="234" s="1"/>
  <c r="S9" i="234"/>
  <c r="T11" i="234"/>
  <c r="Q62" i="233"/>
  <c r="U60" i="233"/>
  <c r="T58" i="233"/>
  <c r="H61" i="233"/>
  <c r="H65" i="233" s="1"/>
  <c r="I61" i="233"/>
  <c r="I65" i="233" s="1"/>
  <c r="B61" i="233"/>
  <c r="B65" i="233" s="1"/>
  <c r="T51" i="233"/>
  <c r="O61" i="233"/>
  <c r="O65" i="233" s="1"/>
  <c r="T42" i="233"/>
  <c r="T35" i="233"/>
  <c r="R28" i="233"/>
  <c r="U29" i="233"/>
  <c r="U18" i="233"/>
  <c r="T15" i="233"/>
  <c r="P62" i="232"/>
  <c r="T64" i="232"/>
  <c r="T60" i="232"/>
  <c r="B61" i="232"/>
  <c r="B65" i="232" s="1"/>
  <c r="M61" i="232"/>
  <c r="M65" i="232" s="1"/>
  <c r="F61" i="232"/>
  <c r="F65" i="232" s="1"/>
  <c r="I61" i="232"/>
  <c r="I65" i="232" s="1"/>
  <c r="U51" i="232"/>
  <c r="O61" i="232"/>
  <c r="O65" i="232" s="1"/>
  <c r="U40" i="232"/>
  <c r="T39" i="232"/>
  <c r="T38" i="232"/>
  <c r="V8" i="232"/>
  <c r="V61" i="232" s="1"/>
  <c r="V65" i="232" s="1"/>
  <c r="C8" i="232"/>
  <c r="C61" i="232" s="1"/>
  <c r="C65" i="232" s="1"/>
  <c r="L8" i="232"/>
  <c r="L61" i="232" s="1"/>
  <c r="L65" i="232" s="1"/>
  <c r="R28" i="232"/>
  <c r="T19" i="232"/>
  <c r="T18" i="232"/>
  <c r="Q62" i="231"/>
  <c r="G61" i="231"/>
  <c r="G65" i="231" s="1"/>
  <c r="I61" i="231"/>
  <c r="I65" i="231" s="1"/>
  <c r="O61" i="231"/>
  <c r="O65" i="231" s="1"/>
  <c r="B61" i="231"/>
  <c r="B65" i="231" s="1"/>
  <c r="U35" i="231"/>
  <c r="S28" i="231"/>
  <c r="U29" i="231"/>
  <c r="R28" i="231"/>
  <c r="U18" i="231"/>
  <c r="S9" i="231"/>
  <c r="E62" i="230"/>
  <c r="U62" i="230" s="1"/>
  <c r="Q62" i="230"/>
  <c r="T64" i="230"/>
  <c r="V61" i="230"/>
  <c r="V65" i="230" s="1"/>
  <c r="W61" i="230"/>
  <c r="W65" i="230" s="1"/>
  <c r="F43" i="230"/>
  <c r="N43" i="230"/>
  <c r="Q44" i="230"/>
  <c r="B61" i="230"/>
  <c r="B65" i="230" s="1"/>
  <c r="F61" i="230"/>
  <c r="F65" i="230" s="1"/>
  <c r="N61" i="230"/>
  <c r="N65" i="230" s="1"/>
  <c r="J43" i="230"/>
  <c r="R43" i="230" s="1"/>
  <c r="K43" i="230"/>
  <c r="S43" i="230" s="1"/>
  <c r="U52" i="230"/>
  <c r="G61" i="230"/>
  <c r="G65" i="230" s="1"/>
  <c r="C61" i="230"/>
  <c r="C65" i="230" s="1"/>
  <c r="H61" i="230"/>
  <c r="H65" i="230" s="1"/>
  <c r="U51" i="230"/>
  <c r="T39" i="230"/>
  <c r="T38" i="230"/>
  <c r="J8" i="230"/>
  <c r="P9" i="230"/>
  <c r="T11" i="230"/>
  <c r="L8" i="230"/>
  <c r="L61" i="230" s="1"/>
  <c r="L65" i="230" s="1"/>
  <c r="M8" i="230"/>
  <c r="M61" i="230" s="1"/>
  <c r="U64" i="229"/>
  <c r="T60" i="229"/>
  <c r="P56" i="229"/>
  <c r="T58" i="229"/>
  <c r="U49" i="229"/>
  <c r="G61" i="229"/>
  <c r="G65" i="229" s="1"/>
  <c r="O61" i="229"/>
  <c r="O65" i="229" s="1"/>
  <c r="M61" i="229"/>
  <c r="M65" i="229" s="1"/>
  <c r="B8" i="229"/>
  <c r="B61" i="229" s="1"/>
  <c r="B65" i="229" s="1"/>
  <c r="K8" i="229"/>
  <c r="K61" i="229" s="1"/>
  <c r="U38" i="229"/>
  <c r="U39" i="229"/>
  <c r="T35" i="229"/>
  <c r="T29" i="229"/>
  <c r="S28" i="229"/>
  <c r="U19" i="229"/>
  <c r="T18" i="229"/>
  <c r="K65" i="229"/>
  <c r="S9" i="229"/>
  <c r="U58" i="228"/>
  <c r="T51" i="228"/>
  <c r="H61" i="228"/>
  <c r="H65" i="228" s="1"/>
  <c r="I61" i="228"/>
  <c r="I65" i="228" s="1"/>
  <c r="T49" i="228"/>
  <c r="F61" i="228"/>
  <c r="F65" i="228" s="1"/>
  <c r="N61" i="228"/>
  <c r="N65" i="228" s="1"/>
  <c r="T41" i="228"/>
  <c r="T39" i="228"/>
  <c r="U35" i="228"/>
  <c r="K65" i="228"/>
  <c r="M8" i="228"/>
  <c r="M61" i="228" s="1"/>
  <c r="M65" i="228" s="1"/>
  <c r="U64" i="227"/>
  <c r="P56" i="227"/>
  <c r="G43" i="227"/>
  <c r="G61" i="227" s="1"/>
  <c r="G65" i="227" s="1"/>
  <c r="O43" i="227"/>
  <c r="D61" i="227"/>
  <c r="D65" i="227" s="1"/>
  <c r="I61" i="227"/>
  <c r="I65" i="227" s="1"/>
  <c r="T48" i="227"/>
  <c r="K61" i="227"/>
  <c r="K65" i="227" s="1"/>
  <c r="F61" i="227"/>
  <c r="F65" i="227" s="1"/>
  <c r="N61" i="227"/>
  <c r="N65" i="227" s="1"/>
  <c r="T50" i="227"/>
  <c r="O61" i="227"/>
  <c r="O65" i="227" s="1"/>
  <c r="J8" i="227"/>
  <c r="U39" i="227"/>
  <c r="T38" i="227"/>
  <c r="T35" i="227"/>
  <c r="T29" i="227"/>
  <c r="S28" i="227"/>
  <c r="U19" i="227"/>
  <c r="T18" i="227"/>
  <c r="M8" i="227"/>
  <c r="M61" i="227" s="1"/>
  <c r="P62" i="226"/>
  <c r="U58" i="226"/>
  <c r="T49" i="226"/>
  <c r="G61" i="226"/>
  <c r="G65" i="226" s="1"/>
  <c r="I61" i="226"/>
  <c r="I65" i="226" s="1"/>
  <c r="T41" i="226"/>
  <c r="T39" i="226"/>
  <c r="U35" i="226"/>
  <c r="R28" i="226"/>
  <c r="V8" i="226"/>
  <c r="V61" i="226" s="1"/>
  <c r="V65" i="226" s="1"/>
  <c r="M65" i="226"/>
  <c r="S65" i="226" s="1"/>
  <c r="S61" i="226"/>
  <c r="R9" i="226"/>
  <c r="S9" i="226"/>
  <c r="W43" i="225"/>
  <c r="W61" i="225" s="1"/>
  <c r="W65" i="225" s="1"/>
  <c r="T58" i="225"/>
  <c r="I61" i="225"/>
  <c r="I65" i="225" s="1"/>
  <c r="F61" i="225"/>
  <c r="F65" i="225" s="1"/>
  <c r="N61" i="225"/>
  <c r="N65" i="225" s="1"/>
  <c r="G61" i="225"/>
  <c r="G65" i="225" s="1"/>
  <c r="O61" i="225"/>
  <c r="O65" i="225" s="1"/>
  <c r="T52" i="225"/>
  <c r="H61" i="225"/>
  <c r="H65" i="225" s="1"/>
  <c r="T39" i="225"/>
  <c r="U38" i="225"/>
  <c r="T35" i="225"/>
  <c r="T29" i="225"/>
  <c r="U19" i="225"/>
  <c r="T18" i="225"/>
  <c r="U11" i="225"/>
  <c r="U64" i="224"/>
  <c r="B65" i="224"/>
  <c r="T60" i="224"/>
  <c r="V61" i="224"/>
  <c r="V65" i="224" s="1"/>
  <c r="I61" i="224"/>
  <c r="I65" i="224" s="1"/>
  <c r="G61" i="224"/>
  <c r="G65" i="224" s="1"/>
  <c r="W61" i="224"/>
  <c r="W65" i="224" s="1"/>
  <c r="T50" i="224"/>
  <c r="C61" i="224"/>
  <c r="C65" i="224" s="1"/>
  <c r="L61" i="224"/>
  <c r="L65" i="224" s="1"/>
  <c r="T48" i="224"/>
  <c r="H61" i="224"/>
  <c r="H65" i="224" s="1"/>
  <c r="U39" i="224"/>
  <c r="T38" i="224"/>
  <c r="F8" i="224"/>
  <c r="F61" i="224" s="1"/>
  <c r="F65" i="224" s="1"/>
  <c r="N8" i="224"/>
  <c r="N61" i="224" s="1"/>
  <c r="N65" i="224" s="1"/>
  <c r="T35" i="224"/>
  <c r="R28" i="224"/>
  <c r="T18" i="224"/>
  <c r="U60" i="223"/>
  <c r="T49" i="223"/>
  <c r="F61" i="223"/>
  <c r="F65" i="223" s="1"/>
  <c r="N61" i="223"/>
  <c r="N65" i="223" s="1"/>
  <c r="D61" i="223"/>
  <c r="D65" i="223" s="1"/>
  <c r="M61" i="223"/>
  <c r="M65" i="223" s="1"/>
  <c r="W61" i="223"/>
  <c r="W65" i="223" s="1"/>
  <c r="U40" i="223"/>
  <c r="T39" i="223"/>
  <c r="T38" i="223"/>
  <c r="K8" i="223"/>
  <c r="B8" i="223"/>
  <c r="B61" i="223" s="1"/>
  <c r="B65" i="223" s="1"/>
  <c r="T29" i="223"/>
  <c r="L8" i="223"/>
  <c r="L61" i="223" s="1"/>
  <c r="L65" i="223" s="1"/>
  <c r="R28" i="223"/>
  <c r="T11" i="223"/>
  <c r="P62" i="222"/>
  <c r="T60" i="222"/>
  <c r="U58" i="222"/>
  <c r="U50" i="222"/>
  <c r="O61" i="222"/>
  <c r="O65" i="222" s="1"/>
  <c r="T52" i="222"/>
  <c r="G61" i="222"/>
  <c r="G65" i="222" s="1"/>
  <c r="I61" i="222"/>
  <c r="I65" i="222" s="1"/>
  <c r="M61" i="222"/>
  <c r="M65" i="222" s="1"/>
  <c r="U51" i="222"/>
  <c r="C61" i="222"/>
  <c r="C65" i="222" s="1"/>
  <c r="L61" i="222"/>
  <c r="L65" i="222" s="1"/>
  <c r="T40" i="222"/>
  <c r="T42" i="222"/>
  <c r="T39" i="222"/>
  <c r="U35" i="222"/>
  <c r="R28" i="222"/>
  <c r="U11" i="222"/>
  <c r="T64" i="221"/>
  <c r="U58" i="221"/>
  <c r="H61" i="221"/>
  <c r="H65" i="221" s="1"/>
  <c r="T52" i="221"/>
  <c r="B61" i="221"/>
  <c r="B65" i="221" s="1"/>
  <c r="U51" i="221"/>
  <c r="P44" i="221"/>
  <c r="U39" i="221"/>
  <c r="C8" i="221"/>
  <c r="C61" i="221" s="1"/>
  <c r="C65" i="221" s="1"/>
  <c r="L8" i="221"/>
  <c r="L61" i="221" s="1"/>
  <c r="L65" i="221" s="1"/>
  <c r="R28" i="221"/>
  <c r="W8" i="221"/>
  <c r="W61" i="221" s="1"/>
  <c r="W65" i="221" s="1"/>
  <c r="S9" i="221"/>
  <c r="M8" i="221"/>
  <c r="M61" i="221" s="1"/>
  <c r="M65" i="221" s="1"/>
  <c r="Q9" i="221"/>
  <c r="T11" i="221"/>
  <c r="Q62" i="220"/>
  <c r="P56" i="220"/>
  <c r="T49" i="220"/>
  <c r="C61" i="220"/>
  <c r="C65" i="220" s="1"/>
  <c r="F61" i="220"/>
  <c r="F65" i="220" s="1"/>
  <c r="G61" i="220"/>
  <c r="G65" i="220" s="1"/>
  <c r="U52" i="220"/>
  <c r="P44" i="220"/>
  <c r="P43" i="220" s="1"/>
  <c r="O61" i="220"/>
  <c r="O65" i="220" s="1"/>
  <c r="T40" i="220"/>
  <c r="W8" i="220"/>
  <c r="W61" i="220" s="1"/>
  <c r="W65" i="220" s="1"/>
  <c r="I8" i="220"/>
  <c r="I61" i="220" s="1"/>
  <c r="I65" i="220" s="1"/>
  <c r="U15" i="220"/>
  <c r="K8" i="220"/>
  <c r="V43" i="219"/>
  <c r="V61" i="219"/>
  <c r="V65" i="219" s="1"/>
  <c r="H43" i="219"/>
  <c r="D61" i="219"/>
  <c r="D65" i="219" s="1"/>
  <c r="B61" i="219"/>
  <c r="B65" i="219" s="1"/>
  <c r="G43" i="219"/>
  <c r="G61" i="219" s="1"/>
  <c r="G65" i="219" s="1"/>
  <c r="O43" i="219"/>
  <c r="O61" i="219" s="1"/>
  <c r="O65" i="219" s="1"/>
  <c r="W43" i="219"/>
  <c r="W61" i="219" s="1"/>
  <c r="W65" i="219" s="1"/>
  <c r="C61" i="219"/>
  <c r="C65" i="219" s="1"/>
  <c r="L61" i="219"/>
  <c r="L65" i="219" s="1"/>
  <c r="T48" i="219"/>
  <c r="N61" i="219"/>
  <c r="N65" i="219" s="1"/>
  <c r="F61" i="219"/>
  <c r="F65" i="219" s="1"/>
  <c r="T39" i="219"/>
  <c r="T35" i="219"/>
  <c r="R28" i="219"/>
  <c r="I8" i="219"/>
  <c r="I61" i="219" s="1"/>
  <c r="I65" i="219" s="1"/>
  <c r="R9" i="219"/>
  <c r="T19" i="219"/>
  <c r="T15" i="219"/>
  <c r="S9" i="219"/>
  <c r="T64" i="218"/>
  <c r="U60" i="218"/>
  <c r="T58" i="218"/>
  <c r="V43" i="218"/>
  <c r="V61" i="218" s="1"/>
  <c r="V65" i="218" s="1"/>
  <c r="J43" i="218"/>
  <c r="R43" i="218" s="1"/>
  <c r="W43" i="218"/>
  <c r="W61" i="218" s="1"/>
  <c r="W65" i="218" s="1"/>
  <c r="F61" i="218"/>
  <c r="F65" i="218" s="1"/>
  <c r="N61" i="218"/>
  <c r="N65" i="218" s="1"/>
  <c r="T49" i="218"/>
  <c r="B61" i="218"/>
  <c r="B65" i="218" s="1"/>
  <c r="I61" i="218"/>
  <c r="I65" i="218" s="1"/>
  <c r="T41" i="218"/>
  <c r="T40" i="218"/>
  <c r="T39" i="218"/>
  <c r="R28" i="218"/>
  <c r="C8" i="218"/>
  <c r="C61" i="218" s="1"/>
  <c r="C65" i="218" s="1"/>
  <c r="R9" i="218"/>
  <c r="J8" i="218"/>
  <c r="M8" i="218"/>
  <c r="M61" i="218" s="1"/>
  <c r="M65" i="218" s="1"/>
  <c r="T60" i="217"/>
  <c r="Q56" i="217"/>
  <c r="D43" i="217"/>
  <c r="M43" i="217"/>
  <c r="M61" i="217" s="1"/>
  <c r="M65" i="217" s="1"/>
  <c r="D61" i="217"/>
  <c r="D65" i="217" s="1"/>
  <c r="F43" i="217"/>
  <c r="N43" i="217"/>
  <c r="N61" i="217" s="1"/>
  <c r="N65" i="217" s="1"/>
  <c r="O61" i="217"/>
  <c r="O65" i="217" s="1"/>
  <c r="T52" i="217"/>
  <c r="J43" i="217"/>
  <c r="R43" i="217" s="1"/>
  <c r="T51" i="217"/>
  <c r="C61" i="217"/>
  <c r="C65" i="217" s="1"/>
  <c r="K43" i="217"/>
  <c r="S43" i="217" s="1"/>
  <c r="F61" i="217"/>
  <c r="F65" i="217" s="1"/>
  <c r="H61" i="217"/>
  <c r="H65" i="217" s="1"/>
  <c r="B61" i="217"/>
  <c r="B65" i="217" s="1"/>
  <c r="E44" i="217"/>
  <c r="T40" i="217"/>
  <c r="Q28" i="217"/>
  <c r="T35" i="217"/>
  <c r="G8" i="217"/>
  <c r="G61" i="217" s="1"/>
  <c r="G65" i="217" s="1"/>
  <c r="U19" i="217"/>
  <c r="T15" i="217"/>
  <c r="S9" i="217"/>
  <c r="J8" i="217"/>
  <c r="R8" i="217" s="1"/>
  <c r="P9" i="217"/>
  <c r="B65" i="216"/>
  <c r="P62" i="216"/>
  <c r="F43" i="216"/>
  <c r="F61" i="216" s="1"/>
  <c r="F65" i="216" s="1"/>
  <c r="N43" i="216"/>
  <c r="N61" i="216" s="1"/>
  <c r="N65" i="216" s="1"/>
  <c r="C61" i="216"/>
  <c r="C65" i="216" s="1"/>
  <c r="W61" i="216"/>
  <c r="W65" i="216" s="1"/>
  <c r="G61" i="216"/>
  <c r="G65" i="216" s="1"/>
  <c r="H61" i="216"/>
  <c r="H65" i="216" s="1"/>
  <c r="T52" i="216"/>
  <c r="I61" i="216"/>
  <c r="I65" i="216" s="1"/>
  <c r="O61" i="216"/>
  <c r="O65" i="216" s="1"/>
  <c r="V61" i="216"/>
  <c r="V65" i="216" s="1"/>
  <c r="M61" i="216"/>
  <c r="M65" i="216" s="1"/>
  <c r="E28" i="216"/>
  <c r="T41" i="216"/>
  <c r="K8" i="216"/>
  <c r="R28" i="216"/>
  <c r="S9" i="216"/>
  <c r="E9" i="216"/>
  <c r="E8" i="216" s="1"/>
  <c r="L8" i="216"/>
  <c r="L61" i="216" s="1"/>
  <c r="L65" i="216" s="1"/>
  <c r="E62" i="215"/>
  <c r="U64" i="215"/>
  <c r="D65" i="215"/>
  <c r="T60" i="215"/>
  <c r="B43" i="215"/>
  <c r="B61" i="215" s="1"/>
  <c r="B65" i="215" s="1"/>
  <c r="K43" i="215"/>
  <c r="S43" i="215" s="1"/>
  <c r="C61" i="215"/>
  <c r="C65" i="215" s="1"/>
  <c r="L61" i="215"/>
  <c r="L65" i="215" s="1"/>
  <c r="T49" i="215"/>
  <c r="Q44" i="215"/>
  <c r="T48" i="215"/>
  <c r="T52" i="215"/>
  <c r="N61" i="215"/>
  <c r="N65" i="215" s="1"/>
  <c r="J43" i="215"/>
  <c r="R43" i="215" s="1"/>
  <c r="G61" i="215"/>
  <c r="G65" i="215" s="1"/>
  <c r="H61" i="215"/>
  <c r="H65" i="215" s="1"/>
  <c r="I61" i="215"/>
  <c r="I65" i="215" s="1"/>
  <c r="O61" i="215"/>
  <c r="O65" i="215" s="1"/>
  <c r="T35" i="215"/>
  <c r="M8" i="215"/>
  <c r="M61" i="215" s="1"/>
  <c r="M65" i="215" s="1"/>
  <c r="R9" i="215"/>
  <c r="S9" i="215"/>
  <c r="E62" i="214"/>
  <c r="H61" i="214"/>
  <c r="H65" i="214" s="1"/>
  <c r="C61" i="214"/>
  <c r="C65" i="214" s="1"/>
  <c r="V43" i="214"/>
  <c r="V61" i="214" s="1"/>
  <c r="V65" i="214" s="1"/>
  <c r="W43" i="214"/>
  <c r="W61" i="214" s="1"/>
  <c r="W65" i="214" s="1"/>
  <c r="F43" i="214"/>
  <c r="N43" i="214"/>
  <c r="I61" i="214"/>
  <c r="I65" i="214" s="1"/>
  <c r="U51" i="214"/>
  <c r="T50" i="214"/>
  <c r="J61" i="214"/>
  <c r="J65" i="214" s="1"/>
  <c r="T42" i="214"/>
  <c r="U39" i="214"/>
  <c r="T35" i="214"/>
  <c r="G8" i="214"/>
  <c r="G61" i="214" s="1"/>
  <c r="G65" i="214" s="1"/>
  <c r="O8" i="214"/>
  <c r="O61" i="214" s="1"/>
  <c r="O65" i="214" s="1"/>
  <c r="Q28" i="214"/>
  <c r="D8" i="214"/>
  <c r="D61" i="214" s="1"/>
  <c r="D65" i="214" s="1"/>
  <c r="M8" i="214"/>
  <c r="M61" i="214" s="1"/>
  <c r="M65" i="214" s="1"/>
  <c r="F8" i="214"/>
  <c r="N8" i="214"/>
  <c r="R28" i="214"/>
  <c r="S9" i="214"/>
  <c r="L8" i="214"/>
  <c r="E62" i="213"/>
  <c r="U62" i="213" s="1"/>
  <c r="S56" i="213"/>
  <c r="Q56" i="213"/>
  <c r="H61" i="213"/>
  <c r="H65" i="213" s="1"/>
  <c r="J43" i="213"/>
  <c r="R43" i="213" s="1"/>
  <c r="V43" i="213"/>
  <c r="C61" i="213"/>
  <c r="C65" i="213" s="1"/>
  <c r="W43" i="213"/>
  <c r="W61" i="213" s="1"/>
  <c r="W65" i="213" s="1"/>
  <c r="M61" i="213"/>
  <c r="M65" i="213" s="1"/>
  <c r="E44" i="213"/>
  <c r="O61" i="213"/>
  <c r="O65" i="213" s="1"/>
  <c r="G61" i="213"/>
  <c r="G65" i="213" s="1"/>
  <c r="N61" i="213"/>
  <c r="N65" i="213" s="1"/>
  <c r="F61" i="213"/>
  <c r="F65" i="213" s="1"/>
  <c r="U51" i="213"/>
  <c r="B61" i="213"/>
  <c r="B65" i="213" s="1"/>
  <c r="T49" i="213"/>
  <c r="T42" i="213"/>
  <c r="U41" i="213"/>
  <c r="R28" i="213"/>
  <c r="T29" i="213"/>
  <c r="T18" i="213"/>
  <c r="E9" i="213"/>
  <c r="T60" i="212"/>
  <c r="P56" i="212"/>
  <c r="T58" i="212"/>
  <c r="L43" i="212"/>
  <c r="M61" i="212"/>
  <c r="M65" i="212" s="1"/>
  <c r="V61" i="212"/>
  <c r="V65" i="212" s="1"/>
  <c r="D43" i="212"/>
  <c r="D61" i="212" s="1"/>
  <c r="D65" i="212" s="1"/>
  <c r="W61" i="212"/>
  <c r="W65" i="212" s="1"/>
  <c r="T50" i="212"/>
  <c r="T49" i="212"/>
  <c r="I61" i="212"/>
  <c r="I65" i="212" s="1"/>
  <c r="F61" i="212"/>
  <c r="F65" i="212" s="1"/>
  <c r="J43" i="212"/>
  <c r="R43" i="212" s="1"/>
  <c r="B61" i="212"/>
  <c r="B65" i="212" s="1"/>
  <c r="T48" i="212"/>
  <c r="K43" i="212"/>
  <c r="S43" i="212" s="1"/>
  <c r="N61" i="212"/>
  <c r="N65" i="212" s="1"/>
  <c r="T41" i="212"/>
  <c r="G8" i="212"/>
  <c r="G61" i="212" s="1"/>
  <c r="G65" i="212" s="1"/>
  <c r="O8" i="212"/>
  <c r="O61" i="212" s="1"/>
  <c r="O65" i="212" s="1"/>
  <c r="T35" i="212"/>
  <c r="R28" i="212"/>
  <c r="C8" i="212"/>
  <c r="C61" i="212" s="1"/>
  <c r="C65" i="212" s="1"/>
  <c r="L8" i="212"/>
  <c r="H8" i="212"/>
  <c r="H61" i="212" s="1"/>
  <c r="H65" i="212" s="1"/>
  <c r="T19" i="212"/>
  <c r="R9" i="212"/>
  <c r="P9" i="212"/>
  <c r="U15" i="212"/>
  <c r="P62" i="211"/>
  <c r="T60" i="211"/>
  <c r="H61" i="211"/>
  <c r="H65" i="211" s="1"/>
  <c r="G61" i="211"/>
  <c r="G65" i="211" s="1"/>
  <c r="O61" i="211"/>
  <c r="O65" i="211" s="1"/>
  <c r="E56" i="211"/>
  <c r="U56" i="211" s="1"/>
  <c r="C61" i="211"/>
  <c r="C65" i="211" s="1"/>
  <c r="F61" i="211"/>
  <c r="F65" i="211" s="1"/>
  <c r="N61" i="211"/>
  <c r="N65" i="211" s="1"/>
  <c r="U52" i="211"/>
  <c r="T50" i="211"/>
  <c r="I61" i="211"/>
  <c r="I65" i="211" s="1"/>
  <c r="T49" i="211"/>
  <c r="B61" i="211"/>
  <c r="B65" i="211" s="1"/>
  <c r="T42" i="211"/>
  <c r="T41" i="211"/>
  <c r="R28" i="211"/>
  <c r="T40" i="211"/>
  <c r="T38" i="211"/>
  <c r="U35" i="211"/>
  <c r="D8" i="211"/>
  <c r="D61" i="211" s="1"/>
  <c r="D65" i="211" s="1"/>
  <c r="M8" i="211"/>
  <c r="M61" i="211" s="1"/>
  <c r="M65" i="211" s="1"/>
  <c r="T29" i="211"/>
  <c r="T19" i="211"/>
  <c r="T18" i="211"/>
  <c r="L8" i="211"/>
  <c r="L61" i="211" s="1"/>
  <c r="L65" i="211" s="1"/>
  <c r="P9" i="211"/>
  <c r="T64" i="210"/>
  <c r="E56" i="210"/>
  <c r="U56" i="210" s="1"/>
  <c r="T60" i="210"/>
  <c r="T50" i="210"/>
  <c r="G61" i="210"/>
  <c r="G65" i="210" s="1"/>
  <c r="T49" i="210"/>
  <c r="H61" i="210"/>
  <c r="H65" i="210" s="1"/>
  <c r="I61" i="210"/>
  <c r="I65" i="210" s="1"/>
  <c r="T42" i="210"/>
  <c r="U39" i="210"/>
  <c r="R28" i="210"/>
  <c r="F8" i="210"/>
  <c r="F61" i="210" s="1"/>
  <c r="F65" i="210" s="1"/>
  <c r="N8" i="210"/>
  <c r="N61" i="210" s="1"/>
  <c r="N65" i="210" s="1"/>
  <c r="O8" i="210"/>
  <c r="O61" i="210" s="1"/>
  <c r="O65" i="210" s="1"/>
  <c r="T15" i="210"/>
  <c r="O61" i="209"/>
  <c r="O65" i="209" s="1"/>
  <c r="V43" i="209"/>
  <c r="C61" i="209"/>
  <c r="C65" i="209" s="1"/>
  <c r="L61" i="209"/>
  <c r="L65" i="209" s="1"/>
  <c r="M61" i="209"/>
  <c r="M65" i="209" s="1"/>
  <c r="T51" i="209"/>
  <c r="H61" i="209"/>
  <c r="H65" i="209" s="1"/>
  <c r="T40" i="209"/>
  <c r="T39" i="209"/>
  <c r="T38" i="209"/>
  <c r="R28" i="209"/>
  <c r="N8" i="209"/>
  <c r="N61" i="209" s="1"/>
  <c r="N65" i="209" s="1"/>
  <c r="T19" i="209"/>
  <c r="U18" i="209"/>
  <c r="T11" i="209"/>
  <c r="E62" i="208"/>
  <c r="U62" i="208" s="1"/>
  <c r="T64" i="208"/>
  <c r="G61" i="208"/>
  <c r="G65" i="208" s="1"/>
  <c r="O61" i="208"/>
  <c r="O65" i="208" s="1"/>
  <c r="H61" i="208"/>
  <c r="H65" i="208" s="1"/>
  <c r="I61" i="208"/>
  <c r="I65" i="208" s="1"/>
  <c r="U52" i="208"/>
  <c r="E44" i="208"/>
  <c r="T51" i="208"/>
  <c r="R28" i="208"/>
  <c r="T38" i="208"/>
  <c r="Q28" i="208"/>
  <c r="Q9" i="208"/>
  <c r="Q8" i="208" s="1"/>
  <c r="T11" i="208"/>
  <c r="T64" i="207"/>
  <c r="B61" i="207"/>
  <c r="B65" i="207" s="1"/>
  <c r="C61" i="207"/>
  <c r="C65" i="207" s="1"/>
  <c r="L61" i="207"/>
  <c r="L65" i="207" s="1"/>
  <c r="T52" i="207"/>
  <c r="P28" i="207"/>
  <c r="T40" i="207"/>
  <c r="T39" i="207"/>
  <c r="U35" i="207"/>
  <c r="P9" i="207"/>
  <c r="P8" i="207" s="1"/>
  <c r="O43" i="206"/>
  <c r="O61" i="206" s="1"/>
  <c r="O65" i="206" s="1"/>
  <c r="F61" i="206"/>
  <c r="F65" i="206" s="1"/>
  <c r="T52" i="206"/>
  <c r="L61" i="206"/>
  <c r="L65" i="206" s="1"/>
  <c r="T51" i="206"/>
  <c r="N61" i="206"/>
  <c r="N65" i="206" s="1"/>
  <c r="T50" i="206"/>
  <c r="C61" i="206"/>
  <c r="C65" i="206" s="1"/>
  <c r="Q62" i="205"/>
  <c r="U60" i="205"/>
  <c r="I61" i="205"/>
  <c r="I65" i="205" s="1"/>
  <c r="L61" i="205"/>
  <c r="L65" i="205" s="1"/>
  <c r="U52" i="205"/>
  <c r="T51" i="205"/>
  <c r="F61" i="205"/>
  <c r="F65" i="205" s="1"/>
  <c r="N61" i="205"/>
  <c r="N65" i="205" s="1"/>
  <c r="T42" i="205"/>
  <c r="T41" i="205"/>
  <c r="T35" i="205"/>
  <c r="R28" i="205"/>
  <c r="H8" i="205"/>
  <c r="H61" i="205" s="1"/>
  <c r="H65" i="205" s="1"/>
  <c r="T15" i="205"/>
  <c r="T60" i="204"/>
  <c r="B43" i="204"/>
  <c r="B61" i="204" s="1"/>
  <c r="B65" i="204" s="1"/>
  <c r="K43" i="204"/>
  <c r="S43" i="204" s="1"/>
  <c r="F61" i="204"/>
  <c r="F65" i="204" s="1"/>
  <c r="C61" i="204"/>
  <c r="C65" i="204" s="1"/>
  <c r="H61" i="204"/>
  <c r="H65" i="204" s="1"/>
  <c r="I61" i="204"/>
  <c r="I65" i="204" s="1"/>
  <c r="O61" i="204"/>
  <c r="O65" i="204" s="1"/>
  <c r="T52" i="204"/>
  <c r="G61" i="204"/>
  <c r="G65" i="204" s="1"/>
  <c r="T42" i="204"/>
  <c r="U38" i="204"/>
  <c r="U29" i="204"/>
  <c r="L8" i="204"/>
  <c r="L61" i="204" s="1"/>
  <c r="L65" i="204" s="1"/>
  <c r="R28" i="204"/>
  <c r="U11" i="204"/>
  <c r="T62" i="203"/>
  <c r="P56" i="203"/>
  <c r="Q56" i="203"/>
  <c r="U49" i="203"/>
  <c r="C61" i="203"/>
  <c r="C65" i="203" s="1"/>
  <c r="F61" i="203"/>
  <c r="F65" i="203" s="1"/>
  <c r="N61" i="203"/>
  <c r="N65" i="203" s="1"/>
  <c r="L61" i="203"/>
  <c r="L65" i="203" s="1"/>
  <c r="U39" i="203"/>
  <c r="U38" i="203"/>
  <c r="T35" i="203"/>
  <c r="R28" i="203"/>
  <c r="T29" i="203"/>
  <c r="U19" i="203"/>
  <c r="T18" i="203"/>
  <c r="U11" i="203"/>
  <c r="J8" i="203"/>
  <c r="U64" i="202"/>
  <c r="T60" i="202"/>
  <c r="G61" i="202"/>
  <c r="G65" i="202" s="1"/>
  <c r="O61" i="202"/>
  <c r="O65" i="202" s="1"/>
  <c r="U50" i="202"/>
  <c r="C61" i="202"/>
  <c r="C65" i="202" s="1"/>
  <c r="L61" i="202"/>
  <c r="L65" i="202" s="1"/>
  <c r="T38" i="202"/>
  <c r="T29" i="202"/>
  <c r="R28" i="202"/>
  <c r="T19" i="202"/>
  <c r="T11" i="202"/>
  <c r="T60" i="201"/>
  <c r="U49" i="201"/>
  <c r="C61" i="201"/>
  <c r="C65" i="201" s="1"/>
  <c r="G61" i="201"/>
  <c r="G65" i="201" s="1"/>
  <c r="O61" i="201"/>
  <c r="O65" i="201" s="1"/>
  <c r="F61" i="201"/>
  <c r="F65" i="201" s="1"/>
  <c r="H61" i="201"/>
  <c r="H65" i="201" s="1"/>
  <c r="M61" i="201"/>
  <c r="M65" i="201" s="1"/>
  <c r="N61" i="201"/>
  <c r="N65" i="201" s="1"/>
  <c r="L61" i="201"/>
  <c r="L65" i="201" s="1"/>
  <c r="T50" i="201"/>
  <c r="D61" i="201"/>
  <c r="D65" i="201" s="1"/>
  <c r="U41" i="201"/>
  <c r="T40" i="201"/>
  <c r="T38" i="201"/>
  <c r="T19" i="201"/>
  <c r="T18" i="201"/>
  <c r="Q9" i="201"/>
  <c r="Q62" i="200"/>
  <c r="I43" i="200"/>
  <c r="H61" i="200"/>
  <c r="H65" i="200" s="1"/>
  <c r="U51" i="200"/>
  <c r="T49" i="200"/>
  <c r="M61" i="200"/>
  <c r="M65" i="200" s="1"/>
  <c r="T48" i="200"/>
  <c r="I61" i="200"/>
  <c r="I65" i="200" s="1"/>
  <c r="U52" i="200"/>
  <c r="L61" i="200"/>
  <c r="L65" i="200" s="1"/>
  <c r="T41" i="200"/>
  <c r="Q28" i="200"/>
  <c r="T38" i="200"/>
  <c r="T39" i="200"/>
  <c r="P28" i="200"/>
  <c r="T19" i="200"/>
  <c r="T11" i="200"/>
  <c r="P62" i="199"/>
  <c r="U58" i="199"/>
  <c r="F61" i="199"/>
  <c r="F65" i="199" s="1"/>
  <c r="N61" i="199"/>
  <c r="N65" i="199" s="1"/>
  <c r="C61" i="199"/>
  <c r="C65" i="199" s="1"/>
  <c r="G61" i="199"/>
  <c r="G65" i="199" s="1"/>
  <c r="O61" i="199"/>
  <c r="O65" i="199" s="1"/>
  <c r="D61" i="199"/>
  <c r="D65" i="199" s="1"/>
  <c r="H61" i="199"/>
  <c r="H65" i="199" s="1"/>
  <c r="M61" i="199"/>
  <c r="M65" i="199" s="1"/>
  <c r="U52" i="199"/>
  <c r="L61" i="199"/>
  <c r="L65" i="199" s="1"/>
  <c r="P44" i="199"/>
  <c r="R28" i="199"/>
  <c r="T39" i="199"/>
  <c r="J8" i="199"/>
  <c r="U18" i="199"/>
  <c r="T15" i="199"/>
  <c r="T60" i="198"/>
  <c r="I61" i="198"/>
  <c r="I65" i="198" s="1"/>
  <c r="U48" i="198"/>
  <c r="T51" i="198"/>
  <c r="O61" i="198"/>
  <c r="O65" i="198" s="1"/>
  <c r="H61" i="198"/>
  <c r="H65" i="198" s="1"/>
  <c r="G61" i="198"/>
  <c r="G65" i="198" s="1"/>
  <c r="U41" i="198"/>
  <c r="U38" i="198"/>
  <c r="U19" i="198"/>
  <c r="T18" i="198"/>
  <c r="Q62" i="197"/>
  <c r="N61" i="197"/>
  <c r="N65" i="197" s="1"/>
  <c r="U60" i="197"/>
  <c r="U49" i="197"/>
  <c r="C61" i="197"/>
  <c r="C65" i="197" s="1"/>
  <c r="L61" i="197"/>
  <c r="L65" i="197" s="1"/>
  <c r="T52" i="197"/>
  <c r="T48" i="197"/>
  <c r="I61" i="197"/>
  <c r="I65" i="197" s="1"/>
  <c r="U39" i="197"/>
  <c r="T38" i="197"/>
  <c r="D8" i="197"/>
  <c r="D61" i="197" s="1"/>
  <c r="D65" i="197" s="1"/>
  <c r="U29" i="197"/>
  <c r="T19" i="197"/>
  <c r="U18" i="197"/>
  <c r="C61" i="196"/>
  <c r="C65" i="196" s="1"/>
  <c r="D43" i="196"/>
  <c r="D61" i="196" s="1"/>
  <c r="D65" i="196" s="1"/>
  <c r="M43" i="196"/>
  <c r="M61" i="196" s="1"/>
  <c r="M65" i="196" s="1"/>
  <c r="F43" i="196"/>
  <c r="F61" i="196" s="1"/>
  <c r="F65" i="196" s="1"/>
  <c r="N43" i="196"/>
  <c r="U50" i="196"/>
  <c r="K43" i="196"/>
  <c r="S43" i="196" s="1"/>
  <c r="G61" i="196"/>
  <c r="G65" i="196" s="1"/>
  <c r="B61" i="196"/>
  <c r="B65" i="196" s="1"/>
  <c r="V61" i="196"/>
  <c r="V65" i="196" s="1"/>
  <c r="N61" i="196"/>
  <c r="N65" i="196" s="1"/>
  <c r="O61" i="196"/>
  <c r="O65" i="196" s="1"/>
  <c r="T42" i="196"/>
  <c r="U40" i="196"/>
  <c r="U38" i="196"/>
  <c r="T35" i="196"/>
  <c r="T29" i="196"/>
  <c r="H8" i="196"/>
  <c r="H61" i="196" s="1"/>
  <c r="H65" i="196" s="1"/>
  <c r="I8" i="196"/>
  <c r="I61" i="196" s="1"/>
  <c r="I65" i="196" s="1"/>
  <c r="U19" i="196"/>
  <c r="T18" i="196"/>
  <c r="L8" i="196"/>
  <c r="L61" i="196" s="1"/>
  <c r="L65" i="196" s="1"/>
  <c r="K8" i="196"/>
  <c r="S8" i="196" s="1"/>
  <c r="U64" i="195"/>
  <c r="M61" i="195"/>
  <c r="M65" i="195" s="1"/>
  <c r="G61" i="195"/>
  <c r="G65" i="195" s="1"/>
  <c r="O61" i="195"/>
  <c r="O65" i="195" s="1"/>
  <c r="P56" i="195"/>
  <c r="N61" i="195"/>
  <c r="N65" i="195" s="1"/>
  <c r="C61" i="195"/>
  <c r="C65" i="195" s="1"/>
  <c r="L61" i="195"/>
  <c r="L65" i="195" s="1"/>
  <c r="W61" i="195"/>
  <c r="W65" i="195" s="1"/>
  <c r="K43" i="195"/>
  <c r="S43" i="195" s="1"/>
  <c r="U49" i="195"/>
  <c r="T48" i="195"/>
  <c r="B61" i="195"/>
  <c r="B65" i="195" s="1"/>
  <c r="T38" i="195"/>
  <c r="R28" i="195"/>
  <c r="V8" i="195"/>
  <c r="V61" i="195" s="1"/>
  <c r="V65" i="195" s="1"/>
  <c r="U19" i="195"/>
  <c r="R9" i="195"/>
  <c r="I61" i="194"/>
  <c r="I65" i="194" s="1"/>
  <c r="V61" i="194"/>
  <c r="V65" i="194" s="1"/>
  <c r="P56" i="194"/>
  <c r="J43" i="194"/>
  <c r="R43" i="194" s="1"/>
  <c r="B43" i="194"/>
  <c r="B61" i="194" s="1"/>
  <c r="B65" i="194" s="1"/>
  <c r="W43" i="194"/>
  <c r="W61" i="194" s="1"/>
  <c r="W65" i="194" s="1"/>
  <c r="O61" i="194"/>
  <c r="O65" i="194" s="1"/>
  <c r="D61" i="194"/>
  <c r="D65" i="194" s="1"/>
  <c r="M61" i="194"/>
  <c r="M65" i="194" s="1"/>
  <c r="H61" i="194"/>
  <c r="H65" i="194" s="1"/>
  <c r="U40" i="194"/>
  <c r="C8" i="194"/>
  <c r="C61" i="194" s="1"/>
  <c r="C65" i="194" s="1"/>
  <c r="L8" i="194"/>
  <c r="L61" i="194" s="1"/>
  <c r="L65" i="194" s="1"/>
  <c r="T39" i="194"/>
  <c r="T38" i="194"/>
  <c r="R28" i="194"/>
  <c r="G8" i="194"/>
  <c r="G61" i="194" s="1"/>
  <c r="G65" i="194" s="1"/>
  <c r="J8" i="194"/>
  <c r="R8" i="194" s="1"/>
  <c r="T60" i="193"/>
  <c r="O61" i="193"/>
  <c r="O65" i="193" s="1"/>
  <c r="I61" i="193"/>
  <c r="I65" i="193" s="1"/>
  <c r="T50" i="193"/>
  <c r="F61" i="193"/>
  <c r="F65" i="193" s="1"/>
  <c r="N61" i="193"/>
  <c r="N65" i="193" s="1"/>
  <c r="H61" i="193"/>
  <c r="H65" i="193" s="1"/>
  <c r="U51" i="193"/>
  <c r="W61" i="193"/>
  <c r="W65" i="193" s="1"/>
  <c r="U41" i="193"/>
  <c r="T40" i="193"/>
  <c r="Q28" i="193"/>
  <c r="R28" i="193"/>
  <c r="G8" i="193"/>
  <c r="G61" i="193" s="1"/>
  <c r="G65" i="193" s="1"/>
  <c r="U35" i="193"/>
  <c r="T15" i="193"/>
  <c r="T11" i="193"/>
  <c r="P56" i="192"/>
  <c r="T51" i="192"/>
  <c r="N61" i="192"/>
  <c r="N65" i="192" s="1"/>
  <c r="T50" i="192"/>
  <c r="T49" i="192"/>
  <c r="C61" i="192"/>
  <c r="C65" i="192" s="1"/>
  <c r="L61" i="192"/>
  <c r="L65" i="192" s="1"/>
  <c r="D61" i="192"/>
  <c r="D65" i="192" s="1"/>
  <c r="M61" i="192"/>
  <c r="M65" i="192" s="1"/>
  <c r="U52" i="192"/>
  <c r="F61" i="192"/>
  <c r="F65" i="192" s="1"/>
  <c r="T40" i="192"/>
  <c r="T39" i="192"/>
  <c r="R28" i="192"/>
  <c r="U15" i="192"/>
  <c r="U60" i="191"/>
  <c r="T56" i="191"/>
  <c r="M61" i="191"/>
  <c r="M65" i="191" s="1"/>
  <c r="V61" i="191"/>
  <c r="V65" i="191" s="1"/>
  <c r="F61" i="191"/>
  <c r="F65" i="191" s="1"/>
  <c r="N61" i="191"/>
  <c r="N65" i="191" s="1"/>
  <c r="T50" i="191"/>
  <c r="C61" i="191"/>
  <c r="C65" i="191" s="1"/>
  <c r="G61" i="191"/>
  <c r="G65" i="191" s="1"/>
  <c r="O61" i="191"/>
  <c r="O65" i="191" s="1"/>
  <c r="D61" i="191"/>
  <c r="D65" i="191" s="1"/>
  <c r="L61" i="191"/>
  <c r="L65" i="191" s="1"/>
  <c r="B61" i="191"/>
  <c r="B65" i="191" s="1"/>
  <c r="U40" i="191"/>
  <c r="T42" i="191"/>
  <c r="T41" i="191"/>
  <c r="T15" i="191"/>
  <c r="T60" i="190"/>
  <c r="F43" i="190"/>
  <c r="N43" i="190"/>
  <c r="N61" i="190" s="1"/>
  <c r="N65" i="190" s="1"/>
  <c r="V43" i="190"/>
  <c r="V61" i="190" s="1"/>
  <c r="V65" i="190" s="1"/>
  <c r="Q56" i="190"/>
  <c r="F61" i="190"/>
  <c r="F65" i="190" s="1"/>
  <c r="D61" i="190"/>
  <c r="D65" i="190" s="1"/>
  <c r="G61" i="190"/>
  <c r="G65" i="190" s="1"/>
  <c r="O61" i="190"/>
  <c r="O65" i="190" s="1"/>
  <c r="M61" i="190"/>
  <c r="M65" i="190" s="1"/>
  <c r="B61" i="190"/>
  <c r="B65" i="190" s="1"/>
  <c r="T52" i="190"/>
  <c r="C61" i="190"/>
  <c r="C65" i="190" s="1"/>
  <c r="L61" i="190"/>
  <c r="L65" i="190" s="1"/>
  <c r="Q28" i="190"/>
  <c r="T40" i="190"/>
  <c r="R28" i="190"/>
  <c r="U11" i="190"/>
  <c r="U64" i="189"/>
  <c r="N65" i="189"/>
  <c r="P62" i="189"/>
  <c r="Q62" i="189"/>
  <c r="T58" i="189"/>
  <c r="T52" i="189"/>
  <c r="B61" i="189"/>
  <c r="B65" i="189" s="1"/>
  <c r="O61" i="189"/>
  <c r="O65" i="189" s="1"/>
  <c r="W61" i="189"/>
  <c r="W65" i="189" s="1"/>
  <c r="G61" i="189"/>
  <c r="G65" i="189" s="1"/>
  <c r="C61" i="189"/>
  <c r="C65" i="189" s="1"/>
  <c r="L61" i="189"/>
  <c r="L65" i="189" s="1"/>
  <c r="D61" i="189"/>
  <c r="D65" i="189" s="1"/>
  <c r="M61" i="189"/>
  <c r="M65" i="189" s="1"/>
  <c r="R28" i="189"/>
  <c r="T19" i="189"/>
  <c r="U18" i="189"/>
  <c r="T15" i="189"/>
  <c r="Q56" i="188"/>
  <c r="T60" i="188"/>
  <c r="D43" i="188"/>
  <c r="D61" i="188" s="1"/>
  <c r="D65" i="188" s="1"/>
  <c r="M43" i="188"/>
  <c r="M61" i="188" s="1"/>
  <c r="M65" i="188" s="1"/>
  <c r="T58" i="188"/>
  <c r="C61" i="188"/>
  <c r="C65" i="188" s="1"/>
  <c r="U48" i="188"/>
  <c r="B61" i="188"/>
  <c r="B65" i="188" s="1"/>
  <c r="L61" i="188"/>
  <c r="L65" i="188" s="1"/>
  <c r="F61" i="188"/>
  <c r="F65" i="188" s="1"/>
  <c r="N61" i="188"/>
  <c r="N65" i="188" s="1"/>
  <c r="U38" i="188"/>
  <c r="E28" i="188"/>
  <c r="T35" i="188"/>
  <c r="U29" i="188"/>
  <c r="R28" i="188"/>
  <c r="U18" i="188"/>
  <c r="T15" i="188"/>
  <c r="T11" i="188"/>
  <c r="T64" i="187"/>
  <c r="T60" i="187"/>
  <c r="T58" i="187"/>
  <c r="D61" i="187"/>
  <c r="D65" i="187" s="1"/>
  <c r="G61" i="187"/>
  <c r="G65" i="187" s="1"/>
  <c r="O61" i="187"/>
  <c r="O65" i="187" s="1"/>
  <c r="U48" i="187"/>
  <c r="U51" i="187"/>
  <c r="H61" i="187"/>
  <c r="H65" i="187" s="1"/>
  <c r="V61" i="187"/>
  <c r="V65" i="187" s="1"/>
  <c r="U41" i="187"/>
  <c r="T40" i="187"/>
  <c r="R28" i="187"/>
  <c r="T35" i="187"/>
  <c r="T29" i="187"/>
  <c r="T18" i="187"/>
  <c r="T11" i="187"/>
  <c r="Q62" i="186"/>
  <c r="T64" i="186"/>
  <c r="G65" i="186"/>
  <c r="O65" i="186"/>
  <c r="T60" i="186"/>
  <c r="W61" i="186"/>
  <c r="W65" i="186" s="1"/>
  <c r="J43" i="186"/>
  <c r="R43" i="186" s="1"/>
  <c r="Q56" i="186"/>
  <c r="Q43" i="186" s="1"/>
  <c r="M61" i="186"/>
  <c r="M65" i="186" s="1"/>
  <c r="V43" i="186"/>
  <c r="V61" i="186" s="1"/>
  <c r="V65" i="186" s="1"/>
  <c r="U48" i="186"/>
  <c r="I61" i="186"/>
  <c r="I65" i="186" s="1"/>
  <c r="T50" i="186"/>
  <c r="C61" i="186"/>
  <c r="C65" i="186" s="1"/>
  <c r="L61" i="186"/>
  <c r="L65" i="186" s="1"/>
  <c r="T39" i="186"/>
  <c r="R28" i="186"/>
  <c r="U29" i="186"/>
  <c r="H8" i="186"/>
  <c r="H61" i="186" s="1"/>
  <c r="H65" i="186" s="1"/>
  <c r="T19" i="186"/>
  <c r="T11" i="186"/>
  <c r="T64" i="185"/>
  <c r="P62" i="185"/>
  <c r="I65" i="185"/>
  <c r="Q56" i="185"/>
  <c r="T51" i="185"/>
  <c r="U52" i="185"/>
  <c r="O61" i="185"/>
  <c r="O65" i="185" s="1"/>
  <c r="T50" i="185"/>
  <c r="H61" i="185"/>
  <c r="H65" i="185" s="1"/>
  <c r="T49" i="185"/>
  <c r="T48" i="185"/>
  <c r="U40" i="185"/>
  <c r="F8" i="185"/>
  <c r="F61" i="185" s="1"/>
  <c r="F65" i="185" s="1"/>
  <c r="N8" i="185"/>
  <c r="N61" i="185" s="1"/>
  <c r="N65" i="185" s="1"/>
  <c r="U41" i="185"/>
  <c r="T38" i="185"/>
  <c r="U35" i="185"/>
  <c r="T19" i="185"/>
  <c r="T11" i="185"/>
  <c r="T64" i="184"/>
  <c r="U52" i="184"/>
  <c r="M61" i="184"/>
  <c r="M65" i="184" s="1"/>
  <c r="B61" i="184"/>
  <c r="B65" i="184" s="1"/>
  <c r="F61" i="184"/>
  <c r="F65" i="184" s="1"/>
  <c r="N61" i="184"/>
  <c r="N65" i="184" s="1"/>
  <c r="P44" i="184"/>
  <c r="T50" i="184"/>
  <c r="D61" i="184"/>
  <c r="D65" i="184" s="1"/>
  <c r="G61" i="184"/>
  <c r="G65" i="184" s="1"/>
  <c r="O61" i="184"/>
  <c r="O65" i="184" s="1"/>
  <c r="T49" i="184"/>
  <c r="T48" i="184"/>
  <c r="V61" i="184"/>
  <c r="V65" i="184" s="1"/>
  <c r="T42" i="184"/>
  <c r="T35" i="184"/>
  <c r="P28" i="184"/>
  <c r="T19" i="184"/>
  <c r="P62" i="183"/>
  <c r="T64" i="183"/>
  <c r="T58" i="183"/>
  <c r="T50" i="183"/>
  <c r="C61" i="183"/>
  <c r="C65" i="183" s="1"/>
  <c r="L61" i="183"/>
  <c r="L65" i="183" s="1"/>
  <c r="M61" i="183"/>
  <c r="M65" i="183" s="1"/>
  <c r="T49" i="183"/>
  <c r="B61" i="183"/>
  <c r="B65" i="183" s="1"/>
  <c r="N61" i="183"/>
  <c r="N65" i="183" s="1"/>
  <c r="D61" i="183"/>
  <c r="D65" i="183" s="1"/>
  <c r="O61" i="183"/>
  <c r="O65" i="183" s="1"/>
  <c r="I61" i="183"/>
  <c r="I65" i="183" s="1"/>
  <c r="T42" i="183"/>
  <c r="T41" i="183"/>
  <c r="H8" i="183"/>
  <c r="H61" i="183" s="1"/>
  <c r="H65" i="183" s="1"/>
  <c r="R28" i="183"/>
  <c r="T15" i="183"/>
  <c r="T58" i="182"/>
  <c r="T51" i="182"/>
  <c r="U52" i="182"/>
  <c r="L61" i="182"/>
  <c r="L65" i="182" s="1"/>
  <c r="M61" i="182"/>
  <c r="M65" i="182" s="1"/>
  <c r="T41" i="182"/>
  <c r="Q28" i="182"/>
  <c r="T40" i="182"/>
  <c r="F8" i="182"/>
  <c r="F61" i="182" s="1"/>
  <c r="F65" i="182" s="1"/>
  <c r="N8" i="182"/>
  <c r="N61" i="182" s="1"/>
  <c r="N65" i="182" s="1"/>
  <c r="T35" i="182"/>
  <c r="T29" i="182"/>
  <c r="P9" i="182"/>
  <c r="T18" i="182"/>
  <c r="T15" i="182"/>
  <c r="S9" i="182"/>
  <c r="U11" i="182"/>
  <c r="P56" i="181"/>
  <c r="Q56" i="181"/>
  <c r="T58" i="181"/>
  <c r="I61" i="181"/>
  <c r="I65" i="181" s="1"/>
  <c r="N61" i="181"/>
  <c r="N65" i="181" s="1"/>
  <c r="L61" i="181"/>
  <c r="L65" i="181" s="1"/>
  <c r="T52" i="181"/>
  <c r="H61" i="181"/>
  <c r="H65" i="181" s="1"/>
  <c r="F61" i="181"/>
  <c r="F65" i="181" s="1"/>
  <c r="C61" i="181"/>
  <c r="C65" i="181" s="1"/>
  <c r="T41" i="181"/>
  <c r="T38" i="181"/>
  <c r="R9" i="181"/>
  <c r="T15" i="181"/>
  <c r="U11" i="181"/>
  <c r="U64" i="180"/>
  <c r="E56" i="180"/>
  <c r="U56" i="180" s="1"/>
  <c r="T58" i="180"/>
  <c r="B61" i="180"/>
  <c r="B65" i="180" s="1"/>
  <c r="U50" i="180"/>
  <c r="T42" i="180"/>
  <c r="T41" i="180"/>
  <c r="U38" i="180"/>
  <c r="I8" i="180"/>
  <c r="I61" i="180" s="1"/>
  <c r="I65" i="180" s="1"/>
  <c r="T29" i="180"/>
  <c r="U15" i="180"/>
  <c r="P62" i="179"/>
  <c r="T60" i="179"/>
  <c r="T58" i="179"/>
  <c r="U51" i="179"/>
  <c r="T50" i="179"/>
  <c r="T49" i="179"/>
  <c r="D61" i="179"/>
  <c r="D65" i="179" s="1"/>
  <c r="M61" i="179"/>
  <c r="M65" i="179" s="1"/>
  <c r="F61" i="179"/>
  <c r="F65" i="179" s="1"/>
  <c r="N61" i="179"/>
  <c r="N65" i="179" s="1"/>
  <c r="V61" i="179"/>
  <c r="V65" i="179" s="1"/>
  <c r="T42" i="179"/>
  <c r="C8" i="179"/>
  <c r="C61" i="179" s="1"/>
  <c r="C65" i="179" s="1"/>
  <c r="L8" i="179"/>
  <c r="L61" i="179" s="1"/>
  <c r="L65" i="179" s="1"/>
  <c r="R28" i="179"/>
  <c r="U38" i="179"/>
  <c r="T35" i="179"/>
  <c r="T29" i="179"/>
  <c r="T19" i="179"/>
  <c r="T18" i="179"/>
  <c r="T58" i="178"/>
  <c r="D61" i="178"/>
  <c r="D65" i="178" s="1"/>
  <c r="N61" i="178"/>
  <c r="N65" i="178" s="1"/>
  <c r="I61" i="178"/>
  <c r="I65" i="178" s="1"/>
  <c r="T51" i="178"/>
  <c r="T50" i="178"/>
  <c r="T49" i="178"/>
  <c r="M61" i="178"/>
  <c r="M65" i="178" s="1"/>
  <c r="T40" i="178"/>
  <c r="U42" i="178"/>
  <c r="T41" i="178"/>
  <c r="T39" i="178"/>
  <c r="R28" i="178"/>
  <c r="P8" i="178"/>
  <c r="F8" i="178"/>
  <c r="F61" i="178" s="1"/>
  <c r="F65" i="178" s="1"/>
  <c r="U15" i="178"/>
  <c r="T11" i="178"/>
  <c r="T64" i="177"/>
  <c r="B61" i="177"/>
  <c r="B65" i="177" s="1"/>
  <c r="C61" i="177"/>
  <c r="C65" i="177" s="1"/>
  <c r="T49" i="177"/>
  <c r="F61" i="177"/>
  <c r="F65" i="177" s="1"/>
  <c r="N61" i="177"/>
  <c r="N65" i="177" s="1"/>
  <c r="G61" i="177"/>
  <c r="G65" i="177" s="1"/>
  <c r="O61" i="177"/>
  <c r="O65" i="177" s="1"/>
  <c r="H61" i="177"/>
  <c r="H65" i="177" s="1"/>
  <c r="I61" i="177"/>
  <c r="I65" i="177" s="1"/>
  <c r="T52" i="177"/>
  <c r="T42" i="177"/>
  <c r="Q62" i="176"/>
  <c r="U60" i="176"/>
  <c r="T58" i="176"/>
  <c r="T50" i="176"/>
  <c r="U51" i="176"/>
  <c r="B61" i="176"/>
  <c r="B65" i="176" s="1"/>
  <c r="T52" i="176"/>
  <c r="T40" i="176"/>
  <c r="U29" i="176"/>
  <c r="B61" i="175"/>
  <c r="B65" i="175" s="1"/>
  <c r="T58" i="175"/>
  <c r="L61" i="175"/>
  <c r="L65" i="175" s="1"/>
  <c r="H61" i="175"/>
  <c r="H65" i="175" s="1"/>
  <c r="I61" i="175"/>
  <c r="I65" i="175" s="1"/>
  <c r="N61" i="175"/>
  <c r="N65" i="175" s="1"/>
  <c r="W61" i="175"/>
  <c r="W65" i="175" s="1"/>
  <c r="C61" i="175"/>
  <c r="C65" i="175" s="1"/>
  <c r="T52" i="175"/>
  <c r="U48" i="175"/>
  <c r="V61" i="175"/>
  <c r="V65" i="175" s="1"/>
  <c r="D8" i="175"/>
  <c r="D61" i="175" s="1"/>
  <c r="D65" i="175" s="1"/>
  <c r="U38" i="175"/>
  <c r="J8" i="175"/>
  <c r="R9" i="175"/>
  <c r="U19" i="175"/>
  <c r="U11" i="175"/>
  <c r="E62" i="174"/>
  <c r="U62" i="174" s="1"/>
  <c r="U64" i="174"/>
  <c r="Q43" i="174"/>
  <c r="N61" i="174"/>
  <c r="N65" i="174" s="1"/>
  <c r="T52" i="174"/>
  <c r="B61" i="174"/>
  <c r="B65" i="174" s="1"/>
  <c r="D61" i="174"/>
  <c r="D65" i="174" s="1"/>
  <c r="M61" i="174"/>
  <c r="M65" i="174" s="1"/>
  <c r="T42" i="174"/>
  <c r="U39" i="174"/>
  <c r="R28" i="174"/>
  <c r="T38" i="174"/>
  <c r="T18" i="174"/>
  <c r="U11" i="174"/>
  <c r="P56" i="173"/>
  <c r="T60" i="173"/>
  <c r="T58" i="173"/>
  <c r="D61" i="173"/>
  <c r="D65" i="173" s="1"/>
  <c r="M61" i="173"/>
  <c r="M65" i="173" s="1"/>
  <c r="F61" i="173"/>
  <c r="F65" i="173" s="1"/>
  <c r="N61" i="173"/>
  <c r="N65" i="173" s="1"/>
  <c r="G61" i="173"/>
  <c r="G65" i="173" s="1"/>
  <c r="H61" i="173"/>
  <c r="H65" i="173" s="1"/>
  <c r="T49" i="173"/>
  <c r="O61" i="173"/>
  <c r="O65" i="173" s="1"/>
  <c r="P44" i="173"/>
  <c r="Q44" i="173"/>
  <c r="T48" i="173"/>
  <c r="R28" i="173"/>
  <c r="T29" i="173"/>
  <c r="U18" i="173"/>
  <c r="T19" i="173"/>
  <c r="Q62" i="172"/>
  <c r="T64" i="172"/>
  <c r="U60" i="172"/>
  <c r="U51" i="172"/>
  <c r="L61" i="172"/>
  <c r="L65" i="172" s="1"/>
  <c r="U50" i="172"/>
  <c r="F61" i="172"/>
  <c r="F65" i="172" s="1"/>
  <c r="N61" i="172"/>
  <c r="N65" i="172" s="1"/>
  <c r="B61" i="172"/>
  <c r="B65" i="172" s="1"/>
  <c r="U41" i="172"/>
  <c r="T40" i="172"/>
  <c r="T39" i="172"/>
  <c r="T19" i="172"/>
  <c r="T11" i="172"/>
  <c r="P62" i="171"/>
  <c r="T60" i="171"/>
  <c r="O61" i="171"/>
  <c r="O65" i="171" s="1"/>
  <c r="G61" i="171"/>
  <c r="G65" i="171" s="1"/>
  <c r="M61" i="171"/>
  <c r="M65" i="171" s="1"/>
  <c r="P56" i="171"/>
  <c r="B61" i="171"/>
  <c r="B65" i="171" s="1"/>
  <c r="C61" i="171"/>
  <c r="C65" i="171" s="1"/>
  <c r="L61" i="171"/>
  <c r="L65" i="171" s="1"/>
  <c r="T49" i="171"/>
  <c r="U52" i="171"/>
  <c r="H61" i="171"/>
  <c r="H65" i="171" s="1"/>
  <c r="I61" i="171"/>
  <c r="I65" i="171" s="1"/>
  <c r="U42" i="171"/>
  <c r="R28" i="171"/>
  <c r="T19" i="171"/>
  <c r="P9" i="171"/>
  <c r="T11" i="171"/>
  <c r="T62" i="170"/>
  <c r="U58" i="170"/>
  <c r="Q44" i="170"/>
  <c r="T51" i="170"/>
  <c r="C61" i="170"/>
  <c r="C65" i="170" s="1"/>
  <c r="T50" i="170"/>
  <c r="T49" i="170"/>
  <c r="L61" i="170"/>
  <c r="L65" i="170" s="1"/>
  <c r="U52" i="170"/>
  <c r="B61" i="170"/>
  <c r="B65" i="170" s="1"/>
  <c r="T40" i="170"/>
  <c r="P28" i="170"/>
  <c r="T38" i="170"/>
  <c r="J8" i="170"/>
  <c r="R28" i="170"/>
  <c r="T19" i="170"/>
  <c r="P9" i="170"/>
  <c r="P8" i="170" s="1"/>
  <c r="T11" i="170"/>
  <c r="P62" i="169"/>
  <c r="T64" i="169"/>
  <c r="H61" i="169"/>
  <c r="H65" i="169" s="1"/>
  <c r="T51" i="169"/>
  <c r="I61" i="169"/>
  <c r="I65" i="169" s="1"/>
  <c r="R28" i="169"/>
  <c r="C8" i="169"/>
  <c r="C61" i="169" s="1"/>
  <c r="C65" i="169" s="1"/>
  <c r="L8" i="169"/>
  <c r="L61" i="169" s="1"/>
  <c r="L65" i="169" s="1"/>
  <c r="U39" i="169"/>
  <c r="D8" i="169"/>
  <c r="D61" i="169" s="1"/>
  <c r="D65" i="169" s="1"/>
  <c r="M8" i="169"/>
  <c r="M61" i="169" s="1"/>
  <c r="M65" i="169" s="1"/>
  <c r="Q62" i="168"/>
  <c r="U60" i="168"/>
  <c r="T50" i="168"/>
  <c r="U51" i="168"/>
  <c r="H61" i="168"/>
  <c r="H65" i="168" s="1"/>
  <c r="W61" i="168"/>
  <c r="W65" i="168" s="1"/>
  <c r="T52" i="168"/>
  <c r="T42" i="168"/>
  <c r="C8" i="168"/>
  <c r="C61" i="168" s="1"/>
  <c r="C65" i="168" s="1"/>
  <c r="L8" i="168"/>
  <c r="L61" i="168" s="1"/>
  <c r="L65" i="168" s="1"/>
  <c r="T41" i="168"/>
  <c r="R28" i="168"/>
  <c r="N8" i="168"/>
  <c r="N61" i="168" s="1"/>
  <c r="N65" i="168" s="1"/>
  <c r="P9" i="168"/>
  <c r="U15" i="168"/>
  <c r="M65" i="167"/>
  <c r="B61" i="167"/>
  <c r="B65" i="167" s="1"/>
  <c r="D61" i="167"/>
  <c r="D65" i="167" s="1"/>
  <c r="N61" i="167"/>
  <c r="N65" i="167" s="1"/>
  <c r="O61" i="167"/>
  <c r="O65" i="167" s="1"/>
  <c r="F61" i="167"/>
  <c r="F65" i="167" s="1"/>
  <c r="G61" i="167"/>
  <c r="G65" i="167" s="1"/>
  <c r="H61" i="167"/>
  <c r="H65" i="167" s="1"/>
  <c r="T42" i="167"/>
  <c r="T41" i="167"/>
  <c r="T35" i="167"/>
  <c r="R28" i="167"/>
  <c r="U19" i="167"/>
  <c r="E9" i="167"/>
  <c r="T58" i="166"/>
  <c r="G61" i="166"/>
  <c r="G65" i="166" s="1"/>
  <c r="H61" i="166"/>
  <c r="H65" i="166" s="1"/>
  <c r="I61" i="166"/>
  <c r="I65" i="166" s="1"/>
  <c r="N61" i="166"/>
  <c r="N65" i="166" s="1"/>
  <c r="C61" i="166"/>
  <c r="C65" i="166" s="1"/>
  <c r="L61" i="166"/>
  <c r="L65" i="166" s="1"/>
  <c r="D61" i="166"/>
  <c r="D65" i="166" s="1"/>
  <c r="M61" i="166"/>
  <c r="M65" i="166" s="1"/>
  <c r="F61" i="166"/>
  <c r="F65" i="166" s="1"/>
  <c r="O61" i="166"/>
  <c r="O65" i="166" s="1"/>
  <c r="T42" i="166"/>
  <c r="T41" i="166"/>
  <c r="T38" i="166"/>
  <c r="R28" i="166"/>
  <c r="T35" i="166"/>
  <c r="T19" i="166"/>
  <c r="T18" i="166"/>
  <c r="T15" i="166"/>
  <c r="E62" i="165"/>
  <c r="U62" i="165" s="1"/>
  <c r="U64" i="165"/>
  <c r="T60" i="165"/>
  <c r="U58" i="165"/>
  <c r="H61" i="165"/>
  <c r="H65" i="165" s="1"/>
  <c r="I61" i="165"/>
  <c r="I65" i="165" s="1"/>
  <c r="O61" i="165"/>
  <c r="O65" i="165" s="1"/>
  <c r="T48" i="165"/>
  <c r="P44" i="165"/>
  <c r="P43" i="165" s="1"/>
  <c r="G61" i="165"/>
  <c r="G65" i="165" s="1"/>
  <c r="U41" i="165"/>
  <c r="T40" i="165"/>
  <c r="T39" i="165"/>
  <c r="U35" i="165"/>
  <c r="U29" i="165"/>
  <c r="T19" i="165"/>
  <c r="T18" i="165"/>
  <c r="T11" i="165"/>
  <c r="T64" i="164"/>
  <c r="Q56" i="164"/>
  <c r="T60" i="164"/>
  <c r="F61" i="164"/>
  <c r="F65" i="164" s="1"/>
  <c r="C61" i="164"/>
  <c r="C65" i="164" s="1"/>
  <c r="L43" i="164"/>
  <c r="L61" i="164"/>
  <c r="L65" i="164" s="1"/>
  <c r="U50" i="164"/>
  <c r="T48" i="164"/>
  <c r="U42" i="164"/>
  <c r="T41" i="164"/>
  <c r="T40" i="164"/>
  <c r="T39" i="164"/>
  <c r="T35" i="164"/>
  <c r="T29" i="164"/>
  <c r="T18" i="164"/>
  <c r="T11" i="164"/>
  <c r="T64" i="163"/>
  <c r="Q56" i="163"/>
  <c r="U58" i="163"/>
  <c r="Q43" i="163"/>
  <c r="U50" i="163"/>
  <c r="F61" i="163"/>
  <c r="F65" i="163" s="1"/>
  <c r="H61" i="163"/>
  <c r="H65" i="163" s="1"/>
  <c r="G61" i="163"/>
  <c r="G65" i="163" s="1"/>
  <c r="T49" i="163"/>
  <c r="O61" i="163"/>
  <c r="O65" i="163" s="1"/>
  <c r="C61" i="163"/>
  <c r="C65" i="163" s="1"/>
  <c r="L61" i="163"/>
  <c r="L65" i="163" s="1"/>
  <c r="N61" i="163"/>
  <c r="N65" i="163" s="1"/>
  <c r="U42" i="163"/>
  <c r="T40" i="163"/>
  <c r="Q28" i="163"/>
  <c r="T19" i="163"/>
  <c r="T18" i="163"/>
  <c r="T11" i="163"/>
  <c r="L61" i="162"/>
  <c r="L65" i="162" s="1"/>
  <c r="U51" i="162"/>
  <c r="C61" i="162"/>
  <c r="C65" i="162" s="1"/>
  <c r="M61" i="162"/>
  <c r="M65" i="162" s="1"/>
  <c r="F61" i="162"/>
  <c r="F65" i="162" s="1"/>
  <c r="N61" i="162"/>
  <c r="N65" i="162" s="1"/>
  <c r="G61" i="162"/>
  <c r="G65" i="162" s="1"/>
  <c r="O61" i="162"/>
  <c r="O65" i="162" s="1"/>
  <c r="D61" i="162"/>
  <c r="D65" i="162" s="1"/>
  <c r="U41" i="162"/>
  <c r="T39" i="162"/>
  <c r="T35" i="162"/>
  <c r="R28" i="162"/>
  <c r="T19" i="162"/>
  <c r="Q9" i="162"/>
  <c r="U64" i="161"/>
  <c r="B61" i="161"/>
  <c r="B65" i="161" s="1"/>
  <c r="S56" i="161"/>
  <c r="W61" i="161"/>
  <c r="W65" i="161" s="1"/>
  <c r="D61" i="161"/>
  <c r="D65" i="161" s="1"/>
  <c r="T50" i="161"/>
  <c r="U51" i="161"/>
  <c r="G61" i="161"/>
  <c r="G65" i="161" s="1"/>
  <c r="H61" i="161"/>
  <c r="H65" i="161" s="1"/>
  <c r="O61" i="161"/>
  <c r="O65" i="161" s="1"/>
  <c r="T42" i="161"/>
  <c r="R28" i="161"/>
  <c r="T15" i="161"/>
  <c r="P62" i="160"/>
  <c r="T64" i="160"/>
  <c r="N61" i="160"/>
  <c r="N65" i="160" s="1"/>
  <c r="T51" i="160"/>
  <c r="T50" i="160"/>
  <c r="C61" i="160"/>
  <c r="C65" i="160" s="1"/>
  <c r="L61" i="160"/>
  <c r="L65" i="160" s="1"/>
  <c r="D61" i="160"/>
  <c r="D65" i="160" s="1"/>
  <c r="M61" i="160"/>
  <c r="M65" i="160" s="1"/>
  <c r="F61" i="160"/>
  <c r="F65" i="160" s="1"/>
  <c r="T41" i="160"/>
  <c r="R28" i="160"/>
  <c r="U38" i="160"/>
  <c r="U18" i="160"/>
  <c r="S9" i="160"/>
  <c r="U64" i="159"/>
  <c r="Q56" i="159"/>
  <c r="U51" i="159"/>
  <c r="B61" i="159"/>
  <c r="B65" i="159" s="1"/>
  <c r="T50" i="159"/>
  <c r="U49" i="159"/>
  <c r="T52" i="159"/>
  <c r="T42" i="159"/>
  <c r="T41" i="159"/>
  <c r="T40" i="159"/>
  <c r="T35" i="159"/>
  <c r="U29" i="159"/>
  <c r="R28" i="159"/>
  <c r="U19" i="159"/>
  <c r="T18" i="159"/>
  <c r="T15" i="159"/>
  <c r="O61" i="158"/>
  <c r="O65" i="158" s="1"/>
  <c r="F61" i="158"/>
  <c r="F65" i="158" s="1"/>
  <c r="D61" i="158"/>
  <c r="D65" i="158" s="1"/>
  <c r="M61" i="158"/>
  <c r="M65" i="158" s="1"/>
  <c r="T58" i="158"/>
  <c r="U48" i="158"/>
  <c r="H61" i="158"/>
  <c r="H65" i="158" s="1"/>
  <c r="T49" i="158"/>
  <c r="U40" i="158"/>
  <c r="T39" i="158"/>
  <c r="P28" i="158"/>
  <c r="T18" i="158"/>
  <c r="U11" i="158"/>
  <c r="P62" i="157"/>
  <c r="D61" i="157"/>
  <c r="D65" i="157" s="1"/>
  <c r="M61" i="157"/>
  <c r="M65" i="157" s="1"/>
  <c r="F61" i="157"/>
  <c r="F65" i="157" s="1"/>
  <c r="N61" i="157"/>
  <c r="N65" i="157" s="1"/>
  <c r="T48" i="157"/>
  <c r="H61" i="157"/>
  <c r="H65" i="157" s="1"/>
  <c r="C61" i="157"/>
  <c r="C65" i="157" s="1"/>
  <c r="L61" i="157"/>
  <c r="L65" i="157" s="1"/>
  <c r="R28" i="157"/>
  <c r="T18" i="157"/>
  <c r="U11" i="157"/>
  <c r="D61" i="156"/>
  <c r="D65" i="156" s="1"/>
  <c r="M61" i="156"/>
  <c r="M65" i="156" s="1"/>
  <c r="F61" i="156"/>
  <c r="F65" i="156" s="1"/>
  <c r="N61" i="156"/>
  <c r="N65" i="156" s="1"/>
  <c r="G61" i="156"/>
  <c r="G65" i="156" s="1"/>
  <c r="O61" i="156"/>
  <c r="O65" i="156" s="1"/>
  <c r="H61" i="156"/>
  <c r="H65" i="156" s="1"/>
  <c r="U50" i="156"/>
  <c r="P28" i="156"/>
  <c r="T41" i="156"/>
  <c r="T39" i="156"/>
  <c r="R28" i="156"/>
  <c r="T29" i="156"/>
  <c r="U18" i="156"/>
  <c r="T11" i="156"/>
  <c r="T64" i="155"/>
  <c r="I65" i="155"/>
  <c r="U58" i="155"/>
  <c r="G61" i="155"/>
  <c r="G65" i="155" s="1"/>
  <c r="O61" i="155"/>
  <c r="O65" i="155" s="1"/>
  <c r="H61" i="155"/>
  <c r="H65" i="155" s="1"/>
  <c r="V61" i="155"/>
  <c r="V65" i="155" s="1"/>
  <c r="L61" i="155"/>
  <c r="L65" i="155" s="1"/>
  <c r="T48" i="155"/>
  <c r="B61" i="155"/>
  <c r="B65" i="155" s="1"/>
  <c r="C61" i="155"/>
  <c r="C65" i="155" s="1"/>
  <c r="U50" i="155"/>
  <c r="U42" i="155"/>
  <c r="T40" i="155"/>
  <c r="Q28" i="155"/>
  <c r="R28" i="155"/>
  <c r="D8" i="155"/>
  <c r="D61" i="155" s="1"/>
  <c r="D65" i="155" s="1"/>
  <c r="M8" i="155"/>
  <c r="M61" i="155" s="1"/>
  <c r="M65" i="155" s="1"/>
  <c r="T19" i="155"/>
  <c r="U11" i="155"/>
  <c r="G61" i="154"/>
  <c r="G65" i="154" s="1"/>
  <c r="J43" i="154"/>
  <c r="R43" i="154" s="1"/>
  <c r="V43" i="154"/>
  <c r="V61" i="154" s="1"/>
  <c r="V65" i="154" s="1"/>
  <c r="P56" i="154"/>
  <c r="T58" i="154"/>
  <c r="H61" i="154"/>
  <c r="H65" i="154" s="1"/>
  <c r="U51" i="154"/>
  <c r="F61" i="154"/>
  <c r="F65" i="154" s="1"/>
  <c r="P44" i="154"/>
  <c r="M61" i="154"/>
  <c r="M65" i="154" s="1"/>
  <c r="N61" i="154"/>
  <c r="N65" i="154" s="1"/>
  <c r="T49" i="154"/>
  <c r="D61" i="154"/>
  <c r="D65" i="154" s="1"/>
  <c r="T41" i="154"/>
  <c r="T35" i="154"/>
  <c r="B8" i="154"/>
  <c r="B61" i="154" s="1"/>
  <c r="B65" i="154" s="1"/>
  <c r="K8" i="154"/>
  <c r="R28" i="154"/>
  <c r="C8" i="154"/>
  <c r="C61" i="154" s="1"/>
  <c r="C65" i="154" s="1"/>
  <c r="T19" i="154"/>
  <c r="R9" i="154"/>
  <c r="L8" i="154"/>
  <c r="L61" i="154" s="1"/>
  <c r="L65" i="154" s="1"/>
  <c r="Q9" i="154"/>
  <c r="B61" i="153"/>
  <c r="B65" i="153" s="1"/>
  <c r="C61" i="153"/>
  <c r="C65" i="153" s="1"/>
  <c r="L61" i="153"/>
  <c r="L65" i="153" s="1"/>
  <c r="I61" i="153"/>
  <c r="I65" i="153" s="1"/>
  <c r="F8" i="153"/>
  <c r="F61" i="153" s="1"/>
  <c r="F65" i="153" s="1"/>
  <c r="N8" i="153"/>
  <c r="N61" i="153" s="1"/>
  <c r="N65" i="153" s="1"/>
  <c r="R28" i="153"/>
  <c r="T15" i="153"/>
  <c r="K8" i="153"/>
  <c r="Q62" i="152"/>
  <c r="T64" i="152"/>
  <c r="H43" i="152"/>
  <c r="H61" i="152" s="1"/>
  <c r="H65" i="152" s="1"/>
  <c r="U58" i="152"/>
  <c r="M61" i="152"/>
  <c r="M65" i="152" s="1"/>
  <c r="I61" i="152"/>
  <c r="I65" i="152" s="1"/>
  <c r="N61" i="152"/>
  <c r="N65" i="152" s="1"/>
  <c r="G61" i="152"/>
  <c r="G65" i="152" s="1"/>
  <c r="L61" i="152"/>
  <c r="L65" i="152" s="1"/>
  <c r="W61" i="152"/>
  <c r="W65" i="152" s="1"/>
  <c r="C61" i="152"/>
  <c r="C65" i="152" s="1"/>
  <c r="F61" i="152"/>
  <c r="F65" i="152" s="1"/>
  <c r="O61" i="152"/>
  <c r="O65" i="152" s="1"/>
  <c r="T41" i="152"/>
  <c r="U38" i="152"/>
  <c r="U18" i="152"/>
  <c r="U15" i="152"/>
  <c r="U64" i="151"/>
  <c r="P62" i="151"/>
  <c r="B61" i="151"/>
  <c r="B65" i="151" s="1"/>
  <c r="T50" i="151"/>
  <c r="T52" i="151"/>
  <c r="U51" i="151"/>
  <c r="O61" i="151"/>
  <c r="O65" i="151" s="1"/>
  <c r="T42" i="151"/>
  <c r="R28" i="151"/>
  <c r="U29" i="151"/>
  <c r="T18" i="151"/>
  <c r="U15" i="151"/>
  <c r="Q62" i="150"/>
  <c r="T58" i="150"/>
  <c r="T52" i="150"/>
  <c r="C61" i="150"/>
  <c r="C65" i="150" s="1"/>
  <c r="L61" i="150"/>
  <c r="L65" i="150" s="1"/>
  <c r="N61" i="150"/>
  <c r="N65" i="150" s="1"/>
  <c r="U48" i="150"/>
  <c r="H61" i="150"/>
  <c r="H65" i="150" s="1"/>
  <c r="F61" i="150"/>
  <c r="F65" i="150" s="1"/>
  <c r="T42" i="150"/>
  <c r="U38" i="150"/>
  <c r="U19" i="150"/>
  <c r="K8" i="150"/>
  <c r="T15" i="150"/>
  <c r="P56" i="149"/>
  <c r="T58" i="149"/>
  <c r="U49" i="149"/>
  <c r="G61" i="149"/>
  <c r="G65" i="149" s="1"/>
  <c r="O61" i="149"/>
  <c r="O65" i="149" s="1"/>
  <c r="H61" i="149"/>
  <c r="H65" i="149" s="1"/>
  <c r="L61" i="149"/>
  <c r="L65" i="149" s="1"/>
  <c r="N8" i="149"/>
  <c r="N61" i="149" s="1"/>
  <c r="N65" i="149" s="1"/>
  <c r="U39" i="149"/>
  <c r="T35" i="149"/>
  <c r="R28" i="149"/>
  <c r="U29" i="149"/>
  <c r="T18" i="149"/>
  <c r="T60" i="148"/>
  <c r="B61" i="148"/>
  <c r="B65" i="148" s="1"/>
  <c r="V61" i="148"/>
  <c r="V65" i="148" s="1"/>
  <c r="T48" i="148"/>
  <c r="G61" i="148"/>
  <c r="G65" i="148" s="1"/>
  <c r="O61" i="148"/>
  <c r="O65" i="148" s="1"/>
  <c r="H61" i="148"/>
  <c r="H65" i="148" s="1"/>
  <c r="D61" i="148"/>
  <c r="D65" i="148" s="1"/>
  <c r="I61" i="148"/>
  <c r="I65" i="148" s="1"/>
  <c r="M61" i="148"/>
  <c r="M65" i="148" s="1"/>
  <c r="F61" i="148"/>
  <c r="F65" i="148" s="1"/>
  <c r="N61" i="148"/>
  <c r="N65" i="148" s="1"/>
  <c r="R28" i="148"/>
  <c r="T38" i="148"/>
  <c r="U29" i="148"/>
  <c r="U19" i="148"/>
  <c r="T60" i="147"/>
  <c r="Q56" i="147"/>
  <c r="M61" i="147"/>
  <c r="M65" i="147" s="1"/>
  <c r="U51" i="147"/>
  <c r="D61" i="147"/>
  <c r="D65" i="147" s="1"/>
  <c r="G61" i="147"/>
  <c r="G65" i="147" s="1"/>
  <c r="F61" i="147"/>
  <c r="F65" i="147" s="1"/>
  <c r="N61" i="147"/>
  <c r="N65" i="147" s="1"/>
  <c r="O61" i="147"/>
  <c r="O65" i="147" s="1"/>
  <c r="B61" i="147"/>
  <c r="B65" i="147" s="1"/>
  <c r="R28" i="147"/>
  <c r="T19" i="147"/>
  <c r="T11" i="147"/>
  <c r="Q62" i="146"/>
  <c r="T64" i="146"/>
  <c r="M61" i="146"/>
  <c r="M65" i="146" s="1"/>
  <c r="T50" i="146"/>
  <c r="N61" i="146"/>
  <c r="N65" i="146" s="1"/>
  <c r="Q44" i="146"/>
  <c r="U52" i="146"/>
  <c r="D61" i="146"/>
  <c r="D65" i="146" s="1"/>
  <c r="F61" i="146"/>
  <c r="F65" i="146" s="1"/>
  <c r="T40" i="146"/>
  <c r="J8" i="146"/>
  <c r="U42" i="146"/>
  <c r="T39" i="146"/>
  <c r="T38" i="146"/>
  <c r="R28" i="146"/>
  <c r="W43" i="145"/>
  <c r="W61" i="145" s="1"/>
  <c r="W65" i="145" s="1"/>
  <c r="I61" i="145"/>
  <c r="I65" i="145" s="1"/>
  <c r="D61" i="145"/>
  <c r="D65" i="145" s="1"/>
  <c r="M61" i="145"/>
  <c r="M65" i="145" s="1"/>
  <c r="F61" i="145"/>
  <c r="F65" i="145" s="1"/>
  <c r="N61" i="145"/>
  <c r="N65" i="145" s="1"/>
  <c r="T49" i="145"/>
  <c r="C61" i="145"/>
  <c r="C65" i="145" s="1"/>
  <c r="L61" i="145"/>
  <c r="L65" i="145" s="1"/>
  <c r="T41" i="145"/>
  <c r="T40" i="145"/>
  <c r="U35" i="145"/>
  <c r="I43" i="144"/>
  <c r="I61" i="144"/>
  <c r="I65" i="144" s="1"/>
  <c r="M61" i="144"/>
  <c r="M65" i="144" s="1"/>
  <c r="B61" i="144"/>
  <c r="B65" i="144" s="1"/>
  <c r="T52" i="144"/>
  <c r="T51" i="144"/>
  <c r="D61" i="144"/>
  <c r="D65" i="144" s="1"/>
  <c r="T50" i="144"/>
  <c r="T40" i="144"/>
  <c r="Q28" i="144"/>
  <c r="Q8" i="144" s="1"/>
  <c r="R28" i="144"/>
  <c r="U60" i="143"/>
  <c r="T58" i="143"/>
  <c r="T51" i="143"/>
  <c r="H61" i="143"/>
  <c r="H65" i="143" s="1"/>
  <c r="I61" i="143"/>
  <c r="I65" i="143" s="1"/>
  <c r="T52" i="143"/>
  <c r="T42" i="143"/>
  <c r="T41" i="143"/>
  <c r="F8" i="143"/>
  <c r="F61" i="143" s="1"/>
  <c r="F65" i="143" s="1"/>
  <c r="N8" i="143"/>
  <c r="N61" i="143" s="1"/>
  <c r="N65" i="143" s="1"/>
  <c r="T35" i="143"/>
  <c r="U29" i="143"/>
  <c r="R28" i="143"/>
  <c r="U18" i="143"/>
  <c r="P9" i="143"/>
  <c r="P8" i="143" s="1"/>
  <c r="P62" i="142"/>
  <c r="Q56" i="142"/>
  <c r="T58" i="142"/>
  <c r="U48" i="142"/>
  <c r="C61" i="142"/>
  <c r="C65" i="142" s="1"/>
  <c r="T52" i="142"/>
  <c r="D61" i="142"/>
  <c r="D65" i="142" s="1"/>
  <c r="M61" i="142"/>
  <c r="M65" i="142" s="1"/>
  <c r="T42" i="142"/>
  <c r="I8" i="142"/>
  <c r="I61" i="142" s="1"/>
  <c r="I65" i="142" s="1"/>
  <c r="L8" i="142"/>
  <c r="L61" i="142" s="1"/>
  <c r="L65" i="142" s="1"/>
  <c r="R28" i="142"/>
  <c r="U19" i="142"/>
  <c r="T18" i="142"/>
  <c r="R9" i="142"/>
  <c r="T15" i="142"/>
  <c r="U11" i="142"/>
  <c r="T60" i="141"/>
  <c r="P56" i="141"/>
  <c r="U49" i="141"/>
  <c r="N61" i="141"/>
  <c r="N65" i="141" s="1"/>
  <c r="H61" i="141"/>
  <c r="H65" i="141" s="1"/>
  <c r="T48" i="141"/>
  <c r="Q44" i="141"/>
  <c r="B61" i="141"/>
  <c r="B65" i="141" s="1"/>
  <c r="T38" i="141"/>
  <c r="I8" i="141"/>
  <c r="I61" i="141" s="1"/>
  <c r="I65" i="141" s="1"/>
  <c r="U39" i="141"/>
  <c r="T35" i="141"/>
  <c r="F8" i="141"/>
  <c r="F61" i="141" s="1"/>
  <c r="F65" i="141" s="1"/>
  <c r="T18" i="141"/>
  <c r="U11" i="141"/>
  <c r="T64" i="140"/>
  <c r="T60" i="140"/>
  <c r="B61" i="140"/>
  <c r="B65" i="140" s="1"/>
  <c r="C61" i="140"/>
  <c r="C65" i="140" s="1"/>
  <c r="D61" i="140"/>
  <c r="D65" i="140" s="1"/>
  <c r="M61" i="140"/>
  <c r="M65" i="140" s="1"/>
  <c r="T48" i="140"/>
  <c r="G61" i="140"/>
  <c r="G65" i="140" s="1"/>
  <c r="F61" i="140"/>
  <c r="F65" i="140" s="1"/>
  <c r="P44" i="140"/>
  <c r="L61" i="140"/>
  <c r="L65" i="140" s="1"/>
  <c r="H61" i="140"/>
  <c r="H65" i="140" s="1"/>
  <c r="N61" i="140"/>
  <c r="N65" i="140" s="1"/>
  <c r="U50" i="140"/>
  <c r="U40" i="140"/>
  <c r="U38" i="140"/>
  <c r="T39" i="140"/>
  <c r="R28" i="140"/>
  <c r="T19" i="140"/>
  <c r="P62" i="139"/>
  <c r="T60" i="139"/>
  <c r="T48" i="139"/>
  <c r="O61" i="139"/>
  <c r="O65" i="139" s="1"/>
  <c r="M61" i="139"/>
  <c r="M65" i="139" s="1"/>
  <c r="P44" i="139"/>
  <c r="U51" i="139"/>
  <c r="D61" i="139"/>
  <c r="D65" i="139" s="1"/>
  <c r="G61" i="139"/>
  <c r="G65" i="139" s="1"/>
  <c r="I61" i="139"/>
  <c r="I65" i="139" s="1"/>
  <c r="U41" i="139"/>
  <c r="B8" i="139"/>
  <c r="B61" i="139" s="1"/>
  <c r="B65" i="139" s="1"/>
  <c r="K8" i="139"/>
  <c r="U40" i="139"/>
  <c r="T39" i="139"/>
  <c r="F8" i="139"/>
  <c r="F61" i="139" s="1"/>
  <c r="F65" i="139" s="1"/>
  <c r="N8" i="139"/>
  <c r="N61" i="139" s="1"/>
  <c r="N65" i="139" s="1"/>
  <c r="T38" i="139"/>
  <c r="R28" i="139"/>
  <c r="T18" i="139"/>
  <c r="Q62" i="138"/>
  <c r="T64" i="138"/>
  <c r="P56" i="138"/>
  <c r="T49" i="138"/>
  <c r="U50" i="138"/>
  <c r="I61" i="138"/>
  <c r="I65" i="138" s="1"/>
  <c r="H61" i="138"/>
  <c r="H65" i="138" s="1"/>
  <c r="N61" i="138"/>
  <c r="N65" i="138" s="1"/>
  <c r="T48" i="138"/>
  <c r="O61" i="138"/>
  <c r="O65" i="138" s="1"/>
  <c r="F61" i="138"/>
  <c r="F65" i="138" s="1"/>
  <c r="G61" i="138"/>
  <c r="G65" i="138" s="1"/>
  <c r="T40" i="138"/>
  <c r="T38" i="138"/>
  <c r="R28" i="138"/>
  <c r="T19" i="138"/>
  <c r="U15" i="138"/>
  <c r="T11" i="138"/>
  <c r="P62" i="137"/>
  <c r="U58" i="137"/>
  <c r="T49" i="137"/>
  <c r="O61" i="137"/>
  <c r="O65" i="137" s="1"/>
  <c r="B61" i="137"/>
  <c r="B65" i="137" s="1"/>
  <c r="G61" i="137"/>
  <c r="G65" i="137" s="1"/>
  <c r="H61" i="137"/>
  <c r="H65" i="137" s="1"/>
  <c r="T40" i="137"/>
  <c r="T39" i="137"/>
  <c r="R28" i="137"/>
  <c r="Q56" i="136"/>
  <c r="G61" i="136"/>
  <c r="G65" i="136" s="1"/>
  <c r="H61" i="136"/>
  <c r="H65" i="136" s="1"/>
  <c r="M61" i="136"/>
  <c r="M65" i="136" s="1"/>
  <c r="I61" i="136"/>
  <c r="I65" i="136" s="1"/>
  <c r="T50" i="136"/>
  <c r="O61" i="136"/>
  <c r="O65" i="136" s="1"/>
  <c r="F61" i="136"/>
  <c r="F65" i="136" s="1"/>
  <c r="N61" i="136"/>
  <c r="N65" i="136" s="1"/>
  <c r="U48" i="136"/>
  <c r="D61" i="136"/>
  <c r="D65" i="136" s="1"/>
  <c r="T42" i="136"/>
  <c r="T41" i="136"/>
  <c r="R28" i="136"/>
  <c r="T40" i="136"/>
  <c r="U38" i="136"/>
  <c r="T35" i="136"/>
  <c r="U19" i="136"/>
  <c r="T15" i="136"/>
  <c r="U60" i="135"/>
  <c r="D43" i="135"/>
  <c r="M43" i="135"/>
  <c r="M61" i="135" s="1"/>
  <c r="M65" i="135" s="1"/>
  <c r="T58" i="135"/>
  <c r="N61" i="135"/>
  <c r="N65" i="135" s="1"/>
  <c r="I61" i="135"/>
  <c r="I65" i="135" s="1"/>
  <c r="O61" i="135"/>
  <c r="O65" i="135" s="1"/>
  <c r="B61" i="135"/>
  <c r="B65" i="135" s="1"/>
  <c r="F61" i="135"/>
  <c r="F65" i="135" s="1"/>
  <c r="G61" i="135"/>
  <c r="G65" i="135" s="1"/>
  <c r="D61" i="135"/>
  <c r="D65" i="135" s="1"/>
  <c r="U39" i="135"/>
  <c r="U29" i="135"/>
  <c r="R28" i="135"/>
  <c r="T19" i="135"/>
  <c r="U18" i="135"/>
  <c r="T15" i="135"/>
  <c r="T11" i="135"/>
  <c r="T60" i="134"/>
  <c r="Q56" i="134"/>
  <c r="T58" i="134"/>
  <c r="U48" i="134"/>
  <c r="B61" i="134"/>
  <c r="B65" i="134" s="1"/>
  <c r="C61" i="134"/>
  <c r="C65" i="134" s="1"/>
  <c r="T52" i="134"/>
  <c r="L61" i="134"/>
  <c r="L65" i="134" s="1"/>
  <c r="D61" i="134"/>
  <c r="D65" i="134" s="1"/>
  <c r="M61" i="134"/>
  <c r="M65" i="134" s="1"/>
  <c r="U40" i="134"/>
  <c r="T35" i="134"/>
  <c r="R28" i="134"/>
  <c r="U19" i="134"/>
  <c r="T18" i="134"/>
  <c r="U11" i="134"/>
  <c r="B65" i="133"/>
  <c r="U64" i="133"/>
  <c r="D61" i="133"/>
  <c r="D65" i="133" s="1"/>
  <c r="T60" i="133"/>
  <c r="F61" i="133"/>
  <c r="F65" i="133" s="1"/>
  <c r="I61" i="133"/>
  <c r="I65" i="133" s="1"/>
  <c r="N61" i="133"/>
  <c r="N65" i="133" s="1"/>
  <c r="T50" i="133"/>
  <c r="C61" i="133"/>
  <c r="C65" i="133" s="1"/>
  <c r="U49" i="133"/>
  <c r="T48" i="133"/>
  <c r="Q44" i="133"/>
  <c r="U51" i="133"/>
  <c r="H61" i="133"/>
  <c r="H65" i="133" s="1"/>
  <c r="U39" i="133"/>
  <c r="L8" i="133"/>
  <c r="L61" i="133" s="1"/>
  <c r="L65" i="133" s="1"/>
  <c r="T29" i="133"/>
  <c r="R28" i="133"/>
  <c r="U19" i="133"/>
  <c r="T15" i="133"/>
  <c r="R9" i="133"/>
  <c r="T60" i="132"/>
  <c r="F61" i="132"/>
  <c r="F65" i="132" s="1"/>
  <c r="N61" i="132"/>
  <c r="N65" i="132" s="1"/>
  <c r="G61" i="132"/>
  <c r="G65" i="132" s="1"/>
  <c r="O61" i="132"/>
  <c r="O65" i="132" s="1"/>
  <c r="U49" i="132"/>
  <c r="T48" i="132"/>
  <c r="U41" i="132"/>
  <c r="U39" i="132"/>
  <c r="T38" i="132"/>
  <c r="H8" i="132"/>
  <c r="H61" i="132" s="1"/>
  <c r="H65" i="132" s="1"/>
  <c r="B8" i="132"/>
  <c r="B61" i="132" s="1"/>
  <c r="B65" i="132" s="1"/>
  <c r="R28" i="132"/>
  <c r="T18" i="132"/>
  <c r="U19" i="132"/>
  <c r="U11" i="132"/>
  <c r="E62" i="131"/>
  <c r="U62" i="131" s="1"/>
  <c r="U64" i="131"/>
  <c r="P56" i="131"/>
  <c r="I61" i="131"/>
  <c r="I65" i="131" s="1"/>
  <c r="M61" i="131"/>
  <c r="M65" i="131" s="1"/>
  <c r="U49" i="131"/>
  <c r="F61" i="131"/>
  <c r="F65" i="131" s="1"/>
  <c r="N61" i="131"/>
  <c r="N65" i="131" s="1"/>
  <c r="D61" i="131"/>
  <c r="D65" i="131" s="1"/>
  <c r="B8" i="131"/>
  <c r="B61" i="131" s="1"/>
  <c r="B65" i="131" s="1"/>
  <c r="U41" i="131"/>
  <c r="T40" i="131"/>
  <c r="T38" i="131"/>
  <c r="T35" i="131"/>
  <c r="R28" i="131"/>
  <c r="T18" i="131"/>
  <c r="T15" i="131"/>
  <c r="U11" i="131"/>
  <c r="U64" i="130"/>
  <c r="P56" i="130"/>
  <c r="F61" i="130"/>
  <c r="F65" i="130" s="1"/>
  <c r="N61" i="130"/>
  <c r="N65" i="130" s="1"/>
  <c r="T48" i="130"/>
  <c r="B61" i="130"/>
  <c r="B65" i="130" s="1"/>
  <c r="T38" i="130"/>
  <c r="T35" i="130"/>
  <c r="R28" i="130"/>
  <c r="T29" i="130"/>
  <c r="U19" i="130"/>
  <c r="T15" i="130"/>
  <c r="D43" i="129"/>
  <c r="D61" i="129" s="1"/>
  <c r="D65" i="129" s="1"/>
  <c r="M43" i="129"/>
  <c r="M61" i="129" s="1"/>
  <c r="M65" i="129" s="1"/>
  <c r="F61" i="129"/>
  <c r="F65" i="129" s="1"/>
  <c r="N61" i="129"/>
  <c r="N65" i="129" s="1"/>
  <c r="B61" i="129"/>
  <c r="B65" i="129" s="1"/>
  <c r="G61" i="129"/>
  <c r="G65" i="129" s="1"/>
  <c r="O61" i="129"/>
  <c r="O65" i="129" s="1"/>
  <c r="C61" i="129"/>
  <c r="C65" i="129" s="1"/>
  <c r="L61" i="129"/>
  <c r="L65" i="129" s="1"/>
  <c r="T60" i="128"/>
  <c r="T58" i="128"/>
  <c r="D61" i="128"/>
  <c r="D65" i="128" s="1"/>
  <c r="M61" i="128"/>
  <c r="M65" i="128" s="1"/>
  <c r="B61" i="128"/>
  <c r="B65" i="128" s="1"/>
  <c r="I61" i="128"/>
  <c r="I65" i="128" s="1"/>
  <c r="C61" i="128"/>
  <c r="C65" i="128" s="1"/>
  <c r="L61" i="128"/>
  <c r="L65" i="128" s="1"/>
  <c r="T40" i="128"/>
  <c r="Q28" i="128"/>
  <c r="R28" i="128"/>
  <c r="T29" i="128"/>
  <c r="U19" i="128"/>
  <c r="U11" i="128"/>
  <c r="Q56" i="127"/>
  <c r="T58" i="127"/>
  <c r="P44" i="127"/>
  <c r="H61" i="127"/>
  <c r="H65" i="127" s="1"/>
  <c r="I61" i="127"/>
  <c r="I65" i="127" s="1"/>
  <c r="U41" i="127"/>
  <c r="U38" i="127"/>
  <c r="T35" i="127"/>
  <c r="T11" i="127"/>
  <c r="T64" i="126"/>
  <c r="P56" i="126"/>
  <c r="U58" i="126"/>
  <c r="G61" i="126"/>
  <c r="G65" i="126" s="1"/>
  <c r="O61" i="126"/>
  <c r="O65" i="126" s="1"/>
  <c r="Q44" i="126"/>
  <c r="H61" i="126"/>
  <c r="H65" i="126" s="1"/>
  <c r="I61" i="126"/>
  <c r="I65" i="126" s="1"/>
  <c r="U50" i="126"/>
  <c r="B61" i="126"/>
  <c r="B65" i="126" s="1"/>
  <c r="U49" i="126"/>
  <c r="T48" i="126"/>
  <c r="U52" i="126"/>
  <c r="T42" i="126"/>
  <c r="U40" i="126"/>
  <c r="T39" i="126"/>
  <c r="T35" i="126"/>
  <c r="E28" i="126"/>
  <c r="R28" i="126"/>
  <c r="U11" i="126"/>
  <c r="T64" i="125"/>
  <c r="T58" i="125"/>
  <c r="D43" i="125"/>
  <c r="D61" i="125" s="1"/>
  <c r="D65" i="125" s="1"/>
  <c r="M43" i="125"/>
  <c r="M61" i="125" s="1"/>
  <c r="M65" i="125" s="1"/>
  <c r="F61" i="125"/>
  <c r="F65" i="125" s="1"/>
  <c r="N61" i="125"/>
  <c r="N65" i="125" s="1"/>
  <c r="C61" i="125"/>
  <c r="C65" i="125" s="1"/>
  <c r="H61" i="125"/>
  <c r="H65" i="125" s="1"/>
  <c r="L61" i="125"/>
  <c r="L65" i="125" s="1"/>
  <c r="T42" i="125"/>
  <c r="P28" i="125"/>
  <c r="T39" i="125"/>
  <c r="B8" i="125"/>
  <c r="B61" i="125" s="1"/>
  <c r="B65" i="125" s="1"/>
  <c r="K8" i="125"/>
  <c r="R28" i="125"/>
  <c r="T15" i="125"/>
  <c r="T11" i="125"/>
  <c r="Q62" i="124"/>
  <c r="T60" i="124"/>
  <c r="F61" i="124"/>
  <c r="F65" i="124" s="1"/>
  <c r="N61" i="124"/>
  <c r="N65" i="124" s="1"/>
  <c r="C61" i="124"/>
  <c r="C65" i="124" s="1"/>
  <c r="O61" i="124"/>
  <c r="O65" i="124" s="1"/>
  <c r="U50" i="124"/>
  <c r="L61" i="124"/>
  <c r="L65" i="124" s="1"/>
  <c r="B61" i="124"/>
  <c r="B65" i="124" s="1"/>
  <c r="D61" i="124"/>
  <c r="D65" i="124" s="1"/>
  <c r="T49" i="124"/>
  <c r="T42" i="124"/>
  <c r="T41" i="124"/>
  <c r="T35" i="124"/>
  <c r="M8" i="124"/>
  <c r="M61" i="124" s="1"/>
  <c r="M65" i="124" s="1"/>
  <c r="U29" i="124"/>
  <c r="U19" i="124"/>
  <c r="T18" i="124"/>
  <c r="T15" i="124"/>
  <c r="T11" i="124"/>
  <c r="E62" i="123"/>
  <c r="U62" i="123" s="1"/>
  <c r="T58" i="123"/>
  <c r="G61" i="123"/>
  <c r="G65" i="123" s="1"/>
  <c r="O61" i="123"/>
  <c r="O65" i="123" s="1"/>
  <c r="F61" i="123"/>
  <c r="F65" i="123" s="1"/>
  <c r="L61" i="123"/>
  <c r="L65" i="123" s="1"/>
  <c r="C61" i="123"/>
  <c r="C65" i="123" s="1"/>
  <c r="U48" i="123"/>
  <c r="N61" i="123"/>
  <c r="N65" i="123" s="1"/>
  <c r="P44" i="123"/>
  <c r="H61" i="123"/>
  <c r="H65" i="123" s="1"/>
  <c r="T39" i="123"/>
  <c r="T38" i="123"/>
  <c r="D8" i="123"/>
  <c r="D61" i="123" s="1"/>
  <c r="D65" i="123" s="1"/>
  <c r="M8" i="123"/>
  <c r="M61" i="123" s="1"/>
  <c r="M65" i="123" s="1"/>
  <c r="P28" i="123"/>
  <c r="T15" i="123"/>
  <c r="T11" i="123"/>
  <c r="E62" i="122"/>
  <c r="U62" i="122" s="1"/>
  <c r="Q62" i="122"/>
  <c r="U64" i="122"/>
  <c r="V43" i="122"/>
  <c r="V61" i="122" s="1"/>
  <c r="V65" i="122" s="1"/>
  <c r="E56" i="122"/>
  <c r="U56" i="122" s="1"/>
  <c r="T58" i="122"/>
  <c r="D61" i="122"/>
  <c r="D65" i="122" s="1"/>
  <c r="M61" i="122"/>
  <c r="M65" i="122" s="1"/>
  <c r="F61" i="122"/>
  <c r="F65" i="122" s="1"/>
  <c r="N61" i="122"/>
  <c r="N65" i="122" s="1"/>
  <c r="T52" i="122"/>
  <c r="T48" i="122"/>
  <c r="T51" i="122"/>
  <c r="T42" i="122"/>
  <c r="U40" i="122"/>
  <c r="T38" i="122"/>
  <c r="T35" i="122"/>
  <c r="L8" i="122"/>
  <c r="L61" i="122" s="1"/>
  <c r="L65" i="122" s="1"/>
  <c r="P9" i="122"/>
  <c r="T64" i="121"/>
  <c r="U60" i="121"/>
  <c r="E56" i="121"/>
  <c r="U56" i="121" s="1"/>
  <c r="P44" i="121"/>
  <c r="P43" i="121" s="1"/>
  <c r="D61" i="121"/>
  <c r="D65" i="121" s="1"/>
  <c r="M61" i="121"/>
  <c r="M65" i="121" s="1"/>
  <c r="T49" i="121"/>
  <c r="T48" i="121"/>
  <c r="I61" i="121"/>
  <c r="I65" i="121" s="1"/>
  <c r="T35" i="121"/>
  <c r="T29" i="121"/>
  <c r="U18" i="121"/>
  <c r="T19" i="121"/>
  <c r="T15" i="121"/>
  <c r="T11" i="121"/>
  <c r="E62" i="120"/>
  <c r="U62" i="120" s="1"/>
  <c r="T64" i="120"/>
  <c r="T60" i="120"/>
  <c r="T58" i="120"/>
  <c r="T48" i="120"/>
  <c r="L61" i="120"/>
  <c r="L65" i="120" s="1"/>
  <c r="U50" i="120"/>
  <c r="U40" i="120"/>
  <c r="T41" i="120"/>
  <c r="U39" i="120"/>
  <c r="K61" i="120"/>
  <c r="S8" i="120"/>
  <c r="T18" i="120"/>
  <c r="T15" i="120"/>
  <c r="U64" i="119"/>
  <c r="T60" i="119"/>
  <c r="U49" i="119"/>
  <c r="T52" i="119"/>
  <c r="I61" i="119"/>
  <c r="I65" i="119" s="1"/>
  <c r="T50" i="119"/>
  <c r="T41" i="119"/>
  <c r="T40" i="119"/>
  <c r="T42" i="119"/>
  <c r="T35" i="119"/>
  <c r="T29" i="119"/>
  <c r="U11" i="119"/>
  <c r="E62" i="118"/>
  <c r="U62" i="118" s="1"/>
  <c r="Q62" i="118"/>
  <c r="T60" i="118"/>
  <c r="T58" i="118"/>
  <c r="U49" i="118"/>
  <c r="D61" i="118"/>
  <c r="D65" i="118" s="1"/>
  <c r="M61" i="118"/>
  <c r="M65" i="118" s="1"/>
  <c r="T51" i="118"/>
  <c r="I61" i="118"/>
  <c r="I65" i="118" s="1"/>
  <c r="U42" i="118"/>
  <c r="T40" i="118"/>
  <c r="U38" i="118"/>
  <c r="T15" i="118"/>
  <c r="U64" i="117"/>
  <c r="T60" i="117"/>
  <c r="Q56" i="117"/>
  <c r="T51" i="117"/>
  <c r="U52" i="117"/>
  <c r="T50" i="117"/>
  <c r="H61" i="117"/>
  <c r="H65" i="117" s="1"/>
  <c r="I61" i="117"/>
  <c r="I65" i="117" s="1"/>
  <c r="T48" i="117"/>
  <c r="T41" i="117"/>
  <c r="T40" i="117"/>
  <c r="T35" i="117"/>
  <c r="T29" i="117"/>
  <c r="D8" i="117"/>
  <c r="D61" i="117" s="1"/>
  <c r="D65" i="117" s="1"/>
  <c r="M8" i="117"/>
  <c r="M61" i="117" s="1"/>
  <c r="M65" i="117" s="1"/>
  <c r="T18" i="117"/>
  <c r="U19" i="117"/>
  <c r="U11" i="117"/>
  <c r="T60" i="116"/>
  <c r="W43" i="116"/>
  <c r="W61" i="116" s="1"/>
  <c r="W65" i="116" s="1"/>
  <c r="I43" i="116"/>
  <c r="G61" i="116"/>
  <c r="G65" i="116" s="1"/>
  <c r="H61" i="116"/>
  <c r="H65" i="116" s="1"/>
  <c r="I61" i="116"/>
  <c r="I65" i="116" s="1"/>
  <c r="T52" i="116"/>
  <c r="T51" i="116"/>
  <c r="L61" i="116"/>
  <c r="L65" i="116" s="1"/>
  <c r="T50" i="116"/>
  <c r="T39" i="116"/>
  <c r="U38" i="116"/>
  <c r="K61" i="116"/>
  <c r="S8" i="116"/>
  <c r="T19" i="116"/>
  <c r="T15" i="116"/>
  <c r="T11" i="116"/>
  <c r="T64" i="115"/>
  <c r="F61" i="115"/>
  <c r="F65" i="115" s="1"/>
  <c r="N61" i="115"/>
  <c r="N65" i="115" s="1"/>
  <c r="C61" i="115"/>
  <c r="C65" i="115" s="1"/>
  <c r="G61" i="115"/>
  <c r="G65" i="115" s="1"/>
  <c r="O61" i="115"/>
  <c r="O65" i="115" s="1"/>
  <c r="H61" i="115"/>
  <c r="H65" i="115" s="1"/>
  <c r="L61" i="115"/>
  <c r="L65" i="115" s="1"/>
  <c r="T51" i="115"/>
  <c r="T42" i="115"/>
  <c r="T35" i="115"/>
  <c r="T15" i="115"/>
  <c r="T58" i="114"/>
  <c r="T52" i="114"/>
  <c r="N61" i="114"/>
  <c r="N65" i="114" s="1"/>
  <c r="T51" i="114"/>
  <c r="G61" i="114"/>
  <c r="G65" i="114" s="1"/>
  <c r="O61" i="114"/>
  <c r="O65" i="114" s="1"/>
  <c r="T42" i="114"/>
  <c r="T38" i="114"/>
  <c r="T15" i="114"/>
  <c r="T58" i="113"/>
  <c r="I61" i="113"/>
  <c r="I65" i="113" s="1"/>
  <c r="L61" i="113"/>
  <c r="L65" i="113" s="1"/>
  <c r="D61" i="113"/>
  <c r="D65" i="113" s="1"/>
  <c r="M61" i="113"/>
  <c r="M65" i="113" s="1"/>
  <c r="T52" i="113"/>
  <c r="T42" i="113"/>
  <c r="T41" i="113"/>
  <c r="T18" i="113"/>
  <c r="T15" i="113"/>
  <c r="Q62" i="112"/>
  <c r="T58" i="112"/>
  <c r="D61" i="112"/>
  <c r="D65" i="112" s="1"/>
  <c r="I61" i="112"/>
  <c r="I65" i="112" s="1"/>
  <c r="T52" i="112"/>
  <c r="L61" i="112"/>
  <c r="L65" i="112" s="1"/>
  <c r="M61" i="112"/>
  <c r="M65" i="112" s="1"/>
  <c r="T51" i="112"/>
  <c r="T42" i="112"/>
  <c r="T41" i="112"/>
  <c r="T40" i="112"/>
  <c r="T35" i="112"/>
  <c r="T29" i="112"/>
  <c r="P62" i="111"/>
  <c r="T64" i="111"/>
  <c r="U58" i="111"/>
  <c r="T49" i="111"/>
  <c r="T51" i="111"/>
  <c r="H61" i="111"/>
  <c r="H65" i="111" s="1"/>
  <c r="T50" i="111"/>
  <c r="T42" i="111"/>
  <c r="D8" i="111"/>
  <c r="D61" i="111" s="1"/>
  <c r="D65" i="111" s="1"/>
  <c r="U35" i="111"/>
  <c r="I8" i="111"/>
  <c r="I61" i="111" s="1"/>
  <c r="I65" i="111" s="1"/>
  <c r="S9" i="111"/>
  <c r="T19" i="111"/>
  <c r="R9" i="111"/>
  <c r="P9" i="111"/>
  <c r="T11" i="111"/>
  <c r="M8" i="111"/>
  <c r="M61" i="111" s="1"/>
  <c r="M65" i="111" s="1"/>
  <c r="H65" i="110"/>
  <c r="T64" i="110"/>
  <c r="F43" i="110"/>
  <c r="F61" i="110" s="1"/>
  <c r="F65" i="110" s="1"/>
  <c r="N43" i="110"/>
  <c r="N61" i="110" s="1"/>
  <c r="N65" i="110" s="1"/>
  <c r="V43" i="110"/>
  <c r="T58" i="110"/>
  <c r="V61" i="110"/>
  <c r="V65" i="110" s="1"/>
  <c r="T51" i="110"/>
  <c r="M61" i="110"/>
  <c r="M65" i="110" s="1"/>
  <c r="L61" i="110"/>
  <c r="L65" i="110" s="1"/>
  <c r="I61" i="110"/>
  <c r="I65" i="110" s="1"/>
  <c r="T48" i="110"/>
  <c r="U52" i="110"/>
  <c r="T42" i="110"/>
  <c r="T41" i="110"/>
  <c r="T40" i="110"/>
  <c r="T38" i="110"/>
  <c r="G8" i="110"/>
  <c r="G61" i="110" s="1"/>
  <c r="G65" i="110" s="1"/>
  <c r="O8" i="110"/>
  <c r="O61" i="110" s="1"/>
  <c r="O65" i="110" s="1"/>
  <c r="T18" i="110"/>
  <c r="T11" i="110"/>
  <c r="Q62" i="109"/>
  <c r="T64" i="109"/>
  <c r="T60" i="109"/>
  <c r="T58" i="109"/>
  <c r="T52" i="109"/>
  <c r="I61" i="109"/>
  <c r="I65" i="109" s="1"/>
  <c r="H61" i="109"/>
  <c r="H65" i="109" s="1"/>
  <c r="T50" i="109"/>
  <c r="U41" i="109"/>
  <c r="T42" i="109"/>
  <c r="L8" i="109"/>
  <c r="L61" i="109" s="1"/>
  <c r="L65" i="109" s="1"/>
  <c r="T35" i="109"/>
  <c r="T11" i="109"/>
  <c r="T64" i="108"/>
  <c r="U51" i="108"/>
  <c r="F61" i="108"/>
  <c r="F65" i="108" s="1"/>
  <c r="N61" i="108"/>
  <c r="N65" i="108" s="1"/>
  <c r="J43" i="108"/>
  <c r="R43" i="108" s="1"/>
  <c r="G61" i="108"/>
  <c r="G65" i="108" s="1"/>
  <c r="O61" i="108"/>
  <c r="O65" i="108" s="1"/>
  <c r="T49" i="108"/>
  <c r="H61" i="108"/>
  <c r="H65" i="108" s="1"/>
  <c r="T48" i="108"/>
  <c r="D61" i="108"/>
  <c r="D65" i="108" s="1"/>
  <c r="I61" i="108"/>
  <c r="I65" i="108" s="1"/>
  <c r="M61" i="108"/>
  <c r="M65" i="108" s="1"/>
  <c r="T52" i="108"/>
  <c r="T41" i="108"/>
  <c r="U38" i="108"/>
  <c r="T39" i="108"/>
  <c r="T19" i="108"/>
  <c r="T11" i="108"/>
  <c r="T64" i="107"/>
  <c r="T60" i="107"/>
  <c r="T58" i="107"/>
  <c r="L61" i="107"/>
  <c r="L65" i="107" s="1"/>
  <c r="H61" i="107"/>
  <c r="H65" i="107" s="1"/>
  <c r="U52" i="107"/>
  <c r="U42" i="107"/>
  <c r="T41" i="107"/>
  <c r="P28" i="107"/>
  <c r="T35" i="107"/>
  <c r="T29" i="107"/>
  <c r="T19" i="107"/>
  <c r="T18" i="107"/>
  <c r="T15" i="107"/>
  <c r="T11" i="107"/>
  <c r="I61" i="106"/>
  <c r="I65" i="106" s="1"/>
  <c r="D61" i="106"/>
  <c r="D65" i="106" s="1"/>
  <c r="T50" i="106"/>
  <c r="T52" i="106"/>
  <c r="H61" i="106"/>
  <c r="H65" i="106" s="1"/>
  <c r="L61" i="106"/>
  <c r="L65" i="106" s="1"/>
  <c r="T42" i="106"/>
  <c r="U41" i="106"/>
  <c r="T38" i="106"/>
  <c r="U39" i="106"/>
  <c r="T19" i="106"/>
  <c r="T18" i="106"/>
  <c r="P9" i="106"/>
  <c r="T15" i="106"/>
  <c r="T11" i="106"/>
  <c r="T64" i="105"/>
  <c r="T58" i="105"/>
  <c r="P44" i="105"/>
  <c r="D61" i="105"/>
  <c r="D65" i="105" s="1"/>
  <c r="M61" i="105"/>
  <c r="M65" i="105" s="1"/>
  <c r="G61" i="105"/>
  <c r="G65" i="105" s="1"/>
  <c r="O61" i="105"/>
  <c r="O65" i="105" s="1"/>
  <c r="T49" i="105"/>
  <c r="T48" i="105"/>
  <c r="T51" i="105"/>
  <c r="L61" i="105"/>
  <c r="L65" i="105" s="1"/>
  <c r="T42" i="105"/>
  <c r="T41" i="105"/>
  <c r="T39" i="105"/>
  <c r="E28" i="105"/>
  <c r="T35" i="105"/>
  <c r="T18" i="105"/>
  <c r="Q9" i="105"/>
  <c r="T15" i="105"/>
  <c r="Q62" i="104"/>
  <c r="U64" i="104"/>
  <c r="T60" i="104"/>
  <c r="Q56" i="104"/>
  <c r="T50" i="104"/>
  <c r="T52" i="104"/>
  <c r="F61" i="104"/>
  <c r="F65" i="104" s="1"/>
  <c r="N61" i="104"/>
  <c r="N65" i="104" s="1"/>
  <c r="H61" i="104"/>
  <c r="H65" i="104" s="1"/>
  <c r="G61" i="104"/>
  <c r="G65" i="104" s="1"/>
  <c r="O61" i="104"/>
  <c r="O65" i="104" s="1"/>
  <c r="T38" i="104"/>
  <c r="T15" i="104"/>
  <c r="L61" i="103"/>
  <c r="L65" i="103" s="1"/>
  <c r="U48" i="103"/>
  <c r="H61" i="103"/>
  <c r="H65" i="103" s="1"/>
  <c r="U40" i="103"/>
  <c r="U42" i="103"/>
  <c r="T38" i="103"/>
  <c r="T11" i="103"/>
  <c r="U64" i="102"/>
  <c r="T60" i="102"/>
  <c r="E56" i="102"/>
  <c r="U56" i="102" s="1"/>
  <c r="D61" i="102"/>
  <c r="D65" i="102" s="1"/>
  <c r="F61" i="102"/>
  <c r="F65" i="102" s="1"/>
  <c r="U51" i="102"/>
  <c r="G61" i="102"/>
  <c r="G65" i="102" s="1"/>
  <c r="N61" i="102"/>
  <c r="N65" i="102" s="1"/>
  <c r="I61" i="102"/>
  <c r="I65" i="102" s="1"/>
  <c r="O61" i="102"/>
  <c r="O65" i="102" s="1"/>
  <c r="T19" i="102"/>
  <c r="T18" i="102"/>
  <c r="M8" i="102"/>
  <c r="M61" i="102" s="1"/>
  <c r="M65" i="102" s="1"/>
  <c r="V65" i="101"/>
  <c r="T60" i="101"/>
  <c r="H43" i="101"/>
  <c r="I43" i="101"/>
  <c r="U50" i="101"/>
  <c r="F61" i="101"/>
  <c r="F65" i="101" s="1"/>
  <c r="N61" i="101"/>
  <c r="N65" i="101" s="1"/>
  <c r="H61" i="101"/>
  <c r="H65" i="101" s="1"/>
  <c r="I61" i="101"/>
  <c r="I65" i="101" s="1"/>
  <c r="D8" i="101"/>
  <c r="D61" i="101" s="1"/>
  <c r="D65" i="101" s="1"/>
  <c r="M8" i="101"/>
  <c r="M61" i="101" s="1"/>
  <c r="M65" i="101" s="1"/>
  <c r="T38" i="101"/>
  <c r="T18" i="101"/>
  <c r="U64" i="100"/>
  <c r="Q56" i="100"/>
  <c r="P56" i="100"/>
  <c r="T58" i="100"/>
  <c r="U49" i="100"/>
  <c r="W61" i="100"/>
  <c r="W65" i="100" s="1"/>
  <c r="I61" i="100"/>
  <c r="I65" i="100" s="1"/>
  <c r="M8" i="100"/>
  <c r="M61" i="100" s="1"/>
  <c r="M65" i="100" s="1"/>
  <c r="T35" i="100"/>
  <c r="T29" i="100"/>
  <c r="G8" i="100"/>
  <c r="G61" i="100" s="1"/>
  <c r="G65" i="100" s="1"/>
  <c r="H8" i="100"/>
  <c r="H61" i="100" s="1"/>
  <c r="H65" i="100" s="1"/>
  <c r="U19" i="100"/>
  <c r="T15" i="100"/>
  <c r="E9" i="100"/>
  <c r="T58" i="99"/>
  <c r="T52" i="99"/>
  <c r="I61" i="99"/>
  <c r="I65" i="99" s="1"/>
  <c r="U48" i="99"/>
  <c r="D61" i="99"/>
  <c r="D65" i="99" s="1"/>
  <c r="M61" i="99"/>
  <c r="M65" i="99" s="1"/>
  <c r="G8" i="99"/>
  <c r="G61" i="99" s="1"/>
  <c r="G65" i="99" s="1"/>
  <c r="T42" i="99"/>
  <c r="U38" i="99"/>
  <c r="T35" i="99"/>
  <c r="P9" i="99"/>
  <c r="U18" i="99"/>
  <c r="T15" i="99"/>
  <c r="Q62" i="98"/>
  <c r="U60" i="98"/>
  <c r="T58" i="98"/>
  <c r="N61" i="98"/>
  <c r="N65" i="98" s="1"/>
  <c r="T51" i="98"/>
  <c r="O61" i="98"/>
  <c r="O65" i="98" s="1"/>
  <c r="F61" i="98"/>
  <c r="F65" i="98" s="1"/>
  <c r="V61" i="98"/>
  <c r="V65" i="98" s="1"/>
  <c r="W61" i="98"/>
  <c r="W65" i="98" s="1"/>
  <c r="D61" i="98"/>
  <c r="D65" i="98" s="1"/>
  <c r="M61" i="98"/>
  <c r="M65" i="98" s="1"/>
  <c r="T41" i="98"/>
  <c r="T42" i="98"/>
  <c r="P28" i="98"/>
  <c r="U35" i="98"/>
  <c r="R9" i="98"/>
  <c r="Q9" i="98"/>
  <c r="E62" i="97"/>
  <c r="U62" i="97" s="1"/>
  <c r="G61" i="97"/>
  <c r="G65" i="97" s="1"/>
  <c r="H61" i="97"/>
  <c r="H65" i="97" s="1"/>
  <c r="M61" i="97"/>
  <c r="M65" i="97" s="1"/>
  <c r="I61" i="97"/>
  <c r="I65" i="97" s="1"/>
  <c r="T52" i="97"/>
  <c r="O61" i="97"/>
  <c r="O65" i="97" s="1"/>
  <c r="T51" i="97"/>
  <c r="T50" i="97"/>
  <c r="D61" i="97"/>
  <c r="D65" i="97" s="1"/>
  <c r="F61" i="97"/>
  <c r="F65" i="97" s="1"/>
  <c r="N61" i="97"/>
  <c r="N65" i="97" s="1"/>
  <c r="T40" i="97"/>
  <c r="Q28" i="97"/>
  <c r="Q62" i="96"/>
  <c r="T64" i="96"/>
  <c r="T49" i="96"/>
  <c r="G61" i="96"/>
  <c r="G65" i="96" s="1"/>
  <c r="T51" i="96"/>
  <c r="O61" i="96"/>
  <c r="O65" i="96" s="1"/>
  <c r="T41" i="96"/>
  <c r="T40" i="96"/>
  <c r="T39" i="96"/>
  <c r="U35" i="96"/>
  <c r="L8" i="96"/>
  <c r="L61" i="96" s="1"/>
  <c r="L65" i="96" s="1"/>
  <c r="I8" i="96"/>
  <c r="I61" i="96" s="1"/>
  <c r="I65" i="96" s="1"/>
  <c r="T19" i="96"/>
  <c r="U15" i="96"/>
  <c r="T11" i="96"/>
  <c r="Q62" i="95"/>
  <c r="P56" i="95"/>
  <c r="I61" i="95"/>
  <c r="I65" i="95" s="1"/>
  <c r="T48" i="95"/>
  <c r="U52" i="95"/>
  <c r="D61" i="95"/>
  <c r="D65" i="95" s="1"/>
  <c r="M61" i="95"/>
  <c r="M65" i="95" s="1"/>
  <c r="T50" i="95"/>
  <c r="Q44" i="95"/>
  <c r="H61" i="95"/>
  <c r="H65" i="95" s="1"/>
  <c r="U42" i="95"/>
  <c r="T40" i="95"/>
  <c r="T38" i="95"/>
  <c r="U19" i="95"/>
  <c r="T18" i="95"/>
  <c r="R9" i="95"/>
  <c r="T11" i="95"/>
  <c r="L8" i="95"/>
  <c r="L61" i="95" s="1"/>
  <c r="L65" i="95" s="1"/>
  <c r="T64" i="94"/>
  <c r="T60" i="94"/>
  <c r="F61" i="94"/>
  <c r="F65" i="94" s="1"/>
  <c r="N61" i="94"/>
  <c r="N65" i="94" s="1"/>
  <c r="O61" i="94"/>
  <c r="O65" i="94" s="1"/>
  <c r="U51" i="94"/>
  <c r="U41" i="94"/>
  <c r="T39" i="94"/>
  <c r="T38" i="94"/>
  <c r="T19" i="94"/>
  <c r="T11" i="94"/>
  <c r="W43" i="93"/>
  <c r="W61" i="93" s="1"/>
  <c r="W65" i="93" s="1"/>
  <c r="U48" i="93"/>
  <c r="F61" i="93"/>
  <c r="F65" i="93" s="1"/>
  <c r="G61" i="93"/>
  <c r="G65" i="93" s="1"/>
  <c r="O61" i="93"/>
  <c r="O65" i="93" s="1"/>
  <c r="M61" i="93"/>
  <c r="M65" i="93" s="1"/>
  <c r="I61" i="93"/>
  <c r="I65" i="93" s="1"/>
  <c r="N61" i="93"/>
  <c r="N65" i="93" s="1"/>
  <c r="D61" i="93"/>
  <c r="D65" i="93" s="1"/>
  <c r="U40" i="93"/>
  <c r="H8" i="93"/>
  <c r="H61" i="93" s="1"/>
  <c r="H65" i="93" s="1"/>
  <c r="T38" i="93"/>
  <c r="T29" i="93"/>
  <c r="T18" i="93"/>
  <c r="P56" i="92"/>
  <c r="T58" i="92"/>
  <c r="O61" i="92"/>
  <c r="O65" i="92" s="1"/>
  <c r="G61" i="92"/>
  <c r="G65" i="92" s="1"/>
  <c r="H61" i="92"/>
  <c r="H65" i="92" s="1"/>
  <c r="U49" i="92"/>
  <c r="I61" i="92"/>
  <c r="I65" i="92" s="1"/>
  <c r="U39" i="92"/>
  <c r="T35" i="92"/>
  <c r="T29" i="92"/>
  <c r="U19" i="92"/>
  <c r="T15" i="92"/>
  <c r="E9" i="92"/>
  <c r="U11" i="92"/>
  <c r="U58" i="91"/>
  <c r="U48" i="91"/>
  <c r="H61" i="91"/>
  <c r="H65" i="91" s="1"/>
  <c r="L61" i="91"/>
  <c r="L65" i="91" s="1"/>
  <c r="F61" i="91"/>
  <c r="F65" i="91" s="1"/>
  <c r="N61" i="91"/>
  <c r="N65" i="91" s="1"/>
  <c r="T52" i="91"/>
  <c r="T42" i="91"/>
  <c r="U38" i="91"/>
  <c r="E28" i="91"/>
  <c r="T35" i="91"/>
  <c r="P9" i="91"/>
  <c r="U18" i="91"/>
  <c r="U15" i="91"/>
  <c r="T58" i="90"/>
  <c r="T52" i="90"/>
  <c r="F61" i="90"/>
  <c r="F65" i="90" s="1"/>
  <c r="W61" i="90"/>
  <c r="W65" i="90" s="1"/>
  <c r="L61" i="90"/>
  <c r="L65" i="90" s="1"/>
  <c r="T51" i="90"/>
  <c r="H61" i="90"/>
  <c r="H65" i="90" s="1"/>
  <c r="N61" i="90"/>
  <c r="N65" i="90" s="1"/>
  <c r="U42" i="90"/>
  <c r="T41" i="90"/>
  <c r="U35" i="90"/>
  <c r="U29" i="90"/>
  <c r="T15" i="90"/>
  <c r="Q9" i="90"/>
  <c r="E44" i="89"/>
  <c r="O61" i="89"/>
  <c r="O65" i="89" s="1"/>
  <c r="G61" i="89"/>
  <c r="G65" i="89" s="1"/>
  <c r="H61" i="89"/>
  <c r="H65" i="89" s="1"/>
  <c r="T42" i="89"/>
  <c r="T41" i="89"/>
  <c r="T40" i="89"/>
  <c r="Q28" i="89"/>
  <c r="T64" i="88"/>
  <c r="L61" i="88"/>
  <c r="L65" i="88" s="1"/>
  <c r="H61" i="88"/>
  <c r="H65" i="88" s="1"/>
  <c r="U58" i="88"/>
  <c r="T49" i="88"/>
  <c r="I61" i="88"/>
  <c r="I65" i="88" s="1"/>
  <c r="W61" i="88"/>
  <c r="W65" i="88" s="1"/>
  <c r="G61" i="88"/>
  <c r="G65" i="88" s="1"/>
  <c r="O61" i="88"/>
  <c r="O65" i="88" s="1"/>
  <c r="T41" i="88"/>
  <c r="T40" i="88"/>
  <c r="T39" i="88"/>
  <c r="U35" i="88"/>
  <c r="T19" i="88"/>
  <c r="U15" i="88"/>
  <c r="T11" i="88"/>
  <c r="W43" i="87"/>
  <c r="W61" i="87"/>
  <c r="W65" i="87" s="1"/>
  <c r="U52" i="87"/>
  <c r="G61" i="87"/>
  <c r="G65" i="87" s="1"/>
  <c r="O61" i="87"/>
  <c r="O65" i="87" s="1"/>
  <c r="H61" i="87"/>
  <c r="H65" i="87" s="1"/>
  <c r="F61" i="87"/>
  <c r="F65" i="87" s="1"/>
  <c r="T50" i="87"/>
  <c r="Q44" i="87"/>
  <c r="T49" i="87"/>
  <c r="N61" i="87"/>
  <c r="N65" i="87" s="1"/>
  <c r="T40" i="87"/>
  <c r="U42" i="87"/>
  <c r="T39" i="87"/>
  <c r="T38" i="87"/>
  <c r="T19" i="87"/>
  <c r="T18" i="87"/>
  <c r="T11" i="87"/>
  <c r="T60" i="86"/>
  <c r="Q56" i="86"/>
  <c r="U51" i="86"/>
  <c r="H61" i="86"/>
  <c r="H65" i="86" s="1"/>
  <c r="V61" i="86"/>
  <c r="V65" i="86" s="1"/>
  <c r="L61" i="86"/>
  <c r="L65" i="86" s="1"/>
  <c r="F61" i="86"/>
  <c r="F65" i="86" s="1"/>
  <c r="N61" i="86"/>
  <c r="N65" i="86" s="1"/>
  <c r="G61" i="86"/>
  <c r="G65" i="86" s="1"/>
  <c r="O61" i="86"/>
  <c r="O65" i="86" s="1"/>
  <c r="U41" i="86"/>
  <c r="T38" i="86"/>
  <c r="T19" i="86"/>
  <c r="T18" i="86"/>
  <c r="T11" i="86"/>
  <c r="F61" i="85"/>
  <c r="F65" i="85" s="1"/>
  <c r="G61" i="85"/>
  <c r="G65" i="85" s="1"/>
  <c r="O61" i="85"/>
  <c r="O65" i="85" s="1"/>
  <c r="H61" i="85"/>
  <c r="H65" i="85" s="1"/>
  <c r="T48" i="85"/>
  <c r="D8" i="85"/>
  <c r="D61" i="85" s="1"/>
  <c r="D65" i="85" s="1"/>
  <c r="T38" i="85"/>
  <c r="T29" i="85"/>
  <c r="T18" i="85"/>
  <c r="U60" i="84"/>
  <c r="D61" i="84"/>
  <c r="D65" i="84" s="1"/>
  <c r="M61" i="84"/>
  <c r="M65" i="84" s="1"/>
  <c r="U50" i="84"/>
  <c r="F61" i="84"/>
  <c r="F65" i="84" s="1"/>
  <c r="N61" i="84"/>
  <c r="N65" i="84" s="1"/>
  <c r="G61" i="84"/>
  <c r="G65" i="84" s="1"/>
  <c r="O61" i="84"/>
  <c r="O65" i="84" s="1"/>
  <c r="V61" i="84"/>
  <c r="V65" i="84" s="1"/>
  <c r="W61" i="84"/>
  <c r="W65" i="84" s="1"/>
  <c r="I8" i="84"/>
  <c r="I61" i="84" s="1"/>
  <c r="I65" i="84" s="1"/>
  <c r="T38" i="84"/>
  <c r="U64" i="83"/>
  <c r="T60" i="83"/>
  <c r="P56" i="83"/>
  <c r="T58" i="83"/>
  <c r="L61" i="83"/>
  <c r="L65" i="83" s="1"/>
  <c r="D61" i="83"/>
  <c r="D65" i="83" s="1"/>
  <c r="M61" i="83"/>
  <c r="M65" i="83" s="1"/>
  <c r="U49" i="83"/>
  <c r="T48" i="83"/>
  <c r="U38" i="83"/>
  <c r="T35" i="83"/>
  <c r="T29" i="83"/>
  <c r="U19" i="83"/>
  <c r="T18" i="83"/>
  <c r="T15" i="83"/>
  <c r="E9" i="83"/>
  <c r="U11" i="83"/>
  <c r="U60" i="82"/>
  <c r="T58" i="82"/>
  <c r="H61" i="82"/>
  <c r="H65" i="82" s="1"/>
  <c r="J43" i="82"/>
  <c r="R43" i="82" s="1"/>
  <c r="V43" i="82"/>
  <c r="V61" i="82" s="1"/>
  <c r="V65" i="82" s="1"/>
  <c r="N61" i="82"/>
  <c r="N65" i="82" s="1"/>
  <c r="F61" i="82"/>
  <c r="F65" i="82" s="1"/>
  <c r="G61" i="82"/>
  <c r="G65" i="82" s="1"/>
  <c r="O61" i="82"/>
  <c r="O65" i="82" s="1"/>
  <c r="U48" i="82"/>
  <c r="L61" i="82"/>
  <c r="L65" i="82" s="1"/>
  <c r="D61" i="82"/>
  <c r="D65" i="82" s="1"/>
  <c r="M61" i="82"/>
  <c r="M65" i="82" s="1"/>
  <c r="T35" i="82"/>
  <c r="U18" i="82"/>
  <c r="P9" i="82"/>
  <c r="J43" i="81"/>
  <c r="R43" i="81" s="1"/>
  <c r="U58" i="81"/>
  <c r="D61" i="81"/>
  <c r="D65" i="81" s="1"/>
  <c r="M61" i="81"/>
  <c r="M65" i="81" s="1"/>
  <c r="F61" i="81"/>
  <c r="F65" i="81" s="1"/>
  <c r="I61" i="81"/>
  <c r="I65" i="81" s="1"/>
  <c r="L61" i="81"/>
  <c r="L65" i="81" s="1"/>
  <c r="N61" i="81"/>
  <c r="N65" i="81" s="1"/>
  <c r="T52" i="81"/>
  <c r="P28" i="81"/>
  <c r="T35" i="81"/>
  <c r="U29" i="81"/>
  <c r="T15" i="81"/>
  <c r="Q62" i="80"/>
  <c r="U60" i="80"/>
  <c r="U58" i="80"/>
  <c r="U52" i="80"/>
  <c r="T51" i="80"/>
  <c r="I61" i="80"/>
  <c r="I65" i="80" s="1"/>
  <c r="M61" i="80"/>
  <c r="M65" i="80" s="1"/>
  <c r="W61" i="80"/>
  <c r="W65" i="80" s="1"/>
  <c r="T42" i="80"/>
  <c r="T41" i="80"/>
  <c r="P28" i="80"/>
  <c r="T35" i="80"/>
  <c r="U29" i="80"/>
  <c r="T15" i="80"/>
  <c r="U11" i="80"/>
  <c r="G61" i="79"/>
  <c r="G65" i="79" s="1"/>
  <c r="O61" i="79"/>
  <c r="O65" i="79" s="1"/>
  <c r="T52" i="79"/>
  <c r="T51" i="79"/>
  <c r="F61" i="79"/>
  <c r="F65" i="79" s="1"/>
  <c r="T50" i="79"/>
  <c r="H61" i="79"/>
  <c r="H65" i="79" s="1"/>
  <c r="N61" i="79"/>
  <c r="N65" i="79" s="1"/>
  <c r="T40" i="79"/>
  <c r="T42" i="79"/>
  <c r="T41" i="79"/>
  <c r="T35" i="79"/>
  <c r="D8" i="79"/>
  <c r="D61" i="79" s="1"/>
  <c r="D65" i="79" s="1"/>
  <c r="M8" i="79"/>
  <c r="M61" i="79" s="1"/>
  <c r="M65" i="79" s="1"/>
  <c r="T15" i="79"/>
  <c r="T64" i="78"/>
  <c r="U60" i="78"/>
  <c r="E56" i="78"/>
  <c r="U58" i="78"/>
  <c r="W61" i="78"/>
  <c r="W65" i="78" s="1"/>
  <c r="I61" i="78"/>
  <c r="I65" i="78" s="1"/>
  <c r="T52" i="78"/>
  <c r="M61" i="78"/>
  <c r="M65" i="78" s="1"/>
  <c r="T50" i="78"/>
  <c r="T42" i="78"/>
  <c r="T19" i="78"/>
  <c r="Q9" i="78"/>
  <c r="T11" i="78"/>
  <c r="T64" i="77"/>
  <c r="T58" i="77"/>
  <c r="U49" i="77"/>
  <c r="T48" i="77"/>
  <c r="U52" i="77"/>
  <c r="T51" i="77"/>
  <c r="K61" i="77"/>
  <c r="K65" i="77" s="1"/>
  <c r="Q44" i="77"/>
  <c r="T41" i="77"/>
  <c r="T40" i="77"/>
  <c r="U42" i="77"/>
  <c r="T39" i="77"/>
  <c r="T38" i="77"/>
  <c r="T19" i="77"/>
  <c r="S9" i="77"/>
  <c r="M8" i="77"/>
  <c r="U64" i="76"/>
  <c r="T60" i="76"/>
  <c r="U58" i="76"/>
  <c r="W61" i="76"/>
  <c r="W65" i="76" s="1"/>
  <c r="P44" i="76"/>
  <c r="U51" i="76"/>
  <c r="C61" i="76"/>
  <c r="C65" i="76" s="1"/>
  <c r="L61" i="76"/>
  <c r="L65" i="76" s="1"/>
  <c r="T50" i="76"/>
  <c r="T49" i="76"/>
  <c r="G61" i="76"/>
  <c r="G65" i="76" s="1"/>
  <c r="O61" i="76"/>
  <c r="O65" i="76" s="1"/>
  <c r="U41" i="76"/>
  <c r="T39" i="76"/>
  <c r="T19" i="76"/>
  <c r="T18" i="76"/>
  <c r="T11" i="76"/>
  <c r="U64" i="75"/>
  <c r="E62" i="75"/>
  <c r="U62" i="75" s="1"/>
  <c r="T60" i="75"/>
  <c r="Q56" i="75"/>
  <c r="T58" i="75"/>
  <c r="U49" i="75"/>
  <c r="L61" i="75"/>
  <c r="L65" i="75" s="1"/>
  <c r="M61" i="75"/>
  <c r="M65" i="75" s="1"/>
  <c r="U51" i="75"/>
  <c r="Q44" i="75"/>
  <c r="Q43" i="75" s="1"/>
  <c r="U41" i="75"/>
  <c r="T40" i="75"/>
  <c r="U39" i="75"/>
  <c r="T29" i="75"/>
  <c r="U19" i="75"/>
  <c r="U11" i="75"/>
  <c r="T60" i="74"/>
  <c r="U58" i="74"/>
  <c r="N61" i="74"/>
  <c r="N65" i="74" s="1"/>
  <c r="M61" i="74"/>
  <c r="M65" i="74" s="1"/>
  <c r="F61" i="74"/>
  <c r="F65" i="74" s="1"/>
  <c r="U40" i="74"/>
  <c r="T42" i="74"/>
  <c r="U38" i="74"/>
  <c r="T29" i="74"/>
  <c r="T19" i="74"/>
  <c r="T11" i="74"/>
  <c r="Q62" i="73"/>
  <c r="U60" i="73"/>
  <c r="G61" i="73"/>
  <c r="G65" i="73" s="1"/>
  <c r="I61" i="73"/>
  <c r="I65" i="73" s="1"/>
  <c r="U49" i="73"/>
  <c r="O61" i="73"/>
  <c r="O65" i="73" s="1"/>
  <c r="L8" i="73"/>
  <c r="L61" i="73" s="1"/>
  <c r="L65" i="73" s="1"/>
  <c r="U39" i="73"/>
  <c r="F8" i="73"/>
  <c r="F61" i="73" s="1"/>
  <c r="F65" i="73" s="1"/>
  <c r="N8" i="73"/>
  <c r="N61" i="73" s="1"/>
  <c r="N65" i="73" s="1"/>
  <c r="T35" i="73"/>
  <c r="U29" i="73"/>
  <c r="T18" i="73"/>
  <c r="T60" i="72"/>
  <c r="G61" i="72"/>
  <c r="G65" i="72" s="1"/>
  <c r="O61" i="72"/>
  <c r="O65" i="72" s="1"/>
  <c r="H61" i="72"/>
  <c r="H65" i="72" s="1"/>
  <c r="P44" i="72"/>
  <c r="U48" i="72"/>
  <c r="W61" i="72"/>
  <c r="W65" i="72" s="1"/>
  <c r="L61" i="72"/>
  <c r="L65" i="72" s="1"/>
  <c r="E28" i="72"/>
  <c r="T42" i="72"/>
  <c r="T39" i="72"/>
  <c r="T35" i="72"/>
  <c r="U18" i="72"/>
  <c r="T15" i="72"/>
  <c r="P62" i="71"/>
  <c r="Q62" i="71"/>
  <c r="P56" i="71"/>
  <c r="T58" i="71"/>
  <c r="G61" i="71"/>
  <c r="G65" i="71" s="1"/>
  <c r="O61" i="71"/>
  <c r="O65" i="71" s="1"/>
  <c r="T52" i="71"/>
  <c r="H61" i="71"/>
  <c r="H65" i="71" s="1"/>
  <c r="I61" i="71"/>
  <c r="I65" i="71" s="1"/>
  <c r="T42" i="71"/>
  <c r="P28" i="71"/>
  <c r="T38" i="71"/>
  <c r="U19" i="71"/>
  <c r="M8" i="71"/>
  <c r="M61" i="71" s="1"/>
  <c r="M65" i="71" s="1"/>
  <c r="T58" i="70"/>
  <c r="V61" i="70"/>
  <c r="V65" i="70" s="1"/>
  <c r="W61" i="70"/>
  <c r="W65" i="70" s="1"/>
  <c r="T52" i="70"/>
  <c r="L61" i="70"/>
  <c r="L65" i="70" s="1"/>
  <c r="D61" i="70"/>
  <c r="D65" i="70" s="1"/>
  <c r="M61" i="70"/>
  <c r="M65" i="70" s="1"/>
  <c r="T50" i="70"/>
  <c r="T42" i="70"/>
  <c r="T41" i="70"/>
  <c r="U35" i="70"/>
  <c r="U58" i="69"/>
  <c r="T51" i="69"/>
  <c r="G61" i="69"/>
  <c r="G65" i="69" s="1"/>
  <c r="F61" i="69"/>
  <c r="F65" i="69" s="1"/>
  <c r="N61" i="69"/>
  <c r="N65" i="69" s="1"/>
  <c r="O61" i="69"/>
  <c r="O65" i="69" s="1"/>
  <c r="T40" i="69"/>
  <c r="T39" i="69"/>
  <c r="U15" i="69"/>
  <c r="U58" i="68"/>
  <c r="U51" i="68"/>
  <c r="T49" i="68"/>
  <c r="D61" i="68"/>
  <c r="D65" i="68" s="1"/>
  <c r="M61" i="68"/>
  <c r="M65" i="68" s="1"/>
  <c r="T39" i="68"/>
  <c r="U15" i="68"/>
  <c r="Q9" i="68"/>
  <c r="T64" i="67"/>
  <c r="T58" i="67"/>
  <c r="G61" i="67"/>
  <c r="G65" i="67" s="1"/>
  <c r="O61" i="67"/>
  <c r="O65" i="67" s="1"/>
  <c r="L61" i="67"/>
  <c r="L65" i="67" s="1"/>
  <c r="H61" i="67"/>
  <c r="H65" i="67" s="1"/>
  <c r="N61" i="67"/>
  <c r="N65" i="67" s="1"/>
  <c r="K43" i="67"/>
  <c r="S43" i="67" s="1"/>
  <c r="T51" i="67"/>
  <c r="T50" i="67"/>
  <c r="F61" i="67"/>
  <c r="F65" i="67" s="1"/>
  <c r="T41" i="67"/>
  <c r="I8" i="67"/>
  <c r="I61" i="67" s="1"/>
  <c r="I65" i="67" s="1"/>
  <c r="T39" i="67"/>
  <c r="Q28" i="67"/>
  <c r="T19" i="67"/>
  <c r="T11" i="67"/>
  <c r="U58" i="66"/>
  <c r="T48" i="66"/>
  <c r="D61" i="66"/>
  <c r="D65" i="66" s="1"/>
  <c r="M61" i="66"/>
  <c r="M65" i="66" s="1"/>
  <c r="T52" i="66"/>
  <c r="F61" i="66"/>
  <c r="F65" i="66" s="1"/>
  <c r="N61" i="66"/>
  <c r="N65" i="66" s="1"/>
  <c r="U40" i="66"/>
  <c r="L8" i="66"/>
  <c r="L61" i="66" s="1"/>
  <c r="L65" i="66" s="1"/>
  <c r="U35" i="66"/>
  <c r="T18" i="66"/>
  <c r="U19" i="66"/>
  <c r="F61" i="65"/>
  <c r="F65" i="65" s="1"/>
  <c r="H61" i="65"/>
  <c r="H65" i="65" s="1"/>
  <c r="U52" i="65"/>
  <c r="N61" i="65"/>
  <c r="N65" i="65" s="1"/>
  <c r="T41" i="65"/>
  <c r="U40" i="65"/>
  <c r="T39" i="65"/>
  <c r="G8" i="65"/>
  <c r="G61" i="65" s="1"/>
  <c r="G65" i="65" s="1"/>
  <c r="O8" i="65"/>
  <c r="O61" i="65" s="1"/>
  <c r="O65" i="65" s="1"/>
  <c r="D8" i="65"/>
  <c r="D61" i="65" s="1"/>
  <c r="D65" i="65" s="1"/>
  <c r="Q62" i="64"/>
  <c r="U64" i="64"/>
  <c r="T60" i="64"/>
  <c r="O61" i="64"/>
  <c r="O65" i="64" s="1"/>
  <c r="C61" i="64"/>
  <c r="C65" i="64" s="1"/>
  <c r="L61" i="64"/>
  <c r="L65" i="64" s="1"/>
  <c r="T48" i="64"/>
  <c r="U52" i="64"/>
  <c r="D61" i="64"/>
  <c r="D65" i="64" s="1"/>
  <c r="M61" i="64"/>
  <c r="M65" i="64" s="1"/>
  <c r="F61" i="64"/>
  <c r="F65" i="64" s="1"/>
  <c r="N61" i="64"/>
  <c r="N65" i="64" s="1"/>
  <c r="G61" i="64"/>
  <c r="G65" i="64" s="1"/>
  <c r="H61" i="64"/>
  <c r="H65" i="64" s="1"/>
  <c r="T41" i="64"/>
  <c r="T39" i="64"/>
  <c r="T29" i="64"/>
  <c r="E9" i="64"/>
  <c r="T11" i="64"/>
  <c r="U64" i="63"/>
  <c r="U60" i="63"/>
  <c r="D61" i="63"/>
  <c r="D65" i="63" s="1"/>
  <c r="L61" i="63"/>
  <c r="L65" i="63" s="1"/>
  <c r="G61" i="63"/>
  <c r="G65" i="63" s="1"/>
  <c r="O61" i="63"/>
  <c r="O65" i="63" s="1"/>
  <c r="E44" i="63"/>
  <c r="T42" i="63"/>
  <c r="U40" i="63"/>
  <c r="T39" i="63"/>
  <c r="S28" i="63"/>
  <c r="T35" i="63"/>
  <c r="T29" i="63"/>
  <c r="M8" i="63"/>
  <c r="M61" i="63" s="1"/>
  <c r="M65" i="63" s="1"/>
  <c r="I65" i="62"/>
  <c r="P56" i="62"/>
  <c r="G61" i="62"/>
  <c r="G65" i="62" s="1"/>
  <c r="T58" i="62"/>
  <c r="F43" i="62"/>
  <c r="F61" i="62" s="1"/>
  <c r="F65" i="62" s="1"/>
  <c r="N43" i="62"/>
  <c r="N61" i="62" s="1"/>
  <c r="N65" i="62" s="1"/>
  <c r="L61" i="62"/>
  <c r="L65" i="62" s="1"/>
  <c r="V43" i="62"/>
  <c r="V61" i="62" s="1"/>
  <c r="V65" i="62" s="1"/>
  <c r="T49" i="62"/>
  <c r="H61" i="62"/>
  <c r="H65" i="62" s="1"/>
  <c r="U48" i="62"/>
  <c r="W61" i="62"/>
  <c r="W65" i="62" s="1"/>
  <c r="D61" i="62"/>
  <c r="D65" i="62" s="1"/>
  <c r="M61" i="62"/>
  <c r="M65" i="62" s="1"/>
  <c r="U42" i="62"/>
  <c r="T39" i="62"/>
  <c r="T35" i="62"/>
  <c r="T19" i="62"/>
  <c r="T11" i="62"/>
  <c r="U60" i="61"/>
  <c r="F61" i="61"/>
  <c r="F65" i="61" s="1"/>
  <c r="I43" i="61"/>
  <c r="I61" i="61" s="1"/>
  <c r="I65" i="61" s="1"/>
  <c r="J43" i="61"/>
  <c r="R43" i="61" s="1"/>
  <c r="L61" i="61"/>
  <c r="L65" i="61" s="1"/>
  <c r="U58" i="61"/>
  <c r="G61" i="61"/>
  <c r="G65" i="61" s="1"/>
  <c r="H61" i="61"/>
  <c r="H65" i="61" s="1"/>
  <c r="E44" i="61"/>
  <c r="U44" i="61" s="1"/>
  <c r="O61" i="61"/>
  <c r="O65" i="61" s="1"/>
  <c r="U35" i="61"/>
  <c r="U29" i="61"/>
  <c r="U19" i="61"/>
  <c r="Q9" i="61"/>
  <c r="U18" i="61"/>
  <c r="T15" i="61"/>
  <c r="R9" i="61"/>
  <c r="F65" i="60"/>
  <c r="T62" i="60"/>
  <c r="O61" i="60"/>
  <c r="O65" i="60" s="1"/>
  <c r="Q56" i="60"/>
  <c r="L61" i="60"/>
  <c r="L65" i="60" s="1"/>
  <c r="U58" i="60"/>
  <c r="D61" i="60"/>
  <c r="D65" i="60" s="1"/>
  <c r="I61" i="60"/>
  <c r="I65" i="60" s="1"/>
  <c r="U51" i="60"/>
  <c r="N61" i="60"/>
  <c r="N65" i="60" s="1"/>
  <c r="Q28" i="60"/>
  <c r="T42" i="60"/>
  <c r="U41" i="60"/>
  <c r="T38" i="60"/>
  <c r="U35" i="60"/>
  <c r="U19" i="60"/>
  <c r="T15" i="60"/>
  <c r="U11" i="60"/>
  <c r="T64" i="59"/>
  <c r="U60" i="59"/>
  <c r="U58" i="59"/>
  <c r="G43" i="59"/>
  <c r="G61" i="59" s="1"/>
  <c r="G65" i="59" s="1"/>
  <c r="O43" i="59"/>
  <c r="O61" i="59" s="1"/>
  <c r="O65" i="59" s="1"/>
  <c r="D61" i="59"/>
  <c r="D65" i="59" s="1"/>
  <c r="T49" i="59"/>
  <c r="K43" i="59"/>
  <c r="S43" i="59" s="1"/>
  <c r="H61" i="59"/>
  <c r="H65" i="59" s="1"/>
  <c r="E44" i="59"/>
  <c r="U42" i="59"/>
  <c r="T41" i="59"/>
  <c r="U40" i="59"/>
  <c r="C8" i="59"/>
  <c r="C61" i="59" s="1"/>
  <c r="C65" i="59" s="1"/>
  <c r="L8" i="59"/>
  <c r="L61" i="59" s="1"/>
  <c r="L65" i="59" s="1"/>
  <c r="T29" i="59"/>
  <c r="I8" i="59"/>
  <c r="I61" i="59" s="1"/>
  <c r="I65" i="59" s="1"/>
  <c r="R9" i="59"/>
  <c r="U64" i="58"/>
  <c r="I43" i="58"/>
  <c r="J43" i="58"/>
  <c r="R43" i="58" s="1"/>
  <c r="U58" i="58"/>
  <c r="V43" i="58"/>
  <c r="V61" i="58" s="1"/>
  <c r="V65" i="58" s="1"/>
  <c r="D61" i="58"/>
  <c r="D65" i="58" s="1"/>
  <c r="F61" i="58"/>
  <c r="F65" i="58" s="1"/>
  <c r="N61" i="58"/>
  <c r="N65" i="58" s="1"/>
  <c r="L61" i="58"/>
  <c r="L65" i="58" s="1"/>
  <c r="W61" i="58"/>
  <c r="W65" i="58" s="1"/>
  <c r="M61" i="58"/>
  <c r="M65" i="58" s="1"/>
  <c r="G61" i="58"/>
  <c r="G65" i="58" s="1"/>
  <c r="O61" i="58"/>
  <c r="O65" i="58" s="1"/>
  <c r="T49" i="58"/>
  <c r="H61" i="58"/>
  <c r="H65" i="58" s="1"/>
  <c r="I61" i="58"/>
  <c r="I65" i="58" s="1"/>
  <c r="T42" i="58"/>
  <c r="U41" i="58"/>
  <c r="T40" i="58"/>
  <c r="U35" i="58"/>
  <c r="R9" i="58"/>
  <c r="U19" i="58"/>
  <c r="U15" i="58"/>
  <c r="S9" i="58"/>
  <c r="U11" i="58"/>
  <c r="W65" i="57"/>
  <c r="E56" i="57"/>
  <c r="U56" i="57" s="1"/>
  <c r="F61" i="57"/>
  <c r="F65" i="57" s="1"/>
  <c r="N61" i="57"/>
  <c r="N65" i="57" s="1"/>
  <c r="G61" i="57"/>
  <c r="G65" i="57" s="1"/>
  <c r="O61" i="57"/>
  <c r="O65" i="57" s="1"/>
  <c r="T51" i="57"/>
  <c r="H61" i="57"/>
  <c r="H65" i="57" s="1"/>
  <c r="D61" i="57"/>
  <c r="D65" i="57" s="1"/>
  <c r="M61" i="57"/>
  <c r="M65" i="57" s="1"/>
  <c r="U50" i="57"/>
  <c r="T42" i="57"/>
  <c r="T39" i="57"/>
  <c r="U38" i="57"/>
  <c r="U35" i="57"/>
  <c r="U18" i="57"/>
  <c r="U15" i="57"/>
  <c r="S9" i="57"/>
  <c r="T11" i="57"/>
  <c r="U60" i="56"/>
  <c r="U51" i="56"/>
  <c r="H61" i="56"/>
  <c r="H65" i="56" s="1"/>
  <c r="T49" i="56"/>
  <c r="L61" i="56"/>
  <c r="L65" i="56" s="1"/>
  <c r="T52" i="56"/>
  <c r="D61" i="56"/>
  <c r="D65" i="56" s="1"/>
  <c r="M61" i="56"/>
  <c r="M65" i="56" s="1"/>
  <c r="F61" i="56"/>
  <c r="F65" i="56" s="1"/>
  <c r="N61" i="56"/>
  <c r="N65" i="56" s="1"/>
  <c r="U42" i="56"/>
  <c r="T41" i="56"/>
  <c r="U40" i="56"/>
  <c r="G8" i="56"/>
  <c r="G61" i="56" s="1"/>
  <c r="G65" i="56" s="1"/>
  <c r="O8" i="56"/>
  <c r="O61" i="56" s="1"/>
  <c r="O65" i="56" s="1"/>
  <c r="U38" i="56"/>
  <c r="Q28" i="56"/>
  <c r="T35" i="56"/>
  <c r="T29" i="56"/>
  <c r="T64" i="55"/>
  <c r="U58" i="55"/>
  <c r="F61" i="55"/>
  <c r="F65" i="55" s="1"/>
  <c r="N61" i="55"/>
  <c r="N65" i="55" s="1"/>
  <c r="L61" i="55"/>
  <c r="L65" i="55" s="1"/>
  <c r="T52" i="55"/>
  <c r="D61" i="55"/>
  <c r="D65" i="55" s="1"/>
  <c r="G61" i="55"/>
  <c r="G65" i="55" s="1"/>
  <c r="M61" i="55"/>
  <c r="M65" i="55" s="1"/>
  <c r="O61" i="55"/>
  <c r="O65" i="55" s="1"/>
  <c r="T49" i="55"/>
  <c r="T40" i="55"/>
  <c r="T38" i="55"/>
  <c r="U39" i="55"/>
  <c r="U35" i="55"/>
  <c r="T19" i="55"/>
  <c r="U18" i="55"/>
  <c r="P9" i="55"/>
  <c r="P8" i="55" s="1"/>
  <c r="T11" i="55"/>
  <c r="U64" i="54"/>
  <c r="U60" i="54"/>
  <c r="U58" i="54"/>
  <c r="V61" i="54"/>
  <c r="V65" i="54" s="1"/>
  <c r="N61" i="54"/>
  <c r="N65" i="54" s="1"/>
  <c r="T50" i="54"/>
  <c r="U49" i="54"/>
  <c r="G61" i="54"/>
  <c r="G65" i="54" s="1"/>
  <c r="H61" i="54"/>
  <c r="H65" i="54" s="1"/>
  <c r="T48" i="54"/>
  <c r="O61" i="54"/>
  <c r="O65" i="54" s="1"/>
  <c r="T42" i="54"/>
  <c r="T41" i="54"/>
  <c r="T40" i="54"/>
  <c r="T38" i="54"/>
  <c r="U39" i="54"/>
  <c r="U29" i="54"/>
  <c r="F8" i="54"/>
  <c r="F61" i="54" s="1"/>
  <c r="F65" i="54" s="1"/>
  <c r="T18" i="54"/>
  <c r="Q9" i="54"/>
  <c r="U15" i="54"/>
  <c r="R9" i="54"/>
  <c r="U11" i="54"/>
  <c r="T62" i="53"/>
  <c r="H61" i="53"/>
  <c r="H65" i="53" s="1"/>
  <c r="J43" i="53"/>
  <c r="R43" i="53" s="1"/>
  <c r="I61" i="53"/>
  <c r="I65" i="53" s="1"/>
  <c r="O61" i="53"/>
  <c r="O65" i="53" s="1"/>
  <c r="T50" i="53"/>
  <c r="T49" i="53"/>
  <c r="N61" i="53"/>
  <c r="N65" i="53" s="1"/>
  <c r="D61" i="53"/>
  <c r="D65" i="53" s="1"/>
  <c r="U48" i="53"/>
  <c r="F61" i="53"/>
  <c r="F65" i="53" s="1"/>
  <c r="G61" i="53"/>
  <c r="G65" i="53" s="1"/>
  <c r="E44" i="53"/>
  <c r="U52" i="53"/>
  <c r="M61" i="53"/>
  <c r="M65" i="53" s="1"/>
  <c r="U42" i="53"/>
  <c r="S28" i="53"/>
  <c r="Q28" i="53"/>
  <c r="T41" i="53"/>
  <c r="T40" i="53"/>
  <c r="T39" i="53"/>
  <c r="T29" i="53"/>
  <c r="T19" i="53"/>
  <c r="U18" i="53"/>
  <c r="T64" i="52"/>
  <c r="F65" i="52"/>
  <c r="N65" i="52"/>
  <c r="T62" i="52"/>
  <c r="D61" i="52"/>
  <c r="D65" i="52" s="1"/>
  <c r="C43" i="52"/>
  <c r="L43" i="52"/>
  <c r="L61" i="52" s="1"/>
  <c r="L65" i="52" s="1"/>
  <c r="M61" i="52"/>
  <c r="M65" i="52" s="1"/>
  <c r="U51" i="52"/>
  <c r="G61" i="52"/>
  <c r="G65" i="52" s="1"/>
  <c r="O61" i="52"/>
  <c r="O65" i="52" s="1"/>
  <c r="E44" i="52"/>
  <c r="T50" i="52"/>
  <c r="I61" i="52"/>
  <c r="I65" i="52" s="1"/>
  <c r="H61" i="52"/>
  <c r="H65" i="52" s="1"/>
  <c r="T49" i="52"/>
  <c r="U42" i="52"/>
  <c r="U41" i="52"/>
  <c r="T40" i="52"/>
  <c r="U38" i="52"/>
  <c r="Q28" i="52"/>
  <c r="T29" i="52"/>
  <c r="U18" i="52"/>
  <c r="T11" i="52"/>
  <c r="P62" i="51"/>
  <c r="T64" i="51"/>
  <c r="U58" i="51"/>
  <c r="U50" i="51"/>
  <c r="T48" i="51"/>
  <c r="N61" i="51"/>
  <c r="N65" i="51" s="1"/>
  <c r="U51" i="51"/>
  <c r="U41" i="51"/>
  <c r="U40" i="51"/>
  <c r="T38" i="51"/>
  <c r="U35" i="51"/>
  <c r="U18" i="51"/>
  <c r="T19" i="51"/>
  <c r="U15" i="51"/>
  <c r="T11" i="51"/>
  <c r="U64" i="50"/>
  <c r="T60" i="50"/>
  <c r="P56" i="50"/>
  <c r="T58" i="50"/>
  <c r="N61" i="50"/>
  <c r="N65" i="50" s="1"/>
  <c r="U49" i="50"/>
  <c r="U52" i="50"/>
  <c r="T48" i="50"/>
  <c r="D61" i="50"/>
  <c r="D65" i="50" s="1"/>
  <c r="M61" i="50"/>
  <c r="M65" i="50" s="1"/>
  <c r="F61" i="50"/>
  <c r="F65" i="50" s="1"/>
  <c r="V61" i="50"/>
  <c r="V65" i="50" s="1"/>
  <c r="W61" i="50"/>
  <c r="W65" i="50" s="1"/>
  <c r="U50" i="50"/>
  <c r="U40" i="50"/>
  <c r="U42" i="50"/>
  <c r="T38" i="50"/>
  <c r="U19" i="50"/>
  <c r="R9" i="50"/>
  <c r="T15" i="50"/>
  <c r="U11" i="50"/>
  <c r="P62" i="49"/>
  <c r="U64" i="49"/>
  <c r="V65" i="49"/>
  <c r="T60" i="49"/>
  <c r="M61" i="49"/>
  <c r="M65" i="49" s="1"/>
  <c r="Q56" i="49"/>
  <c r="D61" i="49"/>
  <c r="D65" i="49" s="1"/>
  <c r="F61" i="49"/>
  <c r="F65" i="49" s="1"/>
  <c r="U51" i="49"/>
  <c r="H61" i="49"/>
  <c r="H65" i="49" s="1"/>
  <c r="L61" i="49"/>
  <c r="L65" i="49" s="1"/>
  <c r="N61" i="49"/>
  <c r="N65" i="49" s="1"/>
  <c r="J43" i="49"/>
  <c r="R43" i="49" s="1"/>
  <c r="T52" i="49"/>
  <c r="T42" i="49"/>
  <c r="U41" i="49"/>
  <c r="U39" i="49"/>
  <c r="U38" i="49"/>
  <c r="T29" i="49"/>
  <c r="G8" i="49"/>
  <c r="G61" i="49" s="1"/>
  <c r="G65" i="49" s="1"/>
  <c r="O8" i="49"/>
  <c r="O61" i="49" s="1"/>
  <c r="O65" i="49" s="1"/>
  <c r="U18" i="49"/>
  <c r="U11" i="49"/>
  <c r="U64" i="48"/>
  <c r="E62" i="48"/>
  <c r="T60" i="48"/>
  <c r="T52" i="48"/>
  <c r="M61" i="48"/>
  <c r="M65" i="48" s="1"/>
  <c r="U48" i="48"/>
  <c r="O61" i="48"/>
  <c r="O65" i="48" s="1"/>
  <c r="U51" i="48"/>
  <c r="D61" i="48"/>
  <c r="D65" i="48" s="1"/>
  <c r="I61" i="48"/>
  <c r="I65" i="48" s="1"/>
  <c r="G61" i="48"/>
  <c r="G65" i="48" s="1"/>
  <c r="U49" i="48"/>
  <c r="T42" i="48"/>
  <c r="U41" i="48"/>
  <c r="U39" i="48"/>
  <c r="U38" i="48"/>
  <c r="T29" i="48"/>
  <c r="U19" i="48"/>
  <c r="U18" i="48"/>
  <c r="U11" i="48"/>
  <c r="U60" i="47"/>
  <c r="W61" i="47"/>
  <c r="W65" i="47" s="1"/>
  <c r="M61" i="47"/>
  <c r="M65" i="47" s="1"/>
  <c r="I61" i="47"/>
  <c r="I65" i="47" s="1"/>
  <c r="T51" i="47"/>
  <c r="L61" i="47"/>
  <c r="L65" i="47" s="1"/>
  <c r="U50" i="47"/>
  <c r="D61" i="47"/>
  <c r="D65" i="47" s="1"/>
  <c r="T41" i="47"/>
  <c r="U40" i="47"/>
  <c r="U38" i="47"/>
  <c r="T35" i="47"/>
  <c r="T15" i="47"/>
  <c r="U64" i="46"/>
  <c r="U60" i="46"/>
  <c r="T58" i="46"/>
  <c r="L61" i="46"/>
  <c r="L65" i="46" s="1"/>
  <c r="T52" i="46"/>
  <c r="H61" i="46"/>
  <c r="H65" i="46" s="1"/>
  <c r="I61" i="46"/>
  <c r="I65" i="46" s="1"/>
  <c r="Q44" i="46"/>
  <c r="T50" i="46"/>
  <c r="T42" i="46"/>
  <c r="U39" i="46"/>
  <c r="T38" i="46"/>
  <c r="T35" i="46"/>
  <c r="U19" i="46"/>
  <c r="T15" i="46"/>
  <c r="Q62" i="45"/>
  <c r="U60" i="45"/>
  <c r="P56" i="45"/>
  <c r="T58" i="45"/>
  <c r="N61" i="45"/>
  <c r="N65" i="45" s="1"/>
  <c r="Q44" i="45"/>
  <c r="T50" i="45"/>
  <c r="O61" i="45"/>
  <c r="O65" i="45" s="1"/>
  <c r="H61" i="45"/>
  <c r="H65" i="45" s="1"/>
  <c r="T52" i="45"/>
  <c r="D61" i="45"/>
  <c r="D65" i="45" s="1"/>
  <c r="M61" i="45"/>
  <c r="M65" i="45" s="1"/>
  <c r="T42" i="45"/>
  <c r="T40" i="45"/>
  <c r="T38" i="45"/>
  <c r="I8" i="45"/>
  <c r="I61" i="45" s="1"/>
  <c r="I65" i="45" s="1"/>
  <c r="U19" i="45"/>
  <c r="K61" i="45"/>
  <c r="S8" i="45"/>
  <c r="T15" i="45"/>
  <c r="U11" i="45"/>
  <c r="E62" i="44"/>
  <c r="T64" i="44"/>
  <c r="T60" i="44"/>
  <c r="U58" i="44"/>
  <c r="F61" i="44"/>
  <c r="F65" i="44" s="1"/>
  <c r="T52" i="44"/>
  <c r="L61" i="44"/>
  <c r="L65" i="44" s="1"/>
  <c r="G61" i="44"/>
  <c r="G65" i="44" s="1"/>
  <c r="T51" i="44"/>
  <c r="V61" i="44"/>
  <c r="V65" i="44" s="1"/>
  <c r="W61" i="44"/>
  <c r="W65" i="44" s="1"/>
  <c r="C61" i="44"/>
  <c r="C65" i="44" s="1"/>
  <c r="T49" i="44"/>
  <c r="N61" i="44"/>
  <c r="N65" i="44" s="1"/>
  <c r="D61" i="44"/>
  <c r="D65" i="44" s="1"/>
  <c r="U41" i="44"/>
  <c r="U40" i="44"/>
  <c r="I8" i="44"/>
  <c r="I61" i="44" s="1"/>
  <c r="I65" i="44" s="1"/>
  <c r="T39" i="44"/>
  <c r="U38" i="44"/>
  <c r="U35" i="44"/>
  <c r="O8" i="44"/>
  <c r="O61" i="44" s="1"/>
  <c r="O65" i="44" s="1"/>
  <c r="U15" i="44"/>
  <c r="U11" i="44"/>
  <c r="P62" i="43"/>
  <c r="U60" i="43"/>
  <c r="U58" i="43"/>
  <c r="F61" i="43"/>
  <c r="F65" i="43" s="1"/>
  <c r="N61" i="43"/>
  <c r="N65" i="43" s="1"/>
  <c r="T50" i="43"/>
  <c r="L61" i="43"/>
  <c r="L65" i="43" s="1"/>
  <c r="M61" i="43"/>
  <c r="M65" i="43" s="1"/>
  <c r="T48" i="43"/>
  <c r="U52" i="43"/>
  <c r="U40" i="43"/>
  <c r="U42" i="43"/>
  <c r="U39" i="43"/>
  <c r="T38" i="43"/>
  <c r="U35" i="43"/>
  <c r="P28" i="43"/>
  <c r="U29" i="43"/>
  <c r="T18" i="43"/>
  <c r="U19" i="43"/>
  <c r="U15" i="43"/>
  <c r="U11" i="43"/>
  <c r="U64" i="42"/>
  <c r="G43" i="42"/>
  <c r="G61" i="42" s="1"/>
  <c r="G65" i="42" s="1"/>
  <c r="O43" i="42"/>
  <c r="O61" i="42" s="1"/>
  <c r="O65" i="42" s="1"/>
  <c r="T60" i="42"/>
  <c r="T50" i="42"/>
  <c r="U49" i="42"/>
  <c r="W61" i="42"/>
  <c r="W65" i="42" s="1"/>
  <c r="U52" i="42"/>
  <c r="U51" i="42"/>
  <c r="U42" i="42"/>
  <c r="U41" i="42"/>
  <c r="U39" i="42"/>
  <c r="U19" i="42"/>
  <c r="U11" i="42"/>
  <c r="U64" i="41"/>
  <c r="U60" i="41"/>
  <c r="T48" i="41"/>
  <c r="U49" i="41"/>
  <c r="U52" i="41"/>
  <c r="L61" i="41"/>
  <c r="L65" i="41" s="1"/>
  <c r="U42" i="41"/>
  <c r="U39" i="41"/>
  <c r="T38" i="41"/>
  <c r="I8" i="41"/>
  <c r="I61" i="41" s="1"/>
  <c r="I65" i="41" s="1"/>
  <c r="T18" i="41"/>
  <c r="U11" i="41"/>
  <c r="U60" i="40"/>
  <c r="Q56" i="40"/>
  <c r="U58" i="40"/>
  <c r="M61" i="40"/>
  <c r="M65" i="40" s="1"/>
  <c r="U48" i="40"/>
  <c r="U51" i="40"/>
  <c r="N61" i="40"/>
  <c r="N65" i="40" s="1"/>
  <c r="D61" i="40"/>
  <c r="D65" i="40" s="1"/>
  <c r="H61" i="40"/>
  <c r="H65" i="40" s="1"/>
  <c r="F61" i="40"/>
  <c r="F65" i="40" s="1"/>
  <c r="I61" i="40"/>
  <c r="I65" i="40" s="1"/>
  <c r="U41" i="40"/>
  <c r="U35" i="40"/>
  <c r="U18" i="40"/>
  <c r="U64" i="39"/>
  <c r="P56" i="39"/>
  <c r="T58" i="39"/>
  <c r="R44" i="39"/>
  <c r="U52" i="39"/>
  <c r="D61" i="39"/>
  <c r="D65" i="39" s="1"/>
  <c r="M61" i="39"/>
  <c r="M65" i="39" s="1"/>
  <c r="T48" i="39"/>
  <c r="T51" i="39"/>
  <c r="G61" i="39"/>
  <c r="G65" i="39" s="1"/>
  <c r="W61" i="39"/>
  <c r="W65" i="39" s="1"/>
  <c r="U50" i="39"/>
  <c r="H61" i="39"/>
  <c r="H65" i="39" s="1"/>
  <c r="L8" i="39"/>
  <c r="L61" i="39" s="1"/>
  <c r="L65" i="39" s="1"/>
  <c r="U40" i="39"/>
  <c r="P28" i="39"/>
  <c r="T35" i="39"/>
  <c r="U29" i="39"/>
  <c r="T15" i="39"/>
  <c r="P62" i="38"/>
  <c r="U64" i="38"/>
  <c r="T60" i="38"/>
  <c r="U49" i="38"/>
  <c r="I61" i="38"/>
  <c r="I65" i="38" s="1"/>
  <c r="T52" i="38"/>
  <c r="U51" i="38"/>
  <c r="D61" i="38"/>
  <c r="D65" i="38" s="1"/>
  <c r="F61" i="38"/>
  <c r="F65" i="38" s="1"/>
  <c r="N61" i="38"/>
  <c r="N65" i="38" s="1"/>
  <c r="T50" i="38"/>
  <c r="U42" i="38"/>
  <c r="U41" i="38"/>
  <c r="T40" i="38"/>
  <c r="U39" i="38"/>
  <c r="T35" i="38"/>
  <c r="U19" i="38"/>
  <c r="U18" i="38"/>
  <c r="P9" i="38"/>
  <c r="U11" i="38"/>
  <c r="T58" i="37"/>
  <c r="U49" i="37"/>
  <c r="F61" i="37"/>
  <c r="F65" i="37" s="1"/>
  <c r="L61" i="37"/>
  <c r="L65" i="37" s="1"/>
  <c r="T52" i="37"/>
  <c r="N61" i="37"/>
  <c r="N65" i="37" s="1"/>
  <c r="U51" i="37"/>
  <c r="T50" i="37"/>
  <c r="T40" i="37"/>
  <c r="T42" i="37"/>
  <c r="U41" i="37"/>
  <c r="U39" i="37"/>
  <c r="D8" i="37"/>
  <c r="D61" i="37" s="1"/>
  <c r="D65" i="37" s="1"/>
  <c r="G8" i="37"/>
  <c r="G61" i="37" s="1"/>
  <c r="G65" i="37" s="1"/>
  <c r="T15" i="37"/>
  <c r="U11" i="37"/>
  <c r="T64" i="36"/>
  <c r="U58" i="36"/>
  <c r="U50" i="36"/>
  <c r="G61" i="36"/>
  <c r="G65" i="36" s="1"/>
  <c r="O61" i="36"/>
  <c r="O65" i="36" s="1"/>
  <c r="H61" i="36"/>
  <c r="H65" i="36" s="1"/>
  <c r="W61" i="36"/>
  <c r="W65" i="36" s="1"/>
  <c r="I61" i="36"/>
  <c r="I65" i="36" s="1"/>
  <c r="T52" i="36"/>
  <c r="T51" i="36"/>
  <c r="T42" i="36"/>
  <c r="T41" i="36"/>
  <c r="U40" i="36"/>
  <c r="U38" i="36"/>
  <c r="U35" i="36"/>
  <c r="U18" i="36"/>
  <c r="U15" i="36"/>
  <c r="T11" i="36"/>
  <c r="U64" i="35"/>
  <c r="U60" i="35"/>
  <c r="T51" i="35"/>
  <c r="U49" i="35"/>
  <c r="I61" i="35"/>
  <c r="I65" i="35" s="1"/>
  <c r="U52" i="35"/>
  <c r="U42" i="35"/>
  <c r="T41" i="35"/>
  <c r="U39" i="35"/>
  <c r="P28" i="35"/>
  <c r="U19" i="35"/>
  <c r="U11" i="35"/>
  <c r="T62" i="34"/>
  <c r="H43" i="34"/>
  <c r="H61" i="34" s="1"/>
  <c r="H65" i="34" s="1"/>
  <c r="F61" i="34"/>
  <c r="F65" i="34" s="1"/>
  <c r="N61" i="34"/>
  <c r="N65" i="34" s="1"/>
  <c r="U51" i="34"/>
  <c r="P44" i="34"/>
  <c r="T50" i="34"/>
  <c r="G61" i="34"/>
  <c r="G65" i="34" s="1"/>
  <c r="O61" i="34"/>
  <c r="O65" i="34" s="1"/>
  <c r="T40" i="34"/>
  <c r="U41" i="34"/>
  <c r="U38" i="34"/>
  <c r="L8" i="34"/>
  <c r="L61" i="34" s="1"/>
  <c r="L65" i="34" s="1"/>
  <c r="U19" i="34"/>
  <c r="U18" i="34"/>
  <c r="U15" i="34"/>
  <c r="T11" i="34"/>
  <c r="Q62" i="33"/>
  <c r="U64" i="33"/>
  <c r="H43" i="33"/>
  <c r="W43" i="33"/>
  <c r="W61" i="33" s="1"/>
  <c r="W65" i="33" s="1"/>
  <c r="U60" i="33"/>
  <c r="I61" i="33"/>
  <c r="I65" i="33" s="1"/>
  <c r="D43" i="33"/>
  <c r="D61" i="33" s="1"/>
  <c r="D65" i="33" s="1"/>
  <c r="M43" i="33"/>
  <c r="M61" i="33" s="1"/>
  <c r="M65" i="33" s="1"/>
  <c r="V61" i="33"/>
  <c r="V65" i="33" s="1"/>
  <c r="P44" i="33"/>
  <c r="T51" i="33"/>
  <c r="H61" i="33"/>
  <c r="H65" i="33" s="1"/>
  <c r="F61" i="33"/>
  <c r="F65" i="33" s="1"/>
  <c r="U49" i="33"/>
  <c r="T48" i="33"/>
  <c r="N61" i="33"/>
  <c r="N65" i="33" s="1"/>
  <c r="U42" i="33"/>
  <c r="T41" i="33"/>
  <c r="U40" i="33"/>
  <c r="G8" i="33"/>
  <c r="G61" i="33" s="1"/>
  <c r="G65" i="33" s="1"/>
  <c r="O8" i="33"/>
  <c r="O61" i="33" s="1"/>
  <c r="O65" i="33" s="1"/>
  <c r="T38" i="33"/>
  <c r="U35" i="33"/>
  <c r="U29" i="33"/>
  <c r="T18" i="33"/>
  <c r="U64" i="32"/>
  <c r="T62" i="32"/>
  <c r="T60" i="32"/>
  <c r="W43" i="32"/>
  <c r="T58" i="32"/>
  <c r="T50" i="32"/>
  <c r="L61" i="32"/>
  <c r="L65" i="32" s="1"/>
  <c r="U49" i="32"/>
  <c r="T48" i="32"/>
  <c r="N61" i="32"/>
  <c r="N65" i="32" s="1"/>
  <c r="U52" i="32"/>
  <c r="U51" i="32"/>
  <c r="F61" i="32"/>
  <c r="F65" i="32" s="1"/>
  <c r="W61" i="32"/>
  <c r="W65" i="32" s="1"/>
  <c r="T41" i="32"/>
  <c r="U42" i="32"/>
  <c r="H8" i="32"/>
  <c r="H61" i="32" s="1"/>
  <c r="H65" i="32" s="1"/>
  <c r="G8" i="32"/>
  <c r="G61" i="32" s="1"/>
  <c r="G65" i="32" s="1"/>
  <c r="O8" i="32"/>
  <c r="O61" i="32" s="1"/>
  <c r="O65" i="32" s="1"/>
  <c r="U19" i="32"/>
  <c r="T15" i="32"/>
  <c r="U11" i="32"/>
  <c r="E62" i="31"/>
  <c r="Q62" i="31"/>
  <c r="U64" i="31"/>
  <c r="Q44" i="31"/>
  <c r="I61" i="31"/>
  <c r="I65" i="31" s="1"/>
  <c r="T48" i="31"/>
  <c r="U52" i="31"/>
  <c r="H61" i="31"/>
  <c r="H65" i="31" s="1"/>
  <c r="F61" i="31"/>
  <c r="F65" i="31" s="1"/>
  <c r="O61" i="31"/>
  <c r="O65" i="31" s="1"/>
  <c r="N61" i="31"/>
  <c r="N65" i="31" s="1"/>
  <c r="U42" i="31"/>
  <c r="T40" i="31"/>
  <c r="G8" i="31"/>
  <c r="G61" i="31" s="1"/>
  <c r="G65" i="31" s="1"/>
  <c r="U38" i="31"/>
  <c r="U39" i="31"/>
  <c r="P28" i="31"/>
  <c r="T35" i="31"/>
  <c r="V8" i="31"/>
  <c r="V61" i="31" s="1"/>
  <c r="V65" i="31" s="1"/>
  <c r="U19" i="31"/>
  <c r="T18" i="31"/>
  <c r="R9" i="31"/>
  <c r="H65" i="30"/>
  <c r="U60" i="30"/>
  <c r="N43" i="30"/>
  <c r="V43" i="30"/>
  <c r="D61" i="30"/>
  <c r="D65" i="30" s="1"/>
  <c r="T49" i="30"/>
  <c r="I61" i="30"/>
  <c r="I65" i="30" s="1"/>
  <c r="U51" i="30"/>
  <c r="T50" i="30"/>
  <c r="L61" i="30"/>
  <c r="L65" i="30" s="1"/>
  <c r="U41" i="30"/>
  <c r="T40" i="30"/>
  <c r="T39" i="30"/>
  <c r="T38" i="30"/>
  <c r="U29" i="30"/>
  <c r="F8" i="30"/>
  <c r="F61" i="30" s="1"/>
  <c r="F65" i="30" s="1"/>
  <c r="N8" i="30"/>
  <c r="V8" i="30"/>
  <c r="U18" i="30"/>
  <c r="S9" i="30"/>
  <c r="T11" i="30"/>
  <c r="T64" i="29"/>
  <c r="U50" i="29"/>
  <c r="M61" i="29"/>
  <c r="M65" i="29" s="1"/>
  <c r="W61" i="29"/>
  <c r="W65" i="29" s="1"/>
  <c r="U48" i="29"/>
  <c r="G61" i="29"/>
  <c r="G65" i="29" s="1"/>
  <c r="O61" i="29"/>
  <c r="O65" i="29" s="1"/>
  <c r="U51" i="29"/>
  <c r="U41" i="29"/>
  <c r="T40" i="29"/>
  <c r="U38" i="29"/>
  <c r="T39" i="29"/>
  <c r="U35" i="29"/>
  <c r="T29" i="29"/>
  <c r="U18" i="29"/>
  <c r="Q62" i="28"/>
  <c r="T58" i="28"/>
  <c r="I61" i="28"/>
  <c r="I65" i="28" s="1"/>
  <c r="T39" i="28"/>
  <c r="W8" i="28"/>
  <c r="W61" i="28" s="1"/>
  <c r="W65" i="28" s="1"/>
  <c r="V8" i="28"/>
  <c r="V61" i="28" s="1"/>
  <c r="V65" i="28" s="1"/>
  <c r="T18" i="28"/>
  <c r="T19" i="28"/>
  <c r="U15" i="28"/>
  <c r="T64" i="27"/>
  <c r="U60" i="27"/>
  <c r="Q44" i="27"/>
  <c r="H61" i="27"/>
  <c r="H65" i="27" s="1"/>
  <c r="U50" i="27"/>
  <c r="L61" i="27"/>
  <c r="L65" i="27" s="1"/>
  <c r="W61" i="27"/>
  <c r="W65" i="27" s="1"/>
  <c r="T51" i="27"/>
  <c r="T39" i="27"/>
  <c r="T35" i="27"/>
  <c r="U64" i="26"/>
  <c r="T62" i="26"/>
  <c r="U49" i="26"/>
  <c r="I61" i="26"/>
  <c r="I65" i="26" s="1"/>
  <c r="U51" i="26"/>
  <c r="T50" i="26"/>
  <c r="D8" i="26"/>
  <c r="D61" i="26" s="1"/>
  <c r="D65" i="26" s="1"/>
  <c r="U39" i="26"/>
  <c r="T35" i="26"/>
  <c r="L8" i="26"/>
  <c r="L61" i="26" s="1"/>
  <c r="L65" i="26" s="1"/>
  <c r="U19" i="26"/>
  <c r="T18" i="26"/>
  <c r="U11" i="26"/>
  <c r="U64" i="25"/>
  <c r="T62" i="25"/>
  <c r="T58" i="25"/>
  <c r="T52" i="25"/>
  <c r="L61" i="25"/>
  <c r="L65" i="25" s="1"/>
  <c r="M61" i="25"/>
  <c r="M65" i="25" s="1"/>
  <c r="T50" i="25"/>
  <c r="T42" i="25"/>
  <c r="U41" i="25"/>
  <c r="U39" i="25"/>
  <c r="U38" i="25"/>
  <c r="U35" i="25"/>
  <c r="T29" i="25"/>
  <c r="W8" i="25"/>
  <c r="W61" i="25" s="1"/>
  <c r="W65" i="25" s="1"/>
  <c r="T18" i="25"/>
  <c r="S9" i="25"/>
  <c r="U11" i="25"/>
  <c r="T64" i="24"/>
  <c r="U60" i="24"/>
  <c r="T58" i="24"/>
  <c r="T50" i="24"/>
  <c r="U51" i="24"/>
  <c r="O61" i="24"/>
  <c r="O65" i="24" s="1"/>
  <c r="L61" i="24"/>
  <c r="L65" i="24" s="1"/>
  <c r="W61" i="24"/>
  <c r="W65" i="24" s="1"/>
  <c r="G61" i="24"/>
  <c r="G65" i="24" s="1"/>
  <c r="T42" i="24"/>
  <c r="T41" i="24"/>
  <c r="U40" i="24"/>
  <c r="E28" i="24"/>
  <c r="T39" i="24"/>
  <c r="U38" i="24"/>
  <c r="Q28" i="24"/>
  <c r="U28" i="24" s="1"/>
  <c r="U18" i="24"/>
  <c r="T15" i="24"/>
  <c r="T11" i="24"/>
  <c r="T64" i="23"/>
  <c r="T51" i="23"/>
  <c r="T50" i="23"/>
  <c r="I61" i="23"/>
  <c r="I65" i="23" s="1"/>
  <c r="T49" i="23"/>
  <c r="L61" i="23"/>
  <c r="L65" i="23" s="1"/>
  <c r="D61" i="23"/>
  <c r="D65" i="23" s="1"/>
  <c r="M61" i="23"/>
  <c r="M65" i="23" s="1"/>
  <c r="T52" i="23"/>
  <c r="T42" i="23"/>
  <c r="U18" i="23"/>
  <c r="T15" i="23"/>
  <c r="Q62" i="22"/>
  <c r="U60" i="22"/>
  <c r="T58" i="22"/>
  <c r="U50" i="22"/>
  <c r="G61" i="22"/>
  <c r="G65" i="22" s="1"/>
  <c r="O61" i="22"/>
  <c r="O65" i="22" s="1"/>
  <c r="T52" i="22"/>
  <c r="D61" i="22"/>
  <c r="D65" i="22" s="1"/>
  <c r="F61" i="22"/>
  <c r="F65" i="22" s="1"/>
  <c r="N61" i="22"/>
  <c r="N65" i="22" s="1"/>
  <c r="U42" i="22"/>
  <c r="I8" i="22"/>
  <c r="I61" i="22" s="1"/>
  <c r="I65" i="22" s="1"/>
  <c r="U40" i="22"/>
  <c r="U29" i="22"/>
  <c r="U19" i="22"/>
  <c r="P9" i="22"/>
  <c r="U11" i="22"/>
  <c r="I61" i="21"/>
  <c r="I65" i="21" s="1"/>
  <c r="D61" i="21"/>
  <c r="D65" i="21" s="1"/>
  <c r="M61" i="21"/>
  <c r="M65" i="21" s="1"/>
  <c r="T42" i="21"/>
  <c r="T41" i="21"/>
  <c r="E28" i="21"/>
  <c r="P9" i="21"/>
  <c r="U11" i="21"/>
  <c r="U58" i="20"/>
  <c r="F61" i="20"/>
  <c r="F65" i="20" s="1"/>
  <c r="U48" i="20"/>
  <c r="N61" i="20"/>
  <c r="N65" i="20" s="1"/>
  <c r="I61" i="20"/>
  <c r="I65" i="20" s="1"/>
  <c r="T42" i="20"/>
  <c r="U38" i="20"/>
  <c r="L8" i="20"/>
  <c r="L61" i="20" s="1"/>
  <c r="L65" i="20" s="1"/>
  <c r="U35" i="20"/>
  <c r="W8" i="20"/>
  <c r="W61" i="20" s="1"/>
  <c r="W65" i="20" s="1"/>
  <c r="U18" i="20"/>
  <c r="U15" i="20"/>
  <c r="Q9" i="20"/>
  <c r="E56" i="19"/>
  <c r="U58" i="19"/>
  <c r="F61" i="19"/>
  <c r="F65" i="19" s="1"/>
  <c r="N61" i="19"/>
  <c r="N65" i="19" s="1"/>
  <c r="M61" i="19"/>
  <c r="M65" i="19" s="1"/>
  <c r="L61" i="19"/>
  <c r="L65" i="19" s="1"/>
  <c r="D61" i="19"/>
  <c r="D65" i="19" s="1"/>
  <c r="U40" i="19"/>
  <c r="T42" i="19"/>
  <c r="T41" i="19"/>
  <c r="U38" i="19"/>
  <c r="G8" i="19"/>
  <c r="G61" i="19" s="1"/>
  <c r="G65" i="19" s="1"/>
  <c r="O8" i="19"/>
  <c r="O61" i="19" s="1"/>
  <c r="O65" i="19" s="1"/>
  <c r="P28" i="19"/>
  <c r="U35" i="19"/>
  <c r="U15" i="19"/>
  <c r="Q9" i="19"/>
  <c r="Q62" i="18"/>
  <c r="U60" i="18"/>
  <c r="T51" i="18"/>
  <c r="I61" i="18"/>
  <c r="I65" i="18" s="1"/>
  <c r="W61" i="18"/>
  <c r="W65" i="18" s="1"/>
  <c r="N61" i="18"/>
  <c r="N65" i="18" s="1"/>
  <c r="T49" i="18"/>
  <c r="D61" i="18"/>
  <c r="D65" i="18" s="1"/>
  <c r="U52" i="18"/>
  <c r="F61" i="18"/>
  <c r="F65" i="18" s="1"/>
  <c r="U42" i="18"/>
  <c r="T41" i="18"/>
  <c r="T40" i="18"/>
  <c r="Q28" i="18"/>
  <c r="T39" i="18"/>
  <c r="L8" i="18"/>
  <c r="L61" i="18" s="1"/>
  <c r="L65" i="18" s="1"/>
  <c r="T19" i="18"/>
  <c r="T11" i="18"/>
  <c r="T64" i="17"/>
  <c r="U60" i="17"/>
  <c r="U49" i="17"/>
  <c r="O61" i="17"/>
  <c r="O65" i="17" s="1"/>
  <c r="W61" i="17"/>
  <c r="W65" i="17" s="1"/>
  <c r="U52" i="17"/>
  <c r="F61" i="17"/>
  <c r="F65" i="17" s="1"/>
  <c r="N61" i="17"/>
  <c r="N65" i="17" s="1"/>
  <c r="T51" i="17"/>
  <c r="G61" i="17"/>
  <c r="G65" i="17" s="1"/>
  <c r="H61" i="17"/>
  <c r="H65" i="17" s="1"/>
  <c r="Q28" i="17"/>
  <c r="T19" i="17"/>
  <c r="T11" i="17"/>
  <c r="U64" i="16"/>
  <c r="L61" i="16"/>
  <c r="L65" i="16" s="1"/>
  <c r="E44" i="16"/>
  <c r="E43" i="16" s="1"/>
  <c r="F61" i="16"/>
  <c r="F65" i="16" s="1"/>
  <c r="N61" i="16"/>
  <c r="N65" i="16" s="1"/>
  <c r="P44" i="16"/>
  <c r="U41" i="16"/>
  <c r="T40" i="16"/>
  <c r="T39" i="16"/>
  <c r="T38" i="16"/>
  <c r="Q28" i="16"/>
  <c r="V8" i="16"/>
  <c r="V61" i="16" s="1"/>
  <c r="V65" i="16" s="1"/>
  <c r="T18" i="16"/>
  <c r="U19" i="16"/>
  <c r="T11" i="16"/>
  <c r="U58" i="15"/>
  <c r="E56" i="15"/>
  <c r="U50" i="15"/>
  <c r="L61" i="15"/>
  <c r="L65" i="15" s="1"/>
  <c r="P44" i="15"/>
  <c r="O61" i="15"/>
  <c r="O65" i="15" s="1"/>
  <c r="H61" i="15"/>
  <c r="H65" i="15" s="1"/>
  <c r="I61" i="15"/>
  <c r="I65" i="15" s="1"/>
  <c r="U40" i="15"/>
  <c r="T39" i="15"/>
  <c r="U35" i="15"/>
  <c r="T29" i="15"/>
  <c r="T19" i="15"/>
  <c r="T18" i="15"/>
  <c r="U15" i="15"/>
  <c r="T11" i="15"/>
  <c r="U64" i="14"/>
  <c r="T60" i="14"/>
  <c r="F61" i="14"/>
  <c r="F65" i="14" s="1"/>
  <c r="N61" i="14"/>
  <c r="N65" i="14" s="1"/>
  <c r="U49" i="14"/>
  <c r="U52" i="14"/>
  <c r="G61" i="14"/>
  <c r="G65" i="14" s="1"/>
  <c r="O61" i="14"/>
  <c r="O65" i="14" s="1"/>
  <c r="H61" i="14"/>
  <c r="H65" i="14" s="1"/>
  <c r="I61" i="14"/>
  <c r="I65" i="14" s="1"/>
  <c r="W61" i="14"/>
  <c r="W65" i="14" s="1"/>
  <c r="U42" i="14"/>
  <c r="U39" i="14"/>
  <c r="T38" i="14"/>
  <c r="V8" i="14"/>
  <c r="V61" i="14" s="1"/>
  <c r="V65" i="14" s="1"/>
  <c r="D8" i="14"/>
  <c r="D61" i="14" s="1"/>
  <c r="D65" i="14" s="1"/>
  <c r="M8" i="14"/>
  <c r="M61" i="14" s="1"/>
  <c r="M65" i="14" s="1"/>
  <c r="U19" i="14"/>
  <c r="U11" i="14"/>
  <c r="T60" i="13"/>
  <c r="H61" i="13"/>
  <c r="H65" i="13" s="1"/>
  <c r="T58" i="13"/>
  <c r="U48" i="13"/>
  <c r="U51" i="13"/>
  <c r="I61" i="13"/>
  <c r="I65" i="13" s="1"/>
  <c r="D61" i="13"/>
  <c r="D65" i="13" s="1"/>
  <c r="M61" i="13"/>
  <c r="M65" i="13" s="1"/>
  <c r="U41" i="13"/>
  <c r="G8" i="13"/>
  <c r="G61" i="13" s="1"/>
  <c r="G65" i="13" s="1"/>
  <c r="O8" i="13"/>
  <c r="O61" i="13" s="1"/>
  <c r="O65" i="13" s="1"/>
  <c r="U38" i="13"/>
  <c r="T35" i="13"/>
  <c r="U29" i="13"/>
  <c r="E62" i="12"/>
  <c r="U62" i="12" s="1"/>
  <c r="U64" i="12"/>
  <c r="Q56" i="12"/>
  <c r="T58" i="12"/>
  <c r="L61" i="12"/>
  <c r="L65" i="12" s="1"/>
  <c r="I61" i="12"/>
  <c r="I65" i="12" s="1"/>
  <c r="T52" i="12"/>
  <c r="O61" i="12"/>
  <c r="O65" i="12" s="1"/>
  <c r="T51" i="12"/>
  <c r="D61" i="12"/>
  <c r="D65" i="12" s="1"/>
  <c r="M61" i="12"/>
  <c r="M65" i="12" s="1"/>
  <c r="G61" i="12"/>
  <c r="G65" i="12" s="1"/>
  <c r="U49" i="12"/>
  <c r="W61" i="12"/>
  <c r="W65" i="12" s="1"/>
  <c r="T42" i="12"/>
  <c r="U19" i="12"/>
  <c r="E9" i="12"/>
  <c r="T15" i="12"/>
  <c r="U11" i="12"/>
  <c r="U58" i="11"/>
  <c r="L61" i="11"/>
  <c r="L65" i="11" s="1"/>
  <c r="I61" i="11"/>
  <c r="I65" i="11" s="1"/>
  <c r="D61" i="11"/>
  <c r="D65" i="11" s="1"/>
  <c r="M61" i="11"/>
  <c r="M65" i="11" s="1"/>
  <c r="U42" i="11"/>
  <c r="U38" i="11"/>
  <c r="E28" i="11"/>
  <c r="U35" i="11"/>
  <c r="G8" i="11"/>
  <c r="G61" i="11" s="1"/>
  <c r="G65" i="11" s="1"/>
  <c r="O8" i="11"/>
  <c r="O61" i="11" s="1"/>
  <c r="O65" i="11" s="1"/>
  <c r="P9" i="11"/>
  <c r="J43" i="10"/>
  <c r="R43" i="10" s="1"/>
  <c r="E44" i="10"/>
  <c r="U44" i="10" s="1"/>
  <c r="G61" i="10"/>
  <c r="G65" i="10" s="1"/>
  <c r="O61" i="10"/>
  <c r="O65" i="10" s="1"/>
  <c r="H61" i="10"/>
  <c r="H65" i="10" s="1"/>
  <c r="W61" i="10"/>
  <c r="W65" i="10" s="1"/>
  <c r="U51" i="10"/>
  <c r="T50" i="10"/>
  <c r="I61" i="10"/>
  <c r="I65" i="10" s="1"/>
  <c r="T49" i="10"/>
  <c r="L61" i="10"/>
  <c r="L65" i="10" s="1"/>
  <c r="Q28" i="10"/>
  <c r="V8" i="10"/>
  <c r="V61" i="10" s="1"/>
  <c r="V65" i="10" s="1"/>
  <c r="T19" i="10"/>
  <c r="T18" i="10"/>
  <c r="S9" i="10"/>
  <c r="T11" i="10"/>
  <c r="T64" i="9"/>
  <c r="T62" i="9"/>
  <c r="G43" i="9"/>
  <c r="O43" i="9"/>
  <c r="O61" i="9" s="1"/>
  <c r="O65" i="9" s="1"/>
  <c r="V43" i="9"/>
  <c r="M61" i="9"/>
  <c r="M65" i="9" s="1"/>
  <c r="D61" i="9"/>
  <c r="D65" i="9" s="1"/>
  <c r="H61" i="9"/>
  <c r="H65" i="9" s="1"/>
  <c r="I61" i="9"/>
  <c r="I65" i="9" s="1"/>
  <c r="G61" i="9"/>
  <c r="G65" i="9" s="1"/>
  <c r="N61" i="9"/>
  <c r="N65" i="9" s="1"/>
  <c r="E44" i="9"/>
  <c r="U44" i="9" s="1"/>
  <c r="U51" i="9"/>
  <c r="Q28" i="9"/>
  <c r="U41" i="9"/>
  <c r="T40" i="9"/>
  <c r="T39" i="9"/>
  <c r="F8" i="9"/>
  <c r="F61" i="9" s="1"/>
  <c r="F65" i="9" s="1"/>
  <c r="T11" i="9"/>
  <c r="T64" i="8"/>
  <c r="T60" i="8"/>
  <c r="U58" i="8"/>
  <c r="H61" i="8"/>
  <c r="H65" i="8" s="1"/>
  <c r="J43" i="8"/>
  <c r="R43" i="8" s="1"/>
  <c r="U50" i="8"/>
  <c r="L61" i="8"/>
  <c r="L65" i="8" s="1"/>
  <c r="T49" i="8"/>
  <c r="T48" i="8"/>
  <c r="G8" i="8"/>
  <c r="G61" i="8" s="1"/>
  <c r="G65" i="8" s="1"/>
  <c r="O8" i="8"/>
  <c r="O61" i="8" s="1"/>
  <c r="O65" i="8" s="1"/>
  <c r="T19" i="8"/>
  <c r="T18" i="8"/>
  <c r="U15" i="8"/>
  <c r="B43" i="7"/>
  <c r="K43" i="7"/>
  <c r="S43" i="7" s="1"/>
  <c r="E56" i="7"/>
  <c r="L61" i="7"/>
  <c r="L65" i="7" s="1"/>
  <c r="U58" i="7"/>
  <c r="U50" i="7"/>
  <c r="O61" i="7"/>
  <c r="O65" i="7" s="1"/>
  <c r="S44" i="7"/>
  <c r="I61" i="7"/>
  <c r="I65" i="7" s="1"/>
  <c r="P44" i="7"/>
  <c r="F61" i="7"/>
  <c r="F65" i="7" s="1"/>
  <c r="N61" i="7"/>
  <c r="N65" i="7" s="1"/>
  <c r="G61" i="7"/>
  <c r="G65" i="7" s="1"/>
  <c r="H61" i="7"/>
  <c r="H65" i="7" s="1"/>
  <c r="W61" i="7"/>
  <c r="W65" i="7" s="1"/>
  <c r="U40" i="7"/>
  <c r="T39" i="7"/>
  <c r="U35" i="7"/>
  <c r="D8" i="7"/>
  <c r="D61" i="7" s="1"/>
  <c r="D65" i="7" s="1"/>
  <c r="M8" i="7"/>
  <c r="M61" i="7" s="1"/>
  <c r="M65" i="7" s="1"/>
  <c r="U15" i="7"/>
  <c r="E62" i="6"/>
  <c r="Q62" i="6"/>
  <c r="U64" i="6"/>
  <c r="I61" i="6"/>
  <c r="I65" i="6" s="1"/>
  <c r="D43" i="6"/>
  <c r="D61" i="6" s="1"/>
  <c r="D65" i="6" s="1"/>
  <c r="M43" i="6"/>
  <c r="T60" i="6"/>
  <c r="V43" i="6"/>
  <c r="V61" i="6" s="1"/>
  <c r="V65" i="6" s="1"/>
  <c r="N61" i="6"/>
  <c r="N65" i="6" s="1"/>
  <c r="F61" i="6"/>
  <c r="F65" i="6" s="1"/>
  <c r="Q44" i="6"/>
  <c r="Q43" i="6" s="1"/>
  <c r="O61" i="6"/>
  <c r="O65" i="6" s="1"/>
  <c r="H61" i="6"/>
  <c r="H65" i="6" s="1"/>
  <c r="J43" i="6"/>
  <c r="R43" i="6" s="1"/>
  <c r="G61" i="6"/>
  <c r="G65" i="6" s="1"/>
  <c r="K43" i="6"/>
  <c r="S43" i="6" s="1"/>
  <c r="L61" i="6"/>
  <c r="L65" i="6" s="1"/>
  <c r="U49" i="6"/>
  <c r="U52" i="6"/>
  <c r="U42" i="6"/>
  <c r="U39" i="6"/>
  <c r="T38" i="6"/>
  <c r="T29" i="6"/>
  <c r="U19" i="6"/>
  <c r="T18" i="6"/>
  <c r="U11" i="6"/>
  <c r="M8" i="6"/>
  <c r="W65" i="5"/>
  <c r="L65" i="5"/>
  <c r="G61" i="5"/>
  <c r="G65" i="5" s="1"/>
  <c r="T60" i="5"/>
  <c r="H61" i="5"/>
  <c r="H65" i="5" s="1"/>
  <c r="Q56" i="5"/>
  <c r="U56" i="5" s="1"/>
  <c r="T58" i="5"/>
  <c r="U48" i="5"/>
  <c r="U51" i="5"/>
  <c r="D61" i="5"/>
  <c r="D65" i="5" s="1"/>
  <c r="M61" i="5"/>
  <c r="M65" i="5" s="1"/>
  <c r="F61" i="5"/>
  <c r="F65" i="5" s="1"/>
  <c r="N61" i="5"/>
  <c r="N65" i="5" s="1"/>
  <c r="U38" i="5"/>
  <c r="T35" i="5"/>
  <c r="T29" i="5"/>
  <c r="I8" i="5"/>
  <c r="I61" i="5" s="1"/>
  <c r="I65" i="5" s="1"/>
  <c r="U64" i="4"/>
  <c r="C43" i="4"/>
  <c r="L43" i="4"/>
  <c r="L61" i="4" s="1"/>
  <c r="L65" i="4" s="1"/>
  <c r="Q56" i="4"/>
  <c r="U52" i="4"/>
  <c r="W61" i="4"/>
  <c r="W65" i="4" s="1"/>
  <c r="F61" i="4"/>
  <c r="F65" i="4" s="1"/>
  <c r="N61" i="4"/>
  <c r="N65" i="4" s="1"/>
  <c r="U49" i="4"/>
  <c r="H61" i="4"/>
  <c r="H65" i="4" s="1"/>
  <c r="T42" i="4"/>
  <c r="U19" i="4"/>
  <c r="E9" i="4"/>
  <c r="T15" i="4"/>
  <c r="U11" i="4"/>
  <c r="D61" i="3"/>
  <c r="D65" i="3" s="1"/>
  <c r="M61" i="3"/>
  <c r="M65" i="3" s="1"/>
  <c r="U49" i="3"/>
  <c r="H61" i="3"/>
  <c r="H65" i="3" s="1"/>
  <c r="T42" i="3"/>
  <c r="T41" i="3"/>
  <c r="U39" i="3"/>
  <c r="T35" i="3"/>
  <c r="T15" i="3"/>
  <c r="U11" i="3"/>
  <c r="Q62" i="2"/>
  <c r="U62" i="2" s="1"/>
  <c r="T64" i="2"/>
  <c r="L61" i="2"/>
  <c r="L65" i="2" s="1"/>
  <c r="U60" i="2"/>
  <c r="U52" i="2"/>
  <c r="T51" i="2"/>
  <c r="G61" i="2"/>
  <c r="G65" i="2" s="1"/>
  <c r="O61" i="2"/>
  <c r="O65" i="2" s="1"/>
  <c r="P28" i="2"/>
  <c r="D8" i="2"/>
  <c r="D61" i="2" s="1"/>
  <c r="D65" i="2" s="1"/>
  <c r="M8" i="2"/>
  <c r="W8" i="2"/>
  <c r="W61" i="2" s="1"/>
  <c r="W65" i="2" s="1"/>
  <c r="T19" i="2"/>
  <c r="T11" i="2"/>
  <c r="U64" i="1"/>
  <c r="U60" i="1"/>
  <c r="O61" i="1"/>
  <c r="O65" i="1" s="1"/>
  <c r="C61" i="1"/>
  <c r="C65" i="1" s="1"/>
  <c r="F61" i="1"/>
  <c r="F65" i="1" s="1"/>
  <c r="U52" i="1"/>
  <c r="I61" i="1"/>
  <c r="I65" i="1" s="1"/>
  <c r="U42" i="1"/>
  <c r="T41" i="1"/>
  <c r="T40" i="1"/>
  <c r="U39" i="1"/>
  <c r="B8" i="1"/>
  <c r="B61" i="1" s="1"/>
  <c r="B65" i="1" s="1"/>
  <c r="K8" i="1"/>
  <c r="P28" i="1"/>
  <c r="R28" i="1"/>
  <c r="S28" i="1"/>
  <c r="U18" i="1"/>
  <c r="P9" i="1"/>
  <c r="Q9" i="1"/>
  <c r="P62" i="3"/>
  <c r="T16" i="1"/>
  <c r="U17" i="1"/>
  <c r="U25" i="1"/>
  <c r="T45" i="1"/>
  <c r="T58" i="1"/>
  <c r="U16" i="2"/>
  <c r="T35" i="2"/>
  <c r="U36" i="2"/>
  <c r="T45" i="2"/>
  <c r="U46" i="2"/>
  <c r="U54" i="2"/>
  <c r="U26" i="3"/>
  <c r="U30" i="4"/>
  <c r="U38" i="4"/>
  <c r="U48" i="4"/>
  <c r="T31" i="5"/>
  <c r="T39" i="5"/>
  <c r="P44" i="5"/>
  <c r="U50" i="5"/>
  <c r="T64" i="5"/>
  <c r="Q28" i="6"/>
  <c r="U33" i="6"/>
  <c r="T40" i="6"/>
  <c r="U41" i="6"/>
  <c r="T13" i="7"/>
  <c r="U22" i="7"/>
  <c r="T41" i="7"/>
  <c r="P28" i="8"/>
  <c r="U34" i="8"/>
  <c r="P9" i="9"/>
  <c r="U35" i="9"/>
  <c r="P9" i="10"/>
  <c r="T52" i="10"/>
  <c r="U53" i="10"/>
  <c r="U58" i="10"/>
  <c r="U17" i="11"/>
  <c r="U37" i="11"/>
  <c r="T59" i="11"/>
  <c r="U10" i="12"/>
  <c r="T17" i="12"/>
  <c r="U18" i="12"/>
  <c r="U26" i="12"/>
  <c r="T29" i="12"/>
  <c r="U30" i="12"/>
  <c r="U48" i="12"/>
  <c r="T55" i="12"/>
  <c r="T39" i="13"/>
  <c r="P44" i="13"/>
  <c r="U13" i="14"/>
  <c r="Q28" i="14"/>
  <c r="U33" i="14"/>
  <c r="U41" i="14"/>
  <c r="T50" i="14"/>
  <c r="T13" i="15"/>
  <c r="U22" i="15"/>
  <c r="P28" i="15"/>
  <c r="T33" i="15"/>
  <c r="U34" i="15"/>
  <c r="T41" i="15"/>
  <c r="U23" i="16"/>
  <c r="E28" i="16"/>
  <c r="T42" i="16"/>
  <c r="U45" i="16"/>
  <c r="E9" i="17"/>
  <c r="T15" i="17"/>
  <c r="U16" i="17"/>
  <c r="T23" i="17"/>
  <c r="U24" i="17"/>
  <c r="T35" i="17"/>
  <c r="U36" i="17"/>
  <c r="T45" i="17"/>
  <c r="U46" i="17"/>
  <c r="T53" i="17"/>
  <c r="U54" i="17"/>
  <c r="T58" i="17"/>
  <c r="U59" i="17"/>
  <c r="E9" i="18"/>
  <c r="T15" i="18"/>
  <c r="U16" i="18"/>
  <c r="T23" i="18"/>
  <c r="U24" i="18"/>
  <c r="T35" i="18"/>
  <c r="U36" i="18"/>
  <c r="T45" i="18"/>
  <c r="U46" i="18"/>
  <c r="T53" i="18"/>
  <c r="U54" i="18"/>
  <c r="T58" i="18"/>
  <c r="U59" i="18"/>
  <c r="T16" i="19"/>
  <c r="U17" i="19"/>
  <c r="T24" i="19"/>
  <c r="U25" i="19"/>
  <c r="T36" i="19"/>
  <c r="U37" i="19"/>
  <c r="T46" i="19"/>
  <c r="U47" i="19"/>
  <c r="T54" i="19"/>
  <c r="U55" i="19"/>
  <c r="T59" i="19"/>
  <c r="U60" i="19"/>
  <c r="T16" i="20"/>
  <c r="U17" i="20"/>
  <c r="T24" i="20"/>
  <c r="U25" i="20"/>
  <c r="T36" i="20"/>
  <c r="U37" i="20"/>
  <c r="T46" i="20"/>
  <c r="U47" i="20"/>
  <c r="T54" i="20"/>
  <c r="U55" i="20"/>
  <c r="T59" i="20"/>
  <c r="U60" i="20"/>
  <c r="T17" i="21"/>
  <c r="U18" i="21"/>
  <c r="T25" i="21"/>
  <c r="U26" i="21"/>
  <c r="T29" i="21"/>
  <c r="U30" i="21"/>
  <c r="T37" i="21"/>
  <c r="U38" i="21"/>
  <c r="T47" i="21"/>
  <c r="U48" i="21"/>
  <c r="T55" i="21"/>
  <c r="T60" i="21"/>
  <c r="T62" i="21"/>
  <c r="U63" i="21"/>
  <c r="T17" i="22"/>
  <c r="U18" i="22"/>
  <c r="T25" i="22"/>
  <c r="U26" i="22"/>
  <c r="T30" i="22"/>
  <c r="U31" i="22"/>
  <c r="T38" i="22"/>
  <c r="U39" i="22"/>
  <c r="Q44" i="22"/>
  <c r="T48" i="22"/>
  <c r="U49" i="22"/>
  <c r="T63" i="22"/>
  <c r="U64" i="22"/>
  <c r="T11" i="23"/>
  <c r="U12" i="23"/>
  <c r="T19" i="23"/>
  <c r="U20" i="23"/>
  <c r="T27" i="23"/>
  <c r="T31" i="23"/>
  <c r="U32" i="23"/>
  <c r="U47" i="23"/>
  <c r="U53" i="23"/>
  <c r="U58" i="23"/>
  <c r="E62" i="24"/>
  <c r="T63" i="24"/>
  <c r="E56" i="27"/>
  <c r="T57" i="27"/>
  <c r="Q44" i="28"/>
  <c r="U45" i="28"/>
  <c r="E44" i="31"/>
  <c r="U45" i="31"/>
  <c r="U27" i="33"/>
  <c r="U39" i="33"/>
  <c r="E9" i="37"/>
  <c r="T10" i="37"/>
  <c r="U23" i="38"/>
  <c r="E62" i="39"/>
  <c r="U63" i="39"/>
  <c r="E56" i="40"/>
  <c r="U57" i="40"/>
  <c r="Q56" i="42"/>
  <c r="U33" i="43"/>
  <c r="E62" i="45"/>
  <c r="U63" i="45"/>
  <c r="E9" i="46"/>
  <c r="U10" i="46"/>
  <c r="P9" i="4"/>
  <c r="E9" i="5"/>
  <c r="T24" i="1"/>
  <c r="T35" i="1"/>
  <c r="U36" i="1"/>
  <c r="U46" i="1"/>
  <c r="T53" i="1"/>
  <c r="U54" i="1"/>
  <c r="U59" i="1"/>
  <c r="E9" i="2"/>
  <c r="T15" i="2"/>
  <c r="T23" i="2"/>
  <c r="U24" i="2"/>
  <c r="T53" i="2"/>
  <c r="T58" i="2"/>
  <c r="U59" i="2"/>
  <c r="U10" i="3"/>
  <c r="T17" i="3"/>
  <c r="U18" i="3"/>
  <c r="T25" i="3"/>
  <c r="T29" i="3"/>
  <c r="U30" i="3"/>
  <c r="T37" i="3"/>
  <c r="U38" i="3"/>
  <c r="T47" i="3"/>
  <c r="U48" i="3"/>
  <c r="T55" i="3"/>
  <c r="T60" i="3"/>
  <c r="T62" i="3"/>
  <c r="U63" i="3"/>
  <c r="U10" i="4"/>
  <c r="T17" i="4"/>
  <c r="U18" i="4"/>
  <c r="T25" i="4"/>
  <c r="U26" i="4"/>
  <c r="T29" i="4"/>
  <c r="T37" i="4"/>
  <c r="T47" i="4"/>
  <c r="T55" i="4"/>
  <c r="T60" i="4"/>
  <c r="T62" i="4"/>
  <c r="U63" i="4"/>
  <c r="T10" i="5"/>
  <c r="U11" i="5"/>
  <c r="T18" i="5"/>
  <c r="U19" i="5"/>
  <c r="T26" i="5"/>
  <c r="U27" i="5"/>
  <c r="U32" i="5"/>
  <c r="U40" i="5"/>
  <c r="T49" i="5"/>
  <c r="T12" i="6"/>
  <c r="U13" i="6"/>
  <c r="T20" i="6"/>
  <c r="U21" i="6"/>
  <c r="T32" i="6"/>
  <c r="E44" i="6"/>
  <c r="T50" i="6"/>
  <c r="U51" i="6"/>
  <c r="Q9" i="7"/>
  <c r="U14" i="7"/>
  <c r="T21" i="7"/>
  <c r="P28" i="7"/>
  <c r="T33" i="7"/>
  <c r="U34" i="7"/>
  <c r="U42" i="7"/>
  <c r="T51" i="7"/>
  <c r="U52" i="7"/>
  <c r="U57" i="7"/>
  <c r="Q9" i="8"/>
  <c r="T13" i="8"/>
  <c r="U14" i="8"/>
  <c r="T21" i="8"/>
  <c r="U22" i="8"/>
  <c r="T33" i="8"/>
  <c r="T41" i="8"/>
  <c r="U42" i="8"/>
  <c r="T51" i="8"/>
  <c r="U52" i="8"/>
  <c r="U57" i="8"/>
  <c r="T14" i="9"/>
  <c r="U15" i="9"/>
  <c r="T22" i="9"/>
  <c r="U23" i="9"/>
  <c r="E28" i="9"/>
  <c r="T34" i="9"/>
  <c r="T42" i="9"/>
  <c r="U45" i="9"/>
  <c r="T52" i="9"/>
  <c r="U53" i="9"/>
  <c r="T57" i="9"/>
  <c r="U58" i="9"/>
  <c r="T14" i="10"/>
  <c r="U15" i="10"/>
  <c r="T22" i="10"/>
  <c r="U23" i="10"/>
  <c r="E28" i="10"/>
  <c r="T34" i="10"/>
  <c r="U35" i="10"/>
  <c r="T42" i="10"/>
  <c r="T44" i="10"/>
  <c r="U45" i="10"/>
  <c r="T57" i="10"/>
  <c r="T16" i="11"/>
  <c r="T24" i="11"/>
  <c r="U25" i="11"/>
  <c r="U29" i="11"/>
  <c r="T36" i="11"/>
  <c r="T46" i="11"/>
  <c r="U47" i="11"/>
  <c r="T54" i="11"/>
  <c r="U55" i="11"/>
  <c r="U60" i="11"/>
  <c r="T25" i="12"/>
  <c r="T37" i="12"/>
  <c r="U38" i="12"/>
  <c r="T47" i="12"/>
  <c r="T60" i="12"/>
  <c r="U63" i="12"/>
  <c r="T10" i="13"/>
  <c r="U11" i="13"/>
  <c r="T18" i="13"/>
  <c r="U19" i="13"/>
  <c r="T26" i="13"/>
  <c r="U27" i="13"/>
  <c r="T31" i="13"/>
  <c r="U32" i="13"/>
  <c r="U40" i="13"/>
  <c r="T49" i="13"/>
  <c r="U50" i="13"/>
  <c r="T64" i="13"/>
  <c r="T12" i="14"/>
  <c r="T20" i="14"/>
  <c r="U21" i="14"/>
  <c r="T32" i="14"/>
  <c r="T40" i="14"/>
  <c r="E44" i="14"/>
  <c r="U51" i="14"/>
  <c r="Q9" i="15"/>
  <c r="U14" i="15"/>
  <c r="T21" i="15"/>
  <c r="U42" i="15"/>
  <c r="T51" i="15"/>
  <c r="U52" i="15"/>
  <c r="U57" i="15"/>
  <c r="P9" i="16"/>
  <c r="T14" i="16"/>
  <c r="U15" i="16"/>
  <c r="T22" i="16"/>
  <c r="T34" i="16"/>
  <c r="U35" i="16"/>
  <c r="T44" i="16"/>
  <c r="T52" i="16"/>
  <c r="U53" i="16"/>
  <c r="T57" i="16"/>
  <c r="U58" i="16"/>
  <c r="E9" i="1"/>
  <c r="E28" i="1"/>
  <c r="P62" i="1"/>
  <c r="P9" i="2"/>
  <c r="P8" i="2" s="1"/>
  <c r="E28" i="2"/>
  <c r="P62" i="2"/>
  <c r="U10" i="5"/>
  <c r="Q44" i="5"/>
  <c r="Q43" i="5" s="1"/>
  <c r="P56" i="5"/>
  <c r="P44" i="6"/>
  <c r="P43" i="6" s="1"/>
  <c r="E56" i="6"/>
  <c r="Q28" i="7"/>
  <c r="E44" i="7"/>
  <c r="Q28" i="8"/>
  <c r="E44" i="8"/>
  <c r="Q9" i="9"/>
  <c r="Q8" i="9" s="1"/>
  <c r="P28" i="9"/>
  <c r="Q62" i="9"/>
  <c r="Q9" i="10"/>
  <c r="P28" i="10"/>
  <c r="Q62" i="10"/>
  <c r="E9" i="11"/>
  <c r="E62" i="11"/>
  <c r="Q44" i="13"/>
  <c r="Q43" i="13" s="1"/>
  <c r="P56" i="13"/>
  <c r="T56" i="13" s="1"/>
  <c r="P44" i="14"/>
  <c r="P43" i="14" s="1"/>
  <c r="E56" i="14"/>
  <c r="Q28" i="15"/>
  <c r="E44" i="15"/>
  <c r="Q9" i="16"/>
  <c r="Q8" i="16" s="1"/>
  <c r="P28" i="16"/>
  <c r="U44" i="16"/>
  <c r="U57" i="16"/>
  <c r="Q62" i="16"/>
  <c r="P9" i="17"/>
  <c r="E28" i="17"/>
  <c r="U45" i="17"/>
  <c r="P62" i="17"/>
  <c r="P9" i="18"/>
  <c r="E28" i="18"/>
  <c r="T44" i="18"/>
  <c r="U45" i="18"/>
  <c r="P62" i="18"/>
  <c r="E9" i="19"/>
  <c r="E62" i="19"/>
  <c r="E9" i="20"/>
  <c r="E62" i="20"/>
  <c r="U29" i="21"/>
  <c r="Q56" i="22"/>
  <c r="T62" i="22"/>
  <c r="U63" i="22"/>
  <c r="U38" i="23"/>
  <c r="Q62" i="23"/>
  <c r="P28" i="24"/>
  <c r="P62" i="24"/>
  <c r="Q9" i="25"/>
  <c r="T12" i="25"/>
  <c r="U19" i="25"/>
  <c r="T31" i="25"/>
  <c r="T63" i="25"/>
  <c r="P9" i="26"/>
  <c r="P28" i="27"/>
  <c r="U33" i="27"/>
  <c r="T41" i="27"/>
  <c r="P56" i="27"/>
  <c r="P28" i="28"/>
  <c r="U33" i="28"/>
  <c r="T41" i="28"/>
  <c r="T51" i="28"/>
  <c r="U58" i="29"/>
  <c r="T10" i="30"/>
  <c r="T22" i="30"/>
  <c r="T27" i="30"/>
  <c r="U31" i="30"/>
  <c r="T34" i="30"/>
  <c r="Q56" i="30"/>
  <c r="T64" i="30"/>
  <c r="Q28" i="31"/>
  <c r="U36" i="31"/>
  <c r="U54" i="32"/>
  <c r="T59" i="32"/>
  <c r="T63" i="32"/>
  <c r="P9" i="33"/>
  <c r="U52" i="33"/>
  <c r="U22" i="34"/>
  <c r="Q28" i="34"/>
  <c r="U35" i="34"/>
  <c r="T60" i="34"/>
  <c r="T18" i="35"/>
  <c r="T23" i="35"/>
  <c r="T38" i="35"/>
  <c r="T48" i="35"/>
  <c r="T53" i="35"/>
  <c r="U37" i="36"/>
  <c r="P44" i="36"/>
  <c r="U47" i="36"/>
  <c r="T59" i="36"/>
  <c r="P9" i="37"/>
  <c r="T12" i="37"/>
  <c r="T17" i="37"/>
  <c r="U26" i="37"/>
  <c r="T33" i="37"/>
  <c r="E9" i="38"/>
  <c r="T10" i="38"/>
  <c r="T32" i="38"/>
  <c r="T37" i="38"/>
  <c r="T47" i="38"/>
  <c r="Q56" i="38"/>
  <c r="T13" i="39"/>
  <c r="T18" i="39"/>
  <c r="T33" i="39"/>
  <c r="T38" i="39"/>
  <c r="T22" i="40"/>
  <c r="T27" i="40"/>
  <c r="U31" i="40"/>
  <c r="T42" i="40"/>
  <c r="P44" i="40"/>
  <c r="T52" i="40"/>
  <c r="T64" i="40"/>
  <c r="E9" i="41"/>
  <c r="U13" i="41"/>
  <c r="T53" i="41"/>
  <c r="U18" i="42"/>
  <c r="U38" i="42"/>
  <c r="T58" i="42"/>
  <c r="T24" i="43"/>
  <c r="U13" i="45"/>
  <c r="T13" i="45"/>
  <c r="Q9" i="17"/>
  <c r="Q8" i="17" s="1"/>
  <c r="P28" i="17"/>
  <c r="Q9" i="18"/>
  <c r="Q8" i="18" s="1"/>
  <c r="P28" i="18"/>
  <c r="P9" i="19"/>
  <c r="P8" i="19" s="1"/>
  <c r="E28" i="19"/>
  <c r="T57" i="19"/>
  <c r="P9" i="20"/>
  <c r="P8" i="20" s="1"/>
  <c r="E28" i="20"/>
  <c r="E9" i="21"/>
  <c r="E9" i="22"/>
  <c r="Q62" i="24"/>
  <c r="E9" i="27"/>
  <c r="U10" i="27"/>
  <c r="E9" i="28"/>
  <c r="U10" i="28"/>
  <c r="E9" i="31"/>
  <c r="Q9" i="33"/>
  <c r="U10" i="33"/>
  <c r="E9" i="35"/>
  <c r="U10" i="35"/>
  <c r="E44" i="35"/>
  <c r="U45" i="35"/>
  <c r="E28" i="37"/>
  <c r="U29" i="37"/>
  <c r="E9" i="39"/>
  <c r="U10" i="39"/>
  <c r="Q44" i="39"/>
  <c r="U45" i="39"/>
  <c r="E44" i="41"/>
  <c r="U45" i="41"/>
  <c r="E28" i="44"/>
  <c r="U29" i="44"/>
  <c r="U21" i="45"/>
  <c r="T21" i="45"/>
  <c r="U13" i="46"/>
  <c r="T13" i="46"/>
  <c r="U21" i="46"/>
  <c r="T21" i="46"/>
  <c r="P56" i="7"/>
  <c r="P43" i="7" s="1"/>
  <c r="P56" i="8"/>
  <c r="P43" i="8" s="1"/>
  <c r="P44" i="9"/>
  <c r="P44" i="10"/>
  <c r="Q9" i="11"/>
  <c r="P28" i="11"/>
  <c r="T28" i="11" s="1"/>
  <c r="Q62" i="11"/>
  <c r="P9" i="12"/>
  <c r="E9" i="13"/>
  <c r="P56" i="15"/>
  <c r="U57" i="19"/>
  <c r="E56" i="23"/>
  <c r="E28" i="25"/>
  <c r="E44" i="25"/>
  <c r="P9" i="29"/>
  <c r="P56" i="31"/>
  <c r="P28" i="32"/>
  <c r="E44" i="32"/>
  <c r="U45" i="32"/>
  <c r="Q44" i="33"/>
  <c r="U45" i="33"/>
  <c r="E56" i="34"/>
  <c r="U57" i="34"/>
  <c r="P56" i="35"/>
  <c r="Q9" i="36"/>
  <c r="E28" i="36"/>
  <c r="T29" i="36"/>
  <c r="E28" i="38"/>
  <c r="U29" i="38"/>
  <c r="P56" i="41"/>
  <c r="E9" i="42"/>
  <c r="U51" i="45"/>
  <c r="T51" i="45"/>
  <c r="U51" i="46"/>
  <c r="T51" i="46"/>
  <c r="E44" i="1"/>
  <c r="Q28" i="2"/>
  <c r="Q8" i="2" s="1"/>
  <c r="P9" i="3"/>
  <c r="E28" i="4"/>
  <c r="E8" i="4" s="1"/>
  <c r="P62" i="4"/>
  <c r="Q56" i="6"/>
  <c r="Q44" i="7"/>
  <c r="Q44" i="8"/>
  <c r="Q43" i="8" s="1"/>
  <c r="E56" i="9"/>
  <c r="E56" i="10"/>
  <c r="E28" i="12"/>
  <c r="P62" i="12"/>
  <c r="Q56" i="14"/>
  <c r="Q43" i="14" s="1"/>
  <c r="Q44" i="15"/>
  <c r="P44" i="1"/>
  <c r="E56" i="1"/>
  <c r="P44" i="2"/>
  <c r="P43" i="2" s="1"/>
  <c r="E56" i="2"/>
  <c r="Q9" i="3"/>
  <c r="P28" i="3"/>
  <c r="Q62" i="3"/>
  <c r="U62" i="3" s="1"/>
  <c r="Q9" i="4"/>
  <c r="P28" i="4"/>
  <c r="Q62" i="4"/>
  <c r="P9" i="5"/>
  <c r="E62" i="5"/>
  <c r="U10" i="7"/>
  <c r="Q56" i="7"/>
  <c r="U56" i="7" s="1"/>
  <c r="U10" i="8"/>
  <c r="Q56" i="8"/>
  <c r="U56" i="8" s="1"/>
  <c r="T10" i="9"/>
  <c r="Q44" i="9"/>
  <c r="P56" i="9"/>
  <c r="T10" i="10"/>
  <c r="Q44" i="10"/>
  <c r="P56" i="10"/>
  <c r="Q28" i="11"/>
  <c r="U28" i="11" s="1"/>
  <c r="E44" i="11"/>
  <c r="Q9" i="12"/>
  <c r="P28" i="12"/>
  <c r="Q62" i="12"/>
  <c r="P9" i="13"/>
  <c r="E62" i="13"/>
  <c r="U10" i="15"/>
  <c r="Q56" i="15"/>
  <c r="U56" i="15" s="1"/>
  <c r="T10" i="16"/>
  <c r="Q44" i="16"/>
  <c r="P56" i="16"/>
  <c r="P43" i="16" s="1"/>
  <c r="T43" i="16" s="1"/>
  <c r="P44" i="17"/>
  <c r="T44" i="17" s="1"/>
  <c r="E56" i="17"/>
  <c r="P44" i="18"/>
  <c r="E56" i="18"/>
  <c r="E43" i="18" s="1"/>
  <c r="Q28" i="19"/>
  <c r="Q8" i="19" s="1"/>
  <c r="E44" i="19"/>
  <c r="Q28" i="20"/>
  <c r="Q8" i="20" s="1"/>
  <c r="E44" i="20"/>
  <c r="Q9" i="21"/>
  <c r="P28" i="21"/>
  <c r="T28" i="21" s="1"/>
  <c r="Q62" i="21"/>
  <c r="Q9" i="22"/>
  <c r="E28" i="22"/>
  <c r="P62" i="22"/>
  <c r="E9" i="23"/>
  <c r="E44" i="23"/>
  <c r="E56" i="24"/>
  <c r="T10" i="25"/>
  <c r="P28" i="25"/>
  <c r="P8" i="25" s="1"/>
  <c r="T59" i="26"/>
  <c r="Q9" i="27"/>
  <c r="Q9" i="28"/>
  <c r="E44" i="29"/>
  <c r="T45" i="29"/>
  <c r="E28" i="30"/>
  <c r="E44" i="30"/>
  <c r="T45" i="30"/>
  <c r="Q9" i="31"/>
  <c r="Q56" i="31"/>
  <c r="Q43" i="31" s="1"/>
  <c r="Q28" i="32"/>
  <c r="P28" i="33"/>
  <c r="T16" i="34"/>
  <c r="E44" i="34"/>
  <c r="T45" i="34"/>
  <c r="Q9" i="35"/>
  <c r="Q44" i="35"/>
  <c r="P28" i="36"/>
  <c r="P8" i="36" s="1"/>
  <c r="Q28" i="37"/>
  <c r="T59" i="37"/>
  <c r="Q9" i="39"/>
  <c r="P9" i="40"/>
  <c r="E28" i="40"/>
  <c r="Q44" i="41"/>
  <c r="Q56" i="41"/>
  <c r="T14" i="42"/>
  <c r="T32" i="42"/>
  <c r="E62" i="42"/>
  <c r="T63" i="42"/>
  <c r="U50" i="44"/>
  <c r="T50" i="44"/>
  <c r="T18" i="45"/>
  <c r="U11" i="47"/>
  <c r="T11" i="47"/>
  <c r="Q28" i="1"/>
  <c r="E44" i="2"/>
  <c r="T48" i="1"/>
  <c r="T63" i="1"/>
  <c r="T30" i="2"/>
  <c r="T38" i="2"/>
  <c r="Q44" i="2"/>
  <c r="T48" i="2"/>
  <c r="P56" i="2"/>
  <c r="T12" i="3"/>
  <c r="Q28" i="3"/>
  <c r="T32" i="3"/>
  <c r="E44" i="3"/>
  <c r="T12" i="4"/>
  <c r="T40" i="4"/>
  <c r="T42" i="5"/>
  <c r="T52" i="5"/>
  <c r="T57" i="5"/>
  <c r="E9" i="6"/>
  <c r="T23" i="6"/>
  <c r="T58" i="6"/>
  <c r="T54" i="7"/>
  <c r="T59" i="7"/>
  <c r="T16" i="8"/>
  <c r="T46" i="8"/>
  <c r="T25" i="9"/>
  <c r="T29" i="9"/>
  <c r="T37" i="9"/>
  <c r="T17" i="10"/>
  <c r="T47" i="10"/>
  <c r="Q56" i="10"/>
  <c r="T60" i="10"/>
  <c r="T49" i="11"/>
  <c r="E56" i="11"/>
  <c r="T12" i="12"/>
  <c r="T20" i="12"/>
  <c r="Q28" i="12"/>
  <c r="T32" i="12"/>
  <c r="T13" i="13"/>
  <c r="T52" i="13"/>
  <c r="T15" i="14"/>
  <c r="T35" i="14"/>
  <c r="T36" i="15"/>
  <c r="T17" i="16"/>
  <c r="T37" i="16"/>
  <c r="T47" i="16"/>
  <c r="T60" i="16"/>
  <c r="T48" i="17"/>
  <c r="T10" i="18"/>
  <c r="T26" i="18"/>
  <c r="T30" i="18"/>
  <c r="T38" i="18"/>
  <c r="Q44" i="18"/>
  <c r="T48" i="18"/>
  <c r="P56" i="18"/>
  <c r="T63" i="18"/>
  <c r="T11" i="19"/>
  <c r="T19" i="19"/>
  <c r="T27" i="19"/>
  <c r="T31" i="19"/>
  <c r="T39" i="19"/>
  <c r="P44" i="19"/>
  <c r="T49" i="19"/>
  <c r="T64" i="19"/>
  <c r="T11" i="20"/>
  <c r="T19" i="20"/>
  <c r="T27" i="20"/>
  <c r="T31" i="20"/>
  <c r="T39" i="20"/>
  <c r="P44" i="20"/>
  <c r="T49" i="20"/>
  <c r="E56" i="20"/>
  <c r="T64" i="20"/>
  <c r="T12" i="21"/>
  <c r="T20" i="21"/>
  <c r="Q28" i="21"/>
  <c r="U28" i="21" s="1"/>
  <c r="T32" i="21"/>
  <c r="T40" i="21"/>
  <c r="E44" i="21"/>
  <c r="T50" i="21"/>
  <c r="T12" i="22"/>
  <c r="T20" i="22"/>
  <c r="P28" i="22"/>
  <c r="T33" i="22"/>
  <c r="T41" i="22"/>
  <c r="T51" i="22"/>
  <c r="P9" i="23"/>
  <c r="T14" i="23"/>
  <c r="T22" i="23"/>
  <c r="E28" i="23"/>
  <c r="T34" i="23"/>
  <c r="T40" i="23"/>
  <c r="P44" i="23"/>
  <c r="T55" i="23"/>
  <c r="Q56" i="23"/>
  <c r="T60" i="23"/>
  <c r="E9" i="24"/>
  <c r="T10" i="24"/>
  <c r="T29" i="24"/>
  <c r="T35" i="24"/>
  <c r="E44" i="24"/>
  <c r="T49" i="24"/>
  <c r="U63" i="24"/>
  <c r="T15" i="25"/>
  <c r="T21" i="25"/>
  <c r="Q28" i="25"/>
  <c r="Q44" i="25"/>
  <c r="T47" i="25"/>
  <c r="P56" i="25"/>
  <c r="T60" i="25"/>
  <c r="T10" i="26"/>
  <c r="T15" i="26"/>
  <c r="T20" i="26"/>
  <c r="T25" i="26"/>
  <c r="E28" i="26"/>
  <c r="U29" i="26"/>
  <c r="T32" i="26"/>
  <c r="T37" i="26"/>
  <c r="E44" i="26"/>
  <c r="T48" i="26"/>
  <c r="T53" i="26"/>
  <c r="T11" i="27"/>
  <c r="T16" i="27"/>
  <c r="T21" i="27"/>
  <c r="T26" i="27"/>
  <c r="T49" i="27"/>
  <c r="T54" i="27"/>
  <c r="U57" i="27"/>
  <c r="T11" i="28"/>
  <c r="T16" i="28"/>
  <c r="T21" i="28"/>
  <c r="T26" i="28"/>
  <c r="E62" i="28"/>
  <c r="U63" i="28"/>
  <c r="T11" i="29"/>
  <c r="T20" i="29"/>
  <c r="T25" i="29"/>
  <c r="E28" i="29"/>
  <c r="T32" i="29"/>
  <c r="T37" i="29"/>
  <c r="T42" i="29"/>
  <c r="P44" i="29"/>
  <c r="T60" i="29"/>
  <c r="U15" i="30"/>
  <c r="T42" i="30"/>
  <c r="U53" i="30"/>
  <c r="U16" i="31"/>
  <c r="T21" i="31"/>
  <c r="T26" i="31"/>
  <c r="T45" i="31"/>
  <c r="T50" i="31"/>
  <c r="T58" i="31"/>
  <c r="E9" i="32"/>
  <c r="T13" i="32"/>
  <c r="T18" i="32"/>
  <c r="T23" i="32"/>
  <c r="Q44" i="32"/>
  <c r="T19" i="33"/>
  <c r="T31" i="33"/>
  <c r="T14" i="34"/>
  <c r="T37" i="34"/>
  <c r="T42" i="34"/>
  <c r="T47" i="34"/>
  <c r="T52" i="34"/>
  <c r="U16" i="35"/>
  <c r="U36" i="35"/>
  <c r="U46" i="35"/>
  <c r="T58" i="35"/>
  <c r="T39" i="36"/>
  <c r="T49" i="36"/>
  <c r="T54" i="36"/>
  <c r="U10" i="37"/>
  <c r="U30" i="37"/>
  <c r="T53" i="37"/>
  <c r="T15" i="38"/>
  <c r="Q28" i="38"/>
  <c r="U11" i="39"/>
  <c r="T24" i="39"/>
  <c r="U31" i="39"/>
  <c r="T54" i="39"/>
  <c r="T63" i="39"/>
  <c r="U20" i="40"/>
  <c r="U40" i="40"/>
  <c r="U50" i="40"/>
  <c r="T57" i="40"/>
  <c r="T15" i="41"/>
  <c r="T20" i="41"/>
  <c r="T32" i="41"/>
  <c r="U41" i="41"/>
  <c r="U51" i="41"/>
  <c r="T58" i="41"/>
  <c r="T63" i="41"/>
  <c r="T12" i="42"/>
  <c r="T20" i="42"/>
  <c r="T40" i="42"/>
  <c r="T53" i="42"/>
  <c r="T33" i="43"/>
  <c r="T24" i="44"/>
  <c r="T34" i="44"/>
  <c r="T26" i="45"/>
  <c r="T63" i="45"/>
  <c r="T10" i="46"/>
  <c r="T18" i="46"/>
  <c r="T26" i="46"/>
  <c r="T19" i="1"/>
  <c r="T27" i="1"/>
  <c r="Q44" i="1"/>
  <c r="P56" i="1"/>
  <c r="T10" i="2"/>
  <c r="T18" i="2"/>
  <c r="T26" i="2"/>
  <c r="T40" i="3"/>
  <c r="T50" i="3"/>
  <c r="Q28" i="4"/>
  <c r="E28" i="5"/>
  <c r="T34" i="5"/>
  <c r="T15" i="6"/>
  <c r="T35" i="6"/>
  <c r="T45" i="6"/>
  <c r="T16" i="7"/>
  <c r="T24" i="7"/>
  <c r="T36" i="7"/>
  <c r="T24" i="8"/>
  <c r="T36" i="8"/>
  <c r="T17" i="9"/>
  <c r="T47" i="9"/>
  <c r="T55" i="9"/>
  <c r="T25" i="10"/>
  <c r="T37" i="10"/>
  <c r="T55" i="10"/>
  <c r="T11" i="11"/>
  <c r="T31" i="11"/>
  <c r="T39" i="11"/>
  <c r="P44" i="11"/>
  <c r="T40" i="12"/>
  <c r="E44" i="12"/>
  <c r="Q9" i="13"/>
  <c r="T21" i="13"/>
  <c r="T42" i="13"/>
  <c r="E9" i="14"/>
  <c r="T23" i="14"/>
  <c r="T45" i="14"/>
  <c r="T58" i="14"/>
  <c r="T24" i="15"/>
  <c r="T59" i="15"/>
  <c r="T25" i="16"/>
  <c r="T29" i="16"/>
  <c r="Q56" i="16"/>
  <c r="U56" i="16" s="1"/>
  <c r="T10" i="17"/>
  <c r="T18" i="17"/>
  <c r="T26" i="17"/>
  <c r="T30" i="17"/>
  <c r="T38" i="17"/>
  <c r="Q44" i="17"/>
  <c r="P56" i="17"/>
  <c r="T63" i="17"/>
  <c r="T18" i="18"/>
  <c r="T10" i="1"/>
  <c r="U11" i="1"/>
  <c r="T29" i="1"/>
  <c r="U30" i="1"/>
  <c r="U38" i="1"/>
  <c r="Q56" i="1"/>
  <c r="T62" i="1"/>
  <c r="U63" i="1"/>
  <c r="U10" i="2"/>
  <c r="T29" i="2"/>
  <c r="Q56" i="2"/>
  <c r="T62" i="2"/>
  <c r="U63" i="2"/>
  <c r="U20" i="3"/>
  <c r="P44" i="3"/>
  <c r="E56" i="3"/>
  <c r="U20" i="4"/>
  <c r="U32" i="4"/>
  <c r="P44" i="4"/>
  <c r="U50" i="4"/>
  <c r="E56" i="4"/>
  <c r="U13" i="5"/>
  <c r="U21" i="5"/>
  <c r="P28" i="5"/>
  <c r="T56" i="5"/>
  <c r="U57" i="5"/>
  <c r="Q62" i="5"/>
  <c r="P9" i="6"/>
  <c r="E28" i="6"/>
  <c r="U45" i="6"/>
  <c r="U53" i="6"/>
  <c r="T57" i="6"/>
  <c r="P62" i="6"/>
  <c r="E9" i="7"/>
  <c r="T45" i="7"/>
  <c r="U46" i="7"/>
  <c r="E62" i="7"/>
  <c r="E9" i="8"/>
  <c r="T45" i="8"/>
  <c r="U54" i="8"/>
  <c r="U59" i="8"/>
  <c r="E62" i="8"/>
  <c r="U29" i="9"/>
  <c r="U60" i="9"/>
  <c r="U29" i="10"/>
  <c r="T10" i="11"/>
  <c r="U19" i="11"/>
  <c r="U27" i="11"/>
  <c r="Q44" i="11"/>
  <c r="P56" i="11"/>
  <c r="T63" i="11"/>
  <c r="U64" i="11"/>
  <c r="P44" i="12"/>
  <c r="U50" i="12"/>
  <c r="E56" i="12"/>
  <c r="P28" i="13"/>
  <c r="U34" i="13"/>
  <c r="U57" i="13"/>
  <c r="Q62" i="13"/>
  <c r="P9" i="14"/>
  <c r="E28" i="14"/>
  <c r="U45" i="14"/>
  <c r="U53" i="14"/>
  <c r="T57" i="14"/>
  <c r="P62" i="14"/>
  <c r="E9" i="15"/>
  <c r="U16" i="15"/>
  <c r="T45" i="15"/>
  <c r="U46" i="15"/>
  <c r="U54" i="15"/>
  <c r="E62" i="15"/>
  <c r="U29" i="16"/>
  <c r="U55" i="16"/>
  <c r="U10" i="17"/>
  <c r="T29" i="17"/>
  <c r="Q56" i="17"/>
  <c r="T62" i="17"/>
  <c r="U63" i="17"/>
  <c r="U10" i="18"/>
  <c r="T29" i="18"/>
  <c r="Q56" i="18"/>
  <c r="T62" i="18"/>
  <c r="U63" i="18"/>
  <c r="T10" i="19"/>
  <c r="Q44" i="19"/>
  <c r="P56" i="19"/>
  <c r="T56" i="19" s="1"/>
  <c r="T63" i="19"/>
  <c r="T10" i="20"/>
  <c r="Q44" i="20"/>
  <c r="P56" i="20"/>
  <c r="T63" i="20"/>
  <c r="P44" i="21"/>
  <c r="E56" i="21"/>
  <c r="Q28" i="22"/>
  <c r="E44" i="22"/>
  <c r="Q9" i="23"/>
  <c r="P28" i="23"/>
  <c r="U48" i="23"/>
  <c r="P9" i="24"/>
  <c r="P8" i="24" s="1"/>
  <c r="T19" i="24"/>
  <c r="U26" i="24"/>
  <c r="T28" i="24"/>
  <c r="U29" i="24"/>
  <c r="P44" i="24"/>
  <c r="Q56" i="24"/>
  <c r="U31" i="25"/>
  <c r="T40" i="25"/>
  <c r="U51" i="25"/>
  <c r="Q56" i="25"/>
  <c r="U10" i="26"/>
  <c r="T33" i="26"/>
  <c r="U41" i="26"/>
  <c r="T33" i="27"/>
  <c r="T38" i="27"/>
  <c r="T33" i="28"/>
  <c r="T38" i="28"/>
  <c r="T48" i="28"/>
  <c r="E56" i="28"/>
  <c r="T57" i="28"/>
  <c r="U15" i="29"/>
  <c r="T52" i="29"/>
  <c r="E56" i="29"/>
  <c r="U57" i="29"/>
  <c r="T19" i="30"/>
  <c r="Q28" i="30"/>
  <c r="T31" i="30"/>
  <c r="T33" i="30"/>
  <c r="U54" i="31"/>
  <c r="T59" i="31"/>
  <c r="T63" i="31"/>
  <c r="T35" i="32"/>
  <c r="T40" i="32"/>
  <c r="U46" i="32"/>
  <c r="P56" i="32"/>
  <c r="U59" i="32"/>
  <c r="U14" i="33"/>
  <c r="E56" i="33"/>
  <c r="T57" i="33"/>
  <c r="T10" i="34"/>
  <c r="T17" i="34"/>
  <c r="T22" i="34"/>
  <c r="U58" i="34"/>
  <c r="Q28" i="35"/>
  <c r="T59" i="35"/>
  <c r="T19" i="36"/>
  <c r="T24" i="36"/>
  <c r="U36" i="36"/>
  <c r="T16" i="37"/>
  <c r="T31" i="37"/>
  <c r="U38" i="37"/>
  <c r="E44" i="37"/>
  <c r="U48" i="37"/>
  <c r="E62" i="37"/>
  <c r="T63" i="37"/>
  <c r="U10" i="38"/>
  <c r="U30" i="38"/>
  <c r="U49" i="39"/>
  <c r="T11" i="40"/>
  <c r="T31" i="40"/>
  <c r="T10" i="41"/>
  <c r="T16" i="41"/>
  <c r="Q28" i="41"/>
  <c r="T33" i="41"/>
  <c r="T59" i="41"/>
  <c r="U63" i="41"/>
  <c r="T15" i="42"/>
  <c r="Q28" i="42"/>
  <c r="T35" i="42"/>
  <c r="T13" i="43"/>
  <c r="Q44" i="43"/>
  <c r="U19" i="44"/>
  <c r="U31" i="44"/>
  <c r="T42" i="44"/>
  <c r="P44" i="44"/>
  <c r="T47" i="44"/>
  <c r="E9" i="45"/>
  <c r="U10" i="45"/>
  <c r="U33" i="45"/>
  <c r="T33" i="45"/>
  <c r="U41" i="45"/>
  <c r="T41" i="45"/>
  <c r="T48" i="45"/>
  <c r="U33" i="46"/>
  <c r="T33" i="46"/>
  <c r="U41" i="46"/>
  <c r="T41" i="46"/>
  <c r="T48" i="46"/>
  <c r="E28" i="3"/>
  <c r="T63" i="2"/>
  <c r="E44" i="4"/>
  <c r="Q9" i="5"/>
  <c r="Q56" i="9"/>
  <c r="T29" i="10"/>
  <c r="E28" i="13"/>
  <c r="T57" i="13"/>
  <c r="U10" i="1"/>
  <c r="T10" i="3"/>
  <c r="Q44" i="3"/>
  <c r="Q43" i="3" s="1"/>
  <c r="P56" i="3"/>
  <c r="T63" i="3"/>
  <c r="T10" i="4"/>
  <c r="Q44" i="4"/>
  <c r="P56" i="4"/>
  <c r="T63" i="4"/>
  <c r="Q28" i="5"/>
  <c r="E44" i="5"/>
  <c r="Q9" i="6"/>
  <c r="P28" i="6"/>
  <c r="P9" i="7"/>
  <c r="E28" i="7"/>
  <c r="T57" i="7"/>
  <c r="P9" i="8"/>
  <c r="P8" i="8" s="1"/>
  <c r="E28" i="8"/>
  <c r="T57" i="8"/>
  <c r="E9" i="9"/>
  <c r="T45" i="9"/>
  <c r="E9" i="10"/>
  <c r="T45" i="10"/>
  <c r="U10" i="11"/>
  <c r="T29" i="11"/>
  <c r="Q56" i="11"/>
  <c r="T10" i="12"/>
  <c r="Q44" i="12"/>
  <c r="Q43" i="12" s="1"/>
  <c r="P56" i="12"/>
  <c r="T63" i="12"/>
  <c r="Q28" i="13"/>
  <c r="E44" i="13"/>
  <c r="Q9" i="14"/>
  <c r="Q8" i="14" s="1"/>
  <c r="P28" i="14"/>
  <c r="P9" i="15"/>
  <c r="P8" i="15" s="1"/>
  <c r="E28" i="15"/>
  <c r="T57" i="15"/>
  <c r="E9" i="16"/>
  <c r="T45" i="16"/>
  <c r="U10" i="19"/>
  <c r="T29" i="19"/>
  <c r="Q56" i="19"/>
  <c r="U56" i="19" s="1"/>
  <c r="U10" i="20"/>
  <c r="T29" i="20"/>
  <c r="Q56" i="20"/>
  <c r="T10" i="21"/>
  <c r="Q44" i="21"/>
  <c r="Q43" i="21" s="1"/>
  <c r="P56" i="21"/>
  <c r="T63" i="21"/>
  <c r="T10" i="22"/>
  <c r="P44" i="22"/>
  <c r="P43" i="22" s="1"/>
  <c r="E56" i="22"/>
  <c r="Q28" i="23"/>
  <c r="T39" i="23"/>
  <c r="E62" i="23"/>
  <c r="T63" i="23"/>
  <c r="Q9" i="24"/>
  <c r="Q8" i="24" s="1"/>
  <c r="U48" i="24"/>
  <c r="E9" i="25"/>
  <c r="T20" i="25"/>
  <c r="U27" i="25"/>
  <c r="T9" i="26"/>
  <c r="T16" i="26"/>
  <c r="Q28" i="26"/>
  <c r="Q44" i="26"/>
  <c r="Q43" i="26" s="1"/>
  <c r="T47" i="26"/>
  <c r="P56" i="26"/>
  <c r="T60" i="26"/>
  <c r="T10" i="27"/>
  <c r="T34" i="27"/>
  <c r="U42" i="27"/>
  <c r="P44" i="27"/>
  <c r="P43" i="27" s="1"/>
  <c r="T48" i="27"/>
  <c r="E62" i="27"/>
  <c r="U63" i="27"/>
  <c r="T10" i="28"/>
  <c r="U42" i="28"/>
  <c r="P44" i="28"/>
  <c r="U52" i="28"/>
  <c r="P56" i="28"/>
  <c r="T19" i="29"/>
  <c r="Q28" i="29"/>
  <c r="T31" i="29"/>
  <c r="T33" i="29"/>
  <c r="T14" i="30"/>
  <c r="U23" i="30"/>
  <c r="U35" i="30"/>
  <c r="T52" i="30"/>
  <c r="E56" i="30"/>
  <c r="U57" i="30"/>
  <c r="T10" i="31"/>
  <c r="T15" i="31"/>
  <c r="T20" i="31"/>
  <c r="Q9" i="32"/>
  <c r="Q8" i="32" s="1"/>
  <c r="T12" i="32"/>
  <c r="Q56" i="32"/>
  <c r="P56" i="33"/>
  <c r="P43" i="33" s="1"/>
  <c r="T59" i="33"/>
  <c r="P9" i="34"/>
  <c r="T23" i="34"/>
  <c r="E28" i="34"/>
  <c r="U29" i="34"/>
  <c r="T55" i="34"/>
  <c r="T59" i="34"/>
  <c r="T10" i="35"/>
  <c r="T15" i="35"/>
  <c r="U24" i="35"/>
  <c r="T30" i="35"/>
  <c r="T35" i="35"/>
  <c r="T45" i="35"/>
  <c r="U54" i="35"/>
  <c r="E62" i="35"/>
  <c r="U63" i="35"/>
  <c r="E56" i="36"/>
  <c r="U60" i="36"/>
  <c r="Q62" i="36"/>
  <c r="U18" i="37"/>
  <c r="T29" i="37"/>
  <c r="T60" i="37"/>
  <c r="P62" i="37"/>
  <c r="T16" i="38"/>
  <c r="T31" i="38"/>
  <c r="U38" i="38"/>
  <c r="E44" i="38"/>
  <c r="U48" i="38"/>
  <c r="E62" i="38"/>
  <c r="T63" i="38"/>
  <c r="T10" i="39"/>
  <c r="U19" i="39"/>
  <c r="T30" i="39"/>
  <c r="U39" i="39"/>
  <c r="T19" i="40"/>
  <c r="T34" i="40"/>
  <c r="T39" i="40"/>
  <c r="T49" i="40"/>
  <c r="T23" i="41"/>
  <c r="T35" i="41"/>
  <c r="T40" i="41"/>
  <c r="T45" i="41"/>
  <c r="T50" i="41"/>
  <c r="T62" i="41"/>
  <c r="T16" i="42"/>
  <c r="T23" i="42"/>
  <c r="E44" i="42"/>
  <c r="U45" i="42"/>
  <c r="U48" i="42"/>
  <c r="T21" i="43"/>
  <c r="T36" i="43"/>
  <c r="T41" i="43"/>
  <c r="T46" i="43"/>
  <c r="T51" i="43"/>
  <c r="U27" i="44"/>
  <c r="T29" i="44"/>
  <c r="T37" i="44"/>
  <c r="T55" i="44"/>
  <c r="E62" i="46"/>
  <c r="U63" i="46"/>
  <c r="T63" i="46"/>
  <c r="T31" i="56"/>
  <c r="T17" i="57"/>
  <c r="T23" i="57"/>
  <c r="P28" i="57"/>
  <c r="T46" i="57"/>
  <c r="T52" i="57"/>
  <c r="T57" i="57"/>
  <c r="U17" i="58"/>
  <c r="T23" i="58"/>
  <c r="P28" i="58"/>
  <c r="T31" i="58"/>
  <c r="T38" i="58"/>
  <c r="T46" i="58"/>
  <c r="T52" i="58"/>
  <c r="T16" i="59"/>
  <c r="T22" i="59"/>
  <c r="Q28" i="59"/>
  <c r="T31" i="59"/>
  <c r="U38" i="59"/>
  <c r="T45" i="59"/>
  <c r="T18" i="60"/>
  <c r="T24" i="60"/>
  <c r="T33" i="60"/>
  <c r="T40" i="60"/>
  <c r="U49" i="60"/>
  <c r="T55" i="60"/>
  <c r="T60" i="60"/>
  <c r="U31" i="61"/>
  <c r="T37" i="61"/>
  <c r="T45" i="61"/>
  <c r="T51" i="61"/>
  <c r="U12" i="62"/>
  <c r="T18" i="62"/>
  <c r="T24" i="62"/>
  <c r="T34" i="62"/>
  <c r="T41" i="62"/>
  <c r="U50" i="62"/>
  <c r="T60" i="62"/>
  <c r="Q28" i="63"/>
  <c r="T32" i="63"/>
  <c r="T38" i="63"/>
  <c r="T45" i="63"/>
  <c r="T52" i="63"/>
  <c r="T63" i="63"/>
  <c r="T10" i="64"/>
  <c r="T16" i="64"/>
  <c r="T23" i="64"/>
  <c r="U34" i="64"/>
  <c r="T40" i="64"/>
  <c r="Q44" i="64"/>
  <c r="T46" i="64"/>
  <c r="E56" i="64"/>
  <c r="T57" i="64"/>
  <c r="T59" i="64"/>
  <c r="T11" i="65"/>
  <c r="T16" i="65"/>
  <c r="T27" i="65"/>
  <c r="U42" i="65"/>
  <c r="E44" i="65"/>
  <c r="U45" i="65"/>
  <c r="T45" i="65"/>
  <c r="U58" i="65"/>
  <c r="T58" i="65"/>
  <c r="Q9" i="66"/>
  <c r="T13" i="66"/>
  <c r="T42" i="66"/>
  <c r="E44" i="66"/>
  <c r="T45" i="66"/>
  <c r="T47" i="66"/>
  <c r="Q9" i="67"/>
  <c r="Q8" i="67" s="1"/>
  <c r="U22" i="67"/>
  <c r="U42" i="67"/>
  <c r="P44" i="67"/>
  <c r="U52" i="67"/>
  <c r="T11" i="68"/>
  <c r="P28" i="68"/>
  <c r="T36" i="68"/>
  <c r="T46" i="68"/>
  <c r="U55" i="68"/>
  <c r="Q9" i="69"/>
  <c r="T11" i="69"/>
  <c r="P28" i="69"/>
  <c r="T36" i="69"/>
  <c r="T46" i="69"/>
  <c r="U55" i="69"/>
  <c r="P9" i="70"/>
  <c r="T17" i="70"/>
  <c r="U26" i="70"/>
  <c r="E28" i="70"/>
  <c r="U29" i="70"/>
  <c r="T40" i="70"/>
  <c r="T47" i="70"/>
  <c r="T60" i="70"/>
  <c r="E62" i="70"/>
  <c r="T63" i="70"/>
  <c r="U55" i="71"/>
  <c r="U64" i="71"/>
  <c r="T27" i="72"/>
  <c r="T29" i="72"/>
  <c r="Q9" i="76"/>
  <c r="U10" i="76"/>
  <c r="Q9" i="77"/>
  <c r="E9" i="79"/>
  <c r="T10" i="79"/>
  <c r="E28" i="79"/>
  <c r="U29" i="79"/>
  <c r="Q9" i="80"/>
  <c r="T39" i="80"/>
  <c r="U39" i="80"/>
  <c r="U48" i="80"/>
  <c r="T48" i="80"/>
  <c r="T64" i="80"/>
  <c r="U64" i="80"/>
  <c r="T11" i="81"/>
  <c r="U11" i="81"/>
  <c r="T19" i="81"/>
  <c r="U19" i="81"/>
  <c r="T14" i="84"/>
  <c r="U14" i="84"/>
  <c r="U19" i="85"/>
  <c r="T19" i="85"/>
  <c r="Q56" i="27"/>
  <c r="Q43" i="27" s="1"/>
  <c r="Q56" i="28"/>
  <c r="Q44" i="29"/>
  <c r="Q43" i="29" s="1"/>
  <c r="P56" i="29"/>
  <c r="Q44" i="30"/>
  <c r="Q43" i="30" s="1"/>
  <c r="P56" i="30"/>
  <c r="P43" i="30" s="1"/>
  <c r="P44" i="31"/>
  <c r="P43" i="31" s="1"/>
  <c r="E56" i="31"/>
  <c r="P44" i="32"/>
  <c r="E56" i="32"/>
  <c r="Q28" i="33"/>
  <c r="E44" i="33"/>
  <c r="Q9" i="34"/>
  <c r="Q8" i="34" s="1"/>
  <c r="P28" i="34"/>
  <c r="Q62" i="34"/>
  <c r="P9" i="35"/>
  <c r="P8" i="35" s="1"/>
  <c r="E28" i="35"/>
  <c r="P62" i="35"/>
  <c r="E9" i="36"/>
  <c r="E62" i="36"/>
  <c r="Q56" i="39"/>
  <c r="Q44" i="40"/>
  <c r="Q43" i="40" s="1"/>
  <c r="P56" i="40"/>
  <c r="P44" i="41"/>
  <c r="P43" i="41" s="1"/>
  <c r="E56" i="41"/>
  <c r="P44" i="42"/>
  <c r="P43" i="42" s="1"/>
  <c r="E56" i="42"/>
  <c r="Q28" i="43"/>
  <c r="Q8" i="43" s="1"/>
  <c r="E44" i="43"/>
  <c r="P28" i="44"/>
  <c r="Q62" i="44"/>
  <c r="P9" i="45"/>
  <c r="E28" i="45"/>
  <c r="P62" i="45"/>
  <c r="P9" i="46"/>
  <c r="E28" i="46"/>
  <c r="P62" i="46"/>
  <c r="E9" i="47"/>
  <c r="E62" i="47"/>
  <c r="Q56" i="50"/>
  <c r="Q43" i="50" s="1"/>
  <c r="T62" i="50"/>
  <c r="U63" i="50"/>
  <c r="Q44" i="51"/>
  <c r="P56" i="51"/>
  <c r="P43" i="51" s="1"/>
  <c r="P44" i="52"/>
  <c r="E56" i="52"/>
  <c r="E43" i="52" s="1"/>
  <c r="P44" i="53"/>
  <c r="E56" i="53"/>
  <c r="Q28" i="54"/>
  <c r="Q8" i="54" s="1"/>
  <c r="E44" i="54"/>
  <c r="Q9" i="55"/>
  <c r="Q28" i="55"/>
  <c r="Q28" i="57"/>
  <c r="T56" i="57"/>
  <c r="U57" i="57"/>
  <c r="Q62" i="57"/>
  <c r="Q28" i="58"/>
  <c r="U45" i="59"/>
  <c r="E28" i="60"/>
  <c r="Q44" i="60"/>
  <c r="Q43" i="60" s="1"/>
  <c r="E9" i="61"/>
  <c r="T44" i="61"/>
  <c r="U45" i="61"/>
  <c r="U13" i="62"/>
  <c r="T20" i="62"/>
  <c r="P44" i="62"/>
  <c r="P43" i="62" s="1"/>
  <c r="E62" i="62"/>
  <c r="E9" i="63"/>
  <c r="U45" i="63"/>
  <c r="E56" i="63"/>
  <c r="U57" i="63"/>
  <c r="T62" i="63"/>
  <c r="U63" i="63"/>
  <c r="U10" i="64"/>
  <c r="P28" i="64"/>
  <c r="P56" i="64"/>
  <c r="P44" i="65"/>
  <c r="P43" i="65" s="1"/>
  <c r="P44" i="66"/>
  <c r="Q44" i="67"/>
  <c r="Q28" i="68"/>
  <c r="Q8" i="68" s="1"/>
  <c r="Q28" i="69"/>
  <c r="Q9" i="70"/>
  <c r="P28" i="70"/>
  <c r="Q56" i="70"/>
  <c r="P62" i="70"/>
  <c r="U20" i="71"/>
  <c r="E9" i="72"/>
  <c r="U29" i="72"/>
  <c r="E9" i="73"/>
  <c r="U10" i="73"/>
  <c r="E62" i="73"/>
  <c r="U63" i="73"/>
  <c r="U63" i="75"/>
  <c r="U13" i="76"/>
  <c r="E28" i="76"/>
  <c r="U29" i="76"/>
  <c r="P28" i="77"/>
  <c r="E62" i="77"/>
  <c r="U63" i="77"/>
  <c r="P9" i="79"/>
  <c r="U26" i="80"/>
  <c r="T26" i="80"/>
  <c r="T31" i="80"/>
  <c r="U31" i="80"/>
  <c r="T12" i="82"/>
  <c r="U12" i="82"/>
  <c r="T20" i="82"/>
  <c r="U20" i="82"/>
  <c r="T50" i="82"/>
  <c r="U50" i="82"/>
  <c r="T33" i="83"/>
  <c r="U33" i="83"/>
  <c r="T41" i="83"/>
  <c r="U41" i="83"/>
  <c r="E62" i="83"/>
  <c r="U63" i="83"/>
  <c r="U31" i="84"/>
  <c r="T31" i="84"/>
  <c r="U49" i="84"/>
  <c r="T49" i="84"/>
  <c r="U39" i="85"/>
  <c r="T39" i="85"/>
  <c r="U20" i="86"/>
  <c r="T20" i="86"/>
  <c r="U40" i="86"/>
  <c r="T40" i="86"/>
  <c r="U21" i="87"/>
  <c r="T21" i="87"/>
  <c r="U33" i="87"/>
  <c r="T33" i="87"/>
  <c r="U34" i="88"/>
  <c r="T34" i="88"/>
  <c r="Q44" i="42"/>
  <c r="P56" i="42"/>
  <c r="P44" i="43"/>
  <c r="P43" i="43" s="1"/>
  <c r="E56" i="43"/>
  <c r="Q28" i="44"/>
  <c r="Q8" i="44" s="1"/>
  <c r="E44" i="44"/>
  <c r="Q9" i="45"/>
  <c r="P28" i="45"/>
  <c r="Q9" i="46"/>
  <c r="P28" i="46"/>
  <c r="P9" i="47"/>
  <c r="T14" i="47"/>
  <c r="T22" i="47"/>
  <c r="E28" i="47"/>
  <c r="T34" i="47"/>
  <c r="T42" i="47"/>
  <c r="T52" i="47"/>
  <c r="T57" i="47"/>
  <c r="E9" i="48"/>
  <c r="T15" i="48"/>
  <c r="T23" i="48"/>
  <c r="T35" i="48"/>
  <c r="T45" i="48"/>
  <c r="T53" i="48"/>
  <c r="T58" i="48"/>
  <c r="E9" i="49"/>
  <c r="T15" i="49"/>
  <c r="T23" i="49"/>
  <c r="T35" i="49"/>
  <c r="T45" i="49"/>
  <c r="T53" i="49"/>
  <c r="T58" i="49"/>
  <c r="T16" i="50"/>
  <c r="T24" i="50"/>
  <c r="T36" i="50"/>
  <c r="T46" i="50"/>
  <c r="T54" i="50"/>
  <c r="T59" i="50"/>
  <c r="T17" i="51"/>
  <c r="T25" i="51"/>
  <c r="T29" i="51"/>
  <c r="T37" i="51"/>
  <c r="T47" i="51"/>
  <c r="T55" i="51"/>
  <c r="Q56" i="51"/>
  <c r="T60" i="51"/>
  <c r="Q44" i="52"/>
  <c r="P56" i="52"/>
  <c r="T63" i="52"/>
  <c r="Q44" i="53"/>
  <c r="P56" i="53"/>
  <c r="T63" i="53"/>
  <c r="P44" i="54"/>
  <c r="E56" i="54"/>
  <c r="T30" i="55"/>
  <c r="U37" i="55"/>
  <c r="E56" i="55"/>
  <c r="T27" i="56"/>
  <c r="U30" i="56"/>
  <c r="E56" i="56"/>
  <c r="T64" i="57"/>
  <c r="T30" i="58"/>
  <c r="U37" i="58"/>
  <c r="E56" i="58"/>
  <c r="T27" i="59"/>
  <c r="U30" i="59"/>
  <c r="E56" i="59"/>
  <c r="E43" i="59" s="1"/>
  <c r="P28" i="60"/>
  <c r="T32" i="60"/>
  <c r="U39" i="60"/>
  <c r="P9" i="61"/>
  <c r="T50" i="61"/>
  <c r="U64" i="61"/>
  <c r="E28" i="62"/>
  <c r="T33" i="62"/>
  <c r="U40" i="62"/>
  <c r="Q44" i="62"/>
  <c r="Q43" i="62" s="1"/>
  <c r="P9" i="63"/>
  <c r="T33" i="63"/>
  <c r="U51" i="63"/>
  <c r="P56" i="63"/>
  <c r="T15" i="64"/>
  <c r="U22" i="64"/>
  <c r="Q28" i="64"/>
  <c r="U53" i="64"/>
  <c r="T53" i="64"/>
  <c r="Q56" i="64"/>
  <c r="U23" i="65"/>
  <c r="T23" i="65"/>
  <c r="Q44" i="65"/>
  <c r="E56" i="65"/>
  <c r="T57" i="65"/>
  <c r="T59" i="65"/>
  <c r="U23" i="66"/>
  <c r="Q44" i="66"/>
  <c r="Q43" i="66" s="1"/>
  <c r="T55" i="66"/>
  <c r="U16" i="67"/>
  <c r="P28" i="67"/>
  <c r="U36" i="67"/>
  <c r="U46" i="67"/>
  <c r="E62" i="67"/>
  <c r="U63" i="67"/>
  <c r="T19" i="68"/>
  <c r="U35" i="68"/>
  <c r="T54" i="68"/>
  <c r="T19" i="69"/>
  <c r="U35" i="69"/>
  <c r="T54" i="69"/>
  <c r="U16" i="70"/>
  <c r="T25" i="70"/>
  <c r="Q28" i="70"/>
  <c r="U46" i="70"/>
  <c r="T55" i="70"/>
  <c r="U59" i="70"/>
  <c r="Q62" i="70"/>
  <c r="T18" i="71"/>
  <c r="U27" i="71"/>
  <c r="T31" i="71"/>
  <c r="U49" i="71"/>
  <c r="P9" i="72"/>
  <c r="U12" i="72"/>
  <c r="T64" i="72"/>
  <c r="T26" i="73"/>
  <c r="T41" i="73"/>
  <c r="Q44" i="73"/>
  <c r="T51" i="73"/>
  <c r="P56" i="73"/>
  <c r="T20" i="74"/>
  <c r="T22" i="74"/>
  <c r="T39" i="74"/>
  <c r="T52" i="74"/>
  <c r="E56" i="74"/>
  <c r="U57" i="74"/>
  <c r="T10" i="75"/>
  <c r="T23" i="75"/>
  <c r="Q28" i="75"/>
  <c r="T33" i="75"/>
  <c r="T35" i="75"/>
  <c r="T50" i="75"/>
  <c r="T62" i="75"/>
  <c r="U16" i="77"/>
  <c r="Q28" i="77"/>
  <c r="T30" i="77"/>
  <c r="T35" i="77"/>
  <c r="U54" i="77"/>
  <c r="T14" i="78"/>
  <c r="U37" i="78"/>
  <c r="P44" i="78"/>
  <c r="U47" i="78"/>
  <c r="T59" i="78"/>
  <c r="T25" i="79"/>
  <c r="Q28" i="79"/>
  <c r="T59" i="79"/>
  <c r="U19" i="80"/>
  <c r="T47" i="80"/>
  <c r="T24" i="81"/>
  <c r="U26" i="81"/>
  <c r="T26" i="81"/>
  <c r="T31" i="81"/>
  <c r="U31" i="81"/>
  <c r="T39" i="81"/>
  <c r="U39" i="81"/>
  <c r="T46" i="81"/>
  <c r="U48" i="81"/>
  <c r="T48" i="81"/>
  <c r="T54" i="81"/>
  <c r="T64" i="81"/>
  <c r="U64" i="81"/>
  <c r="E28" i="82"/>
  <c r="U11" i="85"/>
  <c r="T11" i="85"/>
  <c r="U51" i="87"/>
  <c r="T51" i="87"/>
  <c r="E56" i="44"/>
  <c r="Q28" i="45"/>
  <c r="E44" i="45"/>
  <c r="Q28" i="46"/>
  <c r="E44" i="46"/>
  <c r="Q9" i="47"/>
  <c r="P28" i="47"/>
  <c r="U57" i="47"/>
  <c r="P9" i="48"/>
  <c r="E28" i="48"/>
  <c r="P9" i="49"/>
  <c r="E28" i="49"/>
  <c r="E9" i="50"/>
  <c r="Q56" i="52"/>
  <c r="Q56" i="53"/>
  <c r="Q44" i="54"/>
  <c r="P56" i="54"/>
  <c r="E9" i="56"/>
  <c r="T10" i="56"/>
  <c r="E44" i="56"/>
  <c r="E9" i="58"/>
  <c r="U10" i="58"/>
  <c r="E9" i="59"/>
  <c r="T10" i="59"/>
  <c r="E43" i="63"/>
  <c r="U24" i="66"/>
  <c r="T24" i="66"/>
  <c r="E9" i="71"/>
  <c r="U10" i="71"/>
  <c r="Q9" i="73"/>
  <c r="U33" i="73"/>
  <c r="P44" i="74"/>
  <c r="Q28" i="76"/>
  <c r="U12" i="79"/>
  <c r="U33" i="80"/>
  <c r="U38" i="80"/>
  <c r="T38" i="80"/>
  <c r="E62" i="80"/>
  <c r="U63" i="80"/>
  <c r="T63" i="80"/>
  <c r="E9" i="81"/>
  <c r="U10" i="81"/>
  <c r="T10" i="81"/>
  <c r="U18" i="81"/>
  <c r="T18" i="81"/>
  <c r="U27" i="82"/>
  <c r="T27" i="82"/>
  <c r="T13" i="83"/>
  <c r="U13" i="83"/>
  <c r="T21" i="83"/>
  <c r="U21" i="83"/>
  <c r="U64" i="84"/>
  <c r="T64" i="84"/>
  <c r="U31" i="85"/>
  <c r="T31" i="85"/>
  <c r="U49" i="85"/>
  <c r="T49" i="85"/>
  <c r="U12" i="86"/>
  <c r="T12" i="86"/>
  <c r="U32" i="86"/>
  <c r="T32" i="86"/>
  <c r="U13" i="87"/>
  <c r="T13" i="87"/>
  <c r="U22" i="88"/>
  <c r="T22" i="88"/>
  <c r="Q62" i="25"/>
  <c r="Q9" i="26"/>
  <c r="Q8" i="26" s="1"/>
  <c r="Q61" i="26" s="1"/>
  <c r="P28" i="26"/>
  <c r="Q62" i="26"/>
  <c r="P9" i="27"/>
  <c r="E28" i="27"/>
  <c r="P62" i="27"/>
  <c r="P9" i="28"/>
  <c r="P8" i="28" s="1"/>
  <c r="E28" i="28"/>
  <c r="P62" i="28"/>
  <c r="E9" i="29"/>
  <c r="E62" i="29"/>
  <c r="E9" i="30"/>
  <c r="E62" i="30"/>
  <c r="Q56" i="33"/>
  <c r="Q44" i="34"/>
  <c r="Q43" i="34" s="1"/>
  <c r="P56" i="34"/>
  <c r="P43" i="34" s="1"/>
  <c r="T63" i="34"/>
  <c r="P44" i="35"/>
  <c r="P43" i="35" s="1"/>
  <c r="E56" i="35"/>
  <c r="Q28" i="36"/>
  <c r="E44" i="36"/>
  <c r="Q9" i="37"/>
  <c r="Q8" i="37" s="1"/>
  <c r="P28" i="37"/>
  <c r="Q62" i="37"/>
  <c r="Q9" i="38"/>
  <c r="Q8" i="38" s="1"/>
  <c r="P28" i="38"/>
  <c r="P8" i="38" s="1"/>
  <c r="Q62" i="38"/>
  <c r="P9" i="39"/>
  <c r="P8" i="39" s="1"/>
  <c r="E28" i="39"/>
  <c r="P62" i="39"/>
  <c r="E9" i="40"/>
  <c r="E62" i="40"/>
  <c r="Q56" i="43"/>
  <c r="Q44" i="44"/>
  <c r="Q43" i="44" s="1"/>
  <c r="P56" i="44"/>
  <c r="T63" i="44"/>
  <c r="P44" i="45"/>
  <c r="P43" i="45" s="1"/>
  <c r="E56" i="45"/>
  <c r="P44" i="46"/>
  <c r="P43" i="46" s="1"/>
  <c r="E56" i="46"/>
  <c r="Q28" i="47"/>
  <c r="E44" i="47"/>
  <c r="Q9" i="48"/>
  <c r="P28" i="48"/>
  <c r="Q62" i="48"/>
  <c r="Q9" i="49"/>
  <c r="P28" i="49"/>
  <c r="Q62" i="49"/>
  <c r="P9" i="50"/>
  <c r="E28" i="50"/>
  <c r="P62" i="50"/>
  <c r="E9" i="51"/>
  <c r="E62" i="51"/>
  <c r="Q56" i="54"/>
  <c r="T26" i="55"/>
  <c r="E44" i="55"/>
  <c r="U60" i="55"/>
  <c r="E62" i="55"/>
  <c r="U63" i="55"/>
  <c r="P9" i="56"/>
  <c r="T19" i="56"/>
  <c r="U26" i="56"/>
  <c r="P44" i="56"/>
  <c r="Q56" i="56"/>
  <c r="E9" i="57"/>
  <c r="T10" i="57"/>
  <c r="U31" i="57"/>
  <c r="E44" i="57"/>
  <c r="T49" i="57"/>
  <c r="P9" i="58"/>
  <c r="P8" i="58" s="1"/>
  <c r="T26" i="58"/>
  <c r="E44" i="58"/>
  <c r="U60" i="58"/>
  <c r="E62" i="58"/>
  <c r="U63" i="58"/>
  <c r="P9" i="59"/>
  <c r="T19" i="59"/>
  <c r="U26" i="59"/>
  <c r="P44" i="59"/>
  <c r="T44" i="59" s="1"/>
  <c r="Q56" i="59"/>
  <c r="Q62" i="60"/>
  <c r="U20" i="61"/>
  <c r="T40" i="61"/>
  <c r="U49" i="61"/>
  <c r="Q56" i="61"/>
  <c r="T21" i="62"/>
  <c r="U32" i="62"/>
  <c r="T38" i="62"/>
  <c r="T46" i="62"/>
  <c r="T52" i="62"/>
  <c r="T12" i="63"/>
  <c r="T18" i="63"/>
  <c r="P44" i="63"/>
  <c r="T49" i="63"/>
  <c r="T55" i="63"/>
  <c r="T58" i="63"/>
  <c r="P62" i="63"/>
  <c r="U14" i="64"/>
  <c r="T20" i="64"/>
  <c r="T26" i="64"/>
  <c r="T30" i="64"/>
  <c r="T36" i="64"/>
  <c r="T49" i="64"/>
  <c r="T54" i="64"/>
  <c r="T19" i="65"/>
  <c r="T24" i="65"/>
  <c r="U34" i="65"/>
  <c r="T51" i="65"/>
  <c r="U53" i="65"/>
  <c r="T53" i="65"/>
  <c r="Q56" i="65"/>
  <c r="T64" i="65"/>
  <c r="U10" i="66"/>
  <c r="T21" i="66"/>
  <c r="T34" i="66"/>
  <c r="U36" i="66"/>
  <c r="T36" i="66"/>
  <c r="T50" i="66"/>
  <c r="T60" i="66"/>
  <c r="T15" i="67"/>
  <c r="U24" i="67"/>
  <c r="T35" i="67"/>
  <c r="U54" i="67"/>
  <c r="T14" i="68"/>
  <c r="T27" i="68"/>
  <c r="U53" i="68"/>
  <c r="T14" i="69"/>
  <c r="T27" i="69"/>
  <c r="U53" i="69"/>
  <c r="U20" i="70"/>
  <c r="U24" i="70"/>
  <c r="U31" i="70"/>
  <c r="U54" i="70"/>
  <c r="P9" i="71"/>
  <c r="P8" i="71" s="1"/>
  <c r="U13" i="71"/>
  <c r="U17" i="71"/>
  <c r="T26" i="71"/>
  <c r="T41" i="71"/>
  <c r="T48" i="71"/>
  <c r="T11" i="72"/>
  <c r="U20" i="72"/>
  <c r="U33" i="72"/>
  <c r="U50" i="72"/>
  <c r="U11" i="73"/>
  <c r="T36" i="73"/>
  <c r="T46" i="73"/>
  <c r="T59" i="73"/>
  <c r="U64" i="73"/>
  <c r="T10" i="74"/>
  <c r="T17" i="74"/>
  <c r="U34" i="74"/>
  <c r="T47" i="74"/>
  <c r="Q56" i="74"/>
  <c r="T18" i="75"/>
  <c r="U20" i="75"/>
  <c r="T30" i="75"/>
  <c r="U14" i="76"/>
  <c r="U35" i="76"/>
  <c r="T15" i="77"/>
  <c r="T53" i="77"/>
  <c r="E28" i="78"/>
  <c r="T29" i="78"/>
  <c r="T31" i="78"/>
  <c r="T36" i="78"/>
  <c r="T46" i="78"/>
  <c r="U55" i="78"/>
  <c r="U31" i="79"/>
  <c r="U38" i="79"/>
  <c r="E44" i="79"/>
  <c r="U48" i="79"/>
  <c r="E62" i="79"/>
  <c r="T63" i="79"/>
  <c r="T13" i="80"/>
  <c r="T18" i="80"/>
  <c r="U30" i="80"/>
  <c r="T30" i="80"/>
  <c r="U33" i="81"/>
  <c r="U11" i="82"/>
  <c r="T11" i="82"/>
  <c r="U19" i="82"/>
  <c r="T19" i="82"/>
  <c r="T32" i="82"/>
  <c r="U32" i="82"/>
  <c r="T40" i="82"/>
  <c r="U40" i="82"/>
  <c r="U49" i="82"/>
  <c r="T49" i="82"/>
  <c r="U32" i="83"/>
  <c r="T32" i="83"/>
  <c r="U40" i="83"/>
  <c r="T40" i="83"/>
  <c r="T11" i="84"/>
  <c r="U27" i="84"/>
  <c r="T27" i="84"/>
  <c r="U33" i="84"/>
  <c r="U50" i="86"/>
  <c r="T50" i="86"/>
  <c r="U23" i="87"/>
  <c r="U36" i="88"/>
  <c r="T19" i="47"/>
  <c r="T27" i="47"/>
  <c r="T31" i="47"/>
  <c r="T39" i="47"/>
  <c r="P44" i="47"/>
  <c r="T49" i="47"/>
  <c r="T64" i="47"/>
  <c r="T12" i="48"/>
  <c r="T20" i="48"/>
  <c r="Q28" i="48"/>
  <c r="T32" i="48"/>
  <c r="T40" i="48"/>
  <c r="E44" i="48"/>
  <c r="T50" i="48"/>
  <c r="T12" i="49"/>
  <c r="T20" i="49"/>
  <c r="Q28" i="49"/>
  <c r="T32" i="49"/>
  <c r="T40" i="49"/>
  <c r="E44" i="49"/>
  <c r="T50" i="49"/>
  <c r="Q9" i="50"/>
  <c r="T13" i="50"/>
  <c r="T21" i="50"/>
  <c r="P28" i="50"/>
  <c r="T33" i="50"/>
  <c r="T41" i="50"/>
  <c r="T51" i="50"/>
  <c r="P9" i="51"/>
  <c r="T14" i="51"/>
  <c r="T22" i="51"/>
  <c r="E28" i="51"/>
  <c r="T34" i="51"/>
  <c r="T42" i="51"/>
  <c r="T52" i="51"/>
  <c r="T57" i="51"/>
  <c r="E9" i="52"/>
  <c r="T15" i="52"/>
  <c r="T23" i="52"/>
  <c r="T35" i="52"/>
  <c r="T45" i="52"/>
  <c r="T53" i="52"/>
  <c r="T58" i="52"/>
  <c r="E9" i="53"/>
  <c r="T15" i="53"/>
  <c r="T23" i="53"/>
  <c r="T35" i="53"/>
  <c r="T45" i="53"/>
  <c r="T53" i="53"/>
  <c r="T58" i="53"/>
  <c r="T16" i="54"/>
  <c r="T24" i="54"/>
  <c r="T36" i="54"/>
  <c r="T46" i="54"/>
  <c r="T54" i="54"/>
  <c r="T59" i="54"/>
  <c r="T17" i="55"/>
  <c r="T25" i="55"/>
  <c r="T34" i="55"/>
  <c r="P44" i="55"/>
  <c r="P43" i="55" s="1"/>
  <c r="P61" i="55" s="1"/>
  <c r="T48" i="55"/>
  <c r="U55" i="55"/>
  <c r="T59" i="55"/>
  <c r="P62" i="55"/>
  <c r="Q9" i="56"/>
  <c r="Q8" i="56" s="1"/>
  <c r="T25" i="56"/>
  <c r="U48" i="56"/>
  <c r="T54" i="56"/>
  <c r="T59" i="56"/>
  <c r="P9" i="57"/>
  <c r="T12" i="57"/>
  <c r="T19" i="57"/>
  <c r="U26" i="57"/>
  <c r="T34" i="57"/>
  <c r="T40" i="57"/>
  <c r="P44" i="57"/>
  <c r="T55" i="57"/>
  <c r="Q56" i="57"/>
  <c r="T60" i="57"/>
  <c r="Q9" i="58"/>
  <c r="Q8" i="58" s="1"/>
  <c r="T34" i="58"/>
  <c r="P44" i="58"/>
  <c r="P43" i="58" s="1"/>
  <c r="T48" i="58"/>
  <c r="U55" i="58"/>
  <c r="T59" i="58"/>
  <c r="P62" i="58"/>
  <c r="Q9" i="59"/>
  <c r="T25" i="59"/>
  <c r="U48" i="59"/>
  <c r="T54" i="59"/>
  <c r="T59" i="59"/>
  <c r="E9" i="60"/>
  <c r="T13" i="60"/>
  <c r="T20" i="60"/>
  <c r="U27" i="60"/>
  <c r="T30" i="60"/>
  <c r="T36" i="60"/>
  <c r="U11" i="61"/>
  <c r="T17" i="61"/>
  <c r="T23" i="61"/>
  <c r="E28" i="61"/>
  <c r="Q44" i="61"/>
  <c r="T48" i="61"/>
  <c r="T54" i="61"/>
  <c r="T59" i="61"/>
  <c r="E9" i="62"/>
  <c r="T27" i="62"/>
  <c r="T31" i="62"/>
  <c r="T37" i="62"/>
  <c r="T64" i="62"/>
  <c r="T11" i="63"/>
  <c r="T17" i="63"/>
  <c r="T23" i="63"/>
  <c r="T34" i="63"/>
  <c r="U41" i="63"/>
  <c r="Q44" i="63"/>
  <c r="Q43" i="63" s="1"/>
  <c r="T48" i="63"/>
  <c r="Q9" i="64"/>
  <c r="U9" i="64" s="1"/>
  <c r="T13" i="64"/>
  <c r="T19" i="64"/>
  <c r="U57" i="64"/>
  <c r="U14" i="65"/>
  <c r="P28" i="65"/>
  <c r="T33" i="65"/>
  <c r="U35" i="65"/>
  <c r="T35" i="65"/>
  <c r="U46" i="65"/>
  <c r="T50" i="65"/>
  <c r="T20" i="66"/>
  <c r="T25" i="66"/>
  <c r="E28" i="66"/>
  <c r="U29" i="66"/>
  <c r="T33" i="66"/>
  <c r="U45" i="66"/>
  <c r="T18" i="67"/>
  <c r="T38" i="67"/>
  <c r="T48" i="67"/>
  <c r="U23" i="68"/>
  <c r="T42" i="68"/>
  <c r="E44" i="68"/>
  <c r="T45" i="68"/>
  <c r="T52" i="68"/>
  <c r="E56" i="68"/>
  <c r="U60" i="68"/>
  <c r="U23" i="69"/>
  <c r="T42" i="69"/>
  <c r="E44" i="69"/>
  <c r="T45" i="69"/>
  <c r="T52" i="69"/>
  <c r="E56" i="69"/>
  <c r="U60" i="69"/>
  <c r="T23" i="70"/>
  <c r="T29" i="70"/>
  <c r="U38" i="70"/>
  <c r="T53" i="70"/>
  <c r="U63" i="70"/>
  <c r="Q9" i="71"/>
  <c r="T16" i="71"/>
  <c r="U33" i="71"/>
  <c r="U37" i="71"/>
  <c r="Q44" i="71"/>
  <c r="T51" i="71"/>
  <c r="E62" i="71"/>
  <c r="U63" i="71"/>
  <c r="T14" i="72"/>
  <c r="T31" i="72"/>
  <c r="U40" i="72"/>
  <c r="T24" i="73"/>
  <c r="P28" i="73"/>
  <c r="U31" i="73"/>
  <c r="P9" i="74"/>
  <c r="U12" i="74"/>
  <c r="T37" i="74"/>
  <c r="T64" i="74"/>
  <c r="E9" i="75"/>
  <c r="U13" i="75"/>
  <c r="E44" i="75"/>
  <c r="U45" i="75"/>
  <c r="T48" i="75"/>
  <c r="T27" i="76"/>
  <c r="U46" i="76"/>
  <c r="E56" i="76"/>
  <c r="U57" i="76"/>
  <c r="T18" i="77"/>
  <c r="T23" i="77"/>
  <c r="T33" i="77"/>
  <c r="E44" i="77"/>
  <c r="U45" i="77"/>
  <c r="P56" i="77"/>
  <c r="U59" i="77"/>
  <c r="U17" i="78"/>
  <c r="P28" i="78"/>
  <c r="T39" i="78"/>
  <c r="T49" i="78"/>
  <c r="T57" i="78"/>
  <c r="U10" i="79"/>
  <c r="T23" i="79"/>
  <c r="T29" i="79"/>
  <c r="T49" i="80"/>
  <c r="U49" i="80"/>
  <c r="Q9" i="81"/>
  <c r="U30" i="81"/>
  <c r="T30" i="81"/>
  <c r="U38" i="81"/>
  <c r="T38" i="81"/>
  <c r="E62" i="81"/>
  <c r="U63" i="81"/>
  <c r="T63" i="81"/>
  <c r="T51" i="83"/>
  <c r="U51" i="83"/>
  <c r="U64" i="85"/>
  <c r="T64" i="85"/>
  <c r="U14" i="88"/>
  <c r="T14" i="88"/>
  <c r="Q44" i="23"/>
  <c r="P56" i="23"/>
  <c r="Q44" i="24"/>
  <c r="Q43" i="24" s="1"/>
  <c r="P56" i="24"/>
  <c r="P44" i="25"/>
  <c r="P43" i="25" s="1"/>
  <c r="E56" i="25"/>
  <c r="P44" i="26"/>
  <c r="E56" i="26"/>
  <c r="Q28" i="27"/>
  <c r="E44" i="27"/>
  <c r="Q28" i="28"/>
  <c r="E44" i="28"/>
  <c r="Q9" i="29"/>
  <c r="Q8" i="29" s="1"/>
  <c r="Q61" i="29" s="1"/>
  <c r="P28" i="29"/>
  <c r="Q62" i="29"/>
  <c r="Q9" i="30"/>
  <c r="Q8" i="30" s="1"/>
  <c r="P28" i="30"/>
  <c r="P8" i="30" s="1"/>
  <c r="Q62" i="30"/>
  <c r="P9" i="31"/>
  <c r="P8" i="31" s="1"/>
  <c r="P61" i="31" s="1"/>
  <c r="E28" i="31"/>
  <c r="T57" i="31"/>
  <c r="P62" i="31"/>
  <c r="P9" i="32"/>
  <c r="P8" i="32" s="1"/>
  <c r="E28" i="32"/>
  <c r="T57" i="32"/>
  <c r="P62" i="32"/>
  <c r="E9" i="33"/>
  <c r="T45" i="33"/>
  <c r="E62" i="33"/>
  <c r="T29" i="35"/>
  <c r="Q56" i="35"/>
  <c r="T10" i="36"/>
  <c r="Q44" i="36"/>
  <c r="P56" i="36"/>
  <c r="T63" i="36"/>
  <c r="P44" i="37"/>
  <c r="E56" i="37"/>
  <c r="P44" i="38"/>
  <c r="E56" i="38"/>
  <c r="Q28" i="39"/>
  <c r="E44" i="39"/>
  <c r="Q9" i="40"/>
  <c r="P28" i="40"/>
  <c r="Q62" i="40"/>
  <c r="P9" i="41"/>
  <c r="E28" i="41"/>
  <c r="T57" i="41"/>
  <c r="P62" i="41"/>
  <c r="P9" i="42"/>
  <c r="E28" i="42"/>
  <c r="T57" i="42"/>
  <c r="P62" i="42"/>
  <c r="E9" i="43"/>
  <c r="T45" i="43"/>
  <c r="E62" i="43"/>
  <c r="E9" i="44"/>
  <c r="T29" i="45"/>
  <c r="Q56" i="45"/>
  <c r="Q43" i="45" s="1"/>
  <c r="T29" i="46"/>
  <c r="Q56" i="46"/>
  <c r="Q43" i="46" s="1"/>
  <c r="T10" i="47"/>
  <c r="Q44" i="47"/>
  <c r="P56" i="47"/>
  <c r="T56" i="47" s="1"/>
  <c r="T63" i="47"/>
  <c r="P44" i="48"/>
  <c r="E56" i="48"/>
  <c r="P44" i="49"/>
  <c r="E56" i="49"/>
  <c r="Q28" i="50"/>
  <c r="E44" i="50"/>
  <c r="Q9" i="51"/>
  <c r="P28" i="51"/>
  <c r="T56" i="51"/>
  <c r="U57" i="51"/>
  <c r="Q62" i="51"/>
  <c r="P9" i="52"/>
  <c r="E28" i="52"/>
  <c r="T44" i="52"/>
  <c r="U45" i="52"/>
  <c r="T57" i="52"/>
  <c r="P62" i="52"/>
  <c r="P9" i="53"/>
  <c r="E28" i="53"/>
  <c r="T44" i="53"/>
  <c r="U45" i="53"/>
  <c r="T57" i="53"/>
  <c r="P62" i="53"/>
  <c r="E9" i="54"/>
  <c r="T45" i="54"/>
  <c r="E62" i="54"/>
  <c r="Q44" i="55"/>
  <c r="T11" i="56"/>
  <c r="U18" i="56"/>
  <c r="E28" i="56"/>
  <c r="T39" i="56"/>
  <c r="E62" i="56"/>
  <c r="T63" i="56"/>
  <c r="Q9" i="57"/>
  <c r="Q8" i="57" s="1"/>
  <c r="U48" i="57"/>
  <c r="T18" i="58"/>
  <c r="U25" i="58"/>
  <c r="Q44" i="58"/>
  <c r="T11" i="59"/>
  <c r="U18" i="59"/>
  <c r="E28" i="59"/>
  <c r="T39" i="59"/>
  <c r="E62" i="59"/>
  <c r="T63" i="59"/>
  <c r="P9" i="60"/>
  <c r="T29" i="60"/>
  <c r="T50" i="60"/>
  <c r="U64" i="60"/>
  <c r="T10" i="61"/>
  <c r="P28" i="61"/>
  <c r="T32" i="61"/>
  <c r="U39" i="61"/>
  <c r="E62" i="61"/>
  <c r="P9" i="62"/>
  <c r="P8" i="62" s="1"/>
  <c r="T13" i="62"/>
  <c r="U20" i="62"/>
  <c r="T51" i="62"/>
  <c r="E56" i="62"/>
  <c r="T63" i="62"/>
  <c r="T10" i="63"/>
  <c r="T13" i="63"/>
  <c r="E28" i="63"/>
  <c r="T57" i="63"/>
  <c r="T35" i="64"/>
  <c r="U42" i="64"/>
  <c r="E44" i="64"/>
  <c r="U45" i="64"/>
  <c r="T45" i="64"/>
  <c r="U58" i="64"/>
  <c r="T58" i="64"/>
  <c r="Q9" i="65"/>
  <c r="U15" i="65"/>
  <c r="T15" i="65"/>
  <c r="Q28" i="65"/>
  <c r="T54" i="65"/>
  <c r="U15" i="66"/>
  <c r="P28" i="66"/>
  <c r="T37" i="66"/>
  <c r="U46" i="66"/>
  <c r="E56" i="66"/>
  <c r="U57" i="66"/>
  <c r="E9" i="67"/>
  <c r="U10" i="67"/>
  <c r="U14" i="67"/>
  <c r="T23" i="67"/>
  <c r="U34" i="67"/>
  <c r="T53" i="67"/>
  <c r="E56" i="67"/>
  <c r="T57" i="67"/>
  <c r="U37" i="68"/>
  <c r="P44" i="68"/>
  <c r="U47" i="68"/>
  <c r="Q62" i="68"/>
  <c r="T64" i="68"/>
  <c r="U37" i="69"/>
  <c r="P44" i="69"/>
  <c r="U47" i="69"/>
  <c r="Q62" i="69"/>
  <c r="T64" i="69"/>
  <c r="U18" i="70"/>
  <c r="T32" i="70"/>
  <c r="E44" i="70"/>
  <c r="U48" i="70"/>
  <c r="U11" i="71"/>
  <c r="U25" i="71"/>
  <c r="E28" i="71"/>
  <c r="T29" i="71"/>
  <c r="U47" i="71"/>
  <c r="U60" i="71"/>
  <c r="T19" i="72"/>
  <c r="T34" i="72"/>
  <c r="T49" i="72"/>
  <c r="T10" i="73"/>
  <c r="U19" i="73"/>
  <c r="T63" i="73"/>
  <c r="U13" i="74"/>
  <c r="E28" i="74"/>
  <c r="U32" i="74"/>
  <c r="T31" i="75"/>
  <c r="P56" i="75"/>
  <c r="T13" i="76"/>
  <c r="U22" i="76"/>
  <c r="T29" i="76"/>
  <c r="T34" i="76"/>
  <c r="U53" i="76"/>
  <c r="E9" i="77"/>
  <c r="U10" i="77"/>
  <c r="T26" i="77"/>
  <c r="T63" i="77"/>
  <c r="P9" i="78"/>
  <c r="P8" i="78" s="1"/>
  <c r="U25" i="78"/>
  <c r="T54" i="78"/>
  <c r="U57" i="78"/>
  <c r="U18" i="79"/>
  <c r="T30" i="79"/>
  <c r="T32" i="79"/>
  <c r="T37" i="79"/>
  <c r="T47" i="79"/>
  <c r="Q56" i="79"/>
  <c r="E9" i="80"/>
  <c r="U10" i="80"/>
  <c r="T27" i="80"/>
  <c r="U27" i="80"/>
  <c r="U64" i="82"/>
  <c r="T64" i="82"/>
  <c r="T10" i="83"/>
  <c r="U12" i="83"/>
  <c r="T12" i="83"/>
  <c r="U20" i="83"/>
  <c r="T20" i="83"/>
  <c r="U19" i="84"/>
  <c r="T19" i="84"/>
  <c r="U27" i="85"/>
  <c r="T27" i="85"/>
  <c r="U33" i="85"/>
  <c r="U46" i="88"/>
  <c r="E28" i="33"/>
  <c r="E9" i="34"/>
  <c r="Q56" i="36"/>
  <c r="Q44" i="37"/>
  <c r="Q43" i="37" s="1"/>
  <c r="P56" i="37"/>
  <c r="Q44" i="38"/>
  <c r="Q43" i="38" s="1"/>
  <c r="P56" i="38"/>
  <c r="P44" i="39"/>
  <c r="P43" i="39" s="1"/>
  <c r="E56" i="39"/>
  <c r="Q28" i="40"/>
  <c r="E44" i="40"/>
  <c r="Q9" i="41"/>
  <c r="Q8" i="41" s="1"/>
  <c r="P28" i="41"/>
  <c r="Q9" i="42"/>
  <c r="Q8" i="42" s="1"/>
  <c r="P28" i="42"/>
  <c r="P9" i="43"/>
  <c r="P8" i="43" s="1"/>
  <c r="P61" i="43" s="1"/>
  <c r="P65" i="43" s="1"/>
  <c r="E28" i="43"/>
  <c r="T57" i="43"/>
  <c r="P9" i="44"/>
  <c r="T45" i="44"/>
  <c r="T29" i="47"/>
  <c r="Q56" i="47"/>
  <c r="U56" i="47" s="1"/>
  <c r="T10" i="48"/>
  <c r="Q44" i="48"/>
  <c r="Q43" i="48" s="1"/>
  <c r="P56" i="48"/>
  <c r="T63" i="48"/>
  <c r="T10" i="49"/>
  <c r="Q44" i="49"/>
  <c r="Q43" i="49" s="1"/>
  <c r="P56" i="49"/>
  <c r="T63" i="49"/>
  <c r="P44" i="50"/>
  <c r="P43" i="50" s="1"/>
  <c r="E56" i="50"/>
  <c r="Q28" i="51"/>
  <c r="E44" i="51"/>
  <c r="Q9" i="52"/>
  <c r="Q8" i="52" s="1"/>
  <c r="P28" i="52"/>
  <c r="U44" i="52"/>
  <c r="Q9" i="53"/>
  <c r="Q8" i="53" s="1"/>
  <c r="P28" i="53"/>
  <c r="U44" i="53"/>
  <c r="P9" i="54"/>
  <c r="P8" i="54" s="1"/>
  <c r="E28" i="54"/>
  <c r="U45" i="54"/>
  <c r="E9" i="55"/>
  <c r="E28" i="55"/>
  <c r="T29" i="55"/>
  <c r="P28" i="56"/>
  <c r="P62" i="56"/>
  <c r="E28" i="57"/>
  <c r="E62" i="57"/>
  <c r="T63" i="57"/>
  <c r="E28" i="58"/>
  <c r="T29" i="58"/>
  <c r="P28" i="59"/>
  <c r="P62" i="59"/>
  <c r="Q9" i="60"/>
  <c r="Q8" i="60" s="1"/>
  <c r="Q61" i="60" s="1"/>
  <c r="Q65" i="60" s="1"/>
  <c r="T31" i="60"/>
  <c r="E44" i="60"/>
  <c r="P56" i="60"/>
  <c r="U10" i="61"/>
  <c r="Q28" i="61"/>
  <c r="Q8" i="61" s="1"/>
  <c r="Q9" i="62"/>
  <c r="P44" i="64"/>
  <c r="P9" i="66"/>
  <c r="U16" i="66"/>
  <c r="T16" i="66"/>
  <c r="Q28" i="66"/>
  <c r="P56" i="66"/>
  <c r="E44" i="67"/>
  <c r="U45" i="67"/>
  <c r="P56" i="67"/>
  <c r="P9" i="68"/>
  <c r="P8" i="68" s="1"/>
  <c r="E28" i="68"/>
  <c r="T29" i="68"/>
  <c r="P9" i="69"/>
  <c r="P8" i="69" s="1"/>
  <c r="E28" i="69"/>
  <c r="T29" i="69"/>
  <c r="E9" i="70"/>
  <c r="T10" i="70"/>
  <c r="E56" i="72"/>
  <c r="U57" i="72"/>
  <c r="E44" i="76"/>
  <c r="T45" i="76"/>
  <c r="T27" i="81"/>
  <c r="U27" i="81"/>
  <c r="T49" i="81"/>
  <c r="U49" i="81"/>
  <c r="U31" i="82"/>
  <c r="T31" i="82"/>
  <c r="U39" i="82"/>
  <c r="T39" i="82"/>
  <c r="U10" i="83"/>
  <c r="U39" i="84"/>
  <c r="T39" i="84"/>
  <c r="U41" i="87"/>
  <c r="T41" i="87"/>
  <c r="U42" i="88"/>
  <c r="T42" i="88"/>
  <c r="Q44" i="80"/>
  <c r="P56" i="80"/>
  <c r="Q44" i="81"/>
  <c r="P56" i="81"/>
  <c r="P44" i="82"/>
  <c r="E56" i="82"/>
  <c r="Q28" i="83"/>
  <c r="E44" i="83"/>
  <c r="T50" i="83"/>
  <c r="Q9" i="84"/>
  <c r="T13" i="84"/>
  <c r="T21" i="84"/>
  <c r="U22" i="84"/>
  <c r="P28" i="84"/>
  <c r="T33" i="84"/>
  <c r="U34" i="84"/>
  <c r="T41" i="84"/>
  <c r="U42" i="84"/>
  <c r="T51" i="84"/>
  <c r="U52" i="84"/>
  <c r="T56" i="84"/>
  <c r="U57" i="84"/>
  <c r="Q9" i="85"/>
  <c r="T13" i="85"/>
  <c r="U14" i="85"/>
  <c r="T21" i="85"/>
  <c r="U22" i="85"/>
  <c r="P28" i="85"/>
  <c r="T33" i="85"/>
  <c r="U34" i="85"/>
  <c r="T41" i="85"/>
  <c r="U42" i="85"/>
  <c r="T51" i="85"/>
  <c r="U52" i="85"/>
  <c r="T56" i="85"/>
  <c r="U57" i="85"/>
  <c r="P9" i="86"/>
  <c r="T14" i="86"/>
  <c r="U15" i="86"/>
  <c r="T22" i="86"/>
  <c r="U23" i="86"/>
  <c r="E28" i="86"/>
  <c r="T34" i="86"/>
  <c r="U35" i="86"/>
  <c r="T42" i="86"/>
  <c r="T52" i="86"/>
  <c r="U53" i="86"/>
  <c r="T57" i="86"/>
  <c r="U58" i="86"/>
  <c r="E9" i="87"/>
  <c r="T15" i="87"/>
  <c r="U16" i="87"/>
  <c r="T23" i="87"/>
  <c r="U24" i="87"/>
  <c r="T35" i="87"/>
  <c r="U36" i="87"/>
  <c r="T45" i="87"/>
  <c r="U46" i="87"/>
  <c r="T53" i="87"/>
  <c r="U54" i="87"/>
  <c r="T58" i="87"/>
  <c r="U59" i="87"/>
  <c r="T16" i="88"/>
  <c r="U17" i="88"/>
  <c r="T24" i="88"/>
  <c r="U25" i="88"/>
  <c r="T36" i="88"/>
  <c r="U37" i="88"/>
  <c r="T46" i="88"/>
  <c r="U47" i="88"/>
  <c r="T54" i="88"/>
  <c r="U55" i="88"/>
  <c r="T59" i="88"/>
  <c r="U60" i="88"/>
  <c r="T17" i="89"/>
  <c r="U18" i="89"/>
  <c r="T25" i="89"/>
  <c r="U26" i="89"/>
  <c r="T29" i="89"/>
  <c r="U30" i="89"/>
  <c r="T37" i="89"/>
  <c r="U38" i="89"/>
  <c r="T47" i="89"/>
  <c r="U48" i="89"/>
  <c r="T55" i="89"/>
  <c r="Q56" i="89"/>
  <c r="T60" i="89"/>
  <c r="T62" i="89"/>
  <c r="U63" i="89"/>
  <c r="T10" i="90"/>
  <c r="U11" i="90"/>
  <c r="T18" i="90"/>
  <c r="U19" i="90"/>
  <c r="T26" i="90"/>
  <c r="U27" i="90"/>
  <c r="T30" i="90"/>
  <c r="U31" i="90"/>
  <c r="T38" i="90"/>
  <c r="U39" i="90"/>
  <c r="Q44" i="90"/>
  <c r="T48" i="90"/>
  <c r="U49" i="90"/>
  <c r="P56" i="90"/>
  <c r="T63" i="90"/>
  <c r="U64" i="90"/>
  <c r="T11" i="91"/>
  <c r="U12" i="91"/>
  <c r="T19" i="91"/>
  <c r="U20" i="91"/>
  <c r="T27" i="91"/>
  <c r="T31" i="91"/>
  <c r="U32" i="91"/>
  <c r="T39" i="91"/>
  <c r="U40" i="91"/>
  <c r="P44" i="91"/>
  <c r="T49" i="91"/>
  <c r="U50" i="91"/>
  <c r="E56" i="91"/>
  <c r="T64" i="91"/>
  <c r="T12" i="92"/>
  <c r="U13" i="92"/>
  <c r="T20" i="92"/>
  <c r="U21" i="92"/>
  <c r="Q28" i="92"/>
  <c r="T32" i="92"/>
  <c r="U33" i="92"/>
  <c r="T40" i="92"/>
  <c r="U41" i="92"/>
  <c r="E44" i="92"/>
  <c r="T50" i="92"/>
  <c r="U51" i="92"/>
  <c r="Q9" i="93"/>
  <c r="T13" i="93"/>
  <c r="U14" i="93"/>
  <c r="T21" i="93"/>
  <c r="U22" i="93"/>
  <c r="P28" i="93"/>
  <c r="T33" i="93"/>
  <c r="U34" i="93"/>
  <c r="T41" i="93"/>
  <c r="U42" i="93"/>
  <c r="T51" i="93"/>
  <c r="U52" i="93"/>
  <c r="T56" i="93"/>
  <c r="U57" i="93"/>
  <c r="P9" i="94"/>
  <c r="T14" i="94"/>
  <c r="U15" i="94"/>
  <c r="T22" i="94"/>
  <c r="U23" i="94"/>
  <c r="E28" i="94"/>
  <c r="T34" i="94"/>
  <c r="U35" i="94"/>
  <c r="T42" i="94"/>
  <c r="T52" i="94"/>
  <c r="U53" i="94"/>
  <c r="T57" i="94"/>
  <c r="U58" i="94"/>
  <c r="E9" i="95"/>
  <c r="T15" i="95"/>
  <c r="U16" i="95"/>
  <c r="T23" i="95"/>
  <c r="U24" i="95"/>
  <c r="T35" i="95"/>
  <c r="U36" i="95"/>
  <c r="T45" i="95"/>
  <c r="U46" i="95"/>
  <c r="T53" i="95"/>
  <c r="U54" i="95"/>
  <c r="T58" i="95"/>
  <c r="U59" i="95"/>
  <c r="T16" i="96"/>
  <c r="U17" i="96"/>
  <c r="T24" i="96"/>
  <c r="U25" i="96"/>
  <c r="T36" i="96"/>
  <c r="U37" i="96"/>
  <c r="T46" i="96"/>
  <c r="U47" i="96"/>
  <c r="T54" i="96"/>
  <c r="U55" i="96"/>
  <c r="T59" i="96"/>
  <c r="U60" i="96"/>
  <c r="T17" i="97"/>
  <c r="U18" i="97"/>
  <c r="T25" i="97"/>
  <c r="U26" i="97"/>
  <c r="T29" i="97"/>
  <c r="U30" i="97"/>
  <c r="T37" i="97"/>
  <c r="U38" i="97"/>
  <c r="T47" i="97"/>
  <c r="U48" i="97"/>
  <c r="T55" i="97"/>
  <c r="Q56" i="97"/>
  <c r="T60" i="97"/>
  <c r="T62" i="97"/>
  <c r="U63" i="97"/>
  <c r="T10" i="98"/>
  <c r="U11" i="98"/>
  <c r="T18" i="98"/>
  <c r="U19" i="98"/>
  <c r="T26" i="98"/>
  <c r="U27" i="98"/>
  <c r="T30" i="98"/>
  <c r="U31" i="98"/>
  <c r="T38" i="98"/>
  <c r="U39" i="98"/>
  <c r="Q44" i="98"/>
  <c r="T48" i="98"/>
  <c r="U49" i="98"/>
  <c r="P56" i="98"/>
  <c r="T63" i="98"/>
  <c r="U64" i="98"/>
  <c r="T11" i="99"/>
  <c r="U12" i="99"/>
  <c r="T19" i="99"/>
  <c r="U20" i="99"/>
  <c r="T27" i="99"/>
  <c r="T31" i="99"/>
  <c r="U32" i="99"/>
  <c r="T39" i="99"/>
  <c r="U40" i="99"/>
  <c r="P44" i="99"/>
  <c r="T49" i="99"/>
  <c r="U50" i="99"/>
  <c r="E56" i="99"/>
  <c r="T64" i="99"/>
  <c r="T12" i="100"/>
  <c r="U13" i="100"/>
  <c r="T20" i="100"/>
  <c r="U21" i="100"/>
  <c r="Q28" i="100"/>
  <c r="T32" i="100"/>
  <c r="U33" i="100"/>
  <c r="T40" i="100"/>
  <c r="U41" i="100"/>
  <c r="E44" i="100"/>
  <c r="T50" i="100"/>
  <c r="U51" i="100"/>
  <c r="Q9" i="101"/>
  <c r="T13" i="101"/>
  <c r="U14" i="101"/>
  <c r="T21" i="101"/>
  <c r="U22" i="101"/>
  <c r="P28" i="101"/>
  <c r="T33" i="101"/>
  <c r="U34" i="101"/>
  <c r="T41" i="101"/>
  <c r="U42" i="101"/>
  <c r="T51" i="101"/>
  <c r="U52" i="101"/>
  <c r="T56" i="101"/>
  <c r="U57" i="101"/>
  <c r="P9" i="102"/>
  <c r="T14" i="102"/>
  <c r="U15" i="102"/>
  <c r="T22" i="102"/>
  <c r="U23" i="102"/>
  <c r="E28" i="102"/>
  <c r="T34" i="102"/>
  <c r="U35" i="102"/>
  <c r="T42" i="102"/>
  <c r="T52" i="102"/>
  <c r="U53" i="102"/>
  <c r="T57" i="102"/>
  <c r="U58" i="102"/>
  <c r="E9" i="103"/>
  <c r="T15" i="103"/>
  <c r="U16" i="103"/>
  <c r="T23" i="103"/>
  <c r="U24" i="103"/>
  <c r="T35" i="103"/>
  <c r="U36" i="103"/>
  <c r="T45" i="103"/>
  <c r="U46" i="103"/>
  <c r="U52" i="103"/>
  <c r="T56" i="103"/>
  <c r="U57" i="103"/>
  <c r="T18" i="104"/>
  <c r="T24" i="104"/>
  <c r="U25" i="104"/>
  <c r="T33" i="104"/>
  <c r="T40" i="104"/>
  <c r="Q44" i="104"/>
  <c r="Q43" i="104" s="1"/>
  <c r="U48" i="104"/>
  <c r="T53" i="104"/>
  <c r="U11" i="105"/>
  <c r="T16" i="105"/>
  <c r="U22" i="105"/>
  <c r="T27" i="105"/>
  <c r="T29" i="105"/>
  <c r="U31" i="105"/>
  <c r="U34" i="105"/>
  <c r="U36" i="105"/>
  <c r="T60" i="105"/>
  <c r="U30" i="106"/>
  <c r="T45" i="106"/>
  <c r="T58" i="106"/>
  <c r="U34" i="107"/>
  <c r="U39" i="107"/>
  <c r="E28" i="108"/>
  <c r="U29" i="108"/>
  <c r="T32" i="108"/>
  <c r="T42" i="108"/>
  <c r="P44" i="108"/>
  <c r="T47" i="108"/>
  <c r="U13" i="109"/>
  <c r="T26" i="109"/>
  <c r="U33" i="109"/>
  <c r="E44" i="109"/>
  <c r="U45" i="109"/>
  <c r="T53" i="109"/>
  <c r="T24" i="110"/>
  <c r="U36" i="112"/>
  <c r="T36" i="112"/>
  <c r="U47" i="114"/>
  <c r="T47" i="114"/>
  <c r="U36" i="117"/>
  <c r="T36" i="117"/>
  <c r="U17" i="120"/>
  <c r="T17" i="120"/>
  <c r="U26" i="121"/>
  <c r="T26" i="121"/>
  <c r="Q62" i="66"/>
  <c r="P9" i="67"/>
  <c r="P8" i="67" s="1"/>
  <c r="E28" i="67"/>
  <c r="P62" i="67"/>
  <c r="E9" i="68"/>
  <c r="E62" i="68"/>
  <c r="E9" i="69"/>
  <c r="E62" i="69"/>
  <c r="Q56" i="71"/>
  <c r="T10" i="72"/>
  <c r="Q44" i="72"/>
  <c r="Q43" i="72" s="1"/>
  <c r="P56" i="72"/>
  <c r="P43" i="72" s="1"/>
  <c r="Q56" i="73"/>
  <c r="Q44" i="74"/>
  <c r="P56" i="74"/>
  <c r="P44" i="75"/>
  <c r="E56" i="75"/>
  <c r="P28" i="76"/>
  <c r="Q62" i="76"/>
  <c r="P9" i="77"/>
  <c r="P8" i="77" s="1"/>
  <c r="E28" i="77"/>
  <c r="P62" i="77"/>
  <c r="E9" i="78"/>
  <c r="E62" i="78"/>
  <c r="Q56" i="80"/>
  <c r="Q56" i="81"/>
  <c r="Q44" i="82"/>
  <c r="Q43" i="82" s="1"/>
  <c r="P56" i="82"/>
  <c r="P44" i="83"/>
  <c r="P43" i="83" s="1"/>
  <c r="E56" i="83"/>
  <c r="Q28" i="84"/>
  <c r="E44" i="84"/>
  <c r="Q28" i="85"/>
  <c r="E44" i="85"/>
  <c r="Q9" i="86"/>
  <c r="P28" i="86"/>
  <c r="Q62" i="86"/>
  <c r="P9" i="87"/>
  <c r="E28" i="87"/>
  <c r="P62" i="87"/>
  <c r="E9" i="88"/>
  <c r="E62" i="88"/>
  <c r="Q56" i="90"/>
  <c r="Q44" i="91"/>
  <c r="Q43" i="91" s="1"/>
  <c r="P56" i="91"/>
  <c r="P44" i="92"/>
  <c r="P43" i="92" s="1"/>
  <c r="E56" i="92"/>
  <c r="Q28" i="93"/>
  <c r="E44" i="93"/>
  <c r="Q9" i="94"/>
  <c r="P28" i="94"/>
  <c r="T56" i="94"/>
  <c r="U57" i="94"/>
  <c r="Q62" i="94"/>
  <c r="P9" i="95"/>
  <c r="E28" i="95"/>
  <c r="P62" i="95"/>
  <c r="E9" i="96"/>
  <c r="E62" i="96"/>
  <c r="Q56" i="98"/>
  <c r="T62" i="98"/>
  <c r="U63" i="98"/>
  <c r="Q44" i="99"/>
  <c r="Q43" i="99" s="1"/>
  <c r="P56" i="99"/>
  <c r="P44" i="100"/>
  <c r="P43" i="100" s="1"/>
  <c r="E56" i="100"/>
  <c r="Q28" i="101"/>
  <c r="E44" i="101"/>
  <c r="Q9" i="102"/>
  <c r="P28" i="102"/>
  <c r="T56" i="102"/>
  <c r="U57" i="102"/>
  <c r="Q62" i="102"/>
  <c r="P9" i="103"/>
  <c r="E28" i="103"/>
  <c r="U45" i="103"/>
  <c r="T64" i="103"/>
  <c r="U11" i="104"/>
  <c r="E28" i="104"/>
  <c r="T12" i="105"/>
  <c r="U29" i="105"/>
  <c r="P62" i="105"/>
  <c r="T63" i="105"/>
  <c r="T10" i="106"/>
  <c r="U45" i="106"/>
  <c r="Q56" i="108"/>
  <c r="Q9" i="109"/>
  <c r="U31" i="110"/>
  <c r="Q28" i="111"/>
  <c r="U31" i="111"/>
  <c r="U60" i="114"/>
  <c r="T60" i="114"/>
  <c r="P9" i="115"/>
  <c r="T10" i="115"/>
  <c r="U17" i="115"/>
  <c r="T17" i="115"/>
  <c r="U25" i="115"/>
  <c r="T25" i="115"/>
  <c r="U37" i="115"/>
  <c r="T37" i="115"/>
  <c r="U59" i="115"/>
  <c r="T59" i="115"/>
  <c r="T27" i="117"/>
  <c r="U27" i="117"/>
  <c r="U59" i="118"/>
  <c r="T59" i="118"/>
  <c r="U30" i="119"/>
  <c r="T30" i="119"/>
  <c r="U51" i="121"/>
  <c r="T51" i="121"/>
  <c r="P44" i="84"/>
  <c r="P44" i="85"/>
  <c r="Q28" i="86"/>
  <c r="E44" i="86"/>
  <c r="Q9" i="87"/>
  <c r="P28" i="87"/>
  <c r="P9" i="88"/>
  <c r="E28" i="88"/>
  <c r="T52" i="88"/>
  <c r="T57" i="88"/>
  <c r="E9" i="89"/>
  <c r="T15" i="89"/>
  <c r="T23" i="89"/>
  <c r="T35" i="89"/>
  <c r="T45" i="89"/>
  <c r="T53" i="89"/>
  <c r="T58" i="89"/>
  <c r="T16" i="90"/>
  <c r="T24" i="90"/>
  <c r="T36" i="90"/>
  <c r="T46" i="90"/>
  <c r="T54" i="90"/>
  <c r="T59" i="90"/>
  <c r="T17" i="91"/>
  <c r="T25" i="91"/>
  <c r="T29" i="91"/>
  <c r="T37" i="91"/>
  <c r="T47" i="91"/>
  <c r="T55" i="91"/>
  <c r="T60" i="91"/>
  <c r="T10" i="92"/>
  <c r="T18" i="92"/>
  <c r="T26" i="92"/>
  <c r="T30" i="92"/>
  <c r="T38" i="92"/>
  <c r="Q44" i="92"/>
  <c r="Q43" i="92" s="1"/>
  <c r="T48" i="92"/>
  <c r="T63" i="92"/>
  <c r="T11" i="93"/>
  <c r="T19" i="93"/>
  <c r="T27" i="93"/>
  <c r="T31" i="93"/>
  <c r="T39" i="93"/>
  <c r="P44" i="93"/>
  <c r="P43" i="93" s="1"/>
  <c r="T49" i="93"/>
  <c r="T64" i="93"/>
  <c r="T12" i="94"/>
  <c r="T20" i="94"/>
  <c r="Q28" i="94"/>
  <c r="T32" i="94"/>
  <c r="T40" i="94"/>
  <c r="E44" i="94"/>
  <c r="T50" i="94"/>
  <c r="Q9" i="95"/>
  <c r="T13" i="95"/>
  <c r="T21" i="95"/>
  <c r="P28" i="95"/>
  <c r="T33" i="95"/>
  <c r="T41" i="95"/>
  <c r="T51" i="95"/>
  <c r="P9" i="96"/>
  <c r="T14" i="96"/>
  <c r="T22" i="96"/>
  <c r="E28" i="96"/>
  <c r="T34" i="96"/>
  <c r="T42" i="96"/>
  <c r="T52" i="96"/>
  <c r="T57" i="96"/>
  <c r="E9" i="97"/>
  <c r="T15" i="97"/>
  <c r="T23" i="97"/>
  <c r="T35" i="97"/>
  <c r="T45" i="97"/>
  <c r="T53" i="97"/>
  <c r="T58" i="97"/>
  <c r="T16" i="98"/>
  <c r="T24" i="98"/>
  <c r="T36" i="98"/>
  <c r="T46" i="98"/>
  <c r="T54" i="98"/>
  <c r="T59" i="98"/>
  <c r="T17" i="99"/>
  <c r="T25" i="99"/>
  <c r="T29" i="99"/>
  <c r="T37" i="99"/>
  <c r="T47" i="99"/>
  <c r="T55" i="99"/>
  <c r="T60" i="99"/>
  <c r="T10" i="100"/>
  <c r="T18" i="100"/>
  <c r="T26" i="100"/>
  <c r="T30" i="100"/>
  <c r="T38" i="100"/>
  <c r="Q44" i="100"/>
  <c r="Q43" i="100" s="1"/>
  <c r="T48" i="100"/>
  <c r="T63" i="100"/>
  <c r="T11" i="101"/>
  <c r="T19" i="101"/>
  <c r="T27" i="101"/>
  <c r="T31" i="101"/>
  <c r="T39" i="101"/>
  <c r="P44" i="101"/>
  <c r="P43" i="101" s="1"/>
  <c r="T49" i="101"/>
  <c r="T64" i="101"/>
  <c r="T12" i="102"/>
  <c r="T20" i="102"/>
  <c r="Q28" i="102"/>
  <c r="T32" i="102"/>
  <c r="T40" i="102"/>
  <c r="E44" i="102"/>
  <c r="T50" i="102"/>
  <c r="Q9" i="103"/>
  <c r="T13" i="103"/>
  <c r="T21" i="103"/>
  <c r="P28" i="103"/>
  <c r="T33" i="103"/>
  <c r="T41" i="103"/>
  <c r="T10" i="104"/>
  <c r="T16" i="104"/>
  <c r="P28" i="104"/>
  <c r="T32" i="104"/>
  <c r="U39" i="104"/>
  <c r="T51" i="104"/>
  <c r="T63" i="104"/>
  <c r="T14" i="105"/>
  <c r="U50" i="105"/>
  <c r="T55" i="105"/>
  <c r="T59" i="105"/>
  <c r="U33" i="106"/>
  <c r="T63" i="106"/>
  <c r="E9" i="107"/>
  <c r="U10" i="107"/>
  <c r="T33" i="107"/>
  <c r="U15" i="108"/>
  <c r="Q28" i="108"/>
  <c r="T40" i="108"/>
  <c r="U58" i="108"/>
  <c r="U16" i="109"/>
  <c r="Q44" i="109"/>
  <c r="T51" i="109"/>
  <c r="P56" i="109"/>
  <c r="T22" i="110"/>
  <c r="T27" i="110"/>
  <c r="T49" i="110"/>
  <c r="E56" i="110"/>
  <c r="T57" i="110"/>
  <c r="U47" i="111"/>
  <c r="T47" i="111"/>
  <c r="U53" i="111"/>
  <c r="U55" i="111"/>
  <c r="T55" i="111"/>
  <c r="U25" i="113"/>
  <c r="T25" i="113"/>
  <c r="U37" i="113"/>
  <c r="T37" i="113"/>
  <c r="U48" i="118"/>
  <c r="T48" i="118"/>
  <c r="U36" i="119"/>
  <c r="T36" i="119"/>
  <c r="U55" i="120"/>
  <c r="T55" i="120"/>
  <c r="Q56" i="83"/>
  <c r="Q43" i="83" s="1"/>
  <c r="Q44" i="84"/>
  <c r="P56" i="84"/>
  <c r="Q44" i="85"/>
  <c r="P56" i="85"/>
  <c r="P44" i="86"/>
  <c r="E56" i="86"/>
  <c r="Q28" i="87"/>
  <c r="E44" i="87"/>
  <c r="Q9" i="88"/>
  <c r="P28" i="88"/>
  <c r="T56" i="88"/>
  <c r="U57" i="88"/>
  <c r="Q62" i="88"/>
  <c r="P9" i="89"/>
  <c r="E28" i="89"/>
  <c r="U45" i="89"/>
  <c r="P62" i="89"/>
  <c r="E9" i="90"/>
  <c r="E62" i="90"/>
  <c r="U29" i="91"/>
  <c r="U10" i="92"/>
  <c r="T62" i="92"/>
  <c r="U63" i="92"/>
  <c r="Q44" i="93"/>
  <c r="P44" i="94"/>
  <c r="Q28" i="95"/>
  <c r="E44" i="95"/>
  <c r="Q9" i="96"/>
  <c r="P28" i="96"/>
  <c r="T56" i="96"/>
  <c r="U57" i="96"/>
  <c r="P9" i="97"/>
  <c r="E28" i="97"/>
  <c r="T44" i="97"/>
  <c r="U45" i="97"/>
  <c r="E9" i="98"/>
  <c r="U29" i="99"/>
  <c r="U10" i="100"/>
  <c r="T62" i="100"/>
  <c r="U63" i="100"/>
  <c r="Q44" i="101"/>
  <c r="P44" i="102"/>
  <c r="Q28" i="103"/>
  <c r="U10" i="104"/>
  <c r="Q28" i="104"/>
  <c r="T62" i="104"/>
  <c r="U63" i="104"/>
  <c r="U46" i="105"/>
  <c r="U44" i="106"/>
  <c r="U63" i="106"/>
  <c r="P44" i="107"/>
  <c r="P28" i="109"/>
  <c r="P9" i="110"/>
  <c r="T10" i="110"/>
  <c r="U46" i="110"/>
  <c r="U54" i="112"/>
  <c r="T54" i="112"/>
  <c r="U17" i="113"/>
  <c r="T17" i="113"/>
  <c r="E28" i="115"/>
  <c r="U29" i="115"/>
  <c r="T29" i="115"/>
  <c r="U54" i="116"/>
  <c r="T54" i="116"/>
  <c r="T11" i="118"/>
  <c r="U11" i="118"/>
  <c r="U23" i="118"/>
  <c r="T23" i="118"/>
  <c r="U20" i="119"/>
  <c r="T20" i="119"/>
  <c r="E62" i="72"/>
  <c r="P9" i="73"/>
  <c r="P8" i="73" s="1"/>
  <c r="E28" i="73"/>
  <c r="P62" i="73"/>
  <c r="E9" i="74"/>
  <c r="E62" i="74"/>
  <c r="Q44" i="76"/>
  <c r="Q43" i="76" s="1"/>
  <c r="P56" i="76"/>
  <c r="P43" i="76" s="1"/>
  <c r="P44" i="77"/>
  <c r="E56" i="77"/>
  <c r="Q28" i="78"/>
  <c r="Q8" i="78" s="1"/>
  <c r="E44" i="78"/>
  <c r="Q9" i="79"/>
  <c r="P28" i="79"/>
  <c r="Q62" i="79"/>
  <c r="P9" i="80"/>
  <c r="P8" i="80" s="1"/>
  <c r="E28" i="80"/>
  <c r="P62" i="80"/>
  <c r="P9" i="81"/>
  <c r="P8" i="81" s="1"/>
  <c r="E28" i="81"/>
  <c r="P62" i="81"/>
  <c r="E9" i="82"/>
  <c r="E62" i="82"/>
  <c r="U10" i="84"/>
  <c r="Q56" i="84"/>
  <c r="U10" i="85"/>
  <c r="Q56" i="85"/>
  <c r="T10" i="86"/>
  <c r="Q44" i="86"/>
  <c r="Q43" i="86" s="1"/>
  <c r="P56" i="86"/>
  <c r="P44" i="87"/>
  <c r="P43" i="87" s="1"/>
  <c r="E56" i="87"/>
  <c r="Q28" i="88"/>
  <c r="E44" i="88"/>
  <c r="Q9" i="89"/>
  <c r="Q8" i="89" s="1"/>
  <c r="P28" i="89"/>
  <c r="Q62" i="89"/>
  <c r="P9" i="90"/>
  <c r="P8" i="90" s="1"/>
  <c r="E28" i="90"/>
  <c r="U45" i="90"/>
  <c r="P62" i="90"/>
  <c r="E9" i="91"/>
  <c r="T45" i="91"/>
  <c r="E62" i="91"/>
  <c r="U10" i="93"/>
  <c r="Q56" i="93"/>
  <c r="T10" i="94"/>
  <c r="Q44" i="94"/>
  <c r="Q43" i="94" s="1"/>
  <c r="P56" i="94"/>
  <c r="P44" i="95"/>
  <c r="P43" i="95" s="1"/>
  <c r="E56" i="95"/>
  <c r="Q28" i="96"/>
  <c r="E44" i="96"/>
  <c r="Q9" i="97"/>
  <c r="Q8" i="97" s="1"/>
  <c r="P28" i="97"/>
  <c r="Q62" i="97"/>
  <c r="P9" i="98"/>
  <c r="P8" i="98" s="1"/>
  <c r="E28" i="98"/>
  <c r="U45" i="98"/>
  <c r="P62" i="98"/>
  <c r="E9" i="99"/>
  <c r="T45" i="99"/>
  <c r="E62" i="99"/>
  <c r="U10" i="101"/>
  <c r="Q56" i="101"/>
  <c r="Q44" i="102"/>
  <c r="Q43" i="102" s="1"/>
  <c r="P56" i="102"/>
  <c r="P44" i="103"/>
  <c r="Q56" i="103"/>
  <c r="P56" i="104"/>
  <c r="P9" i="105"/>
  <c r="P28" i="105"/>
  <c r="T28" i="105" s="1"/>
  <c r="E9" i="106"/>
  <c r="E28" i="106"/>
  <c r="U29" i="106"/>
  <c r="T62" i="106"/>
  <c r="Q9" i="107"/>
  <c r="Q44" i="107"/>
  <c r="Q28" i="109"/>
  <c r="Q9" i="110"/>
  <c r="U46" i="112"/>
  <c r="T46" i="112"/>
  <c r="P9" i="113"/>
  <c r="T10" i="113"/>
  <c r="E28" i="113"/>
  <c r="U29" i="113"/>
  <c r="T29" i="113"/>
  <c r="U25" i="114"/>
  <c r="T25" i="114"/>
  <c r="U37" i="114"/>
  <c r="T37" i="114"/>
  <c r="T55" i="115"/>
  <c r="U55" i="115"/>
  <c r="U25" i="116"/>
  <c r="T25" i="116"/>
  <c r="T27" i="119"/>
  <c r="U27" i="119"/>
  <c r="U13" i="121"/>
  <c r="T13" i="121"/>
  <c r="U30" i="121"/>
  <c r="T30" i="121"/>
  <c r="E56" i="107"/>
  <c r="T57" i="107"/>
  <c r="E28" i="110"/>
  <c r="T29" i="110"/>
  <c r="U54" i="110"/>
  <c r="T54" i="110"/>
  <c r="U37" i="111"/>
  <c r="T37" i="111"/>
  <c r="E44" i="111"/>
  <c r="T45" i="111"/>
  <c r="U60" i="111"/>
  <c r="T60" i="111"/>
  <c r="E9" i="112"/>
  <c r="U10" i="112"/>
  <c r="T10" i="112"/>
  <c r="U18" i="112"/>
  <c r="T18" i="112"/>
  <c r="U55" i="113"/>
  <c r="T55" i="113"/>
  <c r="U47" i="115"/>
  <c r="T47" i="115"/>
  <c r="U54" i="118"/>
  <c r="T54" i="118"/>
  <c r="U13" i="119"/>
  <c r="T13" i="119"/>
  <c r="U11" i="120"/>
  <c r="T11" i="120"/>
  <c r="T20" i="121"/>
  <c r="U20" i="121"/>
  <c r="E62" i="64"/>
  <c r="E9" i="65"/>
  <c r="E62" i="65"/>
  <c r="T46" i="66"/>
  <c r="T54" i="66"/>
  <c r="T59" i="66"/>
  <c r="T17" i="67"/>
  <c r="T25" i="67"/>
  <c r="T29" i="67"/>
  <c r="T37" i="67"/>
  <c r="T47" i="67"/>
  <c r="T55" i="67"/>
  <c r="Q56" i="67"/>
  <c r="T60" i="67"/>
  <c r="T10" i="68"/>
  <c r="T18" i="68"/>
  <c r="T26" i="68"/>
  <c r="T30" i="68"/>
  <c r="T38" i="68"/>
  <c r="Q44" i="68"/>
  <c r="T48" i="68"/>
  <c r="P56" i="68"/>
  <c r="T63" i="68"/>
  <c r="T10" i="69"/>
  <c r="T18" i="69"/>
  <c r="T26" i="69"/>
  <c r="T30" i="69"/>
  <c r="T38" i="69"/>
  <c r="Q44" i="69"/>
  <c r="T48" i="69"/>
  <c r="P56" i="69"/>
  <c r="T63" i="69"/>
  <c r="T11" i="70"/>
  <c r="T19" i="70"/>
  <c r="T27" i="70"/>
  <c r="T31" i="70"/>
  <c r="T39" i="70"/>
  <c r="P44" i="70"/>
  <c r="T49" i="70"/>
  <c r="E56" i="70"/>
  <c r="T64" i="70"/>
  <c r="T12" i="71"/>
  <c r="T20" i="71"/>
  <c r="Q28" i="71"/>
  <c r="T32" i="71"/>
  <c r="T40" i="71"/>
  <c r="E44" i="71"/>
  <c r="T50" i="71"/>
  <c r="Q9" i="72"/>
  <c r="T13" i="72"/>
  <c r="T21" i="72"/>
  <c r="P28" i="72"/>
  <c r="T28" i="72" s="1"/>
  <c r="T33" i="72"/>
  <c r="T41" i="72"/>
  <c r="T51" i="72"/>
  <c r="Q62" i="72"/>
  <c r="T12" i="73"/>
  <c r="T20" i="73"/>
  <c r="Q28" i="73"/>
  <c r="T32" i="73"/>
  <c r="T40" i="73"/>
  <c r="E44" i="73"/>
  <c r="T50" i="73"/>
  <c r="Q9" i="74"/>
  <c r="T13" i="74"/>
  <c r="T21" i="74"/>
  <c r="P28" i="74"/>
  <c r="T33" i="74"/>
  <c r="T41" i="74"/>
  <c r="T51" i="74"/>
  <c r="Q62" i="74"/>
  <c r="P9" i="75"/>
  <c r="T14" i="75"/>
  <c r="T22" i="75"/>
  <c r="E28" i="75"/>
  <c r="T34" i="75"/>
  <c r="T42" i="75"/>
  <c r="T52" i="75"/>
  <c r="T57" i="75"/>
  <c r="P62" i="75"/>
  <c r="E9" i="76"/>
  <c r="T15" i="76"/>
  <c r="T23" i="76"/>
  <c r="T36" i="76"/>
  <c r="T46" i="76"/>
  <c r="T54" i="76"/>
  <c r="T59" i="76"/>
  <c r="T17" i="77"/>
  <c r="T25" i="77"/>
  <c r="T29" i="77"/>
  <c r="T37" i="77"/>
  <c r="T47" i="77"/>
  <c r="T55" i="77"/>
  <c r="Q56" i="77"/>
  <c r="Q43" i="77" s="1"/>
  <c r="T60" i="77"/>
  <c r="T10" i="78"/>
  <c r="T18" i="78"/>
  <c r="T26" i="78"/>
  <c r="T30" i="78"/>
  <c r="T38" i="78"/>
  <c r="Q44" i="78"/>
  <c r="T48" i="78"/>
  <c r="P56" i="78"/>
  <c r="T63" i="78"/>
  <c r="T11" i="79"/>
  <c r="T19" i="79"/>
  <c r="T27" i="79"/>
  <c r="T31" i="79"/>
  <c r="T39" i="79"/>
  <c r="P44" i="79"/>
  <c r="T49" i="79"/>
  <c r="E56" i="79"/>
  <c r="T64" i="79"/>
  <c r="T12" i="80"/>
  <c r="T20" i="80"/>
  <c r="Q28" i="80"/>
  <c r="T32" i="80"/>
  <c r="T40" i="80"/>
  <c r="E44" i="80"/>
  <c r="T50" i="80"/>
  <c r="T12" i="81"/>
  <c r="T20" i="81"/>
  <c r="Q28" i="81"/>
  <c r="T32" i="81"/>
  <c r="T40" i="81"/>
  <c r="E44" i="81"/>
  <c r="T50" i="81"/>
  <c r="Q9" i="82"/>
  <c r="T13" i="82"/>
  <c r="T21" i="82"/>
  <c r="P28" i="82"/>
  <c r="P8" i="82" s="1"/>
  <c r="T33" i="82"/>
  <c r="T41" i="82"/>
  <c r="T51" i="82"/>
  <c r="U57" i="82"/>
  <c r="Q62" i="82"/>
  <c r="P9" i="83"/>
  <c r="T14" i="83"/>
  <c r="T22" i="83"/>
  <c r="E28" i="83"/>
  <c r="E8" i="83" s="1"/>
  <c r="T34" i="83"/>
  <c r="T42" i="83"/>
  <c r="U45" i="83"/>
  <c r="T52" i="83"/>
  <c r="T57" i="83"/>
  <c r="P62" i="83"/>
  <c r="E9" i="84"/>
  <c r="T15" i="84"/>
  <c r="T23" i="84"/>
  <c r="T35" i="84"/>
  <c r="T45" i="84"/>
  <c r="T53" i="84"/>
  <c r="T58" i="84"/>
  <c r="E62" i="84"/>
  <c r="E9" i="85"/>
  <c r="T15" i="85"/>
  <c r="T23" i="85"/>
  <c r="T35" i="85"/>
  <c r="T45" i="85"/>
  <c r="T53" i="85"/>
  <c r="T58" i="85"/>
  <c r="E62" i="85"/>
  <c r="T16" i="86"/>
  <c r="T24" i="86"/>
  <c r="U29" i="86"/>
  <c r="T36" i="86"/>
  <c r="T46" i="86"/>
  <c r="T54" i="86"/>
  <c r="T59" i="86"/>
  <c r="U10" i="87"/>
  <c r="T17" i="87"/>
  <c r="T25" i="87"/>
  <c r="T29" i="87"/>
  <c r="T37" i="87"/>
  <c r="T47" i="87"/>
  <c r="T55" i="87"/>
  <c r="Q56" i="87"/>
  <c r="Q43" i="87" s="1"/>
  <c r="T60" i="87"/>
  <c r="T62" i="87"/>
  <c r="U63" i="87"/>
  <c r="T10" i="88"/>
  <c r="T18" i="88"/>
  <c r="T26" i="88"/>
  <c r="T30" i="88"/>
  <c r="T38" i="88"/>
  <c r="Q44" i="88"/>
  <c r="T48" i="88"/>
  <c r="P56" i="88"/>
  <c r="P43" i="88" s="1"/>
  <c r="T63" i="88"/>
  <c r="T11" i="89"/>
  <c r="T19" i="89"/>
  <c r="T27" i="89"/>
  <c r="T31" i="89"/>
  <c r="T39" i="89"/>
  <c r="P44" i="89"/>
  <c r="T44" i="89" s="1"/>
  <c r="T49" i="89"/>
  <c r="E56" i="89"/>
  <c r="E43" i="89" s="1"/>
  <c r="T64" i="89"/>
  <c r="T12" i="90"/>
  <c r="T20" i="90"/>
  <c r="Q28" i="90"/>
  <c r="Q8" i="90" s="1"/>
  <c r="T32" i="90"/>
  <c r="T40" i="90"/>
  <c r="E44" i="90"/>
  <c r="T50" i="90"/>
  <c r="Q9" i="91"/>
  <c r="T13" i="91"/>
  <c r="T21" i="91"/>
  <c r="P28" i="91"/>
  <c r="P8" i="91" s="1"/>
  <c r="T33" i="91"/>
  <c r="T41" i="91"/>
  <c r="T51" i="91"/>
  <c r="U57" i="91"/>
  <c r="Q62" i="91"/>
  <c r="P9" i="92"/>
  <c r="T14" i="92"/>
  <c r="T22" i="92"/>
  <c r="E28" i="92"/>
  <c r="T34" i="92"/>
  <c r="T42" i="92"/>
  <c r="U45" i="92"/>
  <c r="T52" i="92"/>
  <c r="T57" i="92"/>
  <c r="P62" i="92"/>
  <c r="E9" i="93"/>
  <c r="T15" i="93"/>
  <c r="T23" i="93"/>
  <c r="T35" i="93"/>
  <c r="T45" i="93"/>
  <c r="T53" i="93"/>
  <c r="T58" i="93"/>
  <c r="E62" i="93"/>
  <c r="T16" i="94"/>
  <c r="T24" i="94"/>
  <c r="U29" i="94"/>
  <c r="T36" i="94"/>
  <c r="T46" i="94"/>
  <c r="T54" i="94"/>
  <c r="T59" i="94"/>
  <c r="U10" i="95"/>
  <c r="T17" i="95"/>
  <c r="T25" i="95"/>
  <c r="T29" i="95"/>
  <c r="T37" i="95"/>
  <c r="T47" i="95"/>
  <c r="T55" i="95"/>
  <c r="Q56" i="95"/>
  <c r="Q43" i="95" s="1"/>
  <c r="T60" i="95"/>
  <c r="T62" i="95"/>
  <c r="U63" i="95"/>
  <c r="T10" i="96"/>
  <c r="T18" i="96"/>
  <c r="T26" i="96"/>
  <c r="T30" i="96"/>
  <c r="T38" i="96"/>
  <c r="Q44" i="96"/>
  <c r="T48" i="96"/>
  <c r="P56" i="96"/>
  <c r="P43" i="96" s="1"/>
  <c r="T63" i="96"/>
  <c r="T11" i="97"/>
  <c r="T19" i="97"/>
  <c r="T27" i="97"/>
  <c r="T31" i="97"/>
  <c r="T39" i="97"/>
  <c r="P44" i="97"/>
  <c r="T49" i="97"/>
  <c r="E56" i="97"/>
  <c r="E43" i="97" s="1"/>
  <c r="T64" i="97"/>
  <c r="T12" i="98"/>
  <c r="T20" i="98"/>
  <c r="Q28" i="98"/>
  <c r="Q8" i="98" s="1"/>
  <c r="T32" i="98"/>
  <c r="T40" i="98"/>
  <c r="E44" i="98"/>
  <c r="T50" i="98"/>
  <c r="Q9" i="99"/>
  <c r="T13" i="99"/>
  <c r="T21" i="99"/>
  <c r="P28" i="99"/>
  <c r="P8" i="99" s="1"/>
  <c r="T33" i="99"/>
  <c r="T41" i="99"/>
  <c r="T51" i="99"/>
  <c r="U57" i="99"/>
  <c r="Q62" i="99"/>
  <c r="P9" i="100"/>
  <c r="T14" i="100"/>
  <c r="T22" i="100"/>
  <c r="E28" i="100"/>
  <c r="E8" i="100" s="1"/>
  <c r="T34" i="100"/>
  <c r="T42" i="100"/>
  <c r="U45" i="100"/>
  <c r="T52" i="100"/>
  <c r="T57" i="100"/>
  <c r="P62" i="100"/>
  <c r="E9" i="101"/>
  <c r="T15" i="101"/>
  <c r="T23" i="101"/>
  <c r="T35" i="101"/>
  <c r="T45" i="101"/>
  <c r="T53" i="101"/>
  <c r="T58" i="101"/>
  <c r="E62" i="101"/>
  <c r="T16" i="102"/>
  <c r="T24" i="102"/>
  <c r="U29" i="102"/>
  <c r="T36" i="102"/>
  <c r="T46" i="102"/>
  <c r="T54" i="102"/>
  <c r="T59" i="102"/>
  <c r="U10" i="103"/>
  <c r="T17" i="103"/>
  <c r="T25" i="103"/>
  <c r="T29" i="103"/>
  <c r="T37" i="103"/>
  <c r="T47" i="103"/>
  <c r="T53" i="103"/>
  <c r="T58" i="103"/>
  <c r="E62" i="103"/>
  <c r="T63" i="103"/>
  <c r="P9" i="104"/>
  <c r="T26" i="104"/>
  <c r="T29" i="104"/>
  <c r="T35" i="104"/>
  <c r="T41" i="104"/>
  <c r="E44" i="104"/>
  <c r="U45" i="104"/>
  <c r="U49" i="104"/>
  <c r="T54" i="104"/>
  <c r="U12" i="105"/>
  <c r="T17" i="105"/>
  <c r="T47" i="105"/>
  <c r="T52" i="105"/>
  <c r="Q28" i="106"/>
  <c r="T35" i="106"/>
  <c r="U37" i="106"/>
  <c r="P56" i="106"/>
  <c r="T60" i="106"/>
  <c r="P62" i="106"/>
  <c r="U13" i="107"/>
  <c r="T30" i="107"/>
  <c r="P56" i="107"/>
  <c r="T59" i="107"/>
  <c r="P9" i="108"/>
  <c r="T10" i="108"/>
  <c r="T12" i="108"/>
  <c r="T17" i="108"/>
  <c r="T60" i="108"/>
  <c r="T18" i="109"/>
  <c r="U25" i="109"/>
  <c r="T38" i="109"/>
  <c r="U54" i="109"/>
  <c r="U25" i="110"/>
  <c r="P28" i="110"/>
  <c r="T31" i="110"/>
  <c r="U33" i="110"/>
  <c r="U47" i="110"/>
  <c r="U15" i="111"/>
  <c r="U17" i="111"/>
  <c r="T17" i="111"/>
  <c r="U23" i="111"/>
  <c r="U25" i="111"/>
  <c r="T25" i="111"/>
  <c r="U47" i="113"/>
  <c r="T47" i="113"/>
  <c r="U17" i="114"/>
  <c r="T17" i="114"/>
  <c r="E28" i="114"/>
  <c r="U29" i="114"/>
  <c r="T29" i="114"/>
  <c r="U30" i="117"/>
  <c r="T30" i="117"/>
  <c r="U17" i="118"/>
  <c r="T17" i="118"/>
  <c r="U59" i="120"/>
  <c r="T59" i="120"/>
  <c r="U36" i="121"/>
  <c r="T36" i="121"/>
  <c r="U42" i="121"/>
  <c r="T42" i="121"/>
  <c r="Q56" i="55"/>
  <c r="Q44" i="56"/>
  <c r="Q43" i="56" s="1"/>
  <c r="P56" i="56"/>
  <c r="Q44" i="57"/>
  <c r="Q43" i="57" s="1"/>
  <c r="P56" i="57"/>
  <c r="Q56" i="58"/>
  <c r="Q44" i="59"/>
  <c r="Q43" i="59" s="1"/>
  <c r="P56" i="59"/>
  <c r="P44" i="60"/>
  <c r="E56" i="60"/>
  <c r="P44" i="61"/>
  <c r="P43" i="61" s="1"/>
  <c r="E56" i="61"/>
  <c r="E43" i="61" s="1"/>
  <c r="Q28" i="62"/>
  <c r="E44" i="62"/>
  <c r="Q9" i="63"/>
  <c r="Q8" i="63" s="1"/>
  <c r="Q61" i="63" s="1"/>
  <c r="P28" i="63"/>
  <c r="Q62" i="63"/>
  <c r="P9" i="64"/>
  <c r="P8" i="64" s="1"/>
  <c r="E28" i="64"/>
  <c r="P62" i="64"/>
  <c r="P9" i="65"/>
  <c r="P8" i="65" s="1"/>
  <c r="P61" i="65" s="1"/>
  <c r="E28" i="65"/>
  <c r="P62" i="65"/>
  <c r="E9" i="66"/>
  <c r="E62" i="66"/>
  <c r="U29" i="67"/>
  <c r="U10" i="68"/>
  <c r="Q56" i="68"/>
  <c r="U63" i="68"/>
  <c r="U10" i="69"/>
  <c r="Q56" i="69"/>
  <c r="U63" i="69"/>
  <c r="Q44" i="70"/>
  <c r="Q43" i="70" s="1"/>
  <c r="P56" i="70"/>
  <c r="P44" i="71"/>
  <c r="P43" i="71" s="1"/>
  <c r="E56" i="71"/>
  <c r="Q28" i="72"/>
  <c r="U28" i="72" s="1"/>
  <c r="E44" i="72"/>
  <c r="P44" i="73"/>
  <c r="P43" i="73" s="1"/>
  <c r="E56" i="73"/>
  <c r="Q28" i="74"/>
  <c r="E44" i="74"/>
  <c r="Q9" i="75"/>
  <c r="Q8" i="75" s="1"/>
  <c r="Q61" i="75" s="1"/>
  <c r="P28" i="75"/>
  <c r="U57" i="75"/>
  <c r="Q62" i="75"/>
  <c r="P9" i="76"/>
  <c r="E62" i="76"/>
  <c r="U29" i="77"/>
  <c r="U10" i="78"/>
  <c r="Q56" i="78"/>
  <c r="U63" i="78"/>
  <c r="Q44" i="79"/>
  <c r="Q43" i="79" s="1"/>
  <c r="P56" i="79"/>
  <c r="P44" i="80"/>
  <c r="E56" i="80"/>
  <c r="P44" i="81"/>
  <c r="P43" i="81" s="1"/>
  <c r="E56" i="81"/>
  <c r="Q28" i="82"/>
  <c r="E44" i="82"/>
  <c r="Q9" i="83"/>
  <c r="Q8" i="83" s="1"/>
  <c r="P28" i="83"/>
  <c r="U57" i="83"/>
  <c r="Q62" i="83"/>
  <c r="P9" i="84"/>
  <c r="E28" i="84"/>
  <c r="U45" i="84"/>
  <c r="T57" i="84"/>
  <c r="P62" i="84"/>
  <c r="P9" i="85"/>
  <c r="P8" i="85" s="1"/>
  <c r="E28" i="85"/>
  <c r="U45" i="85"/>
  <c r="T57" i="85"/>
  <c r="P62" i="85"/>
  <c r="E9" i="86"/>
  <c r="T45" i="86"/>
  <c r="E62" i="86"/>
  <c r="U29" i="87"/>
  <c r="U10" i="88"/>
  <c r="T29" i="88"/>
  <c r="Q56" i="88"/>
  <c r="U63" i="88"/>
  <c r="T10" i="89"/>
  <c r="Q44" i="89"/>
  <c r="Q43" i="89" s="1"/>
  <c r="P56" i="89"/>
  <c r="T63" i="89"/>
  <c r="P44" i="90"/>
  <c r="P43" i="90" s="1"/>
  <c r="E56" i="90"/>
  <c r="Q28" i="91"/>
  <c r="U28" i="91" s="1"/>
  <c r="E44" i="91"/>
  <c r="Q9" i="92"/>
  <c r="P28" i="92"/>
  <c r="U57" i="92"/>
  <c r="Q62" i="92"/>
  <c r="P9" i="93"/>
  <c r="P8" i="93" s="1"/>
  <c r="E28" i="93"/>
  <c r="U45" i="93"/>
  <c r="T57" i="93"/>
  <c r="P62" i="93"/>
  <c r="E9" i="94"/>
  <c r="T45" i="94"/>
  <c r="E62" i="94"/>
  <c r="U29" i="95"/>
  <c r="U10" i="96"/>
  <c r="T29" i="96"/>
  <c r="Q56" i="96"/>
  <c r="U63" i="96"/>
  <c r="T10" i="97"/>
  <c r="Q44" i="97"/>
  <c r="Q43" i="97" s="1"/>
  <c r="P56" i="97"/>
  <c r="T63" i="97"/>
  <c r="P44" i="98"/>
  <c r="P43" i="98" s="1"/>
  <c r="E56" i="98"/>
  <c r="Q28" i="99"/>
  <c r="U28" i="99" s="1"/>
  <c r="E44" i="99"/>
  <c r="Q9" i="100"/>
  <c r="Q8" i="100" s="1"/>
  <c r="Q61" i="100" s="1"/>
  <c r="P28" i="100"/>
  <c r="U57" i="100"/>
  <c r="Q62" i="100"/>
  <c r="P9" i="101"/>
  <c r="E28" i="101"/>
  <c r="U45" i="101"/>
  <c r="T57" i="101"/>
  <c r="P62" i="101"/>
  <c r="E9" i="102"/>
  <c r="T45" i="102"/>
  <c r="E62" i="102"/>
  <c r="U29" i="103"/>
  <c r="T57" i="103"/>
  <c r="P62" i="103"/>
  <c r="Q9" i="104"/>
  <c r="T12" i="104"/>
  <c r="U19" i="104"/>
  <c r="U29" i="104"/>
  <c r="T31" i="104"/>
  <c r="T58" i="104"/>
  <c r="U40" i="105"/>
  <c r="E56" i="105"/>
  <c r="T12" i="106"/>
  <c r="T17" i="106"/>
  <c r="T40" i="106"/>
  <c r="U51" i="106"/>
  <c r="Q56" i="106"/>
  <c r="Q43" i="106" s="1"/>
  <c r="T10" i="107"/>
  <c r="T21" i="107"/>
  <c r="T26" i="107"/>
  <c r="T51" i="107"/>
  <c r="T22" i="108"/>
  <c r="T37" i="108"/>
  <c r="E44" i="108"/>
  <c r="T45" i="108"/>
  <c r="U53" i="108"/>
  <c r="E56" i="108"/>
  <c r="U57" i="108"/>
  <c r="E9" i="109"/>
  <c r="U10" i="109"/>
  <c r="T23" i="109"/>
  <c r="T48" i="109"/>
  <c r="E62" i="109"/>
  <c r="U63" i="109"/>
  <c r="T19" i="110"/>
  <c r="T36" i="110"/>
  <c r="U57" i="110"/>
  <c r="U59" i="110"/>
  <c r="T59" i="110"/>
  <c r="E28" i="111"/>
  <c r="U29" i="111"/>
  <c r="T29" i="111"/>
  <c r="Q9" i="112"/>
  <c r="U20" i="112"/>
  <c r="U24" i="112"/>
  <c r="T24" i="112"/>
  <c r="P28" i="112"/>
  <c r="U59" i="112"/>
  <c r="T59" i="112"/>
  <c r="U60" i="113"/>
  <c r="T60" i="113"/>
  <c r="P9" i="114"/>
  <c r="T10" i="114"/>
  <c r="U55" i="114"/>
  <c r="T55" i="114"/>
  <c r="U31" i="115"/>
  <c r="Q28" i="116"/>
  <c r="U28" i="116" s="1"/>
  <c r="T48" i="116"/>
  <c r="U48" i="116"/>
  <c r="U59" i="116"/>
  <c r="T59" i="116"/>
  <c r="U13" i="117"/>
  <c r="T13" i="117"/>
  <c r="U20" i="117"/>
  <c r="T20" i="117"/>
  <c r="U49" i="120"/>
  <c r="T49" i="120"/>
  <c r="U55" i="110"/>
  <c r="U60" i="110"/>
  <c r="U18" i="111"/>
  <c r="U26" i="111"/>
  <c r="U30" i="111"/>
  <c r="U38" i="111"/>
  <c r="U48" i="111"/>
  <c r="Q56" i="111"/>
  <c r="T62" i="111"/>
  <c r="U63" i="111"/>
  <c r="U11" i="112"/>
  <c r="U19" i="112"/>
  <c r="T26" i="112"/>
  <c r="U27" i="112"/>
  <c r="T30" i="112"/>
  <c r="U31" i="112"/>
  <c r="T38" i="112"/>
  <c r="U39" i="112"/>
  <c r="Q44" i="112"/>
  <c r="T48" i="112"/>
  <c r="U49" i="112"/>
  <c r="P56" i="112"/>
  <c r="T63" i="112"/>
  <c r="U64" i="112"/>
  <c r="T11" i="113"/>
  <c r="U12" i="113"/>
  <c r="T19" i="113"/>
  <c r="U20" i="113"/>
  <c r="T27" i="113"/>
  <c r="T31" i="113"/>
  <c r="U32" i="113"/>
  <c r="T39" i="113"/>
  <c r="U40" i="113"/>
  <c r="P44" i="113"/>
  <c r="T49" i="113"/>
  <c r="U50" i="113"/>
  <c r="E56" i="113"/>
  <c r="T64" i="113"/>
  <c r="T11" i="114"/>
  <c r="U12" i="114"/>
  <c r="T19" i="114"/>
  <c r="U20" i="114"/>
  <c r="T27" i="114"/>
  <c r="T31" i="114"/>
  <c r="U32" i="114"/>
  <c r="T39" i="114"/>
  <c r="U40" i="114"/>
  <c r="P44" i="114"/>
  <c r="T49" i="114"/>
  <c r="U50" i="114"/>
  <c r="E56" i="114"/>
  <c r="T64" i="114"/>
  <c r="T11" i="115"/>
  <c r="T19" i="115"/>
  <c r="T27" i="115"/>
  <c r="T31" i="115"/>
  <c r="U32" i="115"/>
  <c r="T39" i="115"/>
  <c r="U40" i="115"/>
  <c r="P44" i="115"/>
  <c r="T49" i="115"/>
  <c r="U50" i="115"/>
  <c r="P56" i="115"/>
  <c r="E9" i="116"/>
  <c r="T10" i="116"/>
  <c r="U14" i="116"/>
  <c r="U20" i="116"/>
  <c r="T29" i="116"/>
  <c r="U31" i="116"/>
  <c r="T35" i="116"/>
  <c r="U36" i="116"/>
  <c r="U42" i="116"/>
  <c r="E44" i="116"/>
  <c r="T49" i="116"/>
  <c r="T15" i="117"/>
  <c r="U16" i="117"/>
  <c r="T21" i="117"/>
  <c r="Q28" i="117"/>
  <c r="T38" i="117"/>
  <c r="T46" i="117"/>
  <c r="U47" i="117"/>
  <c r="U53" i="117"/>
  <c r="U58" i="117"/>
  <c r="Q9" i="118"/>
  <c r="T12" i="118"/>
  <c r="U19" i="118"/>
  <c r="T25" i="118"/>
  <c r="U26" i="118"/>
  <c r="U29" i="118"/>
  <c r="U35" i="118"/>
  <c r="U41" i="118"/>
  <c r="E44" i="118"/>
  <c r="P56" i="118"/>
  <c r="T63" i="118"/>
  <c r="T15" i="119"/>
  <c r="U16" i="119"/>
  <c r="T21" i="119"/>
  <c r="Q28" i="119"/>
  <c r="T38" i="119"/>
  <c r="T46" i="119"/>
  <c r="U47" i="119"/>
  <c r="U53" i="119"/>
  <c r="U58" i="119"/>
  <c r="Q9" i="120"/>
  <c r="T19" i="120"/>
  <c r="T25" i="120"/>
  <c r="U26" i="120"/>
  <c r="T29" i="120"/>
  <c r="U30" i="120"/>
  <c r="U36" i="120"/>
  <c r="U42" i="120"/>
  <c r="P56" i="120"/>
  <c r="T62" i="120"/>
  <c r="U63" i="120"/>
  <c r="T14" i="121"/>
  <c r="T21" i="121"/>
  <c r="U32" i="121"/>
  <c r="T38" i="121"/>
  <c r="U39" i="121"/>
  <c r="T46" i="121"/>
  <c r="U47" i="121"/>
  <c r="T52" i="121"/>
  <c r="U57" i="121"/>
  <c r="T11" i="122"/>
  <c r="U13" i="122"/>
  <c r="T17" i="122"/>
  <c r="U18" i="122"/>
  <c r="U24" i="122"/>
  <c r="U34" i="122"/>
  <c r="P44" i="122"/>
  <c r="T49" i="122"/>
  <c r="T55" i="122"/>
  <c r="T59" i="122"/>
  <c r="U60" i="122"/>
  <c r="P9" i="123"/>
  <c r="P8" i="123" s="1"/>
  <c r="U20" i="123"/>
  <c r="T26" i="123"/>
  <c r="T30" i="123"/>
  <c r="T36" i="123"/>
  <c r="T42" i="123"/>
  <c r="T51" i="123"/>
  <c r="E56" i="123"/>
  <c r="T63" i="123"/>
  <c r="U64" i="123"/>
  <c r="U16" i="124"/>
  <c r="P28" i="124"/>
  <c r="T39" i="124"/>
  <c r="T47" i="124"/>
  <c r="U48" i="124"/>
  <c r="U54" i="124"/>
  <c r="T57" i="124"/>
  <c r="U12" i="125"/>
  <c r="T18" i="125"/>
  <c r="U19" i="125"/>
  <c r="T24" i="125"/>
  <c r="U25" i="125"/>
  <c r="T34" i="125"/>
  <c r="T41" i="125"/>
  <c r="U50" i="125"/>
  <c r="T60" i="125"/>
  <c r="E9" i="126"/>
  <c r="U14" i="126"/>
  <c r="T27" i="126"/>
  <c r="T31" i="126"/>
  <c r="T37" i="126"/>
  <c r="E56" i="126"/>
  <c r="U57" i="126"/>
  <c r="P9" i="127"/>
  <c r="T18" i="127"/>
  <c r="T39" i="127"/>
  <c r="U40" i="127"/>
  <c r="T50" i="127"/>
  <c r="T62" i="127"/>
  <c r="U63" i="127"/>
  <c r="T26" i="128"/>
  <c r="U30" i="128"/>
  <c r="U39" i="128"/>
  <c r="E44" i="128"/>
  <c r="U45" i="128"/>
  <c r="U49" i="128"/>
  <c r="T15" i="129"/>
  <c r="U33" i="129"/>
  <c r="U38" i="129"/>
  <c r="Q44" i="129"/>
  <c r="U48" i="129"/>
  <c r="P56" i="129"/>
  <c r="T10" i="130"/>
  <c r="T23" i="130"/>
  <c r="T32" i="130"/>
  <c r="U41" i="130"/>
  <c r="U51" i="130"/>
  <c r="T63" i="130"/>
  <c r="T12" i="131"/>
  <c r="U21" i="131"/>
  <c r="U26" i="131"/>
  <c r="U33" i="131"/>
  <c r="U51" i="131"/>
  <c r="T63" i="131"/>
  <c r="T12" i="132"/>
  <c r="U21" i="132"/>
  <c r="U26" i="132"/>
  <c r="U33" i="132"/>
  <c r="U51" i="132"/>
  <c r="T63" i="132"/>
  <c r="T12" i="133"/>
  <c r="U21" i="133"/>
  <c r="U26" i="133"/>
  <c r="U33" i="133"/>
  <c r="U38" i="133"/>
  <c r="Q56" i="133"/>
  <c r="Q43" i="133" s="1"/>
  <c r="T58" i="133"/>
  <c r="T26" i="134"/>
  <c r="T37" i="134"/>
  <c r="U47" i="134"/>
  <c r="T64" i="134"/>
  <c r="T17" i="135"/>
  <c r="T41" i="135"/>
  <c r="Q44" i="135"/>
  <c r="T51" i="135"/>
  <c r="P56" i="135"/>
  <c r="T18" i="136"/>
  <c r="U27" i="136"/>
  <c r="T32" i="136"/>
  <c r="T47" i="136"/>
  <c r="T15" i="137"/>
  <c r="U17" i="137"/>
  <c r="T17" i="137"/>
  <c r="T23" i="137"/>
  <c r="U25" i="137"/>
  <c r="T25" i="137"/>
  <c r="P28" i="137"/>
  <c r="U52" i="137"/>
  <c r="Q9" i="138"/>
  <c r="T17" i="138"/>
  <c r="U17" i="138"/>
  <c r="P28" i="138"/>
  <c r="T59" i="138"/>
  <c r="U59" i="138"/>
  <c r="T13" i="139"/>
  <c r="U15" i="139"/>
  <c r="T15" i="139"/>
  <c r="T21" i="139"/>
  <c r="U23" i="139"/>
  <c r="T23" i="139"/>
  <c r="E56" i="140"/>
  <c r="T57" i="140"/>
  <c r="U57" i="140"/>
  <c r="T26" i="142"/>
  <c r="T32" i="142"/>
  <c r="U32" i="142"/>
  <c r="U59" i="143"/>
  <c r="T59" i="143"/>
  <c r="U23" i="145"/>
  <c r="T23" i="145"/>
  <c r="U22" i="146"/>
  <c r="T22" i="146"/>
  <c r="U33" i="146"/>
  <c r="T33" i="146"/>
  <c r="U50" i="147"/>
  <c r="T50" i="147"/>
  <c r="E62" i="149"/>
  <c r="U63" i="149"/>
  <c r="T63" i="149"/>
  <c r="Q44" i="105"/>
  <c r="Q43" i="105" s="1"/>
  <c r="P56" i="105"/>
  <c r="P43" i="105" s="1"/>
  <c r="P44" i="106"/>
  <c r="T44" i="106" s="1"/>
  <c r="E56" i="106"/>
  <c r="Q28" i="107"/>
  <c r="E44" i="107"/>
  <c r="Q9" i="108"/>
  <c r="Q8" i="108" s="1"/>
  <c r="P28" i="108"/>
  <c r="Q62" i="108"/>
  <c r="P9" i="109"/>
  <c r="P8" i="109" s="1"/>
  <c r="E28" i="109"/>
  <c r="P62" i="109"/>
  <c r="E9" i="110"/>
  <c r="E62" i="110"/>
  <c r="Q56" i="112"/>
  <c r="T62" i="112"/>
  <c r="U63" i="112"/>
  <c r="Q44" i="113"/>
  <c r="Q43" i="113" s="1"/>
  <c r="P56" i="113"/>
  <c r="Q44" i="114"/>
  <c r="Q43" i="114" s="1"/>
  <c r="P56" i="114"/>
  <c r="Q44" i="115"/>
  <c r="E62" i="115"/>
  <c r="U63" i="115"/>
  <c r="P9" i="116"/>
  <c r="U29" i="116"/>
  <c r="P44" i="116"/>
  <c r="Q56" i="116"/>
  <c r="Q62" i="117"/>
  <c r="Q56" i="118"/>
  <c r="Q43" i="118" s="1"/>
  <c r="T62" i="118"/>
  <c r="U63" i="118"/>
  <c r="Q62" i="119"/>
  <c r="U29" i="120"/>
  <c r="Q56" i="120"/>
  <c r="Q43" i="120" s="1"/>
  <c r="E9" i="121"/>
  <c r="U33" i="121"/>
  <c r="T56" i="121"/>
  <c r="T10" i="122"/>
  <c r="E28" i="122"/>
  <c r="Q44" i="122"/>
  <c r="P62" i="122"/>
  <c r="Q9" i="123"/>
  <c r="P56" i="123"/>
  <c r="P43" i="123" s="1"/>
  <c r="T62" i="123"/>
  <c r="U63" i="123"/>
  <c r="U57" i="124"/>
  <c r="U13" i="125"/>
  <c r="T20" i="125"/>
  <c r="P44" i="125"/>
  <c r="E62" i="125"/>
  <c r="P9" i="126"/>
  <c r="E62" i="126"/>
  <c r="T31" i="128"/>
  <c r="Q56" i="129"/>
  <c r="Q28" i="130"/>
  <c r="T33" i="130"/>
  <c r="U63" i="130"/>
  <c r="T13" i="131"/>
  <c r="U63" i="131"/>
  <c r="T13" i="132"/>
  <c r="U63" i="132"/>
  <c r="T13" i="133"/>
  <c r="E28" i="134"/>
  <c r="P9" i="135"/>
  <c r="U33" i="135"/>
  <c r="E9" i="136"/>
  <c r="U10" i="136"/>
  <c r="U31" i="137"/>
  <c r="U36" i="137"/>
  <c r="T36" i="137"/>
  <c r="U59" i="137"/>
  <c r="T59" i="137"/>
  <c r="Q62" i="137"/>
  <c r="Q28" i="138"/>
  <c r="T36" i="138"/>
  <c r="U36" i="138"/>
  <c r="Q9" i="139"/>
  <c r="T35" i="139"/>
  <c r="U35" i="139"/>
  <c r="U52" i="139"/>
  <c r="T52" i="139"/>
  <c r="E56" i="139"/>
  <c r="U57" i="139"/>
  <c r="T57" i="139"/>
  <c r="T13" i="140"/>
  <c r="P56" i="140"/>
  <c r="T33" i="141"/>
  <c r="U33" i="141"/>
  <c r="U55" i="142"/>
  <c r="T55" i="142"/>
  <c r="U51" i="146"/>
  <c r="T51" i="146"/>
  <c r="U12" i="148"/>
  <c r="T12" i="148"/>
  <c r="U27" i="149"/>
  <c r="T27" i="149"/>
  <c r="E9" i="111"/>
  <c r="Q9" i="116"/>
  <c r="E9" i="117"/>
  <c r="E9" i="119"/>
  <c r="T20" i="120"/>
  <c r="P44" i="120"/>
  <c r="P9" i="121"/>
  <c r="T63" i="121"/>
  <c r="P28" i="122"/>
  <c r="P8" i="122" s="1"/>
  <c r="T39" i="122"/>
  <c r="T47" i="122"/>
  <c r="T57" i="122"/>
  <c r="U12" i="123"/>
  <c r="T18" i="123"/>
  <c r="T24" i="123"/>
  <c r="T34" i="123"/>
  <c r="T41" i="123"/>
  <c r="U50" i="123"/>
  <c r="T60" i="123"/>
  <c r="E9" i="124"/>
  <c r="T27" i="124"/>
  <c r="T31" i="124"/>
  <c r="T37" i="124"/>
  <c r="T56" i="124"/>
  <c r="T64" i="124"/>
  <c r="T10" i="125"/>
  <c r="T16" i="125"/>
  <c r="T22" i="125"/>
  <c r="E28" i="125"/>
  <c r="T33" i="125"/>
  <c r="U40" i="125"/>
  <c r="Q44" i="125"/>
  <c r="Q43" i="125" s="1"/>
  <c r="T48" i="125"/>
  <c r="T54" i="125"/>
  <c r="Q9" i="126"/>
  <c r="T19" i="126"/>
  <c r="T25" i="126"/>
  <c r="T29" i="126"/>
  <c r="Q56" i="126"/>
  <c r="Q43" i="126" s="1"/>
  <c r="U12" i="127"/>
  <c r="U33" i="127"/>
  <c r="E44" i="127"/>
  <c r="U45" i="127"/>
  <c r="U49" i="127"/>
  <c r="T13" i="128"/>
  <c r="T15" i="128"/>
  <c r="U33" i="128"/>
  <c r="Q44" i="128"/>
  <c r="P56" i="128"/>
  <c r="T10" i="129"/>
  <c r="T23" i="129"/>
  <c r="T32" i="129"/>
  <c r="U41" i="129"/>
  <c r="U51" i="129"/>
  <c r="U64" i="129"/>
  <c r="T18" i="130"/>
  <c r="U31" i="130"/>
  <c r="T40" i="130"/>
  <c r="T50" i="130"/>
  <c r="T62" i="130"/>
  <c r="T20" i="131"/>
  <c r="T32" i="131"/>
  <c r="T50" i="131"/>
  <c r="T62" i="131"/>
  <c r="T20" i="132"/>
  <c r="T32" i="132"/>
  <c r="T50" i="132"/>
  <c r="T62" i="132"/>
  <c r="T20" i="133"/>
  <c r="T32" i="133"/>
  <c r="U41" i="133"/>
  <c r="T15" i="134"/>
  <c r="U50" i="134"/>
  <c r="T25" i="135"/>
  <c r="T36" i="135"/>
  <c r="T46" i="135"/>
  <c r="T59" i="135"/>
  <c r="U64" i="135"/>
  <c r="T26" i="136"/>
  <c r="E28" i="136"/>
  <c r="U29" i="136"/>
  <c r="T55" i="136"/>
  <c r="T58" i="136"/>
  <c r="P44" i="137"/>
  <c r="T22" i="138"/>
  <c r="U24" i="138"/>
  <c r="T24" i="138"/>
  <c r="E44" i="138"/>
  <c r="U45" i="138"/>
  <c r="T45" i="138"/>
  <c r="T51" i="138"/>
  <c r="U53" i="138"/>
  <c r="T53" i="138"/>
  <c r="T42" i="140"/>
  <c r="U42" i="140"/>
  <c r="T49" i="140"/>
  <c r="U51" i="140"/>
  <c r="T51" i="140"/>
  <c r="T51" i="141"/>
  <c r="U51" i="141"/>
  <c r="T10" i="143"/>
  <c r="U25" i="143"/>
  <c r="T25" i="143"/>
  <c r="T46" i="144"/>
  <c r="U15" i="145"/>
  <c r="T15" i="145"/>
  <c r="U14" i="146"/>
  <c r="T14" i="146"/>
  <c r="U39" i="148"/>
  <c r="T39" i="148"/>
  <c r="U26" i="150"/>
  <c r="T26" i="150"/>
  <c r="E62" i="116"/>
  <c r="T63" i="116"/>
  <c r="P9" i="117"/>
  <c r="P28" i="118"/>
  <c r="T28" i="118" s="1"/>
  <c r="P9" i="119"/>
  <c r="Q9" i="121"/>
  <c r="T62" i="121"/>
  <c r="U63" i="121"/>
  <c r="U57" i="122"/>
  <c r="U13" i="123"/>
  <c r="P9" i="124"/>
  <c r="U10" i="125"/>
  <c r="U29" i="126"/>
  <c r="U13" i="127"/>
  <c r="T13" i="127"/>
  <c r="Q28" i="127"/>
  <c r="U34" i="127"/>
  <c r="T34" i="127"/>
  <c r="Q56" i="128"/>
  <c r="U10" i="129"/>
  <c r="Q28" i="129"/>
  <c r="E9" i="130"/>
  <c r="Q28" i="131"/>
  <c r="Q28" i="132"/>
  <c r="Q28" i="133"/>
  <c r="P28" i="135"/>
  <c r="Q9" i="136"/>
  <c r="U37" i="136"/>
  <c r="U16" i="138"/>
  <c r="T16" i="138"/>
  <c r="U58" i="138"/>
  <c r="T58" i="138"/>
  <c r="U37" i="139"/>
  <c r="U46" i="139"/>
  <c r="Q56" i="139"/>
  <c r="T34" i="140"/>
  <c r="U34" i="140"/>
  <c r="U31" i="142"/>
  <c r="T50" i="142"/>
  <c r="U50" i="142"/>
  <c r="U17" i="143"/>
  <c r="T17" i="143"/>
  <c r="U36" i="143"/>
  <c r="T36" i="143"/>
  <c r="U10" i="144"/>
  <c r="U35" i="144"/>
  <c r="T35" i="144"/>
  <c r="U53" i="144"/>
  <c r="T53" i="144"/>
  <c r="U19" i="149"/>
  <c r="T19" i="149"/>
  <c r="U38" i="149"/>
  <c r="T38" i="149"/>
  <c r="P62" i="104"/>
  <c r="E9" i="105"/>
  <c r="E62" i="105"/>
  <c r="Q56" i="107"/>
  <c r="Q44" i="108"/>
  <c r="Q43" i="108" s="1"/>
  <c r="P56" i="108"/>
  <c r="P44" i="109"/>
  <c r="P43" i="109" s="1"/>
  <c r="E56" i="109"/>
  <c r="Q28" i="110"/>
  <c r="E44" i="110"/>
  <c r="Q9" i="111"/>
  <c r="Q8" i="111" s="1"/>
  <c r="P28" i="111"/>
  <c r="P8" i="111" s="1"/>
  <c r="Q62" i="111"/>
  <c r="P9" i="112"/>
  <c r="P8" i="112" s="1"/>
  <c r="E28" i="112"/>
  <c r="P62" i="112"/>
  <c r="E9" i="113"/>
  <c r="E62" i="113"/>
  <c r="E9" i="114"/>
  <c r="E62" i="114"/>
  <c r="E9" i="115"/>
  <c r="P28" i="116"/>
  <c r="T28" i="116" s="1"/>
  <c r="P62" i="116"/>
  <c r="Q9" i="117"/>
  <c r="T31" i="117"/>
  <c r="E44" i="117"/>
  <c r="P56" i="117"/>
  <c r="Q28" i="118"/>
  <c r="U28" i="118" s="1"/>
  <c r="P62" i="118"/>
  <c r="Q9" i="119"/>
  <c r="Q8" i="119" s="1"/>
  <c r="T12" i="119"/>
  <c r="U19" i="119"/>
  <c r="T31" i="119"/>
  <c r="E44" i="119"/>
  <c r="P56" i="119"/>
  <c r="P28" i="120"/>
  <c r="T28" i="120" s="1"/>
  <c r="Q62" i="120"/>
  <c r="U12" i="121"/>
  <c r="T41" i="121"/>
  <c r="U50" i="121"/>
  <c r="Q56" i="121"/>
  <c r="E9" i="122"/>
  <c r="U33" i="122"/>
  <c r="T56" i="122"/>
  <c r="E28" i="123"/>
  <c r="U40" i="123"/>
  <c r="Q44" i="123"/>
  <c r="Q43" i="123" s="1"/>
  <c r="P62" i="123"/>
  <c r="Q9" i="124"/>
  <c r="P56" i="124"/>
  <c r="T21" i="125"/>
  <c r="U32" i="125"/>
  <c r="T20" i="126"/>
  <c r="P44" i="126"/>
  <c r="P43" i="126" s="1"/>
  <c r="Q44" i="127"/>
  <c r="Q43" i="127" s="1"/>
  <c r="P56" i="127"/>
  <c r="P43" i="127" s="1"/>
  <c r="T23" i="128"/>
  <c r="T32" i="128"/>
  <c r="U41" i="128"/>
  <c r="U51" i="128"/>
  <c r="U64" i="128"/>
  <c r="T40" i="129"/>
  <c r="T50" i="129"/>
  <c r="U39" i="130"/>
  <c r="E44" i="130"/>
  <c r="U45" i="130"/>
  <c r="U49" i="130"/>
  <c r="T40" i="133"/>
  <c r="T53" i="133"/>
  <c r="T23" i="134"/>
  <c r="T34" i="134"/>
  <c r="T49" i="134"/>
  <c r="T14" i="135"/>
  <c r="U11" i="136"/>
  <c r="Q28" i="136"/>
  <c r="T47" i="137"/>
  <c r="U47" i="137"/>
  <c r="T55" i="137"/>
  <c r="U55" i="137"/>
  <c r="E56" i="137"/>
  <c r="U35" i="138"/>
  <c r="T35" i="138"/>
  <c r="Q44" i="138"/>
  <c r="U34" i="139"/>
  <c r="T34" i="139"/>
  <c r="U42" i="139"/>
  <c r="T42" i="139"/>
  <c r="T15" i="140"/>
  <c r="U15" i="140"/>
  <c r="T23" i="140"/>
  <c r="U23" i="140"/>
  <c r="T14" i="141"/>
  <c r="U14" i="141"/>
  <c r="T22" i="141"/>
  <c r="U22" i="141"/>
  <c r="U60" i="142"/>
  <c r="T60" i="142"/>
  <c r="U54" i="143"/>
  <c r="T54" i="143"/>
  <c r="U24" i="144"/>
  <c r="T24" i="144"/>
  <c r="U46" i="145"/>
  <c r="T33" i="147"/>
  <c r="U31" i="148"/>
  <c r="T31" i="148"/>
  <c r="U49" i="148"/>
  <c r="T49" i="148"/>
  <c r="U48" i="149"/>
  <c r="T48" i="149"/>
  <c r="U18" i="150"/>
  <c r="T18" i="150"/>
  <c r="E44" i="131"/>
  <c r="U45" i="131"/>
  <c r="E44" i="132"/>
  <c r="U45" i="132"/>
  <c r="E56" i="134"/>
  <c r="U57" i="134"/>
  <c r="T18" i="137"/>
  <c r="U18" i="137"/>
  <c r="T26" i="137"/>
  <c r="U26" i="137"/>
  <c r="T16" i="139"/>
  <c r="U16" i="139"/>
  <c r="T24" i="139"/>
  <c r="U24" i="139"/>
  <c r="U41" i="140"/>
  <c r="T41" i="140"/>
  <c r="P43" i="140"/>
  <c r="E9" i="142"/>
  <c r="U10" i="142"/>
  <c r="T21" i="142"/>
  <c r="U21" i="142"/>
  <c r="E44" i="144"/>
  <c r="U45" i="144"/>
  <c r="T45" i="144"/>
  <c r="U58" i="144"/>
  <c r="T58" i="144"/>
  <c r="U42" i="145"/>
  <c r="T42" i="145"/>
  <c r="U21" i="147"/>
  <c r="T21" i="147"/>
  <c r="U40" i="147"/>
  <c r="T40" i="147"/>
  <c r="U11" i="149"/>
  <c r="T11" i="149"/>
  <c r="E28" i="150"/>
  <c r="U29" i="150"/>
  <c r="T29" i="150"/>
  <c r="E62" i="107"/>
  <c r="Q56" i="109"/>
  <c r="Q44" i="110"/>
  <c r="P56" i="110"/>
  <c r="P43" i="110" s="1"/>
  <c r="P44" i="111"/>
  <c r="E56" i="111"/>
  <c r="Q28" i="112"/>
  <c r="E44" i="112"/>
  <c r="Q9" i="113"/>
  <c r="P28" i="113"/>
  <c r="U57" i="113"/>
  <c r="Q62" i="113"/>
  <c r="Q9" i="114"/>
  <c r="P28" i="114"/>
  <c r="U57" i="114"/>
  <c r="Q62" i="114"/>
  <c r="Q9" i="115"/>
  <c r="P28" i="115"/>
  <c r="U45" i="116"/>
  <c r="E28" i="117"/>
  <c r="Q44" i="117"/>
  <c r="E9" i="118"/>
  <c r="U45" i="118"/>
  <c r="E28" i="119"/>
  <c r="Q44" i="119"/>
  <c r="Q43" i="119" s="1"/>
  <c r="E9" i="120"/>
  <c r="U33" i="120"/>
  <c r="T10" i="121"/>
  <c r="E28" i="121"/>
  <c r="Q44" i="121"/>
  <c r="P62" i="121"/>
  <c r="Q9" i="122"/>
  <c r="P56" i="122"/>
  <c r="T62" i="122"/>
  <c r="U63" i="122"/>
  <c r="U57" i="123"/>
  <c r="U13" i="124"/>
  <c r="P44" i="124"/>
  <c r="P43" i="124" s="1"/>
  <c r="E62" i="124"/>
  <c r="P9" i="125"/>
  <c r="P8" i="125" s="1"/>
  <c r="E56" i="125"/>
  <c r="U10" i="126"/>
  <c r="P28" i="126"/>
  <c r="T28" i="126" s="1"/>
  <c r="T62" i="128"/>
  <c r="U63" i="128"/>
  <c r="E44" i="129"/>
  <c r="U45" i="129"/>
  <c r="E62" i="129"/>
  <c r="Q44" i="130"/>
  <c r="E9" i="131"/>
  <c r="E9" i="132"/>
  <c r="E9" i="133"/>
  <c r="E44" i="133"/>
  <c r="U45" i="133"/>
  <c r="U20" i="134"/>
  <c r="U31" i="134"/>
  <c r="P44" i="134"/>
  <c r="U31" i="136"/>
  <c r="E44" i="136"/>
  <c r="E62" i="136"/>
  <c r="T63" i="136"/>
  <c r="E9" i="137"/>
  <c r="T10" i="137"/>
  <c r="U10" i="137"/>
  <c r="T37" i="137"/>
  <c r="U37" i="137"/>
  <c r="T60" i="137"/>
  <c r="U60" i="137"/>
  <c r="Q28" i="139"/>
  <c r="E44" i="139"/>
  <c r="T45" i="139"/>
  <c r="U45" i="139"/>
  <c r="T53" i="139"/>
  <c r="U53" i="139"/>
  <c r="T58" i="139"/>
  <c r="U58" i="139"/>
  <c r="U33" i="140"/>
  <c r="T33" i="140"/>
  <c r="Q44" i="140"/>
  <c r="E62" i="141"/>
  <c r="U63" i="141"/>
  <c r="T13" i="142"/>
  <c r="U13" i="142"/>
  <c r="U46" i="143"/>
  <c r="T46" i="143"/>
  <c r="U16" i="144"/>
  <c r="T16" i="144"/>
  <c r="E56" i="145"/>
  <c r="U57" i="145"/>
  <c r="T57" i="145"/>
  <c r="U41" i="146"/>
  <c r="T41" i="146"/>
  <c r="U64" i="148"/>
  <c r="T64" i="148"/>
  <c r="U30" i="149"/>
  <c r="T30" i="149"/>
  <c r="E9" i="150"/>
  <c r="U10" i="150"/>
  <c r="T10" i="150"/>
  <c r="Q44" i="103"/>
  <c r="Q43" i="103" s="1"/>
  <c r="U43" i="103" s="1"/>
  <c r="P56" i="103"/>
  <c r="P44" i="104"/>
  <c r="E56" i="104"/>
  <c r="Q28" i="105"/>
  <c r="U28" i="105" s="1"/>
  <c r="E44" i="105"/>
  <c r="Q9" i="106"/>
  <c r="Q8" i="106" s="1"/>
  <c r="P28" i="106"/>
  <c r="P8" i="106" s="1"/>
  <c r="U57" i="106"/>
  <c r="Q62" i="106"/>
  <c r="P9" i="107"/>
  <c r="P8" i="107" s="1"/>
  <c r="E28" i="107"/>
  <c r="U45" i="107"/>
  <c r="P62" i="107"/>
  <c r="E9" i="108"/>
  <c r="E62" i="108"/>
  <c r="U29" i="109"/>
  <c r="U10" i="110"/>
  <c r="Q56" i="110"/>
  <c r="U63" i="110"/>
  <c r="T10" i="111"/>
  <c r="Q44" i="111"/>
  <c r="Q43" i="111" s="1"/>
  <c r="P56" i="111"/>
  <c r="T63" i="111"/>
  <c r="P44" i="112"/>
  <c r="P43" i="112" s="1"/>
  <c r="E56" i="112"/>
  <c r="Q28" i="113"/>
  <c r="E44" i="113"/>
  <c r="Q28" i="114"/>
  <c r="E44" i="114"/>
  <c r="Q28" i="115"/>
  <c r="E44" i="115"/>
  <c r="E56" i="115"/>
  <c r="T27" i="116"/>
  <c r="U30" i="116"/>
  <c r="E56" i="116"/>
  <c r="T10" i="117"/>
  <c r="P28" i="117"/>
  <c r="T32" i="117"/>
  <c r="U39" i="117"/>
  <c r="E62" i="117"/>
  <c r="P9" i="118"/>
  <c r="T29" i="118"/>
  <c r="T50" i="118"/>
  <c r="U64" i="118"/>
  <c r="T10" i="119"/>
  <c r="P28" i="119"/>
  <c r="T32" i="119"/>
  <c r="U39" i="119"/>
  <c r="E62" i="119"/>
  <c r="P9" i="120"/>
  <c r="T13" i="120"/>
  <c r="U20" i="120"/>
  <c r="T51" i="120"/>
  <c r="E56" i="120"/>
  <c r="T63" i="120"/>
  <c r="U10" i="121"/>
  <c r="P28" i="121"/>
  <c r="T57" i="121"/>
  <c r="Q62" i="121"/>
  <c r="U12" i="122"/>
  <c r="U29" i="122"/>
  <c r="T41" i="122"/>
  <c r="U50" i="122"/>
  <c r="Q56" i="122"/>
  <c r="E9" i="123"/>
  <c r="U33" i="123"/>
  <c r="T10" i="124"/>
  <c r="E28" i="124"/>
  <c r="T33" i="124"/>
  <c r="U40" i="124"/>
  <c r="Q44" i="124"/>
  <c r="Q43" i="124" s="1"/>
  <c r="P62" i="124"/>
  <c r="Q9" i="125"/>
  <c r="T29" i="125"/>
  <c r="P56" i="125"/>
  <c r="U63" i="125"/>
  <c r="T21" i="126"/>
  <c r="U32" i="126"/>
  <c r="U63" i="126"/>
  <c r="E9" i="127"/>
  <c r="U21" i="127"/>
  <c r="T21" i="127"/>
  <c r="U42" i="127"/>
  <c r="T42" i="127"/>
  <c r="T45" i="127"/>
  <c r="T63" i="127"/>
  <c r="E9" i="128"/>
  <c r="U13" i="128"/>
  <c r="U27" i="128"/>
  <c r="T53" i="128"/>
  <c r="T12" i="129"/>
  <c r="U21" i="129"/>
  <c r="T31" i="129"/>
  <c r="U11" i="130"/>
  <c r="T20" i="130"/>
  <c r="Q56" i="130"/>
  <c r="T58" i="130"/>
  <c r="T31" i="131"/>
  <c r="Q44" i="131"/>
  <c r="Q56" i="131"/>
  <c r="T58" i="131"/>
  <c r="T31" i="132"/>
  <c r="Q44" i="132"/>
  <c r="Q56" i="132"/>
  <c r="T58" i="132"/>
  <c r="T31" i="133"/>
  <c r="P56" i="133"/>
  <c r="E9" i="134"/>
  <c r="U13" i="134"/>
  <c r="U29" i="134"/>
  <c r="T27" i="135"/>
  <c r="T38" i="135"/>
  <c r="T48" i="135"/>
  <c r="E62" i="135"/>
  <c r="U63" i="135"/>
  <c r="T13" i="136"/>
  <c r="T29" i="136"/>
  <c r="T60" i="136"/>
  <c r="P62" i="136"/>
  <c r="P9" i="137"/>
  <c r="E28" i="137"/>
  <c r="T29" i="137"/>
  <c r="U29" i="137"/>
  <c r="U46" i="137"/>
  <c r="T46" i="137"/>
  <c r="U54" i="137"/>
  <c r="T54" i="137"/>
  <c r="P9" i="138"/>
  <c r="P8" i="138" s="1"/>
  <c r="T25" i="138"/>
  <c r="U25" i="138"/>
  <c r="T46" i="138"/>
  <c r="U46" i="138"/>
  <c r="T54" i="138"/>
  <c r="U54" i="138"/>
  <c r="U14" i="140"/>
  <c r="T14" i="140"/>
  <c r="U22" i="140"/>
  <c r="T22" i="140"/>
  <c r="T52" i="140"/>
  <c r="U52" i="140"/>
  <c r="U13" i="141"/>
  <c r="T13" i="141"/>
  <c r="U21" i="141"/>
  <c r="T21" i="141"/>
  <c r="T27" i="141"/>
  <c r="T41" i="141"/>
  <c r="U41" i="141"/>
  <c r="E28" i="142"/>
  <c r="U29" i="142"/>
  <c r="T40" i="142"/>
  <c r="U40" i="142"/>
  <c r="T47" i="142"/>
  <c r="U34" i="145"/>
  <c r="T34" i="145"/>
  <c r="P44" i="145"/>
  <c r="U52" i="145"/>
  <c r="T52" i="145"/>
  <c r="U13" i="147"/>
  <c r="T13" i="147"/>
  <c r="U32" i="147"/>
  <c r="T32" i="147"/>
  <c r="U20" i="148"/>
  <c r="T20" i="148"/>
  <c r="U33" i="148"/>
  <c r="E9" i="139"/>
  <c r="E28" i="139"/>
  <c r="P9" i="140"/>
  <c r="P28" i="140"/>
  <c r="Q9" i="141"/>
  <c r="Q28" i="141"/>
  <c r="T32" i="141"/>
  <c r="T40" i="141"/>
  <c r="E44" i="141"/>
  <c r="T50" i="141"/>
  <c r="T12" i="142"/>
  <c r="T20" i="142"/>
  <c r="T31" i="142"/>
  <c r="T39" i="142"/>
  <c r="P44" i="142"/>
  <c r="T49" i="142"/>
  <c r="E56" i="142"/>
  <c r="T64" i="142"/>
  <c r="T11" i="143"/>
  <c r="U12" i="143"/>
  <c r="T19" i="143"/>
  <c r="U20" i="143"/>
  <c r="T27" i="143"/>
  <c r="T30" i="143"/>
  <c r="U31" i="143"/>
  <c r="T38" i="143"/>
  <c r="U39" i="143"/>
  <c r="Q44" i="143"/>
  <c r="T48" i="143"/>
  <c r="U49" i="143"/>
  <c r="P56" i="143"/>
  <c r="T63" i="143"/>
  <c r="U64" i="143"/>
  <c r="T10" i="144"/>
  <c r="U11" i="144"/>
  <c r="T18" i="144"/>
  <c r="U19" i="144"/>
  <c r="T26" i="144"/>
  <c r="U27" i="144"/>
  <c r="T29" i="144"/>
  <c r="U30" i="144"/>
  <c r="T37" i="144"/>
  <c r="U38" i="144"/>
  <c r="T47" i="144"/>
  <c r="U48" i="144"/>
  <c r="T55" i="144"/>
  <c r="Q56" i="144"/>
  <c r="T60" i="144"/>
  <c r="T62" i="144"/>
  <c r="U63" i="144"/>
  <c r="T17" i="145"/>
  <c r="U18" i="145"/>
  <c r="T25" i="145"/>
  <c r="U26" i="145"/>
  <c r="T36" i="145"/>
  <c r="U37" i="145"/>
  <c r="T46" i="145"/>
  <c r="U47" i="145"/>
  <c r="T54" i="145"/>
  <c r="U55" i="145"/>
  <c r="T59" i="145"/>
  <c r="U60" i="145"/>
  <c r="T16" i="146"/>
  <c r="U17" i="146"/>
  <c r="T24" i="146"/>
  <c r="U25" i="146"/>
  <c r="T35" i="146"/>
  <c r="U36" i="146"/>
  <c r="T45" i="146"/>
  <c r="U46" i="146"/>
  <c r="T53" i="146"/>
  <c r="U54" i="146"/>
  <c r="T58" i="146"/>
  <c r="U59" i="146"/>
  <c r="E9" i="147"/>
  <c r="T15" i="147"/>
  <c r="U16" i="147"/>
  <c r="T23" i="147"/>
  <c r="U24" i="147"/>
  <c r="E28" i="147"/>
  <c r="T34" i="147"/>
  <c r="U35" i="147"/>
  <c r="T42" i="147"/>
  <c r="T52" i="147"/>
  <c r="U53" i="147"/>
  <c r="T57" i="147"/>
  <c r="U58" i="147"/>
  <c r="P9" i="148"/>
  <c r="T14" i="148"/>
  <c r="U15" i="148"/>
  <c r="T22" i="148"/>
  <c r="U23" i="148"/>
  <c r="P28" i="148"/>
  <c r="T33" i="148"/>
  <c r="U34" i="148"/>
  <c r="T41" i="148"/>
  <c r="U42" i="148"/>
  <c r="T51" i="148"/>
  <c r="U52" i="148"/>
  <c r="T56" i="148"/>
  <c r="U57" i="148"/>
  <c r="Q9" i="149"/>
  <c r="T13" i="149"/>
  <c r="U14" i="149"/>
  <c r="T21" i="149"/>
  <c r="U22" i="149"/>
  <c r="Q28" i="149"/>
  <c r="T32" i="149"/>
  <c r="U33" i="149"/>
  <c r="T40" i="149"/>
  <c r="U41" i="149"/>
  <c r="E44" i="149"/>
  <c r="T50" i="149"/>
  <c r="U51" i="149"/>
  <c r="T12" i="150"/>
  <c r="U13" i="150"/>
  <c r="T20" i="150"/>
  <c r="U21" i="150"/>
  <c r="T31" i="150"/>
  <c r="U32" i="150"/>
  <c r="T39" i="150"/>
  <c r="U40" i="150"/>
  <c r="P44" i="150"/>
  <c r="P43" i="150" s="1"/>
  <c r="T49" i="150"/>
  <c r="U50" i="150"/>
  <c r="E56" i="150"/>
  <c r="T63" i="150"/>
  <c r="U64" i="150"/>
  <c r="U16" i="151"/>
  <c r="U22" i="151"/>
  <c r="Q28" i="151"/>
  <c r="T38" i="151"/>
  <c r="T46" i="151"/>
  <c r="U47" i="151"/>
  <c r="U53" i="151"/>
  <c r="U58" i="151"/>
  <c r="Q9" i="152"/>
  <c r="T12" i="152"/>
  <c r="U19" i="152"/>
  <c r="T25" i="152"/>
  <c r="U26" i="152"/>
  <c r="U34" i="152"/>
  <c r="U40" i="152"/>
  <c r="U48" i="152"/>
  <c r="T54" i="152"/>
  <c r="U55" i="152"/>
  <c r="T59" i="152"/>
  <c r="U60" i="152"/>
  <c r="P9" i="153"/>
  <c r="T12" i="153"/>
  <c r="T19" i="153"/>
  <c r="U26" i="153"/>
  <c r="T33" i="153"/>
  <c r="U34" i="153"/>
  <c r="T39" i="153"/>
  <c r="Q44" i="153"/>
  <c r="T54" i="153"/>
  <c r="T58" i="153"/>
  <c r="U59" i="153"/>
  <c r="U17" i="154"/>
  <c r="T23" i="154"/>
  <c r="U24" i="154"/>
  <c r="T30" i="154"/>
  <c r="T37" i="154"/>
  <c r="U46" i="154"/>
  <c r="T52" i="154"/>
  <c r="U53" i="154"/>
  <c r="U63" i="154"/>
  <c r="E9" i="155"/>
  <c r="T15" i="155"/>
  <c r="T21" i="155"/>
  <c r="U22" i="155"/>
  <c r="T29" i="155"/>
  <c r="T51" i="155"/>
  <c r="U52" i="155"/>
  <c r="E56" i="155"/>
  <c r="T60" i="155"/>
  <c r="U15" i="156"/>
  <c r="T21" i="156"/>
  <c r="U22" i="156"/>
  <c r="T27" i="156"/>
  <c r="T30" i="156"/>
  <c r="U31" i="156"/>
  <c r="T36" i="156"/>
  <c r="T51" i="156"/>
  <c r="E56" i="156"/>
  <c r="T57" i="156"/>
  <c r="E9" i="157"/>
  <c r="T21" i="157"/>
  <c r="T27" i="157"/>
  <c r="T30" i="157"/>
  <c r="U31" i="157"/>
  <c r="U37" i="157"/>
  <c r="U51" i="157"/>
  <c r="P56" i="157"/>
  <c r="T60" i="157"/>
  <c r="E9" i="158"/>
  <c r="T14" i="158"/>
  <c r="U21" i="158"/>
  <c r="T27" i="158"/>
  <c r="T30" i="158"/>
  <c r="U31" i="158"/>
  <c r="T36" i="158"/>
  <c r="U37" i="158"/>
  <c r="T42" i="158"/>
  <c r="T51" i="158"/>
  <c r="E56" i="158"/>
  <c r="T63" i="158"/>
  <c r="U64" i="158"/>
  <c r="U16" i="159"/>
  <c r="U22" i="159"/>
  <c r="Q28" i="159"/>
  <c r="T38" i="159"/>
  <c r="T46" i="159"/>
  <c r="U47" i="159"/>
  <c r="U53" i="159"/>
  <c r="U58" i="159"/>
  <c r="Q9" i="160"/>
  <c r="U19" i="160"/>
  <c r="T25" i="160"/>
  <c r="U26" i="160"/>
  <c r="U34" i="160"/>
  <c r="U40" i="160"/>
  <c r="U48" i="160"/>
  <c r="T54" i="160"/>
  <c r="U55" i="160"/>
  <c r="T59" i="160"/>
  <c r="U60" i="160"/>
  <c r="P9" i="161"/>
  <c r="T12" i="161"/>
  <c r="T19" i="161"/>
  <c r="U26" i="161"/>
  <c r="T33" i="161"/>
  <c r="U34" i="161"/>
  <c r="T39" i="161"/>
  <c r="Q44" i="161"/>
  <c r="T54" i="161"/>
  <c r="T58" i="161"/>
  <c r="U59" i="161"/>
  <c r="U17" i="162"/>
  <c r="T23" i="162"/>
  <c r="U24" i="162"/>
  <c r="T30" i="162"/>
  <c r="T37" i="162"/>
  <c r="U46" i="162"/>
  <c r="T52" i="162"/>
  <c r="U53" i="162"/>
  <c r="U63" i="162"/>
  <c r="E9" i="163"/>
  <c r="T15" i="163"/>
  <c r="T21" i="163"/>
  <c r="U22" i="163"/>
  <c r="T29" i="163"/>
  <c r="T51" i="163"/>
  <c r="U52" i="163"/>
  <c r="E56" i="163"/>
  <c r="T60" i="163"/>
  <c r="U15" i="164"/>
  <c r="T21" i="164"/>
  <c r="U22" i="164"/>
  <c r="T27" i="164"/>
  <c r="T30" i="164"/>
  <c r="U31" i="164"/>
  <c r="T36" i="164"/>
  <c r="T51" i="164"/>
  <c r="E56" i="164"/>
  <c r="T57" i="164"/>
  <c r="E9" i="165"/>
  <c r="T21" i="165"/>
  <c r="U23" i="165"/>
  <c r="T27" i="165"/>
  <c r="T30" i="165"/>
  <c r="U31" i="165"/>
  <c r="U37" i="165"/>
  <c r="T55" i="165"/>
  <c r="T10" i="166"/>
  <c r="U11" i="166"/>
  <c r="T26" i="166"/>
  <c r="U27" i="166"/>
  <c r="T29" i="166"/>
  <c r="U30" i="166"/>
  <c r="T47" i="166"/>
  <c r="U48" i="166"/>
  <c r="U64" i="166"/>
  <c r="U10" i="167"/>
  <c r="T21" i="167"/>
  <c r="U21" i="167"/>
  <c r="U25" i="167"/>
  <c r="E28" i="167"/>
  <c r="E8" i="167" s="1"/>
  <c r="T36" i="167"/>
  <c r="U37" i="167"/>
  <c r="U48" i="167"/>
  <c r="T20" i="168"/>
  <c r="U20" i="168"/>
  <c r="E44" i="168"/>
  <c r="U45" i="168"/>
  <c r="T49" i="168"/>
  <c r="U49" i="168"/>
  <c r="T23" i="169"/>
  <c r="E62" i="169"/>
  <c r="T63" i="169"/>
  <c r="U63" i="169"/>
  <c r="T14" i="170"/>
  <c r="T23" i="170"/>
  <c r="U25" i="170"/>
  <c r="T25" i="170"/>
  <c r="T33" i="170"/>
  <c r="T42" i="170"/>
  <c r="T60" i="170"/>
  <c r="U60" i="170"/>
  <c r="T21" i="171"/>
  <c r="U41" i="171"/>
  <c r="Q44" i="171"/>
  <c r="T51" i="171"/>
  <c r="U53" i="171"/>
  <c r="T53" i="171"/>
  <c r="T59" i="171"/>
  <c r="U59" i="171"/>
  <c r="T12" i="172"/>
  <c r="T21" i="172"/>
  <c r="U23" i="172"/>
  <c r="T23" i="172"/>
  <c r="T52" i="173"/>
  <c r="U52" i="173"/>
  <c r="T41" i="174"/>
  <c r="U41" i="174"/>
  <c r="T55" i="174"/>
  <c r="T63" i="174"/>
  <c r="T13" i="175"/>
  <c r="U13" i="175"/>
  <c r="T25" i="175"/>
  <c r="U49" i="175"/>
  <c r="T49" i="175"/>
  <c r="U11" i="176"/>
  <c r="T11" i="176"/>
  <c r="U19" i="176"/>
  <c r="T19" i="176"/>
  <c r="P28" i="176"/>
  <c r="U35" i="177"/>
  <c r="U60" i="177"/>
  <c r="T60" i="177"/>
  <c r="E56" i="127"/>
  <c r="P44" i="128"/>
  <c r="P43" i="128" s="1"/>
  <c r="E56" i="128"/>
  <c r="P44" i="129"/>
  <c r="E56" i="129"/>
  <c r="P44" i="130"/>
  <c r="P43" i="130" s="1"/>
  <c r="E56" i="130"/>
  <c r="P44" i="131"/>
  <c r="P43" i="131" s="1"/>
  <c r="E56" i="131"/>
  <c r="P44" i="132"/>
  <c r="P43" i="132" s="1"/>
  <c r="E56" i="132"/>
  <c r="P44" i="133"/>
  <c r="P43" i="133" s="1"/>
  <c r="E56" i="133"/>
  <c r="Q44" i="134"/>
  <c r="Q43" i="134" s="1"/>
  <c r="P56" i="134"/>
  <c r="Q56" i="135"/>
  <c r="E62" i="137"/>
  <c r="E9" i="138"/>
  <c r="E28" i="138"/>
  <c r="P62" i="138"/>
  <c r="P9" i="139"/>
  <c r="P28" i="139"/>
  <c r="Q62" i="139"/>
  <c r="Q9" i="140"/>
  <c r="Q28" i="140"/>
  <c r="E44" i="140"/>
  <c r="P44" i="141"/>
  <c r="P43" i="141" s="1"/>
  <c r="E56" i="141"/>
  <c r="Q44" i="142"/>
  <c r="Q43" i="142" s="1"/>
  <c r="P56" i="142"/>
  <c r="Q56" i="143"/>
  <c r="E62" i="145"/>
  <c r="E9" i="146"/>
  <c r="E28" i="146"/>
  <c r="P62" i="146"/>
  <c r="P9" i="147"/>
  <c r="P28" i="147"/>
  <c r="Q62" i="147"/>
  <c r="Q9" i="148"/>
  <c r="Q8" i="148" s="1"/>
  <c r="Q28" i="148"/>
  <c r="E44" i="148"/>
  <c r="P44" i="149"/>
  <c r="P43" i="149" s="1"/>
  <c r="E56" i="149"/>
  <c r="Q44" i="150"/>
  <c r="Q43" i="150" s="1"/>
  <c r="P56" i="150"/>
  <c r="T21" i="151"/>
  <c r="Q62" i="151"/>
  <c r="E28" i="152"/>
  <c r="T39" i="152"/>
  <c r="E62" i="152"/>
  <c r="T63" i="152"/>
  <c r="Q9" i="153"/>
  <c r="E28" i="153"/>
  <c r="T29" i="153"/>
  <c r="U47" i="153"/>
  <c r="E56" i="154"/>
  <c r="T62" i="154"/>
  <c r="P9" i="155"/>
  <c r="U46" i="155"/>
  <c r="P56" i="155"/>
  <c r="P9" i="156"/>
  <c r="P8" i="156" s="1"/>
  <c r="P56" i="156"/>
  <c r="E62" i="156"/>
  <c r="U14" i="157"/>
  <c r="T42" i="157"/>
  <c r="E44" i="157"/>
  <c r="Q56" i="157"/>
  <c r="E62" i="157"/>
  <c r="P9" i="158"/>
  <c r="P8" i="158" s="1"/>
  <c r="P56" i="158"/>
  <c r="T21" i="159"/>
  <c r="Q62" i="159"/>
  <c r="U20" i="160"/>
  <c r="E28" i="160"/>
  <c r="T39" i="160"/>
  <c r="E62" i="160"/>
  <c r="T63" i="160"/>
  <c r="Q9" i="161"/>
  <c r="E28" i="161"/>
  <c r="T29" i="161"/>
  <c r="U47" i="161"/>
  <c r="E56" i="162"/>
  <c r="T62" i="162"/>
  <c r="P9" i="163"/>
  <c r="U46" i="163"/>
  <c r="T53" i="163"/>
  <c r="P56" i="163"/>
  <c r="P9" i="164"/>
  <c r="T23" i="164"/>
  <c r="P56" i="164"/>
  <c r="E62" i="164"/>
  <c r="U14" i="165"/>
  <c r="T42" i="165"/>
  <c r="E44" i="165"/>
  <c r="U50" i="165"/>
  <c r="T14" i="166"/>
  <c r="T31" i="166"/>
  <c r="T33" i="166"/>
  <c r="T51" i="166"/>
  <c r="T13" i="167"/>
  <c r="P28" i="167"/>
  <c r="U49" i="167"/>
  <c r="T49" i="167"/>
  <c r="T39" i="168"/>
  <c r="U39" i="168"/>
  <c r="E62" i="168"/>
  <c r="U63" i="168"/>
  <c r="T63" i="168"/>
  <c r="T19" i="169"/>
  <c r="U19" i="169"/>
  <c r="E28" i="169"/>
  <c r="U29" i="169"/>
  <c r="T29" i="169"/>
  <c r="U47" i="169"/>
  <c r="T47" i="169"/>
  <c r="E9" i="170"/>
  <c r="T10" i="170"/>
  <c r="U10" i="170"/>
  <c r="E28" i="170"/>
  <c r="T29" i="170"/>
  <c r="U29" i="170"/>
  <c r="U54" i="170"/>
  <c r="T54" i="170"/>
  <c r="T17" i="171"/>
  <c r="U17" i="171"/>
  <c r="T40" i="171"/>
  <c r="U34" i="172"/>
  <c r="T34" i="172"/>
  <c r="U52" i="172"/>
  <c r="T52" i="172"/>
  <c r="T58" i="172"/>
  <c r="U58" i="172"/>
  <c r="T11" i="173"/>
  <c r="T13" i="173"/>
  <c r="T20" i="173"/>
  <c r="U22" i="173"/>
  <c r="T22" i="173"/>
  <c r="T42" i="173"/>
  <c r="U42" i="173"/>
  <c r="T19" i="174"/>
  <c r="U21" i="174"/>
  <c r="T21" i="174"/>
  <c r="T30" i="174"/>
  <c r="U32" i="174"/>
  <c r="T32" i="174"/>
  <c r="U45" i="174"/>
  <c r="T51" i="174"/>
  <c r="U51" i="174"/>
  <c r="U63" i="174"/>
  <c r="U47" i="175"/>
  <c r="U64" i="175"/>
  <c r="T64" i="175"/>
  <c r="U17" i="176"/>
  <c r="U27" i="176"/>
  <c r="T27" i="176"/>
  <c r="Q28" i="177"/>
  <c r="Q8" i="177" s="1"/>
  <c r="E44" i="177"/>
  <c r="T45" i="177"/>
  <c r="U58" i="177"/>
  <c r="E9" i="145"/>
  <c r="E28" i="145"/>
  <c r="P9" i="146"/>
  <c r="P28" i="146"/>
  <c r="Q9" i="147"/>
  <c r="Q28" i="147"/>
  <c r="E44" i="147"/>
  <c r="P44" i="148"/>
  <c r="Q44" i="149"/>
  <c r="T37" i="150"/>
  <c r="T47" i="150"/>
  <c r="T55" i="150"/>
  <c r="T60" i="150"/>
  <c r="E9" i="151"/>
  <c r="T27" i="151"/>
  <c r="T30" i="151"/>
  <c r="T36" i="151"/>
  <c r="U11" i="152"/>
  <c r="T17" i="152"/>
  <c r="T23" i="152"/>
  <c r="P28" i="152"/>
  <c r="T46" i="152"/>
  <c r="T52" i="152"/>
  <c r="T57" i="152"/>
  <c r="T11" i="153"/>
  <c r="U18" i="153"/>
  <c r="T24" i="153"/>
  <c r="P28" i="153"/>
  <c r="T31" i="153"/>
  <c r="T38" i="153"/>
  <c r="T46" i="153"/>
  <c r="T52" i="153"/>
  <c r="T15" i="154"/>
  <c r="T21" i="154"/>
  <c r="T27" i="154"/>
  <c r="U36" i="154"/>
  <c r="T42" i="154"/>
  <c r="T50" i="154"/>
  <c r="T60" i="154"/>
  <c r="Q9" i="155"/>
  <c r="Q8" i="155" s="1"/>
  <c r="T13" i="155"/>
  <c r="U35" i="155"/>
  <c r="T41" i="155"/>
  <c r="T49" i="155"/>
  <c r="T55" i="155"/>
  <c r="Q56" i="155"/>
  <c r="T59" i="155"/>
  <c r="Q9" i="156"/>
  <c r="T13" i="156"/>
  <c r="T19" i="156"/>
  <c r="T25" i="156"/>
  <c r="T35" i="156"/>
  <c r="U42" i="156"/>
  <c r="E44" i="156"/>
  <c r="U45" i="156"/>
  <c r="T49" i="156"/>
  <c r="Q56" i="156"/>
  <c r="Q9" i="157"/>
  <c r="T13" i="157"/>
  <c r="T19" i="157"/>
  <c r="P44" i="157"/>
  <c r="P43" i="157" s="1"/>
  <c r="T49" i="157"/>
  <c r="T55" i="157"/>
  <c r="T58" i="157"/>
  <c r="U13" i="158"/>
  <c r="T19" i="158"/>
  <c r="T25" i="158"/>
  <c r="T34" i="158"/>
  <c r="T41" i="158"/>
  <c r="U50" i="158"/>
  <c r="T60" i="158"/>
  <c r="E9" i="159"/>
  <c r="T27" i="159"/>
  <c r="T30" i="159"/>
  <c r="T36" i="159"/>
  <c r="U11" i="160"/>
  <c r="T17" i="160"/>
  <c r="T23" i="160"/>
  <c r="P28" i="160"/>
  <c r="T46" i="160"/>
  <c r="T52" i="160"/>
  <c r="T57" i="160"/>
  <c r="T11" i="161"/>
  <c r="U18" i="161"/>
  <c r="T24" i="161"/>
  <c r="P28" i="161"/>
  <c r="T31" i="161"/>
  <c r="T38" i="161"/>
  <c r="T46" i="161"/>
  <c r="T52" i="161"/>
  <c r="T15" i="162"/>
  <c r="T21" i="162"/>
  <c r="T27" i="162"/>
  <c r="U36" i="162"/>
  <c r="T42" i="162"/>
  <c r="T50" i="162"/>
  <c r="T60" i="162"/>
  <c r="Q9" i="163"/>
  <c r="Q8" i="163" s="1"/>
  <c r="Q61" i="163" s="1"/>
  <c r="T13" i="163"/>
  <c r="U35" i="163"/>
  <c r="T41" i="163"/>
  <c r="E44" i="164"/>
  <c r="U45" i="164"/>
  <c r="U51" i="165"/>
  <c r="T51" i="165"/>
  <c r="T32" i="167"/>
  <c r="U32" i="167"/>
  <c r="U11" i="168"/>
  <c r="T11" i="168"/>
  <c r="U30" i="168"/>
  <c r="T30" i="168"/>
  <c r="E9" i="169"/>
  <c r="U10" i="169"/>
  <c r="T10" i="169"/>
  <c r="T35" i="169"/>
  <c r="U37" i="169"/>
  <c r="T37" i="169"/>
  <c r="T22" i="170"/>
  <c r="T41" i="170"/>
  <c r="P44" i="170"/>
  <c r="T36" i="171"/>
  <c r="U36" i="171"/>
  <c r="T50" i="171"/>
  <c r="T20" i="172"/>
  <c r="T22" i="172"/>
  <c r="Q28" i="172"/>
  <c r="T31" i="173"/>
  <c r="U33" i="173"/>
  <c r="T33" i="173"/>
  <c r="E62" i="173"/>
  <c r="U63" i="173"/>
  <c r="T62" i="174"/>
  <c r="U31" i="175"/>
  <c r="T31" i="175"/>
  <c r="U39" i="175"/>
  <c r="T39" i="175"/>
  <c r="U55" i="175"/>
  <c r="U25" i="176"/>
  <c r="T31" i="176"/>
  <c r="U59" i="176"/>
  <c r="Q56" i="141"/>
  <c r="Q43" i="141" s="1"/>
  <c r="E62" i="143"/>
  <c r="E9" i="144"/>
  <c r="E28" i="144"/>
  <c r="P62" i="144"/>
  <c r="P9" i="145"/>
  <c r="P28" i="145"/>
  <c r="Q62" i="145"/>
  <c r="Q9" i="146"/>
  <c r="Q28" i="146"/>
  <c r="E44" i="146"/>
  <c r="P44" i="147"/>
  <c r="E56" i="147"/>
  <c r="Q44" i="148"/>
  <c r="P56" i="148"/>
  <c r="Q56" i="149"/>
  <c r="E62" i="150"/>
  <c r="P9" i="151"/>
  <c r="Q28" i="152"/>
  <c r="T56" i="152"/>
  <c r="U57" i="152"/>
  <c r="Q28" i="153"/>
  <c r="E9" i="154"/>
  <c r="U10" i="154"/>
  <c r="Q56" i="154"/>
  <c r="P62" i="154"/>
  <c r="E28" i="155"/>
  <c r="U36" i="155"/>
  <c r="E44" i="155"/>
  <c r="T45" i="155"/>
  <c r="Q62" i="155"/>
  <c r="P44" i="156"/>
  <c r="Q44" i="157"/>
  <c r="P44" i="158"/>
  <c r="E62" i="158"/>
  <c r="P9" i="159"/>
  <c r="U12" i="160"/>
  <c r="Q28" i="160"/>
  <c r="T56" i="160"/>
  <c r="U57" i="160"/>
  <c r="Q28" i="161"/>
  <c r="E9" i="162"/>
  <c r="U10" i="162"/>
  <c r="Q56" i="162"/>
  <c r="P62" i="162"/>
  <c r="E28" i="163"/>
  <c r="U36" i="163"/>
  <c r="E44" i="163"/>
  <c r="T45" i="163"/>
  <c r="Q62" i="163"/>
  <c r="P44" i="164"/>
  <c r="Q44" i="165"/>
  <c r="T62" i="165"/>
  <c r="U63" i="165"/>
  <c r="E9" i="166"/>
  <c r="U21" i="166"/>
  <c r="T21" i="166"/>
  <c r="E28" i="166"/>
  <c r="U40" i="166"/>
  <c r="T40" i="166"/>
  <c r="Q56" i="166"/>
  <c r="P9" i="167"/>
  <c r="U20" i="167"/>
  <c r="T20" i="167"/>
  <c r="U19" i="168"/>
  <c r="T19" i="168"/>
  <c r="U48" i="168"/>
  <c r="T48" i="168"/>
  <c r="T27" i="169"/>
  <c r="U27" i="169"/>
  <c r="Q28" i="169"/>
  <c r="U55" i="169"/>
  <c r="T55" i="169"/>
  <c r="E56" i="169"/>
  <c r="U57" i="169"/>
  <c r="T18" i="170"/>
  <c r="U18" i="170"/>
  <c r="T37" i="170"/>
  <c r="U37" i="170"/>
  <c r="U59" i="170"/>
  <c r="T59" i="170"/>
  <c r="T25" i="171"/>
  <c r="U25" i="171"/>
  <c r="T46" i="171"/>
  <c r="U46" i="171"/>
  <c r="U58" i="171"/>
  <c r="T58" i="171"/>
  <c r="T16" i="172"/>
  <c r="U16" i="172"/>
  <c r="U42" i="172"/>
  <c r="T42" i="172"/>
  <c r="U51" i="173"/>
  <c r="T51" i="173"/>
  <c r="U40" i="174"/>
  <c r="T40" i="174"/>
  <c r="U12" i="175"/>
  <c r="T12" i="175"/>
  <c r="E9" i="177"/>
  <c r="U10" i="177"/>
  <c r="T10" i="177"/>
  <c r="E62" i="134"/>
  <c r="E9" i="135"/>
  <c r="E28" i="135"/>
  <c r="P62" i="135"/>
  <c r="P9" i="136"/>
  <c r="P28" i="136"/>
  <c r="Q62" i="136"/>
  <c r="Q9" i="137"/>
  <c r="Q28" i="137"/>
  <c r="E44" i="137"/>
  <c r="P44" i="138"/>
  <c r="P43" i="138" s="1"/>
  <c r="E56" i="138"/>
  <c r="Q44" i="139"/>
  <c r="Q43" i="139" s="1"/>
  <c r="P56" i="139"/>
  <c r="P43" i="139" s="1"/>
  <c r="T10" i="140"/>
  <c r="Q56" i="140"/>
  <c r="U10" i="141"/>
  <c r="E62" i="142"/>
  <c r="E9" i="143"/>
  <c r="E28" i="143"/>
  <c r="P62" i="143"/>
  <c r="P9" i="144"/>
  <c r="P28" i="144"/>
  <c r="Q62" i="144"/>
  <c r="Q9" i="145"/>
  <c r="Q28" i="145"/>
  <c r="E44" i="145"/>
  <c r="P44" i="146"/>
  <c r="P43" i="146" s="1"/>
  <c r="E56" i="146"/>
  <c r="Q44" i="147"/>
  <c r="Q43" i="147" s="1"/>
  <c r="P56" i="147"/>
  <c r="T10" i="148"/>
  <c r="Q56" i="148"/>
  <c r="U10" i="149"/>
  <c r="P62" i="150"/>
  <c r="Q9" i="151"/>
  <c r="T31" i="151"/>
  <c r="E44" i="151"/>
  <c r="P56" i="151"/>
  <c r="U10" i="152"/>
  <c r="E56" i="153"/>
  <c r="P9" i="154"/>
  <c r="E44" i="154"/>
  <c r="Q62" i="154"/>
  <c r="P28" i="155"/>
  <c r="P44" i="155"/>
  <c r="Q44" i="156"/>
  <c r="E28" i="157"/>
  <c r="E28" i="158"/>
  <c r="Q44" i="158"/>
  <c r="Q43" i="158" s="1"/>
  <c r="P62" i="158"/>
  <c r="Q9" i="159"/>
  <c r="T31" i="159"/>
  <c r="E44" i="159"/>
  <c r="P56" i="159"/>
  <c r="E56" i="161"/>
  <c r="P9" i="162"/>
  <c r="E44" i="162"/>
  <c r="Q62" i="162"/>
  <c r="P28" i="163"/>
  <c r="P44" i="163"/>
  <c r="Q44" i="164"/>
  <c r="Q43" i="164" s="1"/>
  <c r="E28" i="165"/>
  <c r="E56" i="165"/>
  <c r="U57" i="165"/>
  <c r="P9" i="166"/>
  <c r="P28" i="166"/>
  <c r="E62" i="166"/>
  <c r="Q9" i="167"/>
  <c r="U9" i="167" s="1"/>
  <c r="T40" i="167"/>
  <c r="U40" i="167"/>
  <c r="T10" i="168"/>
  <c r="U38" i="168"/>
  <c r="T38" i="168"/>
  <c r="Q9" i="169"/>
  <c r="U18" i="169"/>
  <c r="T18" i="169"/>
  <c r="E44" i="169"/>
  <c r="T47" i="170"/>
  <c r="U47" i="170"/>
  <c r="Q62" i="170"/>
  <c r="U16" i="171"/>
  <c r="T16" i="171"/>
  <c r="E56" i="172"/>
  <c r="U57" i="172"/>
  <c r="T57" i="172"/>
  <c r="T15" i="173"/>
  <c r="U15" i="173"/>
  <c r="U41" i="173"/>
  <c r="T41" i="173"/>
  <c r="P43" i="173"/>
  <c r="E56" i="173"/>
  <c r="T57" i="173"/>
  <c r="U57" i="173"/>
  <c r="E9" i="174"/>
  <c r="U10" i="174"/>
  <c r="T14" i="174"/>
  <c r="U14" i="174"/>
  <c r="U50" i="174"/>
  <c r="T50" i="174"/>
  <c r="P62" i="174"/>
  <c r="U20" i="175"/>
  <c r="T20" i="175"/>
  <c r="P9" i="176"/>
  <c r="U48" i="176"/>
  <c r="T48" i="176"/>
  <c r="U18" i="177"/>
  <c r="T18" i="177"/>
  <c r="E28" i="154"/>
  <c r="U29" i="154"/>
  <c r="Q43" i="155"/>
  <c r="E28" i="162"/>
  <c r="U29" i="162"/>
  <c r="P28" i="164"/>
  <c r="U31" i="167"/>
  <c r="T31" i="167"/>
  <c r="U27" i="168"/>
  <c r="T27" i="168"/>
  <c r="P28" i="168"/>
  <c r="P8" i="168" s="1"/>
  <c r="T26" i="170"/>
  <c r="U26" i="170"/>
  <c r="U35" i="171"/>
  <c r="T35" i="171"/>
  <c r="T54" i="171"/>
  <c r="U54" i="171"/>
  <c r="T24" i="172"/>
  <c r="U24" i="172"/>
  <c r="E44" i="172"/>
  <c r="T45" i="172"/>
  <c r="U45" i="172"/>
  <c r="U30" i="176"/>
  <c r="T30" i="176"/>
  <c r="E62" i="176"/>
  <c r="U63" i="176"/>
  <c r="T63" i="176"/>
  <c r="U26" i="177"/>
  <c r="T26" i="177"/>
  <c r="U47" i="177"/>
  <c r="T47" i="177"/>
  <c r="Q62" i="126"/>
  <c r="Q9" i="127"/>
  <c r="Q8" i="127" s="1"/>
  <c r="Q61" i="127" s="1"/>
  <c r="E28" i="127"/>
  <c r="T52" i="127"/>
  <c r="T57" i="127"/>
  <c r="P62" i="127"/>
  <c r="P9" i="128"/>
  <c r="T14" i="128"/>
  <c r="T22" i="128"/>
  <c r="E28" i="128"/>
  <c r="T34" i="128"/>
  <c r="T42" i="128"/>
  <c r="T52" i="128"/>
  <c r="T57" i="128"/>
  <c r="P62" i="128"/>
  <c r="P9" i="129"/>
  <c r="T9" i="129" s="1"/>
  <c r="T14" i="129"/>
  <c r="T22" i="129"/>
  <c r="E28" i="129"/>
  <c r="E8" i="129" s="1"/>
  <c r="T34" i="129"/>
  <c r="T42" i="129"/>
  <c r="T52" i="129"/>
  <c r="T57" i="129"/>
  <c r="P62" i="129"/>
  <c r="P9" i="130"/>
  <c r="T14" i="130"/>
  <c r="T22" i="130"/>
  <c r="E28" i="130"/>
  <c r="T34" i="130"/>
  <c r="T42" i="130"/>
  <c r="T52" i="130"/>
  <c r="T57" i="130"/>
  <c r="P62" i="130"/>
  <c r="P9" i="131"/>
  <c r="T14" i="131"/>
  <c r="T22" i="131"/>
  <c r="E28" i="131"/>
  <c r="T34" i="131"/>
  <c r="T42" i="131"/>
  <c r="T52" i="131"/>
  <c r="T57" i="131"/>
  <c r="P62" i="131"/>
  <c r="P9" i="132"/>
  <c r="T14" i="132"/>
  <c r="T22" i="132"/>
  <c r="E28" i="132"/>
  <c r="T34" i="132"/>
  <c r="T42" i="132"/>
  <c r="T52" i="132"/>
  <c r="T57" i="132"/>
  <c r="P62" i="132"/>
  <c r="P9" i="133"/>
  <c r="T14" i="133"/>
  <c r="T22" i="133"/>
  <c r="E28" i="133"/>
  <c r="T34" i="133"/>
  <c r="T42" i="133"/>
  <c r="T52" i="133"/>
  <c r="T57" i="133"/>
  <c r="P62" i="133"/>
  <c r="P9" i="134"/>
  <c r="T14" i="134"/>
  <c r="T22" i="134"/>
  <c r="P28" i="134"/>
  <c r="T33" i="134"/>
  <c r="T41" i="134"/>
  <c r="T51" i="134"/>
  <c r="Q62" i="134"/>
  <c r="Q9" i="135"/>
  <c r="Q8" i="135" s="1"/>
  <c r="T13" i="135"/>
  <c r="T21" i="135"/>
  <c r="Q28" i="135"/>
  <c r="T32" i="135"/>
  <c r="T40" i="135"/>
  <c r="E44" i="135"/>
  <c r="T50" i="135"/>
  <c r="T12" i="136"/>
  <c r="T20" i="136"/>
  <c r="T31" i="136"/>
  <c r="T39" i="136"/>
  <c r="P44" i="136"/>
  <c r="T49" i="136"/>
  <c r="E56" i="136"/>
  <c r="T64" i="136"/>
  <c r="T11" i="137"/>
  <c r="T19" i="137"/>
  <c r="T27" i="137"/>
  <c r="T30" i="137"/>
  <c r="T38" i="137"/>
  <c r="Q44" i="137"/>
  <c r="T48" i="137"/>
  <c r="P56" i="137"/>
  <c r="T63" i="137"/>
  <c r="T10" i="138"/>
  <c r="T18" i="138"/>
  <c r="T26" i="138"/>
  <c r="T29" i="138"/>
  <c r="T37" i="138"/>
  <c r="T47" i="138"/>
  <c r="T55" i="138"/>
  <c r="Q56" i="138"/>
  <c r="T60" i="138"/>
  <c r="T62" i="138"/>
  <c r="U63" i="138"/>
  <c r="U10" i="139"/>
  <c r="T17" i="139"/>
  <c r="T25" i="139"/>
  <c r="U29" i="139"/>
  <c r="T36" i="139"/>
  <c r="T46" i="139"/>
  <c r="T54" i="139"/>
  <c r="T59" i="139"/>
  <c r="T16" i="140"/>
  <c r="T24" i="140"/>
  <c r="T35" i="140"/>
  <c r="T45" i="140"/>
  <c r="T53" i="140"/>
  <c r="T58" i="140"/>
  <c r="E62" i="140"/>
  <c r="E9" i="141"/>
  <c r="T15" i="141"/>
  <c r="T23" i="141"/>
  <c r="E28" i="141"/>
  <c r="T34" i="141"/>
  <c r="T42" i="141"/>
  <c r="U45" i="141"/>
  <c r="T52" i="141"/>
  <c r="T57" i="141"/>
  <c r="P62" i="141"/>
  <c r="P9" i="142"/>
  <c r="T14" i="142"/>
  <c r="T22" i="142"/>
  <c r="P28" i="142"/>
  <c r="T33" i="142"/>
  <c r="T41" i="142"/>
  <c r="T51" i="142"/>
  <c r="U57" i="142"/>
  <c r="Q62" i="142"/>
  <c r="Q9" i="143"/>
  <c r="T13" i="143"/>
  <c r="Q28" i="143"/>
  <c r="T32" i="143"/>
  <c r="T40" i="143"/>
  <c r="E44" i="143"/>
  <c r="T50" i="143"/>
  <c r="T12" i="144"/>
  <c r="T20" i="144"/>
  <c r="T31" i="144"/>
  <c r="T39" i="144"/>
  <c r="P44" i="144"/>
  <c r="T49" i="144"/>
  <c r="E56" i="144"/>
  <c r="T64" i="144"/>
  <c r="T11" i="145"/>
  <c r="T19" i="145"/>
  <c r="T27" i="145"/>
  <c r="T30" i="145"/>
  <c r="T38" i="145"/>
  <c r="Q44" i="145"/>
  <c r="T48" i="145"/>
  <c r="P56" i="145"/>
  <c r="T63" i="145"/>
  <c r="T10" i="146"/>
  <c r="T18" i="146"/>
  <c r="T26" i="146"/>
  <c r="T29" i="146"/>
  <c r="T37" i="146"/>
  <c r="T47" i="146"/>
  <c r="T55" i="146"/>
  <c r="Q56" i="146"/>
  <c r="Q43" i="146" s="1"/>
  <c r="T60" i="146"/>
  <c r="T62" i="146"/>
  <c r="U63" i="146"/>
  <c r="U10" i="147"/>
  <c r="T17" i="147"/>
  <c r="T25" i="147"/>
  <c r="U29" i="147"/>
  <c r="T36" i="147"/>
  <c r="T46" i="147"/>
  <c r="T54" i="147"/>
  <c r="T59" i="147"/>
  <c r="T16" i="148"/>
  <c r="T24" i="148"/>
  <c r="T35" i="148"/>
  <c r="T45" i="148"/>
  <c r="T53" i="148"/>
  <c r="T58" i="148"/>
  <c r="E62" i="148"/>
  <c r="E9" i="149"/>
  <c r="T15" i="149"/>
  <c r="T23" i="149"/>
  <c r="E28" i="149"/>
  <c r="T34" i="149"/>
  <c r="T42" i="149"/>
  <c r="U45" i="149"/>
  <c r="T52" i="149"/>
  <c r="T57" i="149"/>
  <c r="P62" i="149"/>
  <c r="P9" i="150"/>
  <c r="T14" i="150"/>
  <c r="T22" i="150"/>
  <c r="P28" i="150"/>
  <c r="T33" i="150"/>
  <c r="T41" i="150"/>
  <c r="T51" i="150"/>
  <c r="U57" i="150"/>
  <c r="T11" i="151"/>
  <c r="U13" i="151"/>
  <c r="T17" i="151"/>
  <c r="E28" i="151"/>
  <c r="Q44" i="151"/>
  <c r="Q43" i="151" s="1"/>
  <c r="T48" i="151"/>
  <c r="T54" i="151"/>
  <c r="T59" i="151"/>
  <c r="E9" i="152"/>
  <c r="T13" i="152"/>
  <c r="T20" i="152"/>
  <c r="U27" i="152"/>
  <c r="T29" i="152"/>
  <c r="U31" i="152"/>
  <c r="T35" i="152"/>
  <c r="E44" i="152"/>
  <c r="T49" i="152"/>
  <c r="U63" i="152"/>
  <c r="T14" i="153"/>
  <c r="T20" i="153"/>
  <c r="T27" i="153"/>
  <c r="U29" i="153"/>
  <c r="T35" i="153"/>
  <c r="T41" i="153"/>
  <c r="E44" i="153"/>
  <c r="U60" i="153"/>
  <c r="E62" i="153"/>
  <c r="U63" i="153"/>
  <c r="T11" i="154"/>
  <c r="T18" i="154"/>
  <c r="U25" i="154"/>
  <c r="P28" i="154"/>
  <c r="T32" i="154"/>
  <c r="T38" i="154"/>
  <c r="Q44" i="154"/>
  <c r="T47" i="154"/>
  <c r="U54" i="154"/>
  <c r="T57" i="154"/>
  <c r="U10" i="155"/>
  <c r="T23" i="155"/>
  <c r="T31" i="155"/>
  <c r="T37" i="155"/>
  <c r="T46" i="155"/>
  <c r="U53" i="155"/>
  <c r="U57" i="155"/>
  <c r="U10" i="156"/>
  <c r="T16" i="156"/>
  <c r="U23" i="156"/>
  <c r="Q28" i="156"/>
  <c r="T32" i="156"/>
  <c r="T38" i="156"/>
  <c r="T63" i="156"/>
  <c r="U10" i="157"/>
  <c r="Q28" i="157"/>
  <c r="T32" i="157"/>
  <c r="T38" i="157"/>
  <c r="T45" i="157"/>
  <c r="T52" i="157"/>
  <c r="T63" i="157"/>
  <c r="U10" i="158"/>
  <c r="T15" i="158"/>
  <c r="T22" i="158"/>
  <c r="U32" i="158"/>
  <c r="T38" i="158"/>
  <c r="T46" i="158"/>
  <c r="T52" i="158"/>
  <c r="U57" i="158"/>
  <c r="T11" i="159"/>
  <c r="U13" i="159"/>
  <c r="T17" i="159"/>
  <c r="E28" i="159"/>
  <c r="Q44" i="159"/>
  <c r="Q43" i="159" s="1"/>
  <c r="T48" i="159"/>
  <c r="T54" i="159"/>
  <c r="T59" i="159"/>
  <c r="E9" i="160"/>
  <c r="T13" i="160"/>
  <c r="T20" i="160"/>
  <c r="U27" i="160"/>
  <c r="T29" i="160"/>
  <c r="U31" i="160"/>
  <c r="T35" i="160"/>
  <c r="E44" i="160"/>
  <c r="T49" i="160"/>
  <c r="U63" i="160"/>
  <c r="T14" i="161"/>
  <c r="T20" i="161"/>
  <c r="T27" i="161"/>
  <c r="U29" i="161"/>
  <c r="T35" i="161"/>
  <c r="T41" i="161"/>
  <c r="E44" i="161"/>
  <c r="U60" i="161"/>
  <c r="E62" i="161"/>
  <c r="U63" i="161"/>
  <c r="T11" i="162"/>
  <c r="T18" i="162"/>
  <c r="U25" i="162"/>
  <c r="P28" i="162"/>
  <c r="T32" i="162"/>
  <c r="T38" i="162"/>
  <c r="Q44" i="162"/>
  <c r="Q43" i="162" s="1"/>
  <c r="T47" i="162"/>
  <c r="U54" i="162"/>
  <c r="T57" i="162"/>
  <c r="U10" i="163"/>
  <c r="T23" i="163"/>
  <c r="T31" i="163"/>
  <c r="T37" i="163"/>
  <c r="T46" i="163"/>
  <c r="U53" i="163"/>
  <c r="U57" i="163"/>
  <c r="U10" i="164"/>
  <c r="T16" i="164"/>
  <c r="U23" i="164"/>
  <c r="Q28" i="164"/>
  <c r="Q8" i="164" s="1"/>
  <c r="T32" i="164"/>
  <c r="T38" i="164"/>
  <c r="T63" i="164"/>
  <c r="U10" i="165"/>
  <c r="Q28" i="165"/>
  <c r="Q8" i="165" s="1"/>
  <c r="T32" i="165"/>
  <c r="T38" i="165"/>
  <c r="T45" i="165"/>
  <c r="Q56" i="165"/>
  <c r="P62" i="165"/>
  <c r="U12" i="166"/>
  <c r="U31" i="166"/>
  <c r="U49" i="166"/>
  <c r="Q62" i="166"/>
  <c r="U11" i="167"/>
  <c r="T26" i="167"/>
  <c r="U29" i="167"/>
  <c r="U38" i="167"/>
  <c r="T50" i="167"/>
  <c r="U50" i="167"/>
  <c r="Q9" i="168"/>
  <c r="Q28" i="168"/>
  <c r="T35" i="168"/>
  <c r="T64" i="168"/>
  <c r="U64" i="168"/>
  <c r="T15" i="169"/>
  <c r="T24" i="169"/>
  <c r="U26" i="169"/>
  <c r="T26" i="169"/>
  <c r="T30" i="169"/>
  <c r="U30" i="169"/>
  <c r="T42" i="169"/>
  <c r="T48" i="169"/>
  <c r="U48" i="169"/>
  <c r="T58" i="169"/>
  <c r="U60" i="169"/>
  <c r="T60" i="169"/>
  <c r="T15" i="170"/>
  <c r="U17" i="170"/>
  <c r="T17" i="170"/>
  <c r="T34" i="170"/>
  <c r="U36" i="170"/>
  <c r="T36" i="170"/>
  <c r="T55" i="170"/>
  <c r="U55" i="170"/>
  <c r="E56" i="170"/>
  <c r="Q9" i="171"/>
  <c r="T13" i="171"/>
  <c r="T22" i="171"/>
  <c r="U24" i="171"/>
  <c r="T24" i="171"/>
  <c r="P28" i="171"/>
  <c r="P8" i="171" s="1"/>
  <c r="E44" i="171"/>
  <c r="U45" i="171"/>
  <c r="T45" i="171"/>
  <c r="T13" i="172"/>
  <c r="U15" i="172"/>
  <c r="T15" i="172"/>
  <c r="T35" i="172"/>
  <c r="U35" i="172"/>
  <c r="P44" i="172"/>
  <c r="T53" i="172"/>
  <c r="U53" i="172"/>
  <c r="Q56" i="172"/>
  <c r="T23" i="173"/>
  <c r="U23" i="173"/>
  <c r="T38" i="173"/>
  <c r="T22" i="174"/>
  <c r="U22" i="174"/>
  <c r="E28" i="174"/>
  <c r="U29" i="174"/>
  <c r="T33" i="174"/>
  <c r="U33" i="174"/>
  <c r="T47" i="174"/>
  <c r="E9" i="175"/>
  <c r="U26" i="175"/>
  <c r="E28" i="175"/>
  <c r="T29" i="175"/>
  <c r="U60" i="175"/>
  <c r="U38" i="176"/>
  <c r="T38" i="176"/>
  <c r="U54" i="176"/>
  <c r="U24" i="177"/>
  <c r="U45" i="177"/>
  <c r="U55" i="177"/>
  <c r="T55" i="177"/>
  <c r="Q56" i="115"/>
  <c r="Q44" i="116"/>
  <c r="Q43" i="116" s="1"/>
  <c r="P56" i="116"/>
  <c r="P44" i="117"/>
  <c r="E56" i="117"/>
  <c r="P44" i="118"/>
  <c r="P43" i="118" s="1"/>
  <c r="E56" i="118"/>
  <c r="P44" i="119"/>
  <c r="E56" i="119"/>
  <c r="Q28" i="120"/>
  <c r="U28" i="120" s="1"/>
  <c r="E44" i="120"/>
  <c r="Q28" i="121"/>
  <c r="E44" i="121"/>
  <c r="Q28" i="122"/>
  <c r="E44" i="122"/>
  <c r="Q28" i="123"/>
  <c r="E44" i="123"/>
  <c r="Q28" i="124"/>
  <c r="E44" i="124"/>
  <c r="Q28" i="125"/>
  <c r="E44" i="125"/>
  <c r="Q28" i="126"/>
  <c r="U28" i="126" s="1"/>
  <c r="E44" i="126"/>
  <c r="P28" i="127"/>
  <c r="U57" i="127"/>
  <c r="Q62" i="127"/>
  <c r="Q9" i="128"/>
  <c r="Q8" i="128" s="1"/>
  <c r="P28" i="128"/>
  <c r="U57" i="128"/>
  <c r="Q62" i="128"/>
  <c r="Q9" i="129"/>
  <c r="Q8" i="129" s="1"/>
  <c r="P28" i="129"/>
  <c r="U57" i="129"/>
  <c r="Q62" i="129"/>
  <c r="Q9" i="130"/>
  <c r="Q8" i="130" s="1"/>
  <c r="P28" i="130"/>
  <c r="U57" i="130"/>
  <c r="Q62" i="130"/>
  <c r="Q9" i="131"/>
  <c r="Q8" i="131" s="1"/>
  <c r="P28" i="131"/>
  <c r="U57" i="131"/>
  <c r="Q62" i="131"/>
  <c r="Q9" i="132"/>
  <c r="Q8" i="132" s="1"/>
  <c r="P28" i="132"/>
  <c r="U57" i="132"/>
  <c r="Q62" i="132"/>
  <c r="Q9" i="133"/>
  <c r="P28" i="133"/>
  <c r="U57" i="133"/>
  <c r="Q62" i="133"/>
  <c r="Q9" i="134"/>
  <c r="Q28" i="134"/>
  <c r="E44" i="134"/>
  <c r="P44" i="135"/>
  <c r="P43" i="135" s="1"/>
  <c r="E56" i="135"/>
  <c r="Q44" i="136"/>
  <c r="Q43" i="136" s="1"/>
  <c r="P56" i="136"/>
  <c r="Q56" i="137"/>
  <c r="U63" i="137"/>
  <c r="U10" i="138"/>
  <c r="U29" i="138"/>
  <c r="E62" i="139"/>
  <c r="E9" i="140"/>
  <c r="E28" i="140"/>
  <c r="U45" i="140"/>
  <c r="P62" i="140"/>
  <c r="P9" i="141"/>
  <c r="P28" i="141"/>
  <c r="U57" i="141"/>
  <c r="Q62" i="141"/>
  <c r="Q9" i="142"/>
  <c r="Q28" i="142"/>
  <c r="E44" i="142"/>
  <c r="P44" i="143"/>
  <c r="P43" i="143" s="1"/>
  <c r="P61" i="143" s="1"/>
  <c r="P65" i="143" s="1"/>
  <c r="E56" i="143"/>
  <c r="Q44" i="144"/>
  <c r="Q43" i="144" s="1"/>
  <c r="P56" i="144"/>
  <c r="T63" i="144"/>
  <c r="T10" i="145"/>
  <c r="T29" i="145"/>
  <c r="Q56" i="145"/>
  <c r="U63" i="145"/>
  <c r="U10" i="146"/>
  <c r="U29" i="146"/>
  <c r="T45" i="147"/>
  <c r="E62" i="147"/>
  <c r="E9" i="148"/>
  <c r="E28" i="148"/>
  <c r="U45" i="148"/>
  <c r="T57" i="148"/>
  <c r="P62" i="148"/>
  <c r="P9" i="149"/>
  <c r="P28" i="149"/>
  <c r="U57" i="149"/>
  <c r="Q62" i="149"/>
  <c r="Q9" i="150"/>
  <c r="Q28" i="150"/>
  <c r="E44" i="150"/>
  <c r="T10" i="151"/>
  <c r="P28" i="151"/>
  <c r="T32" i="151"/>
  <c r="U39" i="151"/>
  <c r="E62" i="151"/>
  <c r="P9" i="152"/>
  <c r="U29" i="152"/>
  <c r="P44" i="152"/>
  <c r="Q56" i="152"/>
  <c r="E9" i="153"/>
  <c r="T10" i="153"/>
  <c r="P44" i="153"/>
  <c r="P43" i="153" s="1"/>
  <c r="T48" i="153"/>
  <c r="U55" i="153"/>
  <c r="P62" i="153"/>
  <c r="Q28" i="154"/>
  <c r="Q8" i="154" s="1"/>
  <c r="U57" i="154"/>
  <c r="T63" i="154"/>
  <c r="U16" i="155"/>
  <c r="T45" i="156"/>
  <c r="U52" i="156"/>
  <c r="U63" i="156"/>
  <c r="T15" i="157"/>
  <c r="U22" i="157"/>
  <c r="U45" i="157"/>
  <c r="E56" i="157"/>
  <c r="U57" i="157"/>
  <c r="U63" i="157"/>
  <c r="U33" i="158"/>
  <c r="T10" i="159"/>
  <c r="P28" i="159"/>
  <c r="T32" i="159"/>
  <c r="U39" i="159"/>
  <c r="E62" i="159"/>
  <c r="P9" i="160"/>
  <c r="U29" i="160"/>
  <c r="P44" i="160"/>
  <c r="Q56" i="160"/>
  <c r="E9" i="161"/>
  <c r="T10" i="161"/>
  <c r="P44" i="161"/>
  <c r="P43" i="161" s="1"/>
  <c r="T48" i="161"/>
  <c r="U55" i="161"/>
  <c r="P62" i="161"/>
  <c r="Q28" i="162"/>
  <c r="Q8" i="162" s="1"/>
  <c r="U57" i="162"/>
  <c r="T63" i="162"/>
  <c r="U16" i="163"/>
  <c r="T45" i="164"/>
  <c r="U52" i="164"/>
  <c r="U63" i="164"/>
  <c r="T15" i="165"/>
  <c r="U22" i="165"/>
  <c r="U45" i="165"/>
  <c r="U13" i="166"/>
  <c r="T13" i="166"/>
  <c r="U32" i="166"/>
  <c r="T32" i="166"/>
  <c r="Q44" i="166"/>
  <c r="Q43" i="166" s="1"/>
  <c r="U50" i="166"/>
  <c r="T50" i="166"/>
  <c r="T10" i="167"/>
  <c r="U12" i="167"/>
  <c r="T12" i="167"/>
  <c r="U39" i="167"/>
  <c r="T39" i="167"/>
  <c r="U64" i="167"/>
  <c r="T64" i="167"/>
  <c r="T12" i="168"/>
  <c r="U12" i="168"/>
  <c r="T24" i="168"/>
  <c r="T31" i="168"/>
  <c r="U31" i="168"/>
  <c r="T53" i="168"/>
  <c r="T11" i="169"/>
  <c r="U11" i="169"/>
  <c r="T38" i="169"/>
  <c r="U38" i="169"/>
  <c r="U46" i="170"/>
  <c r="T46" i="170"/>
  <c r="P56" i="170"/>
  <c r="Q28" i="171"/>
  <c r="T32" i="171"/>
  <c r="Q56" i="171"/>
  <c r="U63" i="171"/>
  <c r="Q9" i="172"/>
  <c r="Q8" i="172" s="1"/>
  <c r="U14" i="173"/>
  <c r="T14" i="173"/>
  <c r="T34" i="173"/>
  <c r="U34" i="173"/>
  <c r="T63" i="173"/>
  <c r="U13" i="174"/>
  <c r="T13" i="174"/>
  <c r="P9" i="175"/>
  <c r="T17" i="175"/>
  <c r="P28" i="175"/>
  <c r="U36" i="176"/>
  <c r="E28" i="177"/>
  <c r="U29" i="177"/>
  <c r="T29" i="177"/>
  <c r="U37" i="177"/>
  <c r="T37" i="177"/>
  <c r="U53" i="177"/>
  <c r="P44" i="151"/>
  <c r="E56" i="151"/>
  <c r="Q44" i="152"/>
  <c r="P56" i="152"/>
  <c r="Q56" i="153"/>
  <c r="E62" i="155"/>
  <c r="E9" i="156"/>
  <c r="E28" i="156"/>
  <c r="P62" i="156"/>
  <c r="P9" i="157"/>
  <c r="P28" i="157"/>
  <c r="Q62" i="157"/>
  <c r="Q9" i="158"/>
  <c r="Q28" i="158"/>
  <c r="E44" i="158"/>
  <c r="P44" i="159"/>
  <c r="E56" i="159"/>
  <c r="Q44" i="160"/>
  <c r="P56" i="160"/>
  <c r="Q56" i="161"/>
  <c r="E62" i="163"/>
  <c r="E9" i="164"/>
  <c r="E28" i="164"/>
  <c r="P62" i="164"/>
  <c r="P9" i="165"/>
  <c r="P28" i="165"/>
  <c r="Q62" i="165"/>
  <c r="Q9" i="166"/>
  <c r="Q28" i="166"/>
  <c r="E44" i="166"/>
  <c r="P44" i="167"/>
  <c r="E56" i="167"/>
  <c r="Q44" i="168"/>
  <c r="P56" i="168"/>
  <c r="Q56" i="169"/>
  <c r="E62" i="171"/>
  <c r="E9" i="172"/>
  <c r="E28" i="172"/>
  <c r="P62" i="172"/>
  <c r="P9" i="173"/>
  <c r="P28" i="173"/>
  <c r="Q62" i="173"/>
  <c r="Q9" i="174"/>
  <c r="Q28" i="174"/>
  <c r="E44" i="174"/>
  <c r="U21" i="175"/>
  <c r="U32" i="175"/>
  <c r="U40" i="175"/>
  <c r="P44" i="175"/>
  <c r="U50" i="175"/>
  <c r="E56" i="175"/>
  <c r="U12" i="176"/>
  <c r="U20" i="176"/>
  <c r="U31" i="176"/>
  <c r="U39" i="176"/>
  <c r="Q44" i="176"/>
  <c r="U49" i="176"/>
  <c r="P56" i="176"/>
  <c r="U64" i="176"/>
  <c r="U11" i="177"/>
  <c r="U19" i="177"/>
  <c r="U27" i="177"/>
  <c r="U30" i="177"/>
  <c r="U38" i="177"/>
  <c r="U48" i="177"/>
  <c r="Q56" i="177"/>
  <c r="T62" i="177"/>
  <c r="U63" i="177"/>
  <c r="T17" i="178"/>
  <c r="U18" i="178"/>
  <c r="T25" i="178"/>
  <c r="U26" i="178"/>
  <c r="T36" i="178"/>
  <c r="U37" i="178"/>
  <c r="T46" i="178"/>
  <c r="U47" i="178"/>
  <c r="T53" i="178"/>
  <c r="T64" i="178"/>
  <c r="T10" i="179"/>
  <c r="U11" i="179"/>
  <c r="T16" i="179"/>
  <c r="T23" i="179"/>
  <c r="U33" i="179"/>
  <c r="T39" i="179"/>
  <c r="U40" i="179"/>
  <c r="U47" i="179"/>
  <c r="U53" i="179"/>
  <c r="T64" i="179"/>
  <c r="T10" i="180"/>
  <c r="U11" i="180"/>
  <c r="T13" i="180"/>
  <c r="U17" i="180"/>
  <c r="U23" i="180"/>
  <c r="P28" i="180"/>
  <c r="T39" i="180"/>
  <c r="T47" i="180"/>
  <c r="U48" i="180"/>
  <c r="U54" i="180"/>
  <c r="T57" i="180"/>
  <c r="Q62" i="180"/>
  <c r="U12" i="181"/>
  <c r="T18" i="181"/>
  <c r="U19" i="181"/>
  <c r="T24" i="181"/>
  <c r="U25" i="181"/>
  <c r="T33" i="181"/>
  <c r="T47" i="181"/>
  <c r="U48" i="181"/>
  <c r="U64" i="181"/>
  <c r="T25" i="182"/>
  <c r="U26" i="182"/>
  <c r="T32" i="182"/>
  <c r="E9" i="183"/>
  <c r="T10" i="183"/>
  <c r="T12" i="183"/>
  <c r="T23" i="183"/>
  <c r="U24" i="183"/>
  <c r="U31" i="183"/>
  <c r="T35" i="183"/>
  <c r="U36" i="183"/>
  <c r="U47" i="183"/>
  <c r="U52" i="183"/>
  <c r="Q9" i="184"/>
  <c r="T11" i="184"/>
  <c r="T22" i="184"/>
  <c r="U23" i="184"/>
  <c r="T27" i="184"/>
  <c r="T33" i="184"/>
  <c r="U34" i="184"/>
  <c r="T38" i="184"/>
  <c r="U46" i="184"/>
  <c r="U51" i="184"/>
  <c r="E9" i="185"/>
  <c r="U10" i="185"/>
  <c r="T14" i="185"/>
  <c r="U15" i="185"/>
  <c r="T42" i="185"/>
  <c r="U46" i="185"/>
  <c r="T46" i="185"/>
  <c r="T57" i="185"/>
  <c r="U59" i="185"/>
  <c r="T59" i="185"/>
  <c r="Q9" i="186"/>
  <c r="T13" i="186"/>
  <c r="U14" i="186"/>
  <c r="T31" i="186"/>
  <c r="U32" i="186"/>
  <c r="T36" i="186"/>
  <c r="U49" i="186"/>
  <c r="U14" i="187"/>
  <c r="U19" i="187"/>
  <c r="U33" i="187"/>
  <c r="U38" i="187"/>
  <c r="E44" i="187"/>
  <c r="U45" i="187"/>
  <c r="T49" i="187"/>
  <c r="U50" i="187"/>
  <c r="T62" i="187"/>
  <c r="U63" i="187"/>
  <c r="E9" i="188"/>
  <c r="U19" i="188"/>
  <c r="T34" i="188"/>
  <c r="P9" i="189"/>
  <c r="U12" i="189"/>
  <c r="U17" i="189"/>
  <c r="U26" i="189"/>
  <c r="U33" i="189"/>
  <c r="U37" i="189"/>
  <c r="Q44" i="189"/>
  <c r="T51" i="189"/>
  <c r="P56" i="189"/>
  <c r="E62" i="189"/>
  <c r="U63" i="189"/>
  <c r="U19" i="190"/>
  <c r="U24" i="190"/>
  <c r="U31" i="190"/>
  <c r="U54" i="190"/>
  <c r="U58" i="190"/>
  <c r="P9" i="191"/>
  <c r="T17" i="191"/>
  <c r="U26" i="191"/>
  <c r="P28" i="191"/>
  <c r="T36" i="191"/>
  <c r="T46" i="191"/>
  <c r="U55" i="191"/>
  <c r="Q9" i="192"/>
  <c r="T11" i="192"/>
  <c r="T23" i="192"/>
  <c r="Q28" i="192"/>
  <c r="T30" i="192"/>
  <c r="T35" i="192"/>
  <c r="U54" i="192"/>
  <c r="E9" i="193"/>
  <c r="U10" i="193"/>
  <c r="T23" i="193"/>
  <c r="T42" i="193"/>
  <c r="P44" i="193"/>
  <c r="T52" i="193"/>
  <c r="U58" i="193"/>
  <c r="U12" i="194"/>
  <c r="P28" i="194"/>
  <c r="T36" i="194"/>
  <c r="Q44" i="194"/>
  <c r="T46" i="194"/>
  <c r="U11" i="195"/>
  <c r="Q28" i="195"/>
  <c r="T33" i="195"/>
  <c r="T35" i="195"/>
  <c r="U63" i="195"/>
  <c r="T13" i="196"/>
  <c r="T15" i="196"/>
  <c r="U33" i="196"/>
  <c r="T55" i="196"/>
  <c r="P9" i="197"/>
  <c r="U12" i="197"/>
  <c r="U17" i="197"/>
  <c r="T25" i="197"/>
  <c r="T36" i="197"/>
  <c r="T46" i="197"/>
  <c r="T59" i="197"/>
  <c r="U64" i="197"/>
  <c r="U13" i="198"/>
  <c r="T26" i="198"/>
  <c r="E28" i="198"/>
  <c r="U29" i="198"/>
  <c r="T55" i="198"/>
  <c r="T58" i="198"/>
  <c r="T25" i="199"/>
  <c r="U31" i="199"/>
  <c r="T34" i="199"/>
  <c r="Q9" i="200"/>
  <c r="Q8" i="200" s="1"/>
  <c r="P56" i="200"/>
  <c r="Q28" i="201"/>
  <c r="Q8" i="201" s="1"/>
  <c r="T33" i="201"/>
  <c r="E44" i="201"/>
  <c r="T45" i="201"/>
  <c r="U45" i="201"/>
  <c r="T53" i="201"/>
  <c r="U53" i="201"/>
  <c r="T58" i="201"/>
  <c r="U58" i="201"/>
  <c r="T31" i="202"/>
  <c r="U33" i="202"/>
  <c r="T33" i="202"/>
  <c r="T39" i="202"/>
  <c r="U41" i="202"/>
  <c r="T41" i="202"/>
  <c r="P44" i="202"/>
  <c r="P43" i="202" s="1"/>
  <c r="Q44" i="203"/>
  <c r="Q43" i="203" s="1"/>
  <c r="P9" i="205"/>
  <c r="U33" i="205"/>
  <c r="P44" i="166"/>
  <c r="P43" i="166" s="1"/>
  <c r="E56" i="166"/>
  <c r="Q44" i="167"/>
  <c r="Q43" i="167" s="1"/>
  <c r="P56" i="167"/>
  <c r="Q56" i="168"/>
  <c r="E9" i="171"/>
  <c r="E28" i="171"/>
  <c r="P9" i="172"/>
  <c r="P28" i="172"/>
  <c r="Q9" i="173"/>
  <c r="Q28" i="173"/>
  <c r="E44" i="173"/>
  <c r="P44" i="174"/>
  <c r="P43" i="174" s="1"/>
  <c r="E56" i="174"/>
  <c r="Q44" i="175"/>
  <c r="Q43" i="175" s="1"/>
  <c r="P56" i="175"/>
  <c r="Q56" i="176"/>
  <c r="U10" i="179"/>
  <c r="Q28" i="179"/>
  <c r="T52" i="179"/>
  <c r="U10" i="180"/>
  <c r="T22" i="180"/>
  <c r="U32" i="180"/>
  <c r="U57" i="180"/>
  <c r="U13" i="181"/>
  <c r="E28" i="181"/>
  <c r="T51" i="181"/>
  <c r="T13" i="182"/>
  <c r="E28" i="182"/>
  <c r="U38" i="182"/>
  <c r="Q56" i="182"/>
  <c r="U64" i="182"/>
  <c r="T64" i="182"/>
  <c r="P9" i="183"/>
  <c r="U18" i="183"/>
  <c r="T37" i="183"/>
  <c r="T39" i="183"/>
  <c r="U48" i="183"/>
  <c r="T48" i="183"/>
  <c r="E56" i="183"/>
  <c r="U17" i="184"/>
  <c r="U47" i="184"/>
  <c r="T47" i="184"/>
  <c r="U59" i="184"/>
  <c r="P9" i="185"/>
  <c r="T18" i="185"/>
  <c r="T56" i="185"/>
  <c r="U57" i="185"/>
  <c r="T17" i="186"/>
  <c r="U42" i="186"/>
  <c r="E44" i="186"/>
  <c r="U45" i="186"/>
  <c r="T45" i="186"/>
  <c r="U58" i="186"/>
  <c r="T58" i="186"/>
  <c r="Q9" i="187"/>
  <c r="U15" i="187"/>
  <c r="T15" i="187"/>
  <c r="Q28" i="187"/>
  <c r="U34" i="187"/>
  <c r="T34" i="187"/>
  <c r="P44" i="187"/>
  <c r="P43" i="187" s="1"/>
  <c r="T53" i="187"/>
  <c r="U20" i="188"/>
  <c r="U30" i="188"/>
  <c r="T39" i="188"/>
  <c r="T49" i="188"/>
  <c r="E28" i="189"/>
  <c r="T29" i="189"/>
  <c r="U47" i="189"/>
  <c r="U60" i="189"/>
  <c r="T13" i="190"/>
  <c r="U38" i="190"/>
  <c r="Q9" i="191"/>
  <c r="T20" i="191"/>
  <c r="Q28" i="191"/>
  <c r="T39" i="191"/>
  <c r="T49" i="191"/>
  <c r="U58" i="191"/>
  <c r="T16" i="192"/>
  <c r="U25" i="192"/>
  <c r="T36" i="192"/>
  <c r="T38" i="192"/>
  <c r="T46" i="192"/>
  <c r="T48" i="192"/>
  <c r="T26" i="193"/>
  <c r="E28" i="193"/>
  <c r="U29" i="193"/>
  <c r="T55" i="193"/>
  <c r="T13" i="194"/>
  <c r="T41" i="194"/>
  <c r="T51" i="194"/>
  <c r="T40" i="195"/>
  <c r="T62" i="195"/>
  <c r="P28" i="197"/>
  <c r="Q9" i="198"/>
  <c r="E56" i="199"/>
  <c r="U60" i="199"/>
  <c r="Q62" i="199"/>
  <c r="T64" i="199"/>
  <c r="T17" i="200"/>
  <c r="U17" i="200"/>
  <c r="T25" i="200"/>
  <c r="U25" i="200"/>
  <c r="T46" i="200"/>
  <c r="U46" i="200"/>
  <c r="T54" i="200"/>
  <c r="U54" i="200"/>
  <c r="P44" i="201"/>
  <c r="U14" i="202"/>
  <c r="T14" i="202"/>
  <c r="U22" i="202"/>
  <c r="T22" i="202"/>
  <c r="Q44" i="202"/>
  <c r="U32" i="203"/>
  <c r="T32" i="203"/>
  <c r="U40" i="203"/>
  <c r="T40" i="203"/>
  <c r="E9" i="204"/>
  <c r="T32" i="204"/>
  <c r="U32" i="204"/>
  <c r="T40" i="204"/>
  <c r="U40" i="204"/>
  <c r="U30" i="205"/>
  <c r="T30" i="205"/>
  <c r="U38" i="205"/>
  <c r="T38" i="205"/>
  <c r="U26" i="206"/>
  <c r="T26" i="206"/>
  <c r="E9" i="178"/>
  <c r="E28" i="178"/>
  <c r="U52" i="178"/>
  <c r="T15" i="179"/>
  <c r="U22" i="179"/>
  <c r="E56" i="179"/>
  <c r="U57" i="179"/>
  <c r="T56" i="180"/>
  <c r="P28" i="181"/>
  <c r="T32" i="181"/>
  <c r="U39" i="181"/>
  <c r="E9" i="182"/>
  <c r="U19" i="182"/>
  <c r="P28" i="182"/>
  <c r="P8" i="182" s="1"/>
  <c r="U39" i="182"/>
  <c r="T39" i="182"/>
  <c r="E44" i="182"/>
  <c r="Q9" i="183"/>
  <c r="U19" i="183"/>
  <c r="T19" i="183"/>
  <c r="U18" i="184"/>
  <c r="T18" i="184"/>
  <c r="E28" i="184"/>
  <c r="U29" i="184"/>
  <c r="T29" i="184"/>
  <c r="T58" i="184"/>
  <c r="U60" i="184"/>
  <c r="T60" i="184"/>
  <c r="Q9" i="185"/>
  <c r="U24" i="185"/>
  <c r="E44" i="185"/>
  <c r="T45" i="185"/>
  <c r="T47" i="185"/>
  <c r="T60" i="185"/>
  <c r="U23" i="186"/>
  <c r="T41" i="186"/>
  <c r="P44" i="186"/>
  <c r="T12" i="187"/>
  <c r="T31" i="187"/>
  <c r="Q44" i="187"/>
  <c r="Q43" i="187" s="1"/>
  <c r="U13" i="188"/>
  <c r="U27" i="188"/>
  <c r="T29" i="188"/>
  <c r="T42" i="188"/>
  <c r="P44" i="188"/>
  <c r="T52" i="188"/>
  <c r="E56" i="188"/>
  <c r="U57" i="188"/>
  <c r="T11" i="189"/>
  <c r="U20" i="189"/>
  <c r="P28" i="189"/>
  <c r="U31" i="189"/>
  <c r="T18" i="190"/>
  <c r="U27" i="190"/>
  <c r="T32" i="190"/>
  <c r="E44" i="190"/>
  <c r="U48" i="190"/>
  <c r="U16" i="191"/>
  <c r="T25" i="191"/>
  <c r="U35" i="191"/>
  <c r="T54" i="191"/>
  <c r="T57" i="191"/>
  <c r="T19" i="192"/>
  <c r="T53" i="192"/>
  <c r="Q9" i="193"/>
  <c r="Q8" i="193" s="1"/>
  <c r="U15" i="194"/>
  <c r="T54" i="194"/>
  <c r="U14" i="195"/>
  <c r="T53" i="195"/>
  <c r="T23" i="196"/>
  <c r="T34" i="196"/>
  <c r="T11" i="197"/>
  <c r="U20" i="197"/>
  <c r="U11" i="198"/>
  <c r="Q28" i="198"/>
  <c r="T59" i="200"/>
  <c r="U59" i="200"/>
  <c r="U15" i="201"/>
  <c r="T15" i="201"/>
  <c r="U23" i="201"/>
  <c r="T23" i="201"/>
  <c r="T52" i="202"/>
  <c r="U52" i="202"/>
  <c r="U13" i="203"/>
  <c r="T13" i="203"/>
  <c r="U21" i="203"/>
  <c r="T21" i="203"/>
  <c r="T51" i="203"/>
  <c r="U51" i="203"/>
  <c r="U49" i="204"/>
  <c r="T49" i="204"/>
  <c r="T12" i="205"/>
  <c r="U12" i="205"/>
  <c r="T20" i="205"/>
  <c r="U20" i="205"/>
  <c r="E9" i="206"/>
  <c r="U10" i="206"/>
  <c r="T10" i="206"/>
  <c r="U18" i="206"/>
  <c r="T18" i="206"/>
  <c r="U37" i="206"/>
  <c r="T37" i="206"/>
  <c r="E56" i="178"/>
  <c r="T57" i="178"/>
  <c r="U40" i="181"/>
  <c r="T40" i="181"/>
  <c r="U20" i="182"/>
  <c r="T20" i="182"/>
  <c r="E62" i="182"/>
  <c r="T63" i="182"/>
  <c r="U30" i="183"/>
  <c r="T30" i="183"/>
  <c r="E62" i="183"/>
  <c r="U63" i="183"/>
  <c r="T63" i="183"/>
  <c r="U25" i="185"/>
  <c r="T25" i="185"/>
  <c r="U24" i="186"/>
  <c r="T24" i="186"/>
  <c r="E56" i="186"/>
  <c r="T57" i="186"/>
  <c r="E56" i="187"/>
  <c r="U57" i="187"/>
  <c r="T57" i="187"/>
  <c r="U14" i="188"/>
  <c r="T14" i="188"/>
  <c r="E62" i="188"/>
  <c r="T63" i="188"/>
  <c r="E9" i="190"/>
  <c r="U10" i="190"/>
  <c r="E44" i="192"/>
  <c r="U45" i="192"/>
  <c r="E44" i="195"/>
  <c r="U45" i="195"/>
  <c r="T36" i="200"/>
  <c r="U36" i="200"/>
  <c r="T35" i="201"/>
  <c r="U35" i="201"/>
  <c r="U52" i="201"/>
  <c r="T52" i="201"/>
  <c r="E56" i="201"/>
  <c r="U57" i="201"/>
  <c r="T57" i="201"/>
  <c r="E56" i="202"/>
  <c r="T57" i="202"/>
  <c r="U57" i="202"/>
  <c r="T13" i="204"/>
  <c r="U13" i="204"/>
  <c r="T21" i="204"/>
  <c r="U21" i="204"/>
  <c r="U64" i="204"/>
  <c r="T64" i="204"/>
  <c r="E28" i="206"/>
  <c r="U29" i="206"/>
  <c r="T29" i="206"/>
  <c r="E62" i="167"/>
  <c r="E9" i="168"/>
  <c r="E28" i="168"/>
  <c r="P62" i="168"/>
  <c r="P9" i="169"/>
  <c r="P28" i="169"/>
  <c r="Q62" i="169"/>
  <c r="Q9" i="170"/>
  <c r="Q8" i="170" s="1"/>
  <c r="Q28" i="170"/>
  <c r="E44" i="170"/>
  <c r="P44" i="171"/>
  <c r="P43" i="171" s="1"/>
  <c r="E56" i="171"/>
  <c r="Q44" i="172"/>
  <c r="P56" i="172"/>
  <c r="Q56" i="173"/>
  <c r="Q43" i="173" s="1"/>
  <c r="E62" i="175"/>
  <c r="E9" i="176"/>
  <c r="E28" i="176"/>
  <c r="P62" i="176"/>
  <c r="P9" i="177"/>
  <c r="P28" i="177"/>
  <c r="Q62" i="177"/>
  <c r="Q9" i="178"/>
  <c r="Q28" i="178"/>
  <c r="E44" i="178"/>
  <c r="P56" i="178"/>
  <c r="E62" i="178"/>
  <c r="E44" i="179"/>
  <c r="Q56" i="179"/>
  <c r="E62" i="179"/>
  <c r="P9" i="180"/>
  <c r="P8" i="180" s="1"/>
  <c r="P56" i="180"/>
  <c r="E62" i="181"/>
  <c r="Q9" i="182"/>
  <c r="Q8" i="182" s="1"/>
  <c r="P62" i="182"/>
  <c r="Q28" i="184"/>
  <c r="E44" i="184"/>
  <c r="U36" i="185"/>
  <c r="T36" i="185"/>
  <c r="Q44" i="185"/>
  <c r="Q43" i="185" s="1"/>
  <c r="U54" i="185"/>
  <c r="T54" i="185"/>
  <c r="P56" i="185"/>
  <c r="P43" i="185" s="1"/>
  <c r="P56" i="186"/>
  <c r="P62" i="188"/>
  <c r="P9" i="190"/>
  <c r="E28" i="190"/>
  <c r="U29" i="190"/>
  <c r="E62" i="190"/>
  <c r="T63" i="190"/>
  <c r="T31" i="195"/>
  <c r="U31" i="196"/>
  <c r="P44" i="196"/>
  <c r="T52" i="196"/>
  <c r="E56" i="196"/>
  <c r="U57" i="196"/>
  <c r="T31" i="197"/>
  <c r="U31" i="198"/>
  <c r="E44" i="198"/>
  <c r="E62" i="198"/>
  <c r="T63" i="198"/>
  <c r="T53" i="199"/>
  <c r="U16" i="200"/>
  <c r="T16" i="200"/>
  <c r="U24" i="200"/>
  <c r="T24" i="200"/>
  <c r="E44" i="200"/>
  <c r="U45" i="200"/>
  <c r="T45" i="200"/>
  <c r="U53" i="200"/>
  <c r="T53" i="200"/>
  <c r="U46" i="202"/>
  <c r="U53" i="203"/>
  <c r="T63" i="203"/>
  <c r="U31" i="204"/>
  <c r="T31" i="204"/>
  <c r="U39" i="204"/>
  <c r="T39" i="204"/>
  <c r="U27" i="205"/>
  <c r="T27" i="205"/>
  <c r="P44" i="178"/>
  <c r="Q56" i="178"/>
  <c r="Q9" i="179"/>
  <c r="U9" i="179" s="1"/>
  <c r="P44" i="179"/>
  <c r="P43" i="179" s="1"/>
  <c r="Q56" i="180"/>
  <c r="E9" i="181"/>
  <c r="U49" i="182"/>
  <c r="T49" i="182"/>
  <c r="Q62" i="182"/>
  <c r="E28" i="183"/>
  <c r="T29" i="183"/>
  <c r="E44" i="183"/>
  <c r="U55" i="184"/>
  <c r="T55" i="184"/>
  <c r="E62" i="184"/>
  <c r="U63" i="184"/>
  <c r="E28" i="185"/>
  <c r="U29" i="185"/>
  <c r="U53" i="186"/>
  <c r="T53" i="186"/>
  <c r="U23" i="187"/>
  <c r="T23" i="187"/>
  <c r="U42" i="187"/>
  <c r="T42" i="187"/>
  <c r="Q9" i="190"/>
  <c r="Q8" i="190" s="1"/>
  <c r="P28" i="190"/>
  <c r="P62" i="190"/>
  <c r="E44" i="191"/>
  <c r="T45" i="191"/>
  <c r="Q44" i="192"/>
  <c r="E56" i="193"/>
  <c r="U57" i="193"/>
  <c r="E56" i="194"/>
  <c r="T57" i="194"/>
  <c r="Q44" i="195"/>
  <c r="E9" i="196"/>
  <c r="E62" i="197"/>
  <c r="U63" i="197"/>
  <c r="P62" i="198"/>
  <c r="E28" i="199"/>
  <c r="T29" i="199"/>
  <c r="U58" i="200"/>
  <c r="T58" i="200"/>
  <c r="T34" i="202"/>
  <c r="U34" i="202"/>
  <c r="T42" i="202"/>
  <c r="U42" i="202"/>
  <c r="U51" i="202"/>
  <c r="T51" i="202"/>
  <c r="U50" i="203"/>
  <c r="T50" i="203"/>
  <c r="U11" i="205"/>
  <c r="T11" i="205"/>
  <c r="U19" i="205"/>
  <c r="T19" i="205"/>
  <c r="U48" i="205"/>
  <c r="T48" i="205"/>
  <c r="E62" i="205"/>
  <c r="U63" i="205"/>
  <c r="T63" i="205"/>
  <c r="Q62" i="175"/>
  <c r="Q9" i="176"/>
  <c r="Q28" i="176"/>
  <c r="E44" i="176"/>
  <c r="P44" i="177"/>
  <c r="E56" i="177"/>
  <c r="Q44" i="178"/>
  <c r="Q44" i="179"/>
  <c r="Q43" i="179" s="1"/>
  <c r="P44" i="180"/>
  <c r="E62" i="180"/>
  <c r="P9" i="181"/>
  <c r="Q62" i="181"/>
  <c r="U31" i="182"/>
  <c r="T31" i="182"/>
  <c r="U11" i="183"/>
  <c r="T11" i="183"/>
  <c r="U27" i="183"/>
  <c r="T27" i="183"/>
  <c r="P28" i="183"/>
  <c r="P44" i="183"/>
  <c r="E9" i="184"/>
  <c r="U10" i="184"/>
  <c r="T10" i="184"/>
  <c r="U26" i="184"/>
  <c r="T26" i="184"/>
  <c r="U37" i="184"/>
  <c r="T37" i="184"/>
  <c r="Q44" i="184"/>
  <c r="E56" i="184"/>
  <c r="P28" i="185"/>
  <c r="P28" i="186"/>
  <c r="U35" i="186"/>
  <c r="T35" i="186"/>
  <c r="P44" i="191"/>
  <c r="Q62" i="191"/>
  <c r="E62" i="192"/>
  <c r="U63" i="192"/>
  <c r="P9" i="194"/>
  <c r="P8" i="194" s="1"/>
  <c r="T10" i="194"/>
  <c r="Q9" i="195"/>
  <c r="U10" i="195"/>
  <c r="Q56" i="195"/>
  <c r="Q56" i="196"/>
  <c r="Q44" i="197"/>
  <c r="P56" i="197"/>
  <c r="E9" i="199"/>
  <c r="T10" i="199"/>
  <c r="P28" i="199"/>
  <c r="U35" i="200"/>
  <c r="T35" i="200"/>
  <c r="Q44" i="200"/>
  <c r="U34" i="201"/>
  <c r="T34" i="201"/>
  <c r="U42" i="201"/>
  <c r="T42" i="201"/>
  <c r="T15" i="202"/>
  <c r="U15" i="202"/>
  <c r="T23" i="202"/>
  <c r="U23" i="202"/>
  <c r="T33" i="203"/>
  <c r="U33" i="203"/>
  <c r="T41" i="203"/>
  <c r="U41" i="203"/>
  <c r="U12" i="204"/>
  <c r="T12" i="204"/>
  <c r="U20" i="204"/>
  <c r="T20" i="204"/>
  <c r="T31" i="205"/>
  <c r="U31" i="205"/>
  <c r="Q28" i="167"/>
  <c r="E44" i="167"/>
  <c r="P44" i="168"/>
  <c r="P43" i="168" s="1"/>
  <c r="E56" i="168"/>
  <c r="Q44" i="169"/>
  <c r="P56" i="169"/>
  <c r="P43" i="169" s="1"/>
  <c r="Q56" i="170"/>
  <c r="Q43" i="170" s="1"/>
  <c r="E62" i="172"/>
  <c r="E9" i="173"/>
  <c r="E28" i="173"/>
  <c r="P62" i="173"/>
  <c r="P9" i="174"/>
  <c r="P28" i="174"/>
  <c r="Q62" i="174"/>
  <c r="Q9" i="175"/>
  <c r="Q28" i="175"/>
  <c r="E44" i="175"/>
  <c r="P44" i="176"/>
  <c r="E56" i="176"/>
  <c r="Q44" i="177"/>
  <c r="P56" i="177"/>
  <c r="T63" i="177"/>
  <c r="T10" i="178"/>
  <c r="T29" i="178"/>
  <c r="E28" i="179"/>
  <c r="E8" i="179" s="1"/>
  <c r="T57" i="179"/>
  <c r="E28" i="180"/>
  <c r="E8" i="180" s="1"/>
  <c r="T33" i="180"/>
  <c r="U40" i="180"/>
  <c r="Q44" i="180"/>
  <c r="P62" i="180"/>
  <c r="Q9" i="181"/>
  <c r="Q8" i="181" s="1"/>
  <c r="Q44" i="181"/>
  <c r="Q43" i="181" s="1"/>
  <c r="U50" i="181"/>
  <c r="T50" i="181"/>
  <c r="T10" i="182"/>
  <c r="U12" i="182"/>
  <c r="T12" i="182"/>
  <c r="T45" i="182"/>
  <c r="T50" i="182"/>
  <c r="Q28" i="183"/>
  <c r="U38" i="183"/>
  <c r="T38" i="183"/>
  <c r="P9" i="184"/>
  <c r="P8" i="184" s="1"/>
  <c r="P56" i="184"/>
  <c r="P43" i="184" s="1"/>
  <c r="Q62" i="184"/>
  <c r="U17" i="185"/>
  <c r="T17" i="185"/>
  <c r="Q28" i="185"/>
  <c r="U45" i="185"/>
  <c r="U58" i="185"/>
  <c r="P9" i="186"/>
  <c r="P8" i="186" s="1"/>
  <c r="U16" i="186"/>
  <c r="T16" i="186"/>
  <c r="Q28" i="186"/>
  <c r="T54" i="186"/>
  <c r="T24" i="187"/>
  <c r="U52" i="187"/>
  <c r="T52" i="187"/>
  <c r="T63" i="187"/>
  <c r="T23" i="188"/>
  <c r="T31" i="188"/>
  <c r="U40" i="188"/>
  <c r="U50" i="188"/>
  <c r="T57" i="188"/>
  <c r="E9" i="189"/>
  <c r="T10" i="189"/>
  <c r="T41" i="189"/>
  <c r="T48" i="189"/>
  <c r="U30" i="190"/>
  <c r="T45" i="190"/>
  <c r="E9" i="191"/>
  <c r="T10" i="191"/>
  <c r="T12" i="191"/>
  <c r="E28" i="191"/>
  <c r="T29" i="191"/>
  <c r="T31" i="191"/>
  <c r="T59" i="191"/>
  <c r="P9" i="192"/>
  <c r="U17" i="192"/>
  <c r="P28" i="192"/>
  <c r="T18" i="193"/>
  <c r="T37" i="193"/>
  <c r="E44" i="193"/>
  <c r="T45" i="193"/>
  <c r="T47" i="193"/>
  <c r="Q56" i="193"/>
  <c r="T25" i="194"/>
  <c r="T33" i="194"/>
  <c r="U42" i="194"/>
  <c r="P44" i="194"/>
  <c r="P43" i="194" s="1"/>
  <c r="U52" i="194"/>
  <c r="T24" i="195"/>
  <c r="T32" i="195"/>
  <c r="U41" i="195"/>
  <c r="U51" i="195"/>
  <c r="T63" i="195"/>
  <c r="T12" i="196"/>
  <c r="U21" i="196"/>
  <c r="E28" i="196"/>
  <c r="U32" i="196"/>
  <c r="T64" i="196"/>
  <c r="U33" i="197"/>
  <c r="E9" i="198"/>
  <c r="U10" i="198"/>
  <c r="T21" i="198"/>
  <c r="T40" i="198"/>
  <c r="T50" i="198"/>
  <c r="P9" i="199"/>
  <c r="T20" i="199"/>
  <c r="T54" i="199"/>
  <c r="U57" i="199"/>
  <c r="P9" i="200"/>
  <c r="P8" i="200" s="1"/>
  <c r="T16" i="201"/>
  <c r="U16" i="201"/>
  <c r="T24" i="201"/>
  <c r="U24" i="201"/>
  <c r="U53" i="202"/>
  <c r="T14" i="203"/>
  <c r="U14" i="203"/>
  <c r="T22" i="203"/>
  <c r="U22" i="203"/>
  <c r="E28" i="204"/>
  <c r="T50" i="204"/>
  <c r="U50" i="204"/>
  <c r="U13" i="205"/>
  <c r="U47" i="206"/>
  <c r="T47" i="206"/>
  <c r="E9" i="201"/>
  <c r="E28" i="201"/>
  <c r="P9" i="202"/>
  <c r="P28" i="202"/>
  <c r="Q9" i="203"/>
  <c r="Q28" i="203"/>
  <c r="E44" i="203"/>
  <c r="P44" i="204"/>
  <c r="E56" i="204"/>
  <c r="U39" i="205"/>
  <c r="Q44" i="205"/>
  <c r="U49" i="205"/>
  <c r="P56" i="205"/>
  <c r="U64" i="205"/>
  <c r="U11" i="206"/>
  <c r="U19" i="206"/>
  <c r="U27" i="206"/>
  <c r="U30" i="206"/>
  <c r="U38" i="206"/>
  <c r="U48" i="206"/>
  <c r="T55" i="206"/>
  <c r="Q56" i="206"/>
  <c r="T60" i="206"/>
  <c r="T62" i="206"/>
  <c r="U63" i="206"/>
  <c r="T17" i="207"/>
  <c r="U18" i="207"/>
  <c r="T25" i="207"/>
  <c r="U26" i="207"/>
  <c r="T36" i="207"/>
  <c r="U37" i="207"/>
  <c r="T46" i="207"/>
  <c r="U47" i="207"/>
  <c r="T54" i="207"/>
  <c r="U55" i="207"/>
  <c r="T59" i="207"/>
  <c r="U60" i="207"/>
  <c r="T16" i="208"/>
  <c r="U17" i="208"/>
  <c r="T24" i="208"/>
  <c r="U25" i="208"/>
  <c r="T35" i="208"/>
  <c r="U36" i="208"/>
  <c r="T45" i="208"/>
  <c r="U46" i="208"/>
  <c r="T53" i="208"/>
  <c r="U54" i="208"/>
  <c r="T58" i="208"/>
  <c r="U59" i="208"/>
  <c r="E9" i="209"/>
  <c r="T14" i="209"/>
  <c r="U15" i="209"/>
  <c r="T20" i="209"/>
  <c r="T27" i="209"/>
  <c r="T35" i="209"/>
  <c r="U36" i="209"/>
  <c r="T41" i="209"/>
  <c r="U42" i="209"/>
  <c r="E44" i="209"/>
  <c r="U49" i="209"/>
  <c r="U60" i="209"/>
  <c r="E62" i="209"/>
  <c r="U63" i="209"/>
  <c r="T11" i="210"/>
  <c r="T18" i="210"/>
  <c r="U25" i="210"/>
  <c r="P28" i="210"/>
  <c r="T32" i="210"/>
  <c r="U33" i="210"/>
  <c r="T38" i="210"/>
  <c r="Q44" i="210"/>
  <c r="T47" i="210"/>
  <c r="U54" i="210"/>
  <c r="T57" i="210"/>
  <c r="U58" i="210"/>
  <c r="T23" i="211"/>
  <c r="T31" i="211"/>
  <c r="U32" i="211"/>
  <c r="T37" i="211"/>
  <c r="T46" i="211"/>
  <c r="U53" i="211"/>
  <c r="T56" i="211"/>
  <c r="U57" i="211"/>
  <c r="U64" i="211"/>
  <c r="T16" i="212"/>
  <c r="U23" i="212"/>
  <c r="Q28" i="212"/>
  <c r="T32" i="212"/>
  <c r="U33" i="212"/>
  <c r="T38" i="212"/>
  <c r="U39" i="212"/>
  <c r="U46" i="212"/>
  <c r="T63" i="212"/>
  <c r="U64" i="212"/>
  <c r="U10" i="213"/>
  <c r="U16" i="213"/>
  <c r="Q28" i="213"/>
  <c r="T32" i="213"/>
  <c r="T38" i="213"/>
  <c r="U39" i="213"/>
  <c r="T45" i="213"/>
  <c r="T52" i="213"/>
  <c r="T63" i="213"/>
  <c r="U64" i="213"/>
  <c r="T11" i="214"/>
  <c r="U12" i="214"/>
  <c r="U18" i="214"/>
  <c r="U24" i="214"/>
  <c r="E28" i="214"/>
  <c r="T40" i="214"/>
  <c r="T47" i="214"/>
  <c r="U48" i="214"/>
  <c r="T53" i="214"/>
  <c r="T11" i="215"/>
  <c r="U12" i="215"/>
  <c r="T17" i="215"/>
  <c r="U18" i="215"/>
  <c r="T23" i="215"/>
  <c r="E28" i="215"/>
  <c r="U34" i="215"/>
  <c r="T38" i="215"/>
  <c r="U39" i="215"/>
  <c r="T55" i="215"/>
  <c r="T10" i="216"/>
  <c r="U11" i="216"/>
  <c r="T26" i="216"/>
  <c r="U27" i="216"/>
  <c r="T29" i="216"/>
  <c r="U30" i="216"/>
  <c r="T47" i="216"/>
  <c r="U48" i="216"/>
  <c r="U64" i="216"/>
  <c r="T25" i="217"/>
  <c r="U26" i="217"/>
  <c r="T32" i="217"/>
  <c r="U45" i="217"/>
  <c r="E9" i="218"/>
  <c r="T10" i="218"/>
  <c r="T12" i="218"/>
  <c r="T23" i="218"/>
  <c r="U24" i="218"/>
  <c r="U31" i="218"/>
  <c r="T35" i="218"/>
  <c r="U36" i="218"/>
  <c r="U47" i="218"/>
  <c r="U52" i="218"/>
  <c r="Q9" i="219"/>
  <c r="T11" i="219"/>
  <c r="U17" i="219"/>
  <c r="U22" i="219"/>
  <c r="P28" i="219"/>
  <c r="U36" i="219"/>
  <c r="U41" i="219"/>
  <c r="U46" i="219"/>
  <c r="U51" i="219"/>
  <c r="E62" i="219"/>
  <c r="U63" i="219"/>
  <c r="T19" i="220"/>
  <c r="T38" i="220"/>
  <c r="T48" i="220"/>
  <c r="T18" i="221"/>
  <c r="T34" i="221"/>
  <c r="U46" i="221"/>
  <c r="E56" i="221"/>
  <c r="U57" i="221"/>
  <c r="T17" i="222"/>
  <c r="T37" i="222"/>
  <c r="E44" i="222"/>
  <c r="T45" i="222"/>
  <c r="T47" i="222"/>
  <c r="T12" i="223"/>
  <c r="U14" i="223"/>
  <c r="T25" i="223"/>
  <c r="T33" i="223"/>
  <c r="U42" i="223"/>
  <c r="P44" i="223"/>
  <c r="U52" i="223"/>
  <c r="T11" i="224"/>
  <c r="U13" i="224"/>
  <c r="T24" i="224"/>
  <c r="T32" i="224"/>
  <c r="U41" i="224"/>
  <c r="U63" i="224"/>
  <c r="T15" i="225"/>
  <c r="U33" i="225"/>
  <c r="U50" i="225"/>
  <c r="U55" i="225"/>
  <c r="U15" i="226"/>
  <c r="T42" i="226"/>
  <c r="T52" i="226"/>
  <c r="T11" i="227"/>
  <c r="T24" i="227"/>
  <c r="T32" i="227"/>
  <c r="U41" i="227"/>
  <c r="T63" i="227"/>
  <c r="U15" i="228"/>
  <c r="T42" i="228"/>
  <c r="T52" i="228"/>
  <c r="T11" i="229"/>
  <c r="U13" i="229"/>
  <c r="T24" i="229"/>
  <c r="T33" i="229"/>
  <c r="U33" i="229"/>
  <c r="U48" i="229"/>
  <c r="U63" i="229"/>
  <c r="Q28" i="230"/>
  <c r="T36" i="230"/>
  <c r="U36" i="230"/>
  <c r="U23" i="232"/>
  <c r="T23" i="232"/>
  <c r="P28" i="233"/>
  <c r="U54" i="235"/>
  <c r="T54" i="235"/>
  <c r="U20" i="236"/>
  <c r="T20" i="236"/>
  <c r="Q44" i="188"/>
  <c r="Q43" i="188" s="1"/>
  <c r="P56" i="188"/>
  <c r="Q56" i="189"/>
  <c r="E62" i="191"/>
  <c r="E9" i="192"/>
  <c r="E28" i="192"/>
  <c r="P62" i="192"/>
  <c r="P9" i="193"/>
  <c r="P28" i="193"/>
  <c r="Q62" i="193"/>
  <c r="Q9" i="194"/>
  <c r="Q28" i="194"/>
  <c r="E44" i="194"/>
  <c r="P44" i="195"/>
  <c r="P43" i="195" s="1"/>
  <c r="E56" i="195"/>
  <c r="Q44" i="196"/>
  <c r="P56" i="196"/>
  <c r="Q56" i="197"/>
  <c r="E62" i="199"/>
  <c r="E9" i="200"/>
  <c r="E28" i="200"/>
  <c r="P62" i="200"/>
  <c r="P9" i="201"/>
  <c r="P28" i="201"/>
  <c r="Q62" i="201"/>
  <c r="Q9" i="202"/>
  <c r="Q28" i="202"/>
  <c r="E44" i="202"/>
  <c r="P44" i="203"/>
  <c r="P43" i="203" s="1"/>
  <c r="E56" i="203"/>
  <c r="Q44" i="204"/>
  <c r="Q43" i="204" s="1"/>
  <c r="P56" i="204"/>
  <c r="Q56" i="205"/>
  <c r="E62" i="207"/>
  <c r="E9" i="208"/>
  <c r="E28" i="208"/>
  <c r="U45" i="208"/>
  <c r="P62" i="208"/>
  <c r="P9" i="209"/>
  <c r="P44" i="209"/>
  <c r="T48" i="209"/>
  <c r="U55" i="209"/>
  <c r="Q28" i="210"/>
  <c r="T56" i="210"/>
  <c r="U57" i="210"/>
  <c r="T63" i="210"/>
  <c r="U16" i="211"/>
  <c r="U52" i="212"/>
  <c r="T62" i="212"/>
  <c r="U63" i="212"/>
  <c r="T15" i="213"/>
  <c r="U22" i="213"/>
  <c r="U45" i="213"/>
  <c r="E56" i="213"/>
  <c r="U57" i="213"/>
  <c r="T62" i="213"/>
  <c r="U63" i="213"/>
  <c r="T23" i="214"/>
  <c r="T42" i="215"/>
  <c r="U50" i="215"/>
  <c r="U10" i="216"/>
  <c r="T14" i="216"/>
  <c r="U29" i="216"/>
  <c r="T31" i="216"/>
  <c r="T33" i="216"/>
  <c r="T51" i="216"/>
  <c r="E28" i="217"/>
  <c r="U64" i="217"/>
  <c r="T64" i="217"/>
  <c r="P9" i="218"/>
  <c r="U48" i="218"/>
  <c r="T48" i="218"/>
  <c r="E56" i="218"/>
  <c r="Q28" i="219"/>
  <c r="E56" i="220"/>
  <c r="T57" i="220"/>
  <c r="E9" i="221"/>
  <c r="U10" i="221"/>
  <c r="P56" i="221"/>
  <c r="P43" i="221" s="1"/>
  <c r="P9" i="222"/>
  <c r="T10" i="222"/>
  <c r="P44" i="222"/>
  <c r="P28" i="223"/>
  <c r="T34" i="223"/>
  <c r="Q44" i="223"/>
  <c r="Q28" i="224"/>
  <c r="T33" i="224"/>
  <c r="T62" i="224"/>
  <c r="P44" i="226"/>
  <c r="Q28" i="227"/>
  <c r="T33" i="227"/>
  <c r="U63" i="227"/>
  <c r="U37" i="228"/>
  <c r="P44" i="228"/>
  <c r="U47" i="228"/>
  <c r="T59" i="228"/>
  <c r="Q44" i="229"/>
  <c r="T62" i="229"/>
  <c r="U16" i="230"/>
  <c r="T16" i="230"/>
  <c r="U24" i="230"/>
  <c r="T24" i="230"/>
  <c r="E44" i="230"/>
  <c r="U45" i="230"/>
  <c r="T45" i="230"/>
  <c r="U53" i="230"/>
  <c r="T53" i="230"/>
  <c r="T12" i="231"/>
  <c r="U12" i="231"/>
  <c r="T20" i="231"/>
  <c r="U20" i="231"/>
  <c r="P28" i="231"/>
  <c r="U48" i="231"/>
  <c r="T48" i="231"/>
  <c r="U54" i="231"/>
  <c r="U15" i="232"/>
  <c r="T15" i="232"/>
  <c r="U21" i="232"/>
  <c r="U46" i="232"/>
  <c r="U27" i="233"/>
  <c r="T27" i="233"/>
  <c r="U22" i="234"/>
  <c r="T22" i="234"/>
  <c r="U46" i="235"/>
  <c r="T46" i="235"/>
  <c r="U59" i="235"/>
  <c r="T59" i="235"/>
  <c r="U12" i="236"/>
  <c r="T12" i="236"/>
  <c r="U23" i="237"/>
  <c r="T23" i="237"/>
  <c r="U25" i="239"/>
  <c r="T25" i="239"/>
  <c r="E9" i="207"/>
  <c r="E28" i="207"/>
  <c r="P9" i="208"/>
  <c r="P28" i="208"/>
  <c r="Q9" i="209"/>
  <c r="Q44" i="209"/>
  <c r="E9" i="211"/>
  <c r="E56" i="212"/>
  <c r="T57" i="212"/>
  <c r="T33" i="213"/>
  <c r="P44" i="215"/>
  <c r="U51" i="215"/>
  <c r="T51" i="215"/>
  <c r="E9" i="217"/>
  <c r="P28" i="217"/>
  <c r="P8" i="217" s="1"/>
  <c r="U39" i="217"/>
  <c r="T39" i="217"/>
  <c r="Q9" i="218"/>
  <c r="U19" i="218"/>
  <c r="T19" i="218"/>
  <c r="T27" i="220"/>
  <c r="E44" i="220"/>
  <c r="U45" i="220"/>
  <c r="U59" i="220"/>
  <c r="T26" i="221"/>
  <c r="E28" i="221"/>
  <c r="U29" i="221"/>
  <c r="U33" i="221"/>
  <c r="T42" i="221"/>
  <c r="E44" i="221"/>
  <c r="T45" i="221"/>
  <c r="T47" i="221"/>
  <c r="Q56" i="221"/>
  <c r="T25" i="222"/>
  <c r="E28" i="222"/>
  <c r="U29" i="222"/>
  <c r="T55" i="222"/>
  <c r="T41" i="223"/>
  <c r="T51" i="223"/>
  <c r="T40" i="224"/>
  <c r="T53" i="224"/>
  <c r="T23" i="225"/>
  <c r="T34" i="225"/>
  <c r="T49" i="225"/>
  <c r="U18" i="226"/>
  <c r="T40" i="227"/>
  <c r="T53" i="227"/>
  <c r="T62" i="227"/>
  <c r="U18" i="228"/>
  <c r="U40" i="229"/>
  <c r="T40" i="229"/>
  <c r="U58" i="230"/>
  <c r="T58" i="230"/>
  <c r="U27" i="231"/>
  <c r="T27" i="231"/>
  <c r="U46" i="231"/>
  <c r="E62" i="231"/>
  <c r="U63" i="231"/>
  <c r="T63" i="231"/>
  <c r="U13" i="232"/>
  <c r="U42" i="232"/>
  <c r="T42" i="232"/>
  <c r="U25" i="233"/>
  <c r="T31" i="233"/>
  <c r="U14" i="234"/>
  <c r="T14" i="234"/>
  <c r="U15" i="237"/>
  <c r="T15" i="237"/>
  <c r="E28" i="209"/>
  <c r="T29" i="209"/>
  <c r="U44" i="213"/>
  <c r="E56" i="214"/>
  <c r="U57" i="214"/>
  <c r="U33" i="215"/>
  <c r="T33" i="215"/>
  <c r="U21" i="216"/>
  <c r="T21" i="216"/>
  <c r="U40" i="216"/>
  <c r="T40" i="216"/>
  <c r="U20" i="217"/>
  <c r="T20" i="217"/>
  <c r="E62" i="217"/>
  <c r="T63" i="217"/>
  <c r="U30" i="218"/>
  <c r="T30" i="218"/>
  <c r="E62" i="218"/>
  <c r="U63" i="218"/>
  <c r="T63" i="218"/>
  <c r="E56" i="225"/>
  <c r="U57" i="225"/>
  <c r="E28" i="226"/>
  <c r="T29" i="226"/>
  <c r="E28" i="228"/>
  <c r="T29" i="228"/>
  <c r="U32" i="229"/>
  <c r="T32" i="229"/>
  <c r="U35" i="230"/>
  <c r="T35" i="230"/>
  <c r="U34" i="232"/>
  <c r="T34" i="232"/>
  <c r="U19" i="233"/>
  <c r="T19" i="233"/>
  <c r="U41" i="234"/>
  <c r="T41" i="234"/>
  <c r="U39" i="236"/>
  <c r="T39" i="236"/>
  <c r="U64" i="236"/>
  <c r="T64" i="236"/>
  <c r="U42" i="237"/>
  <c r="T42" i="237"/>
  <c r="U26" i="238"/>
  <c r="T26" i="238"/>
  <c r="U37" i="238"/>
  <c r="T37" i="238"/>
  <c r="T46" i="238"/>
  <c r="U46" i="238"/>
  <c r="P44" i="192"/>
  <c r="P43" i="192" s="1"/>
  <c r="E56" i="192"/>
  <c r="Q44" i="193"/>
  <c r="P56" i="193"/>
  <c r="Q56" i="194"/>
  <c r="E62" i="196"/>
  <c r="E9" i="197"/>
  <c r="E28" i="197"/>
  <c r="P62" i="197"/>
  <c r="P9" i="198"/>
  <c r="P28" i="198"/>
  <c r="Q62" i="198"/>
  <c r="Q9" i="199"/>
  <c r="Q28" i="199"/>
  <c r="E44" i="199"/>
  <c r="P44" i="200"/>
  <c r="P43" i="200" s="1"/>
  <c r="E56" i="200"/>
  <c r="Q44" i="201"/>
  <c r="Q43" i="201" s="1"/>
  <c r="P56" i="201"/>
  <c r="T10" i="202"/>
  <c r="Q56" i="202"/>
  <c r="U10" i="203"/>
  <c r="E62" i="204"/>
  <c r="E9" i="205"/>
  <c r="E28" i="205"/>
  <c r="P62" i="205"/>
  <c r="P9" i="206"/>
  <c r="P28" i="206"/>
  <c r="Q62" i="206"/>
  <c r="Q9" i="207"/>
  <c r="Q28" i="207"/>
  <c r="E44" i="207"/>
  <c r="P44" i="208"/>
  <c r="E56" i="208"/>
  <c r="E43" i="208" s="1"/>
  <c r="P28" i="209"/>
  <c r="U45" i="210"/>
  <c r="P56" i="210"/>
  <c r="Q9" i="211"/>
  <c r="Q56" i="211"/>
  <c r="Q9" i="212"/>
  <c r="E44" i="212"/>
  <c r="U45" i="212"/>
  <c r="Q56" i="212"/>
  <c r="Q9" i="213"/>
  <c r="P44" i="213"/>
  <c r="P43" i="213" s="1"/>
  <c r="P62" i="213"/>
  <c r="E9" i="214"/>
  <c r="T33" i="214"/>
  <c r="P56" i="214"/>
  <c r="E9" i="215"/>
  <c r="E56" i="215"/>
  <c r="U57" i="215"/>
  <c r="P9" i="216"/>
  <c r="P28" i="216"/>
  <c r="T28" i="216" s="1"/>
  <c r="E62" i="216"/>
  <c r="Q9" i="217"/>
  <c r="Q8" i="217" s="1"/>
  <c r="P62" i="217"/>
  <c r="P62" i="218"/>
  <c r="E56" i="219"/>
  <c r="T57" i="219"/>
  <c r="Q44" i="220"/>
  <c r="Q28" i="221"/>
  <c r="Q8" i="221" s="1"/>
  <c r="Q44" i="221"/>
  <c r="Q28" i="222"/>
  <c r="T33" i="222"/>
  <c r="E44" i="224"/>
  <c r="U45" i="224"/>
  <c r="P44" i="225"/>
  <c r="E9" i="226"/>
  <c r="T10" i="226"/>
  <c r="P28" i="226"/>
  <c r="E44" i="227"/>
  <c r="U45" i="227"/>
  <c r="E9" i="228"/>
  <c r="T10" i="228"/>
  <c r="P28" i="228"/>
  <c r="T51" i="229"/>
  <c r="U51" i="229"/>
  <c r="U11" i="231"/>
  <c r="T11" i="231"/>
  <c r="U19" i="231"/>
  <c r="T19" i="231"/>
  <c r="U11" i="233"/>
  <c r="T11" i="233"/>
  <c r="U38" i="233"/>
  <c r="T38" i="233"/>
  <c r="E62" i="233"/>
  <c r="U63" i="233"/>
  <c r="T63" i="233"/>
  <c r="U33" i="234"/>
  <c r="T33" i="234"/>
  <c r="Q44" i="234"/>
  <c r="U31" i="236"/>
  <c r="T31" i="236"/>
  <c r="U49" i="236"/>
  <c r="T49" i="236"/>
  <c r="U34" i="237"/>
  <c r="T34" i="237"/>
  <c r="U18" i="238"/>
  <c r="T18" i="238"/>
  <c r="P28" i="205"/>
  <c r="Q9" i="206"/>
  <c r="Q28" i="206"/>
  <c r="E44" i="206"/>
  <c r="P44" i="207"/>
  <c r="E56" i="207"/>
  <c r="Q44" i="208"/>
  <c r="U44" i="208" s="1"/>
  <c r="P56" i="208"/>
  <c r="Q28" i="209"/>
  <c r="E9" i="210"/>
  <c r="U10" i="210"/>
  <c r="Q56" i="210"/>
  <c r="E28" i="211"/>
  <c r="E44" i="211"/>
  <c r="T45" i="211"/>
  <c r="P44" i="212"/>
  <c r="P43" i="212" s="1"/>
  <c r="Q44" i="213"/>
  <c r="E44" i="214"/>
  <c r="Q56" i="214"/>
  <c r="P9" i="215"/>
  <c r="P56" i="215"/>
  <c r="U49" i="217"/>
  <c r="T49" i="217"/>
  <c r="Q62" i="217"/>
  <c r="U10" i="218"/>
  <c r="E28" i="218"/>
  <c r="T29" i="218"/>
  <c r="E44" i="218"/>
  <c r="Q62" i="218"/>
  <c r="E44" i="219"/>
  <c r="U45" i="219"/>
  <c r="P56" i="219"/>
  <c r="P9" i="220"/>
  <c r="P28" i="220"/>
  <c r="E9" i="225"/>
  <c r="P9" i="226"/>
  <c r="P9" i="228"/>
  <c r="Q9" i="230"/>
  <c r="U38" i="231"/>
  <c r="T38" i="231"/>
  <c r="E56" i="232"/>
  <c r="U57" i="232"/>
  <c r="T57" i="232"/>
  <c r="U30" i="233"/>
  <c r="T30" i="233"/>
  <c r="U25" i="235"/>
  <c r="T25" i="235"/>
  <c r="P28" i="235"/>
  <c r="U36" i="235"/>
  <c r="T36" i="235"/>
  <c r="E56" i="237"/>
  <c r="U57" i="237"/>
  <c r="T57" i="237"/>
  <c r="E9" i="238"/>
  <c r="T9" i="238" s="1"/>
  <c r="U10" i="238"/>
  <c r="T10" i="238"/>
  <c r="E28" i="238"/>
  <c r="U29" i="238"/>
  <c r="T29" i="238"/>
  <c r="U19" i="239"/>
  <c r="T19" i="239"/>
  <c r="E44" i="181"/>
  <c r="P44" i="182"/>
  <c r="E56" i="182"/>
  <c r="Q44" i="183"/>
  <c r="P56" i="183"/>
  <c r="Q56" i="184"/>
  <c r="E62" i="186"/>
  <c r="E9" i="187"/>
  <c r="E28" i="187"/>
  <c r="P62" i="187"/>
  <c r="P9" i="188"/>
  <c r="T22" i="188"/>
  <c r="P28" i="188"/>
  <c r="T28" i="188" s="1"/>
  <c r="T33" i="188"/>
  <c r="T41" i="188"/>
  <c r="T51" i="188"/>
  <c r="Q62" i="188"/>
  <c r="Q9" i="189"/>
  <c r="T13" i="189"/>
  <c r="T21" i="189"/>
  <c r="Q28" i="189"/>
  <c r="T32" i="189"/>
  <c r="T40" i="189"/>
  <c r="E44" i="189"/>
  <c r="T50" i="189"/>
  <c r="T12" i="190"/>
  <c r="T20" i="190"/>
  <c r="T31" i="190"/>
  <c r="T39" i="190"/>
  <c r="P44" i="190"/>
  <c r="T49" i="190"/>
  <c r="E56" i="190"/>
  <c r="T64" i="190"/>
  <c r="T11" i="191"/>
  <c r="T19" i="191"/>
  <c r="T27" i="191"/>
  <c r="T30" i="191"/>
  <c r="T38" i="191"/>
  <c r="Q44" i="191"/>
  <c r="T48" i="191"/>
  <c r="P56" i="191"/>
  <c r="T63" i="191"/>
  <c r="T10" i="192"/>
  <c r="T18" i="192"/>
  <c r="T26" i="192"/>
  <c r="T29" i="192"/>
  <c r="T37" i="192"/>
  <c r="T47" i="192"/>
  <c r="T55" i="192"/>
  <c r="Q56" i="192"/>
  <c r="T60" i="192"/>
  <c r="T17" i="193"/>
  <c r="T25" i="193"/>
  <c r="T36" i="193"/>
  <c r="T46" i="193"/>
  <c r="T54" i="193"/>
  <c r="T59" i="193"/>
  <c r="T16" i="194"/>
  <c r="T24" i="194"/>
  <c r="T35" i="194"/>
  <c r="T45" i="194"/>
  <c r="T53" i="194"/>
  <c r="T58" i="194"/>
  <c r="E62" i="194"/>
  <c r="E9" i="195"/>
  <c r="T15" i="195"/>
  <c r="T23" i="195"/>
  <c r="E28" i="195"/>
  <c r="T34" i="195"/>
  <c r="T42" i="195"/>
  <c r="T52" i="195"/>
  <c r="T57" i="195"/>
  <c r="P62" i="195"/>
  <c r="P9" i="196"/>
  <c r="T14" i="196"/>
  <c r="T22" i="196"/>
  <c r="P28" i="196"/>
  <c r="T33" i="196"/>
  <c r="T41" i="196"/>
  <c r="T51" i="196"/>
  <c r="Q62" i="196"/>
  <c r="Q9" i="197"/>
  <c r="T13" i="197"/>
  <c r="T21" i="197"/>
  <c r="Q28" i="197"/>
  <c r="T32" i="197"/>
  <c r="T40" i="197"/>
  <c r="E44" i="197"/>
  <c r="T50" i="197"/>
  <c r="T12" i="198"/>
  <c r="T20" i="198"/>
  <c r="T31" i="198"/>
  <c r="T39" i="198"/>
  <c r="P44" i="198"/>
  <c r="T49" i="198"/>
  <c r="E56" i="198"/>
  <c r="T64" i="198"/>
  <c r="T11" i="199"/>
  <c r="T19" i="199"/>
  <c r="T27" i="199"/>
  <c r="T30" i="199"/>
  <c r="T38" i="199"/>
  <c r="Q44" i="199"/>
  <c r="Q43" i="199" s="1"/>
  <c r="T48" i="199"/>
  <c r="P56" i="199"/>
  <c r="P43" i="199" s="1"/>
  <c r="T63" i="199"/>
  <c r="T10" i="200"/>
  <c r="T18" i="200"/>
  <c r="T26" i="200"/>
  <c r="T29" i="200"/>
  <c r="T37" i="200"/>
  <c r="T47" i="200"/>
  <c r="T55" i="200"/>
  <c r="Q56" i="200"/>
  <c r="T60" i="200"/>
  <c r="T62" i="200"/>
  <c r="U63" i="200"/>
  <c r="U10" i="201"/>
  <c r="T17" i="201"/>
  <c r="T25" i="201"/>
  <c r="U29" i="201"/>
  <c r="T36" i="201"/>
  <c r="T46" i="201"/>
  <c r="T54" i="201"/>
  <c r="T59" i="201"/>
  <c r="T16" i="202"/>
  <c r="T24" i="202"/>
  <c r="T35" i="202"/>
  <c r="T45" i="202"/>
  <c r="T53" i="202"/>
  <c r="T58" i="202"/>
  <c r="E62" i="202"/>
  <c r="E9" i="203"/>
  <c r="T15" i="203"/>
  <c r="T23" i="203"/>
  <c r="E28" i="203"/>
  <c r="T34" i="203"/>
  <c r="T42" i="203"/>
  <c r="U45" i="203"/>
  <c r="T52" i="203"/>
  <c r="T57" i="203"/>
  <c r="P62" i="203"/>
  <c r="P9" i="204"/>
  <c r="T14" i="204"/>
  <c r="T22" i="204"/>
  <c r="P28" i="204"/>
  <c r="T33" i="204"/>
  <c r="T41" i="204"/>
  <c r="T51" i="204"/>
  <c r="U57" i="204"/>
  <c r="Q62" i="204"/>
  <c r="Q9" i="205"/>
  <c r="T13" i="205"/>
  <c r="T21" i="205"/>
  <c r="Q28" i="205"/>
  <c r="T32" i="205"/>
  <c r="T40" i="205"/>
  <c r="E44" i="205"/>
  <c r="T50" i="205"/>
  <c r="T12" i="206"/>
  <c r="T20" i="206"/>
  <c r="T31" i="206"/>
  <c r="T39" i="206"/>
  <c r="P44" i="206"/>
  <c r="T49" i="206"/>
  <c r="E56" i="206"/>
  <c r="T64" i="206"/>
  <c r="T11" i="207"/>
  <c r="T19" i="207"/>
  <c r="T27" i="207"/>
  <c r="T30" i="207"/>
  <c r="T38" i="207"/>
  <c r="Q44" i="207"/>
  <c r="T48" i="207"/>
  <c r="P56" i="207"/>
  <c r="T63" i="207"/>
  <c r="T10" i="208"/>
  <c r="T18" i="208"/>
  <c r="T26" i="208"/>
  <c r="T29" i="208"/>
  <c r="T37" i="208"/>
  <c r="T47" i="208"/>
  <c r="T55" i="208"/>
  <c r="Q56" i="208"/>
  <c r="T60" i="208"/>
  <c r="T62" i="208"/>
  <c r="U63" i="208"/>
  <c r="U10" i="209"/>
  <c r="T16" i="209"/>
  <c r="T22" i="209"/>
  <c r="T30" i="209"/>
  <c r="U37" i="209"/>
  <c r="U45" i="209"/>
  <c r="E56" i="209"/>
  <c r="P9" i="210"/>
  <c r="T13" i="210"/>
  <c r="T19" i="210"/>
  <c r="T26" i="210"/>
  <c r="T34" i="210"/>
  <c r="T40" i="210"/>
  <c r="E44" i="210"/>
  <c r="T48" i="210"/>
  <c r="T55" i="210"/>
  <c r="U59" i="210"/>
  <c r="Q62" i="210"/>
  <c r="P28" i="211"/>
  <c r="P8" i="211" s="1"/>
  <c r="T33" i="211"/>
  <c r="T39" i="211"/>
  <c r="P44" i="211"/>
  <c r="P43" i="211" s="1"/>
  <c r="T47" i="211"/>
  <c r="T54" i="211"/>
  <c r="U58" i="211"/>
  <c r="T11" i="212"/>
  <c r="T17" i="212"/>
  <c r="T24" i="212"/>
  <c r="U34" i="212"/>
  <c r="T40" i="212"/>
  <c r="Q44" i="212"/>
  <c r="T11" i="213"/>
  <c r="E28" i="213"/>
  <c r="E8" i="213" s="1"/>
  <c r="T40" i="213"/>
  <c r="T47" i="213"/>
  <c r="T53" i="213"/>
  <c r="T57" i="213"/>
  <c r="Q9" i="214"/>
  <c r="T13" i="214"/>
  <c r="T19" i="214"/>
  <c r="U29" i="214"/>
  <c r="P44" i="214"/>
  <c r="T49" i="214"/>
  <c r="T55" i="214"/>
  <c r="T58" i="214"/>
  <c r="P62" i="214"/>
  <c r="U13" i="215"/>
  <c r="T19" i="215"/>
  <c r="T25" i="215"/>
  <c r="U29" i="215"/>
  <c r="U40" i="215"/>
  <c r="Q56" i="215"/>
  <c r="Q43" i="215" s="1"/>
  <c r="P62" i="215"/>
  <c r="T62" i="215" s="1"/>
  <c r="U12" i="216"/>
  <c r="U31" i="216"/>
  <c r="U49" i="216"/>
  <c r="Q62" i="216"/>
  <c r="U11" i="217"/>
  <c r="U27" i="217"/>
  <c r="T29" i="217"/>
  <c r="U31" i="217"/>
  <c r="T31" i="217"/>
  <c r="T46" i="217"/>
  <c r="U11" i="218"/>
  <c r="T11" i="218"/>
  <c r="T25" i="218"/>
  <c r="U27" i="218"/>
  <c r="T27" i="218"/>
  <c r="P28" i="218"/>
  <c r="U37" i="218"/>
  <c r="P44" i="218"/>
  <c r="T53" i="218"/>
  <c r="T57" i="218"/>
  <c r="E9" i="219"/>
  <c r="U10" i="219"/>
  <c r="T10" i="219"/>
  <c r="U23" i="219"/>
  <c r="U42" i="219"/>
  <c r="P44" i="219"/>
  <c r="U52" i="219"/>
  <c r="Q9" i="220"/>
  <c r="T11" i="220"/>
  <c r="Q28" i="220"/>
  <c r="T30" i="220"/>
  <c r="U57" i="220"/>
  <c r="E62" i="220"/>
  <c r="U63" i="220"/>
  <c r="T10" i="221"/>
  <c r="U35" i="221"/>
  <c r="T50" i="221"/>
  <c r="T60" i="221"/>
  <c r="U46" i="222"/>
  <c r="E56" i="222"/>
  <c r="U57" i="222"/>
  <c r="T17" i="223"/>
  <c r="U34" i="223"/>
  <c r="E56" i="223"/>
  <c r="T57" i="223"/>
  <c r="T59" i="223"/>
  <c r="T64" i="223"/>
  <c r="T16" i="224"/>
  <c r="U33" i="224"/>
  <c r="Q44" i="224"/>
  <c r="Q56" i="224"/>
  <c r="T58" i="224"/>
  <c r="T26" i="225"/>
  <c r="T37" i="225"/>
  <c r="T64" i="225"/>
  <c r="T25" i="226"/>
  <c r="U31" i="226"/>
  <c r="T34" i="226"/>
  <c r="U46" i="226"/>
  <c r="T16" i="227"/>
  <c r="U33" i="227"/>
  <c r="Q44" i="227"/>
  <c r="Q56" i="227"/>
  <c r="T58" i="227"/>
  <c r="T25" i="228"/>
  <c r="U31" i="228"/>
  <c r="T34" i="228"/>
  <c r="U46" i="228"/>
  <c r="T16" i="229"/>
  <c r="Q56" i="229"/>
  <c r="T17" i="230"/>
  <c r="U17" i="230"/>
  <c r="T25" i="230"/>
  <c r="U25" i="230"/>
  <c r="T46" i="230"/>
  <c r="U46" i="230"/>
  <c r="T54" i="230"/>
  <c r="U54" i="230"/>
  <c r="U13" i="231"/>
  <c r="U30" i="231"/>
  <c r="T30" i="231"/>
  <c r="U36" i="231"/>
  <c r="U52" i="232"/>
  <c r="T52" i="232"/>
  <c r="U13" i="233"/>
  <c r="U48" i="233"/>
  <c r="T48" i="233"/>
  <c r="P9" i="235"/>
  <c r="U17" i="235"/>
  <c r="T17" i="235"/>
  <c r="U33" i="236"/>
  <c r="U52" i="237"/>
  <c r="T52" i="237"/>
  <c r="P62" i="178"/>
  <c r="P9" i="179"/>
  <c r="P28" i="179"/>
  <c r="Q62" i="179"/>
  <c r="Q9" i="180"/>
  <c r="Q28" i="180"/>
  <c r="E44" i="180"/>
  <c r="P44" i="181"/>
  <c r="P43" i="181" s="1"/>
  <c r="E56" i="181"/>
  <c r="Q44" i="182"/>
  <c r="Q43" i="182" s="1"/>
  <c r="P56" i="182"/>
  <c r="Q56" i="183"/>
  <c r="E62" i="185"/>
  <c r="E9" i="186"/>
  <c r="E28" i="186"/>
  <c r="P62" i="186"/>
  <c r="P9" i="187"/>
  <c r="P28" i="187"/>
  <c r="Q62" i="187"/>
  <c r="Q9" i="188"/>
  <c r="Q28" i="188"/>
  <c r="U28" i="188" s="1"/>
  <c r="E44" i="188"/>
  <c r="P44" i="189"/>
  <c r="E56" i="189"/>
  <c r="Q44" i="190"/>
  <c r="Q43" i="190" s="1"/>
  <c r="P56" i="190"/>
  <c r="Q56" i="191"/>
  <c r="U63" i="191"/>
  <c r="U10" i="192"/>
  <c r="U29" i="192"/>
  <c r="E62" i="193"/>
  <c r="E9" i="194"/>
  <c r="E28" i="194"/>
  <c r="U45" i="194"/>
  <c r="P62" i="194"/>
  <c r="P9" i="195"/>
  <c r="P28" i="195"/>
  <c r="U57" i="195"/>
  <c r="Q62" i="195"/>
  <c r="Q9" i="196"/>
  <c r="Q28" i="196"/>
  <c r="E44" i="196"/>
  <c r="P44" i="197"/>
  <c r="P43" i="197" s="1"/>
  <c r="E56" i="197"/>
  <c r="Q44" i="198"/>
  <c r="Q43" i="198" s="1"/>
  <c r="P56" i="198"/>
  <c r="Q56" i="199"/>
  <c r="U63" i="199"/>
  <c r="U10" i="200"/>
  <c r="U29" i="200"/>
  <c r="E62" i="201"/>
  <c r="E9" i="202"/>
  <c r="E28" i="202"/>
  <c r="U45" i="202"/>
  <c r="P62" i="202"/>
  <c r="P9" i="203"/>
  <c r="P28" i="203"/>
  <c r="U57" i="203"/>
  <c r="Q62" i="203"/>
  <c r="Q9" i="204"/>
  <c r="Q28" i="204"/>
  <c r="E44" i="204"/>
  <c r="P44" i="205"/>
  <c r="P43" i="205" s="1"/>
  <c r="E56" i="205"/>
  <c r="Q44" i="206"/>
  <c r="Q43" i="206" s="1"/>
  <c r="P56" i="206"/>
  <c r="T63" i="206"/>
  <c r="T10" i="207"/>
  <c r="T29" i="207"/>
  <c r="Q56" i="207"/>
  <c r="U63" i="207"/>
  <c r="U10" i="208"/>
  <c r="U29" i="208"/>
  <c r="P56" i="209"/>
  <c r="Q9" i="210"/>
  <c r="Q8" i="210" s="1"/>
  <c r="E28" i="210"/>
  <c r="U29" i="210"/>
  <c r="P44" i="210"/>
  <c r="T10" i="211"/>
  <c r="T17" i="211"/>
  <c r="U24" i="211"/>
  <c r="Q28" i="211"/>
  <c r="Q44" i="211"/>
  <c r="T57" i="211"/>
  <c r="T10" i="212"/>
  <c r="P28" i="212"/>
  <c r="P8" i="212" s="1"/>
  <c r="T53" i="212"/>
  <c r="U57" i="212"/>
  <c r="T10" i="213"/>
  <c r="T23" i="213"/>
  <c r="U33" i="213"/>
  <c r="T34" i="214"/>
  <c r="U41" i="214"/>
  <c r="Q44" i="214"/>
  <c r="Q43" i="214" s="1"/>
  <c r="U14" i="215"/>
  <c r="U41" i="215"/>
  <c r="T41" i="215"/>
  <c r="U13" i="216"/>
  <c r="T13" i="216"/>
  <c r="U32" i="216"/>
  <c r="T32" i="216"/>
  <c r="Q44" i="216"/>
  <c r="Q43" i="216" s="1"/>
  <c r="U50" i="216"/>
  <c r="T50" i="216"/>
  <c r="T10" i="217"/>
  <c r="U12" i="217"/>
  <c r="T12" i="217"/>
  <c r="U29" i="217"/>
  <c r="T45" i="217"/>
  <c r="T50" i="217"/>
  <c r="Q28" i="218"/>
  <c r="U38" i="218"/>
  <c r="T38" i="218"/>
  <c r="U57" i="218"/>
  <c r="P9" i="219"/>
  <c r="Q44" i="219"/>
  <c r="U53" i="219"/>
  <c r="T58" i="219"/>
  <c r="T16" i="220"/>
  <c r="U25" i="220"/>
  <c r="T35" i="220"/>
  <c r="T45" i="220"/>
  <c r="U54" i="220"/>
  <c r="T15" i="221"/>
  <c r="U24" i="221"/>
  <c r="T29" i="221"/>
  <c r="U45" i="221"/>
  <c r="T14" i="222"/>
  <c r="U23" i="222"/>
  <c r="T29" i="222"/>
  <c r="T34" i="222"/>
  <c r="U53" i="222"/>
  <c r="P9" i="223"/>
  <c r="T10" i="223"/>
  <c r="T22" i="223"/>
  <c r="P56" i="223"/>
  <c r="Q9" i="224"/>
  <c r="U10" i="224"/>
  <c r="T21" i="224"/>
  <c r="U51" i="224"/>
  <c r="T63" i="224"/>
  <c r="T12" i="225"/>
  <c r="U21" i="225"/>
  <c r="E28" i="225"/>
  <c r="U32" i="225"/>
  <c r="E56" i="226"/>
  <c r="U60" i="226"/>
  <c r="Q62" i="226"/>
  <c r="T64" i="226"/>
  <c r="Q9" i="227"/>
  <c r="U10" i="227"/>
  <c r="T21" i="227"/>
  <c r="U51" i="227"/>
  <c r="E56" i="228"/>
  <c r="U60" i="228"/>
  <c r="Q62" i="228"/>
  <c r="T64" i="228"/>
  <c r="Q9" i="229"/>
  <c r="U10" i="229"/>
  <c r="T21" i="229"/>
  <c r="T41" i="229"/>
  <c r="U41" i="229"/>
  <c r="U50" i="229"/>
  <c r="T50" i="229"/>
  <c r="T63" i="229"/>
  <c r="P28" i="230"/>
  <c r="P8" i="230" s="1"/>
  <c r="T59" i="230"/>
  <c r="U59" i="230"/>
  <c r="P9" i="231"/>
  <c r="P8" i="231" s="1"/>
  <c r="U50" i="232"/>
  <c r="Q56" i="232"/>
  <c r="P9" i="233"/>
  <c r="P8" i="233" s="1"/>
  <c r="U51" i="234"/>
  <c r="T51" i="234"/>
  <c r="U31" i="238"/>
  <c r="U52" i="238"/>
  <c r="T52" i="238"/>
  <c r="Q28" i="229"/>
  <c r="E44" i="229"/>
  <c r="U31" i="231"/>
  <c r="U39" i="231"/>
  <c r="Q44" i="231"/>
  <c r="U49" i="231"/>
  <c r="P56" i="231"/>
  <c r="U64" i="231"/>
  <c r="E9" i="232"/>
  <c r="U16" i="232"/>
  <c r="U24" i="232"/>
  <c r="E28" i="232"/>
  <c r="U35" i="232"/>
  <c r="U53" i="232"/>
  <c r="U58" i="232"/>
  <c r="U12" i="233"/>
  <c r="U20" i="233"/>
  <c r="U31" i="233"/>
  <c r="U39" i="233"/>
  <c r="Q44" i="233"/>
  <c r="U49" i="233"/>
  <c r="P56" i="233"/>
  <c r="U64" i="233"/>
  <c r="P9" i="234"/>
  <c r="U15" i="234"/>
  <c r="U23" i="234"/>
  <c r="P28" i="234"/>
  <c r="U34" i="234"/>
  <c r="U42" i="234"/>
  <c r="U52" i="234"/>
  <c r="T56" i="234"/>
  <c r="U57" i="234"/>
  <c r="U18" i="235"/>
  <c r="U26" i="235"/>
  <c r="U37" i="235"/>
  <c r="U47" i="235"/>
  <c r="U55" i="235"/>
  <c r="U60" i="235"/>
  <c r="U13" i="236"/>
  <c r="U21" i="236"/>
  <c r="U32" i="236"/>
  <c r="U40" i="236"/>
  <c r="P44" i="236"/>
  <c r="U50" i="236"/>
  <c r="E56" i="236"/>
  <c r="E9" i="237"/>
  <c r="U16" i="237"/>
  <c r="U24" i="237"/>
  <c r="E28" i="237"/>
  <c r="U35" i="237"/>
  <c r="U53" i="237"/>
  <c r="U58" i="237"/>
  <c r="U11" i="238"/>
  <c r="U19" i="238"/>
  <c r="U27" i="238"/>
  <c r="U30" i="238"/>
  <c r="U53" i="238"/>
  <c r="U63" i="238"/>
  <c r="Q9" i="239"/>
  <c r="U26" i="239"/>
  <c r="T28" i="239"/>
  <c r="U29" i="239"/>
  <c r="U35" i="239"/>
  <c r="U41" i="239"/>
  <c r="E44" i="239"/>
  <c r="P56" i="239"/>
  <c r="T63" i="239"/>
  <c r="Q9" i="240"/>
  <c r="T13" i="240"/>
  <c r="U14" i="240"/>
  <c r="T19" i="240"/>
  <c r="U20" i="240"/>
  <c r="T25" i="240"/>
  <c r="T35" i="240"/>
  <c r="U42" i="240"/>
  <c r="E44" i="240"/>
  <c r="U45" i="240"/>
  <c r="T49" i="240"/>
  <c r="U50" i="240"/>
  <c r="Q56" i="240"/>
  <c r="U59" i="240"/>
  <c r="T16" i="241"/>
  <c r="U17" i="241"/>
  <c r="T22" i="241"/>
  <c r="U23" i="241"/>
  <c r="T30" i="241"/>
  <c r="U37" i="241"/>
  <c r="T44" i="241"/>
  <c r="U45" i="241"/>
  <c r="U51" i="241"/>
  <c r="E56" i="241"/>
  <c r="E43" i="241" s="1"/>
  <c r="T11" i="242"/>
  <c r="U12" i="242"/>
  <c r="T17" i="242"/>
  <c r="U18" i="242"/>
  <c r="T23" i="242"/>
  <c r="E28" i="242"/>
  <c r="T33" i="242"/>
  <c r="U40" i="242"/>
  <c r="Q44" i="242"/>
  <c r="T48" i="242"/>
  <c r="U49" i="242"/>
  <c r="T54" i="242"/>
  <c r="U55" i="242"/>
  <c r="U59" i="242"/>
  <c r="U11" i="243"/>
  <c r="T24" i="243"/>
  <c r="Q28" i="243"/>
  <c r="U32" i="243"/>
  <c r="U38" i="243"/>
  <c r="T53" i="243"/>
  <c r="T56" i="243"/>
  <c r="U57" i="243"/>
  <c r="T63" i="243"/>
  <c r="Q9" i="244"/>
  <c r="T19" i="244"/>
  <c r="T25" i="244"/>
  <c r="U26" i="244"/>
  <c r="T28" i="244"/>
  <c r="U29" i="244"/>
  <c r="U35" i="244"/>
  <c r="U41" i="244"/>
  <c r="E44" i="244"/>
  <c r="P56" i="244"/>
  <c r="T63" i="244"/>
  <c r="Q9" i="245"/>
  <c r="T13" i="245"/>
  <c r="U14" i="245"/>
  <c r="T19" i="245"/>
  <c r="U20" i="245"/>
  <c r="T25" i="245"/>
  <c r="T35" i="245"/>
  <c r="U42" i="245"/>
  <c r="E44" i="245"/>
  <c r="U45" i="245"/>
  <c r="T49" i="245"/>
  <c r="U50" i="245"/>
  <c r="Q56" i="245"/>
  <c r="U59" i="245"/>
  <c r="T16" i="246"/>
  <c r="U17" i="246"/>
  <c r="T22" i="246"/>
  <c r="U23" i="246"/>
  <c r="T30" i="246"/>
  <c r="U37" i="246"/>
  <c r="T44" i="246"/>
  <c r="U45" i="246"/>
  <c r="U51" i="246"/>
  <c r="E56" i="246"/>
  <c r="E43" i="246" s="1"/>
  <c r="T11" i="247"/>
  <c r="U12" i="247"/>
  <c r="T17" i="247"/>
  <c r="U18" i="247"/>
  <c r="T23" i="247"/>
  <c r="E28" i="247"/>
  <c r="T33" i="247"/>
  <c r="U40" i="247"/>
  <c r="Q44" i="247"/>
  <c r="T48" i="247"/>
  <c r="U49" i="247"/>
  <c r="T54" i="247"/>
  <c r="U55" i="247"/>
  <c r="U59" i="247"/>
  <c r="T10" i="248"/>
  <c r="T17" i="248"/>
  <c r="U24" i="248"/>
  <c r="Q28" i="248"/>
  <c r="T32" i="248"/>
  <c r="U33" i="248"/>
  <c r="U39" i="248"/>
  <c r="Q44" i="248"/>
  <c r="Q43" i="248" s="1"/>
  <c r="U47" i="248"/>
  <c r="T57" i="248"/>
  <c r="T64" i="248"/>
  <c r="P9" i="249"/>
  <c r="P8" i="249" s="1"/>
  <c r="U13" i="249"/>
  <c r="T26" i="249"/>
  <c r="T34" i="249"/>
  <c r="U35" i="249"/>
  <c r="T40" i="249"/>
  <c r="P44" i="249"/>
  <c r="T55" i="249"/>
  <c r="Q56" i="249"/>
  <c r="T60" i="249"/>
  <c r="U64" i="249"/>
  <c r="T64" i="249"/>
  <c r="U11" i="250"/>
  <c r="U22" i="250"/>
  <c r="U27" i="250"/>
  <c r="U30" i="250"/>
  <c r="T40" i="250"/>
  <c r="T50" i="250"/>
  <c r="T63" i="250"/>
  <c r="T19" i="251"/>
  <c r="T38" i="251"/>
  <c r="T48" i="251"/>
  <c r="T25" i="252"/>
  <c r="E28" i="252"/>
  <c r="T29" i="252"/>
  <c r="T36" i="252"/>
  <c r="U47" i="252"/>
  <c r="U60" i="252"/>
  <c r="T14" i="253"/>
  <c r="U23" i="253"/>
  <c r="T39" i="253"/>
  <c r="T49" i="253"/>
  <c r="U51" i="253"/>
  <c r="T51" i="253"/>
  <c r="T10" i="254"/>
  <c r="E9" i="254"/>
  <c r="U10" i="254"/>
  <c r="T18" i="254"/>
  <c r="U18" i="254"/>
  <c r="T26" i="254"/>
  <c r="U26" i="254"/>
  <c r="E9" i="255"/>
  <c r="U64" i="255"/>
  <c r="T64" i="255"/>
  <c r="Q9" i="256"/>
  <c r="E28" i="219"/>
  <c r="P62" i="219"/>
  <c r="E9" i="220"/>
  <c r="E28" i="220"/>
  <c r="P62" i="220"/>
  <c r="P9" i="221"/>
  <c r="P28" i="221"/>
  <c r="Q62" i="221"/>
  <c r="Q9" i="222"/>
  <c r="P28" i="222"/>
  <c r="Q62" i="222"/>
  <c r="Q9" i="223"/>
  <c r="Q8" i="223" s="1"/>
  <c r="Q28" i="223"/>
  <c r="E44" i="223"/>
  <c r="P44" i="224"/>
  <c r="P43" i="224" s="1"/>
  <c r="E56" i="224"/>
  <c r="Q44" i="225"/>
  <c r="Q43" i="225" s="1"/>
  <c r="P56" i="225"/>
  <c r="E62" i="226"/>
  <c r="P44" i="227"/>
  <c r="P43" i="227" s="1"/>
  <c r="E56" i="227"/>
  <c r="E62" i="228"/>
  <c r="P44" i="229"/>
  <c r="P43" i="229" s="1"/>
  <c r="E56" i="229"/>
  <c r="E9" i="230"/>
  <c r="T9" i="230" s="1"/>
  <c r="E28" i="230"/>
  <c r="P62" i="230"/>
  <c r="Q56" i="231"/>
  <c r="P9" i="232"/>
  <c r="P28" i="232"/>
  <c r="Q62" i="232"/>
  <c r="Q56" i="233"/>
  <c r="Q9" i="234"/>
  <c r="Q28" i="234"/>
  <c r="E44" i="234"/>
  <c r="E62" i="235"/>
  <c r="Q44" i="236"/>
  <c r="Q43" i="236" s="1"/>
  <c r="P56" i="236"/>
  <c r="P9" i="237"/>
  <c r="P28" i="237"/>
  <c r="Q62" i="237"/>
  <c r="E56" i="238"/>
  <c r="T62" i="238"/>
  <c r="U12" i="239"/>
  <c r="T40" i="239"/>
  <c r="U49" i="239"/>
  <c r="Q56" i="239"/>
  <c r="T62" i="239"/>
  <c r="U63" i="239"/>
  <c r="P44" i="240"/>
  <c r="T58" i="240"/>
  <c r="P56" i="241"/>
  <c r="P43" i="241" s="1"/>
  <c r="T13" i="242"/>
  <c r="P28" i="242"/>
  <c r="Q62" i="242"/>
  <c r="U17" i="243"/>
  <c r="T37" i="243"/>
  <c r="U63" i="243"/>
  <c r="U12" i="244"/>
  <c r="T40" i="244"/>
  <c r="U49" i="244"/>
  <c r="Q56" i="244"/>
  <c r="Q43" i="244" s="1"/>
  <c r="T62" i="244"/>
  <c r="U63" i="244"/>
  <c r="P44" i="245"/>
  <c r="P43" i="245" s="1"/>
  <c r="T58" i="245"/>
  <c r="P56" i="246"/>
  <c r="P43" i="246" s="1"/>
  <c r="P28" i="247"/>
  <c r="Q62" i="247"/>
  <c r="U10" i="248"/>
  <c r="T46" i="248"/>
  <c r="U53" i="248"/>
  <c r="T56" i="248"/>
  <c r="U57" i="248"/>
  <c r="Q9" i="249"/>
  <c r="T12" i="249"/>
  <c r="U19" i="249"/>
  <c r="U48" i="249"/>
  <c r="U23" i="250"/>
  <c r="T23" i="250"/>
  <c r="T53" i="250"/>
  <c r="T62" i="250"/>
  <c r="U63" i="250"/>
  <c r="U15" i="251"/>
  <c r="T24" i="251"/>
  <c r="U34" i="251"/>
  <c r="T53" i="251"/>
  <c r="E56" i="251"/>
  <c r="T57" i="251"/>
  <c r="T11" i="252"/>
  <c r="U20" i="252"/>
  <c r="P28" i="252"/>
  <c r="P9" i="253"/>
  <c r="T17" i="253"/>
  <c r="U34" i="253"/>
  <c r="P8" i="254"/>
  <c r="T37" i="254"/>
  <c r="U37" i="254"/>
  <c r="P9" i="255"/>
  <c r="Q9" i="232"/>
  <c r="Q28" i="232"/>
  <c r="E44" i="232"/>
  <c r="P44" i="234"/>
  <c r="P43" i="234" s="1"/>
  <c r="E9" i="235"/>
  <c r="E28" i="235"/>
  <c r="Q9" i="237"/>
  <c r="Q28" i="237"/>
  <c r="E44" i="237"/>
  <c r="T60" i="238"/>
  <c r="Q43" i="239"/>
  <c r="T24" i="240"/>
  <c r="U34" i="240"/>
  <c r="Q44" i="240"/>
  <c r="T27" i="241"/>
  <c r="U60" i="241"/>
  <c r="E62" i="241"/>
  <c r="U63" i="241"/>
  <c r="T22" i="242"/>
  <c r="U32" i="242"/>
  <c r="T62" i="243"/>
  <c r="T24" i="245"/>
  <c r="U34" i="245"/>
  <c r="Q44" i="245"/>
  <c r="T27" i="246"/>
  <c r="U60" i="246"/>
  <c r="E62" i="246"/>
  <c r="U63" i="246"/>
  <c r="T22" i="247"/>
  <c r="U32" i="247"/>
  <c r="U16" i="248"/>
  <c r="E28" i="249"/>
  <c r="T39" i="249"/>
  <c r="E62" i="249"/>
  <c r="T63" i="249"/>
  <c r="U39" i="250"/>
  <c r="E44" i="250"/>
  <c r="U45" i="250"/>
  <c r="U49" i="250"/>
  <c r="T27" i="251"/>
  <c r="E44" i="251"/>
  <c r="U45" i="251"/>
  <c r="P56" i="251"/>
  <c r="P43" i="251" s="1"/>
  <c r="U59" i="251"/>
  <c r="T12" i="252"/>
  <c r="T14" i="252"/>
  <c r="U55" i="252"/>
  <c r="U64" i="252"/>
  <c r="Q9" i="253"/>
  <c r="U13" i="253"/>
  <c r="T22" i="253"/>
  <c r="Q9" i="254"/>
  <c r="E28" i="254"/>
  <c r="T29" i="254"/>
  <c r="U29" i="254"/>
  <c r="U46" i="254"/>
  <c r="T46" i="254"/>
  <c r="U54" i="254"/>
  <c r="T54" i="254"/>
  <c r="T13" i="255"/>
  <c r="T10" i="241"/>
  <c r="E9" i="241"/>
  <c r="T9" i="241" s="1"/>
  <c r="T10" i="246"/>
  <c r="E9" i="246"/>
  <c r="U17" i="254"/>
  <c r="T17" i="254"/>
  <c r="U25" i="254"/>
  <c r="T25" i="254"/>
  <c r="U31" i="255"/>
  <c r="T31" i="255"/>
  <c r="U39" i="255"/>
  <c r="T39" i="255"/>
  <c r="U34" i="256"/>
  <c r="T34" i="256"/>
  <c r="U42" i="256"/>
  <c r="T42" i="256"/>
  <c r="Q44" i="222"/>
  <c r="Q43" i="222" s="1"/>
  <c r="P56" i="222"/>
  <c r="Q56" i="223"/>
  <c r="E62" i="225"/>
  <c r="Q9" i="226"/>
  <c r="Q28" i="226"/>
  <c r="E44" i="226"/>
  <c r="Q9" i="228"/>
  <c r="Q28" i="228"/>
  <c r="E44" i="228"/>
  <c r="P44" i="230"/>
  <c r="P43" i="230" s="1"/>
  <c r="E56" i="230"/>
  <c r="E9" i="231"/>
  <c r="E28" i="231"/>
  <c r="P62" i="231"/>
  <c r="Q44" i="232"/>
  <c r="P56" i="232"/>
  <c r="P43" i="232" s="1"/>
  <c r="E9" i="233"/>
  <c r="T9" i="233" s="1"/>
  <c r="E28" i="233"/>
  <c r="U45" i="233"/>
  <c r="P62" i="233"/>
  <c r="Q56" i="234"/>
  <c r="U56" i="234" s="1"/>
  <c r="U63" i="234"/>
  <c r="Q9" i="235"/>
  <c r="Q28" i="235"/>
  <c r="E44" i="235"/>
  <c r="T45" i="236"/>
  <c r="E62" i="236"/>
  <c r="Q44" i="237"/>
  <c r="P56" i="237"/>
  <c r="P43" i="237" s="1"/>
  <c r="P9" i="238"/>
  <c r="P28" i="238"/>
  <c r="E44" i="238"/>
  <c r="Q62" i="238"/>
  <c r="U10" i="239"/>
  <c r="Q28" i="239"/>
  <c r="U28" i="239" s="1"/>
  <c r="P62" i="239"/>
  <c r="U10" i="240"/>
  <c r="Q28" i="240"/>
  <c r="P9" i="241"/>
  <c r="Q44" i="241"/>
  <c r="U44" i="241" s="1"/>
  <c r="Q62" i="241"/>
  <c r="E9" i="242"/>
  <c r="E56" i="242"/>
  <c r="U10" i="243"/>
  <c r="E9" i="243"/>
  <c r="T46" i="243"/>
  <c r="Q56" i="243"/>
  <c r="P62" i="243"/>
  <c r="U10" i="244"/>
  <c r="Q28" i="244"/>
  <c r="U28" i="244" s="1"/>
  <c r="P62" i="244"/>
  <c r="U10" i="245"/>
  <c r="Q28" i="245"/>
  <c r="P9" i="246"/>
  <c r="Q44" i="246"/>
  <c r="Q62" i="246"/>
  <c r="E9" i="247"/>
  <c r="T9" i="247" s="1"/>
  <c r="E56" i="247"/>
  <c r="P9" i="248"/>
  <c r="P56" i="248"/>
  <c r="T10" i="249"/>
  <c r="Q28" i="249"/>
  <c r="Q62" i="249"/>
  <c r="P9" i="250"/>
  <c r="T9" i="250" s="1"/>
  <c r="Q44" i="250"/>
  <c r="Q43" i="250" s="1"/>
  <c r="Q44" i="251"/>
  <c r="T31" i="252"/>
  <c r="P28" i="253"/>
  <c r="Q44" i="253"/>
  <c r="U36" i="254"/>
  <c r="T36" i="254"/>
  <c r="U59" i="254"/>
  <c r="T59" i="254"/>
  <c r="P44" i="235"/>
  <c r="E56" i="235"/>
  <c r="E9" i="236"/>
  <c r="E28" i="236"/>
  <c r="Q56" i="237"/>
  <c r="Q9" i="238"/>
  <c r="Q28" i="238"/>
  <c r="P44" i="238"/>
  <c r="P43" i="238" s="1"/>
  <c r="Q9" i="241"/>
  <c r="E28" i="241"/>
  <c r="T29" i="241"/>
  <c r="P9" i="242"/>
  <c r="P9" i="243"/>
  <c r="E44" i="243"/>
  <c r="Q9" i="246"/>
  <c r="E28" i="246"/>
  <c r="T29" i="246"/>
  <c r="P9" i="247"/>
  <c r="Q9" i="248"/>
  <c r="Q9" i="250"/>
  <c r="U15" i="250"/>
  <c r="T15" i="250"/>
  <c r="Q28" i="250"/>
  <c r="P9" i="251"/>
  <c r="P28" i="251"/>
  <c r="T52" i="253"/>
  <c r="U52" i="253"/>
  <c r="U12" i="255"/>
  <c r="T12" i="255"/>
  <c r="U20" i="255"/>
  <c r="T20" i="255"/>
  <c r="P28" i="215"/>
  <c r="Q62" i="215"/>
  <c r="U62" i="215" s="1"/>
  <c r="Q9" i="216"/>
  <c r="Q28" i="216"/>
  <c r="U28" i="216" s="1"/>
  <c r="E44" i="216"/>
  <c r="P44" i="217"/>
  <c r="T44" i="217" s="1"/>
  <c r="E56" i="217"/>
  <c r="Q44" i="218"/>
  <c r="P56" i="218"/>
  <c r="T18" i="219"/>
  <c r="T26" i="219"/>
  <c r="T29" i="219"/>
  <c r="T37" i="219"/>
  <c r="T47" i="219"/>
  <c r="T55" i="219"/>
  <c r="Q56" i="219"/>
  <c r="T60" i="219"/>
  <c r="T10" i="220"/>
  <c r="T18" i="220"/>
  <c r="T26" i="220"/>
  <c r="T29" i="220"/>
  <c r="T37" i="220"/>
  <c r="T47" i="220"/>
  <c r="T55" i="220"/>
  <c r="Q56" i="220"/>
  <c r="T60" i="220"/>
  <c r="T17" i="221"/>
  <c r="T25" i="221"/>
  <c r="T36" i="221"/>
  <c r="T46" i="221"/>
  <c r="T54" i="221"/>
  <c r="T59" i="221"/>
  <c r="T16" i="222"/>
  <c r="T24" i="222"/>
  <c r="T36" i="222"/>
  <c r="T46" i="222"/>
  <c r="T54" i="222"/>
  <c r="T59" i="222"/>
  <c r="T16" i="223"/>
  <c r="T24" i="223"/>
  <c r="T35" i="223"/>
  <c r="T45" i="223"/>
  <c r="T53" i="223"/>
  <c r="T58" i="223"/>
  <c r="E62" i="223"/>
  <c r="E9" i="224"/>
  <c r="T15" i="224"/>
  <c r="T23" i="224"/>
  <c r="E28" i="224"/>
  <c r="T34" i="224"/>
  <c r="T42" i="224"/>
  <c r="T52" i="224"/>
  <c r="T57" i="224"/>
  <c r="P62" i="224"/>
  <c r="P9" i="225"/>
  <c r="T14" i="225"/>
  <c r="T22" i="225"/>
  <c r="P28" i="225"/>
  <c r="T33" i="225"/>
  <c r="T41" i="225"/>
  <c r="T51" i="225"/>
  <c r="Q62" i="225"/>
  <c r="T11" i="226"/>
  <c r="T19" i="226"/>
  <c r="T27" i="226"/>
  <c r="T30" i="226"/>
  <c r="T38" i="226"/>
  <c r="Q44" i="226"/>
  <c r="T48" i="226"/>
  <c r="P56" i="226"/>
  <c r="T63" i="226"/>
  <c r="E9" i="227"/>
  <c r="T15" i="227"/>
  <c r="T23" i="227"/>
  <c r="E28" i="227"/>
  <c r="T34" i="227"/>
  <c r="T42" i="227"/>
  <c r="T52" i="227"/>
  <c r="T57" i="227"/>
  <c r="P62" i="227"/>
  <c r="T11" i="228"/>
  <c r="T19" i="228"/>
  <c r="T27" i="228"/>
  <c r="T30" i="228"/>
  <c r="T38" i="228"/>
  <c r="Q44" i="228"/>
  <c r="T48" i="228"/>
  <c r="P56" i="228"/>
  <c r="T63" i="228"/>
  <c r="E9" i="229"/>
  <c r="T15" i="229"/>
  <c r="T23" i="229"/>
  <c r="E28" i="229"/>
  <c r="T34" i="229"/>
  <c r="T42" i="229"/>
  <c r="U45" i="229"/>
  <c r="T52" i="229"/>
  <c r="T57" i="229"/>
  <c r="P62" i="229"/>
  <c r="T10" i="230"/>
  <c r="T18" i="230"/>
  <c r="T26" i="230"/>
  <c r="T29" i="230"/>
  <c r="T37" i="230"/>
  <c r="T47" i="230"/>
  <c r="T55" i="230"/>
  <c r="Q56" i="230"/>
  <c r="Q43" i="230" s="1"/>
  <c r="T60" i="230"/>
  <c r="T62" i="230"/>
  <c r="U63" i="230"/>
  <c r="Q9" i="231"/>
  <c r="T13" i="231"/>
  <c r="T21" i="231"/>
  <c r="Q28" i="231"/>
  <c r="T32" i="231"/>
  <c r="T40" i="231"/>
  <c r="E44" i="231"/>
  <c r="T50" i="231"/>
  <c r="U10" i="232"/>
  <c r="T17" i="232"/>
  <c r="T25" i="232"/>
  <c r="U29" i="232"/>
  <c r="T36" i="232"/>
  <c r="T46" i="232"/>
  <c r="T54" i="232"/>
  <c r="T59" i="232"/>
  <c r="Q9" i="233"/>
  <c r="T13" i="233"/>
  <c r="T21" i="233"/>
  <c r="Q28" i="233"/>
  <c r="T32" i="233"/>
  <c r="T40" i="233"/>
  <c r="E44" i="233"/>
  <c r="T50" i="233"/>
  <c r="T16" i="234"/>
  <c r="T24" i="234"/>
  <c r="T35" i="234"/>
  <c r="T45" i="234"/>
  <c r="T53" i="234"/>
  <c r="T58" i="234"/>
  <c r="E62" i="234"/>
  <c r="T11" i="235"/>
  <c r="T19" i="235"/>
  <c r="T27" i="235"/>
  <c r="T30" i="235"/>
  <c r="T38" i="235"/>
  <c r="Q44" i="235"/>
  <c r="T48" i="235"/>
  <c r="P56" i="235"/>
  <c r="T63" i="235"/>
  <c r="P9" i="236"/>
  <c r="T14" i="236"/>
  <c r="T22" i="236"/>
  <c r="P28" i="236"/>
  <c r="T33" i="236"/>
  <c r="T41" i="236"/>
  <c r="T51" i="236"/>
  <c r="U57" i="236"/>
  <c r="Q62" i="236"/>
  <c r="U10" i="237"/>
  <c r="T17" i="237"/>
  <c r="T25" i="237"/>
  <c r="U29" i="237"/>
  <c r="T36" i="237"/>
  <c r="T46" i="237"/>
  <c r="T54" i="237"/>
  <c r="T59" i="237"/>
  <c r="T12" i="238"/>
  <c r="T20" i="238"/>
  <c r="T31" i="238"/>
  <c r="T38" i="238"/>
  <c r="Q44" i="238"/>
  <c r="Q43" i="238" s="1"/>
  <c r="T47" i="238"/>
  <c r="U54" i="238"/>
  <c r="T57" i="238"/>
  <c r="E9" i="239"/>
  <c r="T27" i="239"/>
  <c r="T30" i="239"/>
  <c r="T36" i="239"/>
  <c r="U45" i="239"/>
  <c r="E9" i="240"/>
  <c r="U15" i="240"/>
  <c r="T21" i="240"/>
  <c r="T27" i="240"/>
  <c r="T30" i="240"/>
  <c r="T36" i="240"/>
  <c r="T51" i="240"/>
  <c r="E56" i="240"/>
  <c r="T57" i="240"/>
  <c r="T62" i="240"/>
  <c r="U63" i="240"/>
  <c r="T11" i="241"/>
  <c r="U18" i="241"/>
  <c r="T24" i="241"/>
  <c r="P28" i="241"/>
  <c r="T31" i="241"/>
  <c r="T38" i="241"/>
  <c r="T46" i="241"/>
  <c r="T52" i="241"/>
  <c r="U57" i="241"/>
  <c r="Q9" i="242"/>
  <c r="U13" i="242"/>
  <c r="T19" i="242"/>
  <c r="T25" i="242"/>
  <c r="U29" i="242"/>
  <c r="T34" i="242"/>
  <c r="T41" i="242"/>
  <c r="U50" i="242"/>
  <c r="Q56" i="242"/>
  <c r="T60" i="242"/>
  <c r="Q9" i="243"/>
  <c r="E28" i="243"/>
  <c r="U29" i="243"/>
  <c r="T33" i="243"/>
  <c r="P44" i="243"/>
  <c r="P43" i="243" s="1"/>
  <c r="T58" i="243"/>
  <c r="E9" i="244"/>
  <c r="T9" i="244" s="1"/>
  <c r="T27" i="244"/>
  <c r="T30" i="244"/>
  <c r="T36" i="244"/>
  <c r="U45" i="244"/>
  <c r="E9" i="245"/>
  <c r="U15" i="245"/>
  <c r="T21" i="245"/>
  <c r="T27" i="245"/>
  <c r="T30" i="245"/>
  <c r="T36" i="245"/>
  <c r="T51" i="245"/>
  <c r="E56" i="245"/>
  <c r="T57" i="245"/>
  <c r="T62" i="245"/>
  <c r="U63" i="245"/>
  <c r="T11" i="246"/>
  <c r="U18" i="246"/>
  <c r="T24" i="246"/>
  <c r="P28" i="246"/>
  <c r="T31" i="246"/>
  <c r="T38" i="246"/>
  <c r="T46" i="246"/>
  <c r="T52" i="246"/>
  <c r="U57" i="246"/>
  <c r="Q9" i="247"/>
  <c r="U13" i="247"/>
  <c r="T19" i="247"/>
  <c r="T25" i="247"/>
  <c r="U29" i="247"/>
  <c r="T34" i="247"/>
  <c r="T41" i="247"/>
  <c r="U50" i="247"/>
  <c r="Q56" i="247"/>
  <c r="T60" i="247"/>
  <c r="T12" i="248"/>
  <c r="T18" i="248"/>
  <c r="T25" i="248"/>
  <c r="E28" i="248"/>
  <c r="E8" i="248" s="1"/>
  <c r="T34" i="248"/>
  <c r="U36" i="248"/>
  <c r="T40" i="248"/>
  <c r="E44" i="248"/>
  <c r="T45" i="248"/>
  <c r="Q62" i="248"/>
  <c r="U30" i="249"/>
  <c r="T36" i="249"/>
  <c r="T42" i="249"/>
  <c r="E56" i="249"/>
  <c r="T12" i="250"/>
  <c r="T31" i="250"/>
  <c r="U41" i="250"/>
  <c r="U51" i="250"/>
  <c r="Q9" i="251"/>
  <c r="T11" i="251"/>
  <c r="Q28" i="251"/>
  <c r="T30" i="251"/>
  <c r="U57" i="251"/>
  <c r="E62" i="251"/>
  <c r="U63" i="251"/>
  <c r="E9" i="252"/>
  <c r="T10" i="252"/>
  <c r="T17" i="252"/>
  <c r="T41" i="252"/>
  <c r="T48" i="252"/>
  <c r="U15" i="253"/>
  <c r="T31" i="253"/>
  <c r="U33" i="253"/>
  <c r="E56" i="253"/>
  <c r="T57" i="253"/>
  <c r="U57" i="253"/>
  <c r="U9" i="257"/>
  <c r="E8" i="257"/>
  <c r="Q56" i="209"/>
  <c r="E62" i="211"/>
  <c r="E9" i="212"/>
  <c r="E28" i="212"/>
  <c r="P62" i="212"/>
  <c r="P9" i="213"/>
  <c r="P28" i="213"/>
  <c r="Q62" i="213"/>
  <c r="P9" i="214"/>
  <c r="P28" i="214"/>
  <c r="Q62" i="214"/>
  <c r="Q9" i="215"/>
  <c r="Q28" i="215"/>
  <c r="E44" i="215"/>
  <c r="P44" i="216"/>
  <c r="P43" i="216" s="1"/>
  <c r="E56" i="216"/>
  <c r="Q44" i="217"/>
  <c r="Q43" i="217" s="1"/>
  <c r="P56" i="217"/>
  <c r="Q56" i="218"/>
  <c r="U29" i="219"/>
  <c r="U10" i="220"/>
  <c r="U29" i="220"/>
  <c r="E62" i="221"/>
  <c r="E9" i="222"/>
  <c r="E62" i="222"/>
  <c r="E9" i="223"/>
  <c r="E28" i="223"/>
  <c r="U45" i="223"/>
  <c r="P62" i="223"/>
  <c r="P9" i="224"/>
  <c r="P28" i="224"/>
  <c r="U57" i="224"/>
  <c r="Q62" i="224"/>
  <c r="Q9" i="225"/>
  <c r="Q28" i="225"/>
  <c r="E44" i="225"/>
  <c r="Q56" i="226"/>
  <c r="U63" i="226"/>
  <c r="P9" i="227"/>
  <c r="P28" i="227"/>
  <c r="U57" i="227"/>
  <c r="Q62" i="227"/>
  <c r="Q56" i="228"/>
  <c r="U63" i="228"/>
  <c r="P9" i="229"/>
  <c r="P28" i="229"/>
  <c r="U57" i="229"/>
  <c r="Q62" i="229"/>
  <c r="U10" i="230"/>
  <c r="U29" i="230"/>
  <c r="P44" i="231"/>
  <c r="E56" i="231"/>
  <c r="T45" i="232"/>
  <c r="E62" i="232"/>
  <c r="P44" i="233"/>
  <c r="P43" i="233" s="1"/>
  <c r="E56" i="233"/>
  <c r="E9" i="234"/>
  <c r="E28" i="234"/>
  <c r="U45" i="234"/>
  <c r="T57" i="234"/>
  <c r="P62" i="234"/>
  <c r="T10" i="235"/>
  <c r="T29" i="235"/>
  <c r="Q56" i="235"/>
  <c r="U63" i="235"/>
  <c r="Q9" i="236"/>
  <c r="Q28" i="236"/>
  <c r="E44" i="236"/>
  <c r="T45" i="237"/>
  <c r="E62" i="237"/>
  <c r="U57" i="238"/>
  <c r="T63" i="238"/>
  <c r="P9" i="239"/>
  <c r="P8" i="239" s="1"/>
  <c r="T13" i="239"/>
  <c r="U20" i="239"/>
  <c r="T29" i="239"/>
  <c r="T50" i="239"/>
  <c r="U64" i="239"/>
  <c r="P9" i="240"/>
  <c r="P8" i="240" s="1"/>
  <c r="T23" i="240"/>
  <c r="P56" i="240"/>
  <c r="Q28" i="241"/>
  <c r="T45" i="241"/>
  <c r="T63" i="241"/>
  <c r="P44" i="242"/>
  <c r="P43" i="242" s="1"/>
  <c r="E62" i="242"/>
  <c r="T18" i="243"/>
  <c r="U25" i="243"/>
  <c r="P28" i="243"/>
  <c r="Q44" i="243"/>
  <c r="Q43" i="243" s="1"/>
  <c r="T47" i="243"/>
  <c r="U54" i="243"/>
  <c r="T57" i="243"/>
  <c r="P9" i="244"/>
  <c r="P8" i="244" s="1"/>
  <c r="T13" i="244"/>
  <c r="U20" i="244"/>
  <c r="T29" i="244"/>
  <c r="T50" i="244"/>
  <c r="U64" i="244"/>
  <c r="P9" i="245"/>
  <c r="P8" i="245" s="1"/>
  <c r="T23" i="245"/>
  <c r="P56" i="245"/>
  <c r="Q28" i="246"/>
  <c r="T45" i="246"/>
  <c r="T63" i="246"/>
  <c r="P44" i="247"/>
  <c r="P43" i="247" s="1"/>
  <c r="E62" i="247"/>
  <c r="P28" i="248"/>
  <c r="P44" i="248"/>
  <c r="T54" i="248"/>
  <c r="U58" i="248"/>
  <c r="E9" i="249"/>
  <c r="T9" i="249" s="1"/>
  <c r="T20" i="249"/>
  <c r="U27" i="249"/>
  <c r="T29" i="249"/>
  <c r="U31" i="249"/>
  <c r="E44" i="249"/>
  <c r="T49" i="249"/>
  <c r="U63" i="249"/>
  <c r="T16" i="250"/>
  <c r="T33" i="250"/>
  <c r="T35" i="250"/>
  <c r="T45" i="250"/>
  <c r="U64" i="250"/>
  <c r="T16" i="251"/>
  <c r="U25" i="251"/>
  <c r="T35" i="251"/>
  <c r="T45" i="251"/>
  <c r="U54" i="251"/>
  <c r="P9" i="252"/>
  <c r="U12" i="252"/>
  <c r="U22" i="252"/>
  <c r="U26" i="252"/>
  <c r="U33" i="252"/>
  <c r="U37" i="252"/>
  <c r="Q44" i="252"/>
  <c r="T51" i="252"/>
  <c r="P56" i="252"/>
  <c r="E62" i="252"/>
  <c r="U63" i="252"/>
  <c r="E9" i="253"/>
  <c r="P56" i="253"/>
  <c r="P43" i="253" s="1"/>
  <c r="T47" i="254"/>
  <c r="U47" i="254"/>
  <c r="U14" i="255"/>
  <c r="U49" i="255"/>
  <c r="T49" i="255"/>
  <c r="P9" i="256"/>
  <c r="U15" i="256"/>
  <c r="T15" i="256"/>
  <c r="U23" i="256"/>
  <c r="T23" i="256"/>
  <c r="U9" i="258"/>
  <c r="U55" i="254"/>
  <c r="U60" i="254"/>
  <c r="U13" i="255"/>
  <c r="U21" i="255"/>
  <c r="U32" i="255"/>
  <c r="U40" i="255"/>
  <c r="P44" i="255"/>
  <c r="P43" i="255" s="1"/>
  <c r="U50" i="255"/>
  <c r="E56" i="255"/>
  <c r="U16" i="256"/>
  <c r="U24" i="256"/>
  <c r="E28" i="256"/>
  <c r="U35" i="256"/>
  <c r="T52" i="256"/>
  <c r="U53" i="256"/>
  <c r="T57" i="256"/>
  <c r="U58" i="256"/>
  <c r="T10" i="257"/>
  <c r="U11" i="257"/>
  <c r="T18" i="257"/>
  <c r="U19" i="257"/>
  <c r="T26" i="257"/>
  <c r="U27" i="257"/>
  <c r="T29" i="257"/>
  <c r="U30" i="257"/>
  <c r="T37" i="257"/>
  <c r="U38" i="257"/>
  <c r="T47" i="257"/>
  <c r="U48" i="257"/>
  <c r="T55" i="257"/>
  <c r="Q56" i="257"/>
  <c r="T60" i="257"/>
  <c r="T62" i="257"/>
  <c r="U63" i="257"/>
  <c r="T13" i="258"/>
  <c r="U14" i="258"/>
  <c r="T21" i="258"/>
  <c r="U22" i="258"/>
  <c r="Q28" i="258"/>
  <c r="Q8" i="258" s="1"/>
  <c r="T32" i="258"/>
  <c r="U33" i="258"/>
  <c r="T40" i="258"/>
  <c r="U41" i="258"/>
  <c r="E44" i="258"/>
  <c r="T50" i="258"/>
  <c r="U51" i="258"/>
  <c r="S8" i="1"/>
  <c r="K61" i="1"/>
  <c r="S8" i="243"/>
  <c r="K61" i="243"/>
  <c r="S8" i="233"/>
  <c r="K61" i="233"/>
  <c r="S8" i="232"/>
  <c r="K61" i="232"/>
  <c r="S8" i="225"/>
  <c r="K61" i="225"/>
  <c r="S8" i="224"/>
  <c r="K61" i="224"/>
  <c r="S8" i="223"/>
  <c r="K61" i="223"/>
  <c r="S8" i="222"/>
  <c r="K61" i="222"/>
  <c r="S8" i="221"/>
  <c r="K61" i="221"/>
  <c r="P44" i="250"/>
  <c r="P43" i="250" s="1"/>
  <c r="E56" i="250"/>
  <c r="E28" i="251"/>
  <c r="P62" i="251"/>
  <c r="Q56" i="252"/>
  <c r="Q28" i="253"/>
  <c r="E44" i="253"/>
  <c r="E62" i="254"/>
  <c r="Q44" i="255"/>
  <c r="Q43" i="255" s="1"/>
  <c r="P56" i="255"/>
  <c r="P28" i="256"/>
  <c r="T56" i="256"/>
  <c r="U57" i="256"/>
  <c r="Q62" i="256"/>
  <c r="U10" i="257"/>
  <c r="U29" i="257"/>
  <c r="P44" i="258"/>
  <c r="P43" i="258" s="1"/>
  <c r="E56" i="258"/>
  <c r="Q28" i="256"/>
  <c r="E44" i="256"/>
  <c r="Q44" i="258"/>
  <c r="Q43" i="258" s="1"/>
  <c r="E9" i="256"/>
  <c r="E9" i="251"/>
  <c r="Q56" i="253"/>
  <c r="Q28" i="254"/>
  <c r="E44" i="254"/>
  <c r="E62" i="255"/>
  <c r="Q44" i="256"/>
  <c r="P56" i="256"/>
  <c r="P43" i="256" s="1"/>
  <c r="P28" i="257"/>
  <c r="P8" i="257" s="1"/>
  <c r="Q62" i="257"/>
  <c r="U10" i="258"/>
  <c r="E56" i="254"/>
  <c r="E28" i="255"/>
  <c r="Q56" i="256"/>
  <c r="Q28" i="257"/>
  <c r="U28" i="257" s="1"/>
  <c r="E44" i="257"/>
  <c r="E28" i="250"/>
  <c r="T34" i="250"/>
  <c r="T42" i="250"/>
  <c r="T52" i="250"/>
  <c r="T57" i="250"/>
  <c r="P62" i="250"/>
  <c r="T10" i="251"/>
  <c r="T18" i="251"/>
  <c r="T26" i="251"/>
  <c r="T29" i="251"/>
  <c r="T37" i="251"/>
  <c r="T47" i="251"/>
  <c r="T55" i="251"/>
  <c r="Q56" i="251"/>
  <c r="T60" i="251"/>
  <c r="T13" i="252"/>
  <c r="T21" i="252"/>
  <c r="Q28" i="252"/>
  <c r="Q8" i="252" s="1"/>
  <c r="T32" i="252"/>
  <c r="T40" i="252"/>
  <c r="E44" i="252"/>
  <c r="T50" i="252"/>
  <c r="T16" i="253"/>
  <c r="T24" i="253"/>
  <c r="T35" i="253"/>
  <c r="T45" i="253"/>
  <c r="T53" i="253"/>
  <c r="T58" i="253"/>
  <c r="E62" i="253"/>
  <c r="T11" i="254"/>
  <c r="T19" i="254"/>
  <c r="T27" i="254"/>
  <c r="T30" i="254"/>
  <c r="T38" i="254"/>
  <c r="Q44" i="254"/>
  <c r="T48" i="254"/>
  <c r="P56" i="254"/>
  <c r="P43" i="254" s="1"/>
  <c r="T63" i="254"/>
  <c r="T14" i="255"/>
  <c r="T22" i="255"/>
  <c r="P28" i="255"/>
  <c r="T33" i="255"/>
  <c r="T41" i="255"/>
  <c r="T51" i="255"/>
  <c r="U57" i="255"/>
  <c r="Q62" i="255"/>
  <c r="T17" i="256"/>
  <c r="T25" i="256"/>
  <c r="U29" i="256"/>
  <c r="T36" i="256"/>
  <c r="T46" i="256"/>
  <c r="T54" i="256"/>
  <c r="T59" i="256"/>
  <c r="T12" i="257"/>
  <c r="T20" i="257"/>
  <c r="T31" i="257"/>
  <c r="T39" i="257"/>
  <c r="P44" i="257"/>
  <c r="T49" i="257"/>
  <c r="E56" i="257"/>
  <c r="T64" i="257"/>
  <c r="T15" i="258"/>
  <c r="T23" i="258"/>
  <c r="E28" i="258"/>
  <c r="E8" i="258" s="1"/>
  <c r="T34" i="258"/>
  <c r="T42" i="258"/>
  <c r="U45" i="258"/>
  <c r="T52" i="258"/>
  <c r="T57" i="258"/>
  <c r="S61" i="258"/>
  <c r="P62" i="258"/>
  <c r="P44" i="239"/>
  <c r="P43" i="239" s="1"/>
  <c r="E56" i="239"/>
  <c r="E28" i="240"/>
  <c r="P62" i="240"/>
  <c r="Q56" i="241"/>
  <c r="Q28" i="242"/>
  <c r="E44" i="242"/>
  <c r="P44" i="244"/>
  <c r="E56" i="244"/>
  <c r="E28" i="245"/>
  <c r="P62" i="245"/>
  <c r="Q56" i="246"/>
  <c r="Q28" i="247"/>
  <c r="E44" i="247"/>
  <c r="E62" i="248"/>
  <c r="Q44" i="249"/>
  <c r="Q43" i="249" s="1"/>
  <c r="P56" i="249"/>
  <c r="P28" i="250"/>
  <c r="U57" i="250"/>
  <c r="Q62" i="250"/>
  <c r="U29" i="251"/>
  <c r="P44" i="252"/>
  <c r="E56" i="252"/>
  <c r="E28" i="253"/>
  <c r="U45" i="253"/>
  <c r="S61" i="253"/>
  <c r="P62" i="253"/>
  <c r="Q56" i="254"/>
  <c r="U63" i="254"/>
  <c r="Q28" i="255"/>
  <c r="Q8" i="255" s="1"/>
  <c r="E44" i="255"/>
  <c r="T45" i="256"/>
  <c r="E62" i="256"/>
  <c r="Q44" i="257"/>
  <c r="Q43" i="257" s="1"/>
  <c r="P56" i="257"/>
  <c r="T63" i="257"/>
  <c r="P28" i="258"/>
  <c r="P8" i="258" s="1"/>
  <c r="P61" i="258" s="1"/>
  <c r="P65" i="258" s="1"/>
  <c r="U57" i="258"/>
  <c r="Q62" i="258"/>
  <c r="S8" i="219"/>
  <c r="K61" i="219"/>
  <c r="K61" i="218"/>
  <c r="S8" i="217"/>
  <c r="K61" i="217"/>
  <c r="S8" i="216"/>
  <c r="K61" i="216"/>
  <c r="S8" i="215"/>
  <c r="K61" i="215"/>
  <c r="K61" i="214"/>
  <c r="S8" i="213"/>
  <c r="K61" i="213"/>
  <c r="S8" i="212"/>
  <c r="S8" i="211"/>
  <c r="K61" i="211"/>
  <c r="S8" i="210"/>
  <c r="K61" i="210"/>
  <c r="S8" i="209"/>
  <c r="K61" i="209"/>
  <c r="S8" i="208"/>
  <c r="K61" i="208"/>
  <c r="S8" i="207"/>
  <c r="K61" i="207"/>
  <c r="S8" i="206"/>
  <c r="K61" i="206"/>
  <c r="S8" i="205"/>
  <c r="K61" i="205"/>
  <c r="S8" i="204"/>
  <c r="K61" i="204"/>
  <c r="S8" i="203"/>
  <c r="K61" i="203"/>
  <c r="S8" i="202"/>
  <c r="K61" i="202"/>
  <c r="S8" i="201"/>
  <c r="K61" i="201"/>
  <c r="S8" i="200"/>
  <c r="K61" i="200"/>
  <c r="S8" i="199"/>
  <c r="K61" i="199"/>
  <c r="S8" i="198"/>
  <c r="K61" i="198"/>
  <c r="S8" i="197"/>
  <c r="K61" i="197"/>
  <c r="S8" i="195"/>
  <c r="S8" i="194"/>
  <c r="K61" i="194"/>
  <c r="S8" i="193"/>
  <c r="K61" i="193"/>
  <c r="S8" i="192"/>
  <c r="K61" i="192"/>
  <c r="S8" i="191"/>
  <c r="K61" i="191"/>
  <c r="S8" i="190"/>
  <c r="K61" i="190"/>
  <c r="S8" i="189"/>
  <c r="K61" i="189"/>
  <c r="S8" i="188"/>
  <c r="K61" i="188"/>
  <c r="S8" i="187"/>
  <c r="K61" i="187"/>
  <c r="S8" i="186"/>
  <c r="K61" i="186"/>
  <c r="S8" i="185"/>
  <c r="K61" i="185"/>
  <c r="S8" i="184"/>
  <c r="K61" i="184"/>
  <c r="S8" i="183"/>
  <c r="K61" i="183"/>
  <c r="S8" i="182"/>
  <c r="K61" i="182"/>
  <c r="S8" i="181"/>
  <c r="K61" i="181"/>
  <c r="S8" i="180"/>
  <c r="K61" i="180"/>
  <c r="S8" i="179"/>
  <c r="K61" i="179"/>
  <c r="S8" i="178"/>
  <c r="K61" i="178"/>
  <c r="S8" i="177"/>
  <c r="K61" i="177"/>
  <c r="S8" i="176"/>
  <c r="K61" i="176"/>
  <c r="S8" i="175"/>
  <c r="K61" i="175"/>
  <c r="S8" i="174"/>
  <c r="K61" i="174"/>
  <c r="S8" i="173"/>
  <c r="K61" i="173"/>
  <c r="S8" i="172"/>
  <c r="K61" i="172"/>
  <c r="S8" i="171"/>
  <c r="K61" i="171"/>
  <c r="S8" i="170"/>
  <c r="K61" i="170"/>
  <c r="S8" i="169"/>
  <c r="K61" i="169"/>
  <c r="S8" i="168"/>
  <c r="K61" i="168"/>
  <c r="S8" i="167"/>
  <c r="K61" i="167"/>
  <c r="S8" i="166"/>
  <c r="K61" i="166"/>
  <c r="S8" i="165"/>
  <c r="K61" i="165"/>
  <c r="S8" i="164"/>
  <c r="K61" i="164"/>
  <c r="S8" i="163"/>
  <c r="K61" i="163"/>
  <c r="S8" i="162"/>
  <c r="K61" i="162"/>
  <c r="S8" i="161"/>
  <c r="K61" i="161"/>
  <c r="S8" i="160"/>
  <c r="K61" i="160"/>
  <c r="S8" i="159"/>
  <c r="K61" i="159"/>
  <c r="S8" i="158"/>
  <c r="K61" i="158"/>
  <c r="S8" i="157"/>
  <c r="K61" i="157"/>
  <c r="S8" i="156"/>
  <c r="K61" i="156"/>
  <c r="S8" i="155"/>
  <c r="K61" i="155"/>
  <c r="S8" i="154"/>
  <c r="K61" i="154"/>
  <c r="S8" i="153"/>
  <c r="K61" i="153"/>
  <c r="S8" i="152"/>
  <c r="K61" i="152"/>
  <c r="S8" i="151"/>
  <c r="K61" i="151"/>
  <c r="S8" i="150"/>
  <c r="K61" i="150"/>
  <c r="S8" i="149"/>
  <c r="K61" i="149"/>
  <c r="S8" i="148"/>
  <c r="K61" i="148"/>
  <c r="S8" i="147"/>
  <c r="K61" i="147"/>
  <c r="S8" i="146"/>
  <c r="K61" i="146"/>
  <c r="S8" i="145"/>
  <c r="K61" i="145"/>
  <c r="S8" i="144"/>
  <c r="K61" i="144"/>
  <c r="S8" i="143"/>
  <c r="K61" i="143"/>
  <c r="S8" i="142"/>
  <c r="K61" i="142"/>
  <c r="S8" i="141"/>
  <c r="K61" i="141"/>
  <c r="S8" i="140"/>
  <c r="K61" i="140"/>
  <c r="S8" i="139"/>
  <c r="K61" i="139"/>
  <c r="S8" i="138"/>
  <c r="K61" i="138"/>
  <c r="S8" i="137"/>
  <c r="K61" i="137"/>
  <c r="S8" i="136"/>
  <c r="K61" i="136"/>
  <c r="S8" i="135"/>
  <c r="K61" i="135"/>
  <c r="S8" i="134"/>
  <c r="K61" i="134"/>
  <c r="S8" i="133"/>
  <c r="K61" i="133"/>
  <c r="S8" i="132"/>
  <c r="K61" i="132"/>
  <c r="S8" i="131"/>
  <c r="K61" i="131"/>
  <c r="S8" i="130"/>
  <c r="K61" i="130"/>
  <c r="S8" i="129"/>
  <c r="K61" i="129"/>
  <c r="S8" i="128"/>
  <c r="K61" i="128"/>
  <c r="S8" i="127"/>
  <c r="K61" i="127"/>
  <c r="S8" i="126"/>
  <c r="K61" i="126"/>
  <c r="S8" i="125"/>
  <c r="K61" i="125"/>
  <c r="S8" i="124"/>
  <c r="K61" i="124"/>
  <c r="S28" i="256"/>
  <c r="S28" i="252"/>
  <c r="S28" i="248"/>
  <c r="S28" i="244"/>
  <c r="S28" i="240"/>
  <c r="S28" i="236"/>
  <c r="S28" i="228"/>
  <c r="S28" i="224"/>
  <c r="S28" i="238"/>
  <c r="S28" i="234"/>
  <c r="S28" i="230"/>
  <c r="S28" i="226"/>
  <c r="R8" i="1"/>
  <c r="J61" i="1"/>
  <c r="R8" i="258"/>
  <c r="J61" i="258"/>
  <c r="R8" i="257"/>
  <c r="J61" i="257"/>
  <c r="R8" i="256"/>
  <c r="J61" i="256"/>
  <c r="R8" i="255"/>
  <c r="J61" i="255"/>
  <c r="R8" i="254"/>
  <c r="J61" i="254"/>
  <c r="R8" i="253"/>
  <c r="J61" i="253"/>
  <c r="R8" i="252"/>
  <c r="J61" i="252"/>
  <c r="R8" i="251"/>
  <c r="J61" i="251"/>
  <c r="R8" i="250"/>
  <c r="J61" i="250"/>
  <c r="R8" i="249"/>
  <c r="J61" i="249"/>
  <c r="R8" i="248"/>
  <c r="J61" i="248"/>
  <c r="R8" i="247"/>
  <c r="J61" i="247"/>
  <c r="R8" i="246"/>
  <c r="J61" i="246"/>
  <c r="R8" i="245"/>
  <c r="J61" i="245"/>
  <c r="R8" i="244"/>
  <c r="J61" i="244"/>
  <c r="R8" i="243"/>
  <c r="J61" i="243"/>
  <c r="R8" i="242"/>
  <c r="J61" i="242"/>
  <c r="R8" i="241"/>
  <c r="J61" i="241"/>
  <c r="R8" i="240"/>
  <c r="J61" i="240"/>
  <c r="R8" i="239"/>
  <c r="J61" i="239"/>
  <c r="R8" i="238"/>
  <c r="J61" i="238"/>
  <c r="R8" i="237"/>
  <c r="J61" i="237"/>
  <c r="R8" i="236"/>
  <c r="J61" i="236"/>
  <c r="R8" i="235"/>
  <c r="J61" i="235"/>
  <c r="R8" i="234"/>
  <c r="J61" i="234"/>
  <c r="R8" i="233"/>
  <c r="J61" i="233"/>
  <c r="R8" i="232"/>
  <c r="J61" i="232"/>
  <c r="R8" i="231"/>
  <c r="J61" i="231"/>
  <c r="R8" i="230"/>
  <c r="R8" i="229"/>
  <c r="J61" i="229"/>
  <c r="R8" i="228"/>
  <c r="J61" i="228"/>
  <c r="R8" i="227"/>
  <c r="J61" i="227"/>
  <c r="R8" i="226"/>
  <c r="J61" i="226"/>
  <c r="R8" i="225"/>
  <c r="J61" i="225"/>
  <c r="R8" i="224"/>
  <c r="J61" i="224"/>
  <c r="R8" i="223"/>
  <c r="J61" i="223"/>
  <c r="R8" i="222"/>
  <c r="J61" i="222"/>
  <c r="R8" i="221"/>
  <c r="J61" i="221"/>
  <c r="R8" i="220"/>
  <c r="J61" i="220"/>
  <c r="R8" i="219"/>
  <c r="J61" i="219"/>
  <c r="R8" i="216"/>
  <c r="J61" i="216"/>
  <c r="R8" i="215"/>
  <c r="R8" i="213"/>
  <c r="J61" i="212"/>
  <c r="J61" i="211"/>
  <c r="R8" i="210"/>
  <c r="J61" i="210"/>
  <c r="R8" i="209"/>
  <c r="J61" i="209"/>
  <c r="R8" i="208"/>
  <c r="J61" i="208"/>
  <c r="R8" i="207"/>
  <c r="J61" i="207"/>
  <c r="R8" i="206"/>
  <c r="J61" i="206"/>
  <c r="R8" i="205"/>
  <c r="J61" i="205"/>
  <c r="R8" i="204"/>
  <c r="J61" i="204"/>
  <c r="R8" i="203"/>
  <c r="J61" i="203"/>
  <c r="R8" i="202"/>
  <c r="J61" i="202"/>
  <c r="R8" i="201"/>
  <c r="J61" i="201"/>
  <c r="R8" i="200"/>
  <c r="J61" i="200"/>
  <c r="R8" i="199"/>
  <c r="J61" i="199"/>
  <c r="R8" i="198"/>
  <c r="J61" i="198"/>
  <c r="R8" i="197"/>
  <c r="J61" i="197"/>
  <c r="R8" i="196"/>
  <c r="J61" i="196"/>
  <c r="R8" i="195"/>
  <c r="J61" i="195"/>
  <c r="R8" i="193"/>
  <c r="J61" i="193"/>
  <c r="R8" i="192"/>
  <c r="J61" i="192"/>
  <c r="R8" i="191"/>
  <c r="J61" i="191"/>
  <c r="R8" i="190"/>
  <c r="J61" i="190"/>
  <c r="R8" i="189"/>
  <c r="J61" i="189"/>
  <c r="R8" i="188"/>
  <c r="J61" i="188"/>
  <c r="R8" i="187"/>
  <c r="J61" i="187"/>
  <c r="R8" i="186"/>
  <c r="J61" i="186"/>
  <c r="R8" i="185"/>
  <c r="J61" i="185"/>
  <c r="R8" i="184"/>
  <c r="J61" i="184"/>
  <c r="R8" i="183"/>
  <c r="J61" i="183"/>
  <c r="R8" i="182"/>
  <c r="J61" i="182"/>
  <c r="R8" i="181"/>
  <c r="J61" i="181"/>
  <c r="R8" i="180"/>
  <c r="J61" i="180"/>
  <c r="R8" i="179"/>
  <c r="J61" i="179"/>
  <c r="R8" i="178"/>
  <c r="J61" i="178"/>
  <c r="R8" i="177"/>
  <c r="J61" i="177"/>
  <c r="R8" i="176"/>
  <c r="J61" i="176"/>
  <c r="R8" i="175"/>
  <c r="J61" i="175"/>
  <c r="R8" i="174"/>
  <c r="J61" i="174"/>
  <c r="R8" i="173"/>
  <c r="J61" i="173"/>
  <c r="R8" i="172"/>
  <c r="J61" i="172"/>
  <c r="R8" i="171"/>
  <c r="J61" i="171"/>
  <c r="R8" i="170"/>
  <c r="J61" i="170"/>
  <c r="R8" i="169"/>
  <c r="J61" i="169"/>
  <c r="R8" i="168"/>
  <c r="J61" i="168"/>
  <c r="R8" i="167"/>
  <c r="J61" i="167"/>
  <c r="R8" i="166"/>
  <c r="J61" i="166"/>
  <c r="R8" i="165"/>
  <c r="J61" i="165"/>
  <c r="R8" i="164"/>
  <c r="J61" i="164"/>
  <c r="R8" i="163"/>
  <c r="J61" i="163"/>
  <c r="R8" i="162"/>
  <c r="J61" i="162"/>
  <c r="R8" i="161"/>
  <c r="J61" i="161"/>
  <c r="R8" i="160"/>
  <c r="J61" i="160"/>
  <c r="R8" i="159"/>
  <c r="J61" i="159"/>
  <c r="R8" i="158"/>
  <c r="J61" i="158"/>
  <c r="R8" i="157"/>
  <c r="J61" i="157"/>
  <c r="R8" i="156"/>
  <c r="J61" i="156"/>
  <c r="R8" i="155"/>
  <c r="J61" i="155"/>
  <c r="J61" i="154"/>
  <c r="R8" i="153"/>
  <c r="J61" i="153"/>
  <c r="R8" i="152"/>
  <c r="J61" i="152"/>
  <c r="R8" i="151"/>
  <c r="J61" i="151"/>
  <c r="R8" i="150"/>
  <c r="J61" i="150"/>
  <c r="R8" i="149"/>
  <c r="J61" i="149"/>
  <c r="R8" i="148"/>
  <c r="J61" i="148"/>
  <c r="R8" i="147"/>
  <c r="J61" i="147"/>
  <c r="R8" i="146"/>
  <c r="J61" i="146"/>
  <c r="R8" i="145"/>
  <c r="J61" i="145"/>
  <c r="R8" i="144"/>
  <c r="J61" i="144"/>
  <c r="R8" i="143"/>
  <c r="J61" i="143"/>
  <c r="R8" i="142"/>
  <c r="J61" i="142"/>
  <c r="R8" i="141"/>
  <c r="J61" i="141"/>
  <c r="R8" i="140"/>
  <c r="J61" i="140"/>
  <c r="R8" i="139"/>
  <c r="J61" i="139"/>
  <c r="R8" i="138"/>
  <c r="J61" i="138"/>
  <c r="R8" i="137"/>
  <c r="J61" i="137"/>
  <c r="R8" i="136"/>
  <c r="J61" i="136"/>
  <c r="R8" i="135"/>
  <c r="J61" i="135"/>
  <c r="R8" i="134"/>
  <c r="J61" i="134"/>
  <c r="R8" i="133"/>
  <c r="J61" i="133"/>
  <c r="R8" i="132"/>
  <c r="J61" i="132"/>
  <c r="R8" i="131"/>
  <c r="J61" i="131"/>
  <c r="R8" i="130"/>
  <c r="J61" i="130"/>
  <c r="R8" i="129"/>
  <c r="J61" i="129"/>
  <c r="R8" i="128"/>
  <c r="J61" i="128"/>
  <c r="R8" i="127"/>
  <c r="J61" i="127"/>
  <c r="R8" i="126"/>
  <c r="J61" i="126"/>
  <c r="R8" i="125"/>
  <c r="J61" i="125"/>
  <c r="R8" i="124"/>
  <c r="J61" i="124"/>
  <c r="S8" i="57"/>
  <c r="K61" i="57"/>
  <c r="M61" i="44"/>
  <c r="M65" i="44" s="1"/>
  <c r="M61" i="42"/>
  <c r="M65" i="42" s="1"/>
  <c r="M61" i="38"/>
  <c r="M65" i="38" s="1"/>
  <c r="M61" i="32"/>
  <c r="M65" i="32" s="1"/>
  <c r="M61" i="30"/>
  <c r="M65" i="30" s="1"/>
  <c r="M61" i="28"/>
  <c r="M65" i="28" s="1"/>
  <c r="M61" i="26"/>
  <c r="M65" i="26" s="1"/>
  <c r="M61" i="24"/>
  <c r="M65" i="24" s="1"/>
  <c r="M61" i="22"/>
  <c r="M65" i="22" s="1"/>
  <c r="M61" i="20"/>
  <c r="M65" i="20" s="1"/>
  <c r="M61" i="18"/>
  <c r="M65" i="18" s="1"/>
  <c r="M61" i="10"/>
  <c r="M65" i="10" s="1"/>
  <c r="M61" i="8"/>
  <c r="M65" i="8" s="1"/>
  <c r="M61" i="4"/>
  <c r="M65" i="4" s="1"/>
  <c r="M61" i="2"/>
  <c r="M65" i="2" s="1"/>
  <c r="B8" i="123"/>
  <c r="B61" i="123" s="1"/>
  <c r="B65" i="123" s="1"/>
  <c r="B8" i="122"/>
  <c r="B61" i="122" s="1"/>
  <c r="B65" i="122" s="1"/>
  <c r="B8" i="121"/>
  <c r="B61" i="121" s="1"/>
  <c r="B65" i="121" s="1"/>
  <c r="B8" i="120"/>
  <c r="B61" i="120" s="1"/>
  <c r="B65" i="120" s="1"/>
  <c r="B8" i="119"/>
  <c r="B61" i="119" s="1"/>
  <c r="B65" i="119" s="1"/>
  <c r="J8" i="119"/>
  <c r="B8" i="118"/>
  <c r="B61" i="118" s="1"/>
  <c r="B65" i="118" s="1"/>
  <c r="B8" i="117"/>
  <c r="B61" i="117" s="1"/>
  <c r="B65" i="117" s="1"/>
  <c r="B8" i="116"/>
  <c r="B61" i="116" s="1"/>
  <c r="B65" i="116" s="1"/>
  <c r="J8" i="116"/>
  <c r="B8" i="115"/>
  <c r="B61" i="115" s="1"/>
  <c r="B65" i="115" s="1"/>
  <c r="B8" i="114"/>
  <c r="B61" i="114" s="1"/>
  <c r="B65" i="114" s="1"/>
  <c r="B8" i="113"/>
  <c r="B61" i="113" s="1"/>
  <c r="B65" i="113" s="1"/>
  <c r="B8" i="112"/>
  <c r="B61" i="112" s="1"/>
  <c r="B65" i="112" s="1"/>
  <c r="B8" i="111"/>
  <c r="B61" i="111" s="1"/>
  <c r="B65" i="111" s="1"/>
  <c r="J8" i="111"/>
  <c r="B8" i="110"/>
  <c r="B61" i="110" s="1"/>
  <c r="B65" i="110" s="1"/>
  <c r="B8" i="109"/>
  <c r="B61" i="109" s="1"/>
  <c r="B65" i="109" s="1"/>
  <c r="B8" i="108"/>
  <c r="B61" i="108" s="1"/>
  <c r="B65" i="108" s="1"/>
  <c r="J8" i="108"/>
  <c r="B8" i="107"/>
  <c r="B61" i="107" s="1"/>
  <c r="B65" i="107" s="1"/>
  <c r="B8" i="106"/>
  <c r="B61" i="106" s="1"/>
  <c r="B65" i="106" s="1"/>
  <c r="B8" i="105"/>
  <c r="B61" i="105" s="1"/>
  <c r="B65" i="105" s="1"/>
  <c r="B8" i="104"/>
  <c r="B61" i="104" s="1"/>
  <c r="B65" i="104" s="1"/>
  <c r="B8" i="103"/>
  <c r="B61" i="103" s="1"/>
  <c r="B65" i="103" s="1"/>
  <c r="J8" i="103"/>
  <c r="B8" i="102"/>
  <c r="B61" i="102" s="1"/>
  <c r="B65" i="102" s="1"/>
  <c r="B8" i="101"/>
  <c r="B61" i="101" s="1"/>
  <c r="B65" i="101" s="1"/>
  <c r="B8" i="100"/>
  <c r="B61" i="100" s="1"/>
  <c r="B65" i="100" s="1"/>
  <c r="J8" i="100"/>
  <c r="B8" i="99"/>
  <c r="B61" i="99" s="1"/>
  <c r="B65" i="99" s="1"/>
  <c r="B8" i="98"/>
  <c r="B61" i="98" s="1"/>
  <c r="B65" i="98" s="1"/>
  <c r="B8" i="97"/>
  <c r="B61" i="97" s="1"/>
  <c r="B65" i="97" s="1"/>
  <c r="B8" i="96"/>
  <c r="B61" i="96" s="1"/>
  <c r="B65" i="96" s="1"/>
  <c r="B8" i="95"/>
  <c r="B61" i="95" s="1"/>
  <c r="B65" i="95" s="1"/>
  <c r="J8" i="95"/>
  <c r="B8" i="94"/>
  <c r="B61" i="94" s="1"/>
  <c r="B65" i="94" s="1"/>
  <c r="B8" i="93"/>
  <c r="B61" i="93" s="1"/>
  <c r="B65" i="93" s="1"/>
  <c r="B8" i="92"/>
  <c r="B61" i="92" s="1"/>
  <c r="B65" i="92" s="1"/>
  <c r="J8" i="92"/>
  <c r="B8" i="91"/>
  <c r="B61" i="91" s="1"/>
  <c r="B65" i="91" s="1"/>
  <c r="B8" i="90"/>
  <c r="B61" i="90" s="1"/>
  <c r="B65" i="90" s="1"/>
  <c r="B8" i="89"/>
  <c r="B61" i="89" s="1"/>
  <c r="B65" i="89" s="1"/>
  <c r="B8" i="88"/>
  <c r="B61" i="88" s="1"/>
  <c r="B65" i="88" s="1"/>
  <c r="B8" i="87"/>
  <c r="B61" i="87" s="1"/>
  <c r="B65" i="87" s="1"/>
  <c r="J8" i="87"/>
  <c r="B8" i="86"/>
  <c r="B61" i="86" s="1"/>
  <c r="B65" i="86" s="1"/>
  <c r="B8" i="85"/>
  <c r="B61" i="85" s="1"/>
  <c r="B65" i="85" s="1"/>
  <c r="B8" i="84"/>
  <c r="B61" i="84" s="1"/>
  <c r="B65" i="84" s="1"/>
  <c r="J8" i="84"/>
  <c r="B8" i="83"/>
  <c r="B61" i="83" s="1"/>
  <c r="B65" i="83" s="1"/>
  <c r="B8" i="82"/>
  <c r="B61" i="82" s="1"/>
  <c r="B65" i="82" s="1"/>
  <c r="B8" i="81"/>
  <c r="B61" i="81" s="1"/>
  <c r="B65" i="81" s="1"/>
  <c r="B8" i="80"/>
  <c r="B61" i="80" s="1"/>
  <c r="B65" i="80" s="1"/>
  <c r="B8" i="79"/>
  <c r="B61" i="79" s="1"/>
  <c r="B65" i="79" s="1"/>
  <c r="J8" i="79"/>
  <c r="B8" i="78"/>
  <c r="B61" i="78" s="1"/>
  <c r="B65" i="78" s="1"/>
  <c r="B8" i="77"/>
  <c r="B61" i="77" s="1"/>
  <c r="B65" i="77" s="1"/>
  <c r="B8" i="76"/>
  <c r="B61" i="76" s="1"/>
  <c r="B65" i="76" s="1"/>
  <c r="J8" i="76"/>
  <c r="B8" i="75"/>
  <c r="B61" i="75" s="1"/>
  <c r="B65" i="75" s="1"/>
  <c r="B8" i="74"/>
  <c r="B61" i="74" s="1"/>
  <c r="B65" i="74" s="1"/>
  <c r="B8" i="73"/>
  <c r="B61" i="73" s="1"/>
  <c r="B65" i="73" s="1"/>
  <c r="B8" i="72"/>
  <c r="B61" i="72" s="1"/>
  <c r="B65" i="72" s="1"/>
  <c r="B8" i="71"/>
  <c r="B61" i="71" s="1"/>
  <c r="B65" i="71" s="1"/>
  <c r="J8" i="71"/>
  <c r="B8" i="70"/>
  <c r="B61" i="70" s="1"/>
  <c r="B65" i="70" s="1"/>
  <c r="B8" i="69"/>
  <c r="B61" i="69" s="1"/>
  <c r="B65" i="69" s="1"/>
  <c r="B8" i="68"/>
  <c r="B61" i="68" s="1"/>
  <c r="B65" i="68" s="1"/>
  <c r="J8" i="68"/>
  <c r="B8" i="67"/>
  <c r="B61" i="67" s="1"/>
  <c r="B65" i="67" s="1"/>
  <c r="B8" i="66"/>
  <c r="B61" i="66" s="1"/>
  <c r="B65" i="66" s="1"/>
  <c r="B8" i="65"/>
  <c r="B61" i="65" s="1"/>
  <c r="B65" i="65" s="1"/>
  <c r="B8" i="64"/>
  <c r="B61" i="64" s="1"/>
  <c r="B65" i="64" s="1"/>
  <c r="B8" i="63"/>
  <c r="B61" i="63" s="1"/>
  <c r="B65" i="63" s="1"/>
  <c r="J8" i="63"/>
  <c r="B8" i="62"/>
  <c r="B61" i="62" s="1"/>
  <c r="B65" i="62" s="1"/>
  <c r="B8" i="61"/>
  <c r="B61" i="61" s="1"/>
  <c r="B65" i="61" s="1"/>
  <c r="B8" i="60"/>
  <c r="B61" i="60" s="1"/>
  <c r="B65" i="60" s="1"/>
  <c r="J8" i="60"/>
  <c r="B8" i="59"/>
  <c r="B61" i="59" s="1"/>
  <c r="B65" i="59" s="1"/>
  <c r="B8" i="58"/>
  <c r="B61" i="58" s="1"/>
  <c r="B65" i="58" s="1"/>
  <c r="B8" i="57"/>
  <c r="B61" i="57" s="1"/>
  <c r="B65" i="57" s="1"/>
  <c r="B8" i="56"/>
  <c r="B61" i="56" s="1"/>
  <c r="B65" i="56" s="1"/>
  <c r="B8" i="55"/>
  <c r="B61" i="55" s="1"/>
  <c r="B65" i="55" s="1"/>
  <c r="J8" i="55"/>
  <c r="B8" i="54"/>
  <c r="B61" i="54" s="1"/>
  <c r="B65" i="54" s="1"/>
  <c r="B8" i="53"/>
  <c r="B61" i="53" s="1"/>
  <c r="B65" i="53" s="1"/>
  <c r="B8" i="52"/>
  <c r="B61" i="52" s="1"/>
  <c r="B65" i="52" s="1"/>
  <c r="J8" i="52"/>
  <c r="B8" i="51"/>
  <c r="B61" i="51" s="1"/>
  <c r="B65" i="51" s="1"/>
  <c r="B8" i="50"/>
  <c r="B61" i="50" s="1"/>
  <c r="B65" i="50" s="1"/>
  <c r="B8" i="49"/>
  <c r="B61" i="49" s="1"/>
  <c r="B65" i="49" s="1"/>
  <c r="B8" i="48"/>
  <c r="B61" i="48" s="1"/>
  <c r="B65" i="48" s="1"/>
  <c r="B8" i="47"/>
  <c r="B61" i="47" s="1"/>
  <c r="B65" i="47" s="1"/>
  <c r="J8" i="47"/>
  <c r="B8" i="46"/>
  <c r="B61" i="46" s="1"/>
  <c r="B65" i="46" s="1"/>
  <c r="B8" i="45"/>
  <c r="B61" i="45" s="1"/>
  <c r="B65" i="45" s="1"/>
  <c r="B8" i="44"/>
  <c r="B61" i="44" s="1"/>
  <c r="B65" i="44" s="1"/>
  <c r="J8" i="44"/>
  <c r="B8" i="43"/>
  <c r="B61" i="43" s="1"/>
  <c r="B65" i="43" s="1"/>
  <c r="B8" i="42"/>
  <c r="B61" i="42" s="1"/>
  <c r="B65" i="42" s="1"/>
  <c r="B8" i="41"/>
  <c r="B61" i="41" s="1"/>
  <c r="B65" i="41" s="1"/>
  <c r="B8" i="40"/>
  <c r="B61" i="40" s="1"/>
  <c r="B65" i="40" s="1"/>
  <c r="B8" i="39"/>
  <c r="B61" i="39" s="1"/>
  <c r="B65" i="39" s="1"/>
  <c r="J8" i="39"/>
  <c r="B8" i="38"/>
  <c r="B61" i="38" s="1"/>
  <c r="B65" i="38" s="1"/>
  <c r="B8" i="37"/>
  <c r="B61" i="37" s="1"/>
  <c r="B65" i="37" s="1"/>
  <c r="B8" i="36"/>
  <c r="B61" i="36" s="1"/>
  <c r="B65" i="36" s="1"/>
  <c r="J8" i="36"/>
  <c r="B8" i="35"/>
  <c r="B61" i="35" s="1"/>
  <c r="B65" i="35" s="1"/>
  <c r="B8" i="34"/>
  <c r="B61" i="34" s="1"/>
  <c r="B65" i="34" s="1"/>
  <c r="B8" i="33"/>
  <c r="B61" i="33" s="1"/>
  <c r="B65" i="33" s="1"/>
  <c r="B8" i="32"/>
  <c r="B61" i="32" s="1"/>
  <c r="B65" i="32" s="1"/>
  <c r="B8" i="31"/>
  <c r="B61" i="31" s="1"/>
  <c r="B65" i="31" s="1"/>
  <c r="J8" i="31"/>
  <c r="B8" i="30"/>
  <c r="B61" i="30" s="1"/>
  <c r="B65" i="30" s="1"/>
  <c r="B8" i="29"/>
  <c r="B61" i="29" s="1"/>
  <c r="B65" i="29" s="1"/>
  <c r="B8" i="28"/>
  <c r="B61" i="28" s="1"/>
  <c r="B65" i="28" s="1"/>
  <c r="J8" i="28"/>
  <c r="B8" i="27"/>
  <c r="B61" i="27" s="1"/>
  <c r="B65" i="27" s="1"/>
  <c r="B8" i="26"/>
  <c r="B61" i="26" s="1"/>
  <c r="B65" i="26" s="1"/>
  <c r="B8" i="25"/>
  <c r="B61" i="25" s="1"/>
  <c r="B65" i="25" s="1"/>
  <c r="B8" i="24"/>
  <c r="B61" i="24" s="1"/>
  <c r="B65" i="24" s="1"/>
  <c r="B8" i="23"/>
  <c r="B61" i="23" s="1"/>
  <c r="B65" i="23" s="1"/>
  <c r="J8" i="23"/>
  <c r="B8" i="22"/>
  <c r="B61" i="22" s="1"/>
  <c r="B65" i="22" s="1"/>
  <c r="J8" i="22"/>
  <c r="B8" i="21"/>
  <c r="B61" i="21" s="1"/>
  <c r="B65" i="21" s="1"/>
  <c r="B8" i="20"/>
  <c r="B61" i="20" s="1"/>
  <c r="B65" i="20" s="1"/>
  <c r="J8" i="20"/>
  <c r="B8" i="19"/>
  <c r="B61" i="19" s="1"/>
  <c r="B65" i="19" s="1"/>
  <c r="B8" i="18"/>
  <c r="B61" i="18" s="1"/>
  <c r="B65" i="18" s="1"/>
  <c r="B8" i="17"/>
  <c r="B61" i="17" s="1"/>
  <c r="B65" i="17" s="1"/>
  <c r="B8" i="16"/>
  <c r="B61" i="16" s="1"/>
  <c r="B65" i="16" s="1"/>
  <c r="B8" i="15"/>
  <c r="B61" i="15" s="1"/>
  <c r="B65" i="15" s="1"/>
  <c r="J8" i="15"/>
  <c r="B8" i="14"/>
  <c r="B61" i="14" s="1"/>
  <c r="B65" i="14" s="1"/>
  <c r="J8" i="14"/>
  <c r="B8" i="13"/>
  <c r="B61" i="13" s="1"/>
  <c r="B65" i="13" s="1"/>
  <c r="J8" i="13"/>
  <c r="B8" i="12"/>
  <c r="B61" i="12" s="1"/>
  <c r="B65" i="12" s="1"/>
  <c r="J8" i="12"/>
  <c r="B8" i="11"/>
  <c r="B61" i="11" s="1"/>
  <c r="B65" i="11" s="1"/>
  <c r="J8" i="11"/>
  <c r="B8" i="10"/>
  <c r="B61" i="10" s="1"/>
  <c r="B65" i="10" s="1"/>
  <c r="J8" i="10"/>
  <c r="B8" i="9"/>
  <c r="B61" i="9" s="1"/>
  <c r="B65" i="9" s="1"/>
  <c r="J8" i="9"/>
  <c r="B8" i="8"/>
  <c r="B61" i="8" s="1"/>
  <c r="B65" i="8" s="1"/>
  <c r="J8" i="8"/>
  <c r="B8" i="7"/>
  <c r="B61" i="7" s="1"/>
  <c r="B65" i="7" s="1"/>
  <c r="J8" i="7"/>
  <c r="B8" i="6"/>
  <c r="B61" i="6" s="1"/>
  <c r="B65" i="6" s="1"/>
  <c r="J8" i="6"/>
  <c r="B8" i="5"/>
  <c r="B61" i="5" s="1"/>
  <c r="B65" i="5" s="1"/>
  <c r="J8" i="5"/>
  <c r="B8" i="4"/>
  <c r="B61" i="4" s="1"/>
  <c r="B65" i="4" s="1"/>
  <c r="J8" i="4"/>
  <c r="B8" i="3"/>
  <c r="B61" i="3" s="1"/>
  <c r="B65" i="3" s="1"/>
  <c r="J8" i="3"/>
  <c r="B8" i="2"/>
  <c r="B61" i="2" s="1"/>
  <c r="B65" i="2" s="1"/>
  <c r="J8" i="2"/>
  <c r="S28" i="221"/>
  <c r="S28" i="220"/>
  <c r="S28" i="218"/>
  <c r="S28" i="217"/>
  <c r="S28" i="216"/>
  <c r="S28" i="214"/>
  <c r="S28" i="213"/>
  <c r="S28" i="212"/>
  <c r="S28" i="209"/>
  <c r="S28" i="208"/>
  <c r="S28" i="206"/>
  <c r="S28" i="203"/>
  <c r="S28" i="201"/>
  <c r="S28" i="200"/>
  <c r="S28" i="195"/>
  <c r="S28" i="194"/>
  <c r="S28" i="193"/>
  <c r="S28" i="190"/>
  <c r="S28" i="188"/>
  <c r="S28" i="187"/>
  <c r="S28" i="186"/>
  <c r="S28" i="185"/>
  <c r="S28" i="182"/>
  <c r="S28" i="180"/>
  <c r="S28" i="178"/>
  <c r="S28" i="176"/>
  <c r="S28" i="175"/>
  <c r="S28" i="173"/>
  <c r="S28" i="172"/>
  <c r="S28" i="171"/>
  <c r="S28" i="170"/>
  <c r="S28" i="169"/>
  <c r="S28" i="168"/>
  <c r="S28" i="167"/>
  <c r="S28" i="166"/>
  <c r="S28" i="165"/>
  <c r="S28" i="164"/>
  <c r="S28" i="163"/>
  <c r="S28" i="162"/>
  <c r="S28" i="161"/>
  <c r="S28" i="160"/>
  <c r="S28" i="159"/>
  <c r="S28" i="157"/>
  <c r="S28" i="156"/>
  <c r="S28" i="155"/>
  <c r="S28" i="153"/>
  <c r="S28" i="152"/>
  <c r="S28" i="151"/>
  <c r="S28" i="150"/>
  <c r="S28" i="149"/>
  <c r="S28" i="148"/>
  <c r="S28" i="147"/>
  <c r="S28" i="146"/>
  <c r="S28" i="145"/>
  <c r="S28" i="144"/>
  <c r="S28" i="143"/>
  <c r="S28" i="142"/>
  <c r="S28" i="141"/>
  <c r="S28" i="140"/>
  <c r="S28" i="139"/>
  <c r="S28" i="138"/>
  <c r="S28" i="137"/>
  <c r="S28" i="136"/>
  <c r="S28" i="135"/>
  <c r="S28" i="134"/>
  <c r="K8" i="123"/>
  <c r="C8" i="122"/>
  <c r="C61" i="122" s="1"/>
  <c r="C65" i="122" s="1"/>
  <c r="K8" i="122"/>
  <c r="C8" i="121"/>
  <c r="C61" i="121" s="1"/>
  <c r="C65" i="121" s="1"/>
  <c r="K8" i="121"/>
  <c r="C8" i="120"/>
  <c r="C61" i="120" s="1"/>
  <c r="C65" i="120" s="1"/>
  <c r="K8" i="119"/>
  <c r="C8" i="118"/>
  <c r="C61" i="118" s="1"/>
  <c r="C65" i="118" s="1"/>
  <c r="K8" i="118"/>
  <c r="C8" i="117"/>
  <c r="C61" i="117" s="1"/>
  <c r="C65" i="117" s="1"/>
  <c r="K8" i="117"/>
  <c r="C8" i="116"/>
  <c r="C61" i="116" s="1"/>
  <c r="C65" i="116" s="1"/>
  <c r="K8" i="115"/>
  <c r="C8" i="114"/>
  <c r="C61" i="114" s="1"/>
  <c r="C65" i="114" s="1"/>
  <c r="K8" i="114"/>
  <c r="C8" i="113"/>
  <c r="C61" i="113" s="1"/>
  <c r="C65" i="113" s="1"/>
  <c r="K8" i="113"/>
  <c r="C8" i="112"/>
  <c r="C61" i="112" s="1"/>
  <c r="C65" i="112" s="1"/>
  <c r="K8" i="112"/>
  <c r="C8" i="111"/>
  <c r="C61" i="111" s="1"/>
  <c r="C65" i="111" s="1"/>
  <c r="K8" i="111"/>
  <c r="C8" i="110"/>
  <c r="C61" i="110" s="1"/>
  <c r="C65" i="110" s="1"/>
  <c r="K8" i="110"/>
  <c r="C8" i="109"/>
  <c r="C61" i="109" s="1"/>
  <c r="C65" i="109" s="1"/>
  <c r="K8" i="109"/>
  <c r="C8" i="108"/>
  <c r="C61" i="108" s="1"/>
  <c r="C65" i="108" s="1"/>
  <c r="K8" i="108"/>
  <c r="C8" i="107"/>
  <c r="C61" i="107" s="1"/>
  <c r="C65" i="107" s="1"/>
  <c r="K8" i="107"/>
  <c r="C8" i="106"/>
  <c r="C61" i="106" s="1"/>
  <c r="C65" i="106" s="1"/>
  <c r="K8" i="106"/>
  <c r="C8" i="105"/>
  <c r="C61" i="105" s="1"/>
  <c r="C65" i="105" s="1"/>
  <c r="K8" i="105"/>
  <c r="C8" i="104"/>
  <c r="C61" i="104" s="1"/>
  <c r="C65" i="104" s="1"/>
  <c r="K8" i="104"/>
  <c r="C8" i="103"/>
  <c r="C61" i="103" s="1"/>
  <c r="C65" i="103" s="1"/>
  <c r="K8" i="103"/>
  <c r="C8" i="102"/>
  <c r="C61" i="102" s="1"/>
  <c r="C65" i="102" s="1"/>
  <c r="K8" i="102"/>
  <c r="C8" i="101"/>
  <c r="C61" i="101" s="1"/>
  <c r="C65" i="101" s="1"/>
  <c r="K8" i="101"/>
  <c r="C8" i="100"/>
  <c r="C61" i="100" s="1"/>
  <c r="C65" i="100" s="1"/>
  <c r="K8" i="100"/>
  <c r="C8" i="99"/>
  <c r="C61" i="99" s="1"/>
  <c r="C65" i="99" s="1"/>
  <c r="K8" i="99"/>
  <c r="C8" i="98"/>
  <c r="C61" i="98" s="1"/>
  <c r="C65" i="98" s="1"/>
  <c r="K8" i="98"/>
  <c r="C8" i="97"/>
  <c r="C61" i="97" s="1"/>
  <c r="C65" i="97" s="1"/>
  <c r="K8" i="97"/>
  <c r="C8" i="96"/>
  <c r="C61" i="96" s="1"/>
  <c r="C65" i="96" s="1"/>
  <c r="K8" i="96"/>
  <c r="C8" i="95"/>
  <c r="C61" i="95" s="1"/>
  <c r="C65" i="95" s="1"/>
  <c r="K8" i="95"/>
  <c r="C8" i="94"/>
  <c r="C61" i="94" s="1"/>
  <c r="C65" i="94" s="1"/>
  <c r="K8" i="94"/>
  <c r="C8" i="93"/>
  <c r="C61" i="93" s="1"/>
  <c r="C65" i="93" s="1"/>
  <c r="K8" i="93"/>
  <c r="C8" i="92"/>
  <c r="C61" i="92" s="1"/>
  <c r="C65" i="92" s="1"/>
  <c r="K8" i="92"/>
  <c r="C8" i="91"/>
  <c r="C61" i="91" s="1"/>
  <c r="C65" i="91" s="1"/>
  <c r="K8" i="91"/>
  <c r="C8" i="90"/>
  <c r="C61" i="90" s="1"/>
  <c r="C65" i="90" s="1"/>
  <c r="K8" i="90"/>
  <c r="C8" i="89"/>
  <c r="C61" i="89" s="1"/>
  <c r="C65" i="89" s="1"/>
  <c r="K8" i="89"/>
  <c r="C8" i="88"/>
  <c r="C61" i="88" s="1"/>
  <c r="C65" i="88" s="1"/>
  <c r="K8" i="88"/>
  <c r="C8" i="87"/>
  <c r="C61" i="87" s="1"/>
  <c r="C65" i="87" s="1"/>
  <c r="K8" i="87"/>
  <c r="C8" i="86"/>
  <c r="C61" i="86" s="1"/>
  <c r="C65" i="86" s="1"/>
  <c r="K8" i="86"/>
  <c r="C8" i="85"/>
  <c r="C61" i="85" s="1"/>
  <c r="C65" i="85" s="1"/>
  <c r="K8" i="85"/>
  <c r="C8" i="84"/>
  <c r="C61" i="84" s="1"/>
  <c r="C65" i="84" s="1"/>
  <c r="K8" i="84"/>
  <c r="C8" i="83"/>
  <c r="C61" i="83" s="1"/>
  <c r="C65" i="83" s="1"/>
  <c r="K8" i="83"/>
  <c r="C8" i="82"/>
  <c r="C61" i="82" s="1"/>
  <c r="C65" i="82" s="1"/>
  <c r="K8" i="82"/>
  <c r="C8" i="81"/>
  <c r="C61" i="81" s="1"/>
  <c r="C65" i="81" s="1"/>
  <c r="K8" i="81"/>
  <c r="C8" i="80"/>
  <c r="C61" i="80" s="1"/>
  <c r="C65" i="80" s="1"/>
  <c r="K8" i="80"/>
  <c r="C8" i="79"/>
  <c r="C61" i="79" s="1"/>
  <c r="C65" i="79" s="1"/>
  <c r="K8" i="79"/>
  <c r="C8" i="78"/>
  <c r="C61" i="78" s="1"/>
  <c r="C65" i="78" s="1"/>
  <c r="K8" i="78"/>
  <c r="C8" i="77"/>
  <c r="C61" i="77" s="1"/>
  <c r="C65" i="77" s="1"/>
  <c r="K8" i="76"/>
  <c r="C8" i="75"/>
  <c r="C61" i="75" s="1"/>
  <c r="C65" i="75" s="1"/>
  <c r="K8" i="75"/>
  <c r="C8" i="74"/>
  <c r="C61" i="74" s="1"/>
  <c r="C65" i="74" s="1"/>
  <c r="K8" i="74"/>
  <c r="C8" i="73"/>
  <c r="C61" i="73" s="1"/>
  <c r="C65" i="73" s="1"/>
  <c r="K8" i="73"/>
  <c r="C8" i="72"/>
  <c r="C61" i="72" s="1"/>
  <c r="C65" i="72" s="1"/>
  <c r="K8" i="72"/>
  <c r="K8" i="71"/>
  <c r="C8" i="70"/>
  <c r="C61" i="70" s="1"/>
  <c r="C65" i="70" s="1"/>
  <c r="K8" i="70"/>
  <c r="C8" i="69"/>
  <c r="C61" i="69" s="1"/>
  <c r="C65" i="69" s="1"/>
  <c r="K8" i="69"/>
  <c r="C8" i="68"/>
  <c r="C61" i="68" s="1"/>
  <c r="C65" i="68" s="1"/>
  <c r="K8" i="68"/>
  <c r="C8" i="67"/>
  <c r="C61" i="67" s="1"/>
  <c r="C65" i="67" s="1"/>
  <c r="K8" i="67"/>
  <c r="C8" i="66"/>
  <c r="C61" i="66" s="1"/>
  <c r="C65" i="66" s="1"/>
  <c r="K8" i="66"/>
  <c r="C8" i="65"/>
  <c r="C61" i="65" s="1"/>
  <c r="C65" i="65" s="1"/>
  <c r="K8" i="65"/>
  <c r="K8" i="64"/>
  <c r="C8" i="63"/>
  <c r="C61" i="63" s="1"/>
  <c r="C65" i="63" s="1"/>
  <c r="K8" i="63"/>
  <c r="C8" i="62"/>
  <c r="C61" i="62" s="1"/>
  <c r="C65" i="62" s="1"/>
  <c r="K8" i="62"/>
  <c r="C8" i="61"/>
  <c r="C61" i="61" s="1"/>
  <c r="C65" i="61" s="1"/>
  <c r="K8" i="61"/>
  <c r="C8" i="60"/>
  <c r="C61" i="60" s="1"/>
  <c r="C65" i="60" s="1"/>
  <c r="K8" i="60"/>
  <c r="K8" i="59"/>
  <c r="C8" i="58"/>
  <c r="C61" i="58" s="1"/>
  <c r="C65" i="58" s="1"/>
  <c r="K8" i="58"/>
  <c r="C8" i="57"/>
  <c r="C61" i="57" s="1"/>
  <c r="C65" i="57" s="1"/>
  <c r="C8" i="56"/>
  <c r="C61" i="56" s="1"/>
  <c r="C65" i="56" s="1"/>
  <c r="K8" i="56"/>
  <c r="C8" i="55"/>
  <c r="C61" i="55" s="1"/>
  <c r="C65" i="55" s="1"/>
  <c r="K8" i="55"/>
  <c r="C8" i="54"/>
  <c r="C61" i="54" s="1"/>
  <c r="C65" i="54" s="1"/>
  <c r="K8" i="54"/>
  <c r="C8" i="53"/>
  <c r="C61" i="53" s="1"/>
  <c r="C65" i="53" s="1"/>
  <c r="K8" i="53"/>
  <c r="C8" i="52"/>
  <c r="C61" i="52" s="1"/>
  <c r="C65" i="52" s="1"/>
  <c r="K8" i="52"/>
  <c r="C8" i="51"/>
  <c r="C61" i="51" s="1"/>
  <c r="C65" i="51" s="1"/>
  <c r="K8" i="51"/>
  <c r="C8" i="50"/>
  <c r="C61" i="50" s="1"/>
  <c r="C65" i="50" s="1"/>
  <c r="K8" i="50"/>
  <c r="C8" i="49"/>
  <c r="C61" i="49" s="1"/>
  <c r="C65" i="49" s="1"/>
  <c r="K8" i="49"/>
  <c r="C8" i="48"/>
  <c r="C61" i="48" s="1"/>
  <c r="C65" i="48" s="1"/>
  <c r="K8" i="48"/>
  <c r="C8" i="47"/>
  <c r="C61" i="47" s="1"/>
  <c r="C65" i="47" s="1"/>
  <c r="K8" i="47"/>
  <c r="C8" i="46"/>
  <c r="C61" i="46" s="1"/>
  <c r="C65" i="46" s="1"/>
  <c r="K8" i="46"/>
  <c r="C8" i="45"/>
  <c r="C61" i="45" s="1"/>
  <c r="C65" i="45" s="1"/>
  <c r="K8" i="44"/>
  <c r="K61" i="44" s="1"/>
  <c r="C8" i="43"/>
  <c r="C61" i="43" s="1"/>
  <c r="C65" i="43" s="1"/>
  <c r="K8" i="43"/>
  <c r="C8" i="42"/>
  <c r="C61" i="42" s="1"/>
  <c r="C65" i="42" s="1"/>
  <c r="K8" i="42"/>
  <c r="K61" i="42" s="1"/>
  <c r="C8" i="41"/>
  <c r="C61" i="41" s="1"/>
  <c r="C65" i="41" s="1"/>
  <c r="K8" i="41"/>
  <c r="C8" i="40"/>
  <c r="C61" i="40" s="1"/>
  <c r="C65" i="40" s="1"/>
  <c r="K8" i="40"/>
  <c r="C8" i="39"/>
  <c r="C61" i="39" s="1"/>
  <c r="C65" i="39" s="1"/>
  <c r="K8" i="39"/>
  <c r="C8" i="38"/>
  <c r="C61" i="38" s="1"/>
  <c r="C65" i="38" s="1"/>
  <c r="K8" i="38"/>
  <c r="K61" i="38" s="1"/>
  <c r="C8" i="37"/>
  <c r="C61" i="37" s="1"/>
  <c r="C65" i="37" s="1"/>
  <c r="K8" i="37"/>
  <c r="C8" i="36"/>
  <c r="C61" i="36" s="1"/>
  <c r="C65" i="36" s="1"/>
  <c r="K8" i="36"/>
  <c r="C8" i="35"/>
  <c r="C61" i="35" s="1"/>
  <c r="C65" i="35" s="1"/>
  <c r="K8" i="35"/>
  <c r="C8" i="34"/>
  <c r="C61" i="34" s="1"/>
  <c r="C65" i="34" s="1"/>
  <c r="K8" i="34"/>
  <c r="C8" i="33"/>
  <c r="C61" i="33" s="1"/>
  <c r="C65" i="33" s="1"/>
  <c r="K8" i="33"/>
  <c r="C8" i="32"/>
  <c r="C61" i="32" s="1"/>
  <c r="C65" i="32" s="1"/>
  <c r="K8" i="32"/>
  <c r="K61" i="32" s="1"/>
  <c r="C8" i="31"/>
  <c r="C61" i="31" s="1"/>
  <c r="C65" i="31" s="1"/>
  <c r="K8" i="31"/>
  <c r="C8" i="30"/>
  <c r="C61" i="30" s="1"/>
  <c r="C65" i="30" s="1"/>
  <c r="K8" i="30"/>
  <c r="K61" i="30" s="1"/>
  <c r="C8" i="29"/>
  <c r="C61" i="29" s="1"/>
  <c r="C65" i="29" s="1"/>
  <c r="K8" i="29"/>
  <c r="C8" i="28"/>
  <c r="C61" i="28" s="1"/>
  <c r="C65" i="28" s="1"/>
  <c r="K8" i="28"/>
  <c r="K61" i="28" s="1"/>
  <c r="C8" i="27"/>
  <c r="C61" i="27" s="1"/>
  <c r="C65" i="27" s="1"/>
  <c r="K8" i="27"/>
  <c r="C8" i="26"/>
  <c r="C61" i="26" s="1"/>
  <c r="C65" i="26" s="1"/>
  <c r="K8" i="26"/>
  <c r="K61" i="26" s="1"/>
  <c r="C8" i="25"/>
  <c r="C61" i="25" s="1"/>
  <c r="C65" i="25" s="1"/>
  <c r="K8" i="25"/>
  <c r="C8" i="24"/>
  <c r="C61" i="24" s="1"/>
  <c r="C65" i="24" s="1"/>
  <c r="K8" i="24"/>
  <c r="K61" i="24" s="1"/>
  <c r="C8" i="23"/>
  <c r="C61" i="23" s="1"/>
  <c r="C65" i="23" s="1"/>
  <c r="K8" i="23"/>
  <c r="C8" i="22"/>
  <c r="C61" i="22" s="1"/>
  <c r="C65" i="22" s="1"/>
  <c r="K8" i="22"/>
  <c r="K61" i="22" s="1"/>
  <c r="C8" i="21"/>
  <c r="C61" i="21" s="1"/>
  <c r="C65" i="21" s="1"/>
  <c r="K8" i="21"/>
  <c r="C8" i="20"/>
  <c r="C61" i="20" s="1"/>
  <c r="C65" i="20" s="1"/>
  <c r="K8" i="20"/>
  <c r="K61" i="20" s="1"/>
  <c r="C8" i="19"/>
  <c r="C61" i="19" s="1"/>
  <c r="C65" i="19" s="1"/>
  <c r="K8" i="19"/>
  <c r="C8" i="18"/>
  <c r="C61" i="18" s="1"/>
  <c r="C65" i="18" s="1"/>
  <c r="K8" i="18"/>
  <c r="K61" i="18" s="1"/>
  <c r="C8" i="17"/>
  <c r="C61" i="17" s="1"/>
  <c r="C65" i="17" s="1"/>
  <c r="K8" i="17"/>
  <c r="C8" i="16"/>
  <c r="C61" i="16" s="1"/>
  <c r="C65" i="16" s="1"/>
  <c r="K8" i="16"/>
  <c r="C8" i="15"/>
  <c r="C61" i="15" s="1"/>
  <c r="C65" i="15" s="1"/>
  <c r="K8" i="15"/>
  <c r="C8" i="14"/>
  <c r="C61" i="14" s="1"/>
  <c r="C65" i="14" s="1"/>
  <c r="K8" i="14"/>
  <c r="C8" i="13"/>
  <c r="C61" i="13" s="1"/>
  <c r="C65" i="13" s="1"/>
  <c r="K8" i="13"/>
  <c r="C8" i="12"/>
  <c r="C61" i="12" s="1"/>
  <c r="C65" i="12" s="1"/>
  <c r="K8" i="12"/>
  <c r="C8" i="11"/>
  <c r="C61" i="11" s="1"/>
  <c r="C65" i="11" s="1"/>
  <c r="K8" i="11"/>
  <c r="C8" i="10"/>
  <c r="C61" i="10" s="1"/>
  <c r="C65" i="10" s="1"/>
  <c r="K8" i="10"/>
  <c r="K61" i="10" s="1"/>
  <c r="C8" i="9"/>
  <c r="C61" i="9" s="1"/>
  <c r="C65" i="9" s="1"/>
  <c r="K8" i="9"/>
  <c r="C8" i="8"/>
  <c r="C61" i="8" s="1"/>
  <c r="C65" i="8" s="1"/>
  <c r="K8" i="8"/>
  <c r="K61" i="8" s="1"/>
  <c r="C8" i="7"/>
  <c r="C61" i="7" s="1"/>
  <c r="C65" i="7" s="1"/>
  <c r="K8" i="7"/>
  <c r="C8" i="6"/>
  <c r="C61" i="6" s="1"/>
  <c r="C65" i="6" s="1"/>
  <c r="K8" i="6"/>
  <c r="C8" i="5"/>
  <c r="C61" i="5" s="1"/>
  <c r="C65" i="5" s="1"/>
  <c r="K8" i="5"/>
  <c r="C8" i="4"/>
  <c r="C61" i="4" s="1"/>
  <c r="C65" i="4" s="1"/>
  <c r="K8" i="4"/>
  <c r="K61" i="4" s="1"/>
  <c r="C8" i="3"/>
  <c r="C61" i="3" s="1"/>
  <c r="C65" i="3" s="1"/>
  <c r="K8" i="3"/>
  <c r="C8" i="2"/>
  <c r="C61" i="2" s="1"/>
  <c r="C65" i="2" s="1"/>
  <c r="K8" i="2"/>
  <c r="K61" i="2" s="1"/>
  <c r="V8" i="257"/>
  <c r="V61" i="257" s="1"/>
  <c r="V65" i="257" s="1"/>
  <c r="V8" i="249"/>
  <c r="V61" i="249" s="1"/>
  <c r="V65" i="249" s="1"/>
  <c r="V8" i="245"/>
  <c r="V61" i="245" s="1"/>
  <c r="V65" i="245" s="1"/>
  <c r="V8" i="241"/>
  <c r="V61" i="241" s="1"/>
  <c r="V65" i="241" s="1"/>
  <c r="V8" i="233"/>
  <c r="V61" i="233" s="1"/>
  <c r="V65" i="233" s="1"/>
  <c r="V8" i="229"/>
  <c r="V61" i="229" s="1"/>
  <c r="V65" i="229" s="1"/>
  <c r="V8" i="225"/>
  <c r="V61" i="225" s="1"/>
  <c r="V65" i="225" s="1"/>
  <c r="V8" i="217"/>
  <c r="V61" i="217" s="1"/>
  <c r="V65" i="217" s="1"/>
  <c r="V8" i="213"/>
  <c r="V61" i="213" s="1"/>
  <c r="V65" i="213" s="1"/>
  <c r="V8" i="209"/>
  <c r="V61" i="209" s="1"/>
  <c r="V65" i="209" s="1"/>
  <c r="V8" i="205"/>
  <c r="V61" i="205" s="1"/>
  <c r="V65" i="205" s="1"/>
  <c r="V8" i="201"/>
  <c r="V61" i="201" s="1"/>
  <c r="V65" i="201" s="1"/>
  <c r="V8" i="197"/>
  <c r="V61" i="197" s="1"/>
  <c r="V65" i="197" s="1"/>
  <c r="V8" i="189"/>
  <c r="V61" i="189" s="1"/>
  <c r="V65" i="189" s="1"/>
  <c r="V8" i="185"/>
  <c r="V61" i="185" s="1"/>
  <c r="V65" i="185" s="1"/>
  <c r="V8" i="177"/>
  <c r="V61" i="177" s="1"/>
  <c r="V65" i="177" s="1"/>
  <c r="V8" i="173"/>
  <c r="V61" i="173" s="1"/>
  <c r="V65" i="173" s="1"/>
  <c r="V8" i="169"/>
  <c r="V61" i="169" s="1"/>
  <c r="V65" i="169" s="1"/>
  <c r="V8" i="165"/>
  <c r="V61" i="165" s="1"/>
  <c r="V65" i="165" s="1"/>
  <c r="V8" i="161"/>
  <c r="V61" i="161" s="1"/>
  <c r="V65" i="161" s="1"/>
  <c r="V8" i="157"/>
  <c r="V61" i="157" s="1"/>
  <c r="V65" i="157" s="1"/>
  <c r="V8" i="153"/>
  <c r="V61" i="153" s="1"/>
  <c r="V65" i="153" s="1"/>
  <c r="V8" i="149"/>
  <c r="V61" i="149" s="1"/>
  <c r="V65" i="149" s="1"/>
  <c r="V8" i="145"/>
  <c r="V61" i="145" s="1"/>
  <c r="V65" i="145" s="1"/>
  <c r="V8" i="141"/>
  <c r="V61" i="141" s="1"/>
  <c r="V65" i="141" s="1"/>
  <c r="V8" i="137"/>
  <c r="V61" i="137" s="1"/>
  <c r="V65" i="137" s="1"/>
  <c r="V8" i="133"/>
  <c r="V61" i="133" s="1"/>
  <c r="V65" i="133" s="1"/>
  <c r="V8" i="125"/>
  <c r="V61" i="125" s="1"/>
  <c r="V65" i="125" s="1"/>
  <c r="V8" i="121"/>
  <c r="V61" i="121" s="1"/>
  <c r="V65" i="121" s="1"/>
  <c r="V8" i="117"/>
  <c r="V61" i="117" s="1"/>
  <c r="V65" i="117" s="1"/>
  <c r="V8" i="113"/>
  <c r="V61" i="113" s="1"/>
  <c r="V65" i="113" s="1"/>
  <c r="V8" i="109"/>
  <c r="V61" i="109" s="1"/>
  <c r="V65" i="109" s="1"/>
  <c r="V8" i="105"/>
  <c r="V61" i="105" s="1"/>
  <c r="V65" i="105" s="1"/>
  <c r="V8" i="97"/>
  <c r="V61" i="97" s="1"/>
  <c r="V65" i="97" s="1"/>
  <c r="V8" i="93"/>
  <c r="V61" i="93" s="1"/>
  <c r="V65" i="93" s="1"/>
  <c r="V8" i="89"/>
  <c r="V61" i="89" s="1"/>
  <c r="V65" i="89" s="1"/>
  <c r="V8" i="85"/>
  <c r="V61" i="85" s="1"/>
  <c r="V65" i="85" s="1"/>
  <c r="V8" i="81"/>
  <c r="V61" i="81" s="1"/>
  <c r="V65" i="81" s="1"/>
  <c r="V8" i="77"/>
  <c r="V61" i="77" s="1"/>
  <c r="V65" i="77" s="1"/>
  <c r="V8" i="69"/>
  <c r="V61" i="69" s="1"/>
  <c r="V65" i="69" s="1"/>
  <c r="V8" i="65"/>
  <c r="V61" i="65" s="1"/>
  <c r="V65" i="65" s="1"/>
  <c r="V8" i="61"/>
  <c r="V61" i="61" s="1"/>
  <c r="V65" i="61" s="1"/>
  <c r="V8" i="57"/>
  <c r="V61" i="57" s="1"/>
  <c r="V65" i="57" s="1"/>
  <c r="V8" i="53"/>
  <c r="V61" i="53" s="1"/>
  <c r="V65" i="53" s="1"/>
  <c r="V8" i="45"/>
  <c r="V61" i="45" s="1"/>
  <c r="V65" i="45" s="1"/>
  <c r="V8" i="41"/>
  <c r="V61" i="41" s="1"/>
  <c r="V65" i="41" s="1"/>
  <c r="V8" i="37"/>
  <c r="V61" i="37" s="1"/>
  <c r="V65" i="37" s="1"/>
  <c r="V8" i="29"/>
  <c r="V61" i="29" s="1"/>
  <c r="V65" i="29" s="1"/>
  <c r="V8" i="25"/>
  <c r="V61" i="25" s="1"/>
  <c r="V65" i="25" s="1"/>
  <c r="V8" i="21"/>
  <c r="V61" i="21" s="1"/>
  <c r="V65" i="21" s="1"/>
  <c r="V8" i="17"/>
  <c r="V61" i="17" s="1"/>
  <c r="V65" i="17" s="1"/>
  <c r="V8" i="13"/>
  <c r="V61" i="13" s="1"/>
  <c r="V65" i="13" s="1"/>
  <c r="V8" i="9"/>
  <c r="V61" i="9" s="1"/>
  <c r="V65" i="9" s="1"/>
  <c r="V8" i="5"/>
  <c r="V61" i="5" s="1"/>
  <c r="V65" i="5" s="1"/>
  <c r="V8" i="193"/>
  <c r="V61" i="193" s="1"/>
  <c r="V65" i="193" s="1"/>
  <c r="J8" i="122"/>
  <c r="R28" i="122"/>
  <c r="J8" i="120"/>
  <c r="R28" i="120"/>
  <c r="J8" i="118"/>
  <c r="R28" i="118"/>
  <c r="J8" i="114"/>
  <c r="R28" i="114"/>
  <c r="J8" i="109"/>
  <c r="R28" i="109"/>
  <c r="J8" i="96"/>
  <c r="R28" i="96"/>
  <c r="J8" i="94"/>
  <c r="R28" i="94"/>
  <c r="J8" i="91"/>
  <c r="R28" i="91"/>
  <c r="J8" i="90"/>
  <c r="R28" i="90"/>
  <c r="J8" i="74"/>
  <c r="R28" i="74"/>
  <c r="J8" i="69"/>
  <c r="R28" i="69"/>
  <c r="J8" i="67"/>
  <c r="R28" i="67"/>
  <c r="J8" i="65"/>
  <c r="R28" i="65"/>
  <c r="J8" i="58"/>
  <c r="R28" i="58"/>
  <c r="J8" i="49"/>
  <c r="R28" i="49"/>
  <c r="J8" i="43"/>
  <c r="R28" i="43"/>
  <c r="J8" i="38"/>
  <c r="R28" i="38"/>
  <c r="J8" i="37"/>
  <c r="R28" i="37"/>
  <c r="J8" i="33"/>
  <c r="R28" i="33"/>
  <c r="J8" i="32"/>
  <c r="R28" i="32"/>
  <c r="J8" i="29"/>
  <c r="R28" i="29"/>
  <c r="J8" i="26"/>
  <c r="R28" i="26"/>
  <c r="J8" i="21"/>
  <c r="R28" i="21"/>
  <c r="J8" i="18"/>
  <c r="R28" i="18"/>
  <c r="J8" i="17"/>
  <c r="R28" i="17"/>
  <c r="R28" i="15"/>
  <c r="R28" i="7"/>
  <c r="R28" i="47"/>
  <c r="R28" i="52"/>
  <c r="R28" i="95"/>
  <c r="R28" i="111"/>
  <c r="R28" i="119"/>
  <c r="R28" i="60"/>
  <c r="R28" i="79"/>
  <c r="R28" i="84"/>
  <c r="R28" i="100"/>
  <c r="J8" i="123"/>
  <c r="R28" i="123"/>
  <c r="J8" i="117"/>
  <c r="R28" i="117"/>
  <c r="J8" i="115"/>
  <c r="R28" i="115"/>
  <c r="J8" i="113"/>
  <c r="R28" i="113"/>
  <c r="J8" i="107"/>
  <c r="R28" i="107"/>
  <c r="J8" i="98"/>
  <c r="R28" i="98"/>
  <c r="J8" i="89"/>
  <c r="R28" i="89"/>
  <c r="J8" i="82"/>
  <c r="R28" i="82"/>
  <c r="J8" i="80"/>
  <c r="R28" i="80"/>
  <c r="J8" i="78"/>
  <c r="R28" i="78"/>
  <c r="J8" i="66"/>
  <c r="R28" i="66"/>
  <c r="R28" i="2"/>
  <c r="R28" i="10"/>
  <c r="R28" i="116"/>
  <c r="R28" i="4"/>
  <c r="R28" i="9"/>
  <c r="R28" i="23"/>
  <c r="R28" i="28"/>
  <c r="J8" i="110"/>
  <c r="R28" i="110"/>
  <c r="J8" i="106"/>
  <c r="R28" i="106"/>
  <c r="J8" i="101"/>
  <c r="R28" i="101"/>
  <c r="J8" i="99"/>
  <c r="R28" i="99"/>
  <c r="J8" i="97"/>
  <c r="R28" i="97"/>
  <c r="J8" i="88"/>
  <c r="R28" i="88"/>
  <c r="J8" i="86"/>
  <c r="R28" i="86"/>
  <c r="J8" i="85"/>
  <c r="R28" i="85"/>
  <c r="J8" i="83"/>
  <c r="R28" i="83"/>
  <c r="J8" i="77"/>
  <c r="R28" i="77"/>
  <c r="J8" i="75"/>
  <c r="R28" i="75"/>
  <c r="J8" i="73"/>
  <c r="R28" i="73"/>
  <c r="J8" i="64"/>
  <c r="R28" i="64"/>
  <c r="J8" i="62"/>
  <c r="R28" i="62"/>
  <c r="J8" i="61"/>
  <c r="R28" i="61"/>
  <c r="J8" i="59"/>
  <c r="R28" i="59"/>
  <c r="J8" i="56"/>
  <c r="R28" i="56"/>
  <c r="J8" i="54"/>
  <c r="R28" i="54"/>
  <c r="J8" i="53"/>
  <c r="R28" i="53"/>
  <c r="J8" i="48"/>
  <c r="R28" i="48"/>
  <c r="J8" i="45"/>
  <c r="R28" i="45"/>
  <c r="J8" i="42"/>
  <c r="R28" i="42"/>
  <c r="J8" i="40"/>
  <c r="R28" i="40"/>
  <c r="J8" i="35"/>
  <c r="R28" i="35"/>
  <c r="J8" i="30"/>
  <c r="R28" i="30"/>
  <c r="J8" i="25"/>
  <c r="R28" i="25"/>
  <c r="J8" i="24"/>
  <c r="R28" i="24"/>
  <c r="J8" i="19"/>
  <c r="R28" i="19"/>
  <c r="J8" i="16"/>
  <c r="R28" i="16"/>
  <c r="R28" i="20"/>
  <c r="R28" i="12"/>
  <c r="R28" i="6"/>
  <c r="R28" i="14"/>
  <c r="R28" i="55"/>
  <c r="J8" i="112"/>
  <c r="R28" i="112"/>
  <c r="J8" i="104"/>
  <c r="R28" i="104"/>
  <c r="J8" i="102"/>
  <c r="R28" i="102"/>
  <c r="J8" i="93"/>
  <c r="R28" i="93"/>
  <c r="J8" i="81"/>
  <c r="R28" i="81"/>
  <c r="J8" i="72"/>
  <c r="R28" i="72"/>
  <c r="J8" i="70"/>
  <c r="R28" i="70"/>
  <c r="J8" i="57"/>
  <c r="R28" i="57"/>
  <c r="J8" i="51"/>
  <c r="R28" i="51"/>
  <c r="J8" i="50"/>
  <c r="R28" i="50"/>
  <c r="J8" i="46"/>
  <c r="R28" i="46"/>
  <c r="J8" i="41"/>
  <c r="R28" i="41"/>
  <c r="J8" i="34"/>
  <c r="R28" i="34"/>
  <c r="J8" i="27"/>
  <c r="R28" i="27"/>
  <c r="R28" i="39"/>
  <c r="R28" i="3"/>
  <c r="R28" i="11"/>
  <c r="R28" i="31"/>
  <c r="R28" i="63"/>
  <c r="R28" i="68"/>
  <c r="R28" i="87"/>
  <c r="R28" i="103"/>
  <c r="J8" i="121"/>
  <c r="R28" i="121"/>
  <c r="J8" i="105"/>
  <c r="R28" i="105"/>
  <c r="R28" i="71"/>
  <c r="R28" i="8"/>
  <c r="R28" i="36"/>
  <c r="R28" i="92"/>
  <c r="R28" i="108"/>
  <c r="S8" i="258"/>
  <c r="S8" i="257"/>
  <c r="S8" i="256"/>
  <c r="S8" i="255"/>
  <c r="S8" i="254"/>
  <c r="S8" i="253"/>
  <c r="S8" i="252"/>
  <c r="S8" i="251"/>
  <c r="S8" i="250"/>
  <c r="S8" i="249"/>
  <c r="S8" i="248"/>
  <c r="S8" i="247"/>
  <c r="S8" i="246"/>
  <c r="S8" i="245"/>
  <c r="S8" i="244"/>
  <c r="S8" i="242"/>
  <c r="S8" i="241"/>
  <c r="S8" i="240"/>
  <c r="S8" i="239"/>
  <c r="S8" i="238"/>
  <c r="S8" i="237"/>
  <c r="S8" i="236"/>
  <c r="S8" i="235"/>
  <c r="S8" i="234"/>
  <c r="S8" i="231"/>
  <c r="S8" i="229"/>
  <c r="S8" i="228"/>
  <c r="S8" i="227"/>
  <c r="S8" i="226"/>
  <c r="T9" i="232"/>
  <c r="T9" i="236"/>
  <c r="T9" i="243"/>
  <c r="T9" i="246"/>
  <c r="T9" i="248"/>
  <c r="T9" i="253"/>
  <c r="T9" i="254"/>
  <c r="T9" i="255"/>
  <c r="T9" i="257"/>
  <c r="T9" i="258"/>
  <c r="P43" i="189" l="1"/>
  <c r="Q43" i="121"/>
  <c r="P8" i="84"/>
  <c r="P43" i="26"/>
  <c r="P43" i="11"/>
  <c r="U62" i="49"/>
  <c r="T62" i="49"/>
  <c r="T9" i="251"/>
  <c r="T28" i="257"/>
  <c r="Q8" i="227"/>
  <c r="P43" i="210"/>
  <c r="P8" i="210"/>
  <c r="P8" i="188"/>
  <c r="P8" i="101"/>
  <c r="P61" i="101" s="1"/>
  <c r="P65" i="55"/>
  <c r="U9" i="12"/>
  <c r="T62" i="12"/>
  <c r="K65" i="256"/>
  <c r="S65" i="256" s="1"/>
  <c r="M61" i="257"/>
  <c r="U62" i="133"/>
  <c r="T62" i="133"/>
  <c r="P61" i="93"/>
  <c r="T56" i="15"/>
  <c r="M61" i="6"/>
  <c r="M65" i="6" s="1"/>
  <c r="S61" i="234"/>
  <c r="Q8" i="228"/>
  <c r="P43" i="158"/>
  <c r="Q61" i="119"/>
  <c r="P43" i="64"/>
  <c r="K61" i="247"/>
  <c r="K65" i="247" s="1"/>
  <c r="S65" i="247" s="1"/>
  <c r="S61" i="248"/>
  <c r="U62" i="14"/>
  <c r="T62" i="14"/>
  <c r="Q43" i="10"/>
  <c r="E43" i="213"/>
  <c r="K61" i="255"/>
  <c r="K65" i="255" s="1"/>
  <c r="T9" i="252"/>
  <c r="Q8" i="250"/>
  <c r="Q61" i="250" s="1"/>
  <c r="Q65" i="250" s="1"/>
  <c r="P43" i="177"/>
  <c r="P43" i="159"/>
  <c r="Q43" i="154"/>
  <c r="Q8" i="92"/>
  <c r="Q61" i="92" s="1"/>
  <c r="Q65" i="92" s="1"/>
  <c r="Q65" i="75"/>
  <c r="Q43" i="23"/>
  <c r="P43" i="32"/>
  <c r="P61" i="32" s="1"/>
  <c r="P65" i="32" s="1"/>
  <c r="T44" i="9"/>
  <c r="N61" i="30"/>
  <c r="N65" i="30" s="1"/>
  <c r="K61" i="231"/>
  <c r="S61" i="231" s="1"/>
  <c r="Q43" i="226"/>
  <c r="Q43" i="237"/>
  <c r="Q43" i="196"/>
  <c r="Q43" i="74"/>
  <c r="P8" i="22"/>
  <c r="P61" i="22" s="1"/>
  <c r="P65" i="22" s="1"/>
  <c r="T9" i="4"/>
  <c r="H61" i="219"/>
  <c r="H65" i="219" s="1"/>
  <c r="S61" i="238"/>
  <c r="S61" i="240"/>
  <c r="M61" i="255"/>
  <c r="O61" i="99"/>
  <c r="O65" i="99" s="1"/>
  <c r="Q61" i="258"/>
  <c r="Q65" i="258" s="1"/>
  <c r="Q8" i="257"/>
  <c r="Q61" i="257" s="1"/>
  <c r="Q65" i="257" s="1"/>
  <c r="M65" i="257"/>
  <c r="S65" i="257" s="1"/>
  <c r="S61" i="257"/>
  <c r="Q43" i="256"/>
  <c r="T9" i="256"/>
  <c r="Q61" i="255"/>
  <c r="Q65" i="255" s="1"/>
  <c r="M65" i="255"/>
  <c r="S61" i="255"/>
  <c r="M65" i="254"/>
  <c r="S65" i="254" s="1"/>
  <c r="S61" i="254"/>
  <c r="Q43" i="253"/>
  <c r="S65" i="252"/>
  <c r="P43" i="252"/>
  <c r="P8" i="252"/>
  <c r="S61" i="252"/>
  <c r="Q43" i="251"/>
  <c r="M65" i="251"/>
  <c r="S65" i="251" s="1"/>
  <c r="S61" i="251"/>
  <c r="P43" i="249"/>
  <c r="P61" i="249" s="1"/>
  <c r="P65" i="249" s="1"/>
  <c r="S61" i="249"/>
  <c r="Q8" i="248"/>
  <c r="Q61" i="248" s="1"/>
  <c r="Q65" i="248" s="1"/>
  <c r="Q8" i="247"/>
  <c r="Q43" i="246"/>
  <c r="T9" i="245"/>
  <c r="S61" i="245"/>
  <c r="S65" i="245"/>
  <c r="P43" i="244"/>
  <c r="M65" i="244"/>
  <c r="S65" i="244" s="1"/>
  <c r="S61" i="244"/>
  <c r="Q8" i="243"/>
  <c r="P8" i="242"/>
  <c r="P61" i="242" s="1"/>
  <c r="P65" i="242" s="1"/>
  <c r="S65" i="241"/>
  <c r="S61" i="241"/>
  <c r="Q8" i="241"/>
  <c r="Q43" i="240"/>
  <c r="S61" i="239"/>
  <c r="S65" i="239"/>
  <c r="P61" i="239"/>
  <c r="P65" i="239" s="1"/>
  <c r="S65" i="238"/>
  <c r="Q8" i="238"/>
  <c r="Q61" i="238" s="1"/>
  <c r="Q65" i="238" s="1"/>
  <c r="P8" i="237"/>
  <c r="P61" i="237" s="1"/>
  <c r="P65" i="237" s="1"/>
  <c r="M65" i="237"/>
  <c r="S65" i="237" s="1"/>
  <c r="S61" i="237"/>
  <c r="Q8" i="236"/>
  <c r="Q61" i="236" s="1"/>
  <c r="Q65" i="236" s="1"/>
  <c r="M65" i="236"/>
  <c r="S65" i="236" s="1"/>
  <c r="S61" i="236"/>
  <c r="Q43" i="235"/>
  <c r="P43" i="235"/>
  <c r="P61" i="235" s="1"/>
  <c r="P65" i="235" s="1"/>
  <c r="P8" i="235"/>
  <c r="Q8" i="235"/>
  <c r="Q61" i="235" s="1"/>
  <c r="Q65" i="235" s="1"/>
  <c r="T9" i="235"/>
  <c r="S61" i="235"/>
  <c r="S65" i="235"/>
  <c r="Q8" i="234"/>
  <c r="P8" i="234"/>
  <c r="P61" i="234" s="1"/>
  <c r="Q43" i="232"/>
  <c r="Q43" i="231"/>
  <c r="K65" i="231"/>
  <c r="S65" i="231" s="1"/>
  <c r="T9" i="231"/>
  <c r="P61" i="230"/>
  <c r="P65" i="230" s="1"/>
  <c r="J61" i="230"/>
  <c r="K61" i="230"/>
  <c r="K65" i="230" s="1"/>
  <c r="S8" i="230"/>
  <c r="Q8" i="230"/>
  <c r="M65" i="230"/>
  <c r="S65" i="230" s="1"/>
  <c r="S61" i="229"/>
  <c r="S65" i="229"/>
  <c r="Q8" i="229"/>
  <c r="P8" i="228"/>
  <c r="S61" i="228"/>
  <c r="S65" i="228"/>
  <c r="Q43" i="227"/>
  <c r="Q61" i="227" s="1"/>
  <c r="Q65" i="227" s="1"/>
  <c r="P8" i="227"/>
  <c r="P61" i="227" s="1"/>
  <c r="P65" i="227" s="1"/>
  <c r="M65" i="227"/>
  <c r="S65" i="227" s="1"/>
  <c r="S61" i="227"/>
  <c r="Q8" i="226"/>
  <c r="Q61" i="226" s="1"/>
  <c r="Q65" i="226" s="1"/>
  <c r="P8" i="226"/>
  <c r="Q8" i="225"/>
  <c r="Q8" i="224"/>
  <c r="Q43" i="221"/>
  <c r="Q61" i="221" s="1"/>
  <c r="Q65" i="221" s="1"/>
  <c r="K61" i="220"/>
  <c r="S8" i="220"/>
  <c r="Q8" i="219"/>
  <c r="J61" i="218"/>
  <c r="Q43" i="218"/>
  <c r="S8" i="218"/>
  <c r="R8" i="218"/>
  <c r="Q61" i="217"/>
  <c r="Q65" i="217" s="1"/>
  <c r="J61" i="217"/>
  <c r="Q8" i="216"/>
  <c r="P8" i="216"/>
  <c r="T9" i="216"/>
  <c r="J61" i="215"/>
  <c r="J65" i="215" s="1"/>
  <c r="R65" i="215" s="1"/>
  <c r="Q8" i="215"/>
  <c r="U62" i="214"/>
  <c r="T62" i="214"/>
  <c r="N61" i="214"/>
  <c r="N65" i="214" s="1"/>
  <c r="F61" i="214"/>
  <c r="F65" i="214" s="1"/>
  <c r="P43" i="214"/>
  <c r="Q8" i="214"/>
  <c r="S8" i="214"/>
  <c r="P8" i="214"/>
  <c r="L61" i="214"/>
  <c r="R8" i="214"/>
  <c r="Q43" i="213"/>
  <c r="J61" i="213"/>
  <c r="J65" i="213" s="1"/>
  <c r="R65" i="213" s="1"/>
  <c r="T44" i="213"/>
  <c r="Q8" i="213"/>
  <c r="Q61" i="213" s="1"/>
  <c r="Q65" i="213" s="1"/>
  <c r="L61" i="212"/>
  <c r="L65" i="212" s="1"/>
  <c r="K61" i="212"/>
  <c r="P61" i="212"/>
  <c r="P65" i="212" s="1"/>
  <c r="R8" i="212"/>
  <c r="Q8" i="212"/>
  <c r="Q43" i="211"/>
  <c r="P61" i="211"/>
  <c r="P65" i="211" s="1"/>
  <c r="R8" i="211"/>
  <c r="Q43" i="209"/>
  <c r="P8" i="209"/>
  <c r="P8" i="208"/>
  <c r="P43" i="207"/>
  <c r="P61" i="207" s="1"/>
  <c r="P65" i="207" s="1"/>
  <c r="P8" i="206"/>
  <c r="Q43" i="205"/>
  <c r="P8" i="205"/>
  <c r="P8" i="204"/>
  <c r="P8" i="203"/>
  <c r="P61" i="203" s="1"/>
  <c r="P65" i="203" s="1"/>
  <c r="Q43" i="202"/>
  <c r="P8" i="202"/>
  <c r="P61" i="202" s="1"/>
  <c r="P65" i="202" s="1"/>
  <c r="Q61" i="201"/>
  <c r="Q65" i="201" s="1"/>
  <c r="Q8" i="199"/>
  <c r="P8" i="198"/>
  <c r="K61" i="196"/>
  <c r="Q8" i="196"/>
  <c r="Q61" i="196" s="1"/>
  <c r="Q65" i="196" s="1"/>
  <c r="K61" i="195"/>
  <c r="S61" i="195" s="1"/>
  <c r="Q8" i="195"/>
  <c r="J61" i="194"/>
  <c r="J65" i="194" s="1"/>
  <c r="R65" i="194" s="1"/>
  <c r="Q8" i="194"/>
  <c r="Q43" i="193"/>
  <c r="Q61" i="193" s="1"/>
  <c r="Q65" i="193" s="1"/>
  <c r="P8" i="193"/>
  <c r="Q8" i="192"/>
  <c r="P43" i="191"/>
  <c r="Q8" i="191"/>
  <c r="P8" i="191"/>
  <c r="P61" i="191" s="1"/>
  <c r="P65" i="191" s="1"/>
  <c r="P8" i="190"/>
  <c r="P8" i="187"/>
  <c r="P61" i="187" s="1"/>
  <c r="P65" i="187" s="1"/>
  <c r="P8" i="185"/>
  <c r="Q8" i="184"/>
  <c r="Q43" i="183"/>
  <c r="P8" i="183"/>
  <c r="P61" i="183" s="1"/>
  <c r="P65" i="183" s="1"/>
  <c r="Q43" i="180"/>
  <c r="T9" i="180"/>
  <c r="P43" i="178"/>
  <c r="P61" i="178" s="1"/>
  <c r="P65" i="178" s="1"/>
  <c r="Q43" i="176"/>
  <c r="Q8" i="176"/>
  <c r="Q8" i="174"/>
  <c r="Q61" i="174" s="1"/>
  <c r="P8" i="174"/>
  <c r="P61" i="174" s="1"/>
  <c r="P8" i="173"/>
  <c r="P61" i="173" s="1"/>
  <c r="P65" i="173" s="1"/>
  <c r="Q43" i="169"/>
  <c r="Q8" i="168"/>
  <c r="P8" i="167"/>
  <c r="P8" i="166"/>
  <c r="Q43" i="165"/>
  <c r="Q61" i="165"/>
  <c r="Q65" i="165" s="1"/>
  <c r="Q61" i="164"/>
  <c r="Q65" i="164" s="1"/>
  <c r="P43" i="163"/>
  <c r="P8" i="163"/>
  <c r="P8" i="162"/>
  <c r="P61" i="162" s="1"/>
  <c r="P65" i="162" s="1"/>
  <c r="Q8" i="161"/>
  <c r="Q43" i="160"/>
  <c r="P8" i="160"/>
  <c r="Q8" i="159"/>
  <c r="Q8" i="158"/>
  <c r="Q61" i="158" s="1"/>
  <c r="Q65" i="158" s="1"/>
  <c r="P8" i="157"/>
  <c r="P61" i="157" s="1"/>
  <c r="P65" i="157" s="1"/>
  <c r="Q43" i="156"/>
  <c r="P43" i="154"/>
  <c r="Q61" i="154"/>
  <c r="Q65" i="154" s="1"/>
  <c r="R8" i="154"/>
  <c r="Q8" i="153"/>
  <c r="Q8" i="152"/>
  <c r="P8" i="151"/>
  <c r="P8" i="149"/>
  <c r="P61" i="149" s="1"/>
  <c r="P65" i="149" s="1"/>
  <c r="Q8" i="147"/>
  <c r="Q61" i="147" s="1"/>
  <c r="Q65" i="147" s="1"/>
  <c r="P8" i="147"/>
  <c r="P8" i="146"/>
  <c r="P61" i="146" s="1"/>
  <c r="P65" i="146" s="1"/>
  <c r="P8" i="145"/>
  <c r="Q8" i="145"/>
  <c r="Q61" i="144"/>
  <c r="Q65" i="144" s="1"/>
  <c r="P8" i="142"/>
  <c r="Q8" i="141"/>
  <c r="P8" i="141"/>
  <c r="P61" i="141" s="1"/>
  <c r="P65" i="141" s="1"/>
  <c r="P8" i="140"/>
  <c r="P61" i="140" s="1"/>
  <c r="P65" i="140" s="1"/>
  <c r="Q43" i="138"/>
  <c r="P61" i="138"/>
  <c r="Q8" i="138"/>
  <c r="Q43" i="137"/>
  <c r="P8" i="137"/>
  <c r="P8" i="136"/>
  <c r="Q8" i="134"/>
  <c r="Q61" i="134" s="1"/>
  <c r="Q65" i="134" s="1"/>
  <c r="P8" i="134"/>
  <c r="Q8" i="133"/>
  <c r="Q61" i="133" s="1"/>
  <c r="P8" i="133"/>
  <c r="P61" i="133" s="1"/>
  <c r="Q43" i="131"/>
  <c r="Q61" i="131"/>
  <c r="P8" i="131"/>
  <c r="P61" i="131" s="1"/>
  <c r="Q43" i="129"/>
  <c r="Q61" i="129" s="1"/>
  <c r="Q65" i="129" s="1"/>
  <c r="P43" i="129"/>
  <c r="Q65" i="127"/>
  <c r="P8" i="126"/>
  <c r="P61" i="126" s="1"/>
  <c r="P65" i="126" s="1"/>
  <c r="P43" i="125"/>
  <c r="P8" i="124"/>
  <c r="P8" i="120"/>
  <c r="K65" i="120"/>
  <c r="S65" i="120" s="1"/>
  <c r="S61" i="120"/>
  <c r="Q65" i="119"/>
  <c r="P8" i="118"/>
  <c r="Q43" i="117"/>
  <c r="P8" i="117"/>
  <c r="Q8" i="117"/>
  <c r="Q8" i="116"/>
  <c r="K65" i="116"/>
  <c r="S65" i="116" s="1"/>
  <c r="S61" i="116"/>
  <c r="Q8" i="114"/>
  <c r="P43" i="113"/>
  <c r="Q8" i="112"/>
  <c r="Q61" i="111"/>
  <c r="Q65" i="111" s="1"/>
  <c r="P8" i="108"/>
  <c r="Q61" i="106"/>
  <c r="Q65" i="106" s="1"/>
  <c r="P8" i="105"/>
  <c r="P61" i="105" s="1"/>
  <c r="P65" i="105" s="1"/>
  <c r="P43" i="104"/>
  <c r="P8" i="104"/>
  <c r="Q8" i="104"/>
  <c r="Q61" i="104" s="1"/>
  <c r="Q65" i="104" s="1"/>
  <c r="Q65" i="100"/>
  <c r="P8" i="100"/>
  <c r="P61" i="100" s="1"/>
  <c r="P65" i="100" s="1"/>
  <c r="P43" i="99"/>
  <c r="P61" i="99"/>
  <c r="P65" i="99" s="1"/>
  <c r="T28" i="99"/>
  <c r="Q43" i="96"/>
  <c r="P8" i="95"/>
  <c r="P61" i="95" s="1"/>
  <c r="P65" i="95" s="1"/>
  <c r="P43" i="94"/>
  <c r="Q8" i="94"/>
  <c r="P8" i="92"/>
  <c r="P61" i="92" s="1"/>
  <c r="P65" i="92" s="1"/>
  <c r="P61" i="90"/>
  <c r="P65" i="90" s="1"/>
  <c r="Q8" i="88"/>
  <c r="Q8" i="87"/>
  <c r="Q43" i="85"/>
  <c r="Q43" i="84"/>
  <c r="Q8" i="84"/>
  <c r="Q43" i="81"/>
  <c r="Q43" i="80"/>
  <c r="Q8" i="79"/>
  <c r="U56" i="78"/>
  <c r="T56" i="78"/>
  <c r="Q43" i="78"/>
  <c r="Q61" i="78"/>
  <c r="Q65" i="78" s="1"/>
  <c r="M61" i="77"/>
  <c r="S8" i="77"/>
  <c r="Q8" i="76"/>
  <c r="P8" i="76"/>
  <c r="Q43" i="71"/>
  <c r="P8" i="70"/>
  <c r="Q43" i="69"/>
  <c r="P8" i="66"/>
  <c r="P61" i="66" s="1"/>
  <c r="P65" i="66" s="1"/>
  <c r="P65" i="65"/>
  <c r="P43" i="63"/>
  <c r="P61" i="62"/>
  <c r="P65" i="62" s="1"/>
  <c r="P43" i="60"/>
  <c r="Q8" i="59"/>
  <c r="P8" i="57"/>
  <c r="Q8" i="55"/>
  <c r="Q43" i="54"/>
  <c r="Q61" i="54" s="1"/>
  <c r="Q65" i="54" s="1"/>
  <c r="P43" i="53"/>
  <c r="P43" i="49"/>
  <c r="U62" i="48"/>
  <c r="T62" i="48"/>
  <c r="P8" i="48"/>
  <c r="P61" i="48" s="1"/>
  <c r="P65" i="48" s="1"/>
  <c r="P43" i="47"/>
  <c r="Q43" i="47"/>
  <c r="P8" i="46"/>
  <c r="P8" i="45"/>
  <c r="K65" i="45"/>
  <c r="S65" i="45" s="1"/>
  <c r="S61" i="45"/>
  <c r="U62" i="44"/>
  <c r="T62" i="44"/>
  <c r="Q61" i="44"/>
  <c r="Q65" i="44" s="1"/>
  <c r="P8" i="44"/>
  <c r="Q43" i="42"/>
  <c r="Q61" i="42"/>
  <c r="Q65" i="42" s="1"/>
  <c r="S8" i="42"/>
  <c r="Q43" i="41"/>
  <c r="Q61" i="41" s="1"/>
  <c r="Q65" i="41" s="1"/>
  <c r="P8" i="41"/>
  <c r="P61" i="41" s="1"/>
  <c r="Q61" i="38"/>
  <c r="Q65" i="38" s="1"/>
  <c r="S8" i="38"/>
  <c r="P8" i="33"/>
  <c r="P61" i="33" s="1"/>
  <c r="P65" i="33" s="1"/>
  <c r="U62" i="31"/>
  <c r="T62" i="31"/>
  <c r="Q8" i="31"/>
  <c r="P61" i="30"/>
  <c r="P65" i="30" s="1"/>
  <c r="V61" i="30"/>
  <c r="V65" i="30" s="1"/>
  <c r="Q61" i="30"/>
  <c r="Q65" i="30" s="1"/>
  <c r="S8" i="28"/>
  <c r="P8" i="27"/>
  <c r="P61" i="27" s="1"/>
  <c r="Q65" i="26"/>
  <c r="S8" i="26"/>
  <c r="P61" i="25"/>
  <c r="P65" i="25" s="1"/>
  <c r="S8" i="20"/>
  <c r="Q43" i="18"/>
  <c r="U43" i="18" s="1"/>
  <c r="P43" i="18"/>
  <c r="S8" i="18"/>
  <c r="P8" i="17"/>
  <c r="P8" i="16"/>
  <c r="Q43" i="15"/>
  <c r="Q61" i="14"/>
  <c r="Q65" i="14" s="1"/>
  <c r="Q8" i="13"/>
  <c r="Q61" i="13" s="1"/>
  <c r="P8" i="12"/>
  <c r="P8" i="11"/>
  <c r="Q8" i="11"/>
  <c r="Q8" i="10"/>
  <c r="S8" i="10"/>
  <c r="Q43" i="7"/>
  <c r="P8" i="7"/>
  <c r="U62" i="6"/>
  <c r="T62" i="6"/>
  <c r="Q8" i="6"/>
  <c r="Q61" i="6" s="1"/>
  <c r="Q65" i="6" s="1"/>
  <c r="Q43" i="4"/>
  <c r="S8" i="4"/>
  <c r="Q8" i="3"/>
  <c r="P8" i="3"/>
  <c r="S8" i="2"/>
  <c r="P8" i="1"/>
  <c r="T8" i="180"/>
  <c r="T8" i="100"/>
  <c r="U8" i="100"/>
  <c r="U43" i="61"/>
  <c r="T43" i="61"/>
  <c r="E61" i="213"/>
  <c r="U43" i="246"/>
  <c r="T43" i="246"/>
  <c r="U43" i="89"/>
  <c r="U8" i="258"/>
  <c r="T8" i="258"/>
  <c r="U8" i="83"/>
  <c r="R8" i="30"/>
  <c r="J61" i="30"/>
  <c r="R8" i="97"/>
  <c r="J61" i="97"/>
  <c r="R8" i="96"/>
  <c r="J61" i="96"/>
  <c r="K61" i="25"/>
  <c r="S8" i="25"/>
  <c r="K61" i="50"/>
  <c r="S8" i="50"/>
  <c r="K61" i="76"/>
  <c r="S8" i="76"/>
  <c r="K61" i="109"/>
  <c r="S8" i="109"/>
  <c r="E43" i="247"/>
  <c r="U44" i="247"/>
  <c r="T44" i="247"/>
  <c r="E43" i="254"/>
  <c r="U44" i="254"/>
  <c r="T44" i="254"/>
  <c r="U9" i="239"/>
  <c r="E8" i="239"/>
  <c r="U28" i="249"/>
  <c r="T28" i="249"/>
  <c r="E8" i="186"/>
  <c r="U9" i="186"/>
  <c r="T9" i="186"/>
  <c r="P61" i="210"/>
  <c r="P65" i="210" s="1"/>
  <c r="R8" i="105"/>
  <c r="J61" i="105"/>
  <c r="R8" i="41"/>
  <c r="J61" i="41"/>
  <c r="R8" i="57"/>
  <c r="J61" i="57"/>
  <c r="R8" i="93"/>
  <c r="J61" i="93"/>
  <c r="R8" i="78"/>
  <c r="J61" i="78"/>
  <c r="R8" i="98"/>
  <c r="J61" i="98"/>
  <c r="R8" i="117"/>
  <c r="J61" i="117"/>
  <c r="S8" i="65"/>
  <c r="K61" i="65"/>
  <c r="S8" i="69"/>
  <c r="K61" i="69"/>
  <c r="R8" i="39"/>
  <c r="J61" i="39"/>
  <c r="R8" i="52"/>
  <c r="J61" i="52"/>
  <c r="R8" i="71"/>
  <c r="J61" i="71"/>
  <c r="R8" i="84"/>
  <c r="J61" i="84"/>
  <c r="R8" i="103"/>
  <c r="J61" i="103"/>
  <c r="R8" i="116"/>
  <c r="J61" i="116"/>
  <c r="K65" i="57"/>
  <c r="S65" i="57" s="1"/>
  <c r="S61" i="57"/>
  <c r="J65" i="127"/>
  <c r="R65" i="127" s="1"/>
  <c r="R61" i="127"/>
  <c r="J65" i="131"/>
  <c r="R65" i="131" s="1"/>
  <c r="R61" i="131"/>
  <c r="J65" i="135"/>
  <c r="R65" i="135" s="1"/>
  <c r="R61" i="135"/>
  <c r="J65" i="139"/>
  <c r="R65" i="139" s="1"/>
  <c r="R61" i="139"/>
  <c r="J65" i="143"/>
  <c r="R65" i="143" s="1"/>
  <c r="R61" i="143"/>
  <c r="J65" i="147"/>
  <c r="R65" i="147" s="1"/>
  <c r="R61" i="147"/>
  <c r="J65" i="151"/>
  <c r="R65" i="151" s="1"/>
  <c r="R61" i="151"/>
  <c r="J65" i="155"/>
  <c r="R65" i="155" s="1"/>
  <c r="R61" i="155"/>
  <c r="J65" i="159"/>
  <c r="R65" i="159" s="1"/>
  <c r="R61" i="159"/>
  <c r="J65" i="163"/>
  <c r="R65" i="163" s="1"/>
  <c r="R61" i="163"/>
  <c r="J65" i="167"/>
  <c r="R65" i="167" s="1"/>
  <c r="R61" i="167"/>
  <c r="J65" i="171"/>
  <c r="R65" i="171" s="1"/>
  <c r="R61" i="171"/>
  <c r="J65" i="175"/>
  <c r="R65" i="175" s="1"/>
  <c r="R61" i="175"/>
  <c r="J65" i="179"/>
  <c r="R65" i="179" s="1"/>
  <c r="R61" i="179"/>
  <c r="J65" i="183"/>
  <c r="R65" i="183" s="1"/>
  <c r="R61" i="183"/>
  <c r="J65" i="187"/>
  <c r="R65" i="187" s="1"/>
  <c r="R61" i="187"/>
  <c r="J65" i="191"/>
  <c r="R65" i="191" s="1"/>
  <c r="R61" i="191"/>
  <c r="J65" i="195"/>
  <c r="R65" i="195" s="1"/>
  <c r="R61" i="195"/>
  <c r="J65" i="199"/>
  <c r="R65" i="199" s="1"/>
  <c r="R61" i="199"/>
  <c r="J65" i="203"/>
  <c r="R65" i="203" s="1"/>
  <c r="R61" i="203"/>
  <c r="J65" i="207"/>
  <c r="R65" i="207" s="1"/>
  <c r="R61" i="207"/>
  <c r="J65" i="211"/>
  <c r="R65" i="211" s="1"/>
  <c r="R61" i="211"/>
  <c r="J65" i="216"/>
  <c r="R65" i="216" s="1"/>
  <c r="R61" i="216"/>
  <c r="J65" i="220"/>
  <c r="R65" i="220" s="1"/>
  <c r="R61" i="220"/>
  <c r="J65" i="224"/>
  <c r="R65" i="224" s="1"/>
  <c r="R61" i="224"/>
  <c r="J65" i="228"/>
  <c r="R65" i="228" s="1"/>
  <c r="R61" i="228"/>
  <c r="J65" i="232"/>
  <c r="R65" i="232" s="1"/>
  <c r="R61" i="232"/>
  <c r="J65" i="236"/>
  <c r="R65" i="236" s="1"/>
  <c r="R61" i="236"/>
  <c r="J65" i="240"/>
  <c r="R65" i="240" s="1"/>
  <c r="R61" i="240"/>
  <c r="J65" i="244"/>
  <c r="R65" i="244" s="1"/>
  <c r="R61" i="244"/>
  <c r="J65" i="248"/>
  <c r="R65" i="248" s="1"/>
  <c r="R61" i="248"/>
  <c r="J65" i="252"/>
  <c r="R65" i="252" s="1"/>
  <c r="R61" i="252"/>
  <c r="J65" i="256"/>
  <c r="R65" i="256" s="1"/>
  <c r="R61" i="256"/>
  <c r="K65" i="126"/>
  <c r="S65" i="126" s="1"/>
  <c r="S61" i="126"/>
  <c r="K65" i="130"/>
  <c r="S65" i="130" s="1"/>
  <c r="S61" i="130"/>
  <c r="K65" i="134"/>
  <c r="S65" i="134" s="1"/>
  <c r="S61" i="134"/>
  <c r="K65" i="138"/>
  <c r="S65" i="138" s="1"/>
  <c r="S61" i="138"/>
  <c r="K65" i="142"/>
  <c r="S65" i="142" s="1"/>
  <c r="S61" i="142"/>
  <c r="K65" i="146"/>
  <c r="S65" i="146" s="1"/>
  <c r="S61" i="146"/>
  <c r="K65" i="150"/>
  <c r="S65" i="150" s="1"/>
  <c r="S61" i="150"/>
  <c r="K65" i="154"/>
  <c r="S65" i="154" s="1"/>
  <c r="S61" i="154"/>
  <c r="K65" i="158"/>
  <c r="S65" i="158" s="1"/>
  <c r="S61" i="158"/>
  <c r="K65" i="162"/>
  <c r="S65" i="162" s="1"/>
  <c r="S61" i="162"/>
  <c r="K65" i="166"/>
  <c r="S65" i="166" s="1"/>
  <c r="S61" i="166"/>
  <c r="K65" i="170"/>
  <c r="S65" i="170" s="1"/>
  <c r="S61" i="170"/>
  <c r="K65" i="174"/>
  <c r="S65" i="174" s="1"/>
  <c r="S61" i="174"/>
  <c r="K65" i="178"/>
  <c r="S65" i="178" s="1"/>
  <c r="S61" i="178"/>
  <c r="K65" i="182"/>
  <c r="S65" i="182" s="1"/>
  <c r="S61" i="182"/>
  <c r="K65" i="186"/>
  <c r="S65" i="186" s="1"/>
  <c r="S61" i="186"/>
  <c r="K65" i="190"/>
  <c r="S65" i="190" s="1"/>
  <c r="S61" i="190"/>
  <c r="K65" i="194"/>
  <c r="S65" i="194" s="1"/>
  <c r="S61" i="194"/>
  <c r="K65" i="198"/>
  <c r="S65" i="198" s="1"/>
  <c r="S61" i="198"/>
  <c r="K65" i="202"/>
  <c r="S65" i="202" s="1"/>
  <c r="S61" i="202"/>
  <c r="K65" i="206"/>
  <c r="S65" i="206" s="1"/>
  <c r="S61" i="206"/>
  <c r="K65" i="210"/>
  <c r="S65" i="210" s="1"/>
  <c r="S61" i="210"/>
  <c r="K65" i="214"/>
  <c r="S65" i="214" s="1"/>
  <c r="S61" i="214"/>
  <c r="K65" i="218"/>
  <c r="S65" i="218" s="1"/>
  <c r="S61" i="218"/>
  <c r="U28" i="240"/>
  <c r="T28" i="240"/>
  <c r="P43" i="257"/>
  <c r="U9" i="251"/>
  <c r="E8" i="251"/>
  <c r="T62" i="254"/>
  <c r="U62" i="254"/>
  <c r="K65" i="221"/>
  <c r="S65" i="221" s="1"/>
  <c r="S61" i="221"/>
  <c r="K65" i="225"/>
  <c r="S65" i="225" s="1"/>
  <c r="S61" i="225"/>
  <c r="K65" i="1"/>
  <c r="S65" i="1" s="1"/>
  <c r="S61" i="1"/>
  <c r="P8" i="256"/>
  <c r="P61" i="256" s="1"/>
  <c r="P65" i="256" s="1"/>
  <c r="P61" i="245"/>
  <c r="P65" i="245" s="1"/>
  <c r="E43" i="236"/>
  <c r="U44" i="236"/>
  <c r="T44" i="236"/>
  <c r="U56" i="231"/>
  <c r="T56" i="231"/>
  <c r="E43" i="225"/>
  <c r="U44" i="225"/>
  <c r="T44" i="225"/>
  <c r="Q61" i="215"/>
  <c r="Q65" i="215" s="1"/>
  <c r="U28" i="212"/>
  <c r="T28" i="212"/>
  <c r="U56" i="253"/>
  <c r="T56" i="253"/>
  <c r="U9" i="252"/>
  <c r="E8" i="252"/>
  <c r="U56" i="245"/>
  <c r="T56" i="245"/>
  <c r="U9" i="240"/>
  <c r="E8" i="240"/>
  <c r="U62" i="234"/>
  <c r="T62" i="234"/>
  <c r="E43" i="233"/>
  <c r="U44" i="233"/>
  <c r="T44" i="233"/>
  <c r="E43" i="231"/>
  <c r="T44" i="231"/>
  <c r="U44" i="231"/>
  <c r="T28" i="229"/>
  <c r="U28" i="229"/>
  <c r="T62" i="223"/>
  <c r="U62" i="223"/>
  <c r="E43" i="216"/>
  <c r="U44" i="216"/>
  <c r="T44" i="216"/>
  <c r="E43" i="243"/>
  <c r="U44" i="243"/>
  <c r="T44" i="243"/>
  <c r="P8" i="241"/>
  <c r="P61" i="241" s="1"/>
  <c r="P65" i="241" s="1"/>
  <c r="U9" i="250"/>
  <c r="U28" i="254"/>
  <c r="T28" i="254"/>
  <c r="E43" i="250"/>
  <c r="U44" i="250"/>
  <c r="T44" i="250"/>
  <c r="T43" i="241"/>
  <c r="T62" i="235"/>
  <c r="U62" i="235"/>
  <c r="T28" i="220"/>
  <c r="U28" i="220"/>
  <c r="E43" i="229"/>
  <c r="U44" i="229"/>
  <c r="T44" i="229"/>
  <c r="P8" i="219"/>
  <c r="U62" i="201"/>
  <c r="T62" i="201"/>
  <c r="T56" i="222"/>
  <c r="U56" i="222"/>
  <c r="Q8" i="205"/>
  <c r="Q61" i="205" s="1"/>
  <c r="Q65" i="205" s="1"/>
  <c r="T28" i="203"/>
  <c r="U28" i="203"/>
  <c r="T56" i="198"/>
  <c r="U56" i="198"/>
  <c r="E43" i="197"/>
  <c r="T44" i="197"/>
  <c r="U44" i="197"/>
  <c r="T62" i="194"/>
  <c r="U62" i="194"/>
  <c r="U56" i="190"/>
  <c r="T56" i="190"/>
  <c r="E43" i="189"/>
  <c r="U44" i="189"/>
  <c r="T44" i="189"/>
  <c r="E8" i="187"/>
  <c r="U9" i="187"/>
  <c r="T9" i="187"/>
  <c r="Q43" i="234"/>
  <c r="Q61" i="234" s="1"/>
  <c r="Q65" i="234" s="1"/>
  <c r="U9" i="226"/>
  <c r="E8" i="226"/>
  <c r="T9" i="226"/>
  <c r="Q43" i="220"/>
  <c r="P61" i="216"/>
  <c r="P65" i="216" s="1"/>
  <c r="Q61" i="199"/>
  <c r="Q65" i="199" s="1"/>
  <c r="P8" i="222"/>
  <c r="E8" i="208"/>
  <c r="T9" i="208"/>
  <c r="U9" i="208"/>
  <c r="T62" i="199"/>
  <c r="U62" i="199"/>
  <c r="T56" i="221"/>
  <c r="U56" i="221"/>
  <c r="U62" i="219"/>
  <c r="T62" i="219"/>
  <c r="U28" i="214"/>
  <c r="T28" i="214"/>
  <c r="T62" i="209"/>
  <c r="U62" i="209"/>
  <c r="U56" i="184"/>
  <c r="T56" i="184"/>
  <c r="E8" i="184"/>
  <c r="T9" i="184"/>
  <c r="U9" i="184"/>
  <c r="U62" i="205"/>
  <c r="T62" i="205"/>
  <c r="Q8" i="179"/>
  <c r="Q61" i="179" s="1"/>
  <c r="Q65" i="179" s="1"/>
  <c r="E43" i="200"/>
  <c r="T44" i="200"/>
  <c r="U44" i="200"/>
  <c r="E43" i="198"/>
  <c r="U44" i="198"/>
  <c r="T44" i="198"/>
  <c r="U62" i="178"/>
  <c r="T62" i="178"/>
  <c r="U28" i="168"/>
  <c r="T28" i="168"/>
  <c r="U56" i="186"/>
  <c r="T56" i="186"/>
  <c r="T62" i="183"/>
  <c r="U62" i="183"/>
  <c r="E8" i="182"/>
  <c r="U9" i="182"/>
  <c r="T9" i="182"/>
  <c r="E8" i="204"/>
  <c r="U9" i="204"/>
  <c r="T9" i="204"/>
  <c r="U28" i="193"/>
  <c r="T28" i="193"/>
  <c r="P43" i="193"/>
  <c r="E8" i="185"/>
  <c r="U9" i="185"/>
  <c r="T9" i="185"/>
  <c r="E43" i="174"/>
  <c r="U44" i="174"/>
  <c r="T44" i="174"/>
  <c r="E8" i="172"/>
  <c r="U9" i="172"/>
  <c r="T9" i="172"/>
  <c r="T62" i="163"/>
  <c r="U62" i="163"/>
  <c r="U62" i="147"/>
  <c r="T62" i="147"/>
  <c r="U62" i="139"/>
  <c r="T62" i="139"/>
  <c r="U28" i="175"/>
  <c r="T28" i="175"/>
  <c r="P43" i="172"/>
  <c r="E43" i="171"/>
  <c r="T44" i="171"/>
  <c r="U44" i="171"/>
  <c r="E43" i="153"/>
  <c r="U44" i="153"/>
  <c r="T44" i="153"/>
  <c r="E8" i="152"/>
  <c r="U9" i="152"/>
  <c r="T9" i="152"/>
  <c r="P8" i="150"/>
  <c r="P61" i="150" s="1"/>
  <c r="P65" i="150" s="1"/>
  <c r="Q43" i="145"/>
  <c r="Q61" i="145" s="1"/>
  <c r="Q65" i="145" s="1"/>
  <c r="T62" i="140"/>
  <c r="U62" i="140"/>
  <c r="T28" i="133"/>
  <c r="U28" i="133"/>
  <c r="P8" i="128"/>
  <c r="P61" i="128" s="1"/>
  <c r="P65" i="128" s="1"/>
  <c r="Q61" i="162"/>
  <c r="Q65" i="162" s="1"/>
  <c r="P61" i="166"/>
  <c r="P65" i="166" s="1"/>
  <c r="E43" i="162"/>
  <c r="U44" i="162"/>
  <c r="T44" i="162"/>
  <c r="P8" i="154"/>
  <c r="U62" i="142"/>
  <c r="T62" i="142"/>
  <c r="E43" i="137"/>
  <c r="T44" i="137"/>
  <c r="U44" i="137"/>
  <c r="E8" i="135"/>
  <c r="U9" i="135"/>
  <c r="T9" i="135"/>
  <c r="E8" i="166"/>
  <c r="U9" i="166"/>
  <c r="T9" i="166"/>
  <c r="E8" i="154"/>
  <c r="T9" i="154"/>
  <c r="U9" i="154"/>
  <c r="E8" i="159"/>
  <c r="U9" i="159"/>
  <c r="T9" i="159"/>
  <c r="Q8" i="156"/>
  <c r="Q61" i="156" s="1"/>
  <c r="Q65" i="156" s="1"/>
  <c r="Q61" i="155"/>
  <c r="Q65" i="155" s="1"/>
  <c r="P43" i="148"/>
  <c r="U28" i="170"/>
  <c r="T28" i="170"/>
  <c r="T28" i="169"/>
  <c r="U28" i="169"/>
  <c r="T28" i="161"/>
  <c r="U28" i="161"/>
  <c r="T62" i="156"/>
  <c r="U62" i="156"/>
  <c r="T56" i="130"/>
  <c r="U56" i="130"/>
  <c r="U56" i="150"/>
  <c r="T56" i="150"/>
  <c r="Q8" i="149"/>
  <c r="U56" i="116"/>
  <c r="T56" i="116"/>
  <c r="E43" i="113"/>
  <c r="U44" i="113"/>
  <c r="T44" i="113"/>
  <c r="U28" i="107"/>
  <c r="T28" i="107"/>
  <c r="U56" i="104"/>
  <c r="T56" i="104"/>
  <c r="Q43" i="140"/>
  <c r="U62" i="124"/>
  <c r="T62" i="124"/>
  <c r="U56" i="134"/>
  <c r="T56" i="134"/>
  <c r="U56" i="137"/>
  <c r="T56" i="137"/>
  <c r="Q61" i="117"/>
  <c r="Q65" i="117" s="1"/>
  <c r="T56" i="109"/>
  <c r="U56" i="109"/>
  <c r="P61" i="124"/>
  <c r="P65" i="124" s="1"/>
  <c r="P8" i="119"/>
  <c r="U28" i="125"/>
  <c r="T28" i="125"/>
  <c r="P8" i="116"/>
  <c r="Q43" i="135"/>
  <c r="Q8" i="118"/>
  <c r="Q61" i="118" s="1"/>
  <c r="Q65" i="118" s="1"/>
  <c r="P43" i="115"/>
  <c r="U28" i="111"/>
  <c r="T28" i="111"/>
  <c r="E43" i="108"/>
  <c r="U44" i="108"/>
  <c r="T44" i="108"/>
  <c r="U62" i="94"/>
  <c r="T62" i="94"/>
  <c r="E43" i="72"/>
  <c r="U44" i="72"/>
  <c r="T44" i="72"/>
  <c r="U28" i="65"/>
  <c r="T28" i="65"/>
  <c r="E43" i="62"/>
  <c r="U44" i="62"/>
  <c r="T44" i="62"/>
  <c r="E43" i="98"/>
  <c r="U44" i="98"/>
  <c r="T44" i="98"/>
  <c r="U28" i="92"/>
  <c r="T28" i="92"/>
  <c r="Q43" i="88"/>
  <c r="T62" i="85"/>
  <c r="U62" i="85"/>
  <c r="T62" i="84"/>
  <c r="U62" i="84"/>
  <c r="E8" i="65"/>
  <c r="U9" i="65"/>
  <c r="T9" i="65"/>
  <c r="E43" i="111"/>
  <c r="U44" i="111"/>
  <c r="T44" i="111"/>
  <c r="U28" i="110"/>
  <c r="T28" i="110"/>
  <c r="U62" i="99"/>
  <c r="T62" i="99"/>
  <c r="U28" i="90"/>
  <c r="T28" i="90"/>
  <c r="U62" i="82"/>
  <c r="T62" i="82"/>
  <c r="P8" i="110"/>
  <c r="P61" i="110" s="1"/>
  <c r="P65" i="110" s="1"/>
  <c r="T28" i="91"/>
  <c r="P43" i="86"/>
  <c r="Q8" i="103"/>
  <c r="Q61" i="103" s="1"/>
  <c r="Q65" i="103" s="1"/>
  <c r="U28" i="96"/>
  <c r="T28" i="96"/>
  <c r="U28" i="88"/>
  <c r="T28" i="88"/>
  <c r="Q8" i="109"/>
  <c r="T28" i="104"/>
  <c r="U28" i="104"/>
  <c r="T28" i="95"/>
  <c r="U28" i="95"/>
  <c r="E43" i="84"/>
  <c r="T44" i="84"/>
  <c r="U44" i="84"/>
  <c r="T62" i="78"/>
  <c r="U62" i="78"/>
  <c r="P43" i="75"/>
  <c r="T62" i="69"/>
  <c r="U62" i="69"/>
  <c r="P8" i="86"/>
  <c r="P43" i="82"/>
  <c r="P61" i="82" s="1"/>
  <c r="P65" i="82" s="1"/>
  <c r="U28" i="69"/>
  <c r="T28" i="69"/>
  <c r="U28" i="58"/>
  <c r="T28" i="58"/>
  <c r="E8" i="55"/>
  <c r="U9" i="55"/>
  <c r="T9" i="55"/>
  <c r="P43" i="68"/>
  <c r="U62" i="59"/>
  <c r="T62" i="59"/>
  <c r="Q43" i="55"/>
  <c r="U28" i="53"/>
  <c r="T28" i="53"/>
  <c r="E8" i="33"/>
  <c r="T9" i="33"/>
  <c r="U9" i="33"/>
  <c r="P65" i="31"/>
  <c r="E8" i="62"/>
  <c r="U9" i="62"/>
  <c r="T9" i="62"/>
  <c r="T62" i="58"/>
  <c r="U62" i="58"/>
  <c r="T62" i="55"/>
  <c r="U62" i="55"/>
  <c r="U28" i="50"/>
  <c r="T28" i="50"/>
  <c r="E43" i="47"/>
  <c r="U44" i="47"/>
  <c r="T44" i="47"/>
  <c r="E8" i="29"/>
  <c r="U9" i="29"/>
  <c r="T9" i="29"/>
  <c r="P8" i="49"/>
  <c r="P61" i="49" s="1"/>
  <c r="P65" i="49" s="1"/>
  <c r="U28" i="82"/>
  <c r="T28" i="82"/>
  <c r="U56" i="55"/>
  <c r="T56" i="55"/>
  <c r="Q8" i="46"/>
  <c r="Q61" i="46" s="1"/>
  <c r="Q65" i="46" s="1"/>
  <c r="E8" i="73"/>
  <c r="T9" i="73"/>
  <c r="U9" i="73"/>
  <c r="T9" i="64"/>
  <c r="Q61" i="55"/>
  <c r="Q65" i="55" s="1"/>
  <c r="Q43" i="51"/>
  <c r="P61" i="46"/>
  <c r="P65" i="46" s="1"/>
  <c r="T56" i="42"/>
  <c r="U56" i="42"/>
  <c r="E8" i="36"/>
  <c r="T9" i="36"/>
  <c r="U9" i="36"/>
  <c r="Q8" i="77"/>
  <c r="Q61" i="77" s="1"/>
  <c r="Q65" i="77" s="1"/>
  <c r="Q8" i="69"/>
  <c r="Q61" i="69" s="1"/>
  <c r="Q65" i="69" s="1"/>
  <c r="P43" i="67"/>
  <c r="U28" i="34"/>
  <c r="T28" i="34"/>
  <c r="E8" i="45"/>
  <c r="U9" i="45"/>
  <c r="T9" i="45"/>
  <c r="P43" i="24"/>
  <c r="Q8" i="23"/>
  <c r="Q61" i="23" s="1"/>
  <c r="Q65" i="23" s="1"/>
  <c r="Q43" i="11"/>
  <c r="T62" i="28"/>
  <c r="U62" i="28"/>
  <c r="E43" i="24"/>
  <c r="U44" i="24"/>
  <c r="T44" i="24"/>
  <c r="P43" i="23"/>
  <c r="E43" i="3"/>
  <c r="T44" i="3"/>
  <c r="U44" i="3"/>
  <c r="Q8" i="35"/>
  <c r="T28" i="4"/>
  <c r="U28" i="4"/>
  <c r="U28" i="36"/>
  <c r="T28" i="36"/>
  <c r="E43" i="32"/>
  <c r="T44" i="32"/>
  <c r="U44" i="32"/>
  <c r="P8" i="21"/>
  <c r="P43" i="15"/>
  <c r="P61" i="15" s="1"/>
  <c r="P65" i="15" s="1"/>
  <c r="T62" i="19"/>
  <c r="U62" i="19"/>
  <c r="T62" i="11"/>
  <c r="U62" i="11"/>
  <c r="E43" i="8"/>
  <c r="T44" i="8"/>
  <c r="U44" i="8"/>
  <c r="T56" i="8"/>
  <c r="E43" i="6"/>
  <c r="U44" i="6"/>
  <c r="T44" i="6"/>
  <c r="U62" i="45"/>
  <c r="T62" i="45"/>
  <c r="Q43" i="28"/>
  <c r="U62" i="24"/>
  <c r="T62" i="24"/>
  <c r="R8" i="45"/>
  <c r="J61" i="45"/>
  <c r="R8" i="56"/>
  <c r="J61" i="56"/>
  <c r="R8" i="110"/>
  <c r="J61" i="110"/>
  <c r="R8" i="26"/>
  <c r="J61" i="26"/>
  <c r="R8" i="58"/>
  <c r="J61" i="58"/>
  <c r="R8" i="120"/>
  <c r="J61" i="120"/>
  <c r="K61" i="5"/>
  <c r="S8" i="5"/>
  <c r="K61" i="9"/>
  <c r="S8" i="9"/>
  <c r="K61" i="21"/>
  <c r="S8" i="21"/>
  <c r="K61" i="29"/>
  <c r="S8" i="29"/>
  <c r="K61" i="37"/>
  <c r="S8" i="37"/>
  <c r="K61" i="54"/>
  <c r="S8" i="54"/>
  <c r="S8" i="85"/>
  <c r="K61" i="85"/>
  <c r="K61" i="93"/>
  <c r="S8" i="93"/>
  <c r="K61" i="105"/>
  <c r="S8" i="105"/>
  <c r="S8" i="123"/>
  <c r="K61" i="123"/>
  <c r="T62" i="253"/>
  <c r="U62" i="253"/>
  <c r="U9" i="242"/>
  <c r="E8" i="242"/>
  <c r="E43" i="232"/>
  <c r="U44" i="232"/>
  <c r="T44" i="232"/>
  <c r="T9" i="240"/>
  <c r="T9" i="239"/>
  <c r="R8" i="24"/>
  <c r="J61" i="24"/>
  <c r="R8" i="40"/>
  <c r="J61" i="40"/>
  <c r="R8" i="53"/>
  <c r="J61" i="53"/>
  <c r="R8" i="61"/>
  <c r="J61" i="61"/>
  <c r="R8" i="75"/>
  <c r="J61" i="75"/>
  <c r="R8" i="86"/>
  <c r="J61" i="86"/>
  <c r="R8" i="101"/>
  <c r="J61" i="101"/>
  <c r="R8" i="18"/>
  <c r="J61" i="18"/>
  <c r="R8" i="32"/>
  <c r="J61" i="32"/>
  <c r="R8" i="43"/>
  <c r="J61" i="43"/>
  <c r="R8" i="67"/>
  <c r="J61" i="67"/>
  <c r="R8" i="91"/>
  <c r="J61" i="91"/>
  <c r="R8" i="114"/>
  <c r="J61" i="114"/>
  <c r="K61" i="3"/>
  <c r="S8" i="3"/>
  <c r="K61" i="7"/>
  <c r="S8" i="7"/>
  <c r="K61" i="11"/>
  <c r="S8" i="11"/>
  <c r="K61" i="15"/>
  <c r="S8" i="15"/>
  <c r="K61" i="19"/>
  <c r="S8" i="19"/>
  <c r="K61" i="23"/>
  <c r="S8" i="23"/>
  <c r="K61" i="27"/>
  <c r="S8" i="27"/>
  <c r="K61" i="31"/>
  <c r="S8" i="31"/>
  <c r="K61" i="35"/>
  <c r="S8" i="35"/>
  <c r="K61" i="39"/>
  <c r="S8" i="39"/>
  <c r="K61" i="43"/>
  <c r="S8" i="43"/>
  <c r="K61" i="48"/>
  <c r="S8" i="48"/>
  <c r="K61" i="52"/>
  <c r="S8" i="52"/>
  <c r="K61" i="56"/>
  <c r="S8" i="56"/>
  <c r="S8" i="61"/>
  <c r="K61" i="61"/>
  <c r="K61" i="74"/>
  <c r="S8" i="74"/>
  <c r="K61" i="79"/>
  <c r="S8" i="79"/>
  <c r="K61" i="83"/>
  <c r="S8" i="83"/>
  <c r="K61" i="87"/>
  <c r="S8" i="87"/>
  <c r="K61" i="91"/>
  <c r="S8" i="91"/>
  <c r="K61" i="95"/>
  <c r="S8" i="95"/>
  <c r="K61" i="99"/>
  <c r="S8" i="99"/>
  <c r="K61" i="103"/>
  <c r="S8" i="103"/>
  <c r="K61" i="107"/>
  <c r="S8" i="107"/>
  <c r="K61" i="111"/>
  <c r="S8" i="111"/>
  <c r="S8" i="115"/>
  <c r="K61" i="115"/>
  <c r="S8" i="121"/>
  <c r="K61" i="121"/>
  <c r="J61" i="3"/>
  <c r="R8" i="3"/>
  <c r="R8" i="7"/>
  <c r="J61" i="7"/>
  <c r="J61" i="11"/>
  <c r="R8" i="11"/>
  <c r="R8" i="15"/>
  <c r="J61" i="15"/>
  <c r="S8" i="24"/>
  <c r="S8" i="32"/>
  <c r="U28" i="245"/>
  <c r="T28" i="245"/>
  <c r="U56" i="239"/>
  <c r="T56" i="239"/>
  <c r="U28" i="250"/>
  <c r="T28" i="250"/>
  <c r="U9" i="256"/>
  <c r="E8" i="256"/>
  <c r="E43" i="253"/>
  <c r="T44" i="253"/>
  <c r="U44" i="253"/>
  <c r="T62" i="252"/>
  <c r="U62" i="252"/>
  <c r="U62" i="247"/>
  <c r="T62" i="247"/>
  <c r="P43" i="231"/>
  <c r="U28" i="223"/>
  <c r="T28" i="223"/>
  <c r="E8" i="212"/>
  <c r="U9" i="212"/>
  <c r="T9" i="212"/>
  <c r="T28" i="243"/>
  <c r="U28" i="243"/>
  <c r="U56" i="240"/>
  <c r="T56" i="240"/>
  <c r="P8" i="243"/>
  <c r="P61" i="243" s="1"/>
  <c r="P65" i="243" s="1"/>
  <c r="P8" i="246"/>
  <c r="P61" i="246" s="1"/>
  <c r="P65" i="246" s="1"/>
  <c r="P8" i="238"/>
  <c r="P61" i="238" s="1"/>
  <c r="P65" i="238" s="1"/>
  <c r="E43" i="226"/>
  <c r="U44" i="226"/>
  <c r="T44" i="226"/>
  <c r="U8" i="248"/>
  <c r="Q8" i="254"/>
  <c r="Q8" i="237"/>
  <c r="Q61" i="237" s="1"/>
  <c r="Q65" i="237" s="1"/>
  <c r="P8" i="255"/>
  <c r="P61" i="255" s="1"/>
  <c r="P65" i="255" s="1"/>
  <c r="Q8" i="249"/>
  <c r="Q61" i="249" s="1"/>
  <c r="Q65" i="249" s="1"/>
  <c r="E43" i="234"/>
  <c r="T44" i="234"/>
  <c r="U44" i="234"/>
  <c r="T62" i="226"/>
  <c r="U62" i="226"/>
  <c r="E8" i="220"/>
  <c r="T9" i="220"/>
  <c r="U9" i="220"/>
  <c r="U9" i="255"/>
  <c r="E8" i="255"/>
  <c r="U28" i="242"/>
  <c r="T28" i="242"/>
  <c r="E43" i="239"/>
  <c r="U44" i="239"/>
  <c r="T44" i="239"/>
  <c r="U28" i="237"/>
  <c r="T28" i="237"/>
  <c r="U9" i="232"/>
  <c r="E8" i="232"/>
  <c r="U56" i="228"/>
  <c r="T56" i="228"/>
  <c r="U56" i="226"/>
  <c r="T56" i="226"/>
  <c r="E43" i="196"/>
  <c r="U44" i="196"/>
  <c r="T44" i="196"/>
  <c r="P8" i="179"/>
  <c r="P61" i="179" s="1"/>
  <c r="P65" i="179" s="1"/>
  <c r="Q43" i="191"/>
  <c r="T62" i="186"/>
  <c r="U62" i="186"/>
  <c r="Q43" i="208"/>
  <c r="Q61" i="208" s="1"/>
  <c r="Q65" i="208" s="1"/>
  <c r="P43" i="225"/>
  <c r="U56" i="225"/>
  <c r="T56" i="225"/>
  <c r="T56" i="214"/>
  <c r="U56" i="214"/>
  <c r="U28" i="207"/>
  <c r="T28" i="207"/>
  <c r="E43" i="230"/>
  <c r="T44" i="230"/>
  <c r="U44" i="230"/>
  <c r="T62" i="207"/>
  <c r="U62" i="207"/>
  <c r="Q8" i="202"/>
  <c r="Q61" i="202" s="1"/>
  <c r="Q65" i="202" s="1"/>
  <c r="Q8" i="203"/>
  <c r="Q61" i="203" s="1"/>
  <c r="Q65" i="203" s="1"/>
  <c r="P8" i="199"/>
  <c r="P61" i="199" s="1"/>
  <c r="P65" i="199" s="1"/>
  <c r="Q43" i="197"/>
  <c r="U62" i="192"/>
  <c r="T62" i="192"/>
  <c r="Q43" i="184"/>
  <c r="Q61" i="184" s="1"/>
  <c r="Q65" i="184" s="1"/>
  <c r="P43" i="183"/>
  <c r="E43" i="176"/>
  <c r="T44" i="176"/>
  <c r="U44" i="176"/>
  <c r="U56" i="194"/>
  <c r="T56" i="194"/>
  <c r="Q61" i="190"/>
  <c r="Q65" i="190" s="1"/>
  <c r="U28" i="185"/>
  <c r="T28" i="185"/>
  <c r="U28" i="183"/>
  <c r="T28" i="183"/>
  <c r="Q61" i="182"/>
  <c r="Q65" i="182" s="1"/>
  <c r="T28" i="176"/>
  <c r="U28" i="176"/>
  <c r="E43" i="170"/>
  <c r="T44" i="170"/>
  <c r="U44" i="170"/>
  <c r="E8" i="168"/>
  <c r="U9" i="168"/>
  <c r="T9" i="168"/>
  <c r="T56" i="201"/>
  <c r="U56" i="201"/>
  <c r="U62" i="188"/>
  <c r="T62" i="188"/>
  <c r="P8" i="172"/>
  <c r="P61" i="172" s="1"/>
  <c r="P65" i="172" s="1"/>
  <c r="U44" i="217"/>
  <c r="T62" i="189"/>
  <c r="U62" i="189"/>
  <c r="U62" i="171"/>
  <c r="T62" i="171"/>
  <c r="Q8" i="166"/>
  <c r="Q61" i="166" s="1"/>
  <c r="Q65" i="166" s="1"/>
  <c r="E43" i="134"/>
  <c r="U44" i="134"/>
  <c r="T44" i="134"/>
  <c r="E43" i="125"/>
  <c r="U44" i="125"/>
  <c r="T44" i="125"/>
  <c r="E43" i="121"/>
  <c r="U44" i="121"/>
  <c r="T44" i="121"/>
  <c r="U56" i="117"/>
  <c r="T56" i="117"/>
  <c r="E43" i="152"/>
  <c r="U44" i="152"/>
  <c r="T44" i="152"/>
  <c r="P43" i="144"/>
  <c r="T28" i="132"/>
  <c r="U28" i="132"/>
  <c r="U28" i="158"/>
  <c r="T28" i="158"/>
  <c r="U56" i="153"/>
  <c r="T56" i="153"/>
  <c r="U62" i="134"/>
  <c r="T62" i="134"/>
  <c r="U28" i="163"/>
  <c r="T28" i="163"/>
  <c r="Q43" i="148"/>
  <c r="Q61" i="148" s="1"/>
  <c r="Q65" i="148" s="1"/>
  <c r="E43" i="164"/>
  <c r="T44" i="164"/>
  <c r="U44" i="164"/>
  <c r="E43" i="147"/>
  <c r="U44" i="147"/>
  <c r="T44" i="147"/>
  <c r="E43" i="165"/>
  <c r="U44" i="165"/>
  <c r="T44" i="165"/>
  <c r="U62" i="169"/>
  <c r="T62" i="169"/>
  <c r="T9" i="167"/>
  <c r="P8" i="161"/>
  <c r="P61" i="161" s="1"/>
  <c r="P65" i="161" s="1"/>
  <c r="E8" i="158"/>
  <c r="U9" i="158"/>
  <c r="T9" i="158"/>
  <c r="P8" i="153"/>
  <c r="P61" i="153" s="1"/>
  <c r="P65" i="153" s="1"/>
  <c r="Q61" i="141"/>
  <c r="Q65" i="141" s="1"/>
  <c r="T62" i="135"/>
  <c r="U62" i="135"/>
  <c r="E43" i="139"/>
  <c r="U44" i="139"/>
  <c r="T44" i="139"/>
  <c r="E8" i="137"/>
  <c r="U9" i="137"/>
  <c r="T9" i="137"/>
  <c r="E43" i="129"/>
  <c r="U44" i="129"/>
  <c r="T44" i="129"/>
  <c r="E8" i="118"/>
  <c r="T9" i="118"/>
  <c r="U9" i="118"/>
  <c r="T56" i="111"/>
  <c r="U56" i="111"/>
  <c r="U28" i="150"/>
  <c r="T28" i="150"/>
  <c r="U28" i="112"/>
  <c r="T28" i="112"/>
  <c r="E8" i="130"/>
  <c r="U9" i="130"/>
  <c r="T9" i="130"/>
  <c r="P43" i="137"/>
  <c r="P61" i="137" s="1"/>
  <c r="P65" i="137" s="1"/>
  <c r="E8" i="124"/>
  <c r="U9" i="124"/>
  <c r="T9" i="124"/>
  <c r="E8" i="119"/>
  <c r="U9" i="119"/>
  <c r="T9" i="119"/>
  <c r="Q8" i="139"/>
  <c r="Q61" i="139" s="1"/>
  <c r="Q65" i="139" s="1"/>
  <c r="Q61" i="138"/>
  <c r="Q65" i="138" s="1"/>
  <c r="E43" i="128"/>
  <c r="U44" i="128"/>
  <c r="T44" i="128"/>
  <c r="P43" i="122"/>
  <c r="P61" i="122" s="1"/>
  <c r="P65" i="122" s="1"/>
  <c r="U56" i="114"/>
  <c r="T56" i="114"/>
  <c r="Q43" i="112"/>
  <c r="E8" i="102"/>
  <c r="U9" i="102"/>
  <c r="T9" i="102"/>
  <c r="U62" i="86"/>
  <c r="T62" i="86"/>
  <c r="Q61" i="83"/>
  <c r="Q65" i="83" s="1"/>
  <c r="P43" i="97"/>
  <c r="E8" i="93"/>
  <c r="U9" i="93"/>
  <c r="T9" i="93"/>
  <c r="P8" i="83"/>
  <c r="P61" i="83" s="1"/>
  <c r="P65" i="83" s="1"/>
  <c r="E8" i="76"/>
  <c r="T9" i="76"/>
  <c r="U9" i="76"/>
  <c r="Q8" i="72"/>
  <c r="Q61" i="72" s="1"/>
  <c r="Q65" i="72" s="1"/>
  <c r="U62" i="64"/>
  <c r="T62" i="64"/>
  <c r="Q43" i="107"/>
  <c r="Q61" i="97"/>
  <c r="Q65" i="97" s="1"/>
  <c r="E8" i="82"/>
  <c r="U9" i="82"/>
  <c r="T9" i="82"/>
  <c r="U62" i="74"/>
  <c r="T62" i="74"/>
  <c r="U28" i="115"/>
  <c r="T28" i="115"/>
  <c r="U28" i="97"/>
  <c r="T28" i="97"/>
  <c r="U62" i="90"/>
  <c r="T62" i="90"/>
  <c r="P8" i="88"/>
  <c r="P61" i="88" s="1"/>
  <c r="P65" i="88" s="1"/>
  <c r="T56" i="92"/>
  <c r="U56" i="92"/>
  <c r="T28" i="87"/>
  <c r="U28" i="87"/>
  <c r="E8" i="78"/>
  <c r="T9" i="78"/>
  <c r="U9" i="78"/>
  <c r="E8" i="69"/>
  <c r="T9" i="69"/>
  <c r="U9" i="69"/>
  <c r="E8" i="103"/>
  <c r="U9" i="103"/>
  <c r="T9" i="103"/>
  <c r="U28" i="102"/>
  <c r="T28" i="102"/>
  <c r="Q8" i="93"/>
  <c r="Q43" i="90"/>
  <c r="Q61" i="90" s="1"/>
  <c r="Q65" i="90" s="1"/>
  <c r="E43" i="40"/>
  <c r="U44" i="40"/>
  <c r="T44" i="40"/>
  <c r="U28" i="71"/>
  <c r="T28" i="71"/>
  <c r="E8" i="67"/>
  <c r="U9" i="67"/>
  <c r="T9" i="67"/>
  <c r="E43" i="64"/>
  <c r="T44" i="64"/>
  <c r="U44" i="64"/>
  <c r="U56" i="62"/>
  <c r="T56" i="62"/>
  <c r="Q61" i="57"/>
  <c r="Q65" i="57" s="1"/>
  <c r="U62" i="54"/>
  <c r="T62" i="54"/>
  <c r="P8" i="53"/>
  <c r="P61" i="53" s="1"/>
  <c r="P65" i="53" s="1"/>
  <c r="U56" i="48"/>
  <c r="T56" i="48"/>
  <c r="T28" i="42"/>
  <c r="U28" i="42"/>
  <c r="Q8" i="40"/>
  <c r="Q61" i="40" s="1"/>
  <c r="Q65" i="40" s="1"/>
  <c r="E43" i="27"/>
  <c r="T44" i="27"/>
  <c r="U44" i="27"/>
  <c r="Q8" i="81"/>
  <c r="Q61" i="81" s="1"/>
  <c r="Q65" i="81" s="1"/>
  <c r="E43" i="75"/>
  <c r="U44" i="75"/>
  <c r="T44" i="75"/>
  <c r="Q61" i="56"/>
  <c r="Q65" i="56" s="1"/>
  <c r="E43" i="79"/>
  <c r="U44" i="79"/>
  <c r="T44" i="79"/>
  <c r="U28" i="78"/>
  <c r="T28" i="78"/>
  <c r="E8" i="57"/>
  <c r="U9" i="57"/>
  <c r="T9" i="57"/>
  <c r="P8" i="50"/>
  <c r="P61" i="50" s="1"/>
  <c r="P65" i="50" s="1"/>
  <c r="E8" i="56"/>
  <c r="U9" i="56"/>
  <c r="T9" i="56"/>
  <c r="U28" i="48"/>
  <c r="T28" i="48"/>
  <c r="E43" i="45"/>
  <c r="U44" i="45"/>
  <c r="T44" i="45"/>
  <c r="P8" i="72"/>
  <c r="P61" i="72" s="1"/>
  <c r="P65" i="72" s="1"/>
  <c r="U56" i="58"/>
  <c r="T56" i="58"/>
  <c r="U9" i="83"/>
  <c r="E43" i="54"/>
  <c r="T44" i="54"/>
  <c r="U44" i="54"/>
  <c r="U56" i="32"/>
  <c r="T56" i="32"/>
  <c r="Q8" i="66"/>
  <c r="Q61" i="66" s="1"/>
  <c r="Q65" i="66" s="1"/>
  <c r="U62" i="46"/>
  <c r="T62" i="46"/>
  <c r="E43" i="38"/>
  <c r="U44" i="38"/>
  <c r="T44" i="38"/>
  <c r="U56" i="22"/>
  <c r="T56" i="22"/>
  <c r="U28" i="15"/>
  <c r="T28" i="15"/>
  <c r="E8" i="9"/>
  <c r="U9" i="9"/>
  <c r="T9" i="9"/>
  <c r="Q8" i="5"/>
  <c r="Q61" i="5" s="1"/>
  <c r="Q65" i="5" s="1"/>
  <c r="E43" i="37"/>
  <c r="U44" i="37"/>
  <c r="T44" i="37"/>
  <c r="E43" i="22"/>
  <c r="U44" i="22"/>
  <c r="T44" i="22"/>
  <c r="U62" i="15"/>
  <c r="T62" i="15"/>
  <c r="U56" i="3"/>
  <c r="T56" i="3"/>
  <c r="U28" i="40"/>
  <c r="T28" i="40"/>
  <c r="E43" i="30"/>
  <c r="U44" i="30"/>
  <c r="T44" i="30"/>
  <c r="U56" i="17"/>
  <c r="T56" i="17"/>
  <c r="U62" i="13"/>
  <c r="T62" i="13"/>
  <c r="Q61" i="3"/>
  <c r="Q65" i="3" s="1"/>
  <c r="U28" i="12"/>
  <c r="T28" i="12"/>
  <c r="Q8" i="36"/>
  <c r="E8" i="13"/>
  <c r="U9" i="13"/>
  <c r="T9" i="13"/>
  <c r="E8" i="39"/>
  <c r="T9" i="39"/>
  <c r="U9" i="39"/>
  <c r="E8" i="35"/>
  <c r="U9" i="35"/>
  <c r="T9" i="35"/>
  <c r="E8" i="28"/>
  <c r="T9" i="28"/>
  <c r="U9" i="28"/>
  <c r="U44" i="59"/>
  <c r="E8" i="19"/>
  <c r="T9" i="19"/>
  <c r="U9" i="19"/>
  <c r="E8" i="11"/>
  <c r="T9" i="11"/>
  <c r="U9" i="11"/>
  <c r="P61" i="16"/>
  <c r="P65" i="16" s="1"/>
  <c r="Q8" i="15"/>
  <c r="Q61" i="15" s="1"/>
  <c r="Q65" i="15" s="1"/>
  <c r="E8" i="2"/>
  <c r="U9" i="2"/>
  <c r="T9" i="2"/>
  <c r="E8" i="5"/>
  <c r="T9" i="5"/>
  <c r="U9" i="5"/>
  <c r="Q8" i="1"/>
  <c r="R8" i="16"/>
  <c r="J61" i="16"/>
  <c r="R8" i="83"/>
  <c r="J61" i="83"/>
  <c r="R8" i="74"/>
  <c r="J61" i="74"/>
  <c r="K61" i="17"/>
  <c r="S8" i="17"/>
  <c r="K61" i="41"/>
  <c r="S8" i="41"/>
  <c r="S8" i="81"/>
  <c r="K61" i="81"/>
  <c r="S8" i="118"/>
  <c r="K61" i="118"/>
  <c r="R8" i="13"/>
  <c r="J61" i="13"/>
  <c r="T28" i="251"/>
  <c r="U28" i="251"/>
  <c r="U62" i="221"/>
  <c r="T62" i="221"/>
  <c r="E43" i="204"/>
  <c r="U44" i="204"/>
  <c r="T44" i="204"/>
  <c r="R8" i="121"/>
  <c r="J61" i="121"/>
  <c r="R8" i="46"/>
  <c r="J61" i="46"/>
  <c r="R8" i="70"/>
  <c r="J61" i="70"/>
  <c r="R8" i="102"/>
  <c r="J61" i="102"/>
  <c r="R8" i="80"/>
  <c r="J61" i="80"/>
  <c r="R8" i="107"/>
  <c r="J61" i="107"/>
  <c r="R8" i="123"/>
  <c r="J61" i="123"/>
  <c r="K61" i="66"/>
  <c r="S8" i="66"/>
  <c r="K61" i="70"/>
  <c r="S8" i="70"/>
  <c r="R8" i="22"/>
  <c r="J61" i="22"/>
  <c r="R8" i="28"/>
  <c r="J61" i="28"/>
  <c r="R8" i="47"/>
  <c r="J61" i="47"/>
  <c r="R8" i="60"/>
  <c r="J61" i="60"/>
  <c r="R8" i="79"/>
  <c r="J61" i="79"/>
  <c r="R8" i="92"/>
  <c r="J61" i="92"/>
  <c r="R8" i="111"/>
  <c r="J61" i="111"/>
  <c r="J65" i="124"/>
  <c r="R65" i="124" s="1"/>
  <c r="R61" i="124"/>
  <c r="J65" i="128"/>
  <c r="R65" i="128" s="1"/>
  <c r="R61" i="128"/>
  <c r="J65" i="132"/>
  <c r="R65" i="132" s="1"/>
  <c r="R61" i="132"/>
  <c r="J65" i="136"/>
  <c r="R65" i="136" s="1"/>
  <c r="R61" i="136"/>
  <c r="J65" i="140"/>
  <c r="R65" i="140" s="1"/>
  <c r="R61" i="140"/>
  <c r="J65" i="144"/>
  <c r="R65" i="144" s="1"/>
  <c r="R61" i="144"/>
  <c r="J65" i="148"/>
  <c r="R65" i="148" s="1"/>
  <c r="R61" i="148"/>
  <c r="J65" i="152"/>
  <c r="R65" i="152" s="1"/>
  <c r="R61" i="152"/>
  <c r="J65" i="156"/>
  <c r="R65" i="156" s="1"/>
  <c r="R61" i="156"/>
  <c r="J65" i="160"/>
  <c r="R65" i="160" s="1"/>
  <c r="R61" i="160"/>
  <c r="J65" i="164"/>
  <c r="R65" i="164" s="1"/>
  <c r="R61" i="164"/>
  <c r="J65" i="168"/>
  <c r="R65" i="168" s="1"/>
  <c r="R61" i="168"/>
  <c r="J65" i="172"/>
  <c r="R65" i="172" s="1"/>
  <c r="R61" i="172"/>
  <c r="J65" i="176"/>
  <c r="R65" i="176" s="1"/>
  <c r="R61" i="176"/>
  <c r="J65" i="180"/>
  <c r="R65" i="180" s="1"/>
  <c r="R61" i="180"/>
  <c r="J65" i="184"/>
  <c r="R65" i="184" s="1"/>
  <c r="R61" i="184"/>
  <c r="J65" i="188"/>
  <c r="R65" i="188" s="1"/>
  <c r="R61" i="188"/>
  <c r="J65" i="192"/>
  <c r="R65" i="192" s="1"/>
  <c r="R61" i="192"/>
  <c r="J65" i="196"/>
  <c r="R65" i="196" s="1"/>
  <c r="R61" i="196"/>
  <c r="J65" i="200"/>
  <c r="R65" i="200" s="1"/>
  <c r="R61" i="200"/>
  <c r="J65" i="204"/>
  <c r="R65" i="204" s="1"/>
  <c r="R61" i="204"/>
  <c r="J65" i="208"/>
  <c r="R65" i="208" s="1"/>
  <c r="R61" i="208"/>
  <c r="J65" i="212"/>
  <c r="R65" i="212" s="1"/>
  <c r="J65" i="217"/>
  <c r="R65" i="217" s="1"/>
  <c r="R61" i="217"/>
  <c r="J65" i="221"/>
  <c r="R65" i="221" s="1"/>
  <c r="R61" i="221"/>
  <c r="J65" i="225"/>
  <c r="R65" i="225" s="1"/>
  <c r="R61" i="225"/>
  <c r="J65" i="229"/>
  <c r="R65" i="229" s="1"/>
  <c r="R61" i="229"/>
  <c r="J65" i="233"/>
  <c r="R65" i="233" s="1"/>
  <c r="R61" i="233"/>
  <c r="J65" i="237"/>
  <c r="R65" i="237" s="1"/>
  <c r="R61" i="237"/>
  <c r="J65" i="241"/>
  <c r="R65" i="241" s="1"/>
  <c r="R61" i="241"/>
  <c r="J65" i="245"/>
  <c r="R65" i="245" s="1"/>
  <c r="R61" i="245"/>
  <c r="J65" i="249"/>
  <c r="R65" i="249" s="1"/>
  <c r="R61" i="249"/>
  <c r="J65" i="253"/>
  <c r="R65" i="253" s="1"/>
  <c r="R61" i="253"/>
  <c r="J65" i="257"/>
  <c r="R65" i="257" s="1"/>
  <c r="R61" i="257"/>
  <c r="K65" i="127"/>
  <c r="S65" i="127" s="1"/>
  <c r="S61" i="127"/>
  <c r="K65" i="131"/>
  <c r="S65" i="131" s="1"/>
  <c r="S61" i="131"/>
  <c r="K65" i="135"/>
  <c r="S65" i="135" s="1"/>
  <c r="S61" i="135"/>
  <c r="K65" i="139"/>
  <c r="S65" i="139" s="1"/>
  <c r="S61" i="139"/>
  <c r="K65" i="143"/>
  <c r="S65" i="143" s="1"/>
  <c r="S61" i="143"/>
  <c r="K65" i="147"/>
  <c r="S65" i="147" s="1"/>
  <c r="S61" i="147"/>
  <c r="K65" i="151"/>
  <c r="S65" i="151" s="1"/>
  <c r="S61" i="151"/>
  <c r="K65" i="155"/>
  <c r="S65" i="155" s="1"/>
  <c r="S61" i="155"/>
  <c r="K65" i="159"/>
  <c r="S65" i="159" s="1"/>
  <c r="S61" i="159"/>
  <c r="K65" i="163"/>
  <c r="S65" i="163" s="1"/>
  <c r="S61" i="163"/>
  <c r="K65" i="167"/>
  <c r="S65" i="167" s="1"/>
  <c r="S61" i="167"/>
  <c r="K65" i="171"/>
  <c r="S65" i="171" s="1"/>
  <c r="S61" i="171"/>
  <c r="K65" i="175"/>
  <c r="S65" i="175" s="1"/>
  <c r="S61" i="175"/>
  <c r="K65" i="179"/>
  <c r="S65" i="179" s="1"/>
  <c r="S61" i="179"/>
  <c r="K65" i="183"/>
  <c r="S65" i="183" s="1"/>
  <c r="S61" i="183"/>
  <c r="K65" i="187"/>
  <c r="S65" i="187" s="1"/>
  <c r="S61" i="187"/>
  <c r="K65" i="191"/>
  <c r="S65" i="191" s="1"/>
  <c r="S61" i="191"/>
  <c r="K65" i="195"/>
  <c r="S65" i="195" s="1"/>
  <c r="K65" i="199"/>
  <c r="S65" i="199" s="1"/>
  <c r="S61" i="199"/>
  <c r="K65" i="203"/>
  <c r="S65" i="203" s="1"/>
  <c r="S61" i="203"/>
  <c r="K65" i="207"/>
  <c r="S65" i="207" s="1"/>
  <c r="S61" i="207"/>
  <c r="K65" i="211"/>
  <c r="S65" i="211" s="1"/>
  <c r="S61" i="211"/>
  <c r="K65" i="215"/>
  <c r="S65" i="215" s="1"/>
  <c r="S61" i="215"/>
  <c r="K65" i="219"/>
  <c r="S65" i="219" s="1"/>
  <c r="S61" i="219"/>
  <c r="U62" i="256"/>
  <c r="T62" i="256"/>
  <c r="U56" i="244"/>
  <c r="T56" i="244"/>
  <c r="U28" i="258"/>
  <c r="T28" i="258"/>
  <c r="E43" i="257"/>
  <c r="U44" i="257"/>
  <c r="T44" i="257"/>
  <c r="K65" i="222"/>
  <c r="S65" i="222" s="1"/>
  <c r="S61" i="222"/>
  <c r="K65" i="232"/>
  <c r="S65" i="232" s="1"/>
  <c r="S61" i="232"/>
  <c r="P61" i="252"/>
  <c r="P65" i="252" s="1"/>
  <c r="U28" i="234"/>
  <c r="T28" i="234"/>
  <c r="Q61" i="225"/>
  <c r="Q65" i="225" s="1"/>
  <c r="E8" i="223"/>
  <c r="U9" i="223"/>
  <c r="T9" i="223"/>
  <c r="U62" i="211"/>
  <c r="T62" i="211"/>
  <c r="U62" i="251"/>
  <c r="T62" i="251"/>
  <c r="E43" i="248"/>
  <c r="E61" i="248" s="1"/>
  <c r="U44" i="248"/>
  <c r="T44" i="248"/>
  <c r="Q61" i="243"/>
  <c r="Q65" i="243" s="1"/>
  <c r="T28" i="227"/>
  <c r="U28" i="227"/>
  <c r="Q61" i="216"/>
  <c r="Q65" i="216" s="1"/>
  <c r="U28" i="236"/>
  <c r="T28" i="236"/>
  <c r="U9" i="243"/>
  <c r="E8" i="243"/>
  <c r="T28" i="231"/>
  <c r="U28" i="231"/>
  <c r="U9" i="248"/>
  <c r="T62" i="246"/>
  <c r="U62" i="246"/>
  <c r="U28" i="235"/>
  <c r="T28" i="235"/>
  <c r="P43" i="240"/>
  <c r="P61" i="240" s="1"/>
  <c r="P65" i="240" s="1"/>
  <c r="T56" i="238"/>
  <c r="U56" i="238"/>
  <c r="T28" i="230"/>
  <c r="U28" i="230"/>
  <c r="P65" i="234"/>
  <c r="P61" i="231"/>
  <c r="P65" i="231" s="1"/>
  <c r="U28" i="194"/>
  <c r="T28" i="194"/>
  <c r="U56" i="181"/>
  <c r="T56" i="181"/>
  <c r="U56" i="206"/>
  <c r="T56" i="206"/>
  <c r="E43" i="205"/>
  <c r="U44" i="205"/>
  <c r="T44" i="205"/>
  <c r="P43" i="198"/>
  <c r="P61" i="198" s="1"/>
  <c r="P65" i="198" s="1"/>
  <c r="P43" i="190"/>
  <c r="U56" i="237"/>
  <c r="T56" i="237"/>
  <c r="Q61" i="230"/>
  <c r="Q65" i="230" s="1"/>
  <c r="E43" i="219"/>
  <c r="T44" i="219"/>
  <c r="U44" i="219"/>
  <c r="E43" i="211"/>
  <c r="U44" i="211"/>
  <c r="T44" i="211"/>
  <c r="U56" i="207"/>
  <c r="T56" i="207"/>
  <c r="U56" i="219"/>
  <c r="T56" i="219"/>
  <c r="U56" i="215"/>
  <c r="T56" i="215"/>
  <c r="U62" i="217"/>
  <c r="T62" i="217"/>
  <c r="T8" i="216"/>
  <c r="E43" i="221"/>
  <c r="U44" i="221"/>
  <c r="T44" i="221"/>
  <c r="E43" i="220"/>
  <c r="T44" i="220"/>
  <c r="U44" i="220"/>
  <c r="E8" i="207"/>
  <c r="U9" i="207"/>
  <c r="T9" i="207"/>
  <c r="P43" i="228"/>
  <c r="P61" i="228" s="1"/>
  <c r="P65" i="228" s="1"/>
  <c r="P8" i="218"/>
  <c r="P43" i="209"/>
  <c r="U28" i="196"/>
  <c r="T28" i="196"/>
  <c r="E43" i="193"/>
  <c r="U44" i="193"/>
  <c r="T44" i="193"/>
  <c r="P61" i="184"/>
  <c r="P65" i="184" s="1"/>
  <c r="Q43" i="177"/>
  <c r="Q61" i="177" s="1"/>
  <c r="Q65" i="177" s="1"/>
  <c r="P65" i="174"/>
  <c r="T56" i="168"/>
  <c r="U56" i="168"/>
  <c r="Q43" i="200"/>
  <c r="P8" i="181"/>
  <c r="P61" i="181" s="1"/>
  <c r="P65" i="181" s="1"/>
  <c r="U28" i="199"/>
  <c r="T28" i="199"/>
  <c r="U62" i="190"/>
  <c r="T62" i="190"/>
  <c r="U62" i="181"/>
  <c r="T62" i="181"/>
  <c r="E43" i="178"/>
  <c r="U44" i="178"/>
  <c r="T44" i="178"/>
  <c r="E8" i="176"/>
  <c r="T9" i="176"/>
  <c r="U9" i="176"/>
  <c r="T62" i="167"/>
  <c r="U62" i="167"/>
  <c r="Q8" i="183"/>
  <c r="Q61" i="183" s="1"/>
  <c r="Q65" i="183" s="1"/>
  <c r="U28" i="178"/>
  <c r="T28" i="178"/>
  <c r="P43" i="201"/>
  <c r="P61" i="185"/>
  <c r="P65" i="185" s="1"/>
  <c r="T28" i="182"/>
  <c r="U28" i="182"/>
  <c r="T28" i="171"/>
  <c r="U28" i="171"/>
  <c r="E43" i="201"/>
  <c r="U44" i="201"/>
  <c r="T44" i="201"/>
  <c r="Q43" i="194"/>
  <c r="Q61" i="194" s="1"/>
  <c r="Q65" i="194" s="1"/>
  <c r="P8" i="189"/>
  <c r="P61" i="189" s="1"/>
  <c r="P65" i="189" s="1"/>
  <c r="U56" i="175"/>
  <c r="T56" i="175"/>
  <c r="Q65" i="174"/>
  <c r="Q43" i="152"/>
  <c r="U28" i="177"/>
  <c r="T28" i="177"/>
  <c r="U62" i="159"/>
  <c r="T62" i="159"/>
  <c r="T56" i="157"/>
  <c r="U56" i="157"/>
  <c r="E8" i="153"/>
  <c r="U9" i="153"/>
  <c r="T9" i="153"/>
  <c r="P43" i="117"/>
  <c r="P61" i="117" s="1"/>
  <c r="P65" i="117" s="1"/>
  <c r="E8" i="175"/>
  <c r="U9" i="175"/>
  <c r="T9" i="175"/>
  <c r="U28" i="159"/>
  <c r="T28" i="159"/>
  <c r="E8" i="149"/>
  <c r="T9" i="149"/>
  <c r="U9" i="149"/>
  <c r="Q61" i="135"/>
  <c r="Q65" i="135" s="1"/>
  <c r="T28" i="131"/>
  <c r="U28" i="131"/>
  <c r="P61" i="168"/>
  <c r="P65" i="168" s="1"/>
  <c r="P8" i="176"/>
  <c r="U56" i="165"/>
  <c r="T56" i="165"/>
  <c r="U56" i="161"/>
  <c r="T56" i="161"/>
  <c r="U28" i="157"/>
  <c r="T28" i="157"/>
  <c r="Q8" i="137"/>
  <c r="Q61" i="137" s="1"/>
  <c r="Q65" i="137" s="1"/>
  <c r="E43" i="155"/>
  <c r="U44" i="155"/>
  <c r="T44" i="155"/>
  <c r="U56" i="147"/>
  <c r="T56" i="147"/>
  <c r="T62" i="173"/>
  <c r="U62" i="173"/>
  <c r="E43" i="156"/>
  <c r="T44" i="156"/>
  <c r="U44" i="156"/>
  <c r="E8" i="151"/>
  <c r="U9" i="151"/>
  <c r="T9" i="151"/>
  <c r="E43" i="177"/>
  <c r="U44" i="177"/>
  <c r="T44" i="177"/>
  <c r="P61" i="158"/>
  <c r="P65" i="158" s="1"/>
  <c r="T28" i="153"/>
  <c r="U28" i="153"/>
  <c r="P8" i="139"/>
  <c r="P61" i="139" s="1"/>
  <c r="P65" i="139" s="1"/>
  <c r="T56" i="133"/>
  <c r="U56" i="133"/>
  <c r="T56" i="129"/>
  <c r="U56" i="129"/>
  <c r="E8" i="165"/>
  <c r="U9" i="165"/>
  <c r="T9" i="165"/>
  <c r="Q43" i="161"/>
  <c r="Q61" i="161" s="1"/>
  <c r="Q65" i="161" s="1"/>
  <c r="E8" i="157"/>
  <c r="U9" i="157"/>
  <c r="T9" i="157"/>
  <c r="Q43" i="153"/>
  <c r="Q43" i="143"/>
  <c r="U28" i="137"/>
  <c r="T28" i="137"/>
  <c r="Q8" i="125"/>
  <c r="Q61" i="125" s="1"/>
  <c r="Q65" i="125" s="1"/>
  <c r="E8" i="123"/>
  <c r="U9" i="123"/>
  <c r="T9" i="123"/>
  <c r="U62" i="119"/>
  <c r="T62" i="119"/>
  <c r="P61" i="118"/>
  <c r="P65" i="118" s="1"/>
  <c r="U56" i="112"/>
  <c r="T56" i="112"/>
  <c r="E43" i="133"/>
  <c r="U44" i="133"/>
  <c r="T44" i="133"/>
  <c r="T28" i="121"/>
  <c r="U28" i="121"/>
  <c r="Q61" i="114"/>
  <c r="Q65" i="114" s="1"/>
  <c r="P43" i="111"/>
  <c r="P61" i="111" s="1"/>
  <c r="P65" i="111" s="1"/>
  <c r="E43" i="132"/>
  <c r="U44" i="132"/>
  <c r="T44" i="132"/>
  <c r="P61" i="112"/>
  <c r="P65" i="112" s="1"/>
  <c r="Q8" i="126"/>
  <c r="Q61" i="126" s="1"/>
  <c r="Q65" i="126" s="1"/>
  <c r="T62" i="126"/>
  <c r="U62" i="126"/>
  <c r="T62" i="115"/>
  <c r="U62" i="115"/>
  <c r="Q61" i="108"/>
  <c r="Q65" i="108" s="1"/>
  <c r="E8" i="126"/>
  <c r="U9" i="126"/>
  <c r="T9" i="126"/>
  <c r="E8" i="94"/>
  <c r="U9" i="94"/>
  <c r="T9" i="94"/>
  <c r="E43" i="82"/>
  <c r="U44" i="82"/>
  <c r="T44" i="82"/>
  <c r="U56" i="71"/>
  <c r="T56" i="71"/>
  <c r="U56" i="61"/>
  <c r="T56" i="61"/>
  <c r="P61" i="104"/>
  <c r="P65" i="104" s="1"/>
  <c r="U28" i="100"/>
  <c r="T28" i="100"/>
  <c r="U62" i="93"/>
  <c r="T62" i="93"/>
  <c r="Q8" i="82"/>
  <c r="Q61" i="82" s="1"/>
  <c r="Q65" i="82" s="1"/>
  <c r="T56" i="79"/>
  <c r="U56" i="79"/>
  <c r="P8" i="75"/>
  <c r="P61" i="75" s="1"/>
  <c r="P65" i="75" s="1"/>
  <c r="Q8" i="74"/>
  <c r="Q61" i="74" s="1"/>
  <c r="Q65" i="74" s="1"/>
  <c r="U56" i="70"/>
  <c r="T56" i="70"/>
  <c r="U9" i="129"/>
  <c r="U56" i="107"/>
  <c r="T56" i="107"/>
  <c r="U28" i="113"/>
  <c r="T28" i="113"/>
  <c r="Q8" i="107"/>
  <c r="Q61" i="107" s="1"/>
  <c r="Q65" i="107" s="1"/>
  <c r="E8" i="99"/>
  <c r="U9" i="99"/>
  <c r="T9" i="99"/>
  <c r="E43" i="96"/>
  <c r="U44" i="96"/>
  <c r="T44" i="96"/>
  <c r="Q61" i="79"/>
  <c r="Q65" i="79" s="1"/>
  <c r="E8" i="74"/>
  <c r="U9" i="74"/>
  <c r="T9" i="74"/>
  <c r="P43" i="107"/>
  <c r="P61" i="107" s="1"/>
  <c r="P65" i="107" s="1"/>
  <c r="P8" i="97"/>
  <c r="Q43" i="93"/>
  <c r="E8" i="90"/>
  <c r="U9" i="90"/>
  <c r="T9" i="90"/>
  <c r="U44" i="103"/>
  <c r="E43" i="102"/>
  <c r="U44" i="102"/>
  <c r="T44" i="102"/>
  <c r="Q8" i="95"/>
  <c r="Q61" i="95" s="1"/>
  <c r="Q65" i="95" s="1"/>
  <c r="P8" i="115"/>
  <c r="P8" i="87"/>
  <c r="P61" i="87" s="1"/>
  <c r="P65" i="87" s="1"/>
  <c r="T56" i="83"/>
  <c r="U56" i="83"/>
  <c r="T62" i="68"/>
  <c r="U62" i="68"/>
  <c r="U56" i="99"/>
  <c r="T56" i="99"/>
  <c r="P43" i="91"/>
  <c r="P61" i="91" s="1"/>
  <c r="P65" i="91" s="1"/>
  <c r="E43" i="76"/>
  <c r="U44" i="76"/>
  <c r="T44" i="76"/>
  <c r="E43" i="60"/>
  <c r="U44" i="60"/>
  <c r="T44" i="60"/>
  <c r="U62" i="57"/>
  <c r="T62" i="57"/>
  <c r="U28" i="54"/>
  <c r="T28" i="54"/>
  <c r="E43" i="51"/>
  <c r="U44" i="51"/>
  <c r="T44" i="51"/>
  <c r="E8" i="34"/>
  <c r="U9" i="34"/>
  <c r="T9" i="34"/>
  <c r="U28" i="59"/>
  <c r="T28" i="59"/>
  <c r="P43" i="48"/>
  <c r="P8" i="42"/>
  <c r="P61" i="42" s="1"/>
  <c r="P65" i="42" s="1"/>
  <c r="E43" i="39"/>
  <c r="T44" i="39"/>
  <c r="U44" i="39"/>
  <c r="Q43" i="36"/>
  <c r="U28" i="51"/>
  <c r="T28" i="51"/>
  <c r="E43" i="58"/>
  <c r="U44" i="58"/>
  <c r="T44" i="58"/>
  <c r="E43" i="55"/>
  <c r="U44" i="55"/>
  <c r="T44" i="55"/>
  <c r="U56" i="46"/>
  <c r="T56" i="46"/>
  <c r="U62" i="40"/>
  <c r="T62" i="40"/>
  <c r="U28" i="28"/>
  <c r="T28" i="28"/>
  <c r="E8" i="71"/>
  <c r="T9" i="71"/>
  <c r="U9" i="71"/>
  <c r="U43" i="59"/>
  <c r="P8" i="61"/>
  <c r="P61" i="61" s="1"/>
  <c r="P65" i="61" s="1"/>
  <c r="Q43" i="52"/>
  <c r="U43" i="52" s="1"/>
  <c r="Q8" i="45"/>
  <c r="Q61" i="45" s="1"/>
  <c r="Q65" i="45" s="1"/>
  <c r="U28" i="76"/>
  <c r="T28" i="76"/>
  <c r="E8" i="72"/>
  <c r="T9" i="72"/>
  <c r="U9" i="72"/>
  <c r="Q43" i="67"/>
  <c r="Q61" i="67" s="1"/>
  <c r="Q65" i="67" s="1"/>
  <c r="T28" i="45"/>
  <c r="U28" i="45"/>
  <c r="T56" i="41"/>
  <c r="U56" i="41"/>
  <c r="T28" i="35"/>
  <c r="U28" i="35"/>
  <c r="U62" i="70"/>
  <c r="T62" i="70"/>
  <c r="P8" i="34"/>
  <c r="P61" i="34" s="1"/>
  <c r="P65" i="34" s="1"/>
  <c r="E8" i="25"/>
  <c r="U9" i="25"/>
  <c r="T9" i="25"/>
  <c r="E43" i="5"/>
  <c r="U44" i="5"/>
  <c r="T44" i="5"/>
  <c r="E43" i="4"/>
  <c r="E61" i="4" s="1"/>
  <c r="T44" i="4"/>
  <c r="U44" i="4"/>
  <c r="P43" i="44"/>
  <c r="P61" i="44" s="1"/>
  <c r="P65" i="44" s="1"/>
  <c r="U56" i="28"/>
  <c r="T56" i="28"/>
  <c r="U56" i="12"/>
  <c r="T56" i="12"/>
  <c r="P43" i="3"/>
  <c r="P61" i="3" s="1"/>
  <c r="P65" i="3" s="1"/>
  <c r="E8" i="14"/>
  <c r="U9" i="14"/>
  <c r="T9" i="14"/>
  <c r="T28" i="26"/>
  <c r="U28" i="26"/>
  <c r="Q43" i="25"/>
  <c r="E8" i="6"/>
  <c r="U9" i="6"/>
  <c r="T9" i="6"/>
  <c r="P8" i="40"/>
  <c r="E43" i="34"/>
  <c r="U44" i="34"/>
  <c r="T44" i="34"/>
  <c r="U28" i="30"/>
  <c r="T28" i="30"/>
  <c r="U56" i="24"/>
  <c r="T56" i="24"/>
  <c r="Q8" i="21"/>
  <c r="Q61" i="21" s="1"/>
  <c r="Q65" i="21" s="1"/>
  <c r="P43" i="17"/>
  <c r="P61" i="17" s="1"/>
  <c r="P65" i="17" s="1"/>
  <c r="P8" i="13"/>
  <c r="U62" i="5"/>
  <c r="T62" i="5"/>
  <c r="T56" i="2"/>
  <c r="U56" i="2"/>
  <c r="U56" i="10"/>
  <c r="T56" i="10"/>
  <c r="U28" i="44"/>
  <c r="T28" i="44"/>
  <c r="U28" i="19"/>
  <c r="T28" i="19"/>
  <c r="E8" i="12"/>
  <c r="P8" i="37"/>
  <c r="T28" i="17"/>
  <c r="U28" i="17"/>
  <c r="E43" i="15"/>
  <c r="T44" i="15"/>
  <c r="U44" i="15"/>
  <c r="E43" i="7"/>
  <c r="T44" i="7"/>
  <c r="U44" i="7"/>
  <c r="T28" i="2"/>
  <c r="U28" i="2"/>
  <c r="U28" i="9"/>
  <c r="T28" i="9"/>
  <c r="Q8" i="8"/>
  <c r="Q61" i="8" s="1"/>
  <c r="Q65" i="8" s="1"/>
  <c r="T9" i="3"/>
  <c r="P8" i="4"/>
  <c r="T8" i="4" s="1"/>
  <c r="E8" i="37"/>
  <c r="U9" i="37"/>
  <c r="T9" i="37"/>
  <c r="U56" i="27"/>
  <c r="T56" i="27"/>
  <c r="E8" i="18"/>
  <c r="U9" i="18"/>
  <c r="T9" i="18"/>
  <c r="U28" i="16"/>
  <c r="T28" i="16"/>
  <c r="P8" i="9"/>
  <c r="K61" i="89"/>
  <c r="S8" i="89"/>
  <c r="R8" i="62"/>
  <c r="J61" i="62"/>
  <c r="K61" i="40"/>
  <c r="S8" i="40"/>
  <c r="K61" i="88"/>
  <c r="S8" i="88"/>
  <c r="R8" i="4"/>
  <c r="J61" i="4"/>
  <c r="E43" i="256"/>
  <c r="U44" i="256"/>
  <c r="T44" i="256"/>
  <c r="P61" i="257"/>
  <c r="P65" i="257" s="1"/>
  <c r="U9" i="234"/>
  <c r="E8" i="234"/>
  <c r="U62" i="222"/>
  <c r="T62" i="222"/>
  <c r="U9" i="229"/>
  <c r="E8" i="229"/>
  <c r="T9" i="229"/>
  <c r="U9" i="236"/>
  <c r="E8" i="236"/>
  <c r="U9" i="231"/>
  <c r="E8" i="231"/>
  <c r="U62" i="249"/>
  <c r="T62" i="249"/>
  <c r="U9" i="235"/>
  <c r="E8" i="235"/>
  <c r="U9" i="230"/>
  <c r="E8" i="230"/>
  <c r="Q8" i="222"/>
  <c r="Q61" i="222" s="1"/>
  <c r="Q65" i="222" s="1"/>
  <c r="T28" i="219"/>
  <c r="U28" i="219"/>
  <c r="U28" i="252"/>
  <c r="T28" i="252"/>
  <c r="U28" i="225"/>
  <c r="T28" i="225"/>
  <c r="U56" i="205"/>
  <c r="T56" i="205"/>
  <c r="E8" i="194"/>
  <c r="U9" i="194"/>
  <c r="T9" i="194"/>
  <c r="U56" i="189"/>
  <c r="T56" i="189"/>
  <c r="E8" i="219"/>
  <c r="T9" i="219"/>
  <c r="U9" i="219"/>
  <c r="Q43" i="207"/>
  <c r="E8" i="203"/>
  <c r="T9" i="203"/>
  <c r="U9" i="203"/>
  <c r="U28" i="211"/>
  <c r="T28" i="211"/>
  <c r="U9" i="228"/>
  <c r="E8" i="228"/>
  <c r="T9" i="228"/>
  <c r="E43" i="224"/>
  <c r="U44" i="224"/>
  <c r="T44" i="224"/>
  <c r="E8" i="215"/>
  <c r="U9" i="215"/>
  <c r="T9" i="215"/>
  <c r="U56" i="208"/>
  <c r="T56" i="208"/>
  <c r="U56" i="192"/>
  <c r="T56" i="192"/>
  <c r="U8" i="216"/>
  <c r="U43" i="213"/>
  <c r="T43" i="213"/>
  <c r="E8" i="217"/>
  <c r="U9" i="217"/>
  <c r="T9" i="217"/>
  <c r="U56" i="212"/>
  <c r="T56" i="212"/>
  <c r="Q43" i="223"/>
  <c r="Q61" i="223" s="1"/>
  <c r="Q65" i="223" s="1"/>
  <c r="E8" i="221"/>
  <c r="U9" i="221"/>
  <c r="T9" i="221"/>
  <c r="P61" i="209"/>
  <c r="P65" i="209" s="1"/>
  <c r="P61" i="193"/>
  <c r="P65" i="193" s="1"/>
  <c r="E8" i="218"/>
  <c r="U9" i="218"/>
  <c r="T9" i="218"/>
  <c r="E43" i="209"/>
  <c r="U44" i="209"/>
  <c r="T44" i="209"/>
  <c r="U28" i="204"/>
  <c r="T28" i="204"/>
  <c r="U28" i="191"/>
  <c r="T28" i="191"/>
  <c r="U28" i="180"/>
  <c r="T28" i="180"/>
  <c r="U56" i="176"/>
  <c r="T56" i="176"/>
  <c r="U62" i="180"/>
  <c r="T62" i="180"/>
  <c r="Q61" i="176"/>
  <c r="Q65" i="176" s="1"/>
  <c r="T56" i="193"/>
  <c r="U56" i="193"/>
  <c r="U62" i="184"/>
  <c r="T62" i="184"/>
  <c r="T62" i="175"/>
  <c r="U62" i="175"/>
  <c r="Q61" i="170"/>
  <c r="Q65" i="170" s="1"/>
  <c r="E43" i="195"/>
  <c r="U44" i="195"/>
  <c r="T44" i="195"/>
  <c r="E43" i="182"/>
  <c r="U44" i="182"/>
  <c r="T44" i="182"/>
  <c r="E8" i="178"/>
  <c r="U9" i="178"/>
  <c r="T9" i="178"/>
  <c r="T28" i="189"/>
  <c r="U28" i="189"/>
  <c r="T56" i="174"/>
  <c r="U56" i="174"/>
  <c r="E8" i="171"/>
  <c r="T9" i="171"/>
  <c r="U9" i="171"/>
  <c r="P61" i="205"/>
  <c r="P65" i="205" s="1"/>
  <c r="E43" i="187"/>
  <c r="U44" i="187"/>
  <c r="T44" i="187"/>
  <c r="U56" i="151"/>
  <c r="T56" i="151"/>
  <c r="U56" i="143"/>
  <c r="T56" i="143"/>
  <c r="E43" i="124"/>
  <c r="U44" i="124"/>
  <c r="T44" i="124"/>
  <c r="E43" i="120"/>
  <c r="T44" i="120"/>
  <c r="U44" i="120"/>
  <c r="T62" i="161"/>
  <c r="U62" i="161"/>
  <c r="T62" i="148"/>
  <c r="U62" i="148"/>
  <c r="P65" i="133"/>
  <c r="U28" i="130"/>
  <c r="T28" i="130"/>
  <c r="P61" i="171"/>
  <c r="P65" i="171" s="1"/>
  <c r="T28" i="154"/>
  <c r="U28" i="154"/>
  <c r="E8" i="174"/>
  <c r="T9" i="174"/>
  <c r="U9" i="174"/>
  <c r="U28" i="165"/>
  <c r="T28" i="165"/>
  <c r="P8" i="159"/>
  <c r="P61" i="159" s="1"/>
  <c r="P65" i="159" s="1"/>
  <c r="P43" i="147"/>
  <c r="P61" i="147" s="1"/>
  <c r="P65" i="147" s="1"/>
  <c r="U28" i="144"/>
  <c r="T28" i="144"/>
  <c r="E8" i="170"/>
  <c r="U9" i="170"/>
  <c r="T9" i="170"/>
  <c r="P61" i="163"/>
  <c r="P65" i="163" s="1"/>
  <c r="T62" i="160"/>
  <c r="U62" i="160"/>
  <c r="T62" i="157"/>
  <c r="U62" i="157"/>
  <c r="Q61" i="153"/>
  <c r="Q65" i="153" s="1"/>
  <c r="T56" i="141"/>
  <c r="U56" i="141"/>
  <c r="E8" i="147"/>
  <c r="U9" i="147"/>
  <c r="T9" i="147"/>
  <c r="P65" i="138"/>
  <c r="E8" i="127"/>
  <c r="U9" i="127"/>
  <c r="T9" i="127"/>
  <c r="U62" i="117"/>
  <c r="T62" i="117"/>
  <c r="U56" i="115"/>
  <c r="T56" i="115"/>
  <c r="U62" i="136"/>
  <c r="T62" i="136"/>
  <c r="E8" i="133"/>
  <c r="U9" i="133"/>
  <c r="T9" i="133"/>
  <c r="T28" i="117"/>
  <c r="U28" i="117"/>
  <c r="E8" i="142"/>
  <c r="U9" i="142"/>
  <c r="T9" i="142"/>
  <c r="U28" i="123"/>
  <c r="T28" i="123"/>
  <c r="E8" i="115"/>
  <c r="U9" i="115"/>
  <c r="T9" i="115"/>
  <c r="E43" i="127"/>
  <c r="U44" i="127"/>
  <c r="T44" i="127"/>
  <c r="E8" i="117"/>
  <c r="U9" i="117"/>
  <c r="T9" i="117"/>
  <c r="E8" i="121"/>
  <c r="T9" i="121"/>
  <c r="U9" i="121"/>
  <c r="Q43" i="115"/>
  <c r="T62" i="110"/>
  <c r="U62" i="110"/>
  <c r="E43" i="107"/>
  <c r="T44" i="107"/>
  <c r="U44" i="107"/>
  <c r="U62" i="149"/>
  <c r="T62" i="149"/>
  <c r="P8" i="127"/>
  <c r="P61" i="127" s="1"/>
  <c r="P65" i="127" s="1"/>
  <c r="Q8" i="120"/>
  <c r="Q61" i="120" s="1"/>
  <c r="Q65" i="120" s="1"/>
  <c r="E43" i="116"/>
  <c r="U44" i="116"/>
  <c r="T44" i="116"/>
  <c r="E8" i="109"/>
  <c r="U9" i="109"/>
  <c r="T9" i="109"/>
  <c r="E43" i="99"/>
  <c r="U44" i="99"/>
  <c r="T44" i="99"/>
  <c r="E8" i="86"/>
  <c r="U9" i="86"/>
  <c r="T9" i="86"/>
  <c r="U28" i="64"/>
  <c r="T28" i="64"/>
  <c r="U28" i="114"/>
  <c r="T28" i="114"/>
  <c r="E8" i="101"/>
  <c r="U9" i="101"/>
  <c r="T9" i="101"/>
  <c r="E43" i="80"/>
  <c r="T44" i="80"/>
  <c r="U44" i="80"/>
  <c r="E43" i="71"/>
  <c r="U44" i="71"/>
  <c r="T44" i="71"/>
  <c r="T43" i="97"/>
  <c r="U43" i="97"/>
  <c r="P43" i="103"/>
  <c r="T43" i="103" s="1"/>
  <c r="U62" i="91"/>
  <c r="T62" i="91"/>
  <c r="U28" i="81"/>
  <c r="T28" i="81"/>
  <c r="E43" i="78"/>
  <c r="T44" i="78"/>
  <c r="U44" i="78"/>
  <c r="T9" i="100"/>
  <c r="E8" i="97"/>
  <c r="U9" i="97"/>
  <c r="T9" i="97"/>
  <c r="P8" i="96"/>
  <c r="P61" i="96" s="1"/>
  <c r="P65" i="96" s="1"/>
  <c r="Q61" i="87"/>
  <c r="Q65" i="87" s="1"/>
  <c r="Q8" i="102"/>
  <c r="Q61" i="102" s="1"/>
  <c r="Q65" i="102" s="1"/>
  <c r="T28" i="77"/>
  <c r="U28" i="77"/>
  <c r="E8" i="68"/>
  <c r="T9" i="68"/>
  <c r="U9" i="68"/>
  <c r="P43" i="108"/>
  <c r="P61" i="108" s="1"/>
  <c r="P65" i="108" s="1"/>
  <c r="P8" i="94"/>
  <c r="P61" i="94" s="1"/>
  <c r="P65" i="94" s="1"/>
  <c r="E8" i="87"/>
  <c r="U9" i="87"/>
  <c r="T9" i="87"/>
  <c r="U28" i="86"/>
  <c r="T28" i="86"/>
  <c r="U28" i="68"/>
  <c r="T28" i="68"/>
  <c r="U28" i="57"/>
  <c r="T28" i="57"/>
  <c r="U28" i="43"/>
  <c r="T28" i="43"/>
  <c r="U56" i="39"/>
  <c r="T56" i="39"/>
  <c r="U28" i="33"/>
  <c r="T28" i="33"/>
  <c r="P43" i="69"/>
  <c r="P61" i="69" s="1"/>
  <c r="P65" i="69" s="1"/>
  <c r="U56" i="67"/>
  <c r="T56" i="67"/>
  <c r="T56" i="66"/>
  <c r="U56" i="66"/>
  <c r="U62" i="56"/>
  <c r="T62" i="56"/>
  <c r="E8" i="54"/>
  <c r="U9" i="54"/>
  <c r="T9" i="54"/>
  <c r="E8" i="44"/>
  <c r="T9" i="44"/>
  <c r="U9" i="44"/>
  <c r="T28" i="32"/>
  <c r="U28" i="32"/>
  <c r="T56" i="26"/>
  <c r="U56" i="26"/>
  <c r="E8" i="75"/>
  <c r="U9" i="75"/>
  <c r="T9" i="75"/>
  <c r="U56" i="68"/>
  <c r="T56" i="68"/>
  <c r="Q61" i="59"/>
  <c r="Q65" i="59" s="1"/>
  <c r="P43" i="59"/>
  <c r="T43" i="59" s="1"/>
  <c r="P43" i="56"/>
  <c r="E8" i="40"/>
  <c r="U9" i="40"/>
  <c r="T9" i="40"/>
  <c r="U56" i="44"/>
  <c r="T56" i="44"/>
  <c r="P8" i="63"/>
  <c r="P61" i="63" s="1"/>
  <c r="P65" i="63" s="1"/>
  <c r="U56" i="54"/>
  <c r="T56" i="54"/>
  <c r="U28" i="47"/>
  <c r="T28" i="47"/>
  <c r="E43" i="44"/>
  <c r="U44" i="44"/>
  <c r="T44" i="44"/>
  <c r="P43" i="66"/>
  <c r="T56" i="53"/>
  <c r="U56" i="53"/>
  <c r="P61" i="45"/>
  <c r="P65" i="45" s="1"/>
  <c r="P61" i="35"/>
  <c r="P65" i="35" s="1"/>
  <c r="U56" i="31"/>
  <c r="T56" i="31"/>
  <c r="Q8" i="80"/>
  <c r="Q61" i="80" s="1"/>
  <c r="Q65" i="80" s="1"/>
  <c r="Q61" i="76"/>
  <c r="Q65" i="76" s="1"/>
  <c r="E43" i="53"/>
  <c r="U56" i="36"/>
  <c r="T56" i="36"/>
  <c r="T62" i="27"/>
  <c r="U62" i="27"/>
  <c r="T28" i="8"/>
  <c r="U28" i="8"/>
  <c r="U56" i="21"/>
  <c r="T56" i="21"/>
  <c r="Q43" i="19"/>
  <c r="Q61" i="19" s="1"/>
  <c r="Q65" i="19" s="1"/>
  <c r="U28" i="14"/>
  <c r="T28" i="14"/>
  <c r="E8" i="8"/>
  <c r="U9" i="8"/>
  <c r="T9" i="8"/>
  <c r="T28" i="5"/>
  <c r="U28" i="5"/>
  <c r="Q43" i="1"/>
  <c r="E8" i="32"/>
  <c r="U9" i="32"/>
  <c r="T9" i="32"/>
  <c r="U28" i="29"/>
  <c r="T28" i="29"/>
  <c r="U28" i="23"/>
  <c r="T28" i="23"/>
  <c r="U56" i="11"/>
  <c r="T56" i="11"/>
  <c r="E43" i="2"/>
  <c r="U44" i="2"/>
  <c r="T44" i="2"/>
  <c r="Q8" i="39"/>
  <c r="E43" i="23"/>
  <c r="U44" i="23"/>
  <c r="T44" i="23"/>
  <c r="E43" i="20"/>
  <c r="U44" i="20"/>
  <c r="T44" i="20"/>
  <c r="P8" i="5"/>
  <c r="U56" i="9"/>
  <c r="T56" i="9"/>
  <c r="E43" i="1"/>
  <c r="U44" i="1"/>
  <c r="T44" i="1"/>
  <c r="E8" i="42"/>
  <c r="U9" i="42"/>
  <c r="T9" i="42"/>
  <c r="P8" i="29"/>
  <c r="E8" i="27"/>
  <c r="T9" i="27"/>
  <c r="U9" i="27"/>
  <c r="P61" i="11"/>
  <c r="P65" i="11" s="1"/>
  <c r="P61" i="2"/>
  <c r="P65" i="2" s="1"/>
  <c r="E43" i="14"/>
  <c r="U44" i="14"/>
  <c r="T44" i="14"/>
  <c r="T9" i="83"/>
  <c r="T9" i="237"/>
  <c r="R8" i="25"/>
  <c r="J61" i="25"/>
  <c r="R8" i="42"/>
  <c r="J61" i="42"/>
  <c r="R8" i="54"/>
  <c r="J61" i="54"/>
  <c r="R8" i="77"/>
  <c r="J61" i="77"/>
  <c r="R8" i="88"/>
  <c r="J61" i="88"/>
  <c r="R8" i="106"/>
  <c r="J61" i="106"/>
  <c r="R8" i="21"/>
  <c r="J61" i="21"/>
  <c r="R8" i="33"/>
  <c r="J61" i="33"/>
  <c r="R8" i="49"/>
  <c r="J61" i="49"/>
  <c r="R8" i="69"/>
  <c r="J61" i="69"/>
  <c r="R8" i="94"/>
  <c r="J61" i="94"/>
  <c r="R8" i="118"/>
  <c r="J61" i="118"/>
  <c r="K65" i="4"/>
  <c r="S65" i="4" s="1"/>
  <c r="S61" i="4"/>
  <c r="K65" i="8"/>
  <c r="S65" i="8" s="1"/>
  <c r="S61" i="8"/>
  <c r="K61" i="12"/>
  <c r="S8" i="12"/>
  <c r="K61" i="16"/>
  <c r="S8" i="16"/>
  <c r="K65" i="20"/>
  <c r="S65" i="20" s="1"/>
  <c r="S61" i="20"/>
  <c r="K65" i="24"/>
  <c r="S65" i="24" s="1"/>
  <c r="S61" i="24"/>
  <c r="K65" i="28"/>
  <c r="S65" i="28" s="1"/>
  <c r="S61" i="28"/>
  <c r="K65" i="32"/>
  <c r="S65" i="32" s="1"/>
  <c r="S61" i="32"/>
  <c r="K61" i="36"/>
  <c r="S8" i="36"/>
  <c r="K65" i="44"/>
  <c r="S65" i="44" s="1"/>
  <c r="S61" i="44"/>
  <c r="S8" i="49"/>
  <c r="K61" i="49"/>
  <c r="S8" i="53"/>
  <c r="K61" i="53"/>
  <c r="K61" i="62"/>
  <c r="S8" i="62"/>
  <c r="K61" i="75"/>
  <c r="S8" i="75"/>
  <c r="K61" i="80"/>
  <c r="S8" i="80"/>
  <c r="K61" i="84"/>
  <c r="S8" i="84"/>
  <c r="K61" i="92"/>
  <c r="S8" i="92"/>
  <c r="K61" i="96"/>
  <c r="S8" i="96"/>
  <c r="K61" i="100"/>
  <c r="S8" i="100"/>
  <c r="K61" i="104"/>
  <c r="S8" i="104"/>
  <c r="K61" i="108"/>
  <c r="S8" i="108"/>
  <c r="K61" i="112"/>
  <c r="S8" i="112"/>
  <c r="K61" i="117"/>
  <c r="S8" i="117"/>
  <c r="S8" i="122"/>
  <c r="K61" i="122"/>
  <c r="R8" i="8"/>
  <c r="J61" i="8"/>
  <c r="R8" i="12"/>
  <c r="J61" i="12"/>
  <c r="U28" i="253"/>
  <c r="T28" i="253"/>
  <c r="R8" i="27"/>
  <c r="J61" i="27"/>
  <c r="R8" i="50"/>
  <c r="J61" i="50"/>
  <c r="R8" i="72"/>
  <c r="J61" i="72"/>
  <c r="R8" i="104"/>
  <c r="J61" i="104"/>
  <c r="R8" i="82"/>
  <c r="J61" i="82"/>
  <c r="R8" i="113"/>
  <c r="J61" i="113"/>
  <c r="K61" i="58"/>
  <c r="S8" i="58"/>
  <c r="K61" i="67"/>
  <c r="S8" i="67"/>
  <c r="K61" i="71"/>
  <c r="S8" i="71"/>
  <c r="R8" i="23"/>
  <c r="J61" i="23"/>
  <c r="R8" i="36"/>
  <c r="J61" i="36"/>
  <c r="R8" i="55"/>
  <c r="J61" i="55"/>
  <c r="R8" i="68"/>
  <c r="J61" i="68"/>
  <c r="R8" i="87"/>
  <c r="J61" i="87"/>
  <c r="R8" i="100"/>
  <c r="J61" i="100"/>
  <c r="R8" i="119"/>
  <c r="J61" i="119"/>
  <c r="J65" i="125"/>
  <c r="R65" i="125" s="1"/>
  <c r="R61" i="125"/>
  <c r="J65" i="129"/>
  <c r="R65" i="129" s="1"/>
  <c r="R61" i="129"/>
  <c r="J65" i="133"/>
  <c r="R65" i="133" s="1"/>
  <c r="R61" i="133"/>
  <c r="J65" i="137"/>
  <c r="R65" i="137" s="1"/>
  <c r="R61" i="137"/>
  <c r="J65" i="141"/>
  <c r="R65" i="141" s="1"/>
  <c r="R61" i="141"/>
  <c r="J65" i="145"/>
  <c r="R65" i="145" s="1"/>
  <c r="R61" i="145"/>
  <c r="J65" i="149"/>
  <c r="R65" i="149" s="1"/>
  <c r="R61" i="149"/>
  <c r="J65" i="153"/>
  <c r="R65" i="153" s="1"/>
  <c r="R61" i="153"/>
  <c r="J65" i="157"/>
  <c r="R65" i="157" s="1"/>
  <c r="R61" i="157"/>
  <c r="J65" i="161"/>
  <c r="R65" i="161" s="1"/>
  <c r="R61" i="161"/>
  <c r="J65" i="165"/>
  <c r="R65" i="165" s="1"/>
  <c r="R61" i="165"/>
  <c r="J65" i="169"/>
  <c r="R65" i="169" s="1"/>
  <c r="R61" i="169"/>
  <c r="J65" i="173"/>
  <c r="R65" i="173" s="1"/>
  <c r="R61" i="173"/>
  <c r="J65" i="177"/>
  <c r="R65" i="177" s="1"/>
  <c r="R61" i="177"/>
  <c r="J65" i="181"/>
  <c r="R65" i="181" s="1"/>
  <c r="R61" i="181"/>
  <c r="J65" i="185"/>
  <c r="R65" i="185" s="1"/>
  <c r="R61" i="185"/>
  <c r="J65" i="189"/>
  <c r="R65" i="189" s="1"/>
  <c r="R61" i="189"/>
  <c r="J65" i="193"/>
  <c r="R65" i="193" s="1"/>
  <c r="R61" i="193"/>
  <c r="J65" i="197"/>
  <c r="R65" i="197" s="1"/>
  <c r="R61" i="197"/>
  <c r="J65" i="201"/>
  <c r="R65" i="201" s="1"/>
  <c r="R61" i="201"/>
  <c r="J65" i="205"/>
  <c r="R65" i="205" s="1"/>
  <c r="R61" i="205"/>
  <c r="J65" i="209"/>
  <c r="R65" i="209" s="1"/>
  <c r="R61" i="209"/>
  <c r="R61" i="213"/>
  <c r="J65" i="218"/>
  <c r="R65" i="218" s="1"/>
  <c r="R61" i="218"/>
  <c r="J65" i="222"/>
  <c r="R65" i="222" s="1"/>
  <c r="R61" i="222"/>
  <c r="J65" i="226"/>
  <c r="R65" i="226" s="1"/>
  <c r="R61" i="226"/>
  <c r="J65" i="230"/>
  <c r="R65" i="230" s="1"/>
  <c r="R61" i="230"/>
  <c r="J65" i="234"/>
  <c r="R65" i="234" s="1"/>
  <c r="R61" i="234"/>
  <c r="J65" i="238"/>
  <c r="R65" i="238" s="1"/>
  <c r="R61" i="238"/>
  <c r="J65" i="242"/>
  <c r="R65" i="242" s="1"/>
  <c r="R61" i="242"/>
  <c r="J65" i="246"/>
  <c r="R65" i="246" s="1"/>
  <c r="R61" i="246"/>
  <c r="J65" i="250"/>
  <c r="R65" i="250" s="1"/>
  <c r="R61" i="250"/>
  <c r="J65" i="254"/>
  <c r="R65" i="254" s="1"/>
  <c r="R61" i="254"/>
  <c r="J65" i="258"/>
  <c r="R65" i="258" s="1"/>
  <c r="R61" i="258"/>
  <c r="K65" i="124"/>
  <c r="S65" i="124" s="1"/>
  <c r="S61" i="124"/>
  <c r="K65" i="128"/>
  <c r="S65" i="128" s="1"/>
  <c r="S61" i="128"/>
  <c r="K65" i="132"/>
  <c r="S65" i="132" s="1"/>
  <c r="S61" i="132"/>
  <c r="K65" i="136"/>
  <c r="S65" i="136" s="1"/>
  <c r="S61" i="136"/>
  <c r="K65" i="140"/>
  <c r="S65" i="140" s="1"/>
  <c r="S61" i="140"/>
  <c r="K65" i="144"/>
  <c r="S65" i="144" s="1"/>
  <c r="S61" i="144"/>
  <c r="K65" i="148"/>
  <c r="S65" i="148" s="1"/>
  <c r="S61" i="148"/>
  <c r="K65" i="152"/>
  <c r="S65" i="152" s="1"/>
  <c r="S61" i="152"/>
  <c r="K65" i="156"/>
  <c r="S65" i="156" s="1"/>
  <c r="S61" i="156"/>
  <c r="K65" i="160"/>
  <c r="S65" i="160" s="1"/>
  <c r="S61" i="160"/>
  <c r="K65" i="164"/>
  <c r="S65" i="164" s="1"/>
  <c r="S61" i="164"/>
  <c r="K65" i="168"/>
  <c r="S65" i="168" s="1"/>
  <c r="S61" i="168"/>
  <c r="K65" i="172"/>
  <c r="S65" i="172" s="1"/>
  <c r="S61" i="172"/>
  <c r="K65" i="176"/>
  <c r="S65" i="176" s="1"/>
  <c r="S61" i="176"/>
  <c r="K65" i="180"/>
  <c r="S65" i="180" s="1"/>
  <c r="S61" i="180"/>
  <c r="K65" i="184"/>
  <c r="S65" i="184" s="1"/>
  <c r="S61" i="184"/>
  <c r="K65" i="188"/>
  <c r="S65" i="188" s="1"/>
  <c r="S61" i="188"/>
  <c r="K65" i="192"/>
  <c r="S65" i="192" s="1"/>
  <c r="S61" i="192"/>
  <c r="K65" i="196"/>
  <c r="S65" i="196" s="1"/>
  <c r="S61" i="196"/>
  <c r="K65" i="200"/>
  <c r="S65" i="200" s="1"/>
  <c r="S61" i="200"/>
  <c r="K65" i="204"/>
  <c r="S65" i="204" s="1"/>
  <c r="S61" i="204"/>
  <c r="K65" i="208"/>
  <c r="S65" i="208" s="1"/>
  <c r="S61" i="208"/>
  <c r="K65" i="212"/>
  <c r="S65" i="212" s="1"/>
  <c r="S61" i="212"/>
  <c r="K65" i="216"/>
  <c r="S65" i="216" s="1"/>
  <c r="S61" i="216"/>
  <c r="E43" i="255"/>
  <c r="U44" i="255"/>
  <c r="T44" i="255"/>
  <c r="U56" i="252"/>
  <c r="T56" i="252"/>
  <c r="U62" i="248"/>
  <c r="T62" i="248"/>
  <c r="E43" i="242"/>
  <c r="U44" i="242"/>
  <c r="T44" i="242"/>
  <c r="T62" i="255"/>
  <c r="U62" i="255"/>
  <c r="K65" i="223"/>
  <c r="S65" i="223" s="1"/>
  <c r="S61" i="223"/>
  <c r="K65" i="233"/>
  <c r="S65" i="233" s="1"/>
  <c r="S61" i="233"/>
  <c r="E43" i="258"/>
  <c r="U44" i="258"/>
  <c r="T44" i="258"/>
  <c r="U28" i="256"/>
  <c r="T28" i="256"/>
  <c r="Q43" i="252"/>
  <c r="U9" i="249"/>
  <c r="E8" i="249"/>
  <c r="U56" i="233"/>
  <c r="T56" i="233"/>
  <c r="E8" i="222"/>
  <c r="U9" i="222"/>
  <c r="T9" i="222"/>
  <c r="U56" i="216"/>
  <c r="T56" i="216"/>
  <c r="E61" i="257"/>
  <c r="U8" i="257"/>
  <c r="U56" i="249"/>
  <c r="T56" i="249"/>
  <c r="U9" i="244"/>
  <c r="E8" i="244"/>
  <c r="Q8" i="242"/>
  <c r="T28" i="224"/>
  <c r="U28" i="224"/>
  <c r="P8" i="247"/>
  <c r="P61" i="247" s="1"/>
  <c r="P65" i="247" s="1"/>
  <c r="U28" i="241"/>
  <c r="T28" i="241"/>
  <c r="U56" i="235"/>
  <c r="T56" i="235"/>
  <c r="P8" i="248"/>
  <c r="U56" i="242"/>
  <c r="T56" i="242"/>
  <c r="T62" i="236"/>
  <c r="U62" i="236"/>
  <c r="U56" i="230"/>
  <c r="T56" i="230"/>
  <c r="U62" i="225"/>
  <c r="T62" i="225"/>
  <c r="U9" i="246"/>
  <c r="E8" i="246"/>
  <c r="Q8" i="253"/>
  <c r="Q61" i="253" s="1"/>
  <c r="Q65" i="253" s="1"/>
  <c r="E43" i="251"/>
  <c r="T44" i="251"/>
  <c r="U44" i="251"/>
  <c r="P61" i="254"/>
  <c r="P65" i="254" s="1"/>
  <c r="T56" i="251"/>
  <c r="U56" i="251"/>
  <c r="T56" i="229"/>
  <c r="U56" i="229"/>
  <c r="T56" i="224"/>
  <c r="U56" i="224"/>
  <c r="Q43" i="247"/>
  <c r="Q61" i="247" s="1"/>
  <c r="Q65" i="247" s="1"/>
  <c r="E43" i="245"/>
  <c r="T44" i="245"/>
  <c r="U44" i="245"/>
  <c r="Q8" i="245"/>
  <c r="U9" i="237"/>
  <c r="E8" i="237"/>
  <c r="U62" i="193"/>
  <c r="T62" i="193"/>
  <c r="U28" i="186"/>
  <c r="T28" i="186"/>
  <c r="E43" i="180"/>
  <c r="U44" i="180"/>
  <c r="T44" i="180"/>
  <c r="U56" i="223"/>
  <c r="T56" i="223"/>
  <c r="Q8" i="220"/>
  <c r="Q61" i="220" s="1"/>
  <c r="Q65" i="220" s="1"/>
  <c r="U28" i="213"/>
  <c r="T28" i="213"/>
  <c r="P43" i="206"/>
  <c r="P61" i="206" s="1"/>
  <c r="P65" i="206" s="1"/>
  <c r="T62" i="202"/>
  <c r="U62" i="202"/>
  <c r="T28" i="195"/>
  <c r="U28" i="195"/>
  <c r="U28" i="238"/>
  <c r="T28" i="238"/>
  <c r="E43" i="218"/>
  <c r="U44" i="218"/>
  <c r="T44" i="218"/>
  <c r="P8" i="215"/>
  <c r="E43" i="206"/>
  <c r="U44" i="206"/>
  <c r="T44" i="206"/>
  <c r="E43" i="212"/>
  <c r="T44" i="212"/>
  <c r="U44" i="212"/>
  <c r="P43" i="208"/>
  <c r="P61" i="208" s="1"/>
  <c r="P65" i="208" s="1"/>
  <c r="U28" i="205"/>
  <c r="T28" i="205"/>
  <c r="U56" i="200"/>
  <c r="T56" i="200"/>
  <c r="U9" i="216"/>
  <c r="E8" i="211"/>
  <c r="U9" i="211"/>
  <c r="T9" i="211"/>
  <c r="T56" i="213"/>
  <c r="U56" i="213"/>
  <c r="P8" i="201"/>
  <c r="T56" i="195"/>
  <c r="U56" i="195"/>
  <c r="P43" i="223"/>
  <c r="E43" i="222"/>
  <c r="U44" i="222"/>
  <c r="T44" i="222"/>
  <c r="E8" i="209"/>
  <c r="U9" i="209"/>
  <c r="T9" i="209"/>
  <c r="U28" i="201"/>
  <c r="T28" i="201"/>
  <c r="E8" i="189"/>
  <c r="U9" i="189"/>
  <c r="T9" i="189"/>
  <c r="P43" i="176"/>
  <c r="U28" i="173"/>
  <c r="T28" i="173"/>
  <c r="E43" i="167"/>
  <c r="E61" i="167" s="1"/>
  <c r="U44" i="167"/>
  <c r="T44" i="167"/>
  <c r="P43" i="180"/>
  <c r="P61" i="180" s="1"/>
  <c r="P65" i="180" s="1"/>
  <c r="Q43" i="192"/>
  <c r="Q61" i="192" s="1"/>
  <c r="Q65" i="192" s="1"/>
  <c r="U56" i="196"/>
  <c r="T56" i="196"/>
  <c r="T28" i="190"/>
  <c r="U28" i="190"/>
  <c r="Q8" i="178"/>
  <c r="U62" i="182"/>
  <c r="T62" i="182"/>
  <c r="E8" i="206"/>
  <c r="U9" i="206"/>
  <c r="T9" i="206"/>
  <c r="E43" i="190"/>
  <c r="U44" i="190"/>
  <c r="T44" i="190"/>
  <c r="U9" i="213"/>
  <c r="E43" i="186"/>
  <c r="T44" i="186"/>
  <c r="U44" i="186"/>
  <c r="E8" i="193"/>
  <c r="U9" i="193"/>
  <c r="T9" i="193"/>
  <c r="Q43" i="189"/>
  <c r="E8" i="183"/>
  <c r="U9" i="183"/>
  <c r="T9" i="183"/>
  <c r="P43" i="175"/>
  <c r="Q43" i="168"/>
  <c r="P8" i="165"/>
  <c r="P61" i="165" s="1"/>
  <c r="P65" i="165" s="1"/>
  <c r="U56" i="159"/>
  <c r="T56" i="159"/>
  <c r="P43" i="151"/>
  <c r="P43" i="152"/>
  <c r="E43" i="150"/>
  <c r="U44" i="150"/>
  <c r="T44" i="150"/>
  <c r="Q8" i="143"/>
  <c r="Q61" i="143" s="1"/>
  <c r="Q65" i="143" s="1"/>
  <c r="T28" i="141"/>
  <c r="U28" i="141"/>
  <c r="T56" i="136"/>
  <c r="U56" i="136"/>
  <c r="E43" i="135"/>
  <c r="T44" i="135"/>
  <c r="U44" i="135"/>
  <c r="P8" i="132"/>
  <c r="P61" i="132" s="1"/>
  <c r="P65" i="132" s="1"/>
  <c r="T28" i="129"/>
  <c r="U28" i="129"/>
  <c r="T28" i="127"/>
  <c r="U28" i="127"/>
  <c r="E43" i="172"/>
  <c r="U44" i="172"/>
  <c r="T44" i="172"/>
  <c r="E43" i="169"/>
  <c r="U44" i="169"/>
  <c r="T44" i="169"/>
  <c r="E43" i="159"/>
  <c r="U44" i="159"/>
  <c r="T44" i="159"/>
  <c r="P43" i="155"/>
  <c r="E43" i="151"/>
  <c r="U44" i="151"/>
  <c r="T44" i="151"/>
  <c r="P8" i="144"/>
  <c r="P61" i="144" s="1"/>
  <c r="P65" i="144" s="1"/>
  <c r="E8" i="177"/>
  <c r="U9" i="177"/>
  <c r="T9" i="177"/>
  <c r="P43" i="164"/>
  <c r="U62" i="158"/>
  <c r="T62" i="158"/>
  <c r="U28" i="155"/>
  <c r="T28" i="155"/>
  <c r="E43" i="146"/>
  <c r="U44" i="146"/>
  <c r="T44" i="146"/>
  <c r="E8" i="144"/>
  <c r="U9" i="144"/>
  <c r="T9" i="144"/>
  <c r="P43" i="170"/>
  <c r="P61" i="170" s="1"/>
  <c r="P65" i="170" s="1"/>
  <c r="T8" i="167"/>
  <c r="T62" i="164"/>
  <c r="U62" i="164"/>
  <c r="T56" i="149"/>
  <c r="U56" i="149"/>
  <c r="T28" i="138"/>
  <c r="U28" i="138"/>
  <c r="T56" i="132"/>
  <c r="U56" i="132"/>
  <c r="T56" i="128"/>
  <c r="U56" i="128"/>
  <c r="Q43" i="171"/>
  <c r="U28" i="167"/>
  <c r="T28" i="167"/>
  <c r="U56" i="164"/>
  <c r="T56" i="164"/>
  <c r="Q8" i="160"/>
  <c r="Q61" i="160" s="1"/>
  <c r="Q65" i="160" s="1"/>
  <c r="U56" i="156"/>
  <c r="T56" i="156"/>
  <c r="U28" i="139"/>
  <c r="T28" i="139"/>
  <c r="Q43" i="132"/>
  <c r="Q61" i="132" s="1"/>
  <c r="Q65" i="132" s="1"/>
  <c r="E8" i="128"/>
  <c r="U9" i="128"/>
  <c r="T9" i="128"/>
  <c r="E43" i="115"/>
  <c r="U44" i="115"/>
  <c r="T44" i="115"/>
  <c r="U62" i="108"/>
  <c r="T62" i="108"/>
  <c r="E43" i="136"/>
  <c r="U44" i="136"/>
  <c r="T44" i="136"/>
  <c r="E8" i="132"/>
  <c r="U9" i="132"/>
  <c r="T9" i="132"/>
  <c r="Q43" i="110"/>
  <c r="E43" i="131"/>
  <c r="U44" i="131"/>
  <c r="T44" i="131"/>
  <c r="U62" i="114"/>
  <c r="T62" i="114"/>
  <c r="Q8" i="136"/>
  <c r="Q61" i="136" s="1"/>
  <c r="Q65" i="136" s="1"/>
  <c r="U62" i="116"/>
  <c r="T62" i="116"/>
  <c r="Q61" i="116"/>
  <c r="Q65" i="116" s="1"/>
  <c r="T56" i="139"/>
  <c r="U56" i="139"/>
  <c r="E8" i="136"/>
  <c r="T9" i="136"/>
  <c r="U9" i="136"/>
  <c r="T62" i="125"/>
  <c r="U62" i="125"/>
  <c r="Q8" i="123"/>
  <c r="Q61" i="123" s="1"/>
  <c r="Q65" i="123" s="1"/>
  <c r="E8" i="110"/>
  <c r="T9" i="110"/>
  <c r="U9" i="110"/>
  <c r="P61" i="123"/>
  <c r="P65" i="123" s="1"/>
  <c r="E8" i="116"/>
  <c r="U9" i="116"/>
  <c r="T9" i="116"/>
  <c r="P43" i="114"/>
  <c r="P8" i="114"/>
  <c r="U56" i="105"/>
  <c r="T56" i="105"/>
  <c r="E43" i="91"/>
  <c r="U44" i="91"/>
  <c r="T44" i="91"/>
  <c r="U28" i="84"/>
  <c r="T28" i="84"/>
  <c r="U56" i="81"/>
  <c r="T56" i="81"/>
  <c r="E43" i="74"/>
  <c r="U44" i="74"/>
  <c r="T44" i="74"/>
  <c r="P61" i="64"/>
  <c r="P65" i="64" s="1"/>
  <c r="U56" i="60"/>
  <c r="T56" i="60"/>
  <c r="U62" i="103"/>
  <c r="T62" i="103"/>
  <c r="U62" i="101"/>
  <c r="T62" i="101"/>
  <c r="Q8" i="91"/>
  <c r="Q61" i="91" s="1"/>
  <c r="Q65" i="91" s="1"/>
  <c r="E43" i="81"/>
  <c r="T44" i="81"/>
  <c r="U44" i="81"/>
  <c r="P43" i="79"/>
  <c r="E43" i="73"/>
  <c r="T44" i="73"/>
  <c r="U44" i="73"/>
  <c r="P43" i="70"/>
  <c r="P61" i="70" s="1"/>
  <c r="P65" i="70" s="1"/>
  <c r="E8" i="112"/>
  <c r="U9" i="112"/>
  <c r="T9" i="112"/>
  <c r="P8" i="113"/>
  <c r="P61" i="113" s="1"/>
  <c r="P65" i="113" s="1"/>
  <c r="U56" i="95"/>
  <c r="T56" i="95"/>
  <c r="Q61" i="89"/>
  <c r="Q65" i="89" s="1"/>
  <c r="P61" i="81"/>
  <c r="P65" i="81" s="1"/>
  <c r="U28" i="73"/>
  <c r="T28" i="73"/>
  <c r="T9" i="104"/>
  <c r="Q61" i="88"/>
  <c r="Q65" i="88" s="1"/>
  <c r="Q43" i="109"/>
  <c r="E8" i="107"/>
  <c r="T9" i="107"/>
  <c r="U9" i="107"/>
  <c r="E43" i="94"/>
  <c r="U44" i="94"/>
  <c r="T44" i="94"/>
  <c r="E43" i="86"/>
  <c r="U44" i="86"/>
  <c r="T44" i="86"/>
  <c r="T44" i="103"/>
  <c r="E43" i="101"/>
  <c r="T44" i="101"/>
  <c r="U44" i="101"/>
  <c r="Q8" i="101"/>
  <c r="Q43" i="98"/>
  <c r="Q61" i="98" s="1"/>
  <c r="Q65" i="98" s="1"/>
  <c r="E43" i="92"/>
  <c r="U44" i="92"/>
  <c r="T44" i="92"/>
  <c r="U56" i="72"/>
  <c r="T56" i="72"/>
  <c r="P61" i="68"/>
  <c r="P65" i="68" s="1"/>
  <c r="U56" i="50"/>
  <c r="T56" i="50"/>
  <c r="U9" i="104"/>
  <c r="Q8" i="65"/>
  <c r="Q8" i="51"/>
  <c r="Q61" i="51" s="1"/>
  <c r="Q65" i="51" s="1"/>
  <c r="T62" i="43"/>
  <c r="U62" i="43"/>
  <c r="T56" i="38"/>
  <c r="U56" i="38"/>
  <c r="T62" i="81"/>
  <c r="U62" i="81"/>
  <c r="T56" i="76"/>
  <c r="U56" i="76"/>
  <c r="U56" i="69"/>
  <c r="T56" i="69"/>
  <c r="Q8" i="64"/>
  <c r="Q43" i="61"/>
  <c r="Q61" i="61" s="1"/>
  <c r="Q65" i="61" s="1"/>
  <c r="Q8" i="50"/>
  <c r="Q61" i="50" s="1"/>
  <c r="Q65" i="50" s="1"/>
  <c r="P61" i="71"/>
  <c r="P65" i="71" s="1"/>
  <c r="P61" i="58"/>
  <c r="P65" i="58" s="1"/>
  <c r="Q8" i="49"/>
  <c r="Q61" i="49" s="1"/>
  <c r="Q65" i="49" s="1"/>
  <c r="U56" i="45"/>
  <c r="T56" i="45"/>
  <c r="Q61" i="37"/>
  <c r="Q65" i="37" s="1"/>
  <c r="E8" i="81"/>
  <c r="T9" i="81"/>
  <c r="U9" i="81"/>
  <c r="E8" i="59"/>
  <c r="U9" i="59"/>
  <c r="T9" i="59"/>
  <c r="Q43" i="73"/>
  <c r="U62" i="67"/>
  <c r="T62" i="67"/>
  <c r="P43" i="54"/>
  <c r="P61" i="54" s="1"/>
  <c r="P65" i="54" s="1"/>
  <c r="U62" i="83"/>
  <c r="T62" i="83"/>
  <c r="T56" i="63"/>
  <c r="U56" i="63"/>
  <c r="T62" i="47"/>
  <c r="U62" i="47"/>
  <c r="T56" i="30"/>
  <c r="U56" i="30"/>
  <c r="Q61" i="24"/>
  <c r="Q65" i="24" s="1"/>
  <c r="P61" i="8"/>
  <c r="P65" i="8" s="1"/>
  <c r="U28" i="3"/>
  <c r="T28" i="3"/>
  <c r="P43" i="21"/>
  <c r="P8" i="14"/>
  <c r="P61" i="14" s="1"/>
  <c r="P65" i="14" s="1"/>
  <c r="P43" i="12"/>
  <c r="U62" i="7"/>
  <c r="T62" i="7"/>
  <c r="U28" i="6"/>
  <c r="T28" i="6"/>
  <c r="U56" i="4"/>
  <c r="T56" i="4"/>
  <c r="Q43" i="17"/>
  <c r="E8" i="24"/>
  <c r="U9" i="24"/>
  <c r="T9" i="24"/>
  <c r="U62" i="42"/>
  <c r="T62" i="42"/>
  <c r="E43" i="29"/>
  <c r="U44" i="29"/>
  <c r="T44" i="29"/>
  <c r="E8" i="23"/>
  <c r="U9" i="23"/>
  <c r="T9" i="23"/>
  <c r="Q43" i="16"/>
  <c r="U43" i="16" s="1"/>
  <c r="Q43" i="9"/>
  <c r="U56" i="1"/>
  <c r="T56" i="1"/>
  <c r="T56" i="34"/>
  <c r="U56" i="34"/>
  <c r="E43" i="25"/>
  <c r="U44" i="25"/>
  <c r="T44" i="25"/>
  <c r="T28" i="37"/>
  <c r="U28" i="37"/>
  <c r="Q8" i="33"/>
  <c r="E43" i="10"/>
  <c r="E8" i="41"/>
  <c r="U9" i="41"/>
  <c r="T9" i="41"/>
  <c r="Q8" i="25"/>
  <c r="Q61" i="25" s="1"/>
  <c r="Q65" i="25" s="1"/>
  <c r="T56" i="14"/>
  <c r="U56" i="14"/>
  <c r="Q61" i="10"/>
  <c r="Q65" i="10" s="1"/>
  <c r="T56" i="6"/>
  <c r="U56" i="6"/>
  <c r="T9" i="12"/>
  <c r="T56" i="7"/>
  <c r="U9" i="26"/>
  <c r="U9" i="3"/>
  <c r="U62" i="233"/>
  <c r="T62" i="233"/>
  <c r="E43" i="227"/>
  <c r="U44" i="227"/>
  <c r="T44" i="227"/>
  <c r="E43" i="207"/>
  <c r="U44" i="207"/>
  <c r="T44" i="207"/>
  <c r="E8" i="205"/>
  <c r="U9" i="205"/>
  <c r="T9" i="205"/>
  <c r="U28" i="197"/>
  <c r="T28" i="197"/>
  <c r="U28" i="228"/>
  <c r="T28" i="228"/>
  <c r="U28" i="222"/>
  <c r="T28" i="222"/>
  <c r="T56" i="220"/>
  <c r="U56" i="220"/>
  <c r="T28" i="217"/>
  <c r="U28" i="217"/>
  <c r="T56" i="203"/>
  <c r="U56" i="203"/>
  <c r="T28" i="192"/>
  <c r="U28" i="192"/>
  <c r="U56" i="204"/>
  <c r="T56" i="204"/>
  <c r="E8" i="201"/>
  <c r="U9" i="201"/>
  <c r="T9" i="201"/>
  <c r="P61" i="200"/>
  <c r="P65" i="200" s="1"/>
  <c r="U28" i="179"/>
  <c r="T28" i="179"/>
  <c r="E43" i="175"/>
  <c r="U44" i="175"/>
  <c r="T44" i="175"/>
  <c r="E8" i="173"/>
  <c r="U9" i="173"/>
  <c r="T9" i="173"/>
  <c r="T62" i="197"/>
  <c r="U62" i="197"/>
  <c r="E8" i="181"/>
  <c r="U9" i="181"/>
  <c r="T9" i="181"/>
  <c r="P61" i="190"/>
  <c r="P65" i="190" s="1"/>
  <c r="U62" i="179"/>
  <c r="T62" i="179"/>
  <c r="U28" i="206"/>
  <c r="T28" i="206"/>
  <c r="E43" i="192"/>
  <c r="T44" i="192"/>
  <c r="U44" i="192"/>
  <c r="U56" i="178"/>
  <c r="T56" i="178"/>
  <c r="U56" i="188"/>
  <c r="T56" i="188"/>
  <c r="E43" i="185"/>
  <c r="U44" i="185"/>
  <c r="T44" i="185"/>
  <c r="T28" i="184"/>
  <c r="U28" i="184"/>
  <c r="Q61" i="191"/>
  <c r="Q65" i="191" s="1"/>
  <c r="T28" i="181"/>
  <c r="U28" i="181"/>
  <c r="E43" i="173"/>
  <c r="T44" i="173"/>
  <c r="U44" i="173"/>
  <c r="T28" i="198"/>
  <c r="U28" i="198"/>
  <c r="E8" i="188"/>
  <c r="U9" i="188"/>
  <c r="T9" i="188"/>
  <c r="U56" i="167"/>
  <c r="T56" i="167"/>
  <c r="U28" i="156"/>
  <c r="T28" i="156"/>
  <c r="E8" i="161"/>
  <c r="U9" i="161"/>
  <c r="T9" i="161"/>
  <c r="E43" i="142"/>
  <c r="U44" i="142"/>
  <c r="T44" i="142"/>
  <c r="E43" i="123"/>
  <c r="U44" i="123"/>
  <c r="T44" i="123"/>
  <c r="U56" i="119"/>
  <c r="T56" i="119"/>
  <c r="E43" i="161"/>
  <c r="U44" i="161"/>
  <c r="T44" i="161"/>
  <c r="E8" i="160"/>
  <c r="U9" i="160"/>
  <c r="T9" i="160"/>
  <c r="U28" i="151"/>
  <c r="T28" i="151"/>
  <c r="P65" i="131"/>
  <c r="U28" i="128"/>
  <c r="T28" i="128"/>
  <c r="Q8" i="167"/>
  <c r="Q61" i="167" s="1"/>
  <c r="Q65" i="167" s="1"/>
  <c r="U56" i="146"/>
  <c r="T56" i="146"/>
  <c r="T56" i="169"/>
  <c r="U56" i="169"/>
  <c r="U28" i="166"/>
  <c r="T28" i="166"/>
  <c r="E8" i="162"/>
  <c r="T9" i="162"/>
  <c r="U9" i="162"/>
  <c r="P61" i="151"/>
  <c r="P65" i="151" s="1"/>
  <c r="U62" i="143"/>
  <c r="T62" i="143"/>
  <c r="E8" i="169"/>
  <c r="T9" i="169"/>
  <c r="U9" i="169"/>
  <c r="T62" i="168"/>
  <c r="U62" i="168"/>
  <c r="T56" i="162"/>
  <c r="U56" i="162"/>
  <c r="T28" i="160"/>
  <c r="U28" i="160"/>
  <c r="E43" i="157"/>
  <c r="U44" i="157"/>
  <c r="T44" i="157"/>
  <c r="P8" i="155"/>
  <c r="T62" i="152"/>
  <c r="U62" i="152"/>
  <c r="T28" i="146"/>
  <c r="U28" i="146"/>
  <c r="E43" i="140"/>
  <c r="T44" i="140"/>
  <c r="U44" i="140"/>
  <c r="E8" i="138"/>
  <c r="T9" i="138"/>
  <c r="U9" i="138"/>
  <c r="E8" i="163"/>
  <c r="U9" i="163"/>
  <c r="T9" i="163"/>
  <c r="E8" i="155"/>
  <c r="U9" i="155"/>
  <c r="T9" i="155"/>
  <c r="Q61" i="152"/>
  <c r="Q65" i="152" s="1"/>
  <c r="U56" i="142"/>
  <c r="T56" i="142"/>
  <c r="E43" i="141"/>
  <c r="U44" i="141"/>
  <c r="T44" i="141"/>
  <c r="E8" i="139"/>
  <c r="U9" i="139"/>
  <c r="T9" i="139"/>
  <c r="U56" i="120"/>
  <c r="T56" i="120"/>
  <c r="E8" i="108"/>
  <c r="U9" i="108"/>
  <c r="T9" i="108"/>
  <c r="E8" i="131"/>
  <c r="U9" i="131"/>
  <c r="T9" i="131"/>
  <c r="E8" i="120"/>
  <c r="T9" i="120"/>
  <c r="U9" i="120"/>
  <c r="E61" i="129"/>
  <c r="U8" i="129"/>
  <c r="E8" i="114"/>
  <c r="U9" i="114"/>
  <c r="T9" i="114"/>
  <c r="U62" i="105"/>
  <c r="T62" i="105"/>
  <c r="E43" i="138"/>
  <c r="T44" i="138"/>
  <c r="U44" i="138"/>
  <c r="T28" i="136"/>
  <c r="U28" i="136"/>
  <c r="Q43" i="128"/>
  <c r="Q61" i="128" s="1"/>
  <c r="Q65" i="128" s="1"/>
  <c r="E8" i="111"/>
  <c r="U9" i="111"/>
  <c r="T9" i="111"/>
  <c r="P43" i="116"/>
  <c r="T56" i="106"/>
  <c r="U56" i="106"/>
  <c r="U56" i="140"/>
  <c r="T56" i="140"/>
  <c r="U56" i="126"/>
  <c r="T56" i="126"/>
  <c r="U56" i="123"/>
  <c r="T56" i="123"/>
  <c r="Q61" i="112"/>
  <c r="Q65" i="112" s="1"/>
  <c r="T56" i="108"/>
  <c r="U56" i="108"/>
  <c r="U28" i="101"/>
  <c r="T28" i="101"/>
  <c r="U56" i="98"/>
  <c r="T56" i="98"/>
  <c r="U62" i="66"/>
  <c r="T62" i="66"/>
  <c r="E43" i="104"/>
  <c r="T44" i="104"/>
  <c r="U44" i="104"/>
  <c r="U56" i="89"/>
  <c r="T56" i="89"/>
  <c r="T28" i="106"/>
  <c r="U28" i="106"/>
  <c r="U28" i="98"/>
  <c r="T28" i="98"/>
  <c r="E8" i="91"/>
  <c r="U9" i="91"/>
  <c r="T9" i="91"/>
  <c r="E43" i="88"/>
  <c r="U44" i="88"/>
  <c r="T44" i="88"/>
  <c r="U56" i="77"/>
  <c r="T56" i="77"/>
  <c r="T8" i="73"/>
  <c r="P61" i="73"/>
  <c r="P65" i="73" s="1"/>
  <c r="E43" i="106"/>
  <c r="E43" i="87"/>
  <c r="U44" i="87"/>
  <c r="T44" i="87"/>
  <c r="E8" i="89"/>
  <c r="U9" i="89"/>
  <c r="T9" i="89"/>
  <c r="T28" i="103"/>
  <c r="U28" i="103"/>
  <c r="T62" i="96"/>
  <c r="U62" i="96"/>
  <c r="Q8" i="86"/>
  <c r="Q61" i="86" s="1"/>
  <c r="Q65" i="86" s="1"/>
  <c r="T28" i="67"/>
  <c r="U28" i="67"/>
  <c r="E43" i="83"/>
  <c r="E61" i="83" s="1"/>
  <c r="U44" i="83"/>
  <c r="T44" i="83"/>
  <c r="U9" i="100"/>
  <c r="E8" i="77"/>
  <c r="U9" i="77"/>
  <c r="T9" i="77"/>
  <c r="E43" i="70"/>
  <c r="U44" i="70"/>
  <c r="T44" i="70"/>
  <c r="U28" i="63"/>
  <c r="T28" i="63"/>
  <c r="Q43" i="58"/>
  <c r="Q61" i="58" s="1"/>
  <c r="Q65" i="58" s="1"/>
  <c r="U28" i="56"/>
  <c r="T28" i="56"/>
  <c r="E43" i="50"/>
  <c r="U44" i="50"/>
  <c r="T44" i="50"/>
  <c r="T28" i="41"/>
  <c r="U28" i="41"/>
  <c r="P43" i="38"/>
  <c r="P61" i="38" s="1"/>
  <c r="P65" i="38" s="1"/>
  <c r="T56" i="25"/>
  <c r="U56" i="25"/>
  <c r="Q8" i="71"/>
  <c r="Q61" i="71" s="1"/>
  <c r="Q65" i="71" s="1"/>
  <c r="U28" i="61"/>
  <c r="T28" i="61"/>
  <c r="E8" i="52"/>
  <c r="U9" i="52"/>
  <c r="T9" i="52"/>
  <c r="P8" i="51"/>
  <c r="P61" i="51" s="1"/>
  <c r="P65" i="51" s="1"/>
  <c r="E43" i="48"/>
  <c r="U44" i="48"/>
  <c r="T44" i="48"/>
  <c r="U62" i="51"/>
  <c r="T62" i="51"/>
  <c r="U28" i="39"/>
  <c r="T28" i="39"/>
  <c r="E43" i="36"/>
  <c r="U44" i="36"/>
  <c r="T44" i="36"/>
  <c r="U62" i="30"/>
  <c r="T62" i="30"/>
  <c r="U28" i="27"/>
  <c r="T28" i="27"/>
  <c r="P43" i="74"/>
  <c r="E8" i="64"/>
  <c r="P43" i="78"/>
  <c r="P61" i="78" s="1"/>
  <c r="P65" i="78" s="1"/>
  <c r="U56" i="74"/>
  <c r="T56" i="74"/>
  <c r="U56" i="56"/>
  <c r="T56" i="56"/>
  <c r="U56" i="43"/>
  <c r="T56" i="43"/>
  <c r="P8" i="79"/>
  <c r="P61" i="79" s="1"/>
  <c r="P65" i="79" s="1"/>
  <c r="E8" i="61"/>
  <c r="T9" i="61"/>
  <c r="U9" i="61"/>
  <c r="T56" i="52"/>
  <c r="U56" i="52"/>
  <c r="E8" i="47"/>
  <c r="T9" i="47"/>
  <c r="U9" i="47"/>
  <c r="T28" i="79"/>
  <c r="U28" i="79"/>
  <c r="U56" i="64"/>
  <c r="T56" i="64"/>
  <c r="E43" i="42"/>
  <c r="U44" i="42"/>
  <c r="T44" i="42"/>
  <c r="U62" i="35"/>
  <c r="T62" i="35"/>
  <c r="E43" i="13"/>
  <c r="T44" i="13"/>
  <c r="U44" i="13"/>
  <c r="P61" i="24"/>
  <c r="P65" i="24" s="1"/>
  <c r="P8" i="6"/>
  <c r="P61" i="6" s="1"/>
  <c r="P65" i="6" s="1"/>
  <c r="Q65" i="13"/>
  <c r="U56" i="20"/>
  <c r="T56" i="20"/>
  <c r="Q8" i="28"/>
  <c r="Q61" i="28" s="1"/>
  <c r="Q65" i="28" s="1"/>
  <c r="E43" i="19"/>
  <c r="U44" i="19"/>
  <c r="T44" i="19"/>
  <c r="Q8" i="12"/>
  <c r="Q61" i="12" s="1"/>
  <c r="Q65" i="12" s="1"/>
  <c r="P43" i="1"/>
  <c r="P61" i="1" s="1"/>
  <c r="P65" i="1" s="1"/>
  <c r="U28" i="25"/>
  <c r="T28" i="25"/>
  <c r="T43" i="18"/>
  <c r="Q61" i="11"/>
  <c r="Q65" i="11" s="1"/>
  <c r="E43" i="41"/>
  <c r="U44" i="41"/>
  <c r="T44" i="41"/>
  <c r="E8" i="22"/>
  <c r="U9" i="22"/>
  <c r="T9" i="22"/>
  <c r="Q61" i="18"/>
  <c r="Q65" i="18" s="1"/>
  <c r="E43" i="9"/>
  <c r="E8" i="38"/>
  <c r="U9" i="38"/>
  <c r="T9" i="38"/>
  <c r="P43" i="36"/>
  <c r="P61" i="36" s="1"/>
  <c r="P65" i="36" s="1"/>
  <c r="T28" i="18"/>
  <c r="U28" i="18"/>
  <c r="T28" i="1"/>
  <c r="U28" i="1"/>
  <c r="Q8" i="7"/>
  <c r="Q61" i="7" s="1"/>
  <c r="Q65" i="7" s="1"/>
  <c r="U56" i="40"/>
  <c r="T56" i="40"/>
  <c r="E8" i="26"/>
  <c r="U44" i="17"/>
  <c r="R8" i="64"/>
  <c r="J61" i="64"/>
  <c r="R8" i="37"/>
  <c r="J61" i="37"/>
  <c r="K61" i="33"/>
  <c r="S8" i="33"/>
  <c r="K61" i="63"/>
  <c r="S8" i="63"/>
  <c r="K61" i="101"/>
  <c r="S8" i="101"/>
  <c r="R8" i="9"/>
  <c r="J61" i="9"/>
  <c r="U28" i="255"/>
  <c r="T28" i="255"/>
  <c r="T28" i="233"/>
  <c r="U28" i="233"/>
  <c r="E8" i="225"/>
  <c r="U9" i="225"/>
  <c r="T9" i="225"/>
  <c r="T9" i="242"/>
  <c r="T9" i="234"/>
  <c r="R8" i="34"/>
  <c r="J61" i="34"/>
  <c r="R8" i="51"/>
  <c r="J61" i="51"/>
  <c r="R8" i="81"/>
  <c r="J61" i="81"/>
  <c r="R8" i="112"/>
  <c r="J61" i="112"/>
  <c r="R8" i="66"/>
  <c r="J61" i="66"/>
  <c r="R8" i="89"/>
  <c r="J61" i="89"/>
  <c r="R8" i="115"/>
  <c r="J61" i="115"/>
  <c r="K61" i="59"/>
  <c r="S8" i="59"/>
  <c r="K61" i="68"/>
  <c r="S8" i="68"/>
  <c r="R8" i="31"/>
  <c r="J61" i="31"/>
  <c r="R8" i="44"/>
  <c r="J61" i="44"/>
  <c r="R8" i="63"/>
  <c r="J61" i="63"/>
  <c r="R8" i="76"/>
  <c r="J61" i="76"/>
  <c r="R8" i="95"/>
  <c r="J61" i="95"/>
  <c r="R8" i="108"/>
  <c r="J61" i="108"/>
  <c r="J65" i="126"/>
  <c r="R65" i="126" s="1"/>
  <c r="R61" i="126"/>
  <c r="J65" i="130"/>
  <c r="R65" i="130" s="1"/>
  <c r="R61" i="130"/>
  <c r="J65" i="134"/>
  <c r="R65" i="134" s="1"/>
  <c r="R61" i="134"/>
  <c r="J65" i="138"/>
  <c r="R65" i="138" s="1"/>
  <c r="R61" i="138"/>
  <c r="J65" i="142"/>
  <c r="R65" i="142" s="1"/>
  <c r="R61" i="142"/>
  <c r="J65" i="146"/>
  <c r="R65" i="146" s="1"/>
  <c r="R61" i="146"/>
  <c r="J65" i="150"/>
  <c r="R65" i="150" s="1"/>
  <c r="R61" i="150"/>
  <c r="J65" i="154"/>
  <c r="R65" i="154" s="1"/>
  <c r="R61" i="154"/>
  <c r="J65" i="158"/>
  <c r="R65" i="158" s="1"/>
  <c r="R61" i="158"/>
  <c r="J65" i="162"/>
  <c r="R65" i="162" s="1"/>
  <c r="R61" i="162"/>
  <c r="J65" i="166"/>
  <c r="R65" i="166" s="1"/>
  <c r="R61" i="166"/>
  <c r="J65" i="170"/>
  <c r="R65" i="170" s="1"/>
  <c r="R61" i="170"/>
  <c r="J65" i="174"/>
  <c r="R65" i="174" s="1"/>
  <c r="R61" i="174"/>
  <c r="J65" i="178"/>
  <c r="R65" i="178" s="1"/>
  <c r="R61" i="178"/>
  <c r="J65" i="182"/>
  <c r="R65" i="182" s="1"/>
  <c r="R61" i="182"/>
  <c r="J65" i="186"/>
  <c r="R65" i="186" s="1"/>
  <c r="R61" i="186"/>
  <c r="J65" i="190"/>
  <c r="R65" i="190" s="1"/>
  <c r="R61" i="190"/>
  <c r="R61" i="194"/>
  <c r="J65" i="198"/>
  <c r="R65" i="198" s="1"/>
  <c r="R61" i="198"/>
  <c r="J65" i="202"/>
  <c r="R65" i="202" s="1"/>
  <c r="R61" i="202"/>
  <c r="J65" i="206"/>
  <c r="R65" i="206" s="1"/>
  <c r="R61" i="206"/>
  <c r="J65" i="210"/>
  <c r="R65" i="210" s="1"/>
  <c r="R61" i="210"/>
  <c r="R61" i="215"/>
  <c r="J65" i="219"/>
  <c r="R65" i="219" s="1"/>
  <c r="R61" i="219"/>
  <c r="J65" i="223"/>
  <c r="R65" i="223" s="1"/>
  <c r="R61" i="223"/>
  <c r="J65" i="227"/>
  <c r="R65" i="227" s="1"/>
  <c r="R61" i="227"/>
  <c r="J65" i="231"/>
  <c r="R65" i="231" s="1"/>
  <c r="R61" i="231"/>
  <c r="J65" i="235"/>
  <c r="R65" i="235" s="1"/>
  <c r="R61" i="235"/>
  <c r="J65" i="239"/>
  <c r="R65" i="239" s="1"/>
  <c r="R61" i="239"/>
  <c r="J65" i="243"/>
  <c r="R65" i="243" s="1"/>
  <c r="R61" i="243"/>
  <c r="J65" i="247"/>
  <c r="R65" i="247" s="1"/>
  <c r="R61" i="247"/>
  <c r="J65" i="251"/>
  <c r="R65" i="251" s="1"/>
  <c r="R61" i="251"/>
  <c r="J65" i="255"/>
  <c r="R65" i="255" s="1"/>
  <c r="R61" i="255"/>
  <c r="J65" i="1"/>
  <c r="R65" i="1" s="1"/>
  <c r="R61" i="1"/>
  <c r="K65" i="125"/>
  <c r="S65" i="125" s="1"/>
  <c r="S61" i="125"/>
  <c r="K65" i="129"/>
  <c r="S65" i="129" s="1"/>
  <c r="S61" i="129"/>
  <c r="K65" i="133"/>
  <c r="S65" i="133" s="1"/>
  <c r="S61" i="133"/>
  <c r="K65" i="137"/>
  <c r="S65" i="137" s="1"/>
  <c r="S61" i="137"/>
  <c r="K65" i="141"/>
  <c r="S65" i="141" s="1"/>
  <c r="S61" i="141"/>
  <c r="K65" i="145"/>
  <c r="S65" i="145" s="1"/>
  <c r="S61" i="145"/>
  <c r="K65" i="149"/>
  <c r="S65" i="149" s="1"/>
  <c r="S61" i="149"/>
  <c r="K65" i="153"/>
  <c r="S65" i="153" s="1"/>
  <c r="S61" i="153"/>
  <c r="K65" i="157"/>
  <c r="S65" i="157" s="1"/>
  <c r="S61" i="157"/>
  <c r="K65" i="161"/>
  <c r="S65" i="161" s="1"/>
  <c r="S61" i="161"/>
  <c r="K65" i="165"/>
  <c r="S65" i="165" s="1"/>
  <c r="S61" i="165"/>
  <c r="K65" i="169"/>
  <c r="S65" i="169" s="1"/>
  <c r="S61" i="169"/>
  <c r="K65" i="173"/>
  <c r="S65" i="173" s="1"/>
  <c r="S61" i="173"/>
  <c r="K65" i="177"/>
  <c r="S65" i="177" s="1"/>
  <c r="S61" i="177"/>
  <c r="K65" i="181"/>
  <c r="S65" i="181" s="1"/>
  <c r="S61" i="181"/>
  <c r="K65" i="185"/>
  <c r="S65" i="185" s="1"/>
  <c r="S61" i="185"/>
  <c r="K65" i="189"/>
  <c r="S65" i="189" s="1"/>
  <c r="S61" i="189"/>
  <c r="K65" i="193"/>
  <c r="S65" i="193" s="1"/>
  <c r="S61" i="193"/>
  <c r="K65" i="197"/>
  <c r="S65" i="197" s="1"/>
  <c r="S61" i="197"/>
  <c r="K65" i="201"/>
  <c r="S65" i="201" s="1"/>
  <c r="S61" i="201"/>
  <c r="K65" i="205"/>
  <c r="S65" i="205" s="1"/>
  <c r="S61" i="205"/>
  <c r="K65" i="209"/>
  <c r="S65" i="209" s="1"/>
  <c r="S61" i="209"/>
  <c r="K65" i="213"/>
  <c r="S65" i="213" s="1"/>
  <c r="S61" i="213"/>
  <c r="K65" i="217"/>
  <c r="S65" i="217" s="1"/>
  <c r="S61" i="217"/>
  <c r="U56" i="257"/>
  <c r="T56" i="257"/>
  <c r="U56" i="254"/>
  <c r="T56" i="254"/>
  <c r="T56" i="250"/>
  <c r="U56" i="250"/>
  <c r="K65" i="224"/>
  <c r="S65" i="224" s="1"/>
  <c r="S61" i="224"/>
  <c r="K65" i="243"/>
  <c r="S65" i="243" s="1"/>
  <c r="S61" i="243"/>
  <c r="P61" i="244"/>
  <c r="P65" i="244" s="1"/>
  <c r="U62" i="242"/>
  <c r="T62" i="242"/>
  <c r="U62" i="237"/>
  <c r="T62" i="237"/>
  <c r="U62" i="232"/>
  <c r="T62" i="232"/>
  <c r="P8" i="224"/>
  <c r="P61" i="224" s="1"/>
  <c r="P65" i="224" s="1"/>
  <c r="E43" i="215"/>
  <c r="U44" i="215"/>
  <c r="T44" i="215"/>
  <c r="P8" i="213"/>
  <c r="P61" i="213" s="1"/>
  <c r="P65" i="213" s="1"/>
  <c r="U28" i="248"/>
  <c r="T28" i="248"/>
  <c r="P8" i="236"/>
  <c r="Q8" i="233"/>
  <c r="Q8" i="231"/>
  <c r="Q61" i="231" s="1"/>
  <c r="Q65" i="231" s="1"/>
  <c r="P8" i="225"/>
  <c r="P61" i="225" s="1"/>
  <c r="P65" i="225" s="1"/>
  <c r="U56" i="217"/>
  <c r="T56" i="217"/>
  <c r="P8" i="251"/>
  <c r="P61" i="251" s="1"/>
  <c r="P65" i="251" s="1"/>
  <c r="U28" i="246"/>
  <c r="T28" i="246"/>
  <c r="U9" i="247"/>
  <c r="E8" i="247"/>
  <c r="E43" i="235"/>
  <c r="T44" i="235"/>
  <c r="U44" i="235"/>
  <c r="U9" i="233"/>
  <c r="E8" i="233"/>
  <c r="E43" i="228"/>
  <c r="U44" i="228"/>
  <c r="T44" i="228"/>
  <c r="Q43" i="245"/>
  <c r="T62" i="241"/>
  <c r="U62" i="241"/>
  <c r="T62" i="228"/>
  <c r="U62" i="228"/>
  <c r="E43" i="223"/>
  <c r="T44" i="223"/>
  <c r="U44" i="223"/>
  <c r="P8" i="221"/>
  <c r="P61" i="221" s="1"/>
  <c r="P65" i="221" s="1"/>
  <c r="Q8" i="256"/>
  <c r="Q61" i="256" s="1"/>
  <c r="Q65" i="256" s="1"/>
  <c r="Q43" i="242"/>
  <c r="E43" i="240"/>
  <c r="T44" i="240"/>
  <c r="U44" i="240"/>
  <c r="Q8" i="240"/>
  <c r="Q61" i="240" s="1"/>
  <c r="Q65" i="240" s="1"/>
  <c r="Q43" i="233"/>
  <c r="U28" i="232"/>
  <c r="T28" i="232"/>
  <c r="P8" i="223"/>
  <c r="U28" i="202"/>
  <c r="T28" i="202"/>
  <c r="U62" i="185"/>
  <c r="T62" i="185"/>
  <c r="Q8" i="180"/>
  <c r="Q61" i="180" s="1"/>
  <c r="Q65" i="180" s="1"/>
  <c r="Q43" i="224"/>
  <c r="Q61" i="224" s="1"/>
  <c r="Q65" i="224" s="1"/>
  <c r="P43" i="219"/>
  <c r="P43" i="218"/>
  <c r="Q43" i="212"/>
  <c r="Q61" i="212" s="1"/>
  <c r="Q65" i="212" s="1"/>
  <c r="U56" i="209"/>
  <c r="T56" i="209"/>
  <c r="Q8" i="197"/>
  <c r="Q61" i="197" s="1"/>
  <c r="Q65" i="197" s="1"/>
  <c r="P8" i="196"/>
  <c r="Q8" i="189"/>
  <c r="P43" i="182"/>
  <c r="P61" i="182" s="1"/>
  <c r="P65" i="182" s="1"/>
  <c r="U56" i="232"/>
  <c r="T56" i="232"/>
  <c r="U28" i="218"/>
  <c r="T28" i="218"/>
  <c r="E43" i="214"/>
  <c r="U44" i="214"/>
  <c r="T44" i="214"/>
  <c r="E8" i="210"/>
  <c r="T9" i="210"/>
  <c r="U9" i="210"/>
  <c r="Q8" i="206"/>
  <c r="Q61" i="206" s="1"/>
  <c r="Q65" i="206" s="1"/>
  <c r="U62" i="216"/>
  <c r="T62" i="216"/>
  <c r="E8" i="214"/>
  <c r="U9" i="214"/>
  <c r="T9" i="214"/>
  <c r="U62" i="204"/>
  <c r="T62" i="204"/>
  <c r="E43" i="199"/>
  <c r="U44" i="199"/>
  <c r="T44" i="199"/>
  <c r="E8" i="197"/>
  <c r="U9" i="197"/>
  <c r="T9" i="197"/>
  <c r="T62" i="218"/>
  <c r="U62" i="218"/>
  <c r="U28" i="221"/>
  <c r="T28" i="221"/>
  <c r="Q8" i="218"/>
  <c r="Q61" i="218" s="1"/>
  <c r="Q65" i="218" s="1"/>
  <c r="Q8" i="209"/>
  <c r="Q61" i="209" s="1"/>
  <c r="Q65" i="209" s="1"/>
  <c r="P43" i="222"/>
  <c r="T44" i="208"/>
  <c r="T28" i="200"/>
  <c r="U28" i="200"/>
  <c r="E43" i="194"/>
  <c r="T44" i="194"/>
  <c r="U44" i="194"/>
  <c r="E8" i="192"/>
  <c r="T9" i="192"/>
  <c r="U9" i="192"/>
  <c r="U28" i="215"/>
  <c r="T28" i="215"/>
  <c r="P43" i="204"/>
  <c r="P61" i="204" s="1"/>
  <c r="P65" i="204" s="1"/>
  <c r="E8" i="198"/>
  <c r="T9" i="198"/>
  <c r="U9" i="198"/>
  <c r="E8" i="191"/>
  <c r="U9" i="191"/>
  <c r="T9" i="191"/>
  <c r="Q61" i="181"/>
  <c r="Q65" i="181" s="1"/>
  <c r="T62" i="172"/>
  <c r="U62" i="172"/>
  <c r="Q43" i="178"/>
  <c r="E8" i="196"/>
  <c r="U9" i="196"/>
  <c r="T9" i="196"/>
  <c r="E43" i="191"/>
  <c r="U44" i="191"/>
  <c r="T44" i="191"/>
  <c r="P43" i="196"/>
  <c r="E43" i="184"/>
  <c r="U44" i="184"/>
  <c r="T44" i="184"/>
  <c r="Q43" i="172"/>
  <c r="Q61" i="172" s="1"/>
  <c r="Q65" i="172" s="1"/>
  <c r="P8" i="169"/>
  <c r="P61" i="169" s="1"/>
  <c r="P65" i="169" s="1"/>
  <c r="U56" i="202"/>
  <c r="T56" i="202"/>
  <c r="T56" i="187"/>
  <c r="U56" i="187"/>
  <c r="T56" i="179"/>
  <c r="U56" i="179"/>
  <c r="U56" i="199"/>
  <c r="T56" i="199"/>
  <c r="Q61" i="200"/>
  <c r="Q65" i="200" s="1"/>
  <c r="Q8" i="186"/>
  <c r="Q61" i="186" s="1"/>
  <c r="Q65" i="186" s="1"/>
  <c r="P43" i="167"/>
  <c r="P61" i="167" s="1"/>
  <c r="P65" i="167" s="1"/>
  <c r="U28" i="164"/>
  <c r="T28" i="164"/>
  <c r="E43" i="158"/>
  <c r="U44" i="158"/>
  <c r="T44" i="158"/>
  <c r="E8" i="156"/>
  <c r="U9" i="156"/>
  <c r="T9" i="156"/>
  <c r="P8" i="175"/>
  <c r="P8" i="152"/>
  <c r="Q8" i="150"/>
  <c r="Q61" i="150" s="1"/>
  <c r="Q65" i="150" s="1"/>
  <c r="U28" i="148"/>
  <c r="T28" i="148"/>
  <c r="U28" i="140"/>
  <c r="T28" i="140"/>
  <c r="P43" i="119"/>
  <c r="Q8" i="171"/>
  <c r="Q61" i="171" s="1"/>
  <c r="Q65" i="171" s="1"/>
  <c r="E43" i="160"/>
  <c r="U44" i="160"/>
  <c r="T44" i="160"/>
  <c r="T62" i="153"/>
  <c r="U62" i="153"/>
  <c r="P43" i="136"/>
  <c r="P61" i="136" s="1"/>
  <c r="P65" i="136" s="1"/>
  <c r="P8" i="130"/>
  <c r="P61" i="130" s="1"/>
  <c r="P65" i="130" s="1"/>
  <c r="U62" i="176"/>
  <c r="T62" i="176"/>
  <c r="U56" i="173"/>
  <c r="T56" i="173"/>
  <c r="T56" i="172"/>
  <c r="U56" i="172"/>
  <c r="U62" i="166"/>
  <c r="T62" i="166"/>
  <c r="Q61" i="159"/>
  <c r="Q65" i="159" s="1"/>
  <c r="Q8" i="151"/>
  <c r="Q61" i="151" s="1"/>
  <c r="Q65" i="151" s="1"/>
  <c r="U28" i="143"/>
  <c r="T28" i="143"/>
  <c r="U56" i="138"/>
  <c r="T56" i="138"/>
  <c r="Q43" i="157"/>
  <c r="U62" i="150"/>
  <c r="T62" i="150"/>
  <c r="Q8" i="146"/>
  <c r="Q61" i="146" s="1"/>
  <c r="Q65" i="146" s="1"/>
  <c r="Q65" i="163"/>
  <c r="Q8" i="157"/>
  <c r="U28" i="145"/>
  <c r="T28" i="145"/>
  <c r="E43" i="148"/>
  <c r="T44" i="148"/>
  <c r="U44" i="148"/>
  <c r="E8" i="146"/>
  <c r="T9" i="146"/>
  <c r="U9" i="146"/>
  <c r="T62" i="137"/>
  <c r="U62" i="137"/>
  <c r="T56" i="131"/>
  <c r="U56" i="131"/>
  <c r="T56" i="127"/>
  <c r="U56" i="127"/>
  <c r="E43" i="168"/>
  <c r="T44" i="168"/>
  <c r="U44" i="168"/>
  <c r="U56" i="163"/>
  <c r="T56" i="163"/>
  <c r="U56" i="155"/>
  <c r="T56" i="155"/>
  <c r="E43" i="149"/>
  <c r="U44" i="149"/>
  <c r="T44" i="149"/>
  <c r="P8" i="148"/>
  <c r="P61" i="148" s="1"/>
  <c r="P65" i="148" s="1"/>
  <c r="U28" i="147"/>
  <c r="T28" i="147"/>
  <c r="U28" i="142"/>
  <c r="T28" i="142"/>
  <c r="E43" i="114"/>
  <c r="U44" i="114"/>
  <c r="T44" i="114"/>
  <c r="E43" i="105"/>
  <c r="U44" i="105"/>
  <c r="T44" i="105"/>
  <c r="E8" i="150"/>
  <c r="U9" i="150"/>
  <c r="T9" i="150"/>
  <c r="P43" i="134"/>
  <c r="P61" i="134" s="1"/>
  <c r="P65" i="134" s="1"/>
  <c r="Q43" i="130"/>
  <c r="Q61" i="130" s="1"/>
  <c r="Q65" i="130" s="1"/>
  <c r="U56" i="125"/>
  <c r="T56" i="125"/>
  <c r="Q8" i="115"/>
  <c r="Q61" i="115" s="1"/>
  <c r="Q65" i="115" s="1"/>
  <c r="Q8" i="113"/>
  <c r="Q61" i="113" s="1"/>
  <c r="Q65" i="113" s="1"/>
  <c r="T62" i="107"/>
  <c r="U62" i="107"/>
  <c r="E43" i="144"/>
  <c r="U44" i="144"/>
  <c r="T44" i="144"/>
  <c r="E8" i="122"/>
  <c r="U9" i="122"/>
  <c r="T9" i="122"/>
  <c r="E43" i="119"/>
  <c r="U44" i="119"/>
  <c r="T44" i="119"/>
  <c r="E43" i="117"/>
  <c r="U44" i="117"/>
  <c r="T44" i="117"/>
  <c r="U62" i="113"/>
  <c r="T62" i="113"/>
  <c r="E43" i="110"/>
  <c r="U44" i="110"/>
  <c r="T44" i="110"/>
  <c r="E8" i="105"/>
  <c r="U9" i="105"/>
  <c r="T9" i="105"/>
  <c r="Q8" i="121"/>
  <c r="Q61" i="121" s="1"/>
  <c r="Q65" i="121" s="1"/>
  <c r="P8" i="121"/>
  <c r="P61" i="121" s="1"/>
  <c r="P65" i="121" s="1"/>
  <c r="P8" i="135"/>
  <c r="P61" i="135" s="1"/>
  <c r="P65" i="135" s="1"/>
  <c r="Q43" i="122"/>
  <c r="T28" i="109"/>
  <c r="U28" i="109"/>
  <c r="P43" i="106"/>
  <c r="P61" i="106" s="1"/>
  <c r="P65" i="106" s="1"/>
  <c r="P65" i="101"/>
  <c r="U28" i="93"/>
  <c r="T28" i="93"/>
  <c r="U56" i="90"/>
  <c r="T56" i="90"/>
  <c r="U56" i="80"/>
  <c r="T56" i="80"/>
  <c r="U62" i="76"/>
  <c r="T62" i="76"/>
  <c r="U56" i="73"/>
  <c r="T56" i="73"/>
  <c r="E8" i="66"/>
  <c r="U9" i="66"/>
  <c r="T9" i="66"/>
  <c r="U9" i="125"/>
  <c r="Q8" i="99"/>
  <c r="Q61" i="99" s="1"/>
  <c r="Q65" i="99" s="1"/>
  <c r="E43" i="90"/>
  <c r="U44" i="90"/>
  <c r="T44" i="90"/>
  <c r="T28" i="83"/>
  <c r="U28" i="83"/>
  <c r="Q43" i="68"/>
  <c r="Q61" i="68" s="1"/>
  <c r="Q65" i="68" s="1"/>
  <c r="Q8" i="105"/>
  <c r="Q61" i="105" s="1"/>
  <c r="Q65" i="105" s="1"/>
  <c r="E8" i="92"/>
  <c r="E8" i="106"/>
  <c r="U9" i="106"/>
  <c r="T9" i="106"/>
  <c r="P61" i="98"/>
  <c r="P65" i="98" s="1"/>
  <c r="U28" i="80"/>
  <c r="T28" i="80"/>
  <c r="P43" i="77"/>
  <c r="P61" i="77" s="1"/>
  <c r="P65" i="77" s="1"/>
  <c r="U62" i="72"/>
  <c r="T62" i="72"/>
  <c r="P43" i="102"/>
  <c r="E8" i="98"/>
  <c r="U9" i="98"/>
  <c r="T9" i="98"/>
  <c r="Q8" i="96"/>
  <c r="Q61" i="96" s="1"/>
  <c r="Q65" i="96" s="1"/>
  <c r="T9" i="92"/>
  <c r="U28" i="89"/>
  <c r="T28" i="89"/>
  <c r="U56" i="110"/>
  <c r="T56" i="110"/>
  <c r="P43" i="85"/>
  <c r="P61" i="85" s="1"/>
  <c r="P65" i="85" s="1"/>
  <c r="P8" i="103"/>
  <c r="T56" i="100"/>
  <c r="U56" i="100"/>
  <c r="E8" i="96"/>
  <c r="T9" i="96"/>
  <c r="U9" i="96"/>
  <c r="Q61" i="94"/>
  <c r="Q65" i="94" s="1"/>
  <c r="T62" i="88"/>
  <c r="U62" i="88"/>
  <c r="E43" i="85"/>
  <c r="T44" i="85"/>
  <c r="U44" i="85"/>
  <c r="P61" i="67"/>
  <c r="P65" i="67" s="1"/>
  <c r="E43" i="109"/>
  <c r="T44" i="109"/>
  <c r="U44" i="109"/>
  <c r="P8" i="102"/>
  <c r="E8" i="95"/>
  <c r="U9" i="95"/>
  <c r="T9" i="95"/>
  <c r="U28" i="94"/>
  <c r="T28" i="94"/>
  <c r="Q8" i="85"/>
  <c r="Q61" i="85" s="1"/>
  <c r="Q65" i="85" s="1"/>
  <c r="U9" i="92"/>
  <c r="E8" i="70"/>
  <c r="U9" i="70"/>
  <c r="T9" i="70"/>
  <c r="Q8" i="62"/>
  <c r="Q61" i="62" s="1"/>
  <c r="Q65" i="62" s="1"/>
  <c r="U44" i="89"/>
  <c r="U28" i="74"/>
  <c r="T28" i="74"/>
  <c r="U62" i="61"/>
  <c r="T62" i="61"/>
  <c r="P8" i="60"/>
  <c r="P61" i="60" s="1"/>
  <c r="P65" i="60" s="1"/>
  <c r="U28" i="52"/>
  <c r="T28" i="52"/>
  <c r="E8" i="43"/>
  <c r="T9" i="43"/>
  <c r="U9" i="43"/>
  <c r="P65" i="41"/>
  <c r="T56" i="37"/>
  <c r="U56" i="37"/>
  <c r="T62" i="33"/>
  <c r="U62" i="33"/>
  <c r="Q65" i="29"/>
  <c r="E43" i="68"/>
  <c r="U44" i="68"/>
  <c r="T44" i="68"/>
  <c r="E8" i="60"/>
  <c r="U9" i="60"/>
  <c r="T9" i="60"/>
  <c r="P43" i="57"/>
  <c r="P61" i="57" s="1"/>
  <c r="P65" i="57" s="1"/>
  <c r="E8" i="53"/>
  <c r="U9" i="53"/>
  <c r="T9" i="53"/>
  <c r="E43" i="49"/>
  <c r="U44" i="49"/>
  <c r="T44" i="49"/>
  <c r="P8" i="59"/>
  <c r="P61" i="59" s="1"/>
  <c r="P65" i="59" s="1"/>
  <c r="E43" i="57"/>
  <c r="U44" i="57"/>
  <c r="T44" i="57"/>
  <c r="P8" i="56"/>
  <c r="E8" i="51"/>
  <c r="U9" i="51"/>
  <c r="T9" i="51"/>
  <c r="P61" i="39"/>
  <c r="P65" i="39" s="1"/>
  <c r="E8" i="30"/>
  <c r="T9" i="30"/>
  <c r="U9" i="30"/>
  <c r="P65" i="27"/>
  <c r="U44" i="63"/>
  <c r="E8" i="58"/>
  <c r="E61" i="58" s="1"/>
  <c r="T9" i="58"/>
  <c r="U9" i="58"/>
  <c r="E8" i="50"/>
  <c r="U9" i="50"/>
  <c r="T9" i="50"/>
  <c r="Q8" i="47"/>
  <c r="Q61" i="47" s="1"/>
  <c r="Q65" i="47" s="1"/>
  <c r="U56" i="65"/>
  <c r="T56" i="65"/>
  <c r="U56" i="59"/>
  <c r="T56" i="59"/>
  <c r="E8" i="48"/>
  <c r="U9" i="48"/>
  <c r="T9" i="48"/>
  <c r="P8" i="47"/>
  <c r="P61" i="47" s="1"/>
  <c r="P65" i="47" s="1"/>
  <c r="T62" i="73"/>
  <c r="U62" i="73"/>
  <c r="E8" i="63"/>
  <c r="T9" i="63"/>
  <c r="U9" i="63"/>
  <c r="P43" i="52"/>
  <c r="T43" i="52" s="1"/>
  <c r="E43" i="43"/>
  <c r="T44" i="43"/>
  <c r="U44" i="43"/>
  <c r="Q61" i="34"/>
  <c r="Q65" i="34" s="1"/>
  <c r="E43" i="66"/>
  <c r="U44" i="66"/>
  <c r="T44" i="66"/>
  <c r="E43" i="65"/>
  <c r="T44" i="65"/>
  <c r="U44" i="65"/>
  <c r="U62" i="23"/>
  <c r="T62" i="23"/>
  <c r="T28" i="7"/>
  <c r="U28" i="7"/>
  <c r="U28" i="13"/>
  <c r="T28" i="13"/>
  <c r="Q43" i="43"/>
  <c r="Q61" i="43" s="1"/>
  <c r="Q65" i="43" s="1"/>
  <c r="T56" i="29"/>
  <c r="U56" i="29"/>
  <c r="E8" i="15"/>
  <c r="U9" i="15"/>
  <c r="T9" i="15"/>
  <c r="P43" i="4"/>
  <c r="E43" i="12"/>
  <c r="U44" i="12"/>
  <c r="T44" i="12"/>
  <c r="E8" i="3"/>
  <c r="E43" i="26"/>
  <c r="U44" i="26"/>
  <c r="T44" i="26"/>
  <c r="P8" i="23"/>
  <c r="P61" i="23" s="1"/>
  <c r="P65" i="23" s="1"/>
  <c r="E43" i="21"/>
  <c r="U44" i="21"/>
  <c r="T44" i="21"/>
  <c r="Q43" i="2"/>
  <c r="Q61" i="2" s="1"/>
  <c r="Q65" i="2" s="1"/>
  <c r="Q8" i="27"/>
  <c r="Q61" i="27" s="1"/>
  <c r="Q65" i="27" s="1"/>
  <c r="U28" i="22"/>
  <c r="T28" i="22"/>
  <c r="E43" i="11"/>
  <c r="U44" i="11"/>
  <c r="T44" i="11"/>
  <c r="Q8" i="4"/>
  <c r="Q61" i="4" s="1"/>
  <c r="Q65" i="4" s="1"/>
  <c r="T44" i="63"/>
  <c r="T28" i="38"/>
  <c r="U28" i="38"/>
  <c r="Q43" i="33"/>
  <c r="U56" i="23"/>
  <c r="T56" i="23"/>
  <c r="E43" i="17"/>
  <c r="P43" i="10"/>
  <c r="E8" i="31"/>
  <c r="U9" i="31"/>
  <c r="T9" i="31"/>
  <c r="E8" i="21"/>
  <c r="U9" i="21"/>
  <c r="T9" i="21"/>
  <c r="T62" i="20"/>
  <c r="U62" i="20"/>
  <c r="P8" i="18"/>
  <c r="P61" i="18" s="1"/>
  <c r="P65" i="18" s="1"/>
  <c r="T56" i="16"/>
  <c r="E8" i="1"/>
  <c r="T9" i="1"/>
  <c r="U9" i="1"/>
  <c r="U28" i="10"/>
  <c r="T28" i="10"/>
  <c r="E8" i="46"/>
  <c r="U9" i="46"/>
  <c r="T9" i="46"/>
  <c r="E43" i="31"/>
  <c r="T44" i="31"/>
  <c r="U44" i="31"/>
  <c r="P43" i="5"/>
  <c r="U9" i="4"/>
  <c r="K61" i="13"/>
  <c r="S8" i="13"/>
  <c r="K61" i="46"/>
  <c r="S8" i="46"/>
  <c r="K61" i="72"/>
  <c r="S8" i="72"/>
  <c r="K61" i="97"/>
  <c r="S8" i="97"/>
  <c r="K61" i="113"/>
  <c r="S8" i="113"/>
  <c r="R8" i="5"/>
  <c r="J61" i="5"/>
  <c r="E43" i="252"/>
  <c r="U44" i="252"/>
  <c r="T44" i="252"/>
  <c r="T56" i="258"/>
  <c r="U56" i="258"/>
  <c r="U9" i="227"/>
  <c r="E8" i="227"/>
  <c r="T9" i="227"/>
  <c r="U56" i="247"/>
  <c r="T56" i="247"/>
  <c r="Q61" i="252"/>
  <c r="Q65" i="252" s="1"/>
  <c r="U56" i="246"/>
  <c r="T56" i="246"/>
  <c r="U56" i="236"/>
  <c r="T56" i="236"/>
  <c r="E43" i="188"/>
  <c r="U44" i="188"/>
  <c r="T44" i="188"/>
  <c r="U56" i="182"/>
  <c r="T56" i="182"/>
  <c r="T8" i="257"/>
  <c r="R8" i="19"/>
  <c r="J61" i="19"/>
  <c r="R8" i="35"/>
  <c r="J61" i="35"/>
  <c r="R8" i="48"/>
  <c r="J61" i="48"/>
  <c r="R8" i="59"/>
  <c r="J61" i="59"/>
  <c r="R8" i="73"/>
  <c r="J61" i="73"/>
  <c r="R8" i="85"/>
  <c r="J61" i="85"/>
  <c r="R8" i="99"/>
  <c r="J61" i="99"/>
  <c r="R8" i="17"/>
  <c r="J61" i="17"/>
  <c r="R8" i="29"/>
  <c r="J61" i="29"/>
  <c r="R8" i="38"/>
  <c r="J61" i="38"/>
  <c r="R8" i="65"/>
  <c r="J61" i="65"/>
  <c r="R8" i="90"/>
  <c r="J61" i="90"/>
  <c r="R8" i="109"/>
  <c r="J61" i="109"/>
  <c r="R8" i="122"/>
  <c r="J61" i="122"/>
  <c r="K65" i="2"/>
  <c r="S65" i="2" s="1"/>
  <c r="S61" i="2"/>
  <c r="K61" i="6"/>
  <c r="S8" i="6"/>
  <c r="K65" i="10"/>
  <c r="S65" i="10" s="1"/>
  <c r="S61" i="10"/>
  <c r="K61" i="14"/>
  <c r="S8" i="14"/>
  <c r="K65" i="18"/>
  <c r="S65" i="18" s="1"/>
  <c r="S61" i="18"/>
  <c r="K65" i="22"/>
  <c r="S65" i="22" s="1"/>
  <c r="S61" i="22"/>
  <c r="K65" i="26"/>
  <c r="S65" i="26" s="1"/>
  <c r="S61" i="26"/>
  <c r="K65" i="30"/>
  <c r="S65" i="30" s="1"/>
  <c r="S61" i="30"/>
  <c r="K61" i="34"/>
  <c r="S8" i="34"/>
  <c r="K65" i="38"/>
  <c r="S65" i="38" s="1"/>
  <c r="S61" i="38"/>
  <c r="K65" i="42"/>
  <c r="S65" i="42" s="1"/>
  <c r="S61" i="42"/>
  <c r="K61" i="47"/>
  <c r="S8" i="47"/>
  <c r="K61" i="51"/>
  <c r="S8" i="51"/>
  <c r="K61" i="55"/>
  <c r="S8" i="55"/>
  <c r="K61" i="60"/>
  <c r="S8" i="60"/>
  <c r="K61" i="64"/>
  <c r="S8" i="64"/>
  <c r="S8" i="73"/>
  <c r="K61" i="73"/>
  <c r="K61" i="78"/>
  <c r="S8" i="78"/>
  <c r="K61" i="82"/>
  <c r="S8" i="82"/>
  <c r="K61" i="86"/>
  <c r="S8" i="86"/>
  <c r="K61" i="90"/>
  <c r="S8" i="90"/>
  <c r="K61" i="94"/>
  <c r="S8" i="94"/>
  <c r="K61" i="98"/>
  <c r="S8" i="98"/>
  <c r="K61" i="102"/>
  <c r="S8" i="102"/>
  <c r="K61" i="106"/>
  <c r="S8" i="106"/>
  <c r="K61" i="110"/>
  <c r="S8" i="110"/>
  <c r="S8" i="114"/>
  <c r="K61" i="114"/>
  <c r="S8" i="119"/>
  <c r="K61" i="119"/>
  <c r="R8" i="2"/>
  <c r="J61" i="2"/>
  <c r="R8" i="6"/>
  <c r="J61" i="6"/>
  <c r="R8" i="10"/>
  <c r="J61" i="10"/>
  <c r="R8" i="14"/>
  <c r="J61" i="14"/>
  <c r="R8" i="20"/>
  <c r="J61" i="20"/>
  <c r="S8" i="8"/>
  <c r="S8" i="22"/>
  <c r="S8" i="30"/>
  <c r="S8" i="44"/>
  <c r="Q43" i="254"/>
  <c r="U56" i="255"/>
  <c r="T56" i="255"/>
  <c r="U9" i="253"/>
  <c r="E8" i="253"/>
  <c r="E43" i="249"/>
  <c r="U44" i="249"/>
  <c r="T44" i="249"/>
  <c r="P43" i="248"/>
  <c r="P8" i="229"/>
  <c r="P61" i="229" s="1"/>
  <c r="P65" i="229" s="1"/>
  <c r="Q8" i="251"/>
  <c r="Q61" i="251" s="1"/>
  <c r="Q65" i="251" s="1"/>
  <c r="U9" i="245"/>
  <c r="E8" i="245"/>
  <c r="Q43" i="228"/>
  <c r="Q61" i="228" s="1"/>
  <c r="Q65" i="228" s="1"/>
  <c r="E8" i="224"/>
  <c r="T9" i="224"/>
  <c r="U9" i="224"/>
  <c r="P43" i="217"/>
  <c r="P61" i="217" s="1"/>
  <c r="P65" i="217" s="1"/>
  <c r="Q8" i="246"/>
  <c r="Q61" i="246" s="1"/>
  <c r="Q65" i="246" s="1"/>
  <c r="P8" i="250"/>
  <c r="P61" i="250" s="1"/>
  <c r="P65" i="250" s="1"/>
  <c r="Q43" i="241"/>
  <c r="U43" i="241" s="1"/>
  <c r="E43" i="238"/>
  <c r="T44" i="238"/>
  <c r="U44" i="238"/>
  <c r="E8" i="250"/>
  <c r="U9" i="241"/>
  <c r="E8" i="241"/>
  <c r="E43" i="237"/>
  <c r="U44" i="237"/>
  <c r="T44" i="237"/>
  <c r="Q8" i="232"/>
  <c r="Q61" i="232" s="1"/>
  <c r="Q65" i="232" s="1"/>
  <c r="P8" i="253"/>
  <c r="P61" i="253" s="1"/>
  <c r="P65" i="253" s="1"/>
  <c r="P8" i="232"/>
  <c r="P61" i="232" s="1"/>
  <c r="P65" i="232" s="1"/>
  <c r="T56" i="227"/>
  <c r="U56" i="227"/>
  <c r="U9" i="254"/>
  <c r="E8" i="254"/>
  <c r="U28" i="247"/>
  <c r="T28" i="247"/>
  <c r="E43" i="244"/>
  <c r="U44" i="244"/>
  <c r="T44" i="244"/>
  <c r="Q8" i="244"/>
  <c r="Q61" i="244" s="1"/>
  <c r="Q65" i="244" s="1"/>
  <c r="U56" i="241"/>
  <c r="T56" i="241"/>
  <c r="Q8" i="239"/>
  <c r="Q61" i="239" s="1"/>
  <c r="Q65" i="239" s="1"/>
  <c r="P43" i="236"/>
  <c r="P61" i="233"/>
  <c r="P65" i="233" s="1"/>
  <c r="Q43" i="219"/>
  <c r="Q61" i="219" s="1"/>
  <c r="Q65" i="219" s="1"/>
  <c r="T28" i="210"/>
  <c r="U28" i="210"/>
  <c r="Q8" i="204"/>
  <c r="Q61" i="204" s="1"/>
  <c r="Q65" i="204" s="1"/>
  <c r="E8" i="202"/>
  <c r="U9" i="202"/>
  <c r="T9" i="202"/>
  <c r="U56" i="197"/>
  <c r="T56" i="197"/>
  <c r="P8" i="195"/>
  <c r="P61" i="195" s="1"/>
  <c r="P65" i="195" s="1"/>
  <c r="Q8" i="188"/>
  <c r="Q61" i="188" s="1"/>
  <c r="Q65" i="188" s="1"/>
  <c r="U62" i="220"/>
  <c r="T62" i="220"/>
  <c r="Q61" i="214"/>
  <c r="Q65" i="214" s="1"/>
  <c r="E43" i="210"/>
  <c r="U44" i="210"/>
  <c r="T44" i="210"/>
  <c r="E8" i="195"/>
  <c r="T9" i="195"/>
  <c r="U9" i="195"/>
  <c r="U28" i="187"/>
  <c r="T28" i="187"/>
  <c r="E43" i="181"/>
  <c r="U44" i="181"/>
  <c r="T44" i="181"/>
  <c r="U9" i="238"/>
  <c r="E8" i="238"/>
  <c r="P8" i="220"/>
  <c r="P61" i="220" s="1"/>
  <c r="P65" i="220" s="1"/>
  <c r="Q8" i="211"/>
  <c r="Q61" i="211" s="1"/>
  <c r="Q65" i="211" s="1"/>
  <c r="Q8" i="207"/>
  <c r="U62" i="196"/>
  <c r="T62" i="196"/>
  <c r="U28" i="226"/>
  <c r="T28" i="226"/>
  <c r="U28" i="209"/>
  <c r="T28" i="209"/>
  <c r="U62" i="231"/>
  <c r="T62" i="231"/>
  <c r="E43" i="217"/>
  <c r="P43" i="215"/>
  <c r="Q43" i="229"/>
  <c r="Q61" i="229" s="1"/>
  <c r="Q65" i="229" s="1"/>
  <c r="P43" i="226"/>
  <c r="P61" i="226" s="1"/>
  <c r="P65" i="226" s="1"/>
  <c r="T56" i="218"/>
  <c r="U56" i="218"/>
  <c r="T28" i="208"/>
  <c r="U28" i="208"/>
  <c r="E43" i="202"/>
  <c r="T44" i="202"/>
  <c r="U44" i="202"/>
  <c r="E8" i="200"/>
  <c r="T9" i="200"/>
  <c r="U9" i="200"/>
  <c r="T62" i="191"/>
  <c r="U62" i="191"/>
  <c r="T9" i="213"/>
  <c r="Q43" i="210"/>
  <c r="Q61" i="210" s="1"/>
  <c r="Q65" i="210" s="1"/>
  <c r="E43" i="203"/>
  <c r="U44" i="203"/>
  <c r="T44" i="203"/>
  <c r="P8" i="192"/>
  <c r="P61" i="192" s="1"/>
  <c r="P65" i="192" s="1"/>
  <c r="Q8" i="175"/>
  <c r="Q61" i="175" s="1"/>
  <c r="Q65" i="175" s="1"/>
  <c r="E8" i="199"/>
  <c r="U9" i="199"/>
  <c r="T9" i="199"/>
  <c r="P61" i="194"/>
  <c r="P65" i="194" s="1"/>
  <c r="T56" i="177"/>
  <c r="U56" i="177"/>
  <c r="Q43" i="195"/>
  <c r="Q61" i="195" s="1"/>
  <c r="Q65" i="195" s="1"/>
  <c r="E43" i="183"/>
  <c r="U44" i="183"/>
  <c r="T44" i="183"/>
  <c r="U62" i="198"/>
  <c r="T62" i="198"/>
  <c r="E43" i="179"/>
  <c r="U44" i="179"/>
  <c r="T44" i="179"/>
  <c r="P8" i="177"/>
  <c r="P61" i="177" s="1"/>
  <c r="P65" i="177" s="1"/>
  <c r="U56" i="171"/>
  <c r="T56" i="171"/>
  <c r="E8" i="190"/>
  <c r="T9" i="190"/>
  <c r="U9" i="190"/>
  <c r="P43" i="188"/>
  <c r="P61" i="188" s="1"/>
  <c r="P65" i="188" s="1"/>
  <c r="P43" i="186"/>
  <c r="P61" i="186" s="1"/>
  <c r="P65" i="186" s="1"/>
  <c r="Q8" i="185"/>
  <c r="Q61" i="185" s="1"/>
  <c r="Q65" i="185" s="1"/>
  <c r="Q8" i="198"/>
  <c r="Q61" i="198" s="1"/>
  <c r="Q65" i="198" s="1"/>
  <c r="Q8" i="187"/>
  <c r="Q61" i="187" s="1"/>
  <c r="Q65" i="187" s="1"/>
  <c r="T56" i="183"/>
  <c r="U56" i="183"/>
  <c r="T9" i="179"/>
  <c r="Q8" i="173"/>
  <c r="Q61" i="173" s="1"/>
  <c r="Q65" i="173" s="1"/>
  <c r="U56" i="166"/>
  <c r="T56" i="166"/>
  <c r="P8" i="197"/>
  <c r="P61" i="197" s="1"/>
  <c r="P65" i="197" s="1"/>
  <c r="U28" i="172"/>
  <c r="T28" i="172"/>
  <c r="E43" i="166"/>
  <c r="U44" i="166"/>
  <c r="T44" i="166"/>
  <c r="E8" i="164"/>
  <c r="U9" i="164"/>
  <c r="T9" i="164"/>
  <c r="T62" i="155"/>
  <c r="U62" i="155"/>
  <c r="P43" i="160"/>
  <c r="P61" i="160" s="1"/>
  <c r="P65" i="160" s="1"/>
  <c r="U62" i="151"/>
  <c r="T62" i="151"/>
  <c r="E8" i="148"/>
  <c r="U9" i="148"/>
  <c r="T9" i="148"/>
  <c r="Q8" i="142"/>
  <c r="Q61" i="142" s="1"/>
  <c r="Q65" i="142" s="1"/>
  <c r="E8" i="140"/>
  <c r="U9" i="140"/>
  <c r="T9" i="140"/>
  <c r="U56" i="135"/>
  <c r="T56" i="135"/>
  <c r="Q65" i="133"/>
  <c r="Q65" i="131"/>
  <c r="E43" i="126"/>
  <c r="U44" i="126"/>
  <c r="T44" i="126"/>
  <c r="E43" i="122"/>
  <c r="U44" i="122"/>
  <c r="T44" i="122"/>
  <c r="U56" i="118"/>
  <c r="T56" i="118"/>
  <c r="T28" i="174"/>
  <c r="U28" i="174"/>
  <c r="U56" i="170"/>
  <c r="T56" i="170"/>
  <c r="T28" i="149"/>
  <c r="U28" i="149"/>
  <c r="T56" i="144"/>
  <c r="U56" i="144"/>
  <c r="E43" i="143"/>
  <c r="T44" i="143"/>
  <c r="U44" i="143"/>
  <c r="E8" i="141"/>
  <c r="T9" i="141"/>
  <c r="U9" i="141"/>
  <c r="P8" i="129"/>
  <c r="P61" i="129" s="1"/>
  <c r="P65" i="129" s="1"/>
  <c r="T28" i="162"/>
  <c r="U28" i="162"/>
  <c r="Q8" i="169"/>
  <c r="Q61" i="169" s="1"/>
  <c r="Q65" i="169" s="1"/>
  <c r="E43" i="154"/>
  <c r="U44" i="154"/>
  <c r="T44" i="154"/>
  <c r="E43" i="145"/>
  <c r="U44" i="145"/>
  <c r="T44" i="145"/>
  <c r="E8" i="143"/>
  <c r="U9" i="143"/>
  <c r="T9" i="143"/>
  <c r="U28" i="135"/>
  <c r="T28" i="135"/>
  <c r="E43" i="163"/>
  <c r="U44" i="163"/>
  <c r="T44" i="163"/>
  <c r="P43" i="156"/>
  <c r="P61" i="156" s="1"/>
  <c r="P65" i="156" s="1"/>
  <c r="U9" i="180"/>
  <c r="Q43" i="149"/>
  <c r="E8" i="145"/>
  <c r="U9" i="145"/>
  <c r="T9" i="145"/>
  <c r="P8" i="164"/>
  <c r="T56" i="154"/>
  <c r="U56" i="154"/>
  <c r="T28" i="152"/>
  <c r="U28" i="152"/>
  <c r="T62" i="145"/>
  <c r="U62" i="145"/>
  <c r="Q8" i="140"/>
  <c r="Q61" i="140" s="1"/>
  <c r="Q65" i="140" s="1"/>
  <c r="U56" i="158"/>
  <c r="T56" i="158"/>
  <c r="P43" i="142"/>
  <c r="P61" i="142" s="1"/>
  <c r="P65" i="142" s="1"/>
  <c r="P43" i="145"/>
  <c r="P61" i="145" s="1"/>
  <c r="P65" i="145" s="1"/>
  <c r="E8" i="134"/>
  <c r="U9" i="134"/>
  <c r="T9" i="134"/>
  <c r="U28" i="124"/>
  <c r="T28" i="124"/>
  <c r="U56" i="145"/>
  <c r="T56" i="145"/>
  <c r="U62" i="141"/>
  <c r="T62" i="141"/>
  <c r="U62" i="129"/>
  <c r="T62" i="129"/>
  <c r="P61" i="125"/>
  <c r="P65" i="125" s="1"/>
  <c r="Q8" i="122"/>
  <c r="T28" i="119"/>
  <c r="U28" i="119"/>
  <c r="E43" i="112"/>
  <c r="T44" i="112"/>
  <c r="U44" i="112"/>
  <c r="E8" i="125"/>
  <c r="E43" i="130"/>
  <c r="U44" i="130"/>
  <c r="T44" i="130"/>
  <c r="Q8" i="124"/>
  <c r="Q61" i="124" s="1"/>
  <c r="Q65" i="124" s="1"/>
  <c r="E8" i="113"/>
  <c r="U9" i="113"/>
  <c r="T9" i="113"/>
  <c r="T9" i="125"/>
  <c r="P43" i="120"/>
  <c r="P61" i="120" s="1"/>
  <c r="P65" i="120" s="1"/>
  <c r="U28" i="134"/>
  <c r="T28" i="134"/>
  <c r="T28" i="122"/>
  <c r="U28" i="122"/>
  <c r="P61" i="109"/>
  <c r="P65" i="109" s="1"/>
  <c r="E43" i="118"/>
  <c r="U44" i="118"/>
  <c r="T44" i="118"/>
  <c r="U56" i="113"/>
  <c r="T56" i="113"/>
  <c r="U62" i="109"/>
  <c r="T62" i="109"/>
  <c r="U62" i="102"/>
  <c r="T62" i="102"/>
  <c r="P65" i="93"/>
  <c r="U28" i="85"/>
  <c r="T28" i="85"/>
  <c r="P43" i="80"/>
  <c r="P61" i="80" s="1"/>
  <c r="P65" i="80" s="1"/>
  <c r="P61" i="76"/>
  <c r="P65" i="76" s="1"/>
  <c r="Q65" i="63"/>
  <c r="U56" i="97"/>
  <c r="T56" i="97"/>
  <c r="P43" i="89"/>
  <c r="T43" i="89" s="1"/>
  <c r="E8" i="85"/>
  <c r="T9" i="85"/>
  <c r="U9" i="85"/>
  <c r="E8" i="84"/>
  <c r="T9" i="84"/>
  <c r="U9" i="84"/>
  <c r="T28" i="75"/>
  <c r="U28" i="75"/>
  <c r="U62" i="65"/>
  <c r="T62" i="65"/>
  <c r="E8" i="104"/>
  <c r="Q8" i="110"/>
  <c r="U56" i="87"/>
  <c r="T56" i="87"/>
  <c r="Q43" i="101"/>
  <c r="E43" i="95"/>
  <c r="U44" i="95"/>
  <c r="T44" i="95"/>
  <c r="P8" i="89"/>
  <c r="U56" i="86"/>
  <c r="T56" i="86"/>
  <c r="P43" i="84"/>
  <c r="P61" i="84" s="1"/>
  <c r="P65" i="84" s="1"/>
  <c r="E43" i="93"/>
  <c r="T44" i="93"/>
  <c r="U44" i="93"/>
  <c r="E8" i="88"/>
  <c r="T9" i="88"/>
  <c r="U9" i="88"/>
  <c r="T56" i="75"/>
  <c r="U56" i="75"/>
  <c r="U28" i="108"/>
  <c r="T28" i="108"/>
  <c r="E43" i="100"/>
  <c r="E61" i="100" s="1"/>
  <c r="U44" i="100"/>
  <c r="T44" i="100"/>
  <c r="U56" i="91"/>
  <c r="T56" i="91"/>
  <c r="U56" i="82"/>
  <c r="T56" i="82"/>
  <c r="E43" i="67"/>
  <c r="T44" i="67"/>
  <c r="U44" i="67"/>
  <c r="U28" i="55"/>
  <c r="T28" i="55"/>
  <c r="E8" i="80"/>
  <c r="T9" i="80"/>
  <c r="U9" i="80"/>
  <c r="P8" i="52"/>
  <c r="P61" i="52" s="1"/>
  <c r="P65" i="52" s="1"/>
  <c r="U56" i="49"/>
  <c r="T56" i="49"/>
  <c r="P43" i="37"/>
  <c r="T28" i="31"/>
  <c r="U28" i="31"/>
  <c r="E43" i="28"/>
  <c r="T44" i="28"/>
  <c r="U44" i="28"/>
  <c r="E43" i="77"/>
  <c r="T44" i="77"/>
  <c r="U44" i="77"/>
  <c r="P8" i="74"/>
  <c r="P61" i="74" s="1"/>
  <c r="P65" i="74" s="1"/>
  <c r="T62" i="71"/>
  <c r="U62" i="71"/>
  <c r="E43" i="69"/>
  <c r="U44" i="69"/>
  <c r="T44" i="69"/>
  <c r="U28" i="66"/>
  <c r="T28" i="66"/>
  <c r="U62" i="79"/>
  <c r="T62" i="79"/>
  <c r="Q8" i="48"/>
  <c r="Q61" i="48" s="1"/>
  <c r="Q65" i="48" s="1"/>
  <c r="U56" i="35"/>
  <c r="T56" i="35"/>
  <c r="U62" i="29"/>
  <c r="T62" i="29"/>
  <c r="T62" i="80"/>
  <c r="U62" i="80"/>
  <c r="Q8" i="73"/>
  <c r="Q61" i="73" s="1"/>
  <c r="Q65" i="73" s="1"/>
  <c r="U43" i="63"/>
  <c r="T43" i="63"/>
  <c r="E43" i="56"/>
  <c r="U44" i="56"/>
  <c r="T44" i="56"/>
  <c r="U28" i="49"/>
  <c r="T28" i="49"/>
  <c r="E43" i="46"/>
  <c r="U44" i="46"/>
  <c r="T44" i="46"/>
  <c r="Q43" i="65"/>
  <c r="U28" i="62"/>
  <c r="T28" i="62"/>
  <c r="Q43" i="53"/>
  <c r="Q61" i="53" s="1"/>
  <c r="Q65" i="53" s="1"/>
  <c r="E8" i="49"/>
  <c r="U9" i="49"/>
  <c r="T9" i="49"/>
  <c r="U62" i="77"/>
  <c r="T62" i="77"/>
  <c r="Q8" i="70"/>
  <c r="Q61" i="70" s="1"/>
  <c r="Q65" i="70" s="1"/>
  <c r="T62" i="62"/>
  <c r="U62" i="62"/>
  <c r="T28" i="60"/>
  <c r="U28" i="60"/>
  <c r="T28" i="46"/>
  <c r="U28" i="46"/>
  <c r="T62" i="36"/>
  <c r="U62" i="36"/>
  <c r="E43" i="33"/>
  <c r="T44" i="33"/>
  <c r="U44" i="33"/>
  <c r="E8" i="79"/>
  <c r="U9" i="79"/>
  <c r="T9" i="79"/>
  <c r="T28" i="70"/>
  <c r="U28" i="70"/>
  <c r="Q43" i="64"/>
  <c r="U62" i="38"/>
  <c r="T62" i="38"/>
  <c r="P43" i="28"/>
  <c r="P61" i="28" s="1"/>
  <c r="P65" i="28" s="1"/>
  <c r="E8" i="16"/>
  <c r="T9" i="16"/>
  <c r="U9" i="16"/>
  <c r="E8" i="10"/>
  <c r="U9" i="10"/>
  <c r="T9" i="10"/>
  <c r="P61" i="7"/>
  <c r="P65" i="7" s="1"/>
  <c r="U62" i="37"/>
  <c r="T62" i="37"/>
  <c r="U56" i="33"/>
  <c r="T56" i="33"/>
  <c r="Q43" i="20"/>
  <c r="Q61" i="20" s="1"/>
  <c r="Q65" i="20" s="1"/>
  <c r="U62" i="8"/>
  <c r="T62" i="8"/>
  <c r="E8" i="7"/>
  <c r="U9" i="7"/>
  <c r="T9" i="7"/>
  <c r="Q43" i="32"/>
  <c r="Q61" i="32" s="1"/>
  <c r="Q65" i="32" s="1"/>
  <c r="P43" i="29"/>
  <c r="P43" i="20"/>
  <c r="P61" i="20" s="1"/>
  <c r="P65" i="20" s="1"/>
  <c r="P43" i="19"/>
  <c r="P61" i="19" s="1"/>
  <c r="P65" i="19" s="1"/>
  <c r="Q43" i="35"/>
  <c r="Q61" i="31"/>
  <c r="Q65" i="31" s="1"/>
  <c r="Q8" i="22"/>
  <c r="U56" i="18"/>
  <c r="T56" i="18"/>
  <c r="P43" i="9"/>
  <c r="Q43" i="39"/>
  <c r="E43" i="35"/>
  <c r="T44" i="35"/>
  <c r="U44" i="35"/>
  <c r="U28" i="20"/>
  <c r="T28" i="20"/>
  <c r="Q61" i="17"/>
  <c r="Q65" i="17" s="1"/>
  <c r="P43" i="40"/>
  <c r="P8" i="26"/>
  <c r="P61" i="26" s="1"/>
  <c r="P65" i="26" s="1"/>
  <c r="E8" i="20"/>
  <c r="T9" i="20"/>
  <c r="U9" i="20"/>
  <c r="Q61" i="9"/>
  <c r="Q65" i="9" s="1"/>
  <c r="T62" i="39"/>
  <c r="U62" i="39"/>
  <c r="Q43" i="22"/>
  <c r="E8" i="17"/>
  <c r="U9" i="17"/>
  <c r="T9" i="17"/>
  <c r="P43" i="13"/>
  <c r="P8" i="10"/>
  <c r="P61" i="10" s="1"/>
  <c r="P65" i="10" s="1"/>
  <c r="P61" i="115" l="1"/>
  <c r="P65" i="115" s="1"/>
  <c r="R61" i="212"/>
  <c r="P61" i="214"/>
  <c r="P65" i="214" s="1"/>
  <c r="P61" i="155"/>
  <c r="P65" i="155" s="1"/>
  <c r="P61" i="97"/>
  <c r="P65" i="97" s="1"/>
  <c r="P61" i="103"/>
  <c r="P65" i="103" s="1"/>
  <c r="P61" i="152"/>
  <c r="P65" i="152" s="1"/>
  <c r="P61" i="164"/>
  <c r="P65" i="164" s="1"/>
  <c r="P61" i="175"/>
  <c r="P65" i="175" s="1"/>
  <c r="U8" i="213"/>
  <c r="Q61" i="207"/>
  <c r="Q65" i="207" s="1"/>
  <c r="P61" i="56"/>
  <c r="P65" i="56" s="1"/>
  <c r="P61" i="12"/>
  <c r="P65" i="12" s="1"/>
  <c r="P61" i="86"/>
  <c r="P65" i="86" s="1"/>
  <c r="S61" i="247"/>
  <c r="S65" i="255"/>
  <c r="Q61" i="168"/>
  <c r="Q65" i="168" s="1"/>
  <c r="P61" i="154"/>
  <c r="P65" i="154" s="1"/>
  <c r="Q61" i="84"/>
  <c r="Q65" i="84" s="1"/>
  <c r="S61" i="230"/>
  <c r="P61" i="236"/>
  <c r="P65" i="236" s="1"/>
  <c r="K65" i="220"/>
  <c r="S65" i="220" s="1"/>
  <c r="S61" i="220"/>
  <c r="L65" i="214"/>
  <c r="R65" i="214" s="1"/>
  <c r="R61" i="214"/>
  <c r="P61" i="201"/>
  <c r="P65" i="201" s="1"/>
  <c r="Q61" i="189"/>
  <c r="Q65" i="189" s="1"/>
  <c r="Q61" i="122"/>
  <c r="Q65" i="122" s="1"/>
  <c r="Q61" i="110"/>
  <c r="Q65" i="110" s="1"/>
  <c r="P61" i="89"/>
  <c r="P65" i="89" s="1"/>
  <c r="M65" i="77"/>
  <c r="S65" i="77" s="1"/>
  <c r="S61" i="77"/>
  <c r="E65" i="100"/>
  <c r="T61" i="100"/>
  <c r="U61" i="100"/>
  <c r="E65" i="83"/>
  <c r="T61" i="83"/>
  <c r="U61" i="83"/>
  <c r="E65" i="248"/>
  <c r="U61" i="248"/>
  <c r="U43" i="35"/>
  <c r="T43" i="35"/>
  <c r="U43" i="143"/>
  <c r="T43" i="143"/>
  <c r="J65" i="73"/>
  <c r="R65" i="73" s="1"/>
  <c r="R61" i="73"/>
  <c r="T43" i="56"/>
  <c r="U43" i="56"/>
  <c r="U43" i="67"/>
  <c r="T43" i="67"/>
  <c r="U43" i="95"/>
  <c r="T43" i="95"/>
  <c r="E61" i="85"/>
  <c r="U8" i="85"/>
  <c r="T8" i="85"/>
  <c r="U43" i="130"/>
  <c r="T43" i="130"/>
  <c r="U43" i="163"/>
  <c r="T43" i="163"/>
  <c r="U43" i="145"/>
  <c r="T43" i="145"/>
  <c r="U43" i="183"/>
  <c r="T43" i="183"/>
  <c r="E61" i="202"/>
  <c r="T8" i="202"/>
  <c r="U8" i="202"/>
  <c r="E61" i="254"/>
  <c r="U8" i="254"/>
  <c r="T8" i="254"/>
  <c r="E61" i="245"/>
  <c r="U8" i="245"/>
  <c r="T8" i="245"/>
  <c r="E61" i="253"/>
  <c r="U8" i="253"/>
  <c r="T8" i="253"/>
  <c r="K65" i="110"/>
  <c r="S65" i="110" s="1"/>
  <c r="S61" i="110"/>
  <c r="K65" i="94"/>
  <c r="S65" i="94" s="1"/>
  <c r="S61" i="94"/>
  <c r="K65" i="78"/>
  <c r="S65" i="78" s="1"/>
  <c r="S61" i="78"/>
  <c r="K65" i="55"/>
  <c r="S65" i="55" s="1"/>
  <c r="S61" i="55"/>
  <c r="K65" i="6"/>
  <c r="S65" i="6" s="1"/>
  <c r="S61" i="6"/>
  <c r="E61" i="31"/>
  <c r="U8" i="31"/>
  <c r="T8" i="31"/>
  <c r="E61" i="3"/>
  <c r="U8" i="3"/>
  <c r="T8" i="3"/>
  <c r="E61" i="51"/>
  <c r="U8" i="51"/>
  <c r="T8" i="51"/>
  <c r="T43" i="49"/>
  <c r="U43" i="49"/>
  <c r="E61" i="70"/>
  <c r="U8" i="70"/>
  <c r="T8" i="70"/>
  <c r="P61" i="102"/>
  <c r="P65" i="102" s="1"/>
  <c r="U43" i="114"/>
  <c r="T43" i="114"/>
  <c r="U43" i="149"/>
  <c r="T43" i="149"/>
  <c r="E61" i="146"/>
  <c r="U8" i="146"/>
  <c r="T8" i="146"/>
  <c r="T43" i="160"/>
  <c r="U43" i="160"/>
  <c r="U43" i="158"/>
  <c r="T43" i="158"/>
  <c r="E61" i="191"/>
  <c r="U8" i="191"/>
  <c r="T8" i="191"/>
  <c r="U43" i="235"/>
  <c r="T43" i="235"/>
  <c r="J65" i="108"/>
  <c r="R65" i="108" s="1"/>
  <c r="R61" i="108"/>
  <c r="J65" i="44"/>
  <c r="R65" i="44" s="1"/>
  <c r="R61" i="44"/>
  <c r="J65" i="115"/>
  <c r="R65" i="115" s="1"/>
  <c r="R61" i="115"/>
  <c r="J65" i="81"/>
  <c r="R65" i="81" s="1"/>
  <c r="R61" i="81"/>
  <c r="U43" i="9"/>
  <c r="T43" i="9"/>
  <c r="U43" i="41"/>
  <c r="T43" i="41"/>
  <c r="E61" i="61"/>
  <c r="U8" i="61"/>
  <c r="T8" i="61"/>
  <c r="T43" i="48"/>
  <c r="U43" i="48"/>
  <c r="E61" i="89"/>
  <c r="U8" i="89"/>
  <c r="T8" i="89"/>
  <c r="E61" i="114"/>
  <c r="U8" i="114"/>
  <c r="T8" i="114"/>
  <c r="E61" i="138"/>
  <c r="U8" i="138"/>
  <c r="T8" i="138"/>
  <c r="E61" i="188"/>
  <c r="T8" i="188"/>
  <c r="U8" i="188"/>
  <c r="E61" i="205"/>
  <c r="U8" i="205"/>
  <c r="T8" i="205"/>
  <c r="U43" i="10"/>
  <c r="T43" i="10"/>
  <c r="E61" i="23"/>
  <c r="U8" i="23"/>
  <c r="T8" i="23"/>
  <c r="E61" i="24"/>
  <c r="T8" i="24"/>
  <c r="U8" i="24"/>
  <c r="E61" i="81"/>
  <c r="U8" i="81"/>
  <c r="T8" i="81"/>
  <c r="Q61" i="65"/>
  <c r="Q65" i="65" s="1"/>
  <c r="U43" i="101"/>
  <c r="T43" i="101"/>
  <c r="E61" i="116"/>
  <c r="U8" i="116"/>
  <c r="T8" i="116"/>
  <c r="E61" i="144"/>
  <c r="U8" i="144"/>
  <c r="T8" i="144"/>
  <c r="J65" i="119"/>
  <c r="R65" i="119" s="1"/>
  <c r="R61" i="119"/>
  <c r="J65" i="55"/>
  <c r="R65" i="55" s="1"/>
  <c r="R61" i="55"/>
  <c r="J65" i="104"/>
  <c r="R65" i="104" s="1"/>
  <c r="R61" i="104"/>
  <c r="K65" i="49"/>
  <c r="S65" i="49" s="1"/>
  <c r="S61" i="49"/>
  <c r="J65" i="94"/>
  <c r="R65" i="94" s="1"/>
  <c r="R61" i="94"/>
  <c r="J65" i="21"/>
  <c r="R65" i="21" s="1"/>
  <c r="R61" i="21"/>
  <c r="J65" i="54"/>
  <c r="R65" i="54" s="1"/>
  <c r="R61" i="54"/>
  <c r="E61" i="44"/>
  <c r="U8" i="44"/>
  <c r="T8" i="44"/>
  <c r="U43" i="80"/>
  <c r="T43" i="80"/>
  <c r="E61" i="174"/>
  <c r="U8" i="174"/>
  <c r="T8" i="174"/>
  <c r="E61" i="171"/>
  <c r="U8" i="171"/>
  <c r="T8" i="171"/>
  <c r="E61" i="203"/>
  <c r="U8" i="203"/>
  <c r="T8" i="203"/>
  <c r="E61" i="229"/>
  <c r="U8" i="229"/>
  <c r="T8" i="229"/>
  <c r="K65" i="40"/>
  <c r="S65" i="40" s="1"/>
  <c r="S61" i="40"/>
  <c r="P61" i="4"/>
  <c r="P65" i="4" s="1"/>
  <c r="E61" i="12"/>
  <c r="U8" i="12"/>
  <c r="T8" i="12"/>
  <c r="T43" i="4"/>
  <c r="U43" i="4"/>
  <c r="E61" i="71"/>
  <c r="U8" i="71"/>
  <c r="T8" i="71"/>
  <c r="U8" i="58"/>
  <c r="T43" i="76"/>
  <c r="U43" i="76"/>
  <c r="U43" i="132"/>
  <c r="T43" i="132"/>
  <c r="U43" i="178"/>
  <c r="T43" i="178"/>
  <c r="J65" i="79"/>
  <c r="R65" i="79" s="1"/>
  <c r="R61" i="79"/>
  <c r="J65" i="22"/>
  <c r="R65" i="22" s="1"/>
  <c r="R61" i="22"/>
  <c r="J65" i="107"/>
  <c r="R65" i="107" s="1"/>
  <c r="R61" i="107"/>
  <c r="J65" i="46"/>
  <c r="R65" i="46" s="1"/>
  <c r="R61" i="46"/>
  <c r="E61" i="13"/>
  <c r="T8" i="13"/>
  <c r="U8" i="13"/>
  <c r="E61" i="56"/>
  <c r="U8" i="56"/>
  <c r="T8" i="56"/>
  <c r="U43" i="64"/>
  <c r="T43" i="64"/>
  <c r="E61" i="130"/>
  <c r="T8" i="130"/>
  <c r="U8" i="130"/>
  <c r="U43" i="121"/>
  <c r="T43" i="121"/>
  <c r="U43" i="170"/>
  <c r="T43" i="170"/>
  <c r="U43" i="253"/>
  <c r="T43" i="253"/>
  <c r="K65" i="111"/>
  <c r="S65" i="111" s="1"/>
  <c r="S61" i="111"/>
  <c r="K65" i="95"/>
  <c r="S65" i="95" s="1"/>
  <c r="S61" i="95"/>
  <c r="K65" i="79"/>
  <c r="S65" i="79" s="1"/>
  <c r="S61" i="79"/>
  <c r="K65" i="52"/>
  <c r="S65" i="52" s="1"/>
  <c r="S61" i="52"/>
  <c r="K65" i="35"/>
  <c r="S65" i="35" s="1"/>
  <c r="S61" i="35"/>
  <c r="K65" i="19"/>
  <c r="S65" i="19" s="1"/>
  <c r="S61" i="19"/>
  <c r="K65" i="3"/>
  <c r="S65" i="3" s="1"/>
  <c r="S61" i="3"/>
  <c r="E61" i="242"/>
  <c r="U8" i="242"/>
  <c r="T8" i="242"/>
  <c r="J65" i="120"/>
  <c r="R65" i="120" s="1"/>
  <c r="R61" i="120"/>
  <c r="J65" i="56"/>
  <c r="R65" i="56" s="1"/>
  <c r="R61" i="56"/>
  <c r="E61" i="29"/>
  <c r="T8" i="29"/>
  <c r="U8" i="29"/>
  <c r="E61" i="33"/>
  <c r="U8" i="33"/>
  <c r="T8" i="33"/>
  <c r="T43" i="111"/>
  <c r="U43" i="111"/>
  <c r="U43" i="62"/>
  <c r="T43" i="62"/>
  <c r="E61" i="154"/>
  <c r="U8" i="154"/>
  <c r="T8" i="154"/>
  <c r="T43" i="198"/>
  <c r="U43" i="198"/>
  <c r="E61" i="226"/>
  <c r="U8" i="226"/>
  <c r="T8" i="226"/>
  <c r="U43" i="189"/>
  <c r="T43" i="189"/>
  <c r="U43" i="250"/>
  <c r="T43" i="250"/>
  <c r="J65" i="116"/>
  <c r="R65" i="116" s="1"/>
  <c r="R61" i="116"/>
  <c r="J65" i="52"/>
  <c r="R65" i="52" s="1"/>
  <c r="R61" i="52"/>
  <c r="J65" i="117"/>
  <c r="R65" i="117" s="1"/>
  <c r="R61" i="117"/>
  <c r="J65" i="57"/>
  <c r="R65" i="57" s="1"/>
  <c r="R61" i="57"/>
  <c r="U43" i="254"/>
  <c r="T43" i="254"/>
  <c r="J65" i="30"/>
  <c r="R65" i="30" s="1"/>
  <c r="R61" i="30"/>
  <c r="E61" i="20"/>
  <c r="U8" i="20"/>
  <c r="T8" i="20"/>
  <c r="J65" i="19"/>
  <c r="R65" i="19" s="1"/>
  <c r="R61" i="19"/>
  <c r="E61" i="16"/>
  <c r="U8" i="16"/>
  <c r="T8" i="16"/>
  <c r="U43" i="69"/>
  <c r="T43" i="69"/>
  <c r="U43" i="93"/>
  <c r="T43" i="93"/>
  <c r="E61" i="125"/>
  <c r="U8" i="125"/>
  <c r="T8" i="125"/>
  <c r="E61" i="148"/>
  <c r="U8" i="148"/>
  <c r="T8" i="148"/>
  <c r="E61" i="164"/>
  <c r="U8" i="164"/>
  <c r="T8" i="164"/>
  <c r="U43" i="237"/>
  <c r="T43" i="237"/>
  <c r="J65" i="20"/>
  <c r="R65" i="20" s="1"/>
  <c r="R61" i="20"/>
  <c r="J65" i="2"/>
  <c r="R65" i="2" s="1"/>
  <c r="R61" i="2"/>
  <c r="K65" i="73"/>
  <c r="S65" i="73" s="1"/>
  <c r="S61" i="73"/>
  <c r="J65" i="65"/>
  <c r="R65" i="65" s="1"/>
  <c r="R61" i="65"/>
  <c r="J65" i="99"/>
  <c r="R65" i="99" s="1"/>
  <c r="R61" i="99"/>
  <c r="J65" i="48"/>
  <c r="R65" i="48" s="1"/>
  <c r="R61" i="48"/>
  <c r="K65" i="113"/>
  <c r="S65" i="113" s="1"/>
  <c r="S61" i="113"/>
  <c r="K65" i="13"/>
  <c r="S65" i="13" s="1"/>
  <c r="S61" i="13"/>
  <c r="E61" i="46"/>
  <c r="U8" i="46"/>
  <c r="E61" i="66"/>
  <c r="U8" i="66"/>
  <c r="T8" i="66"/>
  <c r="U43" i="110"/>
  <c r="T43" i="110"/>
  <c r="U43" i="119"/>
  <c r="T43" i="119"/>
  <c r="E61" i="196"/>
  <c r="T8" i="196"/>
  <c r="U8" i="196"/>
  <c r="E61" i="192"/>
  <c r="U8" i="192"/>
  <c r="T8" i="192"/>
  <c r="E61" i="197"/>
  <c r="U8" i="197"/>
  <c r="T8" i="197"/>
  <c r="E61" i="214"/>
  <c r="U8" i="214"/>
  <c r="T8" i="214"/>
  <c r="P61" i="196"/>
  <c r="P65" i="196" s="1"/>
  <c r="E61" i="247"/>
  <c r="U8" i="247"/>
  <c r="T8" i="247"/>
  <c r="U43" i="215"/>
  <c r="T43" i="215"/>
  <c r="J65" i="64"/>
  <c r="R65" i="64" s="1"/>
  <c r="R61" i="64"/>
  <c r="E61" i="64"/>
  <c r="U8" i="64"/>
  <c r="T8" i="64"/>
  <c r="U43" i="36"/>
  <c r="T43" i="36"/>
  <c r="E61" i="131"/>
  <c r="T8" i="131"/>
  <c r="U8" i="131"/>
  <c r="E61" i="139"/>
  <c r="U8" i="139"/>
  <c r="T8" i="139"/>
  <c r="E61" i="161"/>
  <c r="U8" i="161"/>
  <c r="T8" i="161"/>
  <c r="Q61" i="33"/>
  <c r="Q65" i="33" s="1"/>
  <c r="U43" i="91"/>
  <c r="T43" i="91"/>
  <c r="E61" i="132"/>
  <c r="T8" i="132"/>
  <c r="U8" i="132"/>
  <c r="U43" i="115"/>
  <c r="T43" i="115"/>
  <c r="T43" i="172"/>
  <c r="U43" i="172"/>
  <c r="U43" i="135"/>
  <c r="T43" i="135"/>
  <c r="U43" i="150"/>
  <c r="T43" i="150"/>
  <c r="E61" i="206"/>
  <c r="U8" i="206"/>
  <c r="T8" i="206"/>
  <c r="E61" i="209"/>
  <c r="U8" i="209"/>
  <c r="T8" i="209"/>
  <c r="T43" i="206"/>
  <c r="U43" i="206"/>
  <c r="E61" i="222"/>
  <c r="T8" i="222"/>
  <c r="U8" i="222"/>
  <c r="K65" i="67"/>
  <c r="S65" i="67" s="1"/>
  <c r="S61" i="67"/>
  <c r="K65" i="117"/>
  <c r="S65" i="117" s="1"/>
  <c r="S61" i="117"/>
  <c r="K65" i="100"/>
  <c r="S65" i="100" s="1"/>
  <c r="S61" i="100"/>
  <c r="K65" i="80"/>
  <c r="S65" i="80" s="1"/>
  <c r="S61" i="80"/>
  <c r="K65" i="12"/>
  <c r="S65" i="12" s="1"/>
  <c r="S61" i="12"/>
  <c r="T43" i="1"/>
  <c r="U43" i="1"/>
  <c r="U43" i="53"/>
  <c r="T43" i="53"/>
  <c r="E61" i="40"/>
  <c r="U8" i="40"/>
  <c r="T8" i="40"/>
  <c r="E61" i="75"/>
  <c r="T8" i="75"/>
  <c r="U8" i="75"/>
  <c r="E61" i="109"/>
  <c r="U8" i="109"/>
  <c r="T8" i="109"/>
  <c r="E61" i="121"/>
  <c r="U8" i="121"/>
  <c r="T8" i="121"/>
  <c r="T43" i="124"/>
  <c r="U43" i="124"/>
  <c r="E61" i="217"/>
  <c r="U8" i="217"/>
  <c r="T8" i="217"/>
  <c r="E61" i="228"/>
  <c r="U8" i="228"/>
  <c r="T8" i="228"/>
  <c r="E61" i="194"/>
  <c r="T8" i="194"/>
  <c r="U8" i="194"/>
  <c r="J65" i="62"/>
  <c r="R65" i="62" s="1"/>
  <c r="R61" i="62"/>
  <c r="U43" i="7"/>
  <c r="T43" i="7"/>
  <c r="E61" i="6"/>
  <c r="T8" i="6"/>
  <c r="U8" i="6"/>
  <c r="U43" i="55"/>
  <c r="T43" i="55"/>
  <c r="E61" i="90"/>
  <c r="U8" i="90"/>
  <c r="T8" i="90"/>
  <c r="E61" i="175"/>
  <c r="T8" i="175"/>
  <c r="U8" i="175"/>
  <c r="T43" i="193"/>
  <c r="U43" i="193"/>
  <c r="E61" i="207"/>
  <c r="U8" i="207"/>
  <c r="T8" i="207"/>
  <c r="T43" i="257"/>
  <c r="U43" i="257"/>
  <c r="J65" i="16"/>
  <c r="R65" i="16" s="1"/>
  <c r="R61" i="16"/>
  <c r="E61" i="2"/>
  <c r="U8" i="2"/>
  <c r="T8" i="2"/>
  <c r="T43" i="37"/>
  <c r="U43" i="37"/>
  <c r="T43" i="40"/>
  <c r="U43" i="40"/>
  <c r="E61" i="78"/>
  <c r="U8" i="78"/>
  <c r="T8" i="78"/>
  <c r="E61" i="119"/>
  <c r="T8" i="119"/>
  <c r="U8" i="119"/>
  <c r="E61" i="118"/>
  <c r="U8" i="118"/>
  <c r="T8" i="118"/>
  <c r="U43" i="164"/>
  <c r="T43" i="164"/>
  <c r="E61" i="232"/>
  <c r="U8" i="232"/>
  <c r="T8" i="232"/>
  <c r="E61" i="256"/>
  <c r="U8" i="256"/>
  <c r="T8" i="256"/>
  <c r="J65" i="114"/>
  <c r="R65" i="114" s="1"/>
  <c r="R61" i="114"/>
  <c r="J65" i="32"/>
  <c r="R65" i="32" s="1"/>
  <c r="R61" i="32"/>
  <c r="J65" i="75"/>
  <c r="R65" i="75" s="1"/>
  <c r="R61" i="75"/>
  <c r="J65" i="24"/>
  <c r="R65" i="24" s="1"/>
  <c r="R61" i="24"/>
  <c r="K65" i="93"/>
  <c r="S65" i="93" s="1"/>
  <c r="S61" i="93"/>
  <c r="K65" i="29"/>
  <c r="S65" i="29" s="1"/>
  <c r="S61" i="29"/>
  <c r="U43" i="32"/>
  <c r="T43" i="32"/>
  <c r="T43" i="3"/>
  <c r="U43" i="3"/>
  <c r="T8" i="46"/>
  <c r="E61" i="55"/>
  <c r="U8" i="55"/>
  <c r="T8" i="55"/>
  <c r="P61" i="116"/>
  <c r="P65" i="116" s="1"/>
  <c r="U43" i="137"/>
  <c r="T43" i="137"/>
  <c r="U43" i="174"/>
  <c r="T43" i="174"/>
  <c r="E61" i="184"/>
  <c r="U8" i="184"/>
  <c r="T8" i="184"/>
  <c r="E61" i="208"/>
  <c r="U8" i="208"/>
  <c r="T8" i="208"/>
  <c r="E61" i="186"/>
  <c r="U8" i="186"/>
  <c r="T8" i="186"/>
  <c r="K65" i="50"/>
  <c r="S65" i="50" s="1"/>
  <c r="S61" i="50"/>
  <c r="T8" i="83"/>
  <c r="E61" i="84"/>
  <c r="U8" i="84"/>
  <c r="T8" i="84"/>
  <c r="E61" i="140"/>
  <c r="T8" i="140"/>
  <c r="U8" i="140"/>
  <c r="J65" i="29"/>
  <c r="R65" i="29" s="1"/>
  <c r="R61" i="29"/>
  <c r="Q61" i="22"/>
  <c r="Q65" i="22" s="1"/>
  <c r="U43" i="28"/>
  <c r="T43" i="28"/>
  <c r="U43" i="118"/>
  <c r="T43" i="118"/>
  <c r="E61" i="145"/>
  <c r="T8" i="145"/>
  <c r="U8" i="145"/>
  <c r="E61" i="141"/>
  <c r="U8" i="141"/>
  <c r="T8" i="141"/>
  <c r="U43" i="122"/>
  <c r="T43" i="122"/>
  <c r="E61" i="238"/>
  <c r="U8" i="238"/>
  <c r="T8" i="238"/>
  <c r="E61" i="241"/>
  <c r="U8" i="241"/>
  <c r="T8" i="241"/>
  <c r="K65" i="106"/>
  <c r="S65" i="106" s="1"/>
  <c r="S61" i="106"/>
  <c r="K65" i="90"/>
  <c r="S65" i="90" s="1"/>
  <c r="S61" i="90"/>
  <c r="K65" i="51"/>
  <c r="S65" i="51" s="1"/>
  <c r="S61" i="51"/>
  <c r="K65" i="34"/>
  <c r="S65" i="34" s="1"/>
  <c r="S61" i="34"/>
  <c r="U43" i="17"/>
  <c r="T43" i="17"/>
  <c r="U43" i="43"/>
  <c r="T43" i="43"/>
  <c r="U43" i="68"/>
  <c r="T43" i="68"/>
  <c r="E61" i="98"/>
  <c r="U8" i="98"/>
  <c r="T8" i="98"/>
  <c r="E61" i="150"/>
  <c r="T8" i="150"/>
  <c r="U8" i="150"/>
  <c r="U43" i="184"/>
  <c r="T43" i="184"/>
  <c r="U43" i="214"/>
  <c r="T43" i="214"/>
  <c r="Q61" i="233"/>
  <c r="Q65" i="233" s="1"/>
  <c r="J65" i="95"/>
  <c r="R65" i="95" s="1"/>
  <c r="R61" i="95"/>
  <c r="J65" i="31"/>
  <c r="R65" i="31" s="1"/>
  <c r="R61" i="31"/>
  <c r="J65" i="89"/>
  <c r="R65" i="89" s="1"/>
  <c r="R61" i="89"/>
  <c r="J65" i="51"/>
  <c r="R65" i="51" s="1"/>
  <c r="R61" i="51"/>
  <c r="E61" i="225"/>
  <c r="T8" i="225"/>
  <c r="U8" i="225"/>
  <c r="K65" i="101"/>
  <c r="S65" i="101" s="1"/>
  <c r="S61" i="101"/>
  <c r="E61" i="77"/>
  <c r="U8" i="77"/>
  <c r="T8" i="77"/>
  <c r="T8" i="129"/>
  <c r="E61" i="155"/>
  <c r="U8" i="155"/>
  <c r="T8" i="155"/>
  <c r="E61" i="162"/>
  <c r="U8" i="162"/>
  <c r="T8" i="162"/>
  <c r="U43" i="92"/>
  <c r="T43" i="92"/>
  <c r="E61" i="107"/>
  <c r="U8" i="107"/>
  <c r="T8" i="107"/>
  <c r="T43" i="74"/>
  <c r="U43" i="74"/>
  <c r="E61" i="136"/>
  <c r="U8" i="136"/>
  <c r="T8" i="136"/>
  <c r="U43" i="186"/>
  <c r="T43" i="186"/>
  <c r="P61" i="215"/>
  <c r="P65" i="215" s="1"/>
  <c r="E61" i="237"/>
  <c r="U8" i="237"/>
  <c r="T8" i="237"/>
  <c r="U43" i="251"/>
  <c r="T43" i="251"/>
  <c r="J65" i="100"/>
  <c r="R65" i="100" s="1"/>
  <c r="R61" i="100"/>
  <c r="J65" i="36"/>
  <c r="R65" i="36" s="1"/>
  <c r="R61" i="36"/>
  <c r="J65" i="72"/>
  <c r="R65" i="72" s="1"/>
  <c r="R61" i="72"/>
  <c r="J65" i="12"/>
  <c r="R65" i="12" s="1"/>
  <c r="R61" i="12"/>
  <c r="J65" i="69"/>
  <c r="R65" i="69" s="1"/>
  <c r="R61" i="69"/>
  <c r="J65" i="106"/>
  <c r="R65" i="106" s="1"/>
  <c r="R61" i="106"/>
  <c r="J65" i="42"/>
  <c r="R65" i="42" s="1"/>
  <c r="R61" i="42"/>
  <c r="E61" i="27"/>
  <c r="U8" i="27"/>
  <c r="T8" i="27"/>
  <c r="T43" i="23"/>
  <c r="U43" i="23"/>
  <c r="E61" i="87"/>
  <c r="U8" i="87"/>
  <c r="T8" i="87"/>
  <c r="E61" i="115"/>
  <c r="U8" i="115"/>
  <c r="T8" i="115"/>
  <c r="T43" i="182"/>
  <c r="U43" i="182"/>
  <c r="U43" i="256"/>
  <c r="T43" i="256"/>
  <c r="E61" i="18"/>
  <c r="U8" i="18"/>
  <c r="T8" i="18"/>
  <c r="E61" i="94"/>
  <c r="U8" i="94"/>
  <c r="T8" i="94"/>
  <c r="E61" i="151"/>
  <c r="U8" i="151"/>
  <c r="T8" i="151"/>
  <c r="J65" i="60"/>
  <c r="R65" i="60" s="1"/>
  <c r="R61" i="60"/>
  <c r="J65" i="80"/>
  <c r="R65" i="80" s="1"/>
  <c r="R61" i="80"/>
  <c r="J65" i="121"/>
  <c r="R65" i="121" s="1"/>
  <c r="R61" i="121"/>
  <c r="K65" i="41"/>
  <c r="S65" i="41" s="1"/>
  <c r="S61" i="41"/>
  <c r="E61" i="19"/>
  <c r="U8" i="19"/>
  <c r="T8" i="19"/>
  <c r="E61" i="35"/>
  <c r="U8" i="35"/>
  <c r="T8" i="35"/>
  <c r="Q61" i="36"/>
  <c r="Q65" i="36" s="1"/>
  <c r="T43" i="79"/>
  <c r="U43" i="79"/>
  <c r="U43" i="27"/>
  <c r="T43" i="27"/>
  <c r="E61" i="82"/>
  <c r="U8" i="82"/>
  <c r="T8" i="82"/>
  <c r="E61" i="76"/>
  <c r="U8" i="76"/>
  <c r="T8" i="76"/>
  <c r="T43" i="139"/>
  <c r="U43" i="139"/>
  <c r="E61" i="255"/>
  <c r="U8" i="255"/>
  <c r="T8" i="255"/>
  <c r="J65" i="3"/>
  <c r="R65" i="3" s="1"/>
  <c r="R61" i="3"/>
  <c r="K65" i="107"/>
  <c r="S65" i="107" s="1"/>
  <c r="S61" i="107"/>
  <c r="K65" i="91"/>
  <c r="S65" i="91" s="1"/>
  <c r="S61" i="91"/>
  <c r="K65" i="74"/>
  <c r="S65" i="74" s="1"/>
  <c r="S61" i="74"/>
  <c r="K65" i="48"/>
  <c r="S65" i="48" s="1"/>
  <c r="S61" i="48"/>
  <c r="K65" i="31"/>
  <c r="S65" i="31" s="1"/>
  <c r="S61" i="31"/>
  <c r="K65" i="15"/>
  <c r="S65" i="15" s="1"/>
  <c r="S61" i="15"/>
  <c r="K65" i="85"/>
  <c r="S65" i="85" s="1"/>
  <c r="S61" i="85"/>
  <c r="J65" i="58"/>
  <c r="R65" i="58" s="1"/>
  <c r="R61" i="58"/>
  <c r="J65" i="45"/>
  <c r="R65" i="45" s="1"/>
  <c r="R61" i="45"/>
  <c r="Q61" i="149"/>
  <c r="Q65" i="149" s="1"/>
  <c r="U43" i="171"/>
  <c r="T43" i="171"/>
  <c r="E61" i="204"/>
  <c r="T8" i="204"/>
  <c r="U8" i="204"/>
  <c r="P61" i="222"/>
  <c r="P65" i="222" s="1"/>
  <c r="T43" i="243"/>
  <c r="U43" i="243"/>
  <c r="E61" i="240"/>
  <c r="U8" i="240"/>
  <c r="T8" i="240"/>
  <c r="J65" i="103"/>
  <c r="R65" i="103" s="1"/>
  <c r="R61" i="103"/>
  <c r="J65" i="39"/>
  <c r="R65" i="39" s="1"/>
  <c r="R61" i="39"/>
  <c r="J65" i="98"/>
  <c r="R65" i="98" s="1"/>
  <c r="R61" i="98"/>
  <c r="J65" i="41"/>
  <c r="R65" i="41" s="1"/>
  <c r="R61" i="41"/>
  <c r="T43" i="208"/>
  <c r="E61" i="7"/>
  <c r="U8" i="7"/>
  <c r="T8" i="7"/>
  <c r="U43" i="46"/>
  <c r="T43" i="46"/>
  <c r="E61" i="134"/>
  <c r="T8" i="134"/>
  <c r="U8" i="134"/>
  <c r="U43" i="154"/>
  <c r="T43" i="154"/>
  <c r="T43" i="179"/>
  <c r="U43" i="179"/>
  <c r="E61" i="200"/>
  <c r="U8" i="200"/>
  <c r="T8" i="200"/>
  <c r="E61" i="195"/>
  <c r="U8" i="195"/>
  <c r="T8" i="195"/>
  <c r="J65" i="14"/>
  <c r="R65" i="14" s="1"/>
  <c r="R61" i="14"/>
  <c r="K65" i="119"/>
  <c r="S65" i="119" s="1"/>
  <c r="S61" i="119"/>
  <c r="J65" i="122"/>
  <c r="R65" i="122" s="1"/>
  <c r="R61" i="122"/>
  <c r="J65" i="38"/>
  <c r="R65" i="38" s="1"/>
  <c r="R61" i="38"/>
  <c r="J65" i="85"/>
  <c r="R65" i="85" s="1"/>
  <c r="R61" i="85"/>
  <c r="J65" i="35"/>
  <c r="R65" i="35" s="1"/>
  <c r="R61" i="35"/>
  <c r="K65" i="97"/>
  <c r="S65" i="97" s="1"/>
  <c r="S61" i="97"/>
  <c r="T43" i="21"/>
  <c r="U43" i="21"/>
  <c r="T43" i="12"/>
  <c r="U43" i="12"/>
  <c r="U43" i="65"/>
  <c r="T43" i="65"/>
  <c r="E61" i="53"/>
  <c r="T8" i="53"/>
  <c r="U8" i="53"/>
  <c r="E61" i="43"/>
  <c r="U8" i="43"/>
  <c r="T8" i="43"/>
  <c r="U43" i="109"/>
  <c r="T43" i="109"/>
  <c r="U43" i="148"/>
  <c r="T43" i="148"/>
  <c r="E61" i="198"/>
  <c r="U8" i="198"/>
  <c r="T8" i="198"/>
  <c r="U43" i="223"/>
  <c r="T43" i="223"/>
  <c r="U43" i="228"/>
  <c r="T43" i="228"/>
  <c r="U43" i="19"/>
  <c r="T43" i="19"/>
  <c r="E61" i="47"/>
  <c r="U8" i="47"/>
  <c r="T8" i="47"/>
  <c r="U43" i="87"/>
  <c r="T43" i="87"/>
  <c r="U43" i="88"/>
  <c r="T43" i="88"/>
  <c r="U43" i="138"/>
  <c r="T43" i="138"/>
  <c r="E65" i="129"/>
  <c r="T61" i="129"/>
  <c r="U61" i="129"/>
  <c r="U43" i="140"/>
  <c r="T43" i="140"/>
  <c r="U43" i="157"/>
  <c r="T43" i="157"/>
  <c r="E61" i="160"/>
  <c r="U8" i="160"/>
  <c r="T8" i="160"/>
  <c r="U43" i="123"/>
  <c r="T43" i="123"/>
  <c r="E61" i="173"/>
  <c r="T8" i="173"/>
  <c r="U8" i="173"/>
  <c r="U43" i="207"/>
  <c r="T43" i="207"/>
  <c r="T43" i="29"/>
  <c r="U43" i="29"/>
  <c r="Q61" i="64"/>
  <c r="Q65" i="64" s="1"/>
  <c r="U43" i="73"/>
  <c r="T43" i="73"/>
  <c r="U8" i="167"/>
  <c r="U43" i="146"/>
  <c r="T43" i="146"/>
  <c r="E61" i="177"/>
  <c r="U8" i="177"/>
  <c r="T8" i="177"/>
  <c r="U43" i="159"/>
  <c r="T43" i="159"/>
  <c r="E61" i="183"/>
  <c r="U8" i="183"/>
  <c r="T8" i="183"/>
  <c r="U43" i="258"/>
  <c r="T43" i="258"/>
  <c r="U43" i="255"/>
  <c r="T43" i="255"/>
  <c r="K65" i="58"/>
  <c r="S65" i="58" s="1"/>
  <c r="S61" i="58"/>
  <c r="K65" i="112"/>
  <c r="S65" i="112" s="1"/>
  <c r="S61" i="112"/>
  <c r="K65" i="96"/>
  <c r="S65" i="96" s="1"/>
  <c r="S61" i="96"/>
  <c r="K65" i="75"/>
  <c r="S65" i="75" s="1"/>
  <c r="S61" i="75"/>
  <c r="U43" i="14"/>
  <c r="T43" i="14"/>
  <c r="P61" i="29"/>
  <c r="P65" i="29" s="1"/>
  <c r="Q61" i="39"/>
  <c r="Q65" i="39" s="1"/>
  <c r="E61" i="54"/>
  <c r="U8" i="54"/>
  <c r="T8" i="54"/>
  <c r="U43" i="78"/>
  <c r="T43" i="78"/>
  <c r="E61" i="101"/>
  <c r="U8" i="101"/>
  <c r="T8" i="101"/>
  <c r="E61" i="86"/>
  <c r="U8" i="86"/>
  <c r="T8" i="86"/>
  <c r="U43" i="107"/>
  <c r="T43" i="107"/>
  <c r="E61" i="147"/>
  <c r="U8" i="147"/>
  <c r="T8" i="147"/>
  <c r="U43" i="187"/>
  <c r="T43" i="187"/>
  <c r="U43" i="209"/>
  <c r="T43" i="209"/>
  <c r="E61" i="221"/>
  <c r="U8" i="221"/>
  <c r="T8" i="221"/>
  <c r="E61" i="231"/>
  <c r="U8" i="231"/>
  <c r="T8" i="231"/>
  <c r="J65" i="4"/>
  <c r="R65" i="4" s="1"/>
  <c r="R61" i="4"/>
  <c r="U43" i="5"/>
  <c r="T43" i="5"/>
  <c r="E61" i="34"/>
  <c r="T8" i="34"/>
  <c r="U8" i="34"/>
  <c r="U43" i="96"/>
  <c r="T43" i="96"/>
  <c r="E61" i="165"/>
  <c r="U8" i="165"/>
  <c r="T8" i="165"/>
  <c r="K65" i="70"/>
  <c r="S65" i="70" s="1"/>
  <c r="S61" i="70"/>
  <c r="J65" i="13"/>
  <c r="R65" i="13" s="1"/>
  <c r="R61" i="13"/>
  <c r="Q61" i="1"/>
  <c r="Q65" i="1" s="1"/>
  <c r="U43" i="45"/>
  <c r="T43" i="45"/>
  <c r="E61" i="67"/>
  <c r="U8" i="67"/>
  <c r="T8" i="67"/>
  <c r="Q61" i="52"/>
  <c r="Q65" i="52" s="1"/>
  <c r="E61" i="103"/>
  <c r="U8" i="103"/>
  <c r="T8" i="103"/>
  <c r="E61" i="158"/>
  <c r="T8" i="158"/>
  <c r="U8" i="158"/>
  <c r="U43" i="165"/>
  <c r="T43" i="165"/>
  <c r="T43" i="152"/>
  <c r="U43" i="152"/>
  <c r="U43" i="125"/>
  <c r="T43" i="125"/>
  <c r="U43" i="230"/>
  <c r="T43" i="230"/>
  <c r="U43" i="234"/>
  <c r="T43" i="234"/>
  <c r="J65" i="15"/>
  <c r="R65" i="15" s="1"/>
  <c r="R61" i="15"/>
  <c r="K65" i="121"/>
  <c r="S65" i="121" s="1"/>
  <c r="S61" i="121"/>
  <c r="K65" i="61"/>
  <c r="S65" i="61" s="1"/>
  <c r="S61" i="61"/>
  <c r="J65" i="91"/>
  <c r="R65" i="91" s="1"/>
  <c r="R61" i="91"/>
  <c r="J65" i="18"/>
  <c r="R65" i="18" s="1"/>
  <c r="R61" i="18"/>
  <c r="J65" i="61"/>
  <c r="R65" i="61" s="1"/>
  <c r="R61" i="61"/>
  <c r="K65" i="21"/>
  <c r="S65" i="21" s="1"/>
  <c r="S61" i="21"/>
  <c r="U43" i="6"/>
  <c r="T43" i="6"/>
  <c r="U43" i="47"/>
  <c r="T43" i="47"/>
  <c r="E61" i="65"/>
  <c r="U8" i="65"/>
  <c r="T8" i="65"/>
  <c r="T43" i="108"/>
  <c r="U43" i="108"/>
  <c r="E61" i="166"/>
  <c r="U8" i="166"/>
  <c r="T8" i="166"/>
  <c r="E61" i="152"/>
  <c r="U8" i="152"/>
  <c r="T8" i="152"/>
  <c r="U43" i="200"/>
  <c r="T43" i="200"/>
  <c r="P61" i="219"/>
  <c r="P65" i="219" s="1"/>
  <c r="U43" i="247"/>
  <c r="T43" i="247"/>
  <c r="K65" i="25"/>
  <c r="S65" i="25" s="1"/>
  <c r="S61" i="25"/>
  <c r="U43" i="208"/>
  <c r="T8" i="179"/>
  <c r="E61" i="79"/>
  <c r="T8" i="79"/>
  <c r="U8" i="79"/>
  <c r="E61" i="80"/>
  <c r="U8" i="80"/>
  <c r="T8" i="80"/>
  <c r="E61" i="49"/>
  <c r="U8" i="49"/>
  <c r="T8" i="49"/>
  <c r="E61" i="113"/>
  <c r="U8" i="113"/>
  <c r="T8" i="113"/>
  <c r="U43" i="112"/>
  <c r="T43" i="112"/>
  <c r="T43" i="166"/>
  <c r="U43" i="166"/>
  <c r="U43" i="203"/>
  <c r="T43" i="203"/>
  <c r="E61" i="250"/>
  <c r="U8" i="250"/>
  <c r="T8" i="250"/>
  <c r="K65" i="102"/>
  <c r="S65" i="102" s="1"/>
  <c r="S61" i="102"/>
  <c r="K65" i="86"/>
  <c r="S65" i="86" s="1"/>
  <c r="S61" i="86"/>
  <c r="K65" i="64"/>
  <c r="S65" i="64" s="1"/>
  <c r="S61" i="64"/>
  <c r="K65" i="47"/>
  <c r="S65" i="47" s="1"/>
  <c r="S61" i="47"/>
  <c r="K65" i="14"/>
  <c r="S65" i="14" s="1"/>
  <c r="S61" i="14"/>
  <c r="T43" i="188"/>
  <c r="U43" i="188"/>
  <c r="Q61" i="241"/>
  <c r="Q65" i="241" s="1"/>
  <c r="U43" i="11"/>
  <c r="T43" i="11"/>
  <c r="E61" i="48"/>
  <c r="U8" i="48"/>
  <c r="T8" i="48"/>
  <c r="E61" i="50"/>
  <c r="U8" i="50"/>
  <c r="T8" i="50"/>
  <c r="E61" i="30"/>
  <c r="T8" i="30"/>
  <c r="U8" i="30"/>
  <c r="T43" i="57"/>
  <c r="U43" i="57"/>
  <c r="E61" i="106"/>
  <c r="T8" i="106"/>
  <c r="U8" i="106"/>
  <c r="U43" i="90"/>
  <c r="T43" i="90"/>
  <c r="E61" i="122"/>
  <c r="U8" i="122"/>
  <c r="T8" i="122"/>
  <c r="U43" i="194"/>
  <c r="T43" i="194"/>
  <c r="U43" i="199"/>
  <c r="T43" i="199"/>
  <c r="E61" i="233"/>
  <c r="U8" i="233"/>
  <c r="T8" i="233"/>
  <c r="J65" i="76"/>
  <c r="R65" i="76" s="1"/>
  <c r="R61" i="76"/>
  <c r="J65" i="66"/>
  <c r="R65" i="66" s="1"/>
  <c r="R61" i="66"/>
  <c r="J65" i="34"/>
  <c r="R65" i="34" s="1"/>
  <c r="R61" i="34"/>
  <c r="K65" i="63"/>
  <c r="S65" i="63" s="1"/>
  <c r="S61" i="63"/>
  <c r="E61" i="26"/>
  <c r="T8" i="26"/>
  <c r="U8" i="26"/>
  <c r="E61" i="22"/>
  <c r="U8" i="22"/>
  <c r="T8" i="22"/>
  <c r="T43" i="42"/>
  <c r="U43" i="42"/>
  <c r="E61" i="52"/>
  <c r="T8" i="52"/>
  <c r="U8" i="52"/>
  <c r="U43" i="106"/>
  <c r="T43" i="106"/>
  <c r="E61" i="108"/>
  <c r="T8" i="108"/>
  <c r="U8" i="108"/>
  <c r="U43" i="141"/>
  <c r="T43" i="141"/>
  <c r="E61" i="169"/>
  <c r="U8" i="169"/>
  <c r="T8" i="169"/>
  <c r="E61" i="201"/>
  <c r="U8" i="201"/>
  <c r="T8" i="201"/>
  <c r="Q61" i="101"/>
  <c r="Q65" i="101" s="1"/>
  <c r="T43" i="86"/>
  <c r="U43" i="86"/>
  <c r="P61" i="114"/>
  <c r="P65" i="114" s="1"/>
  <c r="E61" i="110"/>
  <c r="U8" i="110"/>
  <c r="T8" i="110"/>
  <c r="T43" i="136"/>
  <c r="U43" i="136"/>
  <c r="E61" i="128"/>
  <c r="T8" i="128"/>
  <c r="U8" i="128"/>
  <c r="E65" i="167"/>
  <c r="U61" i="167"/>
  <c r="T61" i="167"/>
  <c r="Q61" i="178"/>
  <c r="Q65" i="178" s="1"/>
  <c r="E61" i="189"/>
  <c r="U8" i="189"/>
  <c r="T8" i="189"/>
  <c r="T43" i="222"/>
  <c r="U43" i="222"/>
  <c r="Q61" i="245"/>
  <c r="Q65" i="245" s="1"/>
  <c r="E61" i="246"/>
  <c r="U8" i="246"/>
  <c r="T8" i="246"/>
  <c r="E65" i="257"/>
  <c r="U61" i="257"/>
  <c r="T61" i="257"/>
  <c r="E61" i="249"/>
  <c r="U8" i="249"/>
  <c r="T8" i="249"/>
  <c r="U43" i="242"/>
  <c r="T43" i="242"/>
  <c r="J65" i="87"/>
  <c r="R65" i="87" s="1"/>
  <c r="R61" i="87"/>
  <c r="J65" i="23"/>
  <c r="R65" i="23" s="1"/>
  <c r="R61" i="23"/>
  <c r="J65" i="113"/>
  <c r="R65" i="113" s="1"/>
  <c r="R61" i="113"/>
  <c r="J65" i="50"/>
  <c r="R65" i="50" s="1"/>
  <c r="R61" i="50"/>
  <c r="J65" i="8"/>
  <c r="R65" i="8" s="1"/>
  <c r="R61" i="8"/>
  <c r="J65" i="49"/>
  <c r="R65" i="49" s="1"/>
  <c r="R61" i="49"/>
  <c r="J65" i="88"/>
  <c r="R65" i="88" s="1"/>
  <c r="R61" i="88"/>
  <c r="J65" i="25"/>
  <c r="R65" i="25" s="1"/>
  <c r="R61" i="25"/>
  <c r="P61" i="5"/>
  <c r="P65" i="5" s="1"/>
  <c r="T43" i="116"/>
  <c r="U43" i="116"/>
  <c r="E61" i="117"/>
  <c r="T8" i="117"/>
  <c r="U8" i="117"/>
  <c r="E61" i="133"/>
  <c r="T8" i="133"/>
  <c r="U8" i="133"/>
  <c r="E61" i="215"/>
  <c r="T8" i="215"/>
  <c r="U8" i="215"/>
  <c r="E61" i="219"/>
  <c r="U8" i="219"/>
  <c r="T8" i="219"/>
  <c r="E61" i="230"/>
  <c r="U8" i="230"/>
  <c r="T8" i="230"/>
  <c r="K65" i="89"/>
  <c r="S65" i="89" s="1"/>
  <c r="S61" i="89"/>
  <c r="U43" i="15"/>
  <c r="T43" i="15"/>
  <c r="P61" i="13"/>
  <c r="P65" i="13" s="1"/>
  <c r="U43" i="58"/>
  <c r="T43" i="58"/>
  <c r="U43" i="39"/>
  <c r="T43" i="39"/>
  <c r="U43" i="155"/>
  <c r="T43" i="155"/>
  <c r="P61" i="176"/>
  <c r="P65" i="176" s="1"/>
  <c r="E61" i="149"/>
  <c r="U8" i="149"/>
  <c r="T8" i="149"/>
  <c r="U43" i="220"/>
  <c r="T43" i="220"/>
  <c r="T43" i="211"/>
  <c r="U43" i="211"/>
  <c r="J65" i="111"/>
  <c r="R65" i="111" s="1"/>
  <c r="R61" i="111"/>
  <c r="J65" i="47"/>
  <c r="R65" i="47" s="1"/>
  <c r="R61" i="47"/>
  <c r="J65" i="102"/>
  <c r="R65" i="102" s="1"/>
  <c r="R61" i="102"/>
  <c r="K65" i="17"/>
  <c r="S65" i="17" s="1"/>
  <c r="S61" i="17"/>
  <c r="T43" i="38"/>
  <c r="U43" i="38"/>
  <c r="U43" i="54"/>
  <c r="T43" i="54"/>
  <c r="U43" i="128"/>
  <c r="T43" i="128"/>
  <c r="E61" i="124"/>
  <c r="U8" i="124"/>
  <c r="T8" i="124"/>
  <c r="U43" i="129"/>
  <c r="T43" i="129"/>
  <c r="T43" i="196"/>
  <c r="U43" i="196"/>
  <c r="U43" i="226"/>
  <c r="T43" i="226"/>
  <c r="K65" i="103"/>
  <c r="S65" i="103" s="1"/>
  <c r="S61" i="103"/>
  <c r="K65" i="87"/>
  <c r="S65" i="87" s="1"/>
  <c r="S61" i="87"/>
  <c r="K65" i="43"/>
  <c r="S65" i="43" s="1"/>
  <c r="S61" i="43"/>
  <c r="K65" i="27"/>
  <c r="S65" i="27" s="1"/>
  <c r="S61" i="27"/>
  <c r="K65" i="11"/>
  <c r="S65" i="11" s="1"/>
  <c r="S61" i="11"/>
  <c r="K65" i="123"/>
  <c r="S65" i="123" s="1"/>
  <c r="S61" i="123"/>
  <c r="J65" i="26"/>
  <c r="R65" i="26" s="1"/>
  <c r="R61" i="26"/>
  <c r="E61" i="62"/>
  <c r="U8" i="62"/>
  <c r="T8" i="62"/>
  <c r="Q61" i="109"/>
  <c r="Q65" i="109" s="1"/>
  <c r="P61" i="119"/>
  <c r="P65" i="119" s="1"/>
  <c r="E61" i="185"/>
  <c r="U8" i="185"/>
  <c r="T8" i="185"/>
  <c r="U43" i="231"/>
  <c r="T43" i="231"/>
  <c r="U43" i="236"/>
  <c r="T43" i="236"/>
  <c r="J65" i="84"/>
  <c r="R65" i="84" s="1"/>
  <c r="R61" i="84"/>
  <c r="K65" i="69"/>
  <c r="S65" i="69" s="1"/>
  <c r="S61" i="69"/>
  <c r="J65" i="78"/>
  <c r="R65" i="78" s="1"/>
  <c r="R61" i="78"/>
  <c r="J65" i="105"/>
  <c r="R65" i="105" s="1"/>
  <c r="R61" i="105"/>
  <c r="E61" i="239"/>
  <c r="U8" i="239"/>
  <c r="T8" i="239"/>
  <c r="J65" i="96"/>
  <c r="R65" i="96" s="1"/>
  <c r="R61" i="96"/>
  <c r="T8" i="213"/>
  <c r="U8" i="179"/>
  <c r="U43" i="126"/>
  <c r="T43" i="126"/>
  <c r="K65" i="114"/>
  <c r="S65" i="114" s="1"/>
  <c r="S61" i="114"/>
  <c r="E61" i="111"/>
  <c r="T8" i="111"/>
  <c r="U8" i="111"/>
  <c r="E61" i="163"/>
  <c r="U8" i="163"/>
  <c r="T8" i="163"/>
  <c r="U43" i="173"/>
  <c r="T43" i="173"/>
  <c r="U43" i="192"/>
  <c r="T43" i="192"/>
  <c r="E61" i="181"/>
  <c r="U8" i="181"/>
  <c r="T8" i="181"/>
  <c r="E61" i="59"/>
  <c r="U8" i="59"/>
  <c r="T8" i="59"/>
  <c r="U43" i="131"/>
  <c r="T43" i="131"/>
  <c r="E61" i="211"/>
  <c r="U8" i="211"/>
  <c r="T8" i="211"/>
  <c r="U43" i="218"/>
  <c r="T43" i="218"/>
  <c r="T43" i="180"/>
  <c r="U43" i="180"/>
  <c r="K65" i="108"/>
  <c r="S65" i="108" s="1"/>
  <c r="S61" i="108"/>
  <c r="K65" i="92"/>
  <c r="S65" i="92" s="1"/>
  <c r="S61" i="92"/>
  <c r="K65" i="62"/>
  <c r="S65" i="62" s="1"/>
  <c r="S61" i="62"/>
  <c r="K65" i="36"/>
  <c r="S65" i="36" s="1"/>
  <c r="S61" i="36"/>
  <c r="E61" i="8"/>
  <c r="U8" i="8"/>
  <c r="T8" i="8"/>
  <c r="U43" i="71"/>
  <c r="T43" i="71"/>
  <c r="E61" i="127"/>
  <c r="U8" i="127"/>
  <c r="T8" i="127"/>
  <c r="T43" i="195"/>
  <c r="U43" i="195"/>
  <c r="E61" i="236"/>
  <c r="U8" i="236"/>
  <c r="T8" i="236"/>
  <c r="E61" i="234"/>
  <c r="U8" i="234"/>
  <c r="T8" i="234"/>
  <c r="P61" i="9"/>
  <c r="P65" i="9" s="1"/>
  <c r="T43" i="34"/>
  <c r="U43" i="34"/>
  <c r="E61" i="72"/>
  <c r="U8" i="72"/>
  <c r="T8" i="72"/>
  <c r="U43" i="60"/>
  <c r="T43" i="60"/>
  <c r="U43" i="102"/>
  <c r="T43" i="102"/>
  <c r="E61" i="126"/>
  <c r="U8" i="126"/>
  <c r="T8" i="126"/>
  <c r="U43" i="156"/>
  <c r="T43" i="156"/>
  <c r="E61" i="176"/>
  <c r="U8" i="176"/>
  <c r="T8" i="176"/>
  <c r="P61" i="218"/>
  <c r="P65" i="218" s="1"/>
  <c r="E61" i="243"/>
  <c r="U8" i="243"/>
  <c r="T8" i="243"/>
  <c r="K65" i="66"/>
  <c r="S65" i="66" s="1"/>
  <c r="S61" i="66"/>
  <c r="K65" i="118"/>
  <c r="S65" i="118" s="1"/>
  <c r="S61" i="118"/>
  <c r="J65" i="74"/>
  <c r="R65" i="74" s="1"/>
  <c r="R61" i="74"/>
  <c r="E61" i="39"/>
  <c r="U8" i="39"/>
  <c r="T8" i="39"/>
  <c r="T43" i="30"/>
  <c r="U43" i="30"/>
  <c r="E61" i="9"/>
  <c r="U8" i="9"/>
  <c r="T8" i="9"/>
  <c r="E61" i="57"/>
  <c r="U8" i="57"/>
  <c r="T8" i="57"/>
  <c r="E61" i="102"/>
  <c r="U8" i="102"/>
  <c r="T8" i="102"/>
  <c r="E61" i="168"/>
  <c r="U8" i="168"/>
  <c r="T8" i="168"/>
  <c r="U43" i="176"/>
  <c r="T43" i="176"/>
  <c r="K65" i="115"/>
  <c r="S65" i="115" s="1"/>
  <c r="S61" i="115"/>
  <c r="J65" i="67"/>
  <c r="R65" i="67" s="1"/>
  <c r="R61" i="67"/>
  <c r="J65" i="101"/>
  <c r="R65" i="101" s="1"/>
  <c r="R61" i="101"/>
  <c r="J65" i="53"/>
  <c r="R65" i="53" s="1"/>
  <c r="R61" i="53"/>
  <c r="K65" i="54"/>
  <c r="S65" i="54" s="1"/>
  <c r="S61" i="54"/>
  <c r="K65" i="9"/>
  <c r="S65" i="9" s="1"/>
  <c r="S61" i="9"/>
  <c r="T43" i="24"/>
  <c r="U43" i="24"/>
  <c r="E61" i="45"/>
  <c r="U8" i="45"/>
  <c r="T8" i="45"/>
  <c r="E61" i="36"/>
  <c r="U8" i="36"/>
  <c r="T8" i="36"/>
  <c r="U43" i="98"/>
  <c r="T43" i="98"/>
  <c r="T43" i="72"/>
  <c r="U43" i="72"/>
  <c r="E61" i="159"/>
  <c r="U8" i="159"/>
  <c r="T8" i="159"/>
  <c r="E61" i="182"/>
  <c r="U8" i="182"/>
  <c r="T8" i="182"/>
  <c r="E61" i="187"/>
  <c r="U8" i="187"/>
  <c r="T8" i="187"/>
  <c r="T43" i="216"/>
  <c r="U43" i="216"/>
  <c r="E61" i="216"/>
  <c r="K65" i="109"/>
  <c r="S65" i="109" s="1"/>
  <c r="S61" i="109"/>
  <c r="E61" i="258"/>
  <c r="E61" i="179"/>
  <c r="U8" i="180"/>
  <c r="E61" i="143"/>
  <c r="U8" i="143"/>
  <c r="T8" i="143"/>
  <c r="E61" i="190"/>
  <c r="U8" i="190"/>
  <c r="T8" i="190"/>
  <c r="U43" i="244"/>
  <c r="T43" i="244"/>
  <c r="J65" i="10"/>
  <c r="R65" i="10" s="1"/>
  <c r="R61" i="10"/>
  <c r="J65" i="109"/>
  <c r="R65" i="109" s="1"/>
  <c r="R61" i="109"/>
  <c r="U43" i="252"/>
  <c r="T43" i="252"/>
  <c r="K65" i="72"/>
  <c r="S65" i="72" s="1"/>
  <c r="S61" i="72"/>
  <c r="E61" i="21"/>
  <c r="U8" i="21"/>
  <c r="T8" i="21"/>
  <c r="E61" i="96"/>
  <c r="U8" i="96"/>
  <c r="T8" i="96"/>
  <c r="E61" i="92"/>
  <c r="T8" i="92"/>
  <c r="U8" i="92"/>
  <c r="T43" i="105"/>
  <c r="U43" i="105"/>
  <c r="E61" i="156"/>
  <c r="U8" i="156"/>
  <c r="T8" i="156"/>
  <c r="U43" i="240"/>
  <c r="T43" i="240"/>
  <c r="K65" i="68"/>
  <c r="S65" i="68" s="1"/>
  <c r="S61" i="68"/>
  <c r="E61" i="17"/>
  <c r="U8" i="17"/>
  <c r="T8" i="17"/>
  <c r="E61" i="10"/>
  <c r="U8" i="10"/>
  <c r="T8" i="10"/>
  <c r="U43" i="33"/>
  <c r="T43" i="33"/>
  <c r="E61" i="88"/>
  <c r="U8" i="88"/>
  <c r="T8" i="88"/>
  <c r="E61" i="104"/>
  <c r="T8" i="104"/>
  <c r="U8" i="104"/>
  <c r="U43" i="202"/>
  <c r="T43" i="202"/>
  <c r="T43" i="217"/>
  <c r="U43" i="217"/>
  <c r="T43" i="181"/>
  <c r="U43" i="181"/>
  <c r="U43" i="210"/>
  <c r="T43" i="210"/>
  <c r="E61" i="224"/>
  <c r="U8" i="224"/>
  <c r="T8" i="224"/>
  <c r="K65" i="98"/>
  <c r="S65" i="98" s="1"/>
  <c r="S61" i="98"/>
  <c r="K65" i="82"/>
  <c r="S65" i="82" s="1"/>
  <c r="S61" i="82"/>
  <c r="K65" i="60"/>
  <c r="S65" i="60" s="1"/>
  <c r="S61" i="60"/>
  <c r="E61" i="227"/>
  <c r="U8" i="227"/>
  <c r="T8" i="227"/>
  <c r="J65" i="5"/>
  <c r="R65" i="5" s="1"/>
  <c r="R61" i="5"/>
  <c r="U43" i="31"/>
  <c r="T43" i="31"/>
  <c r="E61" i="1"/>
  <c r="T8" i="1"/>
  <c r="U8" i="1"/>
  <c r="U43" i="66"/>
  <c r="T43" i="66"/>
  <c r="E61" i="63"/>
  <c r="T8" i="63"/>
  <c r="U8" i="63"/>
  <c r="E61" i="105"/>
  <c r="U8" i="105"/>
  <c r="T8" i="105"/>
  <c r="U43" i="117"/>
  <c r="T43" i="117"/>
  <c r="Q61" i="157"/>
  <c r="Q65" i="157" s="1"/>
  <c r="U43" i="191"/>
  <c r="T43" i="191"/>
  <c r="P61" i="223"/>
  <c r="P65" i="223" s="1"/>
  <c r="J65" i="63"/>
  <c r="R65" i="63" s="1"/>
  <c r="R61" i="63"/>
  <c r="J65" i="112"/>
  <c r="R65" i="112" s="1"/>
  <c r="R61" i="112"/>
  <c r="K65" i="33"/>
  <c r="S65" i="33" s="1"/>
  <c r="S61" i="33"/>
  <c r="U8" i="4"/>
  <c r="U43" i="83"/>
  <c r="T43" i="83"/>
  <c r="E61" i="91"/>
  <c r="U8" i="91"/>
  <c r="T8" i="91"/>
  <c r="E61" i="120"/>
  <c r="U8" i="120"/>
  <c r="T8" i="120"/>
  <c r="U43" i="161"/>
  <c r="T43" i="161"/>
  <c r="T43" i="142"/>
  <c r="U43" i="142"/>
  <c r="U43" i="185"/>
  <c r="T43" i="185"/>
  <c r="U43" i="175"/>
  <c r="T43" i="175"/>
  <c r="T8" i="58"/>
  <c r="T43" i="169"/>
  <c r="U43" i="169"/>
  <c r="T43" i="190"/>
  <c r="U43" i="190"/>
  <c r="T43" i="167"/>
  <c r="U43" i="167"/>
  <c r="T43" i="212"/>
  <c r="U43" i="212"/>
  <c r="P61" i="248"/>
  <c r="P65" i="248" s="1"/>
  <c r="T8" i="248"/>
  <c r="Q61" i="242"/>
  <c r="Q65" i="242" s="1"/>
  <c r="J65" i="68"/>
  <c r="R65" i="68" s="1"/>
  <c r="R61" i="68"/>
  <c r="J65" i="82"/>
  <c r="R65" i="82" s="1"/>
  <c r="R61" i="82"/>
  <c r="J65" i="27"/>
  <c r="R65" i="27" s="1"/>
  <c r="R61" i="27"/>
  <c r="K65" i="122"/>
  <c r="S65" i="122" s="1"/>
  <c r="S61" i="122"/>
  <c r="K65" i="53"/>
  <c r="S65" i="53" s="1"/>
  <c r="S61" i="53"/>
  <c r="J65" i="118"/>
  <c r="R65" i="118" s="1"/>
  <c r="R61" i="118"/>
  <c r="J65" i="33"/>
  <c r="R65" i="33" s="1"/>
  <c r="R61" i="33"/>
  <c r="J65" i="77"/>
  <c r="R65" i="77" s="1"/>
  <c r="R61" i="77"/>
  <c r="E61" i="42"/>
  <c r="T8" i="42"/>
  <c r="U8" i="42"/>
  <c r="T43" i="2"/>
  <c r="U43" i="2"/>
  <c r="T43" i="44"/>
  <c r="U43" i="44"/>
  <c r="U43" i="99"/>
  <c r="T43" i="99"/>
  <c r="U43" i="120"/>
  <c r="T43" i="120"/>
  <c r="E61" i="218"/>
  <c r="U8" i="218"/>
  <c r="T8" i="218"/>
  <c r="K65" i="88"/>
  <c r="S65" i="88" s="1"/>
  <c r="S61" i="88"/>
  <c r="P61" i="40"/>
  <c r="P65" i="40" s="1"/>
  <c r="U43" i="51"/>
  <c r="T43" i="51"/>
  <c r="E61" i="99"/>
  <c r="U8" i="99"/>
  <c r="T8" i="99"/>
  <c r="E61" i="153"/>
  <c r="U8" i="153"/>
  <c r="T8" i="153"/>
  <c r="E61" i="223"/>
  <c r="T8" i="223"/>
  <c r="U8" i="223"/>
  <c r="J65" i="92"/>
  <c r="R65" i="92" s="1"/>
  <c r="R61" i="92"/>
  <c r="J65" i="28"/>
  <c r="R65" i="28" s="1"/>
  <c r="R61" i="28"/>
  <c r="J65" i="123"/>
  <c r="R65" i="123" s="1"/>
  <c r="R61" i="123"/>
  <c r="J65" i="70"/>
  <c r="R65" i="70" s="1"/>
  <c r="R61" i="70"/>
  <c r="T43" i="204"/>
  <c r="U43" i="204"/>
  <c r="E61" i="5"/>
  <c r="U8" i="5"/>
  <c r="T8" i="5"/>
  <c r="E61" i="11"/>
  <c r="U8" i="11"/>
  <c r="T8" i="11"/>
  <c r="U43" i="22"/>
  <c r="T43" i="22"/>
  <c r="U43" i="75"/>
  <c r="T43" i="75"/>
  <c r="Q61" i="93"/>
  <c r="Q65" i="93" s="1"/>
  <c r="E61" i="69"/>
  <c r="U8" i="69"/>
  <c r="T8" i="69"/>
  <c r="E61" i="93"/>
  <c r="U8" i="93"/>
  <c r="T8" i="93"/>
  <c r="T43" i="147"/>
  <c r="U43" i="147"/>
  <c r="T43" i="134"/>
  <c r="U43" i="134"/>
  <c r="E61" i="220"/>
  <c r="T8" i="220"/>
  <c r="U8" i="220"/>
  <c r="E61" i="212"/>
  <c r="U8" i="212"/>
  <c r="T8" i="212"/>
  <c r="J65" i="11"/>
  <c r="R65" i="11" s="1"/>
  <c r="R61" i="11"/>
  <c r="K65" i="99"/>
  <c r="S65" i="99" s="1"/>
  <c r="S61" i="99"/>
  <c r="K65" i="83"/>
  <c r="S65" i="83" s="1"/>
  <c r="S61" i="83"/>
  <c r="K65" i="56"/>
  <c r="S65" i="56" s="1"/>
  <c r="S61" i="56"/>
  <c r="K65" i="39"/>
  <c r="S65" i="39" s="1"/>
  <c r="S61" i="39"/>
  <c r="K65" i="23"/>
  <c r="S65" i="23" s="1"/>
  <c r="S61" i="23"/>
  <c r="K65" i="7"/>
  <c r="S65" i="7" s="1"/>
  <c r="S61" i="7"/>
  <c r="J65" i="110"/>
  <c r="R65" i="110" s="1"/>
  <c r="R61" i="110"/>
  <c r="P61" i="21"/>
  <c r="P65" i="21" s="1"/>
  <c r="Q61" i="35"/>
  <c r="Q65" i="35" s="1"/>
  <c r="E61" i="135"/>
  <c r="U8" i="135"/>
  <c r="T8" i="135"/>
  <c r="U43" i="153"/>
  <c r="T43" i="153"/>
  <c r="E61" i="172"/>
  <c r="U8" i="172"/>
  <c r="T8" i="172"/>
  <c r="U43" i="229"/>
  <c r="T43" i="229"/>
  <c r="E61" i="252"/>
  <c r="U8" i="252"/>
  <c r="T8" i="252"/>
  <c r="J65" i="71"/>
  <c r="R65" i="71" s="1"/>
  <c r="R61" i="71"/>
  <c r="K65" i="65"/>
  <c r="S65" i="65" s="1"/>
  <c r="S61" i="65"/>
  <c r="J65" i="93"/>
  <c r="R65" i="93" s="1"/>
  <c r="R61" i="93"/>
  <c r="J65" i="97"/>
  <c r="R65" i="97" s="1"/>
  <c r="R61" i="97"/>
  <c r="E65" i="213"/>
  <c r="T61" i="213"/>
  <c r="U61" i="213"/>
  <c r="U43" i="77"/>
  <c r="T43" i="77"/>
  <c r="U43" i="100"/>
  <c r="T43" i="100"/>
  <c r="E61" i="199"/>
  <c r="T8" i="199"/>
  <c r="U8" i="199"/>
  <c r="U43" i="238"/>
  <c r="T43" i="238"/>
  <c r="T43" i="249"/>
  <c r="U43" i="249"/>
  <c r="J65" i="6"/>
  <c r="R65" i="6" s="1"/>
  <c r="R61" i="6"/>
  <c r="J65" i="90"/>
  <c r="R65" i="90" s="1"/>
  <c r="R61" i="90"/>
  <c r="J65" i="17"/>
  <c r="R65" i="17" s="1"/>
  <c r="R61" i="17"/>
  <c r="J65" i="59"/>
  <c r="R65" i="59" s="1"/>
  <c r="R61" i="59"/>
  <c r="K65" i="46"/>
  <c r="S65" i="46" s="1"/>
  <c r="S61" i="46"/>
  <c r="U43" i="26"/>
  <c r="T43" i="26"/>
  <c r="E61" i="15"/>
  <c r="U8" i="15"/>
  <c r="T8" i="15"/>
  <c r="E65" i="58"/>
  <c r="T61" i="58"/>
  <c r="U61" i="58"/>
  <c r="E61" i="60"/>
  <c r="T8" i="60"/>
  <c r="U8" i="60"/>
  <c r="E61" i="95"/>
  <c r="U8" i="95"/>
  <c r="T8" i="95"/>
  <c r="U43" i="85"/>
  <c r="T43" i="85"/>
  <c r="T43" i="144"/>
  <c r="U43" i="144"/>
  <c r="U43" i="168"/>
  <c r="T43" i="168"/>
  <c r="E61" i="210"/>
  <c r="U8" i="210"/>
  <c r="T8" i="210"/>
  <c r="K65" i="59"/>
  <c r="S65" i="59" s="1"/>
  <c r="S61" i="59"/>
  <c r="J65" i="9"/>
  <c r="R65" i="9" s="1"/>
  <c r="R61" i="9"/>
  <c r="J65" i="37"/>
  <c r="R65" i="37" s="1"/>
  <c r="R61" i="37"/>
  <c r="E61" i="38"/>
  <c r="T8" i="38"/>
  <c r="U8" i="38"/>
  <c r="E65" i="4"/>
  <c r="U61" i="4"/>
  <c r="T61" i="4"/>
  <c r="U43" i="13"/>
  <c r="T43" i="13"/>
  <c r="U43" i="50"/>
  <c r="T43" i="50"/>
  <c r="T43" i="70"/>
  <c r="U43" i="70"/>
  <c r="U43" i="104"/>
  <c r="T43" i="104"/>
  <c r="U43" i="227"/>
  <c r="T43" i="227"/>
  <c r="E61" i="41"/>
  <c r="T8" i="41"/>
  <c r="U8" i="41"/>
  <c r="U43" i="25"/>
  <c r="T43" i="25"/>
  <c r="U43" i="94"/>
  <c r="T43" i="94"/>
  <c r="E61" i="112"/>
  <c r="U8" i="112"/>
  <c r="T8" i="112"/>
  <c r="U43" i="81"/>
  <c r="T43" i="81"/>
  <c r="U43" i="151"/>
  <c r="T43" i="151"/>
  <c r="E61" i="193"/>
  <c r="U8" i="193"/>
  <c r="T8" i="193"/>
  <c r="U43" i="245"/>
  <c r="T43" i="245"/>
  <c r="E61" i="244"/>
  <c r="U8" i="244"/>
  <c r="T8" i="244"/>
  <c r="K65" i="71"/>
  <c r="S65" i="71" s="1"/>
  <c r="S61" i="71"/>
  <c r="K65" i="104"/>
  <c r="S65" i="104" s="1"/>
  <c r="S61" i="104"/>
  <c r="K65" i="84"/>
  <c r="S65" i="84" s="1"/>
  <c r="S61" i="84"/>
  <c r="K65" i="16"/>
  <c r="S65" i="16" s="1"/>
  <c r="S61" i="16"/>
  <c r="U43" i="20"/>
  <c r="T43" i="20"/>
  <c r="E61" i="32"/>
  <c r="U8" i="32"/>
  <c r="T8" i="32"/>
  <c r="E61" i="68"/>
  <c r="U8" i="68"/>
  <c r="T8" i="68"/>
  <c r="E61" i="97"/>
  <c r="U8" i="97"/>
  <c r="T8" i="97"/>
  <c r="U43" i="127"/>
  <c r="T43" i="127"/>
  <c r="E61" i="142"/>
  <c r="T8" i="142"/>
  <c r="U8" i="142"/>
  <c r="E61" i="170"/>
  <c r="T8" i="170"/>
  <c r="U8" i="170"/>
  <c r="E61" i="178"/>
  <c r="U8" i="178"/>
  <c r="T8" i="178"/>
  <c r="U43" i="224"/>
  <c r="T43" i="224"/>
  <c r="E61" i="235"/>
  <c r="U8" i="235"/>
  <c r="T8" i="235"/>
  <c r="E61" i="37"/>
  <c r="T8" i="37"/>
  <c r="U8" i="37"/>
  <c r="P61" i="37"/>
  <c r="P65" i="37" s="1"/>
  <c r="E61" i="14"/>
  <c r="T8" i="14"/>
  <c r="U8" i="14"/>
  <c r="E61" i="25"/>
  <c r="U8" i="25"/>
  <c r="T8" i="25"/>
  <c r="E61" i="74"/>
  <c r="U8" i="74"/>
  <c r="T8" i="74"/>
  <c r="T43" i="82"/>
  <c r="U43" i="82"/>
  <c r="U43" i="133"/>
  <c r="T43" i="133"/>
  <c r="E61" i="123"/>
  <c r="U8" i="123"/>
  <c r="T8" i="123"/>
  <c r="E61" i="157"/>
  <c r="U8" i="157"/>
  <c r="T8" i="157"/>
  <c r="T43" i="177"/>
  <c r="U43" i="177"/>
  <c r="T43" i="201"/>
  <c r="U43" i="201"/>
  <c r="U43" i="221"/>
  <c r="T43" i="221"/>
  <c r="U43" i="219"/>
  <c r="T43" i="219"/>
  <c r="U43" i="205"/>
  <c r="T43" i="205"/>
  <c r="U43" i="248"/>
  <c r="T43" i="248"/>
  <c r="K65" i="81"/>
  <c r="S65" i="81" s="1"/>
  <c r="S61" i="81"/>
  <c r="J65" i="83"/>
  <c r="R65" i="83" s="1"/>
  <c r="R61" i="83"/>
  <c r="Q61" i="16"/>
  <c r="Q65" i="16" s="1"/>
  <c r="E61" i="28"/>
  <c r="U8" i="28"/>
  <c r="T8" i="28"/>
  <c r="E61" i="137"/>
  <c r="T8" i="137"/>
  <c r="U8" i="137"/>
  <c r="U43" i="239"/>
  <c r="T43" i="239"/>
  <c r="Q61" i="254"/>
  <c r="Q65" i="254" s="1"/>
  <c r="J65" i="7"/>
  <c r="R65" i="7" s="1"/>
  <c r="R61" i="7"/>
  <c r="J65" i="43"/>
  <c r="R65" i="43" s="1"/>
  <c r="R61" i="43"/>
  <c r="J65" i="86"/>
  <c r="R65" i="86" s="1"/>
  <c r="R61" i="86"/>
  <c r="J65" i="40"/>
  <c r="R65" i="40" s="1"/>
  <c r="R61" i="40"/>
  <c r="T43" i="232"/>
  <c r="U43" i="232"/>
  <c r="K65" i="105"/>
  <c r="S65" i="105" s="1"/>
  <c r="S61" i="105"/>
  <c r="K65" i="37"/>
  <c r="S65" i="37" s="1"/>
  <c r="S61" i="37"/>
  <c r="K65" i="5"/>
  <c r="S65" i="5" s="1"/>
  <c r="S61" i="5"/>
  <c r="U43" i="8"/>
  <c r="T43" i="8"/>
  <c r="E61" i="73"/>
  <c r="U8" i="73"/>
  <c r="U43" i="84"/>
  <c r="T43" i="84"/>
  <c r="U43" i="113"/>
  <c r="T43" i="113"/>
  <c r="U43" i="162"/>
  <c r="T43" i="162"/>
  <c r="U43" i="197"/>
  <c r="T43" i="197"/>
  <c r="U43" i="233"/>
  <c r="T43" i="233"/>
  <c r="T43" i="225"/>
  <c r="U43" i="225"/>
  <c r="E61" i="251"/>
  <c r="U8" i="251"/>
  <c r="T8" i="251"/>
  <c r="K65" i="76"/>
  <c r="S65" i="76" s="1"/>
  <c r="S61" i="76"/>
  <c r="E61" i="180"/>
  <c r="E65" i="15" l="1"/>
  <c r="U61" i="15"/>
  <c r="T61" i="15"/>
  <c r="E65" i="179"/>
  <c r="T61" i="179"/>
  <c r="U61" i="179"/>
  <c r="E65" i="251"/>
  <c r="U61" i="251"/>
  <c r="T61" i="251"/>
  <c r="E65" i="123"/>
  <c r="U61" i="123"/>
  <c r="T61" i="123"/>
  <c r="E65" i="199"/>
  <c r="U61" i="199"/>
  <c r="T61" i="199"/>
  <c r="E65" i="156"/>
  <c r="U61" i="156"/>
  <c r="T61" i="156"/>
  <c r="E65" i="96"/>
  <c r="U61" i="96"/>
  <c r="T61" i="96"/>
  <c r="E65" i="190"/>
  <c r="T61" i="190"/>
  <c r="U61" i="190"/>
  <c r="E65" i="243"/>
  <c r="U61" i="243"/>
  <c r="T61" i="243"/>
  <c r="E65" i="72"/>
  <c r="U61" i="72"/>
  <c r="T61" i="72"/>
  <c r="E65" i="246"/>
  <c r="U61" i="246"/>
  <c r="T61" i="246"/>
  <c r="E65" i="122"/>
  <c r="U61" i="122"/>
  <c r="T61" i="122"/>
  <c r="E65" i="48"/>
  <c r="U61" i="48"/>
  <c r="T61" i="48"/>
  <c r="E65" i="152"/>
  <c r="U61" i="152"/>
  <c r="T61" i="152"/>
  <c r="E65" i="65"/>
  <c r="U61" i="65"/>
  <c r="T61" i="65"/>
  <c r="E65" i="165"/>
  <c r="U61" i="165"/>
  <c r="T61" i="165"/>
  <c r="E65" i="173"/>
  <c r="U61" i="173"/>
  <c r="T61" i="173"/>
  <c r="E65" i="53"/>
  <c r="T61" i="53"/>
  <c r="U61" i="53"/>
  <c r="E65" i="204"/>
  <c r="U61" i="204"/>
  <c r="T61" i="204"/>
  <c r="E65" i="151"/>
  <c r="U61" i="151"/>
  <c r="T61" i="151"/>
  <c r="E65" i="87"/>
  <c r="U61" i="87"/>
  <c r="T61" i="87"/>
  <c r="E65" i="237"/>
  <c r="U61" i="237"/>
  <c r="T61" i="237"/>
  <c r="E65" i="162"/>
  <c r="U61" i="162"/>
  <c r="T61" i="162"/>
  <c r="E65" i="241"/>
  <c r="U61" i="241"/>
  <c r="T61" i="241"/>
  <c r="E65" i="141"/>
  <c r="T61" i="141"/>
  <c r="U61" i="141"/>
  <c r="E65" i="84"/>
  <c r="U61" i="84"/>
  <c r="T61" i="84"/>
  <c r="E65" i="256"/>
  <c r="U61" i="256"/>
  <c r="T61" i="256"/>
  <c r="E65" i="118"/>
  <c r="U61" i="118"/>
  <c r="T61" i="118"/>
  <c r="E65" i="194"/>
  <c r="U61" i="194"/>
  <c r="T61" i="194"/>
  <c r="E65" i="132"/>
  <c r="T61" i="132"/>
  <c r="U61" i="132"/>
  <c r="E65" i="247"/>
  <c r="U61" i="247"/>
  <c r="T61" i="247"/>
  <c r="E65" i="16"/>
  <c r="U61" i="16"/>
  <c r="T61" i="16"/>
  <c r="E65" i="226"/>
  <c r="U61" i="226"/>
  <c r="T61" i="226"/>
  <c r="E65" i="171"/>
  <c r="U61" i="171"/>
  <c r="T61" i="171"/>
  <c r="E65" i="44"/>
  <c r="U61" i="44"/>
  <c r="T61" i="44"/>
  <c r="E65" i="23"/>
  <c r="U61" i="23"/>
  <c r="T61" i="23"/>
  <c r="E65" i="188"/>
  <c r="U61" i="188"/>
  <c r="T61" i="188"/>
  <c r="E65" i="14"/>
  <c r="T61" i="14"/>
  <c r="U61" i="14"/>
  <c r="E65" i="92"/>
  <c r="T61" i="92"/>
  <c r="U61" i="92"/>
  <c r="E65" i="28"/>
  <c r="U61" i="28"/>
  <c r="T61" i="28"/>
  <c r="E65" i="37"/>
  <c r="T61" i="37"/>
  <c r="U61" i="37"/>
  <c r="E65" i="178"/>
  <c r="U61" i="178"/>
  <c r="T61" i="178"/>
  <c r="E65" i="212"/>
  <c r="U61" i="212"/>
  <c r="T61" i="212"/>
  <c r="E65" i="5"/>
  <c r="U61" i="5"/>
  <c r="T61" i="5"/>
  <c r="E65" i="153"/>
  <c r="U61" i="153"/>
  <c r="T61" i="153"/>
  <c r="E65" i="91"/>
  <c r="U61" i="91"/>
  <c r="T61" i="91"/>
  <c r="E65" i="88"/>
  <c r="U61" i="88"/>
  <c r="T61" i="88"/>
  <c r="E65" i="17"/>
  <c r="U61" i="17"/>
  <c r="T61" i="17"/>
  <c r="E65" i="216"/>
  <c r="U61" i="216"/>
  <c r="T61" i="216"/>
  <c r="E65" i="182"/>
  <c r="U61" i="182"/>
  <c r="T61" i="182"/>
  <c r="E65" i="168"/>
  <c r="U61" i="168"/>
  <c r="T61" i="168"/>
  <c r="E65" i="126"/>
  <c r="U61" i="126"/>
  <c r="T61" i="126"/>
  <c r="E65" i="236"/>
  <c r="U61" i="236"/>
  <c r="T61" i="236"/>
  <c r="E65" i="163"/>
  <c r="U61" i="163"/>
  <c r="T61" i="163"/>
  <c r="E65" i="219"/>
  <c r="U61" i="219"/>
  <c r="T61" i="219"/>
  <c r="E65" i="201"/>
  <c r="T61" i="201"/>
  <c r="U61" i="201"/>
  <c r="E65" i="108"/>
  <c r="T61" i="108"/>
  <c r="U61" i="108"/>
  <c r="E65" i="233"/>
  <c r="U61" i="233"/>
  <c r="T61" i="233"/>
  <c r="E65" i="80"/>
  <c r="U61" i="80"/>
  <c r="T61" i="80"/>
  <c r="E65" i="134"/>
  <c r="U61" i="134"/>
  <c r="T61" i="134"/>
  <c r="E65" i="208"/>
  <c r="U61" i="208"/>
  <c r="T61" i="208"/>
  <c r="E65" i="175"/>
  <c r="U61" i="175"/>
  <c r="T61" i="175"/>
  <c r="E65" i="6"/>
  <c r="T61" i="6"/>
  <c r="U61" i="6"/>
  <c r="E65" i="75"/>
  <c r="T61" i="75"/>
  <c r="U61" i="75"/>
  <c r="E65" i="139"/>
  <c r="T61" i="139"/>
  <c r="U61" i="139"/>
  <c r="E65" i="64"/>
  <c r="U61" i="64"/>
  <c r="T61" i="64"/>
  <c r="E65" i="125"/>
  <c r="U61" i="125"/>
  <c r="T61" i="125"/>
  <c r="E65" i="144"/>
  <c r="T61" i="144"/>
  <c r="U61" i="144"/>
  <c r="E65" i="89"/>
  <c r="U61" i="89"/>
  <c r="T61" i="89"/>
  <c r="E65" i="31"/>
  <c r="U61" i="31"/>
  <c r="T61" i="31"/>
  <c r="E65" i="245"/>
  <c r="U61" i="245"/>
  <c r="T61" i="245"/>
  <c r="T65" i="248"/>
  <c r="U65" i="248"/>
  <c r="E65" i="25"/>
  <c r="T61" i="25"/>
  <c r="U61" i="25"/>
  <c r="E65" i="32"/>
  <c r="T61" i="32"/>
  <c r="U61" i="32"/>
  <c r="E65" i="41"/>
  <c r="T61" i="41"/>
  <c r="U61" i="41"/>
  <c r="E65" i="38"/>
  <c r="T61" i="38"/>
  <c r="U61" i="38"/>
  <c r="U65" i="58"/>
  <c r="T65" i="58"/>
  <c r="E65" i="252"/>
  <c r="U61" i="252"/>
  <c r="T61" i="252"/>
  <c r="E65" i="227"/>
  <c r="T61" i="227"/>
  <c r="U61" i="227"/>
  <c r="E65" i="9"/>
  <c r="U61" i="9"/>
  <c r="T61" i="9"/>
  <c r="E65" i="211"/>
  <c r="U61" i="211"/>
  <c r="T61" i="211"/>
  <c r="E65" i="181"/>
  <c r="U61" i="181"/>
  <c r="T61" i="181"/>
  <c r="E65" i="124"/>
  <c r="U61" i="124"/>
  <c r="T61" i="124"/>
  <c r="E65" i="117"/>
  <c r="U61" i="117"/>
  <c r="T61" i="117"/>
  <c r="E65" i="249"/>
  <c r="U61" i="249"/>
  <c r="T61" i="249"/>
  <c r="T65" i="167"/>
  <c r="U65" i="167"/>
  <c r="E65" i="110"/>
  <c r="U61" i="110"/>
  <c r="T61" i="110"/>
  <c r="E65" i="30"/>
  <c r="T61" i="30"/>
  <c r="U61" i="30"/>
  <c r="E65" i="250"/>
  <c r="T61" i="250"/>
  <c r="U61" i="250"/>
  <c r="E65" i="103"/>
  <c r="U61" i="103"/>
  <c r="T61" i="103"/>
  <c r="E65" i="200"/>
  <c r="U61" i="200"/>
  <c r="T61" i="200"/>
  <c r="E65" i="240"/>
  <c r="U61" i="240"/>
  <c r="T61" i="240"/>
  <c r="E65" i="255"/>
  <c r="U61" i="255"/>
  <c r="T61" i="255"/>
  <c r="E65" i="82"/>
  <c r="U61" i="82"/>
  <c r="T61" i="82"/>
  <c r="E65" i="35"/>
  <c r="U61" i="35"/>
  <c r="T61" i="35"/>
  <c r="E65" i="209"/>
  <c r="U61" i="209"/>
  <c r="T61" i="209"/>
  <c r="E65" i="192"/>
  <c r="U61" i="192"/>
  <c r="T61" i="192"/>
  <c r="E65" i="56"/>
  <c r="U61" i="56"/>
  <c r="T61" i="56"/>
  <c r="E65" i="229"/>
  <c r="T61" i="229"/>
  <c r="U61" i="229"/>
  <c r="E65" i="81"/>
  <c r="U61" i="81"/>
  <c r="T61" i="81"/>
  <c r="E65" i="85"/>
  <c r="U61" i="85"/>
  <c r="T61" i="85"/>
  <c r="E65" i="157"/>
  <c r="T61" i="157"/>
  <c r="U61" i="157"/>
  <c r="E65" i="112"/>
  <c r="U61" i="112"/>
  <c r="T61" i="112"/>
  <c r="E65" i="210"/>
  <c r="T61" i="210"/>
  <c r="U61" i="210"/>
  <c r="E65" i="93"/>
  <c r="U61" i="93"/>
  <c r="T61" i="93"/>
  <c r="E65" i="105"/>
  <c r="U61" i="105"/>
  <c r="T61" i="105"/>
  <c r="E65" i="1"/>
  <c r="U61" i="1"/>
  <c r="T61" i="1"/>
  <c r="E65" i="224"/>
  <c r="T61" i="224"/>
  <c r="U61" i="224"/>
  <c r="E65" i="21"/>
  <c r="U61" i="21"/>
  <c r="T61" i="21"/>
  <c r="E65" i="143"/>
  <c r="U61" i="143"/>
  <c r="T61" i="143"/>
  <c r="E65" i="36"/>
  <c r="U61" i="36"/>
  <c r="T61" i="36"/>
  <c r="E65" i="8"/>
  <c r="U61" i="8"/>
  <c r="T61" i="8"/>
  <c r="E65" i="62"/>
  <c r="U61" i="62"/>
  <c r="T61" i="62"/>
  <c r="E65" i="22"/>
  <c r="U61" i="22"/>
  <c r="T61" i="22"/>
  <c r="E65" i="113"/>
  <c r="U61" i="113"/>
  <c r="T61" i="113"/>
  <c r="E65" i="166"/>
  <c r="U61" i="166"/>
  <c r="T61" i="166"/>
  <c r="E65" i="86"/>
  <c r="U61" i="86"/>
  <c r="T61" i="86"/>
  <c r="E65" i="54"/>
  <c r="U61" i="54"/>
  <c r="T61" i="54"/>
  <c r="E65" i="177"/>
  <c r="U61" i="177"/>
  <c r="T61" i="177"/>
  <c r="E65" i="94"/>
  <c r="U61" i="94"/>
  <c r="T61" i="94"/>
  <c r="E65" i="107"/>
  <c r="U61" i="107"/>
  <c r="T61" i="107"/>
  <c r="E65" i="155"/>
  <c r="U61" i="155"/>
  <c r="T61" i="155"/>
  <c r="E65" i="238"/>
  <c r="U61" i="238"/>
  <c r="T61" i="238"/>
  <c r="E65" i="145"/>
  <c r="U61" i="145"/>
  <c r="T61" i="145"/>
  <c r="E65" i="232"/>
  <c r="U61" i="232"/>
  <c r="T61" i="232"/>
  <c r="E65" i="119"/>
  <c r="U61" i="119"/>
  <c r="T61" i="119"/>
  <c r="E65" i="228"/>
  <c r="U61" i="228"/>
  <c r="T61" i="228"/>
  <c r="E65" i="121"/>
  <c r="U61" i="121"/>
  <c r="T61" i="121"/>
  <c r="E65" i="164"/>
  <c r="U61" i="164"/>
  <c r="T61" i="164"/>
  <c r="E65" i="174"/>
  <c r="T61" i="174"/>
  <c r="U61" i="174"/>
  <c r="E65" i="138"/>
  <c r="U61" i="138"/>
  <c r="T61" i="138"/>
  <c r="E65" i="51"/>
  <c r="U61" i="51"/>
  <c r="T61" i="51"/>
  <c r="E65" i="180"/>
  <c r="U61" i="180"/>
  <c r="T61" i="180"/>
  <c r="E65" i="235"/>
  <c r="U61" i="235"/>
  <c r="T61" i="235"/>
  <c r="E65" i="170"/>
  <c r="U61" i="170"/>
  <c r="T61" i="170"/>
  <c r="E65" i="97"/>
  <c r="U61" i="97"/>
  <c r="T61" i="97"/>
  <c r="E65" i="193"/>
  <c r="T61" i="193"/>
  <c r="U61" i="193"/>
  <c r="E65" i="95"/>
  <c r="U61" i="95"/>
  <c r="T61" i="95"/>
  <c r="E65" i="135"/>
  <c r="U61" i="135"/>
  <c r="T61" i="135"/>
  <c r="E65" i="220"/>
  <c r="U61" i="220"/>
  <c r="T61" i="220"/>
  <c r="E65" i="99"/>
  <c r="U61" i="99"/>
  <c r="T61" i="99"/>
  <c r="E65" i="218"/>
  <c r="U61" i="218"/>
  <c r="T61" i="218"/>
  <c r="E65" i="159"/>
  <c r="U61" i="159"/>
  <c r="T61" i="159"/>
  <c r="E65" i="102"/>
  <c r="U61" i="102"/>
  <c r="T61" i="102"/>
  <c r="E65" i="176"/>
  <c r="U61" i="176"/>
  <c r="T61" i="176"/>
  <c r="E65" i="111"/>
  <c r="T61" i="111"/>
  <c r="U61" i="111"/>
  <c r="E65" i="215"/>
  <c r="U61" i="215"/>
  <c r="T61" i="215"/>
  <c r="E65" i="169"/>
  <c r="T61" i="169"/>
  <c r="U61" i="169"/>
  <c r="E65" i="79"/>
  <c r="T61" i="79"/>
  <c r="U61" i="79"/>
  <c r="E65" i="231"/>
  <c r="U61" i="231"/>
  <c r="T61" i="231"/>
  <c r="U65" i="129"/>
  <c r="T65" i="129"/>
  <c r="E65" i="225"/>
  <c r="U61" i="225"/>
  <c r="T61" i="225"/>
  <c r="E65" i="150"/>
  <c r="U61" i="150"/>
  <c r="T61" i="150"/>
  <c r="E65" i="184"/>
  <c r="U61" i="184"/>
  <c r="T61" i="184"/>
  <c r="E65" i="55"/>
  <c r="T61" i="55"/>
  <c r="U61" i="55"/>
  <c r="E65" i="207"/>
  <c r="U61" i="207"/>
  <c r="T61" i="207"/>
  <c r="E65" i="90"/>
  <c r="U61" i="90"/>
  <c r="T61" i="90"/>
  <c r="E65" i="40"/>
  <c r="U61" i="40"/>
  <c r="T61" i="40"/>
  <c r="E65" i="131"/>
  <c r="T61" i="131"/>
  <c r="U61" i="131"/>
  <c r="E65" i="214"/>
  <c r="T61" i="214"/>
  <c r="U61" i="214"/>
  <c r="E65" i="66"/>
  <c r="T61" i="66"/>
  <c r="U61" i="66"/>
  <c r="E65" i="33"/>
  <c r="U61" i="33"/>
  <c r="T61" i="33"/>
  <c r="E65" i="12"/>
  <c r="U61" i="12"/>
  <c r="T61" i="12"/>
  <c r="E65" i="116"/>
  <c r="U61" i="116"/>
  <c r="T61" i="116"/>
  <c r="E65" i="254"/>
  <c r="U61" i="254"/>
  <c r="T61" i="254"/>
  <c r="U65" i="83"/>
  <c r="T65" i="83"/>
  <c r="U65" i="257"/>
  <c r="T65" i="257"/>
  <c r="E65" i="128"/>
  <c r="T61" i="128"/>
  <c r="U61" i="128"/>
  <c r="E65" i="106"/>
  <c r="T61" i="106"/>
  <c r="U61" i="106"/>
  <c r="E65" i="50"/>
  <c r="U61" i="50"/>
  <c r="T61" i="50"/>
  <c r="E65" i="34"/>
  <c r="T61" i="34"/>
  <c r="U61" i="34"/>
  <c r="E65" i="160"/>
  <c r="U61" i="160"/>
  <c r="T61" i="160"/>
  <c r="E65" i="47"/>
  <c r="U61" i="47"/>
  <c r="T61" i="47"/>
  <c r="E65" i="43"/>
  <c r="U61" i="43"/>
  <c r="T61" i="43"/>
  <c r="E65" i="19"/>
  <c r="U61" i="19"/>
  <c r="T61" i="19"/>
  <c r="E65" i="115"/>
  <c r="T61" i="115"/>
  <c r="U61" i="115"/>
  <c r="E65" i="27"/>
  <c r="U61" i="27"/>
  <c r="T61" i="27"/>
  <c r="E65" i="140"/>
  <c r="U61" i="140"/>
  <c r="T61" i="140"/>
  <c r="E65" i="2"/>
  <c r="U61" i="2"/>
  <c r="T61" i="2"/>
  <c r="E65" i="222"/>
  <c r="T61" i="222"/>
  <c r="U61" i="222"/>
  <c r="E65" i="206"/>
  <c r="U61" i="206"/>
  <c r="T61" i="206"/>
  <c r="E65" i="196"/>
  <c r="U61" i="196"/>
  <c r="T61" i="196"/>
  <c r="E65" i="20"/>
  <c r="U61" i="20"/>
  <c r="T61" i="20"/>
  <c r="E65" i="154"/>
  <c r="U61" i="154"/>
  <c r="T61" i="154"/>
  <c r="E65" i="130"/>
  <c r="T61" i="130"/>
  <c r="U61" i="130"/>
  <c r="E65" i="13"/>
  <c r="U61" i="13"/>
  <c r="T61" i="13"/>
  <c r="E65" i="203"/>
  <c r="T61" i="203"/>
  <c r="U61" i="203"/>
  <c r="E65" i="24"/>
  <c r="U61" i="24"/>
  <c r="T61" i="24"/>
  <c r="E65" i="205"/>
  <c r="U61" i="205"/>
  <c r="T61" i="205"/>
  <c r="E65" i="73"/>
  <c r="U61" i="73"/>
  <c r="T61" i="73"/>
  <c r="E65" i="137"/>
  <c r="U61" i="137"/>
  <c r="T61" i="137"/>
  <c r="E65" i="69"/>
  <c r="T61" i="69"/>
  <c r="U61" i="69"/>
  <c r="E65" i="11"/>
  <c r="U61" i="11"/>
  <c r="T61" i="11"/>
  <c r="E65" i="223"/>
  <c r="U61" i="223"/>
  <c r="T61" i="223"/>
  <c r="E65" i="120"/>
  <c r="U61" i="120"/>
  <c r="T61" i="120"/>
  <c r="E65" i="63"/>
  <c r="T61" i="63"/>
  <c r="U61" i="63"/>
  <c r="E65" i="104"/>
  <c r="T61" i="104"/>
  <c r="U61" i="104"/>
  <c r="E65" i="10"/>
  <c r="U61" i="10"/>
  <c r="T61" i="10"/>
  <c r="E65" i="258"/>
  <c r="T61" i="258"/>
  <c r="U61" i="258"/>
  <c r="E65" i="187"/>
  <c r="T61" i="187"/>
  <c r="U61" i="187"/>
  <c r="E65" i="45"/>
  <c r="U61" i="45"/>
  <c r="T61" i="45"/>
  <c r="E65" i="234"/>
  <c r="U61" i="234"/>
  <c r="T61" i="234"/>
  <c r="E65" i="127"/>
  <c r="T61" i="127"/>
  <c r="U61" i="127"/>
  <c r="E65" i="185"/>
  <c r="U61" i="185"/>
  <c r="T61" i="185"/>
  <c r="E65" i="230"/>
  <c r="U61" i="230"/>
  <c r="T61" i="230"/>
  <c r="E65" i="189"/>
  <c r="U61" i="189"/>
  <c r="T61" i="189"/>
  <c r="E65" i="52"/>
  <c r="T61" i="52"/>
  <c r="U61" i="52"/>
  <c r="E65" i="26"/>
  <c r="T61" i="26"/>
  <c r="U61" i="26"/>
  <c r="E65" i="49"/>
  <c r="U61" i="49"/>
  <c r="T61" i="49"/>
  <c r="E65" i="67"/>
  <c r="U61" i="67"/>
  <c r="T61" i="67"/>
  <c r="E65" i="147"/>
  <c r="U61" i="147"/>
  <c r="T61" i="147"/>
  <c r="E65" i="101"/>
  <c r="U61" i="101"/>
  <c r="T61" i="101"/>
  <c r="E65" i="183"/>
  <c r="U61" i="183"/>
  <c r="T61" i="183"/>
  <c r="E65" i="198"/>
  <c r="T61" i="198"/>
  <c r="U61" i="198"/>
  <c r="E65" i="7"/>
  <c r="U61" i="7"/>
  <c r="T61" i="7"/>
  <c r="E65" i="18"/>
  <c r="U61" i="18"/>
  <c r="T61" i="18"/>
  <c r="E65" i="136"/>
  <c r="T61" i="136"/>
  <c r="U61" i="136"/>
  <c r="E65" i="186"/>
  <c r="U61" i="186"/>
  <c r="T61" i="186"/>
  <c r="E65" i="78"/>
  <c r="U61" i="78"/>
  <c r="T61" i="78"/>
  <c r="E65" i="217"/>
  <c r="U61" i="217"/>
  <c r="T61" i="217"/>
  <c r="E65" i="109"/>
  <c r="U61" i="109"/>
  <c r="T61" i="109"/>
  <c r="E65" i="161"/>
  <c r="U61" i="161"/>
  <c r="T61" i="161"/>
  <c r="E65" i="46"/>
  <c r="U61" i="46"/>
  <c r="T61" i="46"/>
  <c r="E65" i="148"/>
  <c r="U61" i="148"/>
  <c r="T61" i="148"/>
  <c r="E65" i="242"/>
  <c r="U61" i="242"/>
  <c r="T61" i="242"/>
  <c r="E65" i="114"/>
  <c r="U61" i="114"/>
  <c r="T61" i="114"/>
  <c r="E65" i="61"/>
  <c r="U61" i="61"/>
  <c r="T61" i="61"/>
  <c r="E65" i="146"/>
  <c r="U61" i="146"/>
  <c r="T61" i="146"/>
  <c r="E65" i="70"/>
  <c r="U61" i="70"/>
  <c r="T61" i="70"/>
  <c r="E65" i="3"/>
  <c r="U61" i="3"/>
  <c r="T61" i="3"/>
  <c r="E65" i="253"/>
  <c r="U61" i="253"/>
  <c r="T61" i="253"/>
  <c r="E65" i="74"/>
  <c r="U61" i="74"/>
  <c r="T61" i="74"/>
  <c r="E65" i="142"/>
  <c r="U61" i="142"/>
  <c r="T61" i="142"/>
  <c r="E65" i="68"/>
  <c r="T61" i="68"/>
  <c r="U61" i="68"/>
  <c r="E65" i="244"/>
  <c r="U61" i="244"/>
  <c r="T61" i="244"/>
  <c r="T65" i="4"/>
  <c r="U65" i="4"/>
  <c r="E65" i="60"/>
  <c r="U61" i="60"/>
  <c r="T61" i="60"/>
  <c r="U65" i="213"/>
  <c r="T65" i="213"/>
  <c r="E65" i="172"/>
  <c r="T61" i="172"/>
  <c r="U61" i="172"/>
  <c r="E65" i="42"/>
  <c r="T61" i="42"/>
  <c r="U61" i="42"/>
  <c r="E65" i="57"/>
  <c r="U61" i="57"/>
  <c r="T61" i="57"/>
  <c r="E65" i="39"/>
  <c r="U61" i="39"/>
  <c r="T61" i="39"/>
  <c r="E65" i="59"/>
  <c r="U61" i="59"/>
  <c r="T61" i="59"/>
  <c r="E65" i="239"/>
  <c r="U61" i="239"/>
  <c r="T61" i="239"/>
  <c r="E65" i="149"/>
  <c r="T61" i="149"/>
  <c r="U61" i="149"/>
  <c r="E65" i="133"/>
  <c r="T61" i="133"/>
  <c r="U61" i="133"/>
  <c r="E65" i="158"/>
  <c r="U61" i="158"/>
  <c r="T61" i="158"/>
  <c r="E65" i="221"/>
  <c r="T61" i="221"/>
  <c r="U61" i="221"/>
  <c r="E65" i="195"/>
  <c r="T61" i="195"/>
  <c r="U61" i="195"/>
  <c r="E65" i="76"/>
  <c r="T61" i="76"/>
  <c r="U61" i="76"/>
  <c r="E65" i="77"/>
  <c r="U61" i="77"/>
  <c r="T61" i="77"/>
  <c r="E65" i="98"/>
  <c r="U61" i="98"/>
  <c r="T61" i="98"/>
  <c r="E65" i="197"/>
  <c r="U61" i="197"/>
  <c r="T61" i="197"/>
  <c r="E65" i="29"/>
  <c r="T61" i="29"/>
  <c r="U61" i="29"/>
  <c r="E65" i="71"/>
  <c r="U61" i="71"/>
  <c r="T61" i="71"/>
  <c r="E65" i="191"/>
  <c r="T61" i="191"/>
  <c r="U61" i="191"/>
  <c r="E65" i="202"/>
  <c r="U61" i="202"/>
  <c r="T61" i="202"/>
  <c r="T61" i="248"/>
  <c r="U65" i="100"/>
  <c r="T65" i="100"/>
  <c r="U65" i="71" l="1"/>
  <c r="T65" i="71"/>
  <c r="U65" i="49"/>
  <c r="T65" i="49"/>
  <c r="U65" i="11"/>
  <c r="T65" i="11"/>
  <c r="T65" i="29"/>
  <c r="U65" i="29"/>
  <c r="U65" i="133"/>
  <c r="T65" i="133"/>
  <c r="T65" i="74"/>
  <c r="U65" i="74"/>
  <c r="U65" i="148"/>
  <c r="T65" i="148"/>
  <c r="U65" i="18"/>
  <c r="T65" i="18"/>
  <c r="U65" i="26"/>
  <c r="T65" i="26"/>
  <c r="U65" i="187"/>
  <c r="T65" i="187"/>
  <c r="T65" i="69"/>
  <c r="U65" i="69"/>
  <c r="U65" i="154"/>
  <c r="T65" i="154"/>
  <c r="T65" i="115"/>
  <c r="U65" i="115"/>
  <c r="U65" i="128"/>
  <c r="T65" i="128"/>
  <c r="U65" i="33"/>
  <c r="T65" i="33"/>
  <c r="U65" i="184"/>
  <c r="T65" i="184"/>
  <c r="U65" i="159"/>
  <c r="T65" i="159"/>
  <c r="T65" i="170"/>
  <c r="U65" i="170"/>
  <c r="T65" i="228"/>
  <c r="U65" i="228"/>
  <c r="T65" i="177"/>
  <c r="U65" i="177"/>
  <c r="T65" i="36"/>
  <c r="U65" i="36"/>
  <c r="U65" i="112"/>
  <c r="T65" i="112"/>
  <c r="U65" i="35"/>
  <c r="T65" i="35"/>
  <c r="U65" i="110"/>
  <c r="T65" i="110"/>
  <c r="U65" i="117"/>
  <c r="T65" i="117"/>
  <c r="U65" i="25"/>
  <c r="T65" i="25"/>
  <c r="U65" i="31"/>
  <c r="T65" i="31"/>
  <c r="T65" i="175"/>
  <c r="U65" i="175"/>
  <c r="T65" i="163"/>
  <c r="U65" i="163"/>
  <c r="U65" i="91"/>
  <c r="T65" i="91"/>
  <c r="U65" i="14"/>
  <c r="T65" i="14"/>
  <c r="U65" i="132"/>
  <c r="T65" i="132"/>
  <c r="T65" i="237"/>
  <c r="U65" i="237"/>
  <c r="T65" i="152"/>
  <c r="U65" i="152"/>
  <c r="U65" i="156"/>
  <c r="T65" i="156"/>
  <c r="T65" i="172"/>
  <c r="U65" i="172"/>
  <c r="U65" i="136"/>
  <c r="T65" i="136"/>
  <c r="U65" i="77"/>
  <c r="T65" i="77"/>
  <c r="U65" i="59"/>
  <c r="T65" i="59"/>
  <c r="U65" i="70"/>
  <c r="T65" i="70"/>
  <c r="U65" i="109"/>
  <c r="T65" i="109"/>
  <c r="T65" i="183"/>
  <c r="U65" i="183"/>
  <c r="U65" i="230"/>
  <c r="T65" i="230"/>
  <c r="U65" i="104"/>
  <c r="T65" i="104"/>
  <c r="U65" i="205"/>
  <c r="T65" i="205"/>
  <c r="U65" i="206"/>
  <c r="T65" i="206"/>
  <c r="U65" i="47"/>
  <c r="T65" i="47"/>
  <c r="U65" i="131"/>
  <c r="T65" i="131"/>
  <c r="U65" i="169"/>
  <c r="T65" i="169"/>
  <c r="U65" i="220"/>
  <c r="T65" i="220"/>
  <c r="U65" i="51"/>
  <c r="T65" i="51"/>
  <c r="U65" i="145"/>
  <c r="T65" i="145"/>
  <c r="U65" i="166"/>
  <c r="T65" i="166"/>
  <c r="U65" i="224"/>
  <c r="T65" i="224"/>
  <c r="U65" i="81"/>
  <c r="T65" i="81"/>
  <c r="U65" i="240"/>
  <c r="T65" i="240"/>
  <c r="T65" i="211"/>
  <c r="U65" i="211"/>
  <c r="U65" i="125"/>
  <c r="T65" i="125"/>
  <c r="U65" i="80"/>
  <c r="T65" i="80"/>
  <c r="U65" i="168"/>
  <c r="T65" i="168"/>
  <c r="U65" i="212"/>
  <c r="T65" i="212"/>
  <c r="T65" i="44"/>
  <c r="U65" i="44"/>
  <c r="T65" i="256"/>
  <c r="U65" i="256"/>
  <c r="T65" i="204"/>
  <c r="U65" i="204"/>
  <c r="U65" i="246"/>
  <c r="T65" i="246"/>
  <c r="U65" i="251"/>
  <c r="T65" i="251"/>
  <c r="T65" i="191"/>
  <c r="U65" i="191"/>
  <c r="T65" i="221"/>
  <c r="U65" i="221"/>
  <c r="U65" i="42"/>
  <c r="T65" i="42"/>
  <c r="U65" i="60"/>
  <c r="T65" i="60"/>
  <c r="T65" i="68"/>
  <c r="U65" i="68"/>
  <c r="T65" i="114"/>
  <c r="U65" i="114"/>
  <c r="U65" i="186"/>
  <c r="T65" i="186"/>
  <c r="U65" i="67"/>
  <c r="T65" i="67"/>
  <c r="U65" i="234"/>
  <c r="T65" i="234"/>
  <c r="U65" i="223"/>
  <c r="T65" i="223"/>
  <c r="U65" i="13"/>
  <c r="T65" i="13"/>
  <c r="U65" i="140"/>
  <c r="T65" i="140"/>
  <c r="U65" i="50"/>
  <c r="T65" i="50"/>
  <c r="U65" i="116"/>
  <c r="T65" i="116"/>
  <c r="U65" i="207"/>
  <c r="T65" i="207"/>
  <c r="U65" i="176"/>
  <c r="T65" i="176"/>
  <c r="T65" i="193"/>
  <c r="U65" i="193"/>
  <c r="U65" i="164"/>
  <c r="T65" i="164"/>
  <c r="U65" i="107"/>
  <c r="T65" i="107"/>
  <c r="U65" i="62"/>
  <c r="T65" i="62"/>
  <c r="U65" i="93"/>
  <c r="T65" i="93"/>
  <c r="U65" i="192"/>
  <c r="T65" i="192"/>
  <c r="U65" i="250"/>
  <c r="T65" i="250"/>
  <c r="U65" i="252"/>
  <c r="T65" i="252"/>
  <c r="U65" i="41"/>
  <c r="T65" i="41"/>
  <c r="U65" i="75"/>
  <c r="T65" i="75"/>
  <c r="T65" i="201"/>
  <c r="U65" i="201"/>
  <c r="U65" i="17"/>
  <c r="T65" i="17"/>
  <c r="U65" i="28"/>
  <c r="T65" i="28"/>
  <c r="T65" i="16"/>
  <c r="U65" i="16"/>
  <c r="U65" i="241"/>
  <c r="T65" i="241"/>
  <c r="U65" i="165"/>
  <c r="T65" i="165"/>
  <c r="U65" i="190"/>
  <c r="T65" i="190"/>
  <c r="U65" i="7"/>
  <c r="T65" i="7"/>
  <c r="U65" i="258"/>
  <c r="T65" i="258"/>
  <c r="T65" i="137"/>
  <c r="U65" i="137"/>
  <c r="U65" i="20"/>
  <c r="T65" i="20"/>
  <c r="U65" i="19"/>
  <c r="T65" i="19"/>
  <c r="T65" i="66"/>
  <c r="U65" i="66"/>
  <c r="U65" i="150"/>
  <c r="T65" i="150"/>
  <c r="U65" i="231"/>
  <c r="T65" i="231"/>
  <c r="T65" i="218"/>
  <c r="U65" i="218"/>
  <c r="U65" i="235"/>
  <c r="T65" i="235"/>
  <c r="U65" i="119"/>
  <c r="T65" i="119"/>
  <c r="U65" i="54"/>
  <c r="T65" i="54"/>
  <c r="U65" i="143"/>
  <c r="T65" i="143"/>
  <c r="U65" i="157"/>
  <c r="T65" i="157"/>
  <c r="T65" i="82"/>
  <c r="U65" i="82"/>
  <c r="U65" i="124"/>
  <c r="T65" i="124"/>
  <c r="U65" i="89"/>
  <c r="T65" i="89"/>
  <c r="U65" i="208"/>
  <c r="T65" i="208"/>
  <c r="U65" i="236"/>
  <c r="T65" i="236"/>
  <c r="U65" i="153"/>
  <c r="T65" i="153"/>
  <c r="U65" i="188"/>
  <c r="T65" i="188"/>
  <c r="U65" i="194"/>
  <c r="T65" i="194"/>
  <c r="U65" i="87"/>
  <c r="T65" i="87"/>
  <c r="U65" i="48"/>
  <c r="T65" i="48"/>
  <c r="T65" i="199"/>
  <c r="U65" i="199"/>
  <c r="U65" i="197"/>
  <c r="T65" i="197"/>
  <c r="U65" i="149"/>
  <c r="T65" i="149"/>
  <c r="U65" i="253"/>
  <c r="T65" i="253"/>
  <c r="U65" i="46"/>
  <c r="T65" i="46"/>
  <c r="U65" i="52"/>
  <c r="T65" i="52"/>
  <c r="T65" i="76"/>
  <c r="U65" i="76"/>
  <c r="U65" i="39"/>
  <c r="T65" i="39"/>
  <c r="U65" i="146"/>
  <c r="T65" i="146"/>
  <c r="U65" i="217"/>
  <c r="T65" i="217"/>
  <c r="U65" i="101"/>
  <c r="T65" i="101"/>
  <c r="T65" i="185"/>
  <c r="U65" i="185"/>
  <c r="U65" i="63"/>
  <c r="T65" i="63"/>
  <c r="U65" i="24"/>
  <c r="T65" i="24"/>
  <c r="T65" i="222"/>
  <c r="U65" i="222"/>
  <c r="T65" i="160"/>
  <c r="U65" i="160"/>
  <c r="T65" i="40"/>
  <c r="U65" i="40"/>
  <c r="U65" i="215"/>
  <c r="T65" i="215"/>
  <c r="U65" i="135"/>
  <c r="T65" i="135"/>
  <c r="U65" i="138"/>
  <c r="T65" i="138"/>
  <c r="T65" i="238"/>
  <c r="U65" i="238"/>
  <c r="T65" i="113"/>
  <c r="U65" i="113"/>
  <c r="U65" i="1"/>
  <c r="T65" i="1"/>
  <c r="U65" i="229"/>
  <c r="T65" i="229"/>
  <c r="U65" i="200"/>
  <c r="T65" i="200"/>
  <c r="T65" i="9"/>
  <c r="U65" i="9"/>
  <c r="U65" i="64"/>
  <c r="T65" i="64"/>
  <c r="U65" i="233"/>
  <c r="T65" i="233"/>
  <c r="U65" i="182"/>
  <c r="T65" i="182"/>
  <c r="U65" i="178"/>
  <c r="T65" i="178"/>
  <c r="U65" i="171"/>
  <c r="T65" i="171"/>
  <c r="U65" i="84"/>
  <c r="T65" i="84"/>
  <c r="U65" i="53"/>
  <c r="T65" i="53"/>
  <c r="T65" i="72"/>
  <c r="U65" i="72"/>
  <c r="U65" i="179"/>
  <c r="T65" i="179"/>
  <c r="T65" i="242"/>
  <c r="U65" i="242"/>
  <c r="U65" i="45"/>
  <c r="T65" i="45"/>
  <c r="U65" i="130"/>
  <c r="T65" i="130"/>
  <c r="U65" i="27"/>
  <c r="T65" i="27"/>
  <c r="U65" i="106"/>
  <c r="T65" i="106"/>
  <c r="U65" i="12"/>
  <c r="T65" i="12"/>
  <c r="U65" i="55"/>
  <c r="T65" i="55"/>
  <c r="T65" i="102"/>
  <c r="U65" i="102"/>
  <c r="U65" i="97"/>
  <c r="T65" i="97"/>
  <c r="U65" i="121"/>
  <c r="T65" i="121"/>
  <c r="T65" i="94"/>
  <c r="U65" i="94"/>
  <c r="U65" i="8"/>
  <c r="T65" i="8"/>
  <c r="U65" i="210"/>
  <c r="T65" i="210"/>
  <c r="U65" i="209"/>
  <c r="T65" i="209"/>
  <c r="T65" i="30"/>
  <c r="U65" i="30"/>
  <c r="T65" i="249"/>
  <c r="U65" i="249"/>
  <c r="U65" i="32"/>
  <c r="T65" i="32"/>
  <c r="U65" i="245"/>
  <c r="T65" i="245"/>
  <c r="U65" i="6"/>
  <c r="T65" i="6"/>
  <c r="U65" i="219"/>
  <c r="T65" i="219"/>
  <c r="U65" i="88"/>
  <c r="T65" i="88"/>
  <c r="U65" i="92"/>
  <c r="T65" i="92"/>
  <c r="T65" i="247"/>
  <c r="U65" i="247"/>
  <c r="U65" i="162"/>
  <c r="T65" i="162"/>
  <c r="U65" i="65"/>
  <c r="T65" i="65"/>
  <c r="U65" i="96"/>
  <c r="T65" i="96"/>
  <c r="T65" i="142"/>
  <c r="U65" i="142"/>
  <c r="U65" i="98"/>
  <c r="T65" i="98"/>
  <c r="U65" i="239"/>
  <c r="T65" i="239"/>
  <c r="U65" i="3"/>
  <c r="T65" i="3"/>
  <c r="U65" i="161"/>
  <c r="T65" i="161"/>
  <c r="U65" i="198"/>
  <c r="T65" i="198"/>
  <c r="U65" i="189"/>
  <c r="T65" i="189"/>
  <c r="T65" i="10"/>
  <c r="U65" i="10"/>
  <c r="U65" i="73"/>
  <c r="T65" i="73"/>
  <c r="T65" i="196"/>
  <c r="U65" i="196"/>
  <c r="U65" i="43"/>
  <c r="T65" i="43"/>
  <c r="U65" i="214"/>
  <c r="T65" i="214"/>
  <c r="T65" i="225"/>
  <c r="U65" i="225"/>
  <c r="U65" i="79"/>
  <c r="T65" i="79"/>
  <c r="U65" i="99"/>
  <c r="T65" i="99"/>
  <c r="U65" i="180"/>
  <c r="T65" i="180"/>
  <c r="T65" i="232"/>
  <c r="U65" i="232"/>
  <c r="T65" i="86"/>
  <c r="U65" i="86"/>
  <c r="U65" i="21"/>
  <c r="T65" i="21"/>
  <c r="U65" i="85"/>
  <c r="T65" i="85"/>
  <c r="U65" i="255"/>
  <c r="T65" i="255"/>
  <c r="U65" i="181"/>
  <c r="T65" i="181"/>
  <c r="U65" i="144"/>
  <c r="T65" i="144"/>
  <c r="T65" i="134"/>
  <c r="U65" i="134"/>
  <c r="U65" i="126"/>
  <c r="T65" i="126"/>
  <c r="U65" i="5"/>
  <c r="T65" i="5"/>
  <c r="U65" i="23"/>
  <c r="T65" i="23"/>
  <c r="U65" i="118"/>
  <c r="T65" i="118"/>
  <c r="U65" i="151"/>
  <c r="T65" i="151"/>
  <c r="U65" i="122"/>
  <c r="T65" i="122"/>
  <c r="U65" i="123"/>
  <c r="T65" i="123"/>
  <c r="U65" i="158"/>
  <c r="T65" i="158"/>
  <c r="U65" i="202"/>
  <c r="T65" i="202"/>
  <c r="U65" i="195"/>
  <c r="T65" i="195"/>
  <c r="U65" i="57"/>
  <c r="T65" i="57"/>
  <c r="U65" i="244"/>
  <c r="T65" i="244"/>
  <c r="U65" i="61"/>
  <c r="T65" i="61"/>
  <c r="T65" i="78"/>
  <c r="U65" i="78"/>
  <c r="T65" i="147"/>
  <c r="U65" i="147"/>
  <c r="U65" i="127"/>
  <c r="T65" i="127"/>
  <c r="U65" i="120"/>
  <c r="T65" i="120"/>
  <c r="U65" i="203"/>
  <c r="T65" i="203"/>
  <c r="U65" i="2"/>
  <c r="T65" i="2"/>
  <c r="T65" i="34"/>
  <c r="U65" i="34"/>
  <c r="U65" i="254"/>
  <c r="T65" i="254"/>
  <c r="U65" i="90"/>
  <c r="T65" i="90"/>
  <c r="T65" i="111"/>
  <c r="U65" i="111"/>
  <c r="U65" i="95"/>
  <c r="T65" i="95"/>
  <c r="U65" i="174"/>
  <c r="T65" i="174"/>
  <c r="T65" i="155"/>
  <c r="U65" i="155"/>
  <c r="U65" i="22"/>
  <c r="T65" i="22"/>
  <c r="T65" i="105"/>
  <c r="U65" i="105"/>
  <c r="U65" i="56"/>
  <c r="T65" i="56"/>
  <c r="U65" i="103"/>
  <c r="T65" i="103"/>
  <c r="U65" i="227"/>
  <c r="T65" i="227"/>
  <c r="U65" i="38"/>
  <c r="T65" i="38"/>
  <c r="T65" i="139"/>
  <c r="U65" i="139"/>
  <c r="T65" i="108"/>
  <c r="U65" i="108"/>
  <c r="U65" i="216"/>
  <c r="T65" i="216"/>
  <c r="U65" i="37"/>
  <c r="T65" i="37"/>
  <c r="T65" i="226"/>
  <c r="U65" i="226"/>
  <c r="U65" i="141"/>
  <c r="T65" i="141"/>
  <c r="U65" i="173"/>
  <c r="T65" i="173"/>
  <c r="U65" i="243"/>
  <c r="T65" i="243"/>
  <c r="U65" i="15"/>
  <c r="T65" i="15"/>
</calcChain>
</file>

<file path=xl/sharedStrings.xml><?xml version="1.0" encoding="utf-8"?>
<sst xmlns="http://schemas.openxmlformats.org/spreadsheetml/2006/main" count="28380" uniqueCount="357">
  <si>
    <t>Figures Finalised as at 2025/04/25</t>
  </si>
  <si>
    <t/>
  </si>
  <si>
    <t>3rd Quarter Ended 31 March 2025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</si>
  <si>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</si>
  <si>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</si>
  <si>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</si>
  <si>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</si>
  <si>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</si>
  <si>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</si>
  <si>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</si>
  <si>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</si>
  <si>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</si>
  <si>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</si>
  <si>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</si>
  <si>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</si>
  <si>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</si>
  <si>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</si>
  <si>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</si>
  <si>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2024/25</t>
  </si>
  <si>
    <t>Approved payment schedule</t>
  </si>
  <si>
    <t>Transferred to municipalities for direct grants</t>
  </si>
  <si>
    <t>Actual expenditure National Department by 30 September 2024</t>
  </si>
  <si>
    <t>Actual expenditure by municipalities by 30 September 2024</t>
  </si>
  <si>
    <t>Actual expenditure National Department by 31 December 2024</t>
  </si>
  <si>
    <t>Actual expenditure by municipalities by 31 December 2024</t>
  </si>
  <si>
    <t>Actual expenditure National Department by 31 March 2025</t>
  </si>
  <si>
    <t>Actual expenditure by municipalities by 31 March 2025</t>
  </si>
  <si>
    <t>Actual expenditure National Department by 30 June 2025</t>
  </si>
  <si>
    <t>Actual expenditure by municipalities by 30 June 2025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</si>
  <si>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</si>
  <si>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</si>
  <si>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</si>
  <si>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</si>
  <si>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</si>
  <si>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</si>
  <si>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</si>
  <si>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</si>
  <si>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</si>
  <si>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</si>
  <si>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</si>
  <si>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</si>
  <si>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</si>
  <si>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</si>
  <si>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</si>
  <si>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</si>
  <si>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</si>
  <si>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</si>
  <si>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</si>
  <si>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</si>
  <si>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</si>
  <si>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</si>
  <si>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</si>
  <si>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Informal Settlements Upgrading Partnership Grant (Schedule 5B)</t>
  </si>
  <si>
    <t>Urban Development Financing Grant (Schedule 4B)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</si>
  <si>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</si>
  <si>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</si>
  <si>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</si>
  <si>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</si>
  <si>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</si>
  <si>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</si>
  <si>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</si>
  <si>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</si>
  <si>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</si>
  <si>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</si>
  <si>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</si>
  <si>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</si>
  <si>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</si>
  <si>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</si>
  <si>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</si>
  <si>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</si>
  <si>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</si>
  <si>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</si>
  <si>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</si>
  <si>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</si>
  <si>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</si>
  <si>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</si>
  <si>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</si>
  <si>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</si>
  <si>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</si>
  <si>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</si>
  <si>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Smart Meter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</si>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</sst>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3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4" fillId="0" borderId="0" xfId="0" applyFont="1"/>
    <xf numFmtId="165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5" xfId="0" applyFont="1" applyBorder="1"/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9" xfId="0" applyFont="1" applyBorder="1"/>
    <xf numFmtId="166" fontId="10" fillId="0" borderId="11" xfId="0" applyNumberFormat="1" applyFont="1" applyBorder="1"/>
    <xf numFmtId="166" fontId="10" fillId="0" borderId="12" xfId="0" applyNumberFormat="1" applyFont="1" applyBorder="1"/>
    <xf numFmtId="166" fontId="10" fillId="0" borderId="12" xfId="0" applyNumberFormat="1" applyFont="1" applyBorder="1" applyAlignment="1">
      <alignment shrinkToFit="1"/>
    </xf>
    <xf numFmtId="0" fontId="10" fillId="0" borderId="13" xfId="0" applyFont="1" applyBorder="1"/>
    <xf numFmtId="166" fontId="10" fillId="0" borderId="15" xfId="0" applyNumberFormat="1" applyFont="1" applyBorder="1"/>
    <xf numFmtId="166" fontId="10" fillId="0" borderId="16" xfId="0" applyNumberFormat="1" applyFont="1" applyBorder="1"/>
    <xf numFmtId="166" fontId="10" fillId="0" borderId="16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3" fillId="0" borderId="0" xfId="0" applyFont="1"/>
    <xf numFmtId="0" fontId="10" fillId="0" borderId="17" xfId="0" applyFont="1" applyBorder="1"/>
    <xf numFmtId="166" fontId="10" fillId="0" borderId="19" xfId="0" applyNumberFormat="1" applyFont="1" applyBorder="1"/>
    <xf numFmtId="166" fontId="10" fillId="0" borderId="20" xfId="0" applyNumberFormat="1" applyFont="1" applyBorder="1"/>
    <xf numFmtId="166" fontId="10" fillId="0" borderId="20" xfId="0" applyNumberFormat="1" applyFont="1" applyBorder="1" applyAlignment="1">
      <alignment shrinkToFit="1"/>
    </xf>
    <xf numFmtId="0" fontId="0" fillId="0" borderId="21" xfId="0" applyBorder="1"/>
    <xf numFmtId="0" fontId="12" fillId="2" borderId="22" xfId="0" applyFont="1" applyFill="1" applyBorder="1" applyAlignment="1">
      <alignment horizontal="left"/>
    </xf>
    <xf numFmtId="164" fontId="12" fillId="2" borderId="23" xfId="0" applyNumberFormat="1" applyFont="1" applyFill="1" applyBorder="1" applyAlignment="1">
      <alignment horizontal="right"/>
    </xf>
    <xf numFmtId="164" fontId="12" fillId="2" borderId="24" xfId="0" applyNumberFormat="1" applyFont="1" applyFill="1" applyBorder="1" applyAlignment="1">
      <alignment horizontal="right"/>
    </xf>
    <xf numFmtId="167" fontId="10" fillId="0" borderId="10" xfId="0" applyNumberFormat="1" applyFont="1" applyBorder="1"/>
    <xf numFmtId="167" fontId="10" fillId="0" borderId="11" xfId="0" applyNumberFormat="1" applyFont="1" applyBorder="1"/>
    <xf numFmtId="167" fontId="10" fillId="0" borderId="12" xfId="0" applyNumberFormat="1" applyFont="1" applyBorder="1"/>
    <xf numFmtId="167" fontId="10" fillId="0" borderId="14" xfId="0" applyNumberFormat="1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10" fillId="0" borderId="18" xfId="0" applyNumberFormat="1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2" fillId="2" borderId="22" xfId="0" applyNumberFormat="1" applyFont="1" applyFill="1" applyBorder="1" applyAlignment="1">
      <alignment horizontal="right"/>
    </xf>
    <xf numFmtId="167" fontId="12" fillId="2" borderId="23" xfId="0" applyNumberFormat="1" applyFont="1" applyFill="1" applyBorder="1" applyAlignment="1">
      <alignment horizontal="right"/>
    </xf>
    <xf numFmtId="167" fontId="12" fillId="2" borderId="24" xfId="0" applyNumberFormat="1" applyFont="1" applyFill="1" applyBorder="1" applyAlignment="1">
      <alignment horizontal="right"/>
    </xf>
    <xf numFmtId="167" fontId="12" fillId="2" borderId="25" xfId="0" applyNumberFormat="1" applyFont="1" applyFill="1" applyBorder="1" applyAlignment="1">
      <alignment horizontal="right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0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43813824000</v>
      </c>
      <c r="C8" s="36">
        <f t="shared" si="0"/>
        <v>868766000</v>
      </c>
      <c r="D8" s="36">
        <f t="shared" si="0"/>
        <v>0</v>
      </c>
      <c r="E8" s="36">
        <f t="shared" si="0"/>
        <v>44682590000</v>
      </c>
      <c r="F8" s="37">
        <f t="shared" si="0"/>
        <v>44911855000</v>
      </c>
      <c r="G8" s="38">
        <f t="shared" si="0"/>
        <v>38886215000</v>
      </c>
      <c r="H8" s="37">
        <f t="shared" si="0"/>
        <v>7756863000</v>
      </c>
      <c r="I8" s="38">
        <f t="shared" si="0"/>
        <v>3424740388</v>
      </c>
      <c r="J8" s="37">
        <f t="shared" si="0"/>
        <v>10745870000</v>
      </c>
      <c r="K8" s="38">
        <f t="shared" si="0"/>
        <v>9390481751</v>
      </c>
      <c r="L8" s="37">
        <f t="shared" si="0"/>
        <v>6480377000</v>
      </c>
      <c r="M8" s="38">
        <f t="shared" si="0"/>
        <v>6694469176</v>
      </c>
      <c r="N8" s="37">
        <f t="shared" si="0"/>
        <v>0</v>
      </c>
      <c r="O8" s="38">
        <f t="shared" si="0"/>
        <v>0</v>
      </c>
      <c r="P8" s="37">
        <f t="shared" si="0"/>
        <v>24983110000</v>
      </c>
      <c r="Q8" s="38">
        <f t="shared" si="0"/>
        <v>19509691315</v>
      </c>
      <c r="R8" s="16">
        <f>IF(($J8       =0),0,((($L8       -$J8       )/$J8       )*100))</f>
        <v>-39.694254629918284</v>
      </c>
      <c r="S8" s="17">
        <f>IF(($K8       =0),0,((($M8       -$K8       )/$K8       )*100))</f>
        <v>-28.71005605982781</v>
      </c>
      <c r="T8" s="16">
        <f>IF(($E8       =0),0,(($P8       /$E8       )*100))</f>
        <v>55.912403466316519</v>
      </c>
      <c r="U8" s="18">
        <f>IF(($E8       =0),0,(($Q8       /$E8       )*100))</f>
        <v>43.66284791235244</v>
      </c>
      <c r="V8" s="37">
        <f t="shared" ref="V8:W8" si="1">+V9+V28</f>
        <v>2548109000</v>
      </c>
      <c r="W8" s="38">
        <f t="shared" si="1"/>
        <v>654553000</v>
      </c>
    </row>
    <row r="9" spans="1:23" x14ac:dyDescent="0.2">
      <c r="A9" s="19" t="s">
        <v>35</v>
      </c>
      <c r="B9" s="39">
        <f t="shared" ref="B9:Q9" si="2">SUM(B10:B27)</f>
        <v>41884593000</v>
      </c>
      <c r="C9" s="39">
        <f t="shared" si="2"/>
        <v>490424000</v>
      </c>
      <c r="D9" s="39">
        <f t="shared" si="2"/>
        <v>0</v>
      </c>
      <c r="E9" s="39">
        <f t="shared" si="2"/>
        <v>42375017000</v>
      </c>
      <c r="F9" s="40">
        <f t="shared" si="2"/>
        <v>42604282000</v>
      </c>
      <c r="G9" s="41">
        <f t="shared" si="2"/>
        <v>36578642000</v>
      </c>
      <c r="H9" s="40">
        <f t="shared" si="2"/>
        <v>7434713000</v>
      </c>
      <c r="I9" s="41">
        <f t="shared" si="2"/>
        <v>3250384023</v>
      </c>
      <c r="J9" s="40">
        <f t="shared" si="2"/>
        <v>10305137000</v>
      </c>
      <c r="K9" s="41">
        <f t="shared" si="2"/>
        <v>9032230326</v>
      </c>
      <c r="L9" s="40">
        <f t="shared" si="2"/>
        <v>6103174000</v>
      </c>
      <c r="M9" s="41">
        <f t="shared" si="2"/>
        <v>6242807849</v>
      </c>
      <c r="N9" s="40">
        <f t="shared" si="2"/>
        <v>0</v>
      </c>
      <c r="O9" s="41">
        <f t="shared" si="2"/>
        <v>0</v>
      </c>
      <c r="P9" s="40">
        <f t="shared" si="2"/>
        <v>23843024000</v>
      </c>
      <c r="Q9" s="41">
        <f t="shared" si="2"/>
        <v>18525422198</v>
      </c>
      <c r="R9" s="20">
        <f>IF(($J9       =0),0,((($L9       -$J9       )/$J9       )*100))</f>
        <v>-40.775421035159454</v>
      </c>
      <c r="S9" s="21">
        <f>IF(($K9       =0),0,((($M9       -$K9       )/$K9       )*100))</f>
        <v>-30.882986552838709</v>
      </c>
      <c r="T9" s="20">
        <f>IF(($E9       =0),0,(($P9       /$E9       )*100))</f>
        <v>56.266700730763134</v>
      </c>
      <c r="U9" s="22">
        <f>IF(($E9       =0),0,(($Q9       /$E9       )*100))</f>
        <v>43.717792958053565</v>
      </c>
      <c r="V9" s="40">
        <f t="shared" ref="V9:W9" si="3">SUM(V10:V27)</f>
        <v>2274115000</v>
      </c>
      <c r="W9" s="41">
        <f t="shared" si="3"/>
        <v>544976000</v>
      </c>
    </row>
    <row r="10" spans="1:23" x14ac:dyDescent="0.2">
      <c r="A10" s="23" t="s">
        <v>36</v>
      </c>
      <c r="B10" s="42">
        <v>17023303000</v>
      </c>
      <c r="C10" s="42">
        <v>31052000</v>
      </c>
      <c r="D10" s="42"/>
      <c r="E10" s="42">
        <f t="shared" ref="E10:E41" si="4">$B10      +$C10      +$D10</f>
        <v>17054355000</v>
      </c>
      <c r="F10" s="43">
        <v>17043889000</v>
      </c>
      <c r="G10" s="44">
        <v>17043889000</v>
      </c>
      <c r="H10" s="43">
        <v>4172118000</v>
      </c>
      <c r="I10" s="44">
        <v>1209554951</v>
      </c>
      <c r="J10" s="43">
        <v>5191057000</v>
      </c>
      <c r="K10" s="44">
        <v>4464770114</v>
      </c>
      <c r="L10" s="43">
        <v>3598676000</v>
      </c>
      <c r="M10" s="44">
        <v>2951852083</v>
      </c>
      <c r="N10" s="43"/>
      <c r="O10" s="44"/>
      <c r="P10" s="43">
        <f t="shared" ref="P10:P41" si="5">$H10      +$J10      +$L10      +$N10</f>
        <v>12961851000</v>
      </c>
      <c r="Q10" s="44">
        <f t="shared" ref="Q10:Q41" si="6">$I10      +$K10      +$M10      +$O10</f>
        <v>8626177148</v>
      </c>
      <c r="R10" s="24">
        <f t="shared" ref="R10:R41" si="7">IF(($J10      =0),0,((($L10      -$J10      )/$J10      )*100))</f>
        <v>-30.67546744333572</v>
      </c>
      <c r="S10" s="25">
        <f t="shared" ref="S10:S41" si="8">IF(($K10      =0),0,((($M10      -$K10      )/$K10      )*100))</f>
        <v>-33.885687109757427</v>
      </c>
      <c r="T10" s="24">
        <f t="shared" ref="T10:T41" si="9">IF(($E10      =0),0,(($P10      /$E10      )*100))</f>
        <v>76.003173382986347</v>
      </c>
      <c r="U10" s="26">
        <f t="shared" ref="U10:U41" si="10">IF(($E10      =0),0,(($Q10      /$E10      )*100))</f>
        <v>50.580494823756162</v>
      </c>
      <c r="V10" s="43">
        <v>310038000</v>
      </c>
      <c r="W10" s="44">
        <v>29900000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7473434000</v>
      </c>
      <c r="C12" s="42"/>
      <c r="D12" s="42"/>
      <c r="E12" s="42">
        <f t="shared" si="4"/>
        <v>7473434000</v>
      </c>
      <c r="F12" s="43">
        <v>7473434000</v>
      </c>
      <c r="G12" s="44">
        <v>2888971000</v>
      </c>
      <c r="H12" s="43">
        <v>684028000</v>
      </c>
      <c r="I12" s="44">
        <v>527225397</v>
      </c>
      <c r="J12" s="43">
        <v>956712000</v>
      </c>
      <c r="K12" s="44">
        <v>950503926</v>
      </c>
      <c r="L12" s="43"/>
      <c r="M12" s="44">
        <v>490478453</v>
      </c>
      <c r="N12" s="43"/>
      <c r="O12" s="44"/>
      <c r="P12" s="43">
        <f t="shared" si="5"/>
        <v>1640740000</v>
      </c>
      <c r="Q12" s="44">
        <f t="shared" si="6"/>
        <v>1968207776</v>
      </c>
      <c r="R12" s="24">
        <f t="shared" si="7"/>
        <v>-100</v>
      </c>
      <c r="S12" s="25">
        <f t="shared" si="8"/>
        <v>-48.398061324788259</v>
      </c>
      <c r="T12" s="24">
        <f t="shared" si="9"/>
        <v>21.9542983854544</v>
      </c>
      <c r="U12" s="26">
        <f t="shared" si="10"/>
        <v>26.336056169091744</v>
      </c>
      <c r="V12" s="43">
        <v>626433000</v>
      </c>
      <c r="W12" s="44">
        <v>193040000</v>
      </c>
    </row>
    <row r="13" spans="1:23" x14ac:dyDescent="0.2">
      <c r="A13" s="23" t="s">
        <v>39</v>
      </c>
      <c r="B13" s="42">
        <v>1746436000</v>
      </c>
      <c r="C13" s="42"/>
      <c r="D13" s="42"/>
      <c r="E13" s="42">
        <f t="shared" si="4"/>
        <v>1746436000</v>
      </c>
      <c r="F13" s="43">
        <v>1746436000</v>
      </c>
      <c r="G13" s="44">
        <v>1746436000</v>
      </c>
      <c r="H13" s="43">
        <v>304185000</v>
      </c>
      <c r="I13" s="44">
        <v>173691698</v>
      </c>
      <c r="J13" s="43">
        <v>447639000</v>
      </c>
      <c r="K13" s="44">
        <v>469195336</v>
      </c>
      <c r="L13" s="43">
        <v>282532000</v>
      </c>
      <c r="M13" s="44">
        <v>350052421</v>
      </c>
      <c r="N13" s="43"/>
      <c r="O13" s="44"/>
      <c r="P13" s="43">
        <f t="shared" si="5"/>
        <v>1034356000</v>
      </c>
      <c r="Q13" s="44">
        <f t="shared" si="6"/>
        <v>992939455</v>
      </c>
      <c r="R13" s="24">
        <f t="shared" si="7"/>
        <v>-36.883962299978329</v>
      </c>
      <c r="S13" s="25">
        <f t="shared" si="8"/>
        <v>-25.393030547942192</v>
      </c>
      <c r="T13" s="24">
        <f t="shared" si="9"/>
        <v>59.226676500026343</v>
      </c>
      <c r="U13" s="26">
        <f t="shared" si="10"/>
        <v>56.855187078140858</v>
      </c>
      <c r="V13" s="43">
        <v>45981000</v>
      </c>
      <c r="W13" s="44">
        <v>5673000</v>
      </c>
    </row>
    <row r="14" spans="1:23" x14ac:dyDescent="0.2">
      <c r="A14" s="23" t="s">
        <v>40</v>
      </c>
      <c r="B14" s="42">
        <v>1290552000</v>
      </c>
      <c r="C14" s="42"/>
      <c r="D14" s="42"/>
      <c r="E14" s="42">
        <f t="shared" si="4"/>
        <v>1290552000</v>
      </c>
      <c r="F14" s="43">
        <v>1305552000</v>
      </c>
      <c r="G14" s="44">
        <v>1300552000</v>
      </c>
      <c r="H14" s="43">
        <v>218690000</v>
      </c>
      <c r="I14" s="44">
        <v>145052743</v>
      </c>
      <c r="J14" s="43">
        <v>210393000</v>
      </c>
      <c r="K14" s="44">
        <v>221855947</v>
      </c>
      <c r="L14" s="43">
        <v>277749000</v>
      </c>
      <c r="M14" s="44">
        <v>243067748</v>
      </c>
      <c r="N14" s="43"/>
      <c r="O14" s="44"/>
      <c r="P14" s="43">
        <f t="shared" si="5"/>
        <v>706832000</v>
      </c>
      <c r="Q14" s="44">
        <f t="shared" si="6"/>
        <v>609976438</v>
      </c>
      <c r="R14" s="24">
        <f t="shared" si="7"/>
        <v>32.014373101766694</v>
      </c>
      <c r="S14" s="25">
        <f t="shared" si="8"/>
        <v>9.5610693726411586</v>
      </c>
      <c r="T14" s="24">
        <f t="shared" si="9"/>
        <v>54.76974193988309</v>
      </c>
      <c r="U14" s="26">
        <f t="shared" si="10"/>
        <v>47.264770268846199</v>
      </c>
      <c r="V14" s="43">
        <v>11538000</v>
      </c>
      <c r="W14" s="44">
        <v>3186000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120646000</v>
      </c>
      <c r="C16" s="42"/>
      <c r="D16" s="42"/>
      <c r="E16" s="42">
        <f t="shared" si="4"/>
        <v>120646000</v>
      </c>
      <c r="F16" s="43">
        <v>120646000</v>
      </c>
      <c r="G16" s="44">
        <v>120646000</v>
      </c>
      <c r="H16" s="43">
        <v>15938000</v>
      </c>
      <c r="I16" s="44">
        <v>-12532808</v>
      </c>
      <c r="J16" s="43">
        <v>28230000</v>
      </c>
      <c r="K16" s="44">
        <v>33377956</v>
      </c>
      <c r="L16" s="43">
        <v>22601000</v>
      </c>
      <c r="M16" s="44">
        <v>17580277</v>
      </c>
      <c r="N16" s="43"/>
      <c r="O16" s="44"/>
      <c r="P16" s="43">
        <f t="shared" si="5"/>
        <v>66769000</v>
      </c>
      <c r="Q16" s="44">
        <f t="shared" si="6"/>
        <v>38425425</v>
      </c>
      <c r="R16" s="24">
        <f t="shared" si="7"/>
        <v>-19.939780375487071</v>
      </c>
      <c r="S16" s="25">
        <f t="shared" si="8"/>
        <v>-47.329677707047132</v>
      </c>
      <c r="T16" s="24">
        <f t="shared" si="9"/>
        <v>55.342904033287468</v>
      </c>
      <c r="U16" s="26">
        <f t="shared" si="10"/>
        <v>31.849729787974734</v>
      </c>
      <c r="V16" s="43">
        <v>2737000</v>
      </c>
      <c r="W16" s="44">
        <v>127000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741003000</v>
      </c>
      <c r="C20" s="42">
        <v>683955000</v>
      </c>
      <c r="D20" s="42"/>
      <c r="E20" s="42">
        <f t="shared" si="4"/>
        <v>1424958000</v>
      </c>
      <c r="F20" s="43">
        <v>1424958000</v>
      </c>
      <c r="G20" s="44">
        <v>1424958000</v>
      </c>
      <c r="H20" s="43">
        <v>4430000</v>
      </c>
      <c r="I20" s="44">
        <v>40281492</v>
      </c>
      <c r="J20" s="43">
        <v>120998000</v>
      </c>
      <c r="K20" s="44">
        <v>114307856</v>
      </c>
      <c r="L20" s="43">
        <v>30142000</v>
      </c>
      <c r="M20" s="44">
        <v>189831152</v>
      </c>
      <c r="N20" s="43"/>
      <c r="O20" s="44"/>
      <c r="P20" s="43">
        <f t="shared" si="5"/>
        <v>155570000</v>
      </c>
      <c r="Q20" s="44">
        <f t="shared" si="6"/>
        <v>344420500</v>
      </c>
      <c r="R20" s="24">
        <f t="shared" si="7"/>
        <v>-75.088844443709817</v>
      </c>
      <c r="S20" s="25">
        <f t="shared" si="8"/>
        <v>66.070083582006816</v>
      </c>
      <c r="T20" s="24">
        <f t="shared" si="9"/>
        <v>10.917514761838595</v>
      </c>
      <c r="U20" s="26">
        <f t="shared" si="10"/>
        <v>24.170572044930445</v>
      </c>
      <c r="V20" s="43">
        <v>1052115000</v>
      </c>
      <c r="W20" s="44">
        <v>309452000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3852383000</v>
      </c>
      <c r="C22" s="42">
        <v>-225000000</v>
      </c>
      <c r="D22" s="42"/>
      <c r="E22" s="42">
        <f t="shared" si="4"/>
        <v>3627383000</v>
      </c>
      <c r="F22" s="43">
        <v>3852383000</v>
      </c>
      <c r="G22" s="44">
        <v>2416206000</v>
      </c>
      <c r="H22" s="43">
        <v>599426000</v>
      </c>
      <c r="I22" s="44">
        <v>357290489</v>
      </c>
      <c r="J22" s="43">
        <v>986891000</v>
      </c>
      <c r="K22" s="44">
        <v>781985030</v>
      </c>
      <c r="L22" s="43">
        <v>605163000</v>
      </c>
      <c r="M22" s="44">
        <v>498400812</v>
      </c>
      <c r="N22" s="43"/>
      <c r="O22" s="44"/>
      <c r="P22" s="43">
        <f t="shared" si="5"/>
        <v>2191480000</v>
      </c>
      <c r="Q22" s="44">
        <f t="shared" si="6"/>
        <v>1637676331</v>
      </c>
      <c r="R22" s="24">
        <f t="shared" si="7"/>
        <v>-38.679854208823464</v>
      </c>
      <c r="S22" s="25">
        <f t="shared" si="8"/>
        <v>-36.264660718632939</v>
      </c>
      <c r="T22" s="24">
        <f t="shared" si="9"/>
        <v>60.414905180952772</v>
      </c>
      <c r="U22" s="26">
        <f t="shared" si="10"/>
        <v>45.147598999057998</v>
      </c>
      <c r="V22" s="43">
        <v>151991000</v>
      </c>
      <c r="W22" s="44"/>
    </row>
    <row r="23" spans="1:23" x14ac:dyDescent="0.2">
      <c r="A23" s="23" t="s">
        <v>49</v>
      </c>
      <c r="B23" s="42">
        <v>3976226000</v>
      </c>
      <c r="C23" s="42"/>
      <c r="D23" s="42"/>
      <c r="E23" s="42">
        <f t="shared" si="4"/>
        <v>3976226000</v>
      </c>
      <c r="F23" s="43">
        <v>3976226000</v>
      </c>
      <c r="G23" s="44">
        <v>3976226000</v>
      </c>
      <c r="H23" s="43">
        <v>770900000</v>
      </c>
      <c r="I23" s="44">
        <v>201496944</v>
      </c>
      <c r="J23" s="43">
        <v>864512000</v>
      </c>
      <c r="K23" s="44">
        <v>1047837983</v>
      </c>
      <c r="L23" s="43">
        <v>302359000</v>
      </c>
      <c r="M23" s="44">
        <v>543878173</v>
      </c>
      <c r="N23" s="43"/>
      <c r="O23" s="44"/>
      <c r="P23" s="43">
        <f t="shared" si="5"/>
        <v>1937771000</v>
      </c>
      <c r="Q23" s="44">
        <f t="shared" si="6"/>
        <v>1793213100</v>
      </c>
      <c r="R23" s="24">
        <f t="shared" si="7"/>
        <v>-65.025471017175008</v>
      </c>
      <c r="S23" s="25">
        <f t="shared" si="8"/>
        <v>-48.095203473837046</v>
      </c>
      <c r="T23" s="24">
        <f t="shared" si="9"/>
        <v>48.73392508373518</v>
      </c>
      <c r="U23" s="26">
        <f t="shared" si="10"/>
        <v>45.098369660074653</v>
      </c>
      <c r="V23" s="43">
        <v>68782000</v>
      </c>
      <c r="W23" s="44">
        <v>3598000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1145416000</v>
      </c>
      <c r="C25" s="42">
        <v>417000</v>
      </c>
      <c r="D25" s="42"/>
      <c r="E25" s="42">
        <f t="shared" si="4"/>
        <v>1145833000</v>
      </c>
      <c r="F25" s="43">
        <v>1145564000</v>
      </c>
      <c r="G25" s="44">
        <v>1145564000</v>
      </c>
      <c r="H25" s="43">
        <v>249381000</v>
      </c>
      <c r="I25" s="44">
        <v>240134821</v>
      </c>
      <c r="J25" s="43">
        <v>346334000</v>
      </c>
      <c r="K25" s="44">
        <v>295964788</v>
      </c>
      <c r="L25" s="43">
        <v>132032000</v>
      </c>
      <c r="M25" s="44">
        <v>100845903</v>
      </c>
      <c r="N25" s="43"/>
      <c r="O25" s="44"/>
      <c r="P25" s="43">
        <f t="shared" si="5"/>
        <v>727747000</v>
      </c>
      <c r="Q25" s="44">
        <f t="shared" si="6"/>
        <v>636945512</v>
      </c>
      <c r="R25" s="24">
        <f t="shared" si="7"/>
        <v>-61.877262988906665</v>
      </c>
      <c r="S25" s="25">
        <f t="shared" si="8"/>
        <v>-65.926384796829268</v>
      </c>
      <c r="T25" s="24">
        <f t="shared" si="9"/>
        <v>63.512483930904416</v>
      </c>
      <c r="U25" s="26">
        <f t="shared" si="10"/>
        <v>55.587988127414725</v>
      </c>
      <c r="V25" s="43"/>
      <c r="W25" s="44"/>
    </row>
    <row r="26" spans="1:23" x14ac:dyDescent="0.2">
      <c r="A26" s="23" t="s">
        <v>52</v>
      </c>
      <c r="B26" s="42">
        <v>4515194000</v>
      </c>
      <c r="C26" s="42"/>
      <c r="D26" s="42"/>
      <c r="E26" s="42">
        <f t="shared" si="4"/>
        <v>4515194000</v>
      </c>
      <c r="F26" s="43">
        <v>4515194000</v>
      </c>
      <c r="G26" s="44">
        <v>4515194000</v>
      </c>
      <c r="H26" s="43">
        <v>415617000</v>
      </c>
      <c r="I26" s="44">
        <v>368188296</v>
      </c>
      <c r="J26" s="43">
        <v>1152371000</v>
      </c>
      <c r="K26" s="44">
        <v>652431390</v>
      </c>
      <c r="L26" s="43">
        <v>851920000</v>
      </c>
      <c r="M26" s="44">
        <v>856820827</v>
      </c>
      <c r="N26" s="43"/>
      <c r="O26" s="44"/>
      <c r="P26" s="43">
        <f t="shared" si="5"/>
        <v>2419908000</v>
      </c>
      <c r="Q26" s="44">
        <f t="shared" si="6"/>
        <v>1877440513</v>
      </c>
      <c r="R26" s="24">
        <f t="shared" si="7"/>
        <v>-26.072419385770729</v>
      </c>
      <c r="S26" s="25">
        <f t="shared" si="8"/>
        <v>31.327345699905703</v>
      </c>
      <c r="T26" s="24">
        <f t="shared" si="9"/>
        <v>53.594773557902499</v>
      </c>
      <c r="U26" s="26">
        <f t="shared" si="10"/>
        <v>41.580506020339328</v>
      </c>
      <c r="V26" s="43">
        <v>4500000</v>
      </c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1929231000</v>
      </c>
      <c r="C28" s="39">
        <f t="shared" si="11"/>
        <v>378342000</v>
      </c>
      <c r="D28" s="39">
        <f t="shared" si="11"/>
        <v>0</v>
      </c>
      <c r="E28" s="39">
        <f t="shared" si="11"/>
        <v>2307573000</v>
      </c>
      <c r="F28" s="40">
        <f t="shared" si="11"/>
        <v>2307573000</v>
      </c>
      <c r="G28" s="41">
        <f t="shared" si="11"/>
        <v>2307573000</v>
      </c>
      <c r="H28" s="40">
        <f t="shared" si="11"/>
        <v>322150000</v>
      </c>
      <c r="I28" s="41">
        <f t="shared" si="11"/>
        <v>174356365</v>
      </c>
      <c r="J28" s="40">
        <f t="shared" si="11"/>
        <v>440733000</v>
      </c>
      <c r="K28" s="41">
        <f t="shared" si="11"/>
        <v>358251425</v>
      </c>
      <c r="L28" s="40">
        <f t="shared" si="11"/>
        <v>377203000</v>
      </c>
      <c r="M28" s="41">
        <f t="shared" si="11"/>
        <v>451661327</v>
      </c>
      <c r="N28" s="40">
        <f t="shared" si="11"/>
        <v>0</v>
      </c>
      <c r="O28" s="41">
        <f t="shared" si="11"/>
        <v>0</v>
      </c>
      <c r="P28" s="40">
        <f t="shared" si="11"/>
        <v>1140086000</v>
      </c>
      <c r="Q28" s="41">
        <f t="shared" si="11"/>
        <v>984269117</v>
      </c>
      <c r="R28" s="20">
        <f t="shared" si="7"/>
        <v>-14.414622912284761</v>
      </c>
      <c r="S28" s="21">
        <f t="shared" si="8"/>
        <v>26.07383962255</v>
      </c>
      <c r="T28" s="20">
        <f t="shared" si="9"/>
        <v>49.406280971392889</v>
      </c>
      <c r="U28" s="22">
        <f t="shared" si="10"/>
        <v>42.653866941587552</v>
      </c>
      <c r="V28" s="40">
        <f t="shared" ref="V28:W28" si="12">SUM(V29:V42)</f>
        <v>273994000</v>
      </c>
      <c r="W28" s="41">
        <f t="shared" si="12"/>
        <v>109577000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385840000</v>
      </c>
      <c r="C30" s="42"/>
      <c r="D30" s="42"/>
      <c r="E30" s="42">
        <f t="shared" si="4"/>
        <v>385840000</v>
      </c>
      <c r="F30" s="43">
        <v>385840000</v>
      </c>
      <c r="G30" s="44">
        <v>385840000</v>
      </c>
      <c r="H30" s="43">
        <v>10178000</v>
      </c>
      <c r="I30" s="44">
        <v>9533529</v>
      </c>
      <c r="J30" s="43">
        <v>72199000</v>
      </c>
      <c r="K30" s="44">
        <v>37398792</v>
      </c>
      <c r="L30" s="43">
        <v>124500000</v>
      </c>
      <c r="M30" s="44">
        <v>109089246</v>
      </c>
      <c r="N30" s="43"/>
      <c r="O30" s="44"/>
      <c r="P30" s="43">
        <f t="shared" si="5"/>
        <v>206877000</v>
      </c>
      <c r="Q30" s="44">
        <f t="shared" si="6"/>
        <v>156021567</v>
      </c>
      <c r="R30" s="24">
        <f t="shared" si="7"/>
        <v>72.440061496696629</v>
      </c>
      <c r="S30" s="25">
        <f t="shared" si="8"/>
        <v>191.69189742813083</v>
      </c>
      <c r="T30" s="24">
        <f t="shared" si="9"/>
        <v>53.617302508811946</v>
      </c>
      <c r="U30" s="26">
        <f t="shared" si="10"/>
        <v>40.436856469002699</v>
      </c>
      <c r="V30" s="43">
        <v>287000</v>
      </c>
      <c r="W30" s="44"/>
    </row>
    <row r="31" spans="1:23" x14ac:dyDescent="0.2">
      <c r="A31" s="23" t="s">
        <v>57</v>
      </c>
      <c r="B31" s="42">
        <v>582223000</v>
      </c>
      <c r="C31" s="42"/>
      <c r="D31" s="42"/>
      <c r="E31" s="42">
        <f t="shared" si="4"/>
        <v>582223000</v>
      </c>
      <c r="F31" s="43">
        <v>582223000</v>
      </c>
      <c r="G31" s="44">
        <v>582223000</v>
      </c>
      <c r="H31" s="43">
        <v>144944000</v>
      </c>
      <c r="I31" s="44">
        <v>74528855</v>
      </c>
      <c r="J31" s="43">
        <v>88232000</v>
      </c>
      <c r="K31" s="44">
        <v>81484452</v>
      </c>
      <c r="L31" s="43">
        <v>64508000</v>
      </c>
      <c r="M31" s="44">
        <v>104488547</v>
      </c>
      <c r="N31" s="43"/>
      <c r="O31" s="44"/>
      <c r="P31" s="43">
        <f t="shared" si="5"/>
        <v>297684000</v>
      </c>
      <c r="Q31" s="44">
        <f t="shared" si="6"/>
        <v>260501854</v>
      </c>
      <c r="R31" s="24">
        <f t="shared" si="7"/>
        <v>-26.888203826276179</v>
      </c>
      <c r="S31" s="25">
        <f t="shared" si="8"/>
        <v>28.231269199675051</v>
      </c>
      <c r="T31" s="24">
        <f t="shared" si="9"/>
        <v>51.12886299579371</v>
      </c>
      <c r="U31" s="26">
        <f t="shared" si="10"/>
        <v>44.742625076645894</v>
      </c>
      <c r="V31" s="43">
        <v>753000</v>
      </c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560103000</v>
      </c>
      <c r="C33" s="42"/>
      <c r="D33" s="42"/>
      <c r="E33" s="42">
        <f t="shared" si="4"/>
        <v>560103000</v>
      </c>
      <c r="F33" s="43">
        <v>560103000</v>
      </c>
      <c r="G33" s="44">
        <v>560103000</v>
      </c>
      <c r="H33" s="43">
        <v>122185000</v>
      </c>
      <c r="I33" s="44">
        <v>67034284</v>
      </c>
      <c r="J33" s="43">
        <v>184087000</v>
      </c>
      <c r="K33" s="44">
        <v>180059503</v>
      </c>
      <c r="L33" s="43">
        <v>93047000</v>
      </c>
      <c r="M33" s="44">
        <v>139275582</v>
      </c>
      <c r="N33" s="43"/>
      <c r="O33" s="44"/>
      <c r="P33" s="43">
        <f t="shared" si="5"/>
        <v>399319000</v>
      </c>
      <c r="Q33" s="44">
        <f t="shared" si="6"/>
        <v>386369369</v>
      </c>
      <c r="R33" s="24">
        <f t="shared" si="7"/>
        <v>-49.454877313444186</v>
      </c>
      <c r="S33" s="25">
        <f t="shared" si="8"/>
        <v>-22.650246346620207</v>
      </c>
      <c r="T33" s="24">
        <f t="shared" si="9"/>
        <v>71.293851309491288</v>
      </c>
      <c r="U33" s="26">
        <f t="shared" si="10"/>
        <v>68.981842446835671</v>
      </c>
      <c r="V33" s="43"/>
      <c r="W33" s="44"/>
    </row>
    <row r="34" spans="1:23" x14ac:dyDescent="0.2">
      <c r="A34" s="23" t="s">
        <v>60</v>
      </c>
      <c r="B34" s="42">
        <v>165365000</v>
      </c>
      <c r="C34" s="42"/>
      <c r="D34" s="42"/>
      <c r="E34" s="42">
        <f t="shared" si="4"/>
        <v>165365000</v>
      </c>
      <c r="F34" s="43">
        <v>165365000</v>
      </c>
      <c r="G34" s="44">
        <v>165365000</v>
      </c>
      <c r="H34" s="43">
        <v>35789000</v>
      </c>
      <c r="I34" s="44">
        <v>13822781</v>
      </c>
      <c r="J34" s="43">
        <v>39522000</v>
      </c>
      <c r="K34" s="44">
        <v>45073738</v>
      </c>
      <c r="L34" s="43">
        <v>30651000</v>
      </c>
      <c r="M34" s="44">
        <v>28378265</v>
      </c>
      <c r="N34" s="43"/>
      <c r="O34" s="44"/>
      <c r="P34" s="43">
        <f t="shared" si="5"/>
        <v>105962000</v>
      </c>
      <c r="Q34" s="44">
        <f t="shared" si="6"/>
        <v>87274784</v>
      </c>
      <c r="R34" s="24">
        <f t="shared" si="7"/>
        <v>-22.445726430848641</v>
      </c>
      <c r="S34" s="25">
        <f t="shared" si="8"/>
        <v>-37.040355960714862</v>
      </c>
      <c r="T34" s="24">
        <f t="shared" si="9"/>
        <v>64.077646418528715</v>
      </c>
      <c r="U34" s="26">
        <f t="shared" si="10"/>
        <v>52.777059232606661</v>
      </c>
      <c r="V34" s="43">
        <v>3630000</v>
      </c>
      <c r="W34" s="44">
        <v>756000</v>
      </c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235700000</v>
      </c>
      <c r="C36" s="42"/>
      <c r="D36" s="42"/>
      <c r="E36" s="42">
        <f t="shared" si="4"/>
        <v>235700000</v>
      </c>
      <c r="F36" s="43">
        <v>235700000</v>
      </c>
      <c r="G36" s="44">
        <v>235700000</v>
      </c>
      <c r="H36" s="43">
        <v>9054000</v>
      </c>
      <c r="I36" s="44">
        <v>7483860</v>
      </c>
      <c r="J36" s="43">
        <v>56693000</v>
      </c>
      <c r="K36" s="44">
        <v>22964353</v>
      </c>
      <c r="L36" s="43">
        <v>64497000</v>
      </c>
      <c r="M36" s="44">
        <v>45652752</v>
      </c>
      <c r="N36" s="43"/>
      <c r="O36" s="44"/>
      <c r="P36" s="43">
        <f t="shared" si="5"/>
        <v>130244000</v>
      </c>
      <c r="Q36" s="44">
        <f t="shared" si="6"/>
        <v>76100965</v>
      </c>
      <c r="R36" s="24">
        <f t="shared" si="7"/>
        <v>13.765367858465771</v>
      </c>
      <c r="S36" s="25">
        <f t="shared" si="8"/>
        <v>98.79833757998756</v>
      </c>
      <c r="T36" s="24">
        <f t="shared" si="9"/>
        <v>55.258379295714889</v>
      </c>
      <c r="U36" s="26">
        <f t="shared" si="10"/>
        <v>32.287214679677554</v>
      </c>
      <c r="V36" s="43">
        <v>2038000</v>
      </c>
      <c r="W36" s="44"/>
    </row>
    <row r="37" spans="1:23" x14ac:dyDescent="0.2">
      <c r="A37" s="23" t="s">
        <v>63</v>
      </c>
      <c r="B37" s="42"/>
      <c r="C37" s="42">
        <v>378342000</v>
      </c>
      <c r="D37" s="42"/>
      <c r="E37" s="42">
        <f t="shared" si="4"/>
        <v>378342000</v>
      </c>
      <c r="F37" s="43">
        <v>378342000</v>
      </c>
      <c r="G37" s="44">
        <v>378342000</v>
      </c>
      <c r="H37" s="43"/>
      <c r="I37" s="44">
        <v>1953056</v>
      </c>
      <c r="J37" s="43"/>
      <c r="K37" s="44">
        <v>-8729413</v>
      </c>
      <c r="L37" s="43"/>
      <c r="M37" s="44">
        <v>24776935</v>
      </c>
      <c r="N37" s="43"/>
      <c r="O37" s="44"/>
      <c r="P37" s="43">
        <f t="shared" si="5"/>
        <v>0</v>
      </c>
      <c r="Q37" s="44">
        <f t="shared" si="6"/>
        <v>18000578</v>
      </c>
      <c r="R37" s="24">
        <f t="shared" si="7"/>
        <v>0</v>
      </c>
      <c r="S37" s="25">
        <f t="shared" si="8"/>
        <v>-383.83277317730295</v>
      </c>
      <c r="T37" s="24">
        <f t="shared" si="9"/>
        <v>0</v>
      </c>
      <c r="U37" s="26">
        <f t="shared" si="10"/>
        <v>4.7577530382563928</v>
      </c>
      <c r="V37" s="43">
        <v>267286000</v>
      </c>
      <c r="W37" s="44">
        <v>108821000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6598489000</v>
      </c>
      <c r="C43" s="45">
        <f t="shared" si="20"/>
        <v>500200000</v>
      </c>
      <c r="D43" s="45">
        <f t="shared" si="20"/>
        <v>0</v>
      </c>
      <c r="E43" s="45">
        <f t="shared" si="20"/>
        <v>7098689000</v>
      </c>
      <c r="F43" s="46">
        <f t="shared" si="20"/>
        <v>7143099000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6453893000</v>
      </c>
      <c r="C44" s="39">
        <f t="shared" si="22"/>
        <v>500200000</v>
      </c>
      <c r="D44" s="39">
        <f t="shared" si="22"/>
        <v>0</v>
      </c>
      <c r="E44" s="39">
        <f t="shared" si="22"/>
        <v>6954093000</v>
      </c>
      <c r="F44" s="40">
        <f t="shared" si="22"/>
        <v>6998503000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3057957000</v>
      </c>
      <c r="C45" s="42"/>
      <c r="D45" s="42"/>
      <c r="E45" s="42">
        <f t="shared" si="13"/>
        <v>3057957000</v>
      </c>
      <c r="F45" s="43">
        <v>3057957000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2196019000</v>
      </c>
      <c r="C46" s="42"/>
      <c r="D46" s="42"/>
      <c r="E46" s="42">
        <f t="shared" si="13"/>
        <v>2196019000</v>
      </c>
      <c r="F46" s="43">
        <v>2196019000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94890000</v>
      </c>
      <c r="C47" s="42">
        <v>200000</v>
      </c>
      <c r="D47" s="42"/>
      <c r="E47" s="42">
        <f t="shared" si="13"/>
        <v>95090000</v>
      </c>
      <c r="F47" s="43">
        <v>94890000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1046718000</v>
      </c>
      <c r="C53" s="42"/>
      <c r="D53" s="42"/>
      <c r="E53" s="42">
        <f t="shared" si="13"/>
        <v>1046718000</v>
      </c>
      <c r="F53" s="43">
        <v>1046718000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58309000</v>
      </c>
      <c r="C54" s="42"/>
      <c r="D54" s="42"/>
      <c r="E54" s="42">
        <f t="shared" si="13"/>
        <v>58309000</v>
      </c>
      <c r="F54" s="43">
        <v>58309000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500000000</v>
      </c>
      <c r="D55" s="42"/>
      <c r="E55" s="42">
        <f t="shared" si="13"/>
        <v>500000000</v>
      </c>
      <c r="F55" s="43">
        <v>544610000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144596000</v>
      </c>
      <c r="C56" s="39">
        <f t="shared" si="24"/>
        <v>0</v>
      </c>
      <c r="D56" s="39">
        <f t="shared" si="24"/>
        <v>0</v>
      </c>
      <c r="E56" s="39">
        <f t="shared" si="24"/>
        <v>144596000</v>
      </c>
      <c r="F56" s="40">
        <f t="shared" si="24"/>
        <v>144596000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144596000</v>
      </c>
      <c r="C59" s="42"/>
      <c r="D59" s="42"/>
      <c r="E59" s="42">
        <f t="shared" si="13"/>
        <v>144596000</v>
      </c>
      <c r="F59" s="43">
        <v>144596000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50412313000</v>
      </c>
      <c r="C61" s="39">
        <f t="shared" si="26"/>
        <v>1368966000</v>
      </c>
      <c r="D61" s="39">
        <f t="shared" si="26"/>
        <v>0</v>
      </c>
      <c r="E61" s="39">
        <f t="shared" si="26"/>
        <v>51781279000</v>
      </c>
      <c r="F61" s="40">
        <f t="shared" si="26"/>
        <v>52054954000</v>
      </c>
      <c r="G61" s="41">
        <f t="shared" si="26"/>
        <v>38886215000</v>
      </c>
      <c r="H61" s="40">
        <f t="shared" si="26"/>
        <v>7756863000</v>
      </c>
      <c r="I61" s="41">
        <f t="shared" si="26"/>
        <v>3424740388</v>
      </c>
      <c r="J61" s="40">
        <f t="shared" si="26"/>
        <v>10745870000</v>
      </c>
      <c r="K61" s="41">
        <f t="shared" si="26"/>
        <v>9390481751</v>
      </c>
      <c r="L61" s="40">
        <f t="shared" si="26"/>
        <v>6480377000</v>
      </c>
      <c r="M61" s="41">
        <f t="shared" si="26"/>
        <v>6694469176</v>
      </c>
      <c r="N61" s="40">
        <f t="shared" si="26"/>
        <v>0</v>
      </c>
      <c r="O61" s="41">
        <f t="shared" si="26"/>
        <v>0</v>
      </c>
      <c r="P61" s="40">
        <f t="shared" si="26"/>
        <v>24983110000</v>
      </c>
      <c r="Q61" s="41">
        <f t="shared" si="26"/>
        <v>19509691315</v>
      </c>
      <c r="R61" s="20">
        <f t="shared" si="16"/>
        <v>-39.694254629918284</v>
      </c>
      <c r="S61" s="21">
        <f t="shared" si="17"/>
        <v>-28.71005605982781</v>
      </c>
      <c r="T61" s="20">
        <f t="shared" si="18"/>
        <v>48.247379134841381</v>
      </c>
      <c r="U61" s="22">
        <f t="shared" si="19"/>
        <v>37.677113605092686</v>
      </c>
      <c r="V61" s="40">
        <f t="shared" ref="V61:W61" si="27">+V8+V43</f>
        <v>2548109000</v>
      </c>
      <c r="W61" s="41">
        <f t="shared" si="27"/>
        <v>654553000</v>
      </c>
    </row>
    <row r="62" spans="1:23" x14ac:dyDescent="0.2">
      <c r="A62" s="19" t="s">
        <v>86</v>
      </c>
      <c r="B62" s="39">
        <f t="shared" ref="B62:Q62" si="28">SUM(B63:B64)</f>
        <v>8705124000</v>
      </c>
      <c r="C62" s="39">
        <f t="shared" si="28"/>
        <v>0</v>
      </c>
      <c r="D62" s="39">
        <f t="shared" si="28"/>
        <v>0</v>
      </c>
      <c r="E62" s="39">
        <f t="shared" si="28"/>
        <v>8705124000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801760390</v>
      </c>
      <c r="J62" s="40">
        <f t="shared" si="28"/>
        <v>0</v>
      </c>
      <c r="K62" s="41">
        <f t="shared" si="28"/>
        <v>1332259461</v>
      </c>
      <c r="L62" s="40">
        <f t="shared" si="28"/>
        <v>0</v>
      </c>
      <c r="M62" s="41">
        <f t="shared" si="28"/>
        <v>1533390275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3667410126</v>
      </c>
      <c r="R62" s="20">
        <f t="shared" si="16"/>
        <v>0</v>
      </c>
      <c r="S62" s="21">
        <f t="shared" si="17"/>
        <v>15.096970213972458</v>
      </c>
      <c r="T62" s="20">
        <f t="shared" si="18"/>
        <v>0</v>
      </c>
      <c r="U62" s="22">
        <f t="shared" si="19"/>
        <v>42.129326658643805</v>
      </c>
      <c r="V62" s="40">
        <f t="shared" ref="V62:W62" si="29">SUM(V63:V64)</f>
        <v>90063000</v>
      </c>
      <c r="W62" s="41">
        <f t="shared" si="29"/>
        <v>35178000</v>
      </c>
    </row>
    <row r="63" spans="1:23" s="27" customFormat="1" ht="12.75" customHeight="1" thickBot="1" x14ac:dyDescent="0.25">
      <c r="A63" s="23" t="s">
        <v>87</v>
      </c>
      <c r="B63" s="42">
        <v>8705124000</v>
      </c>
      <c r="C63" s="42"/>
      <c r="D63" s="42"/>
      <c r="E63" s="42">
        <f t="shared" si="13"/>
        <v>8705124000</v>
      </c>
      <c r="F63" s="43"/>
      <c r="G63" s="44"/>
      <c r="H63" s="43"/>
      <c r="I63" s="44">
        <v>801760390</v>
      </c>
      <c r="J63" s="43"/>
      <c r="K63" s="44">
        <v>1332259461</v>
      </c>
      <c r="L63" s="43"/>
      <c r="M63" s="44">
        <v>1533390275</v>
      </c>
      <c r="N63" s="43"/>
      <c r="O63" s="44"/>
      <c r="P63" s="43">
        <f t="shared" si="14"/>
        <v>0</v>
      </c>
      <c r="Q63" s="44">
        <f t="shared" si="15"/>
        <v>3667410126</v>
      </c>
      <c r="R63" s="24">
        <f t="shared" si="16"/>
        <v>0</v>
      </c>
      <c r="S63" s="25">
        <f t="shared" si="17"/>
        <v>15.096970213972458</v>
      </c>
      <c r="T63" s="24">
        <f t="shared" si="18"/>
        <v>0</v>
      </c>
      <c r="U63" s="26">
        <f t="shared" si="19"/>
        <v>42.129326658643805</v>
      </c>
      <c r="V63" s="43">
        <v>90063000</v>
      </c>
      <c r="W63" s="44">
        <v>35178000</v>
      </c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59117437000</v>
      </c>
      <c r="C65" s="48">
        <f t="shared" si="30"/>
        <v>1368966000</v>
      </c>
      <c r="D65" s="48">
        <f t="shared" si="30"/>
        <v>0</v>
      </c>
      <c r="E65" s="48">
        <f t="shared" si="30"/>
        <v>60486403000</v>
      </c>
      <c r="F65" s="49">
        <f t="shared" si="30"/>
        <v>52054954000</v>
      </c>
      <c r="G65" s="50">
        <f t="shared" si="30"/>
        <v>38886215000</v>
      </c>
      <c r="H65" s="49">
        <f t="shared" si="30"/>
        <v>7756863000</v>
      </c>
      <c r="I65" s="50">
        <f t="shared" si="30"/>
        <v>4226500778</v>
      </c>
      <c r="J65" s="49">
        <f t="shared" si="30"/>
        <v>10745870000</v>
      </c>
      <c r="K65" s="50">
        <f t="shared" si="30"/>
        <v>10722741212</v>
      </c>
      <c r="L65" s="49">
        <f t="shared" si="30"/>
        <v>6480377000</v>
      </c>
      <c r="M65" s="51">
        <f t="shared" si="30"/>
        <v>8227859451</v>
      </c>
      <c r="N65" s="49">
        <f t="shared" si="30"/>
        <v>0</v>
      </c>
      <c r="O65" s="50">
        <f t="shared" si="30"/>
        <v>0</v>
      </c>
      <c r="P65" s="49">
        <f t="shared" si="30"/>
        <v>24983110000</v>
      </c>
      <c r="Q65" s="50">
        <f t="shared" si="30"/>
        <v>23177101441</v>
      </c>
      <c r="R65" s="34">
        <f t="shared" si="16"/>
        <v>-39.694254629918284</v>
      </c>
      <c r="S65" s="35">
        <f t="shared" si="17"/>
        <v>-23.267201097867922</v>
      </c>
      <c r="T65" s="34">
        <f t="shared" si="18"/>
        <v>41.303679440154511</v>
      </c>
      <c r="U65" s="35">
        <f t="shared" si="19"/>
        <v>38.317870284004158</v>
      </c>
      <c r="V65" s="49">
        <f>+V61+V62</f>
        <v>2638172000</v>
      </c>
      <c r="W65" s="50">
        <f>+W61+W62</f>
        <v>689731000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5352000</v>
      </c>
      <c r="C8" s="36">
        <f t="shared" si="0"/>
        <v>44705000</v>
      </c>
      <c r="D8" s="36">
        <f t="shared" si="0"/>
        <v>0</v>
      </c>
      <c r="E8" s="36">
        <f t="shared" si="0"/>
        <v>50057000</v>
      </c>
      <c r="F8" s="37">
        <f t="shared" si="0"/>
        <v>50057000</v>
      </c>
      <c r="G8" s="38">
        <f t="shared" si="0"/>
        <v>50057000</v>
      </c>
      <c r="H8" s="37">
        <f t="shared" si="0"/>
        <v>3972000</v>
      </c>
      <c r="I8" s="38">
        <f t="shared" si="0"/>
        <v>2211546</v>
      </c>
      <c r="J8" s="37">
        <f t="shared" si="0"/>
        <v>21174000</v>
      </c>
      <c r="K8" s="38">
        <f t="shared" si="0"/>
        <v>949315</v>
      </c>
      <c r="L8" s="37">
        <f t="shared" si="0"/>
        <v>22050000</v>
      </c>
      <c r="M8" s="38">
        <f t="shared" si="0"/>
        <v>1334574</v>
      </c>
      <c r="N8" s="37">
        <f t="shared" si="0"/>
        <v>0</v>
      </c>
      <c r="O8" s="38">
        <f t="shared" si="0"/>
        <v>0</v>
      </c>
      <c r="P8" s="37">
        <f t="shared" si="0"/>
        <v>47196000</v>
      </c>
      <c r="Q8" s="38">
        <f t="shared" si="0"/>
        <v>4495435</v>
      </c>
      <c r="R8" s="16">
        <f>IF(($J8       =0),0,((($L8       -$J8       )/$J8       )*100))</f>
        <v>4.1371493340889769</v>
      </c>
      <c r="S8" s="17">
        <f>IF(($K8       =0),0,((($M8       -$K8       )/$K8       )*100))</f>
        <v>40.582841311893311</v>
      </c>
      <c r="T8" s="16">
        <f>IF(($E8       =0),0,(($P8       /$E8       )*100))</f>
        <v>94.284515652156543</v>
      </c>
      <c r="U8" s="18">
        <f>IF(($E8       =0),0,(($Q8       /$E8       )*100))</f>
        <v>8.9806320794294496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2411000</v>
      </c>
      <c r="C9" s="39">
        <f t="shared" si="2"/>
        <v>44705000</v>
      </c>
      <c r="D9" s="39">
        <f t="shared" si="2"/>
        <v>0</v>
      </c>
      <c r="E9" s="39">
        <f t="shared" si="2"/>
        <v>47116000</v>
      </c>
      <c r="F9" s="40">
        <f t="shared" si="2"/>
        <v>47116000</v>
      </c>
      <c r="G9" s="41">
        <f t="shared" si="2"/>
        <v>47116000</v>
      </c>
      <c r="H9" s="40">
        <f t="shared" si="2"/>
        <v>2880000</v>
      </c>
      <c r="I9" s="41">
        <f t="shared" si="2"/>
        <v>1119503</v>
      </c>
      <c r="J9" s="40">
        <f t="shared" si="2"/>
        <v>20743000</v>
      </c>
      <c r="K9" s="41">
        <f t="shared" si="2"/>
        <v>508773</v>
      </c>
      <c r="L9" s="40">
        <f t="shared" si="2"/>
        <v>21368000</v>
      </c>
      <c r="M9" s="41">
        <f t="shared" si="2"/>
        <v>607417</v>
      </c>
      <c r="N9" s="40">
        <f t="shared" si="2"/>
        <v>0</v>
      </c>
      <c r="O9" s="41">
        <f t="shared" si="2"/>
        <v>0</v>
      </c>
      <c r="P9" s="40">
        <f t="shared" si="2"/>
        <v>44991000</v>
      </c>
      <c r="Q9" s="41">
        <f t="shared" si="2"/>
        <v>2235693</v>
      </c>
      <c r="R9" s="20">
        <f>IF(($J9       =0),0,((($L9       -$J9       )/$J9       )*100))</f>
        <v>3.0130646483150945</v>
      </c>
      <c r="S9" s="21">
        <f>IF(($K9       =0),0,((($M9       -$K9       )/$K9       )*100))</f>
        <v>19.388607492929065</v>
      </c>
      <c r="T9" s="20">
        <f>IF(($E9       =0),0,(($P9       /$E9       )*100))</f>
        <v>95.489854826385951</v>
      </c>
      <c r="U9" s="22">
        <f>IF(($E9       =0),0,(($Q9       /$E9       )*100))</f>
        <v>4.7450823499448171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44705000</v>
      </c>
      <c r="D10" s="42"/>
      <c r="E10" s="42">
        <f t="shared" ref="E10:E41" si="4">$B10      +$C10      +$D10</f>
        <v>44705000</v>
      </c>
      <c r="F10" s="43">
        <v>44705000</v>
      </c>
      <c r="G10" s="44">
        <v>44705000</v>
      </c>
      <c r="H10" s="43">
        <v>1755000</v>
      </c>
      <c r="I10" s="44"/>
      <c r="J10" s="43">
        <v>20235000</v>
      </c>
      <c r="K10" s="44"/>
      <c r="L10" s="43">
        <v>20761000</v>
      </c>
      <c r="M10" s="44"/>
      <c r="N10" s="43"/>
      <c r="O10" s="44"/>
      <c r="P10" s="43">
        <f t="shared" ref="P10:P41" si="5">$H10      +$J10      +$L10      +$N10</f>
        <v>42751000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2.5994563874474923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95.629124259031428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2411000</v>
      </c>
      <c r="C16" s="42"/>
      <c r="D16" s="42"/>
      <c r="E16" s="42">
        <f t="shared" si="4"/>
        <v>2411000</v>
      </c>
      <c r="F16" s="43">
        <v>2411000</v>
      </c>
      <c r="G16" s="44">
        <v>2411000</v>
      </c>
      <c r="H16" s="43">
        <v>1125000</v>
      </c>
      <c r="I16" s="44">
        <v>1119503</v>
      </c>
      <c r="J16" s="43">
        <v>508000</v>
      </c>
      <c r="K16" s="44">
        <v>508773</v>
      </c>
      <c r="L16" s="43">
        <v>607000</v>
      </c>
      <c r="M16" s="44">
        <v>607417</v>
      </c>
      <c r="N16" s="43"/>
      <c r="O16" s="44"/>
      <c r="P16" s="43">
        <f t="shared" si="5"/>
        <v>2240000</v>
      </c>
      <c r="Q16" s="44">
        <f t="shared" si="6"/>
        <v>2235693</v>
      </c>
      <c r="R16" s="24">
        <f t="shared" si="7"/>
        <v>19.488188976377952</v>
      </c>
      <c r="S16" s="25">
        <f t="shared" si="8"/>
        <v>19.388607492929065</v>
      </c>
      <c r="T16" s="24">
        <f t="shared" si="9"/>
        <v>92.907507258399008</v>
      </c>
      <c r="U16" s="26">
        <f t="shared" si="10"/>
        <v>92.72886768975529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2941000</v>
      </c>
      <c r="C28" s="39">
        <f t="shared" si="11"/>
        <v>0</v>
      </c>
      <c r="D28" s="39">
        <f t="shared" si="11"/>
        <v>0</v>
      </c>
      <c r="E28" s="39">
        <f t="shared" si="11"/>
        <v>2941000</v>
      </c>
      <c r="F28" s="40">
        <f t="shared" si="11"/>
        <v>2941000</v>
      </c>
      <c r="G28" s="41">
        <f t="shared" si="11"/>
        <v>2941000</v>
      </c>
      <c r="H28" s="40">
        <f t="shared" si="11"/>
        <v>1092000</v>
      </c>
      <c r="I28" s="41">
        <f t="shared" si="11"/>
        <v>1092043</v>
      </c>
      <c r="J28" s="40">
        <f t="shared" si="11"/>
        <v>431000</v>
      </c>
      <c r="K28" s="41">
        <f t="shared" si="11"/>
        <v>440542</v>
      </c>
      <c r="L28" s="40">
        <f t="shared" si="11"/>
        <v>682000</v>
      </c>
      <c r="M28" s="41">
        <f t="shared" si="11"/>
        <v>727157</v>
      </c>
      <c r="N28" s="40">
        <f t="shared" si="11"/>
        <v>0</v>
      </c>
      <c r="O28" s="41">
        <f t="shared" si="11"/>
        <v>0</v>
      </c>
      <c r="P28" s="40">
        <f t="shared" si="11"/>
        <v>2205000</v>
      </c>
      <c r="Q28" s="41">
        <f t="shared" si="11"/>
        <v>2259742</v>
      </c>
      <c r="R28" s="20">
        <f t="shared" si="7"/>
        <v>58.236658932714612</v>
      </c>
      <c r="S28" s="21">
        <f t="shared" si="8"/>
        <v>65.059631090792706</v>
      </c>
      <c r="T28" s="20">
        <f t="shared" si="9"/>
        <v>74.974498469908184</v>
      </c>
      <c r="U28" s="22">
        <f t="shared" si="10"/>
        <v>76.835838150289021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859000</v>
      </c>
      <c r="I31" s="44">
        <v>858780</v>
      </c>
      <c r="J31" s="43">
        <v>129000</v>
      </c>
      <c r="K31" s="44">
        <v>138586</v>
      </c>
      <c r="L31" s="43">
        <v>407000</v>
      </c>
      <c r="M31" s="44">
        <v>452604</v>
      </c>
      <c r="N31" s="43"/>
      <c r="O31" s="44"/>
      <c r="P31" s="43">
        <f t="shared" si="5"/>
        <v>1395000</v>
      </c>
      <c r="Q31" s="44">
        <f t="shared" si="6"/>
        <v>1449970</v>
      </c>
      <c r="R31" s="24">
        <f t="shared" si="7"/>
        <v>215.50387596899222</v>
      </c>
      <c r="S31" s="25">
        <f t="shared" si="8"/>
        <v>226.58710115018832</v>
      </c>
      <c r="T31" s="24">
        <f t="shared" si="9"/>
        <v>82.058823529411768</v>
      </c>
      <c r="U31" s="26">
        <f t="shared" si="10"/>
        <v>85.292352941176475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1241000</v>
      </c>
      <c r="C33" s="42"/>
      <c r="D33" s="42"/>
      <c r="E33" s="42">
        <f t="shared" si="4"/>
        <v>1241000</v>
      </c>
      <c r="F33" s="43">
        <v>1241000</v>
      </c>
      <c r="G33" s="44">
        <v>1241000</v>
      </c>
      <c r="H33" s="43">
        <v>233000</v>
      </c>
      <c r="I33" s="44">
        <v>233263</v>
      </c>
      <c r="J33" s="43">
        <v>302000</v>
      </c>
      <c r="K33" s="44">
        <v>301956</v>
      </c>
      <c r="L33" s="43">
        <v>275000</v>
      </c>
      <c r="M33" s="44">
        <v>274553</v>
      </c>
      <c r="N33" s="43"/>
      <c r="O33" s="44"/>
      <c r="P33" s="43">
        <f t="shared" si="5"/>
        <v>810000</v>
      </c>
      <c r="Q33" s="44">
        <f t="shared" si="6"/>
        <v>809772</v>
      </c>
      <c r="R33" s="24">
        <f t="shared" si="7"/>
        <v>-8.9403973509933774</v>
      </c>
      <c r="S33" s="25">
        <f t="shared" si="8"/>
        <v>-9.0751632688206225</v>
      </c>
      <c r="T33" s="24">
        <f t="shared" si="9"/>
        <v>65.269943593875908</v>
      </c>
      <c r="U33" s="26">
        <f t="shared" si="10"/>
        <v>65.251571313456893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7840000</v>
      </c>
      <c r="C61" s="39">
        <f t="shared" si="26"/>
        <v>44705000</v>
      </c>
      <c r="D61" s="39">
        <f t="shared" si="26"/>
        <v>0</v>
      </c>
      <c r="E61" s="39">
        <f t="shared" si="26"/>
        <v>52545000</v>
      </c>
      <c r="F61" s="40">
        <f t="shared" si="26"/>
        <v>52545000</v>
      </c>
      <c r="G61" s="41">
        <f t="shared" si="26"/>
        <v>50057000</v>
      </c>
      <c r="H61" s="40">
        <f t="shared" si="26"/>
        <v>3972000</v>
      </c>
      <c r="I61" s="41">
        <f t="shared" si="26"/>
        <v>2211546</v>
      </c>
      <c r="J61" s="40">
        <f t="shared" si="26"/>
        <v>21174000</v>
      </c>
      <c r="K61" s="41">
        <f t="shared" si="26"/>
        <v>949315</v>
      </c>
      <c r="L61" s="40">
        <f t="shared" si="26"/>
        <v>22050000</v>
      </c>
      <c r="M61" s="41">
        <f t="shared" si="26"/>
        <v>1334574</v>
      </c>
      <c r="N61" s="40">
        <f t="shared" si="26"/>
        <v>0</v>
      </c>
      <c r="O61" s="41">
        <f t="shared" si="26"/>
        <v>0</v>
      </c>
      <c r="P61" s="40">
        <f t="shared" si="26"/>
        <v>47196000</v>
      </c>
      <c r="Q61" s="41">
        <f t="shared" si="26"/>
        <v>4495435</v>
      </c>
      <c r="R61" s="20">
        <f t="shared" si="16"/>
        <v>4.1371493340889769</v>
      </c>
      <c r="S61" s="21">
        <f t="shared" si="17"/>
        <v>40.582841311893311</v>
      </c>
      <c r="T61" s="20">
        <f t="shared" si="18"/>
        <v>89.820154153582649</v>
      </c>
      <c r="U61" s="22">
        <f t="shared" si="19"/>
        <v>8.5554001332191465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7840000</v>
      </c>
      <c r="C65" s="48">
        <f t="shared" si="30"/>
        <v>44705000</v>
      </c>
      <c r="D65" s="48">
        <f t="shared" si="30"/>
        <v>0</v>
      </c>
      <c r="E65" s="48">
        <f t="shared" si="30"/>
        <v>52545000</v>
      </c>
      <c r="F65" s="49">
        <f t="shared" si="30"/>
        <v>52545000</v>
      </c>
      <c r="G65" s="50">
        <f t="shared" si="30"/>
        <v>50057000</v>
      </c>
      <c r="H65" s="49">
        <f t="shared" si="30"/>
        <v>3972000</v>
      </c>
      <c r="I65" s="50">
        <f t="shared" si="30"/>
        <v>2211546</v>
      </c>
      <c r="J65" s="49">
        <f t="shared" si="30"/>
        <v>21174000</v>
      </c>
      <c r="K65" s="50">
        <f t="shared" si="30"/>
        <v>949315</v>
      </c>
      <c r="L65" s="49">
        <f t="shared" si="30"/>
        <v>22050000</v>
      </c>
      <c r="M65" s="51">
        <f t="shared" si="30"/>
        <v>1334574</v>
      </c>
      <c r="N65" s="49">
        <f t="shared" si="30"/>
        <v>0</v>
      </c>
      <c r="O65" s="50">
        <f t="shared" si="30"/>
        <v>0</v>
      </c>
      <c r="P65" s="49">
        <f t="shared" si="30"/>
        <v>47196000</v>
      </c>
      <c r="Q65" s="50">
        <f t="shared" si="30"/>
        <v>4495435</v>
      </c>
      <c r="R65" s="34">
        <f t="shared" si="16"/>
        <v>4.1371493340889769</v>
      </c>
      <c r="S65" s="35">
        <f t="shared" si="17"/>
        <v>40.582841311893311</v>
      </c>
      <c r="T65" s="34">
        <f t="shared" si="18"/>
        <v>89.820154153582649</v>
      </c>
      <c r="U65" s="35">
        <f t="shared" si="19"/>
        <v>8.5554001332191465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122371000</v>
      </c>
      <c r="C8" s="36">
        <f t="shared" si="0"/>
        <v>5714000</v>
      </c>
      <c r="D8" s="36">
        <f t="shared" si="0"/>
        <v>0</v>
      </c>
      <c r="E8" s="36">
        <f t="shared" si="0"/>
        <v>128085000</v>
      </c>
      <c r="F8" s="37">
        <f t="shared" si="0"/>
        <v>128085000</v>
      </c>
      <c r="G8" s="38">
        <f t="shared" si="0"/>
        <v>128085000</v>
      </c>
      <c r="H8" s="37">
        <f t="shared" si="0"/>
        <v>17386000</v>
      </c>
      <c r="I8" s="38">
        <f t="shared" si="0"/>
        <v>27054501</v>
      </c>
      <c r="J8" s="37">
        <f t="shared" si="0"/>
        <v>50120000</v>
      </c>
      <c r="K8" s="38">
        <f t="shared" si="0"/>
        <v>55669895</v>
      </c>
      <c r="L8" s="37">
        <f t="shared" si="0"/>
        <v>15203000</v>
      </c>
      <c r="M8" s="38">
        <f t="shared" si="0"/>
        <v>18047438</v>
      </c>
      <c r="N8" s="37">
        <f t="shared" si="0"/>
        <v>0</v>
      </c>
      <c r="O8" s="38">
        <f t="shared" si="0"/>
        <v>0</v>
      </c>
      <c r="P8" s="37">
        <f t="shared" si="0"/>
        <v>82709000</v>
      </c>
      <c r="Q8" s="38">
        <f t="shared" si="0"/>
        <v>100771834</v>
      </c>
      <c r="R8" s="16">
        <f>IF(($J8       =0),0,((($L8       -$J8       )/$J8       )*100))</f>
        <v>-69.666799680766161</v>
      </c>
      <c r="S8" s="17">
        <f>IF(($K8       =0),0,((($M8       -$K8       )/$K8       )*100))</f>
        <v>-67.581332783185601</v>
      </c>
      <c r="T8" s="16">
        <f>IF(($E8       =0),0,(($P8       /$E8       )*100))</f>
        <v>64.573525393293522</v>
      </c>
      <c r="U8" s="18">
        <f>IF(($E8       =0),0,(($Q8       /$E8       )*100))</f>
        <v>78.675749697466529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118952000</v>
      </c>
      <c r="C9" s="39">
        <f t="shared" si="2"/>
        <v>5714000</v>
      </c>
      <c r="D9" s="39">
        <f t="shared" si="2"/>
        <v>0</v>
      </c>
      <c r="E9" s="39">
        <f t="shared" si="2"/>
        <v>124666000</v>
      </c>
      <c r="F9" s="40">
        <f t="shared" si="2"/>
        <v>124666000</v>
      </c>
      <c r="G9" s="41">
        <f t="shared" si="2"/>
        <v>124666000</v>
      </c>
      <c r="H9" s="40">
        <f t="shared" si="2"/>
        <v>16860000</v>
      </c>
      <c r="I9" s="41">
        <f t="shared" si="2"/>
        <v>25510279</v>
      </c>
      <c r="J9" s="40">
        <f t="shared" si="2"/>
        <v>49991000</v>
      </c>
      <c r="K9" s="41">
        <f t="shared" si="2"/>
        <v>55457549</v>
      </c>
      <c r="L9" s="40">
        <f t="shared" si="2"/>
        <v>15071000</v>
      </c>
      <c r="M9" s="41">
        <f t="shared" si="2"/>
        <v>17803977</v>
      </c>
      <c r="N9" s="40">
        <f t="shared" si="2"/>
        <v>0</v>
      </c>
      <c r="O9" s="41">
        <f t="shared" si="2"/>
        <v>0</v>
      </c>
      <c r="P9" s="40">
        <f t="shared" si="2"/>
        <v>81922000</v>
      </c>
      <c r="Q9" s="41">
        <f t="shared" si="2"/>
        <v>98771805</v>
      </c>
      <c r="R9" s="20">
        <f>IF(($J9       =0),0,((($L9       -$J9       )/$J9       )*100))</f>
        <v>-69.852573463223379</v>
      </c>
      <c r="S9" s="21">
        <f>IF(($K9       =0),0,((($M9       -$K9       )/$K9       )*100))</f>
        <v>-67.896206520053752</v>
      </c>
      <c r="T9" s="20">
        <f>IF(($E9       =0),0,(($P9       /$E9       )*100))</f>
        <v>65.713185632008731</v>
      </c>
      <c r="U9" s="22">
        <f>IF(($E9       =0),0,(($Q9       /$E9       )*100))</f>
        <v>79.22914427349879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46465000</v>
      </c>
      <c r="C10" s="42">
        <v>-122000</v>
      </c>
      <c r="D10" s="42"/>
      <c r="E10" s="42">
        <f t="shared" ref="E10:E41" si="4">$B10      +$C10      +$D10</f>
        <v>46343000</v>
      </c>
      <c r="F10" s="43">
        <v>46343000</v>
      </c>
      <c r="G10" s="44">
        <v>46343000</v>
      </c>
      <c r="H10" s="43">
        <v>3772000</v>
      </c>
      <c r="I10" s="44">
        <v>3626162</v>
      </c>
      <c r="J10" s="43">
        <v>22832000</v>
      </c>
      <c r="K10" s="44">
        <v>26507764</v>
      </c>
      <c r="L10" s="43">
        <v>4815000</v>
      </c>
      <c r="M10" s="44">
        <v>5130845</v>
      </c>
      <c r="N10" s="43"/>
      <c r="O10" s="44"/>
      <c r="P10" s="43">
        <f t="shared" ref="P10:P41" si="5">$H10      +$J10      +$L10      +$N10</f>
        <v>31419000</v>
      </c>
      <c r="Q10" s="44">
        <f t="shared" ref="Q10:Q41" si="6">$I10      +$K10      +$M10      +$O10</f>
        <v>35264771</v>
      </c>
      <c r="R10" s="24">
        <f t="shared" ref="R10:R41" si="7">IF(($J10      =0),0,((($L10      -$J10      )/$J10      )*100))</f>
        <v>-78.91117729502453</v>
      </c>
      <c r="S10" s="25">
        <f t="shared" ref="S10:S41" si="8">IF(($K10      =0),0,((($M10      -$K10      )/$K10      )*100))</f>
        <v>-80.643991699941196</v>
      </c>
      <c r="T10" s="24">
        <f t="shared" ref="T10:T41" si="9">IF(($E10      =0),0,(($P10      /$E10      )*100))</f>
        <v>67.796646742765901</v>
      </c>
      <c r="U10" s="26">
        <f t="shared" ref="U10:U41" si="10">IF(($E10      =0),0,(($Q10      /$E10      )*100))</f>
        <v>76.095140582180704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29888000</v>
      </c>
      <c r="C13" s="42">
        <v>5836000</v>
      </c>
      <c r="D13" s="42"/>
      <c r="E13" s="42">
        <f t="shared" si="4"/>
        <v>35724000</v>
      </c>
      <c r="F13" s="43">
        <v>35724000</v>
      </c>
      <c r="G13" s="44">
        <v>35724000</v>
      </c>
      <c r="H13" s="43">
        <v>2195000</v>
      </c>
      <c r="I13" s="44">
        <v>2195644</v>
      </c>
      <c r="J13" s="43">
        <v>12560000</v>
      </c>
      <c r="K13" s="44">
        <v>12260345</v>
      </c>
      <c r="L13" s="43">
        <v>10256000</v>
      </c>
      <c r="M13" s="44">
        <v>10829868</v>
      </c>
      <c r="N13" s="43"/>
      <c r="O13" s="44"/>
      <c r="P13" s="43">
        <f t="shared" si="5"/>
        <v>25011000</v>
      </c>
      <c r="Q13" s="44">
        <f t="shared" si="6"/>
        <v>25285857</v>
      </c>
      <c r="R13" s="24">
        <f t="shared" si="7"/>
        <v>-18.343949044585987</v>
      </c>
      <c r="S13" s="25">
        <f t="shared" si="8"/>
        <v>-11.667510172022077</v>
      </c>
      <c r="T13" s="24">
        <f t="shared" si="9"/>
        <v>70.011756802149819</v>
      </c>
      <c r="U13" s="26">
        <f t="shared" si="10"/>
        <v>70.781147127981185</v>
      </c>
      <c r="V13" s="43"/>
      <c r="W13" s="44"/>
    </row>
    <row r="14" spans="1:23" x14ac:dyDescent="0.2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10000000</v>
      </c>
      <c r="H14" s="43">
        <v>893000</v>
      </c>
      <c r="I14" s="44">
        <v>1219119</v>
      </c>
      <c r="J14" s="43"/>
      <c r="K14" s="44">
        <v>3241035</v>
      </c>
      <c r="L14" s="43"/>
      <c r="M14" s="44">
        <v>1503949</v>
      </c>
      <c r="N14" s="43"/>
      <c r="O14" s="44"/>
      <c r="P14" s="43">
        <f t="shared" si="5"/>
        <v>893000</v>
      </c>
      <c r="Q14" s="44">
        <f t="shared" si="6"/>
        <v>5964103</v>
      </c>
      <c r="R14" s="24">
        <f t="shared" si="7"/>
        <v>0</v>
      </c>
      <c r="S14" s="25">
        <f t="shared" si="8"/>
        <v>-53.596644281842067</v>
      </c>
      <c r="T14" s="24">
        <f t="shared" si="9"/>
        <v>8.93</v>
      </c>
      <c r="U14" s="26">
        <f t="shared" si="10"/>
        <v>59.641029999999994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32599000</v>
      </c>
      <c r="C23" s="42"/>
      <c r="D23" s="42"/>
      <c r="E23" s="42">
        <f t="shared" si="4"/>
        <v>32599000</v>
      </c>
      <c r="F23" s="43">
        <v>32599000</v>
      </c>
      <c r="G23" s="44">
        <v>32599000</v>
      </c>
      <c r="H23" s="43">
        <v>10000000</v>
      </c>
      <c r="I23" s="44">
        <v>18469354</v>
      </c>
      <c r="J23" s="43">
        <v>14599000</v>
      </c>
      <c r="K23" s="44">
        <v>13448405</v>
      </c>
      <c r="L23" s="43"/>
      <c r="M23" s="44">
        <v>339315</v>
      </c>
      <c r="N23" s="43"/>
      <c r="O23" s="44"/>
      <c r="P23" s="43">
        <f t="shared" si="5"/>
        <v>24599000</v>
      </c>
      <c r="Q23" s="44">
        <f t="shared" si="6"/>
        <v>32257074</v>
      </c>
      <c r="R23" s="24">
        <f t="shared" si="7"/>
        <v>-100</v>
      </c>
      <c r="S23" s="25">
        <f t="shared" si="8"/>
        <v>-97.476912689646099</v>
      </c>
      <c r="T23" s="24">
        <f t="shared" si="9"/>
        <v>75.459369919322683</v>
      </c>
      <c r="U23" s="26">
        <f t="shared" si="10"/>
        <v>98.951115064879289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3419000</v>
      </c>
      <c r="C28" s="39">
        <f t="shared" si="11"/>
        <v>0</v>
      </c>
      <c r="D28" s="39">
        <f t="shared" si="11"/>
        <v>0</v>
      </c>
      <c r="E28" s="39">
        <f t="shared" si="11"/>
        <v>3419000</v>
      </c>
      <c r="F28" s="40">
        <f t="shared" si="11"/>
        <v>3419000</v>
      </c>
      <c r="G28" s="41">
        <f t="shared" si="11"/>
        <v>3419000</v>
      </c>
      <c r="H28" s="40">
        <f t="shared" si="11"/>
        <v>526000</v>
      </c>
      <c r="I28" s="41">
        <f t="shared" si="11"/>
        <v>1544222</v>
      </c>
      <c r="J28" s="40">
        <f t="shared" si="11"/>
        <v>129000</v>
      </c>
      <c r="K28" s="41">
        <f t="shared" si="11"/>
        <v>212346</v>
      </c>
      <c r="L28" s="40">
        <f t="shared" si="11"/>
        <v>132000</v>
      </c>
      <c r="M28" s="41">
        <f t="shared" si="11"/>
        <v>243461</v>
      </c>
      <c r="N28" s="40">
        <f t="shared" si="11"/>
        <v>0</v>
      </c>
      <c r="O28" s="41">
        <f t="shared" si="11"/>
        <v>0</v>
      </c>
      <c r="P28" s="40">
        <f t="shared" si="11"/>
        <v>787000</v>
      </c>
      <c r="Q28" s="41">
        <f t="shared" si="11"/>
        <v>2000029</v>
      </c>
      <c r="R28" s="20">
        <f t="shared" si="7"/>
        <v>2.3255813953488373</v>
      </c>
      <c r="S28" s="21">
        <f t="shared" si="8"/>
        <v>14.652972036205062</v>
      </c>
      <c r="T28" s="20">
        <f t="shared" si="9"/>
        <v>23.018426440479672</v>
      </c>
      <c r="U28" s="22">
        <f t="shared" si="10"/>
        <v>58.497484644632934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121000</v>
      </c>
      <c r="I31" s="44">
        <v>121730</v>
      </c>
      <c r="J31" s="43">
        <v>129000</v>
      </c>
      <c r="K31" s="44">
        <v>128346</v>
      </c>
      <c r="L31" s="43">
        <v>132000</v>
      </c>
      <c r="M31" s="44">
        <v>130954</v>
      </c>
      <c r="N31" s="43"/>
      <c r="O31" s="44"/>
      <c r="P31" s="43">
        <f t="shared" si="5"/>
        <v>382000</v>
      </c>
      <c r="Q31" s="44">
        <f t="shared" si="6"/>
        <v>381030</v>
      </c>
      <c r="R31" s="24">
        <f t="shared" si="7"/>
        <v>2.3255813953488373</v>
      </c>
      <c r="S31" s="25">
        <f t="shared" si="8"/>
        <v>2.0320072304551755</v>
      </c>
      <c r="T31" s="24">
        <f t="shared" si="9"/>
        <v>21.222222222222221</v>
      </c>
      <c r="U31" s="26">
        <f t="shared" si="10"/>
        <v>21.168333333333333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1619000</v>
      </c>
      <c r="C33" s="42"/>
      <c r="D33" s="42"/>
      <c r="E33" s="42">
        <f t="shared" si="4"/>
        <v>1619000</v>
      </c>
      <c r="F33" s="43">
        <v>1619000</v>
      </c>
      <c r="G33" s="44">
        <v>1619000</v>
      </c>
      <c r="H33" s="43">
        <v>405000</v>
      </c>
      <c r="I33" s="44">
        <v>1422492</v>
      </c>
      <c r="J33" s="43"/>
      <c r="K33" s="44">
        <v>84000</v>
      </c>
      <c r="L33" s="43"/>
      <c r="M33" s="44">
        <v>112507</v>
      </c>
      <c r="N33" s="43"/>
      <c r="O33" s="44"/>
      <c r="P33" s="43">
        <f t="shared" si="5"/>
        <v>405000</v>
      </c>
      <c r="Q33" s="44">
        <f t="shared" si="6"/>
        <v>1618999</v>
      </c>
      <c r="R33" s="24">
        <f t="shared" si="7"/>
        <v>0</v>
      </c>
      <c r="S33" s="25">
        <f t="shared" si="8"/>
        <v>33.936904761904763</v>
      </c>
      <c r="T33" s="24">
        <f t="shared" si="9"/>
        <v>25.015441630636193</v>
      </c>
      <c r="U33" s="26">
        <f t="shared" si="10"/>
        <v>99.999938233477465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94100000</v>
      </c>
      <c r="C43" s="45">
        <f t="shared" si="20"/>
        <v>0</v>
      </c>
      <c r="D43" s="45">
        <f t="shared" si="20"/>
        <v>0</v>
      </c>
      <c r="E43" s="45">
        <f t="shared" si="20"/>
        <v>94100000</v>
      </c>
      <c r="F43" s="46">
        <f t="shared" si="20"/>
        <v>94000000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94100000</v>
      </c>
      <c r="C44" s="39">
        <f t="shared" si="22"/>
        <v>0</v>
      </c>
      <c r="D44" s="39">
        <f t="shared" si="22"/>
        <v>0</v>
      </c>
      <c r="E44" s="39">
        <f t="shared" si="22"/>
        <v>94100000</v>
      </c>
      <c r="F44" s="40">
        <f t="shared" si="22"/>
        <v>94000000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94000000</v>
      </c>
      <c r="C45" s="42"/>
      <c r="D45" s="42"/>
      <c r="E45" s="42">
        <f t="shared" si="13"/>
        <v>94000000</v>
      </c>
      <c r="F45" s="43">
        <v>94000000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216471000</v>
      </c>
      <c r="C61" s="39">
        <f t="shared" si="26"/>
        <v>5714000</v>
      </c>
      <c r="D61" s="39">
        <f t="shared" si="26"/>
        <v>0</v>
      </c>
      <c r="E61" s="39">
        <f t="shared" si="26"/>
        <v>222185000</v>
      </c>
      <c r="F61" s="40">
        <f t="shared" si="26"/>
        <v>222085000</v>
      </c>
      <c r="G61" s="41">
        <f t="shared" si="26"/>
        <v>128085000</v>
      </c>
      <c r="H61" s="40">
        <f t="shared" si="26"/>
        <v>17386000</v>
      </c>
      <c r="I61" s="41">
        <f t="shared" si="26"/>
        <v>27054501</v>
      </c>
      <c r="J61" s="40">
        <f t="shared" si="26"/>
        <v>50120000</v>
      </c>
      <c r="K61" s="41">
        <f t="shared" si="26"/>
        <v>55669895</v>
      </c>
      <c r="L61" s="40">
        <f t="shared" si="26"/>
        <v>15203000</v>
      </c>
      <c r="M61" s="41">
        <f t="shared" si="26"/>
        <v>18047438</v>
      </c>
      <c r="N61" s="40">
        <f t="shared" si="26"/>
        <v>0</v>
      </c>
      <c r="O61" s="41">
        <f t="shared" si="26"/>
        <v>0</v>
      </c>
      <c r="P61" s="40">
        <f t="shared" si="26"/>
        <v>82709000</v>
      </c>
      <c r="Q61" s="41">
        <f t="shared" si="26"/>
        <v>100771834</v>
      </c>
      <c r="R61" s="20">
        <f t="shared" si="16"/>
        <v>-69.666799680766161</v>
      </c>
      <c r="S61" s="21">
        <f t="shared" si="17"/>
        <v>-67.581332783185601</v>
      </c>
      <c r="T61" s="20">
        <f t="shared" si="18"/>
        <v>37.225285235276914</v>
      </c>
      <c r="U61" s="22">
        <f t="shared" si="19"/>
        <v>45.354922249476786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216471000</v>
      </c>
      <c r="C65" s="48">
        <f t="shared" si="30"/>
        <v>5714000</v>
      </c>
      <c r="D65" s="48">
        <f t="shared" si="30"/>
        <v>0</v>
      </c>
      <c r="E65" s="48">
        <f t="shared" si="30"/>
        <v>222185000</v>
      </c>
      <c r="F65" s="49">
        <f t="shared" si="30"/>
        <v>222085000</v>
      </c>
      <c r="G65" s="50">
        <f t="shared" si="30"/>
        <v>128085000</v>
      </c>
      <c r="H65" s="49">
        <f t="shared" si="30"/>
        <v>17386000</v>
      </c>
      <c r="I65" s="50">
        <f t="shared" si="30"/>
        <v>27054501</v>
      </c>
      <c r="J65" s="49">
        <f t="shared" si="30"/>
        <v>50120000</v>
      </c>
      <c r="K65" s="50">
        <f t="shared" si="30"/>
        <v>55669895</v>
      </c>
      <c r="L65" s="49">
        <f t="shared" si="30"/>
        <v>15203000</v>
      </c>
      <c r="M65" s="51">
        <f t="shared" si="30"/>
        <v>18047438</v>
      </c>
      <c r="N65" s="49">
        <f t="shared" si="30"/>
        <v>0</v>
      </c>
      <c r="O65" s="50">
        <f t="shared" si="30"/>
        <v>0</v>
      </c>
      <c r="P65" s="49">
        <f t="shared" si="30"/>
        <v>82709000</v>
      </c>
      <c r="Q65" s="50">
        <f t="shared" si="30"/>
        <v>100771834</v>
      </c>
      <c r="R65" s="34">
        <f t="shared" si="16"/>
        <v>-69.666799680766161</v>
      </c>
      <c r="S65" s="35">
        <f t="shared" si="17"/>
        <v>-67.581332783185601</v>
      </c>
      <c r="T65" s="34">
        <f t="shared" si="18"/>
        <v>37.225285235276914</v>
      </c>
      <c r="U65" s="35">
        <f t="shared" si="19"/>
        <v>45.354922249476786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94818000</v>
      </c>
      <c r="C8" s="36">
        <f t="shared" si="0"/>
        <v>9165000</v>
      </c>
      <c r="D8" s="36">
        <f t="shared" si="0"/>
        <v>0</v>
      </c>
      <c r="E8" s="36">
        <f t="shared" si="0"/>
        <v>103983000</v>
      </c>
      <c r="F8" s="37">
        <f t="shared" si="0"/>
        <v>105983000</v>
      </c>
      <c r="G8" s="38">
        <f t="shared" si="0"/>
        <v>103983000</v>
      </c>
      <c r="H8" s="37">
        <f t="shared" si="0"/>
        <v>27545000</v>
      </c>
      <c r="I8" s="38">
        <f t="shared" si="0"/>
        <v>25853048</v>
      </c>
      <c r="J8" s="37">
        <f t="shared" si="0"/>
        <v>31770000</v>
      </c>
      <c r="K8" s="38">
        <f t="shared" si="0"/>
        <v>23388202</v>
      </c>
      <c r="L8" s="37">
        <f t="shared" si="0"/>
        <v>15472000</v>
      </c>
      <c r="M8" s="38">
        <f t="shared" si="0"/>
        <v>17192473</v>
      </c>
      <c r="N8" s="37">
        <f t="shared" si="0"/>
        <v>0</v>
      </c>
      <c r="O8" s="38">
        <f t="shared" si="0"/>
        <v>0</v>
      </c>
      <c r="P8" s="37">
        <f t="shared" si="0"/>
        <v>74787000</v>
      </c>
      <c r="Q8" s="38">
        <f t="shared" si="0"/>
        <v>66433723</v>
      </c>
      <c r="R8" s="16">
        <f>IF(($J8       =0),0,((($L8       -$J8       )/$J8       )*100))</f>
        <v>-51.299968523764562</v>
      </c>
      <c r="S8" s="17">
        <f>IF(($K8       =0),0,((($M8       -$K8       )/$K8       )*100))</f>
        <v>-26.490830718838499</v>
      </c>
      <c r="T8" s="16">
        <f>IF(($E8       =0),0,(($P8       /$E8       )*100))</f>
        <v>71.922333458353776</v>
      </c>
      <c r="U8" s="18">
        <f>IF(($E8       =0),0,(($Q8       /$E8       )*100))</f>
        <v>63.88902320571632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87704000</v>
      </c>
      <c r="C9" s="39">
        <f t="shared" si="2"/>
        <v>9165000</v>
      </c>
      <c r="D9" s="39">
        <f t="shared" si="2"/>
        <v>0</v>
      </c>
      <c r="E9" s="39">
        <f t="shared" si="2"/>
        <v>96869000</v>
      </c>
      <c r="F9" s="40">
        <f t="shared" si="2"/>
        <v>98869000</v>
      </c>
      <c r="G9" s="41">
        <f t="shared" si="2"/>
        <v>96869000</v>
      </c>
      <c r="H9" s="40">
        <f t="shared" si="2"/>
        <v>27342000</v>
      </c>
      <c r="I9" s="41">
        <f t="shared" si="2"/>
        <v>25514911</v>
      </c>
      <c r="J9" s="40">
        <f t="shared" si="2"/>
        <v>27711000</v>
      </c>
      <c r="K9" s="41">
        <f t="shared" si="2"/>
        <v>19871014</v>
      </c>
      <c r="L9" s="40">
        <f t="shared" si="2"/>
        <v>14720000</v>
      </c>
      <c r="M9" s="41">
        <f t="shared" si="2"/>
        <v>14965318</v>
      </c>
      <c r="N9" s="40">
        <f t="shared" si="2"/>
        <v>0</v>
      </c>
      <c r="O9" s="41">
        <f t="shared" si="2"/>
        <v>0</v>
      </c>
      <c r="P9" s="40">
        <f t="shared" si="2"/>
        <v>69773000</v>
      </c>
      <c r="Q9" s="41">
        <f t="shared" si="2"/>
        <v>60351243</v>
      </c>
      <c r="R9" s="20">
        <f>IF(($J9       =0),0,((($L9       -$J9       )/$J9       )*100))</f>
        <v>-46.880300241781242</v>
      </c>
      <c r="S9" s="21">
        <f>IF(($K9       =0),0,((($M9       -$K9       )/$K9       )*100))</f>
        <v>-24.687698373117748</v>
      </c>
      <c r="T9" s="20">
        <f>IF(($E9       =0),0,(($P9       /$E9       )*100))</f>
        <v>72.02820303709133</v>
      </c>
      <c r="U9" s="22">
        <f>IF(($E9       =0),0,(($Q9       /$E9       )*100))</f>
        <v>62.301915989635489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40331000</v>
      </c>
      <c r="C10" s="42">
        <v>-55000</v>
      </c>
      <c r="D10" s="42"/>
      <c r="E10" s="42">
        <f t="shared" ref="E10:E41" si="4">$B10      +$C10      +$D10</f>
        <v>40276000</v>
      </c>
      <c r="F10" s="43">
        <v>40276000</v>
      </c>
      <c r="G10" s="44">
        <v>40276000</v>
      </c>
      <c r="H10" s="43">
        <v>15899000</v>
      </c>
      <c r="I10" s="44">
        <v>16082129</v>
      </c>
      <c r="J10" s="43">
        <v>10780000</v>
      </c>
      <c r="K10" s="44">
        <v>9335516</v>
      </c>
      <c r="L10" s="43">
        <v>495000</v>
      </c>
      <c r="M10" s="44">
        <v>3488796</v>
      </c>
      <c r="N10" s="43"/>
      <c r="O10" s="44"/>
      <c r="P10" s="43">
        <f t="shared" ref="P10:P41" si="5">$H10      +$J10      +$L10      +$N10</f>
        <v>27174000</v>
      </c>
      <c r="Q10" s="44">
        <f t="shared" ref="Q10:Q41" si="6">$I10      +$K10      +$M10      +$O10</f>
        <v>28906441</v>
      </c>
      <c r="R10" s="24">
        <f t="shared" ref="R10:R41" si="7">IF(($J10      =0),0,((($L10      -$J10      )/$J10      )*100))</f>
        <v>-95.408163265306129</v>
      </c>
      <c r="S10" s="25">
        <f t="shared" ref="S10:S41" si="8">IF(($K10      =0),0,((($M10      -$K10      )/$K10      )*100))</f>
        <v>-62.628782383319781</v>
      </c>
      <c r="T10" s="24">
        <f t="shared" ref="T10:T41" si="9">IF(($E10      =0),0,(($P10      /$E10      )*100))</f>
        <v>67.46946072102493</v>
      </c>
      <c r="U10" s="26">
        <f t="shared" ref="U10:U41" si="10">IF(($E10      =0),0,(($Q10      /$E10      )*100))</f>
        <v>71.770883404508893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23519000</v>
      </c>
      <c r="C13" s="42">
        <v>2720000</v>
      </c>
      <c r="D13" s="42"/>
      <c r="E13" s="42">
        <f t="shared" si="4"/>
        <v>26239000</v>
      </c>
      <c r="F13" s="43">
        <v>26239000</v>
      </c>
      <c r="G13" s="44">
        <v>26239000</v>
      </c>
      <c r="H13" s="43">
        <v>9000000</v>
      </c>
      <c r="I13" s="44">
        <v>9000000</v>
      </c>
      <c r="J13" s="43">
        <v>9520000</v>
      </c>
      <c r="K13" s="44">
        <v>6965610</v>
      </c>
      <c r="L13" s="43">
        <v>5425000</v>
      </c>
      <c r="M13" s="44">
        <v>5959084</v>
      </c>
      <c r="N13" s="43"/>
      <c r="O13" s="44"/>
      <c r="P13" s="43">
        <f t="shared" si="5"/>
        <v>23945000</v>
      </c>
      <c r="Q13" s="44">
        <f t="shared" si="6"/>
        <v>21924694</v>
      </c>
      <c r="R13" s="24">
        <f t="shared" si="7"/>
        <v>-43.014705882352942</v>
      </c>
      <c r="S13" s="25">
        <f t="shared" si="8"/>
        <v>-14.449933315244465</v>
      </c>
      <c r="T13" s="24">
        <f t="shared" si="9"/>
        <v>91.25728876862685</v>
      </c>
      <c r="U13" s="26">
        <f t="shared" si="10"/>
        <v>83.557658447349368</v>
      </c>
      <c r="V13" s="43"/>
      <c r="W13" s="44"/>
    </row>
    <row r="14" spans="1:23" x14ac:dyDescent="0.2">
      <c r="A14" s="23" t="s">
        <v>40</v>
      </c>
      <c r="B14" s="42">
        <v>4500000</v>
      </c>
      <c r="C14" s="42">
        <v>8500000</v>
      </c>
      <c r="D14" s="42"/>
      <c r="E14" s="42">
        <f t="shared" si="4"/>
        <v>13000000</v>
      </c>
      <c r="F14" s="43">
        <v>13000000</v>
      </c>
      <c r="G14" s="44">
        <v>13000000</v>
      </c>
      <c r="H14" s="43">
        <v>1596000</v>
      </c>
      <c r="I14" s="44">
        <v>432782</v>
      </c>
      <c r="J14" s="43">
        <v>2904000</v>
      </c>
      <c r="K14" s="44"/>
      <c r="L14" s="43">
        <v>8500000</v>
      </c>
      <c r="M14" s="44">
        <v>3285535</v>
      </c>
      <c r="N14" s="43"/>
      <c r="O14" s="44"/>
      <c r="P14" s="43">
        <f t="shared" si="5"/>
        <v>13000000</v>
      </c>
      <c r="Q14" s="44">
        <f t="shared" si="6"/>
        <v>3718317</v>
      </c>
      <c r="R14" s="24">
        <f t="shared" si="7"/>
        <v>192.69972451790633</v>
      </c>
      <c r="S14" s="25">
        <f t="shared" si="8"/>
        <v>0</v>
      </c>
      <c r="T14" s="24">
        <f t="shared" si="9"/>
        <v>100</v>
      </c>
      <c r="U14" s="26">
        <f t="shared" si="10"/>
        <v>28.602438461538458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19354000</v>
      </c>
      <c r="C23" s="42">
        <v>-2000000</v>
      </c>
      <c r="D23" s="42"/>
      <c r="E23" s="42">
        <f t="shared" si="4"/>
        <v>17354000</v>
      </c>
      <c r="F23" s="43">
        <v>19354000</v>
      </c>
      <c r="G23" s="44">
        <v>17354000</v>
      </c>
      <c r="H23" s="43">
        <v>847000</v>
      </c>
      <c r="I23" s="44"/>
      <c r="J23" s="43">
        <v>4507000</v>
      </c>
      <c r="K23" s="44">
        <v>3569888</v>
      </c>
      <c r="L23" s="43">
        <v>300000</v>
      </c>
      <c r="M23" s="44">
        <v>2231903</v>
      </c>
      <c r="N23" s="43"/>
      <c r="O23" s="44"/>
      <c r="P23" s="43">
        <f t="shared" si="5"/>
        <v>5654000</v>
      </c>
      <c r="Q23" s="44">
        <f t="shared" si="6"/>
        <v>5801791</v>
      </c>
      <c r="R23" s="24">
        <f t="shared" si="7"/>
        <v>-93.343687597071224</v>
      </c>
      <c r="S23" s="25">
        <f t="shared" si="8"/>
        <v>-37.479747263779707</v>
      </c>
      <c r="T23" s="24">
        <f t="shared" si="9"/>
        <v>32.580384925665548</v>
      </c>
      <c r="U23" s="26">
        <f t="shared" si="10"/>
        <v>33.432009911259655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7114000</v>
      </c>
      <c r="C28" s="39">
        <f t="shared" si="11"/>
        <v>0</v>
      </c>
      <c r="D28" s="39">
        <f t="shared" si="11"/>
        <v>0</v>
      </c>
      <c r="E28" s="39">
        <f t="shared" si="11"/>
        <v>7114000</v>
      </c>
      <c r="F28" s="40">
        <f t="shared" si="11"/>
        <v>7114000</v>
      </c>
      <c r="G28" s="41">
        <f t="shared" si="11"/>
        <v>7114000</v>
      </c>
      <c r="H28" s="40">
        <f t="shared" si="11"/>
        <v>203000</v>
      </c>
      <c r="I28" s="41">
        <f t="shared" si="11"/>
        <v>338137</v>
      </c>
      <c r="J28" s="40">
        <f t="shared" si="11"/>
        <v>4059000</v>
      </c>
      <c r="K28" s="41">
        <f t="shared" si="11"/>
        <v>3517188</v>
      </c>
      <c r="L28" s="40">
        <f t="shared" si="11"/>
        <v>752000</v>
      </c>
      <c r="M28" s="41">
        <f t="shared" si="11"/>
        <v>2227155</v>
      </c>
      <c r="N28" s="40">
        <f t="shared" si="11"/>
        <v>0</v>
      </c>
      <c r="O28" s="41">
        <f t="shared" si="11"/>
        <v>0</v>
      </c>
      <c r="P28" s="40">
        <f t="shared" si="11"/>
        <v>5014000</v>
      </c>
      <c r="Q28" s="41">
        <f t="shared" si="11"/>
        <v>6082480</v>
      </c>
      <c r="R28" s="20">
        <f t="shared" si="7"/>
        <v>-81.473269278147328</v>
      </c>
      <c r="S28" s="21">
        <f t="shared" si="8"/>
        <v>-36.677965465593537</v>
      </c>
      <c r="T28" s="20">
        <f t="shared" si="9"/>
        <v>70.480742198481877</v>
      </c>
      <c r="U28" s="22">
        <f t="shared" si="10"/>
        <v>85.500140567894292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100000</v>
      </c>
      <c r="I31" s="44">
        <v>19317</v>
      </c>
      <c r="J31" s="43">
        <v>943000</v>
      </c>
      <c r="K31" s="44">
        <v>1267242</v>
      </c>
      <c r="L31" s="43">
        <v>50000</v>
      </c>
      <c r="M31" s="44">
        <v>136065</v>
      </c>
      <c r="N31" s="43"/>
      <c r="O31" s="44"/>
      <c r="P31" s="43">
        <f t="shared" si="5"/>
        <v>1093000</v>
      </c>
      <c r="Q31" s="44">
        <f t="shared" si="6"/>
        <v>1422624</v>
      </c>
      <c r="R31" s="24">
        <f t="shared" si="7"/>
        <v>-94.697773064687169</v>
      </c>
      <c r="S31" s="25">
        <f t="shared" si="8"/>
        <v>-89.262903218169853</v>
      </c>
      <c r="T31" s="24">
        <f t="shared" si="9"/>
        <v>57.526315789473678</v>
      </c>
      <c r="U31" s="26">
        <f t="shared" si="10"/>
        <v>74.874947368421047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1214000</v>
      </c>
      <c r="C33" s="42"/>
      <c r="D33" s="42"/>
      <c r="E33" s="42">
        <f t="shared" si="4"/>
        <v>1214000</v>
      </c>
      <c r="F33" s="43">
        <v>1214000</v>
      </c>
      <c r="G33" s="44">
        <v>1214000</v>
      </c>
      <c r="H33" s="43">
        <v>103000</v>
      </c>
      <c r="I33" s="44">
        <v>318820</v>
      </c>
      <c r="J33" s="43">
        <v>324000</v>
      </c>
      <c r="K33" s="44">
        <v>564110</v>
      </c>
      <c r="L33" s="43">
        <v>288000</v>
      </c>
      <c r="M33" s="44">
        <v>571436</v>
      </c>
      <c r="N33" s="43"/>
      <c r="O33" s="44"/>
      <c r="P33" s="43">
        <f t="shared" si="5"/>
        <v>715000</v>
      </c>
      <c r="Q33" s="44">
        <f t="shared" si="6"/>
        <v>1454366</v>
      </c>
      <c r="R33" s="24">
        <f t="shared" si="7"/>
        <v>-11.111111111111111</v>
      </c>
      <c r="S33" s="25">
        <f t="shared" si="8"/>
        <v>1.2986828809983868</v>
      </c>
      <c r="T33" s="24">
        <f t="shared" si="9"/>
        <v>58.896210873146629</v>
      </c>
      <c r="U33" s="26">
        <f t="shared" si="10"/>
        <v>119.79950576606259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2792000</v>
      </c>
      <c r="K36" s="44">
        <v>1685836</v>
      </c>
      <c r="L36" s="43">
        <v>414000</v>
      </c>
      <c r="M36" s="44">
        <v>1519654</v>
      </c>
      <c r="N36" s="43"/>
      <c r="O36" s="44"/>
      <c r="P36" s="43">
        <f t="shared" si="5"/>
        <v>3206000</v>
      </c>
      <c r="Q36" s="44">
        <f t="shared" si="6"/>
        <v>3205490</v>
      </c>
      <c r="R36" s="24">
        <f t="shared" si="7"/>
        <v>-85.171919770773641</v>
      </c>
      <c r="S36" s="25">
        <f t="shared" si="8"/>
        <v>-9.8575424893050094</v>
      </c>
      <c r="T36" s="24">
        <f t="shared" si="9"/>
        <v>80.150000000000006</v>
      </c>
      <c r="U36" s="26">
        <f t="shared" si="10"/>
        <v>80.137250000000009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2000000</v>
      </c>
      <c r="C43" s="45">
        <f t="shared" si="20"/>
        <v>-1900000</v>
      </c>
      <c r="D43" s="45">
        <f t="shared" si="20"/>
        <v>0</v>
      </c>
      <c r="E43" s="45">
        <f t="shared" si="20"/>
        <v>100000</v>
      </c>
      <c r="F43" s="46">
        <f t="shared" si="20"/>
        <v>100000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</v>
      </c>
      <c r="C44" s="39">
        <f t="shared" si="22"/>
        <v>-1900000</v>
      </c>
      <c r="D44" s="39">
        <f t="shared" si="22"/>
        <v>0</v>
      </c>
      <c r="E44" s="39">
        <f t="shared" si="22"/>
        <v>100000</v>
      </c>
      <c r="F44" s="40">
        <f t="shared" si="22"/>
        <v>100000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-1900000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96818000</v>
      </c>
      <c r="C61" s="39">
        <f t="shared" si="26"/>
        <v>7265000</v>
      </c>
      <c r="D61" s="39">
        <f t="shared" si="26"/>
        <v>0</v>
      </c>
      <c r="E61" s="39">
        <f t="shared" si="26"/>
        <v>104083000</v>
      </c>
      <c r="F61" s="40">
        <f t="shared" si="26"/>
        <v>106083000</v>
      </c>
      <c r="G61" s="41">
        <f t="shared" si="26"/>
        <v>103983000</v>
      </c>
      <c r="H61" s="40">
        <f t="shared" si="26"/>
        <v>27545000</v>
      </c>
      <c r="I61" s="41">
        <f t="shared" si="26"/>
        <v>25853048</v>
      </c>
      <c r="J61" s="40">
        <f t="shared" si="26"/>
        <v>31770000</v>
      </c>
      <c r="K61" s="41">
        <f t="shared" si="26"/>
        <v>23388202</v>
      </c>
      <c r="L61" s="40">
        <f t="shared" si="26"/>
        <v>15472000</v>
      </c>
      <c r="M61" s="41">
        <f t="shared" si="26"/>
        <v>17192473</v>
      </c>
      <c r="N61" s="40">
        <f t="shared" si="26"/>
        <v>0</v>
      </c>
      <c r="O61" s="41">
        <f t="shared" si="26"/>
        <v>0</v>
      </c>
      <c r="P61" s="40">
        <f t="shared" si="26"/>
        <v>74787000</v>
      </c>
      <c r="Q61" s="41">
        <f t="shared" si="26"/>
        <v>66433723</v>
      </c>
      <c r="R61" s="20">
        <f t="shared" si="16"/>
        <v>-51.299968523764562</v>
      </c>
      <c r="S61" s="21">
        <f t="shared" si="17"/>
        <v>-26.490830718838499</v>
      </c>
      <c r="T61" s="20">
        <f t="shared" si="18"/>
        <v>71.853232516357139</v>
      </c>
      <c r="U61" s="22">
        <f t="shared" si="19"/>
        <v>63.82764044080205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96818000</v>
      </c>
      <c r="C65" s="48">
        <f t="shared" si="30"/>
        <v>7265000</v>
      </c>
      <c r="D65" s="48">
        <f t="shared" si="30"/>
        <v>0</v>
      </c>
      <c r="E65" s="48">
        <f t="shared" si="30"/>
        <v>104083000</v>
      </c>
      <c r="F65" s="49">
        <f t="shared" si="30"/>
        <v>106083000</v>
      </c>
      <c r="G65" s="50">
        <f t="shared" si="30"/>
        <v>103983000</v>
      </c>
      <c r="H65" s="49">
        <f t="shared" si="30"/>
        <v>27545000</v>
      </c>
      <c r="I65" s="50">
        <f t="shared" si="30"/>
        <v>25853048</v>
      </c>
      <c r="J65" s="49">
        <f t="shared" si="30"/>
        <v>31770000</v>
      </c>
      <c r="K65" s="50">
        <f t="shared" si="30"/>
        <v>23388202</v>
      </c>
      <c r="L65" s="49">
        <f t="shared" si="30"/>
        <v>15472000</v>
      </c>
      <c r="M65" s="51">
        <f t="shared" si="30"/>
        <v>17192473</v>
      </c>
      <c r="N65" s="49">
        <f t="shared" si="30"/>
        <v>0</v>
      </c>
      <c r="O65" s="50">
        <f t="shared" si="30"/>
        <v>0</v>
      </c>
      <c r="P65" s="49">
        <f t="shared" si="30"/>
        <v>74787000</v>
      </c>
      <c r="Q65" s="50">
        <f t="shared" si="30"/>
        <v>66433723</v>
      </c>
      <c r="R65" s="34">
        <f t="shared" si="16"/>
        <v>-51.299968523764562</v>
      </c>
      <c r="S65" s="35">
        <f t="shared" si="17"/>
        <v>-26.490830718838499</v>
      </c>
      <c r="T65" s="34">
        <f t="shared" si="18"/>
        <v>71.853232516357139</v>
      </c>
      <c r="U65" s="35">
        <f t="shared" si="19"/>
        <v>63.82764044080205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318048000</v>
      </c>
      <c r="C8" s="36">
        <f t="shared" si="0"/>
        <v>660000</v>
      </c>
      <c r="D8" s="36">
        <f t="shared" si="0"/>
        <v>0</v>
      </c>
      <c r="E8" s="36">
        <f t="shared" si="0"/>
        <v>318708000</v>
      </c>
      <c r="F8" s="37">
        <f t="shared" si="0"/>
        <v>318708000</v>
      </c>
      <c r="G8" s="38">
        <f t="shared" si="0"/>
        <v>318708000</v>
      </c>
      <c r="H8" s="37">
        <f t="shared" si="0"/>
        <v>77033000</v>
      </c>
      <c r="I8" s="38">
        <f t="shared" si="0"/>
        <v>64012070</v>
      </c>
      <c r="J8" s="37">
        <f t="shared" si="0"/>
        <v>51220000</v>
      </c>
      <c r="K8" s="38">
        <f t="shared" si="0"/>
        <v>102523189</v>
      </c>
      <c r="L8" s="37">
        <f t="shared" si="0"/>
        <v>29628000</v>
      </c>
      <c r="M8" s="38">
        <f t="shared" si="0"/>
        <v>-17541431</v>
      </c>
      <c r="N8" s="37">
        <f t="shared" si="0"/>
        <v>0</v>
      </c>
      <c r="O8" s="38">
        <f t="shared" si="0"/>
        <v>0</v>
      </c>
      <c r="P8" s="37">
        <f t="shared" si="0"/>
        <v>157881000</v>
      </c>
      <c r="Q8" s="38">
        <f t="shared" si="0"/>
        <v>148993828</v>
      </c>
      <c r="R8" s="16">
        <f>IF(($J8       =0),0,((($L8       -$J8       )/$J8       )*100))</f>
        <v>-42.155408043732919</v>
      </c>
      <c r="S8" s="17">
        <f>IF(($K8       =0),0,((($M8       -$K8       )/$K8       )*100))</f>
        <v>-117.10972041651961</v>
      </c>
      <c r="T8" s="16">
        <f>IF(($E8       =0),0,(($P8       /$E8       )*100))</f>
        <v>49.537821454121008</v>
      </c>
      <c r="U8" s="18">
        <f>IF(($E8       =0),0,(($Q8       /$E8       )*100))</f>
        <v>46.749321636105776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313747000</v>
      </c>
      <c r="C9" s="39">
        <f t="shared" si="2"/>
        <v>360000</v>
      </c>
      <c r="D9" s="39">
        <f t="shared" si="2"/>
        <v>0</v>
      </c>
      <c r="E9" s="39">
        <f t="shared" si="2"/>
        <v>314107000</v>
      </c>
      <c r="F9" s="40">
        <f t="shared" si="2"/>
        <v>314107000</v>
      </c>
      <c r="G9" s="41">
        <f t="shared" si="2"/>
        <v>314107000</v>
      </c>
      <c r="H9" s="40">
        <f t="shared" si="2"/>
        <v>75253000</v>
      </c>
      <c r="I9" s="41">
        <f t="shared" si="2"/>
        <v>63939069</v>
      </c>
      <c r="J9" s="40">
        <f t="shared" si="2"/>
        <v>51220000</v>
      </c>
      <c r="K9" s="41">
        <f t="shared" si="2"/>
        <v>102349696</v>
      </c>
      <c r="L9" s="40">
        <f t="shared" si="2"/>
        <v>29561000</v>
      </c>
      <c r="M9" s="41">
        <f t="shared" si="2"/>
        <v>-19122790</v>
      </c>
      <c r="N9" s="40">
        <f t="shared" si="2"/>
        <v>0</v>
      </c>
      <c r="O9" s="41">
        <f t="shared" si="2"/>
        <v>0</v>
      </c>
      <c r="P9" s="40">
        <f t="shared" si="2"/>
        <v>156034000</v>
      </c>
      <c r="Q9" s="41">
        <f t="shared" si="2"/>
        <v>147165975</v>
      </c>
      <c r="R9" s="20">
        <f>IF(($J9       =0),0,((($L9       -$J9       )/$J9       )*100))</f>
        <v>-42.286216321749315</v>
      </c>
      <c r="S9" s="21">
        <f>IF(($K9       =0),0,((($M9       -$K9       )/$K9       )*100))</f>
        <v>-118.68377801532503</v>
      </c>
      <c r="T9" s="20">
        <f>IF(($E9       =0),0,(($P9       /$E9       )*100))</f>
        <v>49.675429073532271</v>
      </c>
      <c r="U9" s="22">
        <f>IF(($E9       =0),0,(($Q9       /$E9       )*100))</f>
        <v>46.852179352895668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61286000</v>
      </c>
      <c r="C14" s="42">
        <v>20360000</v>
      </c>
      <c r="D14" s="42"/>
      <c r="E14" s="42">
        <f t="shared" si="4"/>
        <v>81646000</v>
      </c>
      <c r="F14" s="43">
        <v>81646000</v>
      </c>
      <c r="G14" s="44">
        <v>81646000</v>
      </c>
      <c r="H14" s="43">
        <v>35000000</v>
      </c>
      <c r="I14" s="44">
        <v>20665899</v>
      </c>
      <c r="J14" s="43"/>
      <c r="K14" s="44">
        <v>15626294</v>
      </c>
      <c r="L14" s="43"/>
      <c r="M14" s="44">
        <v>7652433</v>
      </c>
      <c r="N14" s="43"/>
      <c r="O14" s="44"/>
      <c r="P14" s="43">
        <f t="shared" si="5"/>
        <v>35000000</v>
      </c>
      <c r="Q14" s="44">
        <f t="shared" si="6"/>
        <v>43944626</v>
      </c>
      <c r="R14" s="24">
        <f t="shared" si="7"/>
        <v>0</v>
      </c>
      <c r="S14" s="25">
        <f t="shared" si="8"/>
        <v>-51.028484425033859</v>
      </c>
      <c r="T14" s="24">
        <f t="shared" si="9"/>
        <v>42.867991083457859</v>
      </c>
      <c r="U14" s="26">
        <f t="shared" si="10"/>
        <v>53.823366729539721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30000000</v>
      </c>
      <c r="I23" s="44">
        <v>12258714</v>
      </c>
      <c r="J23" s="43">
        <v>21004000</v>
      </c>
      <c r="K23" s="44">
        <v>42643876</v>
      </c>
      <c r="L23" s="43">
        <v>13642000</v>
      </c>
      <c r="M23" s="44">
        <v>7097448</v>
      </c>
      <c r="N23" s="43"/>
      <c r="O23" s="44"/>
      <c r="P23" s="43">
        <f t="shared" si="5"/>
        <v>64646000</v>
      </c>
      <c r="Q23" s="44">
        <f t="shared" si="6"/>
        <v>62000038</v>
      </c>
      <c r="R23" s="24">
        <f t="shared" si="7"/>
        <v>-35.050466577794701</v>
      </c>
      <c r="S23" s="25">
        <f t="shared" si="8"/>
        <v>-83.356466002293033</v>
      </c>
      <c r="T23" s="24">
        <f t="shared" si="9"/>
        <v>64.646000000000001</v>
      </c>
      <c r="U23" s="26">
        <f t="shared" si="10"/>
        <v>62.000038000000004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152461000</v>
      </c>
      <c r="C25" s="42">
        <v>-20000000</v>
      </c>
      <c r="D25" s="42"/>
      <c r="E25" s="42">
        <f t="shared" si="4"/>
        <v>132461000</v>
      </c>
      <c r="F25" s="43">
        <v>132461000</v>
      </c>
      <c r="G25" s="44">
        <v>132461000</v>
      </c>
      <c r="H25" s="43">
        <v>10253000</v>
      </c>
      <c r="I25" s="44">
        <v>31014456</v>
      </c>
      <c r="J25" s="43">
        <v>30216000</v>
      </c>
      <c r="K25" s="44">
        <v>44079526</v>
      </c>
      <c r="L25" s="43">
        <v>15919000</v>
      </c>
      <c r="M25" s="44">
        <v>-33872671</v>
      </c>
      <c r="N25" s="43"/>
      <c r="O25" s="44"/>
      <c r="P25" s="43">
        <f t="shared" si="5"/>
        <v>56388000</v>
      </c>
      <c r="Q25" s="44">
        <f t="shared" si="6"/>
        <v>41221311</v>
      </c>
      <c r="R25" s="24">
        <f t="shared" si="7"/>
        <v>-47.315991527667464</v>
      </c>
      <c r="S25" s="25">
        <f t="shared" si="8"/>
        <v>-176.84445381740267</v>
      </c>
      <c r="T25" s="24">
        <f t="shared" si="9"/>
        <v>42.569511025886861</v>
      </c>
      <c r="U25" s="26">
        <f t="shared" si="10"/>
        <v>31.119583122579474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4301000</v>
      </c>
      <c r="C28" s="39">
        <f t="shared" si="11"/>
        <v>300000</v>
      </c>
      <c r="D28" s="39">
        <f t="shared" si="11"/>
        <v>0</v>
      </c>
      <c r="E28" s="39">
        <f t="shared" si="11"/>
        <v>4601000</v>
      </c>
      <c r="F28" s="40">
        <f t="shared" si="11"/>
        <v>4601000</v>
      </c>
      <c r="G28" s="41">
        <f t="shared" si="11"/>
        <v>4601000</v>
      </c>
      <c r="H28" s="40">
        <f t="shared" si="11"/>
        <v>1780000</v>
      </c>
      <c r="I28" s="41">
        <f t="shared" si="11"/>
        <v>73001</v>
      </c>
      <c r="J28" s="40">
        <f t="shared" si="11"/>
        <v>0</v>
      </c>
      <c r="K28" s="41">
        <f t="shared" si="11"/>
        <v>173493</v>
      </c>
      <c r="L28" s="40">
        <f t="shared" si="11"/>
        <v>67000</v>
      </c>
      <c r="M28" s="41">
        <f t="shared" si="11"/>
        <v>1581359</v>
      </c>
      <c r="N28" s="40">
        <f t="shared" si="11"/>
        <v>0</v>
      </c>
      <c r="O28" s="41">
        <f t="shared" si="11"/>
        <v>0</v>
      </c>
      <c r="P28" s="40">
        <f t="shared" si="11"/>
        <v>1847000</v>
      </c>
      <c r="Q28" s="41">
        <f t="shared" si="11"/>
        <v>1827853</v>
      </c>
      <c r="R28" s="20">
        <f t="shared" si="7"/>
        <v>0</v>
      </c>
      <c r="S28" s="21">
        <f t="shared" si="8"/>
        <v>811.4828840356671</v>
      </c>
      <c r="T28" s="20">
        <f t="shared" si="9"/>
        <v>40.143447076722452</v>
      </c>
      <c r="U28" s="22">
        <f t="shared" si="10"/>
        <v>39.727298413388397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1255000</v>
      </c>
      <c r="I31" s="44"/>
      <c r="J31" s="43"/>
      <c r="K31" s="44"/>
      <c r="L31" s="43">
        <v>67000</v>
      </c>
      <c r="M31" s="44">
        <v>580036</v>
      </c>
      <c r="N31" s="43"/>
      <c r="O31" s="44"/>
      <c r="P31" s="43">
        <f t="shared" si="5"/>
        <v>1322000</v>
      </c>
      <c r="Q31" s="44">
        <f t="shared" si="6"/>
        <v>580036</v>
      </c>
      <c r="R31" s="24">
        <f t="shared" si="7"/>
        <v>0</v>
      </c>
      <c r="S31" s="25">
        <f t="shared" si="8"/>
        <v>0</v>
      </c>
      <c r="T31" s="24">
        <f t="shared" si="9"/>
        <v>73.444444444444443</v>
      </c>
      <c r="U31" s="26">
        <f t="shared" si="10"/>
        <v>32.224222222222224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2501000</v>
      </c>
      <c r="C33" s="42">
        <v>300000</v>
      </c>
      <c r="D33" s="42"/>
      <c r="E33" s="42">
        <f t="shared" si="4"/>
        <v>2801000</v>
      </c>
      <c r="F33" s="43">
        <v>2801000</v>
      </c>
      <c r="G33" s="44">
        <v>2801000</v>
      </c>
      <c r="H33" s="43">
        <v>525000</v>
      </c>
      <c r="I33" s="44">
        <v>73001</v>
      </c>
      <c r="J33" s="43"/>
      <c r="K33" s="44">
        <v>173493</v>
      </c>
      <c r="L33" s="43"/>
      <c r="M33" s="44">
        <v>1001323</v>
      </c>
      <c r="N33" s="43"/>
      <c r="O33" s="44"/>
      <c r="P33" s="43">
        <f t="shared" si="5"/>
        <v>525000</v>
      </c>
      <c r="Q33" s="44">
        <f t="shared" si="6"/>
        <v>1247817</v>
      </c>
      <c r="R33" s="24">
        <f t="shared" si="7"/>
        <v>0</v>
      </c>
      <c r="S33" s="25">
        <f t="shared" si="8"/>
        <v>477.15469788406449</v>
      </c>
      <c r="T33" s="24">
        <f t="shared" si="9"/>
        <v>18.743305962156374</v>
      </c>
      <c r="U33" s="26">
        <f t="shared" si="10"/>
        <v>44.548982506247768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72674000</v>
      </c>
      <c r="C43" s="45">
        <f t="shared" si="20"/>
        <v>-4677000</v>
      </c>
      <c r="D43" s="45">
        <f t="shared" si="20"/>
        <v>0</v>
      </c>
      <c r="E43" s="45">
        <f t="shared" si="20"/>
        <v>67997000</v>
      </c>
      <c r="F43" s="46">
        <f t="shared" si="20"/>
        <v>74909000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72674000</v>
      </c>
      <c r="C44" s="39">
        <f t="shared" si="22"/>
        <v>-4677000</v>
      </c>
      <c r="D44" s="39">
        <f t="shared" si="22"/>
        <v>0</v>
      </c>
      <c r="E44" s="39">
        <f t="shared" si="22"/>
        <v>67997000</v>
      </c>
      <c r="F44" s="40">
        <f t="shared" si="22"/>
        <v>74909000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26459000</v>
      </c>
      <c r="C46" s="42">
        <v>-6912000</v>
      </c>
      <c r="D46" s="42"/>
      <c r="E46" s="42">
        <f t="shared" si="13"/>
        <v>19547000</v>
      </c>
      <c r="F46" s="43">
        <v>26459000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17790000</v>
      </c>
      <c r="C47" s="42">
        <v>2235000</v>
      </c>
      <c r="D47" s="42"/>
      <c r="E47" s="42">
        <f t="shared" si="13"/>
        <v>20025000</v>
      </c>
      <c r="F47" s="43">
        <v>20025000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28425000</v>
      </c>
      <c r="C53" s="42"/>
      <c r="D53" s="42"/>
      <c r="E53" s="42">
        <f t="shared" si="13"/>
        <v>28425000</v>
      </c>
      <c r="F53" s="43">
        <v>28425000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390722000</v>
      </c>
      <c r="C61" s="39">
        <f t="shared" si="26"/>
        <v>-4017000</v>
      </c>
      <c r="D61" s="39">
        <f t="shared" si="26"/>
        <v>0</v>
      </c>
      <c r="E61" s="39">
        <f t="shared" si="26"/>
        <v>386705000</v>
      </c>
      <c r="F61" s="40">
        <f t="shared" si="26"/>
        <v>393617000</v>
      </c>
      <c r="G61" s="41">
        <f t="shared" si="26"/>
        <v>318708000</v>
      </c>
      <c r="H61" s="40">
        <f t="shared" si="26"/>
        <v>77033000</v>
      </c>
      <c r="I61" s="41">
        <f t="shared" si="26"/>
        <v>64012070</v>
      </c>
      <c r="J61" s="40">
        <f t="shared" si="26"/>
        <v>51220000</v>
      </c>
      <c r="K61" s="41">
        <f t="shared" si="26"/>
        <v>102523189</v>
      </c>
      <c r="L61" s="40">
        <f t="shared" si="26"/>
        <v>29628000</v>
      </c>
      <c r="M61" s="41">
        <f t="shared" si="26"/>
        <v>-17541431</v>
      </c>
      <c r="N61" s="40">
        <f t="shared" si="26"/>
        <v>0</v>
      </c>
      <c r="O61" s="41">
        <f t="shared" si="26"/>
        <v>0</v>
      </c>
      <c r="P61" s="40">
        <f t="shared" si="26"/>
        <v>157881000</v>
      </c>
      <c r="Q61" s="41">
        <f t="shared" si="26"/>
        <v>148993828</v>
      </c>
      <c r="R61" s="20">
        <f t="shared" si="16"/>
        <v>-42.155408043732919</v>
      </c>
      <c r="S61" s="21">
        <f t="shared" si="17"/>
        <v>-117.10972041651961</v>
      </c>
      <c r="T61" s="20">
        <f t="shared" si="18"/>
        <v>40.827245574792151</v>
      </c>
      <c r="U61" s="22">
        <f t="shared" si="19"/>
        <v>38.529066859750969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390722000</v>
      </c>
      <c r="C65" s="48">
        <f t="shared" si="30"/>
        <v>-4017000</v>
      </c>
      <c r="D65" s="48">
        <f t="shared" si="30"/>
        <v>0</v>
      </c>
      <c r="E65" s="48">
        <f t="shared" si="30"/>
        <v>386705000</v>
      </c>
      <c r="F65" s="49">
        <f t="shared" si="30"/>
        <v>393617000</v>
      </c>
      <c r="G65" s="50">
        <f t="shared" si="30"/>
        <v>318708000</v>
      </c>
      <c r="H65" s="49">
        <f t="shared" si="30"/>
        <v>77033000</v>
      </c>
      <c r="I65" s="50">
        <f t="shared" si="30"/>
        <v>64012070</v>
      </c>
      <c r="J65" s="49">
        <f t="shared" si="30"/>
        <v>51220000</v>
      </c>
      <c r="K65" s="50">
        <f t="shared" si="30"/>
        <v>102523189</v>
      </c>
      <c r="L65" s="49">
        <f t="shared" si="30"/>
        <v>29628000</v>
      </c>
      <c r="M65" s="51">
        <f t="shared" si="30"/>
        <v>-17541431</v>
      </c>
      <c r="N65" s="49">
        <f t="shared" si="30"/>
        <v>0</v>
      </c>
      <c r="O65" s="50">
        <f t="shared" si="30"/>
        <v>0</v>
      </c>
      <c r="P65" s="49">
        <f t="shared" si="30"/>
        <v>157881000</v>
      </c>
      <c r="Q65" s="50">
        <f t="shared" si="30"/>
        <v>148993828</v>
      </c>
      <c r="R65" s="34">
        <f t="shared" si="16"/>
        <v>-42.155408043732919</v>
      </c>
      <c r="S65" s="35">
        <f t="shared" si="17"/>
        <v>-117.10972041651961</v>
      </c>
      <c r="T65" s="34">
        <f t="shared" si="18"/>
        <v>40.827245574792151</v>
      </c>
      <c r="U65" s="35">
        <f t="shared" si="19"/>
        <v>38.529066859750969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132462000</v>
      </c>
      <c r="C8" s="36">
        <f t="shared" si="0"/>
        <v>-379000</v>
      </c>
      <c r="D8" s="36">
        <f t="shared" si="0"/>
        <v>0</v>
      </c>
      <c r="E8" s="36">
        <f t="shared" si="0"/>
        <v>132083000</v>
      </c>
      <c r="F8" s="37">
        <f t="shared" si="0"/>
        <v>132083000</v>
      </c>
      <c r="G8" s="38">
        <f t="shared" si="0"/>
        <v>132083000</v>
      </c>
      <c r="H8" s="37">
        <f t="shared" si="0"/>
        <v>9260000</v>
      </c>
      <c r="I8" s="38">
        <f t="shared" si="0"/>
        <v>-107249038</v>
      </c>
      <c r="J8" s="37">
        <f t="shared" si="0"/>
        <v>25918000</v>
      </c>
      <c r="K8" s="38">
        <f t="shared" si="0"/>
        <v>0</v>
      </c>
      <c r="L8" s="37">
        <f t="shared" si="0"/>
        <v>62745000</v>
      </c>
      <c r="M8" s="38">
        <f t="shared" si="0"/>
        <v>71282222</v>
      </c>
      <c r="N8" s="37">
        <f t="shared" si="0"/>
        <v>0</v>
      </c>
      <c r="O8" s="38">
        <f t="shared" si="0"/>
        <v>0</v>
      </c>
      <c r="P8" s="37">
        <f t="shared" si="0"/>
        <v>97923000</v>
      </c>
      <c r="Q8" s="38">
        <f t="shared" si="0"/>
        <v>-35966816</v>
      </c>
      <c r="R8" s="16">
        <f>IF(($J8       =0),0,((($L8       -$J8       )/$J8       )*100))</f>
        <v>142.09043907708929</v>
      </c>
      <c r="S8" s="17">
        <f>IF(($K8       =0),0,((($M8       -$K8       )/$K8       )*100))</f>
        <v>0</v>
      </c>
      <c r="T8" s="16">
        <f>IF(($E8       =0),0,(($P8       /$E8       )*100))</f>
        <v>74.137474163972655</v>
      </c>
      <c r="U8" s="18">
        <f>IF(($E8       =0),0,(($Q8       /$E8       )*100))</f>
        <v>-27.230465692026982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128430000</v>
      </c>
      <c r="C9" s="39">
        <f t="shared" si="2"/>
        <v>-379000</v>
      </c>
      <c r="D9" s="39">
        <f t="shared" si="2"/>
        <v>0</v>
      </c>
      <c r="E9" s="39">
        <f t="shared" si="2"/>
        <v>128051000</v>
      </c>
      <c r="F9" s="40">
        <f t="shared" si="2"/>
        <v>128051000</v>
      </c>
      <c r="G9" s="41">
        <f t="shared" si="2"/>
        <v>128051000</v>
      </c>
      <c r="H9" s="40">
        <f t="shared" si="2"/>
        <v>8802000</v>
      </c>
      <c r="I9" s="41">
        <f t="shared" si="2"/>
        <v>-107249038</v>
      </c>
      <c r="J9" s="40">
        <f t="shared" si="2"/>
        <v>25213000</v>
      </c>
      <c r="K9" s="41">
        <f t="shared" si="2"/>
        <v>0</v>
      </c>
      <c r="L9" s="40">
        <f t="shared" si="2"/>
        <v>61082000</v>
      </c>
      <c r="M9" s="41">
        <f t="shared" si="2"/>
        <v>71282222</v>
      </c>
      <c r="N9" s="40">
        <f t="shared" si="2"/>
        <v>0</v>
      </c>
      <c r="O9" s="41">
        <f t="shared" si="2"/>
        <v>0</v>
      </c>
      <c r="P9" s="40">
        <f t="shared" si="2"/>
        <v>95097000</v>
      </c>
      <c r="Q9" s="41">
        <f t="shared" si="2"/>
        <v>-35966816</v>
      </c>
      <c r="R9" s="20">
        <f>IF(($J9       =0),0,((($L9       -$J9       )/$J9       )*100))</f>
        <v>142.26391147423948</v>
      </c>
      <c r="S9" s="21">
        <f>IF(($K9       =0),0,((($M9       -$K9       )/$K9       )*100))</f>
        <v>0</v>
      </c>
      <c r="T9" s="20">
        <f>IF(($E9       =0),0,(($P9       /$E9       )*100))</f>
        <v>74.264941312445814</v>
      </c>
      <c r="U9" s="22">
        <f>IF(($E9       =0),0,(($Q9       /$E9       )*100))</f>
        <v>-28.087883733824803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77320000</v>
      </c>
      <c r="C10" s="42">
        <v>-379000</v>
      </c>
      <c r="D10" s="42"/>
      <c r="E10" s="42">
        <f t="shared" ref="E10:E41" si="4">$B10      +$C10      +$D10</f>
        <v>76941000</v>
      </c>
      <c r="F10" s="43">
        <v>76941000</v>
      </c>
      <c r="G10" s="44">
        <v>76941000</v>
      </c>
      <c r="H10" s="43">
        <v>7087000</v>
      </c>
      <c r="I10" s="44">
        <v>-73795000</v>
      </c>
      <c r="J10" s="43">
        <v>9287000</v>
      </c>
      <c r="K10" s="44"/>
      <c r="L10" s="43">
        <v>60567000</v>
      </c>
      <c r="M10" s="44">
        <v>39405114</v>
      </c>
      <c r="N10" s="43"/>
      <c r="O10" s="44"/>
      <c r="P10" s="43">
        <f t="shared" ref="P10:P41" si="5">$H10      +$J10      +$L10      +$N10</f>
        <v>76941000</v>
      </c>
      <c r="Q10" s="44">
        <f t="shared" ref="Q10:Q41" si="6">$I10      +$K10      +$M10      +$O10</f>
        <v>-34389886</v>
      </c>
      <c r="R10" s="24">
        <f t="shared" ref="R10:R41" si="7">IF(($J10      =0),0,((($L10      -$J10      )/$J10      )*100))</f>
        <v>552.16969958005814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-44.696437530055498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17768000</v>
      </c>
      <c r="C13" s="42"/>
      <c r="D13" s="42"/>
      <c r="E13" s="42">
        <f t="shared" si="4"/>
        <v>17768000</v>
      </c>
      <c r="F13" s="43">
        <v>17768000</v>
      </c>
      <c r="G13" s="44">
        <v>17768000</v>
      </c>
      <c r="H13" s="43"/>
      <c r="I13" s="44">
        <v>-25000000</v>
      </c>
      <c r="J13" s="43">
        <v>4967000</v>
      </c>
      <c r="K13" s="44"/>
      <c r="L13" s="43"/>
      <c r="M13" s="44">
        <v>11267464</v>
      </c>
      <c r="N13" s="43"/>
      <c r="O13" s="44"/>
      <c r="P13" s="43">
        <f t="shared" si="5"/>
        <v>4967000</v>
      </c>
      <c r="Q13" s="44">
        <f t="shared" si="6"/>
        <v>-13732536</v>
      </c>
      <c r="R13" s="24">
        <f t="shared" si="7"/>
        <v>-100</v>
      </c>
      <c r="S13" s="25">
        <f t="shared" si="8"/>
        <v>0</v>
      </c>
      <c r="T13" s="24">
        <f t="shared" si="9"/>
        <v>27.954750112561911</v>
      </c>
      <c r="U13" s="26">
        <f t="shared" si="10"/>
        <v>-77.288023412877081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33342000</v>
      </c>
      <c r="C23" s="42"/>
      <c r="D23" s="42"/>
      <c r="E23" s="42">
        <f t="shared" si="4"/>
        <v>33342000</v>
      </c>
      <c r="F23" s="43">
        <v>33342000</v>
      </c>
      <c r="G23" s="44">
        <v>33342000</v>
      </c>
      <c r="H23" s="43">
        <v>1715000</v>
      </c>
      <c r="I23" s="44">
        <v>-8454038</v>
      </c>
      <c r="J23" s="43">
        <v>10959000</v>
      </c>
      <c r="K23" s="44"/>
      <c r="L23" s="43">
        <v>515000</v>
      </c>
      <c r="M23" s="44">
        <v>20609644</v>
      </c>
      <c r="N23" s="43"/>
      <c r="O23" s="44"/>
      <c r="P23" s="43">
        <f t="shared" si="5"/>
        <v>13189000</v>
      </c>
      <c r="Q23" s="44">
        <f t="shared" si="6"/>
        <v>12155606</v>
      </c>
      <c r="R23" s="24">
        <f t="shared" si="7"/>
        <v>-95.300666119171467</v>
      </c>
      <c r="S23" s="25">
        <f t="shared" si="8"/>
        <v>0</v>
      </c>
      <c r="T23" s="24">
        <f t="shared" si="9"/>
        <v>39.556715254033953</v>
      </c>
      <c r="U23" s="26">
        <f t="shared" si="10"/>
        <v>36.457339091836118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4032000</v>
      </c>
      <c r="C28" s="39">
        <f t="shared" si="11"/>
        <v>0</v>
      </c>
      <c r="D28" s="39">
        <f t="shared" si="11"/>
        <v>0</v>
      </c>
      <c r="E28" s="39">
        <f t="shared" si="11"/>
        <v>4032000</v>
      </c>
      <c r="F28" s="40">
        <f t="shared" si="11"/>
        <v>4032000</v>
      </c>
      <c r="G28" s="41">
        <f t="shared" si="11"/>
        <v>4032000</v>
      </c>
      <c r="H28" s="40">
        <f t="shared" si="11"/>
        <v>458000</v>
      </c>
      <c r="I28" s="41">
        <f t="shared" si="11"/>
        <v>0</v>
      </c>
      <c r="J28" s="40">
        <f t="shared" si="11"/>
        <v>705000</v>
      </c>
      <c r="K28" s="41">
        <f t="shared" si="11"/>
        <v>0</v>
      </c>
      <c r="L28" s="40">
        <f t="shared" si="11"/>
        <v>1663000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2826000</v>
      </c>
      <c r="Q28" s="41">
        <f t="shared" si="11"/>
        <v>0</v>
      </c>
      <c r="R28" s="20">
        <f t="shared" si="7"/>
        <v>135.88652482269504</v>
      </c>
      <c r="S28" s="21">
        <f t="shared" si="8"/>
        <v>0</v>
      </c>
      <c r="T28" s="20">
        <f t="shared" si="9"/>
        <v>70.089285714285708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200000</v>
      </c>
      <c r="I31" s="44"/>
      <c r="J31" s="43">
        <v>192000</v>
      </c>
      <c r="K31" s="44"/>
      <c r="L31" s="43">
        <v>1360000</v>
      </c>
      <c r="M31" s="44"/>
      <c r="N31" s="43"/>
      <c r="O31" s="44"/>
      <c r="P31" s="43">
        <f t="shared" si="5"/>
        <v>1752000</v>
      </c>
      <c r="Q31" s="44">
        <f t="shared" si="6"/>
        <v>0</v>
      </c>
      <c r="R31" s="24">
        <f t="shared" si="7"/>
        <v>608.33333333333326</v>
      </c>
      <c r="S31" s="25">
        <f t="shared" si="8"/>
        <v>0</v>
      </c>
      <c r="T31" s="24">
        <f t="shared" si="9"/>
        <v>62.571428571428569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1232000</v>
      </c>
      <c r="C33" s="42"/>
      <c r="D33" s="42"/>
      <c r="E33" s="42">
        <f t="shared" si="4"/>
        <v>1232000</v>
      </c>
      <c r="F33" s="43">
        <v>1232000</v>
      </c>
      <c r="G33" s="44">
        <v>1232000</v>
      </c>
      <c r="H33" s="43">
        <v>258000</v>
      </c>
      <c r="I33" s="44"/>
      <c r="J33" s="43">
        <v>513000</v>
      </c>
      <c r="K33" s="44"/>
      <c r="L33" s="43">
        <v>303000</v>
      </c>
      <c r="M33" s="44"/>
      <c r="N33" s="43"/>
      <c r="O33" s="44"/>
      <c r="P33" s="43">
        <f t="shared" si="5"/>
        <v>1074000</v>
      </c>
      <c r="Q33" s="44">
        <f t="shared" si="6"/>
        <v>0</v>
      </c>
      <c r="R33" s="24">
        <f t="shared" si="7"/>
        <v>-40.935672514619881</v>
      </c>
      <c r="S33" s="25">
        <f t="shared" si="8"/>
        <v>0</v>
      </c>
      <c r="T33" s="24">
        <f t="shared" si="9"/>
        <v>87.175324675324674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434000</v>
      </c>
      <c r="C43" s="45">
        <f t="shared" si="20"/>
        <v>362000</v>
      </c>
      <c r="D43" s="45">
        <f t="shared" si="20"/>
        <v>0</v>
      </c>
      <c r="E43" s="45">
        <f t="shared" si="20"/>
        <v>796000</v>
      </c>
      <c r="F43" s="46">
        <f t="shared" si="20"/>
        <v>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434000</v>
      </c>
      <c r="C44" s="39">
        <f t="shared" si="22"/>
        <v>362000</v>
      </c>
      <c r="D44" s="39">
        <f t="shared" si="22"/>
        <v>0</v>
      </c>
      <c r="E44" s="39">
        <f t="shared" si="22"/>
        <v>796000</v>
      </c>
      <c r="F44" s="40">
        <f t="shared" si="22"/>
        <v>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434000</v>
      </c>
      <c r="C46" s="42">
        <v>362000</v>
      </c>
      <c r="D46" s="42"/>
      <c r="E46" s="42">
        <f t="shared" si="13"/>
        <v>796000</v>
      </c>
      <c r="F46" s="43">
        <v>434000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132896000</v>
      </c>
      <c r="C61" s="39">
        <f t="shared" si="26"/>
        <v>-17000</v>
      </c>
      <c r="D61" s="39">
        <f t="shared" si="26"/>
        <v>0</v>
      </c>
      <c r="E61" s="39">
        <f t="shared" si="26"/>
        <v>132879000</v>
      </c>
      <c r="F61" s="40">
        <f t="shared" si="26"/>
        <v>132517000</v>
      </c>
      <c r="G61" s="41">
        <f t="shared" si="26"/>
        <v>132083000</v>
      </c>
      <c r="H61" s="40">
        <f t="shared" si="26"/>
        <v>9260000</v>
      </c>
      <c r="I61" s="41">
        <f t="shared" si="26"/>
        <v>-107249038</v>
      </c>
      <c r="J61" s="40">
        <f t="shared" si="26"/>
        <v>25918000</v>
      </c>
      <c r="K61" s="41">
        <f t="shared" si="26"/>
        <v>0</v>
      </c>
      <c r="L61" s="40">
        <f t="shared" si="26"/>
        <v>62745000</v>
      </c>
      <c r="M61" s="41">
        <f t="shared" si="26"/>
        <v>71282222</v>
      </c>
      <c r="N61" s="40">
        <f t="shared" si="26"/>
        <v>0</v>
      </c>
      <c r="O61" s="41">
        <f t="shared" si="26"/>
        <v>0</v>
      </c>
      <c r="P61" s="40">
        <f t="shared" si="26"/>
        <v>97923000</v>
      </c>
      <c r="Q61" s="41">
        <f t="shared" si="26"/>
        <v>-35966816</v>
      </c>
      <c r="R61" s="20">
        <f t="shared" si="16"/>
        <v>142.09043907708929</v>
      </c>
      <c r="S61" s="21">
        <f t="shared" si="17"/>
        <v>0</v>
      </c>
      <c r="T61" s="20">
        <f t="shared" si="18"/>
        <v>73.693360124624661</v>
      </c>
      <c r="U61" s="22">
        <f t="shared" si="19"/>
        <v>-27.067343974593427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132896000</v>
      </c>
      <c r="C65" s="48">
        <f t="shared" si="30"/>
        <v>-17000</v>
      </c>
      <c r="D65" s="48">
        <f t="shared" si="30"/>
        <v>0</v>
      </c>
      <c r="E65" s="48">
        <f t="shared" si="30"/>
        <v>132879000</v>
      </c>
      <c r="F65" s="49">
        <f t="shared" si="30"/>
        <v>132517000</v>
      </c>
      <c r="G65" s="50">
        <f t="shared" si="30"/>
        <v>132083000</v>
      </c>
      <c r="H65" s="49">
        <f t="shared" si="30"/>
        <v>9260000</v>
      </c>
      <c r="I65" s="50">
        <f t="shared" si="30"/>
        <v>-107249038</v>
      </c>
      <c r="J65" s="49">
        <f t="shared" si="30"/>
        <v>25918000</v>
      </c>
      <c r="K65" s="50">
        <f t="shared" si="30"/>
        <v>0</v>
      </c>
      <c r="L65" s="49">
        <f t="shared" si="30"/>
        <v>62745000</v>
      </c>
      <c r="M65" s="51">
        <f t="shared" si="30"/>
        <v>71282222</v>
      </c>
      <c r="N65" s="49">
        <f t="shared" si="30"/>
        <v>0</v>
      </c>
      <c r="O65" s="50">
        <f t="shared" si="30"/>
        <v>0</v>
      </c>
      <c r="P65" s="49">
        <f t="shared" si="30"/>
        <v>97923000</v>
      </c>
      <c r="Q65" s="50">
        <f t="shared" si="30"/>
        <v>-35966816</v>
      </c>
      <c r="R65" s="34">
        <f t="shared" si="16"/>
        <v>142.09043907708929</v>
      </c>
      <c r="S65" s="35">
        <f t="shared" si="17"/>
        <v>0</v>
      </c>
      <c r="T65" s="34">
        <f t="shared" si="18"/>
        <v>73.693360124624661</v>
      </c>
      <c r="U65" s="35">
        <f t="shared" si="19"/>
        <v>-27.067343974593427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190651000</v>
      </c>
      <c r="C8" s="36">
        <f t="shared" si="0"/>
        <v>-2499000</v>
      </c>
      <c r="D8" s="36">
        <f t="shared" si="0"/>
        <v>0</v>
      </c>
      <c r="E8" s="36">
        <f t="shared" si="0"/>
        <v>188152000</v>
      </c>
      <c r="F8" s="37">
        <f t="shared" si="0"/>
        <v>188152000</v>
      </c>
      <c r="G8" s="38">
        <f t="shared" si="0"/>
        <v>188152000</v>
      </c>
      <c r="H8" s="37">
        <f t="shared" si="0"/>
        <v>27729000</v>
      </c>
      <c r="I8" s="38">
        <f t="shared" si="0"/>
        <v>42937303</v>
      </c>
      <c r="J8" s="37">
        <f t="shared" si="0"/>
        <v>63305000</v>
      </c>
      <c r="K8" s="38">
        <f t="shared" si="0"/>
        <v>59268175</v>
      </c>
      <c r="L8" s="37">
        <f t="shared" si="0"/>
        <v>77459000</v>
      </c>
      <c r="M8" s="38">
        <f t="shared" si="0"/>
        <v>48892367</v>
      </c>
      <c r="N8" s="37">
        <f t="shared" si="0"/>
        <v>0</v>
      </c>
      <c r="O8" s="38">
        <f t="shared" si="0"/>
        <v>0</v>
      </c>
      <c r="P8" s="37">
        <f t="shared" si="0"/>
        <v>168493000</v>
      </c>
      <c r="Q8" s="38">
        <f t="shared" si="0"/>
        <v>151097845</v>
      </c>
      <c r="R8" s="16">
        <f>IF(($J8       =0),0,((($L8       -$J8       )/$J8       )*100))</f>
        <v>22.35842350525235</v>
      </c>
      <c r="S8" s="17">
        <f>IF(($K8       =0),0,((($M8       -$K8       )/$K8       )*100))</f>
        <v>-17.506542086035211</v>
      </c>
      <c r="T8" s="16">
        <f>IF(($E8       =0),0,(($P8       /$E8       )*100))</f>
        <v>89.551532803265445</v>
      </c>
      <c r="U8" s="18">
        <f>IF(($E8       =0),0,(($Q8       /$E8       )*100))</f>
        <v>80.306265678812878</v>
      </c>
      <c r="V8" s="37">
        <f t="shared" ref="V8:W8" si="1">+V9+V28</f>
        <v>354000</v>
      </c>
      <c r="W8" s="38">
        <f t="shared" si="1"/>
        <v>354000</v>
      </c>
    </row>
    <row r="9" spans="1:23" x14ac:dyDescent="0.2">
      <c r="A9" s="19" t="s">
        <v>35</v>
      </c>
      <c r="B9" s="39">
        <f t="shared" ref="B9:Q9" si="2">SUM(B10:B27)</f>
        <v>186623000</v>
      </c>
      <c r="C9" s="39">
        <f t="shared" si="2"/>
        <v>-2799000</v>
      </c>
      <c r="D9" s="39">
        <f t="shared" si="2"/>
        <v>0</v>
      </c>
      <c r="E9" s="39">
        <f t="shared" si="2"/>
        <v>183824000</v>
      </c>
      <c r="F9" s="40">
        <f t="shared" si="2"/>
        <v>183824000</v>
      </c>
      <c r="G9" s="41">
        <f t="shared" si="2"/>
        <v>183824000</v>
      </c>
      <c r="H9" s="40">
        <f t="shared" si="2"/>
        <v>27168000</v>
      </c>
      <c r="I9" s="41">
        <f t="shared" si="2"/>
        <v>41430279</v>
      </c>
      <c r="J9" s="40">
        <f t="shared" si="2"/>
        <v>62724000</v>
      </c>
      <c r="K9" s="41">
        <f t="shared" si="2"/>
        <v>57746788</v>
      </c>
      <c r="L9" s="40">
        <f t="shared" si="2"/>
        <v>77077000</v>
      </c>
      <c r="M9" s="41">
        <f t="shared" si="2"/>
        <v>49514715</v>
      </c>
      <c r="N9" s="40">
        <f t="shared" si="2"/>
        <v>0</v>
      </c>
      <c r="O9" s="41">
        <f t="shared" si="2"/>
        <v>0</v>
      </c>
      <c r="P9" s="40">
        <f t="shared" si="2"/>
        <v>166969000</v>
      </c>
      <c r="Q9" s="41">
        <f t="shared" si="2"/>
        <v>148691782</v>
      </c>
      <c r="R9" s="20">
        <f>IF(($J9       =0),0,((($L9       -$J9       )/$J9       )*100))</f>
        <v>22.882788087494422</v>
      </c>
      <c r="S9" s="21">
        <f>IF(($K9       =0),0,((($M9       -$K9       )/$K9       )*100))</f>
        <v>-14.255464736843892</v>
      </c>
      <c r="T9" s="20">
        <f>IF(($E9       =0),0,(($P9       /$E9       )*100))</f>
        <v>90.830903472887115</v>
      </c>
      <c r="U9" s="22">
        <f>IF(($E9       =0),0,(($Q9       /$E9       )*100))</f>
        <v>80.888122334406816</v>
      </c>
      <c r="V9" s="40">
        <f t="shared" ref="V9:W9" si="3">SUM(V10:V27)</f>
        <v>354000</v>
      </c>
      <c r="W9" s="41">
        <f t="shared" si="3"/>
        <v>354000</v>
      </c>
    </row>
    <row r="10" spans="1:23" x14ac:dyDescent="0.2">
      <c r="A10" s="23" t="s">
        <v>36</v>
      </c>
      <c r="B10" s="42">
        <v>116549000</v>
      </c>
      <c r="C10" s="42">
        <v>-518000</v>
      </c>
      <c r="D10" s="42"/>
      <c r="E10" s="42">
        <f t="shared" ref="E10:E41" si="4">$B10      +$C10      +$D10</f>
        <v>116031000</v>
      </c>
      <c r="F10" s="43">
        <v>116031000</v>
      </c>
      <c r="G10" s="44">
        <v>116031000</v>
      </c>
      <c r="H10" s="43">
        <v>6168000</v>
      </c>
      <c r="I10" s="44">
        <v>22856279</v>
      </c>
      <c r="J10" s="43">
        <v>60005000</v>
      </c>
      <c r="K10" s="44">
        <v>44496960</v>
      </c>
      <c r="L10" s="43">
        <v>45722000</v>
      </c>
      <c r="M10" s="44">
        <v>25059530</v>
      </c>
      <c r="N10" s="43"/>
      <c r="O10" s="44"/>
      <c r="P10" s="43">
        <f t="shared" ref="P10:P41" si="5">$H10      +$J10      +$L10      +$N10</f>
        <v>111895000</v>
      </c>
      <c r="Q10" s="44">
        <f t="shared" ref="Q10:Q41" si="6">$I10      +$K10      +$M10      +$O10</f>
        <v>92412769</v>
      </c>
      <c r="R10" s="24">
        <f t="shared" ref="R10:R41" si="7">IF(($J10      =0),0,((($L10      -$J10      )/$J10      )*100))</f>
        <v>-23.803016415298725</v>
      </c>
      <c r="S10" s="25">
        <f t="shared" ref="S10:S41" si="8">IF(($K10      =0),0,((($M10      -$K10      )/$K10      )*100))</f>
        <v>-43.682602137314547</v>
      </c>
      <c r="T10" s="24">
        <f t="shared" ref="T10:T41" si="9">IF(($E10      =0),0,(($P10      /$E10      )*100))</f>
        <v>96.435435357792315</v>
      </c>
      <c r="U10" s="26">
        <f t="shared" ref="U10:U41" si="10">IF(($E10      =0),0,(($Q10      /$E10      )*100))</f>
        <v>79.644895760615697</v>
      </c>
      <c r="V10" s="43">
        <v>323000</v>
      </c>
      <c r="W10" s="44">
        <v>323000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50074000</v>
      </c>
      <c r="C13" s="42"/>
      <c r="D13" s="42"/>
      <c r="E13" s="42">
        <f t="shared" si="4"/>
        <v>50074000</v>
      </c>
      <c r="F13" s="43">
        <v>50074000</v>
      </c>
      <c r="G13" s="44">
        <v>50074000</v>
      </c>
      <c r="H13" s="43">
        <v>21000000</v>
      </c>
      <c r="I13" s="44">
        <v>18574000</v>
      </c>
      <c r="J13" s="43"/>
      <c r="K13" s="44">
        <v>13062810</v>
      </c>
      <c r="L13" s="43">
        <v>29074000</v>
      </c>
      <c r="M13" s="44">
        <v>9890887</v>
      </c>
      <c r="N13" s="43"/>
      <c r="O13" s="44"/>
      <c r="P13" s="43">
        <f t="shared" si="5"/>
        <v>50074000</v>
      </c>
      <c r="Q13" s="44">
        <f t="shared" si="6"/>
        <v>41527697</v>
      </c>
      <c r="R13" s="24">
        <f t="shared" si="7"/>
        <v>0</v>
      </c>
      <c r="S13" s="25">
        <f t="shared" si="8"/>
        <v>-24.282087850929472</v>
      </c>
      <c r="T13" s="24">
        <f t="shared" si="9"/>
        <v>100</v>
      </c>
      <c r="U13" s="26">
        <f t="shared" si="10"/>
        <v>82.932653672564598</v>
      </c>
      <c r="V13" s="43"/>
      <c r="W13" s="44"/>
    </row>
    <row r="14" spans="1:23" x14ac:dyDescent="0.2">
      <c r="A14" s="23" t="s">
        <v>40</v>
      </c>
      <c r="B14" s="42">
        <v>20000000</v>
      </c>
      <c r="C14" s="42">
        <v>-2281000</v>
      </c>
      <c r="D14" s="42"/>
      <c r="E14" s="42">
        <f t="shared" si="4"/>
        <v>17719000</v>
      </c>
      <c r="F14" s="43">
        <v>17719000</v>
      </c>
      <c r="G14" s="44">
        <v>17719000</v>
      </c>
      <c r="H14" s="43"/>
      <c r="I14" s="44"/>
      <c r="J14" s="43">
        <v>2719000</v>
      </c>
      <c r="K14" s="44">
        <v>187018</v>
      </c>
      <c r="L14" s="43">
        <v>2281000</v>
      </c>
      <c r="M14" s="44">
        <v>14564298</v>
      </c>
      <c r="N14" s="43"/>
      <c r="O14" s="44"/>
      <c r="P14" s="43">
        <f t="shared" si="5"/>
        <v>5000000</v>
      </c>
      <c r="Q14" s="44">
        <f t="shared" si="6"/>
        <v>14751316</v>
      </c>
      <c r="R14" s="24">
        <f t="shared" si="7"/>
        <v>-16.108863552776757</v>
      </c>
      <c r="S14" s="25">
        <f t="shared" si="8"/>
        <v>7687.6450395149132</v>
      </c>
      <c r="T14" s="24">
        <f t="shared" si="9"/>
        <v>28.218296743608555</v>
      </c>
      <c r="U14" s="26">
        <f t="shared" si="10"/>
        <v>83.251402449348149</v>
      </c>
      <c r="V14" s="43">
        <v>31000</v>
      </c>
      <c r="W14" s="44">
        <v>31000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4028000</v>
      </c>
      <c r="C28" s="39">
        <f t="shared" si="11"/>
        <v>300000</v>
      </c>
      <c r="D28" s="39">
        <f t="shared" si="11"/>
        <v>0</v>
      </c>
      <c r="E28" s="39">
        <f t="shared" si="11"/>
        <v>4328000</v>
      </c>
      <c r="F28" s="40">
        <f t="shared" si="11"/>
        <v>4328000</v>
      </c>
      <c r="G28" s="41">
        <f t="shared" si="11"/>
        <v>4328000</v>
      </c>
      <c r="H28" s="40">
        <f t="shared" si="11"/>
        <v>561000</v>
      </c>
      <c r="I28" s="41">
        <f t="shared" si="11"/>
        <v>1507024</v>
      </c>
      <c r="J28" s="40">
        <f t="shared" si="11"/>
        <v>581000</v>
      </c>
      <c r="K28" s="41">
        <f t="shared" si="11"/>
        <v>1521387</v>
      </c>
      <c r="L28" s="40">
        <f t="shared" si="11"/>
        <v>382000</v>
      </c>
      <c r="M28" s="41">
        <f t="shared" si="11"/>
        <v>-622348</v>
      </c>
      <c r="N28" s="40">
        <f t="shared" si="11"/>
        <v>0</v>
      </c>
      <c r="O28" s="41">
        <f t="shared" si="11"/>
        <v>0</v>
      </c>
      <c r="P28" s="40">
        <f t="shared" si="11"/>
        <v>1524000</v>
      </c>
      <c r="Q28" s="41">
        <f t="shared" si="11"/>
        <v>2406063</v>
      </c>
      <c r="R28" s="20">
        <f t="shared" si="7"/>
        <v>-34.251290877796905</v>
      </c>
      <c r="S28" s="21">
        <f t="shared" si="8"/>
        <v>-140.90662007760025</v>
      </c>
      <c r="T28" s="20">
        <f t="shared" si="9"/>
        <v>35.212569316081336</v>
      </c>
      <c r="U28" s="22">
        <f t="shared" si="10"/>
        <v>55.592952865064696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129000</v>
      </c>
      <c r="I31" s="44">
        <v>128904</v>
      </c>
      <c r="J31" s="43">
        <v>170000</v>
      </c>
      <c r="K31" s="44">
        <v>169767</v>
      </c>
      <c r="L31" s="43">
        <v>382000</v>
      </c>
      <c r="M31" s="44">
        <v>373824</v>
      </c>
      <c r="N31" s="43"/>
      <c r="O31" s="44"/>
      <c r="P31" s="43">
        <f t="shared" si="5"/>
        <v>681000</v>
      </c>
      <c r="Q31" s="44">
        <f t="shared" si="6"/>
        <v>672495</v>
      </c>
      <c r="R31" s="24">
        <f t="shared" si="7"/>
        <v>124.70588235294117</v>
      </c>
      <c r="S31" s="25">
        <f t="shared" si="8"/>
        <v>120.19827174892647</v>
      </c>
      <c r="T31" s="24">
        <f t="shared" si="9"/>
        <v>29.60869565217391</v>
      </c>
      <c r="U31" s="26">
        <f t="shared" si="10"/>
        <v>29.238913043478259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1728000</v>
      </c>
      <c r="C33" s="42">
        <v>300000</v>
      </c>
      <c r="D33" s="42"/>
      <c r="E33" s="42">
        <f t="shared" si="4"/>
        <v>2028000</v>
      </c>
      <c r="F33" s="43">
        <v>2028000</v>
      </c>
      <c r="G33" s="44">
        <v>2028000</v>
      </c>
      <c r="H33" s="43">
        <v>432000</v>
      </c>
      <c r="I33" s="44">
        <v>1378120</v>
      </c>
      <c r="J33" s="43">
        <v>411000</v>
      </c>
      <c r="K33" s="44">
        <v>1351620</v>
      </c>
      <c r="L33" s="43"/>
      <c r="M33" s="44">
        <v>-996172</v>
      </c>
      <c r="N33" s="43"/>
      <c r="O33" s="44"/>
      <c r="P33" s="43">
        <f t="shared" si="5"/>
        <v>843000</v>
      </c>
      <c r="Q33" s="44">
        <f t="shared" si="6"/>
        <v>1733568</v>
      </c>
      <c r="R33" s="24">
        <f t="shared" si="7"/>
        <v>-100</v>
      </c>
      <c r="S33" s="25">
        <f t="shared" si="8"/>
        <v>-173.70207602728578</v>
      </c>
      <c r="T33" s="24">
        <f t="shared" si="9"/>
        <v>41.568047337278109</v>
      </c>
      <c r="U33" s="26">
        <f t="shared" si="10"/>
        <v>85.481656804733731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63374000</v>
      </c>
      <c r="C43" s="45">
        <f t="shared" si="20"/>
        <v>233000</v>
      </c>
      <c r="D43" s="45">
        <f t="shared" si="20"/>
        <v>0</v>
      </c>
      <c r="E43" s="45">
        <f t="shared" si="20"/>
        <v>63607000</v>
      </c>
      <c r="F43" s="46">
        <f t="shared" si="20"/>
        <v>63274000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63374000</v>
      </c>
      <c r="C44" s="39">
        <f t="shared" si="22"/>
        <v>233000</v>
      </c>
      <c r="D44" s="39">
        <f t="shared" si="22"/>
        <v>0</v>
      </c>
      <c r="E44" s="39">
        <f t="shared" si="22"/>
        <v>63607000</v>
      </c>
      <c r="F44" s="40">
        <f t="shared" si="22"/>
        <v>63274000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60000000</v>
      </c>
      <c r="C45" s="42"/>
      <c r="D45" s="42"/>
      <c r="E45" s="42">
        <f t="shared" si="13"/>
        <v>60000000</v>
      </c>
      <c r="F45" s="43">
        <v>60000000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3274000</v>
      </c>
      <c r="C46" s="42">
        <v>333000</v>
      </c>
      <c r="D46" s="42"/>
      <c r="E46" s="42">
        <f t="shared" si="13"/>
        <v>3607000</v>
      </c>
      <c r="F46" s="43">
        <v>3274000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254025000</v>
      </c>
      <c r="C61" s="39">
        <f t="shared" si="26"/>
        <v>-2266000</v>
      </c>
      <c r="D61" s="39">
        <f t="shared" si="26"/>
        <v>0</v>
      </c>
      <c r="E61" s="39">
        <f t="shared" si="26"/>
        <v>251759000</v>
      </c>
      <c r="F61" s="40">
        <f t="shared" si="26"/>
        <v>251426000</v>
      </c>
      <c r="G61" s="41">
        <f t="shared" si="26"/>
        <v>188152000</v>
      </c>
      <c r="H61" s="40">
        <f t="shared" si="26"/>
        <v>27729000</v>
      </c>
      <c r="I61" s="41">
        <f t="shared" si="26"/>
        <v>42937303</v>
      </c>
      <c r="J61" s="40">
        <f t="shared" si="26"/>
        <v>63305000</v>
      </c>
      <c r="K61" s="41">
        <f t="shared" si="26"/>
        <v>59268175</v>
      </c>
      <c r="L61" s="40">
        <f t="shared" si="26"/>
        <v>77459000</v>
      </c>
      <c r="M61" s="41">
        <f t="shared" si="26"/>
        <v>48892367</v>
      </c>
      <c r="N61" s="40">
        <f t="shared" si="26"/>
        <v>0</v>
      </c>
      <c r="O61" s="41">
        <f t="shared" si="26"/>
        <v>0</v>
      </c>
      <c r="P61" s="40">
        <f t="shared" si="26"/>
        <v>168493000</v>
      </c>
      <c r="Q61" s="41">
        <f t="shared" si="26"/>
        <v>151097845</v>
      </c>
      <c r="R61" s="20">
        <f t="shared" si="16"/>
        <v>22.35842350525235</v>
      </c>
      <c r="S61" s="21">
        <f t="shared" si="17"/>
        <v>-17.506542086035211</v>
      </c>
      <c r="T61" s="20">
        <f t="shared" si="18"/>
        <v>66.926306507413841</v>
      </c>
      <c r="U61" s="22">
        <f t="shared" si="19"/>
        <v>60.016859377420474</v>
      </c>
      <c r="V61" s="40">
        <f t="shared" ref="V61:W61" si="27">+V8+V43</f>
        <v>354000</v>
      </c>
      <c r="W61" s="41">
        <f t="shared" si="27"/>
        <v>354000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254025000</v>
      </c>
      <c r="C65" s="48">
        <f t="shared" si="30"/>
        <v>-2266000</v>
      </c>
      <c r="D65" s="48">
        <f t="shared" si="30"/>
        <v>0</v>
      </c>
      <c r="E65" s="48">
        <f t="shared" si="30"/>
        <v>251759000</v>
      </c>
      <c r="F65" s="49">
        <f t="shared" si="30"/>
        <v>251426000</v>
      </c>
      <c r="G65" s="50">
        <f t="shared" si="30"/>
        <v>188152000</v>
      </c>
      <c r="H65" s="49">
        <f t="shared" si="30"/>
        <v>27729000</v>
      </c>
      <c r="I65" s="50">
        <f t="shared" si="30"/>
        <v>42937303</v>
      </c>
      <c r="J65" s="49">
        <f t="shared" si="30"/>
        <v>63305000</v>
      </c>
      <c r="K65" s="50">
        <f t="shared" si="30"/>
        <v>59268175</v>
      </c>
      <c r="L65" s="49">
        <f t="shared" si="30"/>
        <v>77459000</v>
      </c>
      <c r="M65" s="51">
        <f t="shared" si="30"/>
        <v>48892367</v>
      </c>
      <c r="N65" s="49">
        <f t="shared" si="30"/>
        <v>0</v>
      </c>
      <c r="O65" s="50">
        <f t="shared" si="30"/>
        <v>0</v>
      </c>
      <c r="P65" s="49">
        <f t="shared" si="30"/>
        <v>168493000</v>
      </c>
      <c r="Q65" s="50">
        <f t="shared" si="30"/>
        <v>151097845</v>
      </c>
      <c r="R65" s="34">
        <f t="shared" si="16"/>
        <v>22.35842350525235</v>
      </c>
      <c r="S65" s="35">
        <f t="shared" si="17"/>
        <v>-17.506542086035211</v>
      </c>
      <c r="T65" s="34">
        <f t="shared" si="18"/>
        <v>66.926306507413841</v>
      </c>
      <c r="U65" s="35">
        <f t="shared" si="19"/>
        <v>60.016859377420474</v>
      </c>
      <c r="V65" s="49">
        <f>+V61+V62</f>
        <v>354000</v>
      </c>
      <c r="W65" s="50">
        <f>+W61+W62</f>
        <v>354000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2044109000</v>
      </c>
      <c r="C8" s="36">
        <f t="shared" si="0"/>
        <v>30472000</v>
      </c>
      <c r="D8" s="36">
        <f t="shared" si="0"/>
        <v>0</v>
      </c>
      <c r="E8" s="36">
        <f t="shared" si="0"/>
        <v>2074581000</v>
      </c>
      <c r="F8" s="37">
        <f t="shared" si="0"/>
        <v>2074581000</v>
      </c>
      <c r="G8" s="38">
        <f t="shared" si="0"/>
        <v>1239110000</v>
      </c>
      <c r="H8" s="37">
        <f t="shared" si="0"/>
        <v>179788000</v>
      </c>
      <c r="I8" s="38">
        <f t="shared" si="0"/>
        <v>108925980</v>
      </c>
      <c r="J8" s="37">
        <f t="shared" si="0"/>
        <v>314008000</v>
      </c>
      <c r="K8" s="38">
        <f t="shared" si="0"/>
        <v>154241996</v>
      </c>
      <c r="L8" s="37">
        <f t="shared" si="0"/>
        <v>91186000</v>
      </c>
      <c r="M8" s="38">
        <f t="shared" si="0"/>
        <v>112146209</v>
      </c>
      <c r="N8" s="37">
        <f t="shared" si="0"/>
        <v>0</v>
      </c>
      <c r="O8" s="38">
        <f t="shared" si="0"/>
        <v>0</v>
      </c>
      <c r="P8" s="37">
        <f t="shared" si="0"/>
        <v>584982000</v>
      </c>
      <c r="Q8" s="38">
        <f t="shared" si="0"/>
        <v>375314185</v>
      </c>
      <c r="R8" s="16">
        <f>IF(($J8       =0),0,((($L8       -$J8       )/$J8       )*100))</f>
        <v>-70.960612468472135</v>
      </c>
      <c r="S8" s="17">
        <f>IF(($K8       =0),0,((($M8       -$K8       )/$K8       )*100))</f>
        <v>-27.292039841081934</v>
      </c>
      <c r="T8" s="16">
        <f>IF(($E8       =0),0,(($P8       /$E8       )*100))</f>
        <v>28.197597490770427</v>
      </c>
      <c r="U8" s="18">
        <f>IF(($E8       =0),0,(($Q8       /$E8       )*100))</f>
        <v>18.091083693526549</v>
      </c>
      <c r="V8" s="37">
        <f t="shared" ref="V8:W8" si="1">+V9+V28</f>
        <v>287000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1985908000</v>
      </c>
      <c r="C9" s="39">
        <f t="shared" si="2"/>
        <v>3972000</v>
      </c>
      <c r="D9" s="39">
        <f t="shared" si="2"/>
        <v>0</v>
      </c>
      <c r="E9" s="39">
        <f t="shared" si="2"/>
        <v>1989880000</v>
      </c>
      <c r="F9" s="40">
        <f t="shared" si="2"/>
        <v>1989880000</v>
      </c>
      <c r="G9" s="41">
        <f t="shared" si="2"/>
        <v>1154409000</v>
      </c>
      <c r="H9" s="40">
        <f t="shared" si="2"/>
        <v>175577000</v>
      </c>
      <c r="I9" s="41">
        <f t="shared" si="2"/>
        <v>105824596</v>
      </c>
      <c r="J9" s="40">
        <f t="shared" si="2"/>
        <v>300843000</v>
      </c>
      <c r="K9" s="41">
        <f t="shared" si="2"/>
        <v>150899219</v>
      </c>
      <c r="L9" s="40">
        <f t="shared" si="2"/>
        <v>86623000</v>
      </c>
      <c r="M9" s="41">
        <f t="shared" si="2"/>
        <v>109120020</v>
      </c>
      <c r="N9" s="40">
        <f t="shared" si="2"/>
        <v>0</v>
      </c>
      <c r="O9" s="41">
        <f t="shared" si="2"/>
        <v>0</v>
      </c>
      <c r="P9" s="40">
        <f t="shared" si="2"/>
        <v>563043000</v>
      </c>
      <c r="Q9" s="41">
        <f t="shared" si="2"/>
        <v>365843835</v>
      </c>
      <c r="R9" s="20">
        <f>IF(($J9       =0),0,((($L9       -$J9       )/$J9       )*100))</f>
        <v>-71.206576187579572</v>
      </c>
      <c r="S9" s="21">
        <f>IF(($K9       =0),0,((($M9       -$K9       )/$K9       )*100))</f>
        <v>-27.686822554065042</v>
      </c>
      <c r="T9" s="20">
        <f>IF(($E9       =0),0,(($P9       /$E9       )*100))</f>
        <v>28.2953243411663</v>
      </c>
      <c r="U9" s="22">
        <f>IF(($E9       =0),0,(($Q9       /$E9       )*100))</f>
        <v>18.385220968098579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1135471000</v>
      </c>
      <c r="C12" s="42"/>
      <c r="D12" s="42"/>
      <c r="E12" s="42">
        <f t="shared" si="4"/>
        <v>1135471000</v>
      </c>
      <c r="F12" s="43">
        <v>1135471000</v>
      </c>
      <c r="G12" s="44">
        <v>300000000</v>
      </c>
      <c r="H12" s="43">
        <v>47954000</v>
      </c>
      <c r="I12" s="44">
        <v>38860000</v>
      </c>
      <c r="J12" s="43">
        <v>42118000</v>
      </c>
      <c r="K12" s="44">
        <v>42118000</v>
      </c>
      <c r="L12" s="43"/>
      <c r="M12" s="44">
        <v>45988262</v>
      </c>
      <c r="N12" s="43"/>
      <c r="O12" s="44"/>
      <c r="P12" s="43">
        <f t="shared" si="5"/>
        <v>90072000</v>
      </c>
      <c r="Q12" s="44">
        <f t="shared" si="6"/>
        <v>126966262</v>
      </c>
      <c r="R12" s="24">
        <f t="shared" si="7"/>
        <v>-100</v>
      </c>
      <c r="S12" s="25">
        <f t="shared" si="8"/>
        <v>9.1890925495037745</v>
      </c>
      <c r="T12" s="24">
        <f t="shared" si="9"/>
        <v>7.9325671901792294</v>
      </c>
      <c r="U12" s="26">
        <f t="shared" si="10"/>
        <v>11.181814595000665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110723000</v>
      </c>
      <c r="C14" s="42">
        <v>3972000</v>
      </c>
      <c r="D14" s="42"/>
      <c r="E14" s="42">
        <f t="shared" si="4"/>
        <v>114695000</v>
      </c>
      <c r="F14" s="43">
        <v>114695000</v>
      </c>
      <c r="G14" s="44">
        <v>114695000</v>
      </c>
      <c r="H14" s="43">
        <v>27829000</v>
      </c>
      <c r="I14" s="44">
        <v>495000</v>
      </c>
      <c r="J14" s="43">
        <v>27711000</v>
      </c>
      <c r="K14" s="44">
        <v>23071000</v>
      </c>
      <c r="L14" s="43">
        <v>34523000</v>
      </c>
      <c r="M14" s="44">
        <v>20019000</v>
      </c>
      <c r="N14" s="43"/>
      <c r="O14" s="44"/>
      <c r="P14" s="43">
        <f t="shared" si="5"/>
        <v>90063000</v>
      </c>
      <c r="Q14" s="44">
        <f t="shared" si="6"/>
        <v>43585000</v>
      </c>
      <c r="R14" s="24">
        <f t="shared" si="7"/>
        <v>24.582295839197428</v>
      </c>
      <c r="S14" s="25">
        <f t="shared" si="8"/>
        <v>-13.228728707034806</v>
      </c>
      <c r="T14" s="24">
        <f t="shared" si="9"/>
        <v>78.523911242861502</v>
      </c>
      <c r="U14" s="26">
        <f t="shared" si="10"/>
        <v>38.000784689829544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739714000</v>
      </c>
      <c r="C26" s="42"/>
      <c r="D26" s="42"/>
      <c r="E26" s="42">
        <f t="shared" si="4"/>
        <v>739714000</v>
      </c>
      <c r="F26" s="43">
        <v>739714000</v>
      </c>
      <c r="G26" s="44">
        <v>739714000</v>
      </c>
      <c r="H26" s="43">
        <v>99794000</v>
      </c>
      <c r="I26" s="44">
        <v>66469596</v>
      </c>
      <c r="J26" s="43">
        <v>231014000</v>
      </c>
      <c r="K26" s="44">
        <v>85710219</v>
      </c>
      <c r="L26" s="43">
        <v>52100000</v>
      </c>
      <c r="M26" s="44">
        <v>43112758</v>
      </c>
      <c r="N26" s="43"/>
      <c r="O26" s="44"/>
      <c r="P26" s="43">
        <f t="shared" si="5"/>
        <v>382908000</v>
      </c>
      <c r="Q26" s="44">
        <f t="shared" si="6"/>
        <v>195292573</v>
      </c>
      <c r="R26" s="24">
        <f t="shared" si="7"/>
        <v>-77.447254278961452</v>
      </c>
      <c r="S26" s="25">
        <f t="shared" si="8"/>
        <v>-49.699395821168068</v>
      </c>
      <c r="T26" s="24">
        <f t="shared" si="9"/>
        <v>51.764330538559499</v>
      </c>
      <c r="U26" s="26">
        <f t="shared" si="10"/>
        <v>26.401091908494362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58201000</v>
      </c>
      <c r="C28" s="39">
        <f t="shared" si="11"/>
        <v>26500000</v>
      </c>
      <c r="D28" s="39">
        <f t="shared" si="11"/>
        <v>0</v>
      </c>
      <c r="E28" s="39">
        <f t="shared" si="11"/>
        <v>84701000</v>
      </c>
      <c r="F28" s="40">
        <f t="shared" si="11"/>
        <v>84701000</v>
      </c>
      <c r="G28" s="41">
        <f t="shared" si="11"/>
        <v>84701000</v>
      </c>
      <c r="H28" s="40">
        <f t="shared" si="11"/>
        <v>4211000</v>
      </c>
      <c r="I28" s="41">
        <f t="shared" si="11"/>
        <v>3101384</v>
      </c>
      <c r="J28" s="40">
        <f t="shared" si="11"/>
        <v>13165000</v>
      </c>
      <c r="K28" s="41">
        <f t="shared" si="11"/>
        <v>3342777</v>
      </c>
      <c r="L28" s="40">
        <f t="shared" si="11"/>
        <v>4563000</v>
      </c>
      <c r="M28" s="41">
        <f t="shared" si="11"/>
        <v>3026189</v>
      </c>
      <c r="N28" s="40">
        <f t="shared" si="11"/>
        <v>0</v>
      </c>
      <c r="O28" s="41">
        <f t="shared" si="11"/>
        <v>0</v>
      </c>
      <c r="P28" s="40">
        <f t="shared" si="11"/>
        <v>21939000</v>
      </c>
      <c r="Q28" s="41">
        <f t="shared" si="11"/>
        <v>9470350</v>
      </c>
      <c r="R28" s="20">
        <f t="shared" si="7"/>
        <v>-65.339916445119641</v>
      </c>
      <c r="S28" s="21">
        <f t="shared" si="8"/>
        <v>-9.4708082531380349</v>
      </c>
      <c r="T28" s="20">
        <f t="shared" si="9"/>
        <v>25.901701278615363</v>
      </c>
      <c r="U28" s="22">
        <f t="shared" si="10"/>
        <v>11.180918761289712</v>
      </c>
      <c r="V28" s="40">
        <f t="shared" ref="V28:W28" si="12">SUM(V29:V42)</f>
        <v>287000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39234000</v>
      </c>
      <c r="C30" s="42">
        <v>26000000</v>
      </c>
      <c r="D30" s="42"/>
      <c r="E30" s="42">
        <f t="shared" si="4"/>
        <v>65234000</v>
      </c>
      <c r="F30" s="43">
        <v>65234000</v>
      </c>
      <c r="G30" s="44">
        <v>65234000</v>
      </c>
      <c r="H30" s="43">
        <v>782000</v>
      </c>
      <c r="I30" s="44"/>
      <c r="J30" s="43">
        <v>6418000</v>
      </c>
      <c r="K30" s="44"/>
      <c r="L30" s="43">
        <v>1539000</v>
      </c>
      <c r="M30" s="44"/>
      <c r="N30" s="43"/>
      <c r="O30" s="44"/>
      <c r="P30" s="43">
        <f t="shared" si="5"/>
        <v>8739000</v>
      </c>
      <c r="Q30" s="44">
        <f t="shared" si="6"/>
        <v>0</v>
      </c>
      <c r="R30" s="24">
        <f t="shared" si="7"/>
        <v>-76.0205671548769</v>
      </c>
      <c r="S30" s="25">
        <f t="shared" si="8"/>
        <v>0</v>
      </c>
      <c r="T30" s="24">
        <f t="shared" si="9"/>
        <v>13.396388386424258</v>
      </c>
      <c r="U30" s="26">
        <f t="shared" si="10"/>
        <v>0</v>
      </c>
      <c r="V30" s="43">
        <v>287000</v>
      </c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166000</v>
      </c>
      <c r="I31" s="44">
        <v>249967</v>
      </c>
      <c r="J31" s="43">
        <v>249000</v>
      </c>
      <c r="K31" s="44">
        <v>250011</v>
      </c>
      <c r="L31" s="43">
        <v>249000</v>
      </c>
      <c r="M31" s="44">
        <v>250011</v>
      </c>
      <c r="N31" s="43"/>
      <c r="O31" s="44"/>
      <c r="P31" s="43">
        <f t="shared" si="5"/>
        <v>664000</v>
      </c>
      <c r="Q31" s="44">
        <f t="shared" si="6"/>
        <v>749989</v>
      </c>
      <c r="R31" s="24">
        <f t="shared" si="7"/>
        <v>0</v>
      </c>
      <c r="S31" s="25">
        <f t="shared" si="8"/>
        <v>0</v>
      </c>
      <c r="T31" s="24">
        <f t="shared" si="9"/>
        <v>66.400000000000006</v>
      </c>
      <c r="U31" s="26">
        <f t="shared" si="10"/>
        <v>74.998900000000006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4967000</v>
      </c>
      <c r="C33" s="42"/>
      <c r="D33" s="42"/>
      <c r="E33" s="42">
        <f t="shared" si="4"/>
        <v>4967000</v>
      </c>
      <c r="F33" s="43">
        <v>4967000</v>
      </c>
      <c r="G33" s="44">
        <v>4967000</v>
      </c>
      <c r="H33" s="43">
        <v>1241000</v>
      </c>
      <c r="I33" s="44">
        <v>827834</v>
      </c>
      <c r="J33" s="43">
        <v>1242000</v>
      </c>
      <c r="K33" s="44">
        <v>2069835</v>
      </c>
      <c r="L33" s="43">
        <v>1242000</v>
      </c>
      <c r="M33" s="44">
        <v>1241751</v>
      </c>
      <c r="N33" s="43"/>
      <c r="O33" s="44"/>
      <c r="P33" s="43">
        <f t="shared" si="5"/>
        <v>3725000</v>
      </c>
      <c r="Q33" s="44">
        <f t="shared" si="6"/>
        <v>4139420</v>
      </c>
      <c r="R33" s="24">
        <f t="shared" si="7"/>
        <v>0</v>
      </c>
      <c r="S33" s="25">
        <f t="shared" si="8"/>
        <v>-40.007246954467384</v>
      </c>
      <c r="T33" s="24">
        <f t="shared" si="9"/>
        <v>74.994966780752975</v>
      </c>
      <c r="U33" s="26">
        <f t="shared" si="10"/>
        <v>83.338433662170317</v>
      </c>
      <c r="V33" s="43"/>
      <c r="W33" s="44"/>
    </row>
    <row r="34" spans="1:23" x14ac:dyDescent="0.2">
      <c r="A34" s="23" t="s">
        <v>60</v>
      </c>
      <c r="B34" s="42">
        <v>6000000</v>
      </c>
      <c r="C34" s="42">
        <v>500000</v>
      </c>
      <c r="D34" s="42"/>
      <c r="E34" s="42">
        <f t="shared" si="4"/>
        <v>6500000</v>
      </c>
      <c r="F34" s="43">
        <v>6500000</v>
      </c>
      <c r="G34" s="44">
        <v>6500000</v>
      </c>
      <c r="H34" s="43">
        <v>2022000</v>
      </c>
      <c r="I34" s="44">
        <v>2023583</v>
      </c>
      <c r="J34" s="43">
        <v>978000</v>
      </c>
      <c r="K34" s="44">
        <v>1022931</v>
      </c>
      <c r="L34" s="43">
        <v>1533000</v>
      </c>
      <c r="M34" s="44">
        <v>1534427</v>
      </c>
      <c r="N34" s="43"/>
      <c r="O34" s="44"/>
      <c r="P34" s="43">
        <f t="shared" si="5"/>
        <v>4533000</v>
      </c>
      <c r="Q34" s="44">
        <f t="shared" si="6"/>
        <v>4580941</v>
      </c>
      <c r="R34" s="24">
        <f t="shared" si="7"/>
        <v>56.748466257668717</v>
      </c>
      <c r="S34" s="25">
        <f t="shared" si="8"/>
        <v>50.002981628281873</v>
      </c>
      <c r="T34" s="24">
        <f t="shared" si="9"/>
        <v>69.738461538461536</v>
      </c>
      <c r="U34" s="26">
        <f t="shared" si="10"/>
        <v>70.47601538461538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4278000</v>
      </c>
      <c r="K36" s="44"/>
      <c r="L36" s="43"/>
      <c r="M36" s="44"/>
      <c r="N36" s="43"/>
      <c r="O36" s="44"/>
      <c r="P36" s="43">
        <f t="shared" si="5"/>
        <v>4278000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61.114285714285707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29579000</v>
      </c>
      <c r="C43" s="45">
        <f t="shared" si="20"/>
        <v>-2284000</v>
      </c>
      <c r="D43" s="45">
        <f t="shared" si="20"/>
        <v>0</v>
      </c>
      <c r="E43" s="45">
        <f t="shared" si="20"/>
        <v>27295000</v>
      </c>
      <c r="F43" s="46">
        <f t="shared" si="20"/>
        <v>25079000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28319000</v>
      </c>
      <c r="C44" s="39">
        <f t="shared" si="22"/>
        <v>-2284000</v>
      </c>
      <c r="D44" s="39">
        <f t="shared" si="22"/>
        <v>0</v>
      </c>
      <c r="E44" s="39">
        <f t="shared" si="22"/>
        <v>26035000</v>
      </c>
      <c r="F44" s="40">
        <f t="shared" si="22"/>
        <v>23819000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23819000</v>
      </c>
      <c r="C46" s="42">
        <v>2216000</v>
      </c>
      <c r="D46" s="42"/>
      <c r="E46" s="42">
        <f t="shared" si="13"/>
        <v>26035000</v>
      </c>
      <c r="F46" s="43">
        <v>23819000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2073688000</v>
      </c>
      <c r="C61" s="39">
        <f t="shared" si="26"/>
        <v>28188000</v>
      </c>
      <c r="D61" s="39">
        <f t="shared" si="26"/>
        <v>0</v>
      </c>
      <c r="E61" s="39">
        <f t="shared" si="26"/>
        <v>2101876000</v>
      </c>
      <c r="F61" s="40">
        <f t="shared" si="26"/>
        <v>2099660000</v>
      </c>
      <c r="G61" s="41">
        <f t="shared" si="26"/>
        <v>1239110000</v>
      </c>
      <c r="H61" s="40">
        <f t="shared" si="26"/>
        <v>179788000</v>
      </c>
      <c r="I61" s="41">
        <f t="shared" si="26"/>
        <v>108925980</v>
      </c>
      <c r="J61" s="40">
        <f t="shared" si="26"/>
        <v>314008000</v>
      </c>
      <c r="K61" s="41">
        <f t="shared" si="26"/>
        <v>154241996</v>
      </c>
      <c r="L61" s="40">
        <f t="shared" si="26"/>
        <v>91186000</v>
      </c>
      <c r="M61" s="41">
        <f t="shared" si="26"/>
        <v>112146209</v>
      </c>
      <c r="N61" s="40">
        <f t="shared" si="26"/>
        <v>0</v>
      </c>
      <c r="O61" s="41">
        <f t="shared" si="26"/>
        <v>0</v>
      </c>
      <c r="P61" s="40">
        <f t="shared" si="26"/>
        <v>584982000</v>
      </c>
      <c r="Q61" s="41">
        <f t="shared" si="26"/>
        <v>375314185</v>
      </c>
      <c r="R61" s="20">
        <f t="shared" si="16"/>
        <v>-70.960612468472135</v>
      </c>
      <c r="S61" s="21">
        <f t="shared" si="17"/>
        <v>-27.292039841081934</v>
      </c>
      <c r="T61" s="20">
        <f t="shared" si="18"/>
        <v>27.831422976426772</v>
      </c>
      <c r="U61" s="22">
        <f t="shared" si="19"/>
        <v>17.85615255133985</v>
      </c>
      <c r="V61" s="40">
        <f t="shared" ref="V61:W61" si="27">+V8+V43</f>
        <v>287000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1953667000</v>
      </c>
      <c r="C62" s="39">
        <f t="shared" si="28"/>
        <v>0</v>
      </c>
      <c r="D62" s="39">
        <f t="shared" si="28"/>
        <v>0</v>
      </c>
      <c r="E62" s="39">
        <f t="shared" si="28"/>
        <v>1953667000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349780148</v>
      </c>
      <c r="J62" s="40">
        <f t="shared" si="28"/>
        <v>0</v>
      </c>
      <c r="K62" s="41">
        <f t="shared" si="28"/>
        <v>393980884</v>
      </c>
      <c r="L62" s="40">
        <f t="shared" si="28"/>
        <v>0</v>
      </c>
      <c r="M62" s="41">
        <f t="shared" si="28"/>
        <v>337068717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1080829749</v>
      </c>
      <c r="R62" s="20">
        <f t="shared" si="16"/>
        <v>0</v>
      </c>
      <c r="S62" s="21">
        <f t="shared" si="17"/>
        <v>-14.445413295737467</v>
      </c>
      <c r="T62" s="20">
        <f t="shared" si="18"/>
        <v>0</v>
      </c>
      <c r="U62" s="22">
        <f t="shared" si="19"/>
        <v>55.323130758721931</v>
      </c>
      <c r="V62" s="40">
        <f t="shared" ref="V62:W62" si="29">SUM(V63:V64)</f>
        <v>1410000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1953667000</v>
      </c>
      <c r="C63" s="42"/>
      <c r="D63" s="42"/>
      <c r="E63" s="42">
        <f t="shared" si="13"/>
        <v>1953667000</v>
      </c>
      <c r="F63" s="43"/>
      <c r="G63" s="44"/>
      <c r="H63" s="43"/>
      <c r="I63" s="44">
        <v>349780148</v>
      </c>
      <c r="J63" s="43"/>
      <c r="K63" s="44">
        <v>393980884</v>
      </c>
      <c r="L63" s="43"/>
      <c r="M63" s="44">
        <v>337068717</v>
      </c>
      <c r="N63" s="43"/>
      <c r="O63" s="44"/>
      <c r="P63" s="43">
        <f t="shared" si="14"/>
        <v>0</v>
      </c>
      <c r="Q63" s="44">
        <f t="shared" si="15"/>
        <v>1080829749</v>
      </c>
      <c r="R63" s="24">
        <f t="shared" si="16"/>
        <v>0</v>
      </c>
      <c r="S63" s="25">
        <f t="shared" si="17"/>
        <v>-14.445413295737467</v>
      </c>
      <c r="T63" s="24">
        <f t="shared" si="18"/>
        <v>0</v>
      </c>
      <c r="U63" s="26">
        <f t="shared" si="19"/>
        <v>55.323130758721931</v>
      </c>
      <c r="V63" s="43">
        <v>1410000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4027355000</v>
      </c>
      <c r="C65" s="48">
        <f t="shared" si="30"/>
        <v>28188000</v>
      </c>
      <c r="D65" s="48">
        <f t="shared" si="30"/>
        <v>0</v>
      </c>
      <c r="E65" s="48">
        <f t="shared" si="30"/>
        <v>4055543000</v>
      </c>
      <c r="F65" s="49">
        <f t="shared" si="30"/>
        <v>2099660000</v>
      </c>
      <c r="G65" s="50">
        <f t="shared" si="30"/>
        <v>1239110000</v>
      </c>
      <c r="H65" s="49">
        <f t="shared" si="30"/>
        <v>179788000</v>
      </c>
      <c r="I65" s="50">
        <f t="shared" si="30"/>
        <v>458706128</v>
      </c>
      <c r="J65" s="49">
        <f t="shared" si="30"/>
        <v>314008000</v>
      </c>
      <c r="K65" s="50">
        <f t="shared" si="30"/>
        <v>548222880</v>
      </c>
      <c r="L65" s="49">
        <f t="shared" si="30"/>
        <v>91186000</v>
      </c>
      <c r="M65" s="51">
        <f t="shared" si="30"/>
        <v>449214926</v>
      </c>
      <c r="N65" s="49">
        <f t="shared" si="30"/>
        <v>0</v>
      </c>
      <c r="O65" s="50">
        <f t="shared" si="30"/>
        <v>0</v>
      </c>
      <c r="P65" s="49">
        <f t="shared" si="30"/>
        <v>584982000</v>
      </c>
      <c r="Q65" s="50">
        <f t="shared" si="30"/>
        <v>1456143934</v>
      </c>
      <c r="R65" s="34">
        <f t="shared" si="16"/>
        <v>-70.960612468472135</v>
      </c>
      <c r="S65" s="35">
        <f t="shared" si="17"/>
        <v>-18.059799693146701</v>
      </c>
      <c r="T65" s="34">
        <f t="shared" si="18"/>
        <v>14.424258354553263</v>
      </c>
      <c r="U65" s="35">
        <f t="shared" si="19"/>
        <v>35.905030078586272</v>
      </c>
      <c r="V65" s="49">
        <f>+V61+V62</f>
        <v>1697000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56165000</v>
      </c>
      <c r="C8" s="36">
        <f t="shared" si="0"/>
        <v>13053000</v>
      </c>
      <c r="D8" s="36">
        <f t="shared" si="0"/>
        <v>0</v>
      </c>
      <c r="E8" s="36">
        <f t="shared" si="0"/>
        <v>69218000</v>
      </c>
      <c r="F8" s="37">
        <f t="shared" si="0"/>
        <v>69218000</v>
      </c>
      <c r="G8" s="38">
        <f t="shared" si="0"/>
        <v>69218000</v>
      </c>
      <c r="H8" s="37">
        <f t="shared" si="0"/>
        <v>9665000</v>
      </c>
      <c r="I8" s="38">
        <f t="shared" si="0"/>
        <v>6224642</v>
      </c>
      <c r="J8" s="37">
        <f t="shared" si="0"/>
        <v>12876000</v>
      </c>
      <c r="K8" s="38">
        <f t="shared" si="0"/>
        <v>11101623</v>
      </c>
      <c r="L8" s="37">
        <f t="shared" si="0"/>
        <v>29892000</v>
      </c>
      <c r="M8" s="38">
        <f t="shared" si="0"/>
        <v>11707418</v>
      </c>
      <c r="N8" s="37">
        <f t="shared" si="0"/>
        <v>0</v>
      </c>
      <c r="O8" s="38">
        <f t="shared" si="0"/>
        <v>0</v>
      </c>
      <c r="P8" s="37">
        <f t="shared" si="0"/>
        <v>52433000</v>
      </c>
      <c r="Q8" s="38">
        <f t="shared" si="0"/>
        <v>29033683</v>
      </c>
      <c r="R8" s="16">
        <f>IF(($J8       =0),0,((($L8       -$J8       )/$J8       )*100))</f>
        <v>132.15284249767006</v>
      </c>
      <c r="S8" s="17">
        <f>IF(($K8       =0),0,((($M8       -$K8       )/$K8       )*100))</f>
        <v>5.456814737809057</v>
      </c>
      <c r="T8" s="16">
        <f>IF(($E8       =0),0,(($P8       /$E8       )*100))</f>
        <v>75.750527319483368</v>
      </c>
      <c r="U8" s="18">
        <f>IF(($E8       =0),0,(($Q8       /$E8       )*100))</f>
        <v>41.945278684735179</v>
      </c>
      <c r="V8" s="37">
        <f t="shared" ref="V8:W8" si="1">+V9+V28</f>
        <v>3899000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50016000</v>
      </c>
      <c r="C9" s="39">
        <f t="shared" si="2"/>
        <v>0</v>
      </c>
      <c r="D9" s="39">
        <f t="shared" si="2"/>
        <v>0</v>
      </c>
      <c r="E9" s="39">
        <f t="shared" si="2"/>
        <v>50016000</v>
      </c>
      <c r="F9" s="40">
        <f t="shared" si="2"/>
        <v>50016000</v>
      </c>
      <c r="G9" s="41">
        <f t="shared" si="2"/>
        <v>50016000</v>
      </c>
      <c r="H9" s="40">
        <f t="shared" si="2"/>
        <v>9020000</v>
      </c>
      <c r="I9" s="41">
        <f t="shared" si="2"/>
        <v>5579780</v>
      </c>
      <c r="J9" s="40">
        <f t="shared" si="2"/>
        <v>11236000</v>
      </c>
      <c r="K9" s="41">
        <f t="shared" si="2"/>
        <v>10368131</v>
      </c>
      <c r="L9" s="40">
        <f t="shared" si="2"/>
        <v>29760000</v>
      </c>
      <c r="M9" s="41">
        <f t="shared" si="2"/>
        <v>9869601</v>
      </c>
      <c r="N9" s="40">
        <f t="shared" si="2"/>
        <v>0</v>
      </c>
      <c r="O9" s="41">
        <f t="shared" si="2"/>
        <v>0</v>
      </c>
      <c r="P9" s="40">
        <f t="shared" si="2"/>
        <v>50016000</v>
      </c>
      <c r="Q9" s="41">
        <f t="shared" si="2"/>
        <v>25817512</v>
      </c>
      <c r="R9" s="20">
        <f>IF(($J9       =0),0,((($L9       -$J9       )/$J9       )*100))</f>
        <v>164.86294054823782</v>
      </c>
      <c r="S9" s="21">
        <f>IF(($K9       =0),0,((($M9       -$K9       )/$K9       )*100))</f>
        <v>-4.8082918705406019</v>
      </c>
      <c r="T9" s="20">
        <f>IF(($E9       =0),0,(($P9       /$E9       )*100))</f>
        <v>100</v>
      </c>
      <c r="U9" s="22">
        <f>IF(($E9       =0),0,(($Q9       /$E9       )*100))</f>
        <v>51.618506078055027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38529000</v>
      </c>
      <c r="C10" s="42"/>
      <c r="D10" s="42"/>
      <c r="E10" s="42">
        <f t="shared" ref="E10:E41" si="4">$B10      +$C10      +$D10</f>
        <v>38529000</v>
      </c>
      <c r="F10" s="43">
        <v>38529000</v>
      </c>
      <c r="G10" s="44">
        <v>38529000</v>
      </c>
      <c r="H10" s="43">
        <v>5531000</v>
      </c>
      <c r="I10" s="44">
        <v>5579780</v>
      </c>
      <c r="J10" s="43">
        <v>10058000</v>
      </c>
      <c r="K10" s="44">
        <v>10368131</v>
      </c>
      <c r="L10" s="43">
        <v>22940000</v>
      </c>
      <c r="M10" s="44">
        <v>9869601</v>
      </c>
      <c r="N10" s="43"/>
      <c r="O10" s="44"/>
      <c r="P10" s="43">
        <f t="shared" ref="P10:P41" si="5">$H10      +$J10      +$L10      +$N10</f>
        <v>38529000</v>
      </c>
      <c r="Q10" s="44">
        <f t="shared" ref="Q10:Q41" si="6">$I10      +$K10      +$M10      +$O10</f>
        <v>25817512</v>
      </c>
      <c r="R10" s="24">
        <f t="shared" ref="R10:R41" si="7">IF(($J10      =0),0,((($L10      -$J10      )/$J10      )*100))</f>
        <v>128.0771525154106</v>
      </c>
      <c r="S10" s="25">
        <f t="shared" ref="S10:S41" si="8">IF(($K10      =0),0,((($M10      -$K10      )/$K10      )*100))</f>
        <v>-4.8082918705406019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67.007999169456781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11487000</v>
      </c>
      <c r="C13" s="42"/>
      <c r="D13" s="42"/>
      <c r="E13" s="42">
        <f t="shared" si="4"/>
        <v>11487000</v>
      </c>
      <c r="F13" s="43">
        <v>11487000</v>
      </c>
      <c r="G13" s="44">
        <v>11487000</v>
      </c>
      <c r="H13" s="43">
        <v>3489000</v>
      </c>
      <c r="I13" s="44"/>
      <c r="J13" s="43">
        <v>1178000</v>
      </c>
      <c r="K13" s="44"/>
      <c r="L13" s="43">
        <v>6820000</v>
      </c>
      <c r="M13" s="44"/>
      <c r="N13" s="43"/>
      <c r="O13" s="44"/>
      <c r="P13" s="43">
        <f t="shared" si="5"/>
        <v>11487000</v>
      </c>
      <c r="Q13" s="44">
        <f t="shared" si="6"/>
        <v>0</v>
      </c>
      <c r="R13" s="24">
        <f t="shared" si="7"/>
        <v>478.94736842105266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6149000</v>
      </c>
      <c r="C28" s="39">
        <f t="shared" si="11"/>
        <v>13053000</v>
      </c>
      <c r="D28" s="39">
        <f t="shared" si="11"/>
        <v>0</v>
      </c>
      <c r="E28" s="39">
        <f t="shared" si="11"/>
        <v>19202000</v>
      </c>
      <c r="F28" s="40">
        <f t="shared" si="11"/>
        <v>19202000</v>
      </c>
      <c r="G28" s="41">
        <f t="shared" si="11"/>
        <v>19202000</v>
      </c>
      <c r="H28" s="40">
        <f t="shared" si="11"/>
        <v>645000</v>
      </c>
      <c r="I28" s="41">
        <f t="shared" si="11"/>
        <v>644862</v>
      </c>
      <c r="J28" s="40">
        <f t="shared" si="11"/>
        <v>1640000</v>
      </c>
      <c r="K28" s="41">
        <f t="shared" si="11"/>
        <v>733492</v>
      </c>
      <c r="L28" s="40">
        <f t="shared" si="11"/>
        <v>132000</v>
      </c>
      <c r="M28" s="41">
        <f t="shared" si="11"/>
        <v>1837817</v>
      </c>
      <c r="N28" s="40">
        <f t="shared" si="11"/>
        <v>0</v>
      </c>
      <c r="O28" s="41">
        <f t="shared" si="11"/>
        <v>0</v>
      </c>
      <c r="P28" s="40">
        <f t="shared" si="11"/>
        <v>2417000</v>
      </c>
      <c r="Q28" s="41">
        <f t="shared" si="11"/>
        <v>3216171</v>
      </c>
      <c r="R28" s="20">
        <f t="shared" si="7"/>
        <v>-91.951219512195124</v>
      </c>
      <c r="S28" s="21">
        <f t="shared" si="8"/>
        <v>150.55719762451395</v>
      </c>
      <c r="T28" s="20">
        <f t="shared" si="9"/>
        <v>12.587230496823249</v>
      </c>
      <c r="U28" s="22">
        <f t="shared" si="10"/>
        <v>16.749145922299761</v>
      </c>
      <c r="V28" s="40">
        <f t="shared" ref="V28:W28" si="12">SUM(V29:V42)</f>
        <v>3899000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645000</v>
      </c>
      <c r="I31" s="44">
        <v>644862</v>
      </c>
      <c r="J31" s="43">
        <v>793000</v>
      </c>
      <c r="K31" s="44">
        <v>111566</v>
      </c>
      <c r="L31" s="43">
        <v>132000</v>
      </c>
      <c r="M31" s="44">
        <v>131081</v>
      </c>
      <c r="N31" s="43"/>
      <c r="O31" s="44"/>
      <c r="P31" s="43">
        <f t="shared" si="5"/>
        <v>1570000</v>
      </c>
      <c r="Q31" s="44">
        <f t="shared" si="6"/>
        <v>887509</v>
      </c>
      <c r="R31" s="24">
        <f t="shared" si="7"/>
        <v>-83.354350567465318</v>
      </c>
      <c r="S31" s="25">
        <f t="shared" si="8"/>
        <v>17.491888209669611</v>
      </c>
      <c r="T31" s="24">
        <f t="shared" si="9"/>
        <v>82.631578947368425</v>
      </c>
      <c r="U31" s="26">
        <f t="shared" si="10"/>
        <v>46.711000000000006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/>
      <c r="I33" s="44"/>
      <c r="J33" s="43">
        <v>847000</v>
      </c>
      <c r="K33" s="44">
        <v>621926</v>
      </c>
      <c r="L33" s="43"/>
      <c r="M33" s="44">
        <v>506736</v>
      </c>
      <c r="N33" s="43"/>
      <c r="O33" s="44"/>
      <c r="P33" s="43">
        <f t="shared" si="5"/>
        <v>847000</v>
      </c>
      <c r="Q33" s="44">
        <f t="shared" si="6"/>
        <v>1128662</v>
      </c>
      <c r="R33" s="24">
        <f t="shared" si="7"/>
        <v>-100</v>
      </c>
      <c r="S33" s="25">
        <f t="shared" si="8"/>
        <v>-18.521496126548818</v>
      </c>
      <c r="T33" s="24">
        <f t="shared" si="9"/>
        <v>67.814251401120899</v>
      </c>
      <c r="U33" s="26">
        <f t="shared" si="10"/>
        <v>90.365252201761422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>
        <v>-1800000</v>
      </c>
      <c r="D36" s="42"/>
      <c r="E36" s="42">
        <f t="shared" si="4"/>
        <v>1200000</v>
      </c>
      <c r="F36" s="43">
        <v>1200000</v>
      </c>
      <c r="G36" s="44">
        <v>1200000</v>
      </c>
      <c r="H36" s="43"/>
      <c r="I36" s="44"/>
      <c r="J36" s="43"/>
      <c r="K36" s="44"/>
      <c r="L36" s="43"/>
      <c r="M36" s="44">
        <v>1200000</v>
      </c>
      <c r="N36" s="43"/>
      <c r="O36" s="44"/>
      <c r="P36" s="43">
        <f t="shared" si="5"/>
        <v>0</v>
      </c>
      <c r="Q36" s="44">
        <f t="shared" si="6"/>
        <v>1200000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100</v>
      </c>
      <c r="V36" s="43"/>
      <c r="W36" s="44"/>
    </row>
    <row r="37" spans="1:23" x14ac:dyDescent="0.2">
      <c r="A37" s="23" t="s">
        <v>63</v>
      </c>
      <c r="B37" s="42"/>
      <c r="C37" s="42">
        <v>14853000</v>
      </c>
      <c r="D37" s="42"/>
      <c r="E37" s="42">
        <f t="shared" si="4"/>
        <v>14853000</v>
      </c>
      <c r="F37" s="43">
        <v>14853000</v>
      </c>
      <c r="G37" s="44">
        <v>14853000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3899000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32975000</v>
      </c>
      <c r="C43" s="45">
        <f t="shared" si="20"/>
        <v>-6115000</v>
      </c>
      <c r="D43" s="45">
        <f t="shared" si="20"/>
        <v>0</v>
      </c>
      <c r="E43" s="45">
        <f t="shared" si="20"/>
        <v>26860000</v>
      </c>
      <c r="F43" s="46">
        <f t="shared" si="20"/>
        <v>32975000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32975000</v>
      </c>
      <c r="C44" s="39">
        <f t="shared" si="22"/>
        <v>-6115000</v>
      </c>
      <c r="D44" s="39">
        <f t="shared" si="22"/>
        <v>0</v>
      </c>
      <c r="E44" s="39">
        <f t="shared" si="22"/>
        <v>26860000</v>
      </c>
      <c r="F44" s="40">
        <f t="shared" si="22"/>
        <v>32975000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32975000</v>
      </c>
      <c r="C46" s="42">
        <v>-6115000</v>
      </c>
      <c r="D46" s="42"/>
      <c r="E46" s="42">
        <f t="shared" si="13"/>
        <v>26860000</v>
      </c>
      <c r="F46" s="43">
        <v>32975000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89140000</v>
      </c>
      <c r="C61" s="39">
        <f t="shared" si="26"/>
        <v>6938000</v>
      </c>
      <c r="D61" s="39">
        <f t="shared" si="26"/>
        <v>0</v>
      </c>
      <c r="E61" s="39">
        <f t="shared" si="26"/>
        <v>96078000</v>
      </c>
      <c r="F61" s="40">
        <f t="shared" si="26"/>
        <v>102193000</v>
      </c>
      <c r="G61" s="41">
        <f t="shared" si="26"/>
        <v>69218000</v>
      </c>
      <c r="H61" s="40">
        <f t="shared" si="26"/>
        <v>9665000</v>
      </c>
      <c r="I61" s="41">
        <f t="shared" si="26"/>
        <v>6224642</v>
      </c>
      <c r="J61" s="40">
        <f t="shared" si="26"/>
        <v>12876000</v>
      </c>
      <c r="K61" s="41">
        <f t="shared" si="26"/>
        <v>11101623</v>
      </c>
      <c r="L61" s="40">
        <f t="shared" si="26"/>
        <v>29892000</v>
      </c>
      <c r="M61" s="41">
        <f t="shared" si="26"/>
        <v>11707418</v>
      </c>
      <c r="N61" s="40">
        <f t="shared" si="26"/>
        <v>0</v>
      </c>
      <c r="O61" s="41">
        <f t="shared" si="26"/>
        <v>0</v>
      </c>
      <c r="P61" s="40">
        <f t="shared" si="26"/>
        <v>52433000</v>
      </c>
      <c r="Q61" s="41">
        <f t="shared" si="26"/>
        <v>29033683</v>
      </c>
      <c r="R61" s="20">
        <f t="shared" si="16"/>
        <v>132.15284249767006</v>
      </c>
      <c r="S61" s="21">
        <f t="shared" si="17"/>
        <v>5.456814737809057</v>
      </c>
      <c r="T61" s="20">
        <f t="shared" si="18"/>
        <v>54.573367472262127</v>
      </c>
      <c r="U61" s="22">
        <f t="shared" si="19"/>
        <v>30.218866962259831</v>
      </c>
      <c r="V61" s="40">
        <f t="shared" ref="V61:W61" si="27">+V8+V43</f>
        <v>3899000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89140000</v>
      </c>
      <c r="C65" s="48">
        <f t="shared" si="30"/>
        <v>6938000</v>
      </c>
      <c r="D65" s="48">
        <f t="shared" si="30"/>
        <v>0</v>
      </c>
      <c r="E65" s="48">
        <f t="shared" si="30"/>
        <v>96078000</v>
      </c>
      <c r="F65" s="49">
        <f t="shared" si="30"/>
        <v>102193000</v>
      </c>
      <c r="G65" s="50">
        <f t="shared" si="30"/>
        <v>69218000</v>
      </c>
      <c r="H65" s="49">
        <f t="shared" si="30"/>
        <v>9665000</v>
      </c>
      <c r="I65" s="50">
        <f t="shared" si="30"/>
        <v>6224642</v>
      </c>
      <c r="J65" s="49">
        <f t="shared" si="30"/>
        <v>12876000</v>
      </c>
      <c r="K65" s="50">
        <f t="shared" si="30"/>
        <v>11101623</v>
      </c>
      <c r="L65" s="49">
        <f t="shared" si="30"/>
        <v>29892000</v>
      </c>
      <c r="M65" s="51">
        <f t="shared" si="30"/>
        <v>11707418</v>
      </c>
      <c r="N65" s="49">
        <f t="shared" si="30"/>
        <v>0</v>
      </c>
      <c r="O65" s="50">
        <f t="shared" si="30"/>
        <v>0</v>
      </c>
      <c r="P65" s="49">
        <f t="shared" si="30"/>
        <v>52433000</v>
      </c>
      <c r="Q65" s="50">
        <f t="shared" si="30"/>
        <v>29033683</v>
      </c>
      <c r="R65" s="34">
        <f t="shared" si="16"/>
        <v>132.15284249767006</v>
      </c>
      <c r="S65" s="35">
        <f t="shared" si="17"/>
        <v>5.456814737809057</v>
      </c>
      <c r="T65" s="34">
        <f t="shared" si="18"/>
        <v>54.573367472262127</v>
      </c>
      <c r="U65" s="35">
        <f t="shared" si="19"/>
        <v>30.218866962259831</v>
      </c>
      <c r="V65" s="49">
        <f>+V61+V62</f>
        <v>3899000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44339000</v>
      </c>
      <c r="C8" s="36">
        <f t="shared" si="0"/>
        <v>26797000</v>
      </c>
      <c r="D8" s="36">
        <f t="shared" si="0"/>
        <v>0</v>
      </c>
      <c r="E8" s="36">
        <f t="shared" si="0"/>
        <v>71136000</v>
      </c>
      <c r="F8" s="37">
        <f t="shared" si="0"/>
        <v>71136000</v>
      </c>
      <c r="G8" s="38">
        <f t="shared" si="0"/>
        <v>71136000</v>
      </c>
      <c r="H8" s="37">
        <f t="shared" si="0"/>
        <v>17577000</v>
      </c>
      <c r="I8" s="38">
        <f t="shared" si="0"/>
        <v>20457671</v>
      </c>
      <c r="J8" s="37">
        <f t="shared" si="0"/>
        <v>16228000</v>
      </c>
      <c r="K8" s="38">
        <f t="shared" si="0"/>
        <v>14589572</v>
      </c>
      <c r="L8" s="37">
        <f t="shared" si="0"/>
        <v>11490000</v>
      </c>
      <c r="M8" s="38">
        <f t="shared" si="0"/>
        <v>5031209</v>
      </c>
      <c r="N8" s="37">
        <f t="shared" si="0"/>
        <v>0</v>
      </c>
      <c r="O8" s="38">
        <f t="shared" si="0"/>
        <v>0</v>
      </c>
      <c r="P8" s="37">
        <f t="shared" si="0"/>
        <v>45295000</v>
      </c>
      <c r="Q8" s="38">
        <f t="shared" si="0"/>
        <v>40078452</v>
      </c>
      <c r="R8" s="16">
        <f>IF(($J8       =0),0,((($L8       -$J8       )/$J8       )*100))</f>
        <v>-29.196450579245749</v>
      </c>
      <c r="S8" s="17">
        <f>IF(($K8       =0),0,((($M8       -$K8       )/$K8       )*100))</f>
        <v>-65.515033614419949</v>
      </c>
      <c r="T8" s="16">
        <f>IF(($E8       =0),0,(($P8       /$E8       )*100))</f>
        <v>63.673807917228977</v>
      </c>
      <c r="U8" s="18">
        <f>IF(($E8       =0),0,(($Q8       /$E8       )*100))</f>
        <v>56.340603913630225</v>
      </c>
      <c r="V8" s="37">
        <f t="shared" ref="V8:W8" si="1">+V9+V28</f>
        <v>4852000</v>
      </c>
      <c r="W8" s="38">
        <f t="shared" si="1"/>
        <v>3958000</v>
      </c>
    </row>
    <row r="9" spans="1:23" x14ac:dyDescent="0.2">
      <c r="A9" s="19" t="s">
        <v>35</v>
      </c>
      <c r="B9" s="39">
        <f t="shared" ref="B9:Q9" si="2">SUM(B10:B27)</f>
        <v>41139000</v>
      </c>
      <c r="C9" s="39">
        <f t="shared" si="2"/>
        <v>3097000</v>
      </c>
      <c r="D9" s="39">
        <f t="shared" si="2"/>
        <v>0</v>
      </c>
      <c r="E9" s="39">
        <f t="shared" si="2"/>
        <v>44236000</v>
      </c>
      <c r="F9" s="40">
        <f t="shared" si="2"/>
        <v>44236000</v>
      </c>
      <c r="G9" s="41">
        <f t="shared" si="2"/>
        <v>44236000</v>
      </c>
      <c r="H9" s="40">
        <f t="shared" si="2"/>
        <v>16566000</v>
      </c>
      <c r="I9" s="41">
        <f t="shared" si="2"/>
        <v>19270661</v>
      </c>
      <c r="J9" s="40">
        <f t="shared" si="2"/>
        <v>15534000</v>
      </c>
      <c r="K9" s="41">
        <f t="shared" si="2"/>
        <v>14042203</v>
      </c>
      <c r="L9" s="40">
        <f t="shared" si="2"/>
        <v>10956000</v>
      </c>
      <c r="M9" s="41">
        <f t="shared" si="2"/>
        <v>4466121</v>
      </c>
      <c r="N9" s="40">
        <f t="shared" si="2"/>
        <v>0</v>
      </c>
      <c r="O9" s="41">
        <f t="shared" si="2"/>
        <v>0</v>
      </c>
      <c r="P9" s="40">
        <f t="shared" si="2"/>
        <v>43056000</v>
      </c>
      <c r="Q9" s="41">
        <f t="shared" si="2"/>
        <v>37778985</v>
      </c>
      <c r="R9" s="20">
        <f>IF(($J9       =0),0,((($L9       -$J9       )/$J9       )*100))</f>
        <v>-29.470838161452299</v>
      </c>
      <c r="S9" s="21">
        <f>IF(($K9       =0),0,((($M9       -$K9       )/$K9       )*100))</f>
        <v>-68.195011851060698</v>
      </c>
      <c r="T9" s="20">
        <f>IF(($E9       =0),0,(($P9       /$E9       )*100))</f>
        <v>97.332489375169544</v>
      </c>
      <c r="U9" s="22">
        <f>IF(($E9       =0),0,(($Q9       /$E9       )*100))</f>
        <v>85.403257527805408</v>
      </c>
      <c r="V9" s="40">
        <f t="shared" ref="V9:W9" si="3">SUM(V10:V27)</f>
        <v>4852000</v>
      </c>
      <c r="W9" s="41">
        <f t="shared" si="3"/>
        <v>3958000</v>
      </c>
    </row>
    <row r="10" spans="1:23" x14ac:dyDescent="0.2">
      <c r="A10" s="23" t="s">
        <v>36</v>
      </c>
      <c r="B10" s="42">
        <v>39542000</v>
      </c>
      <c r="C10" s="42">
        <v>1500000</v>
      </c>
      <c r="D10" s="42"/>
      <c r="E10" s="42">
        <f t="shared" ref="E10:E41" si="4">$B10      +$C10      +$D10</f>
        <v>41042000</v>
      </c>
      <c r="F10" s="43">
        <v>41042000</v>
      </c>
      <c r="G10" s="44">
        <v>41042000</v>
      </c>
      <c r="H10" s="43">
        <v>15571000</v>
      </c>
      <c r="I10" s="44">
        <v>17390915</v>
      </c>
      <c r="J10" s="43">
        <v>15205000</v>
      </c>
      <c r="K10" s="44">
        <v>14042203</v>
      </c>
      <c r="L10" s="43">
        <v>10266000</v>
      </c>
      <c r="M10" s="44">
        <v>4466121</v>
      </c>
      <c r="N10" s="43"/>
      <c r="O10" s="44"/>
      <c r="P10" s="43">
        <f t="shared" ref="P10:P41" si="5">$H10      +$J10      +$L10      +$N10</f>
        <v>41042000</v>
      </c>
      <c r="Q10" s="44">
        <f t="shared" ref="Q10:Q41" si="6">$I10      +$K10      +$M10      +$O10</f>
        <v>35899239</v>
      </c>
      <c r="R10" s="24">
        <f t="shared" ref="R10:R41" si="7">IF(($J10      =0),0,((($L10      -$J10      )/$J10      )*100))</f>
        <v>-32.4827359421243</v>
      </c>
      <c r="S10" s="25">
        <f t="shared" ref="S10:S41" si="8">IF(($K10      =0),0,((($M10      -$K10      )/$K10      )*100))</f>
        <v>-68.195011851060698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87.469516592758637</v>
      </c>
      <c r="V10" s="43">
        <v>2289000</v>
      </c>
      <c r="W10" s="44">
        <v>1692000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1597000</v>
      </c>
      <c r="C13" s="42">
        <v>1597000</v>
      </c>
      <c r="D13" s="42"/>
      <c r="E13" s="42">
        <f t="shared" si="4"/>
        <v>3194000</v>
      </c>
      <c r="F13" s="43">
        <v>3194000</v>
      </c>
      <c r="G13" s="44">
        <v>3194000</v>
      </c>
      <c r="H13" s="43">
        <v>995000</v>
      </c>
      <c r="I13" s="44">
        <v>1879746</v>
      </c>
      <c r="J13" s="43">
        <v>329000</v>
      </c>
      <c r="K13" s="44"/>
      <c r="L13" s="43">
        <v>690000</v>
      </c>
      <c r="M13" s="44"/>
      <c r="N13" s="43"/>
      <c r="O13" s="44"/>
      <c r="P13" s="43">
        <f t="shared" si="5"/>
        <v>2014000</v>
      </c>
      <c r="Q13" s="44">
        <f t="shared" si="6"/>
        <v>1879746</v>
      </c>
      <c r="R13" s="24">
        <f t="shared" si="7"/>
        <v>109.72644376899696</v>
      </c>
      <c r="S13" s="25">
        <f t="shared" si="8"/>
        <v>0</v>
      </c>
      <c r="T13" s="24">
        <f t="shared" si="9"/>
        <v>63.055729492798996</v>
      </c>
      <c r="U13" s="26">
        <f t="shared" si="10"/>
        <v>58.852410770194119</v>
      </c>
      <c r="V13" s="43">
        <v>2563000</v>
      </c>
      <c r="W13" s="44">
        <v>2266000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3200000</v>
      </c>
      <c r="C28" s="39">
        <f t="shared" si="11"/>
        <v>23700000</v>
      </c>
      <c r="D28" s="39">
        <f t="shared" si="11"/>
        <v>0</v>
      </c>
      <c r="E28" s="39">
        <f t="shared" si="11"/>
        <v>26900000</v>
      </c>
      <c r="F28" s="40">
        <f t="shared" si="11"/>
        <v>26900000</v>
      </c>
      <c r="G28" s="41">
        <f t="shared" si="11"/>
        <v>26900000</v>
      </c>
      <c r="H28" s="40">
        <f t="shared" si="11"/>
        <v>1011000</v>
      </c>
      <c r="I28" s="41">
        <f t="shared" si="11"/>
        <v>1187010</v>
      </c>
      <c r="J28" s="40">
        <f t="shared" si="11"/>
        <v>694000</v>
      </c>
      <c r="K28" s="41">
        <f t="shared" si="11"/>
        <v>547369</v>
      </c>
      <c r="L28" s="40">
        <f t="shared" si="11"/>
        <v>534000</v>
      </c>
      <c r="M28" s="41">
        <f t="shared" si="11"/>
        <v>565088</v>
      </c>
      <c r="N28" s="40">
        <f t="shared" si="11"/>
        <v>0</v>
      </c>
      <c r="O28" s="41">
        <f t="shared" si="11"/>
        <v>0</v>
      </c>
      <c r="P28" s="40">
        <f t="shared" si="11"/>
        <v>2239000</v>
      </c>
      <c r="Q28" s="41">
        <f t="shared" si="11"/>
        <v>2299467</v>
      </c>
      <c r="R28" s="20">
        <f t="shared" si="7"/>
        <v>-23.054755043227665</v>
      </c>
      <c r="S28" s="21">
        <f t="shared" si="8"/>
        <v>3.2371215761214103</v>
      </c>
      <c r="T28" s="20">
        <f t="shared" si="9"/>
        <v>8.3234200743494426</v>
      </c>
      <c r="U28" s="22">
        <f t="shared" si="10"/>
        <v>8.5482044609665415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661000</v>
      </c>
      <c r="I31" s="44">
        <v>843810</v>
      </c>
      <c r="J31" s="43">
        <v>178000</v>
      </c>
      <c r="K31" s="44">
        <v>143394</v>
      </c>
      <c r="L31" s="43"/>
      <c r="M31" s="44">
        <v>-31914</v>
      </c>
      <c r="N31" s="43"/>
      <c r="O31" s="44"/>
      <c r="P31" s="43">
        <f t="shared" si="5"/>
        <v>839000</v>
      </c>
      <c r="Q31" s="44">
        <f t="shared" si="6"/>
        <v>955290</v>
      </c>
      <c r="R31" s="24">
        <f t="shared" si="7"/>
        <v>-100</v>
      </c>
      <c r="S31" s="25">
        <f t="shared" si="8"/>
        <v>-122.25616134566299</v>
      </c>
      <c r="T31" s="24">
        <f t="shared" si="9"/>
        <v>46.611111111111107</v>
      </c>
      <c r="U31" s="26">
        <f t="shared" si="10"/>
        <v>53.071666666666658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1400000</v>
      </c>
      <c r="C33" s="42"/>
      <c r="D33" s="42"/>
      <c r="E33" s="42">
        <f t="shared" si="4"/>
        <v>1400000</v>
      </c>
      <c r="F33" s="43">
        <v>1400000</v>
      </c>
      <c r="G33" s="44">
        <v>1400000</v>
      </c>
      <c r="H33" s="43">
        <v>350000</v>
      </c>
      <c r="I33" s="44">
        <v>343200</v>
      </c>
      <c r="J33" s="43">
        <v>516000</v>
      </c>
      <c r="K33" s="44">
        <v>403975</v>
      </c>
      <c r="L33" s="43">
        <v>534000</v>
      </c>
      <c r="M33" s="44">
        <v>597002</v>
      </c>
      <c r="N33" s="43"/>
      <c r="O33" s="44"/>
      <c r="P33" s="43">
        <f t="shared" si="5"/>
        <v>1400000</v>
      </c>
      <c r="Q33" s="44">
        <f t="shared" si="6"/>
        <v>1344177</v>
      </c>
      <c r="R33" s="24">
        <f t="shared" si="7"/>
        <v>3.4883720930232558</v>
      </c>
      <c r="S33" s="25">
        <f t="shared" si="8"/>
        <v>47.781917197846404</v>
      </c>
      <c r="T33" s="24">
        <f t="shared" si="9"/>
        <v>100</v>
      </c>
      <c r="U33" s="26">
        <f t="shared" si="10"/>
        <v>96.012642857142865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23700000</v>
      </c>
      <c r="D37" s="42"/>
      <c r="E37" s="42">
        <f t="shared" si="4"/>
        <v>23700000</v>
      </c>
      <c r="F37" s="43">
        <v>23700000</v>
      </c>
      <c r="G37" s="44">
        <v>23700000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44339000</v>
      </c>
      <c r="C61" s="39">
        <f t="shared" si="26"/>
        <v>26797000</v>
      </c>
      <c r="D61" s="39">
        <f t="shared" si="26"/>
        <v>0</v>
      </c>
      <c r="E61" s="39">
        <f t="shared" si="26"/>
        <v>71136000</v>
      </c>
      <c r="F61" s="40">
        <f t="shared" si="26"/>
        <v>71136000</v>
      </c>
      <c r="G61" s="41">
        <f t="shared" si="26"/>
        <v>71136000</v>
      </c>
      <c r="H61" s="40">
        <f t="shared" si="26"/>
        <v>17577000</v>
      </c>
      <c r="I61" s="41">
        <f t="shared" si="26"/>
        <v>20457671</v>
      </c>
      <c r="J61" s="40">
        <f t="shared" si="26"/>
        <v>16228000</v>
      </c>
      <c r="K61" s="41">
        <f t="shared" si="26"/>
        <v>14589572</v>
      </c>
      <c r="L61" s="40">
        <f t="shared" si="26"/>
        <v>11490000</v>
      </c>
      <c r="M61" s="41">
        <f t="shared" si="26"/>
        <v>5031209</v>
      </c>
      <c r="N61" s="40">
        <f t="shared" si="26"/>
        <v>0</v>
      </c>
      <c r="O61" s="41">
        <f t="shared" si="26"/>
        <v>0</v>
      </c>
      <c r="P61" s="40">
        <f t="shared" si="26"/>
        <v>45295000</v>
      </c>
      <c r="Q61" s="41">
        <f t="shared" si="26"/>
        <v>40078452</v>
      </c>
      <c r="R61" s="20">
        <f t="shared" si="16"/>
        <v>-29.196450579245749</v>
      </c>
      <c r="S61" s="21">
        <f t="shared" si="17"/>
        <v>-65.515033614419949</v>
      </c>
      <c r="T61" s="20">
        <f t="shared" si="18"/>
        <v>63.673807917228977</v>
      </c>
      <c r="U61" s="22">
        <f t="shared" si="19"/>
        <v>56.340603913630225</v>
      </c>
      <c r="V61" s="40">
        <f t="shared" ref="V61:W61" si="27">+V8+V43</f>
        <v>4852000</v>
      </c>
      <c r="W61" s="41">
        <f t="shared" si="27"/>
        <v>3958000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44339000</v>
      </c>
      <c r="C65" s="48">
        <f t="shared" si="30"/>
        <v>26797000</v>
      </c>
      <c r="D65" s="48">
        <f t="shared" si="30"/>
        <v>0</v>
      </c>
      <c r="E65" s="48">
        <f t="shared" si="30"/>
        <v>71136000</v>
      </c>
      <c r="F65" s="49">
        <f t="shared" si="30"/>
        <v>71136000</v>
      </c>
      <c r="G65" s="50">
        <f t="shared" si="30"/>
        <v>71136000</v>
      </c>
      <c r="H65" s="49">
        <f t="shared" si="30"/>
        <v>17577000</v>
      </c>
      <c r="I65" s="50">
        <f t="shared" si="30"/>
        <v>20457671</v>
      </c>
      <c r="J65" s="49">
        <f t="shared" si="30"/>
        <v>16228000</v>
      </c>
      <c r="K65" s="50">
        <f t="shared" si="30"/>
        <v>14589572</v>
      </c>
      <c r="L65" s="49">
        <f t="shared" si="30"/>
        <v>11490000</v>
      </c>
      <c r="M65" s="51">
        <f t="shared" si="30"/>
        <v>5031209</v>
      </c>
      <c r="N65" s="49">
        <f t="shared" si="30"/>
        <v>0</v>
      </c>
      <c r="O65" s="50">
        <f t="shared" si="30"/>
        <v>0</v>
      </c>
      <c r="P65" s="49">
        <f t="shared" si="30"/>
        <v>45295000</v>
      </c>
      <c r="Q65" s="50">
        <f t="shared" si="30"/>
        <v>40078452</v>
      </c>
      <c r="R65" s="34">
        <f t="shared" si="16"/>
        <v>-29.196450579245749</v>
      </c>
      <c r="S65" s="35">
        <f t="shared" si="17"/>
        <v>-65.515033614419949</v>
      </c>
      <c r="T65" s="34">
        <f t="shared" si="18"/>
        <v>63.673807917228977</v>
      </c>
      <c r="U65" s="35">
        <f t="shared" si="19"/>
        <v>56.340603913630225</v>
      </c>
      <c r="V65" s="49">
        <f>+V61+V62</f>
        <v>4852000</v>
      </c>
      <c r="W65" s="50">
        <f>+W61+W62</f>
        <v>3958000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30092000</v>
      </c>
      <c r="C8" s="36">
        <f t="shared" si="0"/>
        <v>0</v>
      </c>
      <c r="D8" s="36">
        <f t="shared" si="0"/>
        <v>0</v>
      </c>
      <c r="E8" s="36">
        <f t="shared" si="0"/>
        <v>30092000</v>
      </c>
      <c r="F8" s="37">
        <f t="shared" si="0"/>
        <v>30092000</v>
      </c>
      <c r="G8" s="38">
        <f t="shared" si="0"/>
        <v>30092000</v>
      </c>
      <c r="H8" s="37">
        <f t="shared" si="0"/>
        <v>6490000</v>
      </c>
      <c r="I8" s="38">
        <f t="shared" si="0"/>
        <v>6565922</v>
      </c>
      <c r="J8" s="37">
        <f t="shared" si="0"/>
        <v>11732000</v>
      </c>
      <c r="K8" s="38">
        <f t="shared" si="0"/>
        <v>10418008</v>
      </c>
      <c r="L8" s="37">
        <f t="shared" si="0"/>
        <v>9235000</v>
      </c>
      <c r="M8" s="38">
        <f t="shared" si="0"/>
        <v>5248235</v>
      </c>
      <c r="N8" s="37">
        <f t="shared" si="0"/>
        <v>0</v>
      </c>
      <c r="O8" s="38">
        <f t="shared" si="0"/>
        <v>0</v>
      </c>
      <c r="P8" s="37">
        <f t="shared" si="0"/>
        <v>27457000</v>
      </c>
      <c r="Q8" s="38">
        <f t="shared" si="0"/>
        <v>22232165</v>
      </c>
      <c r="R8" s="16">
        <f>IF(($J8       =0),0,((($L8       -$J8       )/$J8       )*100))</f>
        <v>-21.283668598704399</v>
      </c>
      <c r="S8" s="17">
        <f>IF(($K8       =0),0,((($M8       -$K8       )/$K8       )*100))</f>
        <v>-49.623430890051154</v>
      </c>
      <c r="T8" s="16">
        <f>IF(($E8       =0),0,(($P8       /$E8       )*100))</f>
        <v>91.243519872391332</v>
      </c>
      <c r="U8" s="18">
        <f>IF(($E8       =0),0,(($Q8       /$E8       )*100))</f>
        <v>73.880649342017819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26795000</v>
      </c>
      <c r="C9" s="39">
        <f t="shared" si="2"/>
        <v>0</v>
      </c>
      <c r="D9" s="39">
        <f t="shared" si="2"/>
        <v>0</v>
      </c>
      <c r="E9" s="39">
        <f t="shared" si="2"/>
        <v>26795000</v>
      </c>
      <c r="F9" s="40">
        <f t="shared" si="2"/>
        <v>26795000</v>
      </c>
      <c r="G9" s="41">
        <f t="shared" si="2"/>
        <v>26795000</v>
      </c>
      <c r="H9" s="40">
        <f t="shared" si="2"/>
        <v>5221000</v>
      </c>
      <c r="I9" s="41">
        <f t="shared" si="2"/>
        <v>5341501</v>
      </c>
      <c r="J9" s="40">
        <f t="shared" si="2"/>
        <v>10406000</v>
      </c>
      <c r="K9" s="41">
        <f t="shared" si="2"/>
        <v>9176055</v>
      </c>
      <c r="L9" s="40">
        <f t="shared" si="2"/>
        <v>8762000</v>
      </c>
      <c r="M9" s="41">
        <f t="shared" si="2"/>
        <v>4510804</v>
      </c>
      <c r="N9" s="40">
        <f t="shared" si="2"/>
        <v>0</v>
      </c>
      <c r="O9" s="41">
        <f t="shared" si="2"/>
        <v>0</v>
      </c>
      <c r="P9" s="40">
        <f t="shared" si="2"/>
        <v>24389000</v>
      </c>
      <c r="Q9" s="41">
        <f t="shared" si="2"/>
        <v>19028360</v>
      </c>
      <c r="R9" s="20">
        <f>IF(($J9       =0),0,((($L9       -$J9       )/$J9       )*100))</f>
        <v>-15.798577743609457</v>
      </c>
      <c r="S9" s="21">
        <f>IF(($K9       =0),0,((($M9       -$K9       )/$K9       )*100))</f>
        <v>-50.841576254719492</v>
      </c>
      <c r="T9" s="20">
        <f>IF(($E9       =0),0,(($P9       /$E9       )*100))</f>
        <v>91.020712819555882</v>
      </c>
      <c r="U9" s="22">
        <f>IF(($E9       =0),0,(($Q9       /$E9       )*100))</f>
        <v>71.014592274678108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26795000</v>
      </c>
      <c r="C10" s="42"/>
      <c r="D10" s="42"/>
      <c r="E10" s="42">
        <f t="shared" ref="E10:E41" si="4">$B10      +$C10      +$D10</f>
        <v>26795000</v>
      </c>
      <c r="F10" s="43">
        <v>26795000</v>
      </c>
      <c r="G10" s="44">
        <v>26795000</v>
      </c>
      <c r="H10" s="43">
        <v>5221000</v>
      </c>
      <c r="I10" s="44">
        <v>5341501</v>
      </c>
      <c r="J10" s="43">
        <v>10406000</v>
      </c>
      <c r="K10" s="44">
        <v>9176055</v>
      </c>
      <c r="L10" s="43">
        <v>8762000</v>
      </c>
      <c r="M10" s="44">
        <v>4510804</v>
      </c>
      <c r="N10" s="43"/>
      <c r="O10" s="44"/>
      <c r="P10" s="43">
        <f t="shared" ref="P10:P41" si="5">$H10      +$J10      +$L10      +$N10</f>
        <v>24389000</v>
      </c>
      <c r="Q10" s="44">
        <f t="shared" ref="Q10:Q41" si="6">$I10      +$K10      +$M10      +$O10</f>
        <v>19028360</v>
      </c>
      <c r="R10" s="24">
        <f t="shared" ref="R10:R41" si="7">IF(($J10      =0),0,((($L10      -$J10      )/$J10      )*100))</f>
        <v>-15.798577743609457</v>
      </c>
      <c r="S10" s="25">
        <f t="shared" ref="S10:S41" si="8">IF(($K10      =0),0,((($M10      -$K10      )/$K10      )*100))</f>
        <v>-50.841576254719492</v>
      </c>
      <c r="T10" s="24">
        <f t="shared" ref="T10:T41" si="9">IF(($E10      =0),0,(($P10      /$E10      )*100))</f>
        <v>91.020712819555882</v>
      </c>
      <c r="U10" s="26">
        <f t="shared" ref="U10:U41" si="10">IF(($E10      =0),0,(($Q10      /$E10      )*100))</f>
        <v>71.014592274678108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3297000</v>
      </c>
      <c r="C28" s="39">
        <f t="shared" si="11"/>
        <v>0</v>
      </c>
      <c r="D28" s="39">
        <f t="shared" si="11"/>
        <v>0</v>
      </c>
      <c r="E28" s="39">
        <f t="shared" si="11"/>
        <v>3297000</v>
      </c>
      <c r="F28" s="40">
        <f t="shared" si="11"/>
        <v>3297000</v>
      </c>
      <c r="G28" s="41">
        <f t="shared" si="11"/>
        <v>3297000</v>
      </c>
      <c r="H28" s="40">
        <f t="shared" si="11"/>
        <v>1269000</v>
      </c>
      <c r="I28" s="41">
        <f t="shared" si="11"/>
        <v>1224421</v>
      </c>
      <c r="J28" s="40">
        <f t="shared" si="11"/>
        <v>1326000</v>
      </c>
      <c r="K28" s="41">
        <f t="shared" si="11"/>
        <v>1241953</v>
      </c>
      <c r="L28" s="40">
        <f t="shared" si="11"/>
        <v>473000</v>
      </c>
      <c r="M28" s="41">
        <f t="shared" si="11"/>
        <v>737431</v>
      </c>
      <c r="N28" s="40">
        <f t="shared" si="11"/>
        <v>0</v>
      </c>
      <c r="O28" s="41">
        <f t="shared" si="11"/>
        <v>0</v>
      </c>
      <c r="P28" s="40">
        <f t="shared" si="11"/>
        <v>3068000</v>
      </c>
      <c r="Q28" s="41">
        <f t="shared" si="11"/>
        <v>3203805</v>
      </c>
      <c r="R28" s="20">
        <f t="shared" si="7"/>
        <v>-64.328808446455511</v>
      </c>
      <c r="S28" s="21">
        <f t="shared" si="8"/>
        <v>-40.623276404179549</v>
      </c>
      <c r="T28" s="20">
        <f t="shared" si="9"/>
        <v>93.05429178040643</v>
      </c>
      <c r="U28" s="22">
        <f t="shared" si="10"/>
        <v>97.173339399454051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894000</v>
      </c>
      <c r="I31" s="44">
        <v>762807</v>
      </c>
      <c r="J31" s="43">
        <v>865000</v>
      </c>
      <c r="K31" s="44">
        <v>721494</v>
      </c>
      <c r="L31" s="43"/>
      <c r="M31" s="44">
        <v>286932</v>
      </c>
      <c r="N31" s="43"/>
      <c r="O31" s="44"/>
      <c r="P31" s="43">
        <f t="shared" si="5"/>
        <v>1759000</v>
      </c>
      <c r="Q31" s="44">
        <f t="shared" si="6"/>
        <v>1771233</v>
      </c>
      <c r="R31" s="24">
        <f t="shared" si="7"/>
        <v>-100</v>
      </c>
      <c r="S31" s="25">
        <f t="shared" si="8"/>
        <v>-60.230854310638762</v>
      </c>
      <c r="T31" s="24">
        <f t="shared" si="9"/>
        <v>97.722222222222229</v>
      </c>
      <c r="U31" s="26">
        <f t="shared" si="10"/>
        <v>98.401833333333329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1497000</v>
      </c>
      <c r="C33" s="42"/>
      <c r="D33" s="42"/>
      <c r="E33" s="42">
        <f t="shared" si="4"/>
        <v>1497000</v>
      </c>
      <c r="F33" s="43">
        <v>1497000</v>
      </c>
      <c r="G33" s="44">
        <v>1497000</v>
      </c>
      <c r="H33" s="43">
        <v>375000</v>
      </c>
      <c r="I33" s="44">
        <v>461614</v>
      </c>
      <c r="J33" s="43">
        <v>461000</v>
      </c>
      <c r="K33" s="44">
        <v>520459</v>
      </c>
      <c r="L33" s="43">
        <v>473000</v>
      </c>
      <c r="M33" s="44">
        <v>450499</v>
      </c>
      <c r="N33" s="43"/>
      <c r="O33" s="44"/>
      <c r="P33" s="43">
        <f t="shared" si="5"/>
        <v>1309000</v>
      </c>
      <c r="Q33" s="44">
        <f t="shared" si="6"/>
        <v>1432572</v>
      </c>
      <c r="R33" s="24">
        <f t="shared" si="7"/>
        <v>2.6030368763557483</v>
      </c>
      <c r="S33" s="25">
        <f t="shared" si="8"/>
        <v>-13.441981020599126</v>
      </c>
      <c r="T33" s="24">
        <f t="shared" si="9"/>
        <v>87.441549766199074</v>
      </c>
      <c r="U33" s="26">
        <f t="shared" si="10"/>
        <v>95.696192384769546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30092000</v>
      </c>
      <c r="C61" s="39">
        <f t="shared" si="26"/>
        <v>0</v>
      </c>
      <c r="D61" s="39">
        <f t="shared" si="26"/>
        <v>0</v>
      </c>
      <c r="E61" s="39">
        <f t="shared" si="26"/>
        <v>30092000</v>
      </c>
      <c r="F61" s="40">
        <f t="shared" si="26"/>
        <v>30092000</v>
      </c>
      <c r="G61" s="41">
        <f t="shared" si="26"/>
        <v>30092000</v>
      </c>
      <c r="H61" s="40">
        <f t="shared" si="26"/>
        <v>6490000</v>
      </c>
      <c r="I61" s="41">
        <f t="shared" si="26"/>
        <v>6565922</v>
      </c>
      <c r="J61" s="40">
        <f t="shared" si="26"/>
        <v>11732000</v>
      </c>
      <c r="K61" s="41">
        <f t="shared" si="26"/>
        <v>10418008</v>
      </c>
      <c r="L61" s="40">
        <f t="shared" si="26"/>
        <v>9235000</v>
      </c>
      <c r="M61" s="41">
        <f t="shared" si="26"/>
        <v>5248235</v>
      </c>
      <c r="N61" s="40">
        <f t="shared" si="26"/>
        <v>0</v>
      </c>
      <c r="O61" s="41">
        <f t="shared" si="26"/>
        <v>0</v>
      </c>
      <c r="P61" s="40">
        <f t="shared" si="26"/>
        <v>27457000</v>
      </c>
      <c r="Q61" s="41">
        <f t="shared" si="26"/>
        <v>22232165</v>
      </c>
      <c r="R61" s="20">
        <f t="shared" si="16"/>
        <v>-21.283668598704399</v>
      </c>
      <c r="S61" s="21">
        <f t="shared" si="17"/>
        <v>-49.623430890051154</v>
      </c>
      <c r="T61" s="20">
        <f t="shared" si="18"/>
        <v>91.243519872391332</v>
      </c>
      <c r="U61" s="22">
        <f t="shared" si="19"/>
        <v>73.880649342017819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30092000</v>
      </c>
      <c r="C65" s="48">
        <f t="shared" si="30"/>
        <v>0</v>
      </c>
      <c r="D65" s="48">
        <f t="shared" si="30"/>
        <v>0</v>
      </c>
      <c r="E65" s="48">
        <f t="shared" si="30"/>
        <v>30092000</v>
      </c>
      <c r="F65" s="49">
        <f t="shared" si="30"/>
        <v>30092000</v>
      </c>
      <c r="G65" s="50">
        <f t="shared" si="30"/>
        <v>30092000</v>
      </c>
      <c r="H65" s="49">
        <f t="shared" si="30"/>
        <v>6490000</v>
      </c>
      <c r="I65" s="50">
        <f t="shared" si="30"/>
        <v>6565922</v>
      </c>
      <c r="J65" s="49">
        <f t="shared" si="30"/>
        <v>11732000</v>
      </c>
      <c r="K65" s="50">
        <f t="shared" si="30"/>
        <v>10418008</v>
      </c>
      <c r="L65" s="49">
        <f t="shared" si="30"/>
        <v>9235000</v>
      </c>
      <c r="M65" s="51">
        <f t="shared" si="30"/>
        <v>5248235</v>
      </c>
      <c r="N65" s="49">
        <f t="shared" si="30"/>
        <v>0</v>
      </c>
      <c r="O65" s="50">
        <f t="shared" si="30"/>
        <v>0</v>
      </c>
      <c r="P65" s="49">
        <f t="shared" si="30"/>
        <v>27457000</v>
      </c>
      <c r="Q65" s="50">
        <f t="shared" si="30"/>
        <v>22232165</v>
      </c>
      <c r="R65" s="34">
        <f t="shared" si="16"/>
        <v>-21.283668598704399</v>
      </c>
      <c r="S65" s="35">
        <f t="shared" si="17"/>
        <v>-49.623430890051154</v>
      </c>
      <c r="T65" s="34">
        <f t="shared" si="18"/>
        <v>91.243519872391332</v>
      </c>
      <c r="U65" s="35">
        <f t="shared" si="19"/>
        <v>73.880649342017819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148394000</v>
      </c>
      <c r="C8" s="36">
        <f t="shared" si="0"/>
        <v>4623000</v>
      </c>
      <c r="D8" s="36">
        <f t="shared" si="0"/>
        <v>0</v>
      </c>
      <c r="E8" s="36">
        <f t="shared" si="0"/>
        <v>153017000</v>
      </c>
      <c r="F8" s="37">
        <f t="shared" si="0"/>
        <v>153017000</v>
      </c>
      <c r="G8" s="38">
        <f t="shared" si="0"/>
        <v>153017000</v>
      </c>
      <c r="H8" s="37">
        <f t="shared" si="0"/>
        <v>22842000</v>
      </c>
      <c r="I8" s="38">
        <f t="shared" si="0"/>
        <v>5697434</v>
      </c>
      <c r="J8" s="37">
        <f t="shared" si="0"/>
        <v>34741000</v>
      </c>
      <c r="K8" s="38">
        <f t="shared" si="0"/>
        <v>440000</v>
      </c>
      <c r="L8" s="37">
        <f t="shared" si="0"/>
        <v>28366000</v>
      </c>
      <c r="M8" s="38">
        <f t="shared" si="0"/>
        <v>82357260</v>
      </c>
      <c r="N8" s="37">
        <f t="shared" si="0"/>
        <v>0</v>
      </c>
      <c r="O8" s="38">
        <f t="shared" si="0"/>
        <v>0</v>
      </c>
      <c r="P8" s="37">
        <f t="shared" si="0"/>
        <v>85949000</v>
      </c>
      <c r="Q8" s="38">
        <f t="shared" si="0"/>
        <v>88494694</v>
      </c>
      <c r="R8" s="16">
        <f>IF(($J8       =0),0,((($L8       -$J8       )/$J8       )*100))</f>
        <v>-18.350076278748453</v>
      </c>
      <c r="S8" s="17">
        <f>IF(($K8       =0),0,((($M8       -$K8       )/$K8       )*100))</f>
        <v>18617.55909090909</v>
      </c>
      <c r="T8" s="16">
        <f>IF(($E8       =0),0,(($P8       /$E8       )*100))</f>
        <v>56.16957592947189</v>
      </c>
      <c r="U8" s="18">
        <f>IF(($E8       =0),0,(($Q8       /$E8       )*100))</f>
        <v>57.833243365116296</v>
      </c>
      <c r="V8" s="37">
        <f t="shared" ref="V8:W8" si="1">+V9+V28</f>
        <v>759000</v>
      </c>
      <c r="W8" s="38">
        <f t="shared" si="1"/>
        <v>659000</v>
      </c>
    </row>
    <row r="9" spans="1:23" x14ac:dyDescent="0.2">
      <c r="A9" s="19" t="s">
        <v>35</v>
      </c>
      <c r="B9" s="39">
        <f t="shared" ref="B9:Q9" si="2">SUM(B10:B27)</f>
        <v>137739000</v>
      </c>
      <c r="C9" s="39">
        <f t="shared" si="2"/>
        <v>-18137000</v>
      </c>
      <c r="D9" s="39">
        <f t="shared" si="2"/>
        <v>0</v>
      </c>
      <c r="E9" s="39">
        <f t="shared" si="2"/>
        <v>119602000</v>
      </c>
      <c r="F9" s="40">
        <f t="shared" si="2"/>
        <v>119602000</v>
      </c>
      <c r="G9" s="41">
        <f t="shared" si="2"/>
        <v>119602000</v>
      </c>
      <c r="H9" s="40">
        <f t="shared" si="2"/>
        <v>22085000</v>
      </c>
      <c r="I9" s="41">
        <f t="shared" si="2"/>
        <v>5697434</v>
      </c>
      <c r="J9" s="40">
        <f t="shared" si="2"/>
        <v>31967000</v>
      </c>
      <c r="K9" s="41">
        <f t="shared" si="2"/>
        <v>0</v>
      </c>
      <c r="L9" s="40">
        <f t="shared" si="2"/>
        <v>25840000</v>
      </c>
      <c r="M9" s="41">
        <f t="shared" si="2"/>
        <v>76005834</v>
      </c>
      <c r="N9" s="40">
        <f t="shared" si="2"/>
        <v>0</v>
      </c>
      <c r="O9" s="41">
        <f t="shared" si="2"/>
        <v>0</v>
      </c>
      <c r="P9" s="40">
        <f t="shared" si="2"/>
        <v>79892000</v>
      </c>
      <c r="Q9" s="41">
        <f t="shared" si="2"/>
        <v>81703268</v>
      </c>
      <c r="R9" s="20">
        <f>IF(($J9       =0),0,((($L9       -$J9       )/$J9       )*100))</f>
        <v>-19.166640598116807</v>
      </c>
      <c r="S9" s="21">
        <f>IF(($K9       =0),0,((($M9       -$K9       )/$K9       )*100))</f>
        <v>0</v>
      </c>
      <c r="T9" s="20">
        <f>IF(($E9       =0),0,(($P9       /$E9       )*100))</f>
        <v>66.798214076687685</v>
      </c>
      <c r="U9" s="22">
        <f>IF(($E9       =0),0,(($Q9       /$E9       )*100))</f>
        <v>68.312626879149178</v>
      </c>
      <c r="V9" s="40">
        <f t="shared" ref="V9:W9" si="3">SUM(V10:V27)</f>
        <v>759000</v>
      </c>
      <c r="W9" s="41">
        <f t="shared" si="3"/>
        <v>659000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11521000</v>
      </c>
      <c r="C13" s="42">
        <v>-3659000</v>
      </c>
      <c r="D13" s="42"/>
      <c r="E13" s="42">
        <f t="shared" si="4"/>
        <v>7862000</v>
      </c>
      <c r="F13" s="43">
        <v>7862000</v>
      </c>
      <c r="G13" s="44">
        <v>7862000</v>
      </c>
      <c r="H13" s="43"/>
      <c r="I13" s="44"/>
      <c r="J13" s="43">
        <v>949000</v>
      </c>
      <c r="K13" s="44"/>
      <c r="L13" s="43">
        <v>6913000</v>
      </c>
      <c r="M13" s="44">
        <v>7862000</v>
      </c>
      <c r="N13" s="43"/>
      <c r="O13" s="44"/>
      <c r="P13" s="43">
        <f t="shared" si="5"/>
        <v>7862000</v>
      </c>
      <c r="Q13" s="44">
        <f t="shared" si="6"/>
        <v>7862000</v>
      </c>
      <c r="R13" s="24">
        <f t="shared" si="7"/>
        <v>628.4510010537407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>
        <v>40000000</v>
      </c>
      <c r="C14" s="42">
        <v>-15000000</v>
      </c>
      <c r="D14" s="42"/>
      <c r="E14" s="42">
        <f t="shared" si="4"/>
        <v>25000000</v>
      </c>
      <c r="F14" s="43">
        <v>25000000</v>
      </c>
      <c r="G14" s="44">
        <v>25000000</v>
      </c>
      <c r="H14" s="43">
        <v>5000000</v>
      </c>
      <c r="I14" s="44">
        <v>4855319</v>
      </c>
      <c r="J14" s="43"/>
      <c r="K14" s="44"/>
      <c r="L14" s="43"/>
      <c r="M14" s="44">
        <v>-2804467</v>
      </c>
      <c r="N14" s="43"/>
      <c r="O14" s="44"/>
      <c r="P14" s="43">
        <f t="shared" si="5"/>
        <v>5000000</v>
      </c>
      <c r="Q14" s="44">
        <f t="shared" si="6"/>
        <v>2050852</v>
      </c>
      <c r="R14" s="24">
        <f t="shared" si="7"/>
        <v>0</v>
      </c>
      <c r="S14" s="25">
        <f t="shared" si="8"/>
        <v>0</v>
      </c>
      <c r="T14" s="24">
        <f t="shared" si="9"/>
        <v>20</v>
      </c>
      <c r="U14" s="26">
        <f t="shared" si="10"/>
        <v>8.2034079999999996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759000</v>
      </c>
      <c r="W20" s="44">
        <v>659000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86218000</v>
      </c>
      <c r="C25" s="42">
        <v>522000</v>
      </c>
      <c r="D25" s="42"/>
      <c r="E25" s="42">
        <f t="shared" si="4"/>
        <v>86740000</v>
      </c>
      <c r="F25" s="43">
        <v>86740000</v>
      </c>
      <c r="G25" s="44">
        <v>86740000</v>
      </c>
      <c r="H25" s="43">
        <v>17085000</v>
      </c>
      <c r="I25" s="44">
        <v>842115</v>
      </c>
      <c r="J25" s="43">
        <v>31018000</v>
      </c>
      <c r="K25" s="44"/>
      <c r="L25" s="43">
        <v>18927000</v>
      </c>
      <c r="M25" s="44">
        <v>70948301</v>
      </c>
      <c r="N25" s="43"/>
      <c r="O25" s="44"/>
      <c r="P25" s="43">
        <f t="shared" si="5"/>
        <v>67030000</v>
      </c>
      <c r="Q25" s="44">
        <f t="shared" si="6"/>
        <v>71790416</v>
      </c>
      <c r="R25" s="24">
        <f t="shared" si="7"/>
        <v>-38.980591914372297</v>
      </c>
      <c r="S25" s="25">
        <f t="shared" si="8"/>
        <v>0</v>
      </c>
      <c r="T25" s="24">
        <f t="shared" si="9"/>
        <v>77.276919529628771</v>
      </c>
      <c r="U25" s="26">
        <f t="shared" si="10"/>
        <v>82.765063407885634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10655000</v>
      </c>
      <c r="C28" s="39">
        <f t="shared" si="11"/>
        <v>22760000</v>
      </c>
      <c r="D28" s="39">
        <f t="shared" si="11"/>
        <v>0</v>
      </c>
      <c r="E28" s="39">
        <f t="shared" si="11"/>
        <v>33415000</v>
      </c>
      <c r="F28" s="40">
        <f t="shared" si="11"/>
        <v>33415000</v>
      </c>
      <c r="G28" s="41">
        <f t="shared" si="11"/>
        <v>33415000</v>
      </c>
      <c r="H28" s="40">
        <f t="shared" si="11"/>
        <v>757000</v>
      </c>
      <c r="I28" s="41">
        <f t="shared" si="11"/>
        <v>0</v>
      </c>
      <c r="J28" s="40">
        <f t="shared" si="11"/>
        <v>2774000</v>
      </c>
      <c r="K28" s="41">
        <f t="shared" si="11"/>
        <v>440000</v>
      </c>
      <c r="L28" s="40">
        <f t="shared" si="11"/>
        <v>2526000</v>
      </c>
      <c r="M28" s="41">
        <f t="shared" si="11"/>
        <v>6351426</v>
      </c>
      <c r="N28" s="40">
        <f t="shared" si="11"/>
        <v>0</v>
      </c>
      <c r="O28" s="41">
        <f t="shared" si="11"/>
        <v>0</v>
      </c>
      <c r="P28" s="40">
        <f t="shared" si="11"/>
        <v>6057000</v>
      </c>
      <c r="Q28" s="41">
        <f t="shared" si="11"/>
        <v>6791426</v>
      </c>
      <c r="R28" s="20">
        <f t="shared" si="7"/>
        <v>-8.940158615717376</v>
      </c>
      <c r="S28" s="21">
        <f t="shared" si="8"/>
        <v>1343.505909090909</v>
      </c>
      <c r="T28" s="20">
        <f t="shared" si="9"/>
        <v>18.126589854855606</v>
      </c>
      <c r="U28" s="22">
        <f t="shared" si="10"/>
        <v>20.324483016609307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58000</v>
      </c>
      <c r="I31" s="44"/>
      <c r="J31" s="43"/>
      <c r="K31" s="44"/>
      <c r="L31" s="43"/>
      <c r="M31" s="44">
        <v>1360428</v>
      </c>
      <c r="N31" s="43"/>
      <c r="O31" s="44"/>
      <c r="P31" s="43">
        <f t="shared" si="5"/>
        <v>58000</v>
      </c>
      <c r="Q31" s="44">
        <f t="shared" si="6"/>
        <v>1360428</v>
      </c>
      <c r="R31" s="24">
        <f t="shared" si="7"/>
        <v>0</v>
      </c>
      <c r="S31" s="25">
        <f t="shared" si="8"/>
        <v>0</v>
      </c>
      <c r="T31" s="24">
        <f t="shared" si="9"/>
        <v>3.0526315789473681</v>
      </c>
      <c r="U31" s="26">
        <f t="shared" si="10"/>
        <v>71.601473684210532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3255000</v>
      </c>
      <c r="C33" s="42"/>
      <c r="D33" s="42"/>
      <c r="E33" s="42">
        <f t="shared" si="4"/>
        <v>3255000</v>
      </c>
      <c r="F33" s="43">
        <v>3255000</v>
      </c>
      <c r="G33" s="44">
        <v>3255000</v>
      </c>
      <c r="H33" s="43">
        <v>699000</v>
      </c>
      <c r="I33" s="44"/>
      <c r="J33" s="43">
        <v>699000</v>
      </c>
      <c r="K33" s="44"/>
      <c r="L33" s="43">
        <v>891000</v>
      </c>
      <c r="M33" s="44">
        <v>3255000</v>
      </c>
      <c r="N33" s="43"/>
      <c r="O33" s="44"/>
      <c r="P33" s="43">
        <f t="shared" si="5"/>
        <v>2289000</v>
      </c>
      <c r="Q33" s="44">
        <f t="shared" si="6"/>
        <v>3255000</v>
      </c>
      <c r="R33" s="24">
        <f t="shared" si="7"/>
        <v>27.467811158798284</v>
      </c>
      <c r="S33" s="25">
        <f t="shared" si="8"/>
        <v>0</v>
      </c>
      <c r="T33" s="24">
        <f t="shared" si="9"/>
        <v>70.322580645161295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2075000</v>
      </c>
      <c r="K36" s="44">
        <v>440000</v>
      </c>
      <c r="L36" s="43">
        <v>1635000</v>
      </c>
      <c r="M36" s="44">
        <v>1735998</v>
      </c>
      <c r="N36" s="43"/>
      <c r="O36" s="44"/>
      <c r="P36" s="43">
        <f t="shared" si="5"/>
        <v>3710000</v>
      </c>
      <c r="Q36" s="44">
        <f t="shared" si="6"/>
        <v>2175998</v>
      </c>
      <c r="R36" s="24">
        <f t="shared" si="7"/>
        <v>-21.204819277108435</v>
      </c>
      <c r="S36" s="25">
        <f t="shared" si="8"/>
        <v>294.54500000000002</v>
      </c>
      <c r="T36" s="24">
        <f t="shared" si="9"/>
        <v>67.454545454545453</v>
      </c>
      <c r="U36" s="26">
        <f t="shared" si="10"/>
        <v>39.563600000000001</v>
      </c>
      <c r="V36" s="43"/>
      <c r="W36" s="44"/>
    </row>
    <row r="37" spans="1:23" x14ac:dyDescent="0.2">
      <c r="A37" s="23" t="s">
        <v>63</v>
      </c>
      <c r="B37" s="42"/>
      <c r="C37" s="42">
        <v>22760000</v>
      </c>
      <c r="D37" s="42"/>
      <c r="E37" s="42">
        <f t="shared" si="4"/>
        <v>22760000</v>
      </c>
      <c r="F37" s="43">
        <v>22760000</v>
      </c>
      <c r="G37" s="44">
        <v>22760000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5230000</v>
      </c>
      <c r="C43" s="45">
        <f t="shared" si="20"/>
        <v>276000</v>
      </c>
      <c r="D43" s="45">
        <f t="shared" si="20"/>
        <v>0</v>
      </c>
      <c r="E43" s="45">
        <f t="shared" si="20"/>
        <v>5506000</v>
      </c>
      <c r="F43" s="46">
        <f t="shared" si="20"/>
        <v>4230000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5230000</v>
      </c>
      <c r="C44" s="39">
        <f t="shared" si="22"/>
        <v>276000</v>
      </c>
      <c r="D44" s="39">
        <f t="shared" si="22"/>
        <v>0</v>
      </c>
      <c r="E44" s="39">
        <f t="shared" si="22"/>
        <v>5506000</v>
      </c>
      <c r="F44" s="40">
        <f t="shared" si="22"/>
        <v>4230000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4230000</v>
      </c>
      <c r="C46" s="42">
        <v>1276000</v>
      </c>
      <c r="D46" s="42"/>
      <c r="E46" s="42">
        <f t="shared" si="13"/>
        <v>5506000</v>
      </c>
      <c r="F46" s="43">
        <v>4230000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153624000</v>
      </c>
      <c r="C61" s="39">
        <f t="shared" si="26"/>
        <v>4899000</v>
      </c>
      <c r="D61" s="39">
        <f t="shared" si="26"/>
        <v>0</v>
      </c>
      <c r="E61" s="39">
        <f t="shared" si="26"/>
        <v>158523000</v>
      </c>
      <c r="F61" s="40">
        <f t="shared" si="26"/>
        <v>157247000</v>
      </c>
      <c r="G61" s="41">
        <f t="shared" si="26"/>
        <v>153017000</v>
      </c>
      <c r="H61" s="40">
        <f t="shared" si="26"/>
        <v>22842000</v>
      </c>
      <c r="I61" s="41">
        <f t="shared" si="26"/>
        <v>5697434</v>
      </c>
      <c r="J61" s="40">
        <f t="shared" si="26"/>
        <v>34741000</v>
      </c>
      <c r="K61" s="41">
        <f t="shared" si="26"/>
        <v>440000</v>
      </c>
      <c r="L61" s="40">
        <f t="shared" si="26"/>
        <v>28366000</v>
      </c>
      <c r="M61" s="41">
        <f t="shared" si="26"/>
        <v>82357260</v>
      </c>
      <c r="N61" s="40">
        <f t="shared" si="26"/>
        <v>0</v>
      </c>
      <c r="O61" s="41">
        <f t="shared" si="26"/>
        <v>0</v>
      </c>
      <c r="P61" s="40">
        <f t="shared" si="26"/>
        <v>85949000</v>
      </c>
      <c r="Q61" s="41">
        <f t="shared" si="26"/>
        <v>88494694</v>
      </c>
      <c r="R61" s="20">
        <f t="shared" si="16"/>
        <v>-18.350076278748453</v>
      </c>
      <c r="S61" s="21">
        <f t="shared" si="17"/>
        <v>18617.55909090909</v>
      </c>
      <c r="T61" s="20">
        <f t="shared" si="18"/>
        <v>54.218630734972216</v>
      </c>
      <c r="U61" s="22">
        <f t="shared" si="19"/>
        <v>55.82451379295118</v>
      </c>
      <c r="V61" s="40">
        <f t="shared" ref="V61:W61" si="27">+V8+V43</f>
        <v>759000</v>
      </c>
      <c r="W61" s="41">
        <f t="shared" si="27"/>
        <v>659000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153624000</v>
      </c>
      <c r="C65" s="48">
        <f t="shared" si="30"/>
        <v>4899000</v>
      </c>
      <c r="D65" s="48">
        <f t="shared" si="30"/>
        <v>0</v>
      </c>
      <c r="E65" s="48">
        <f t="shared" si="30"/>
        <v>158523000</v>
      </c>
      <c r="F65" s="49">
        <f t="shared" si="30"/>
        <v>157247000</v>
      </c>
      <c r="G65" s="50">
        <f t="shared" si="30"/>
        <v>153017000</v>
      </c>
      <c r="H65" s="49">
        <f t="shared" si="30"/>
        <v>22842000</v>
      </c>
      <c r="I65" s="50">
        <f t="shared" si="30"/>
        <v>5697434</v>
      </c>
      <c r="J65" s="49">
        <f t="shared" si="30"/>
        <v>34741000</v>
      </c>
      <c r="K65" s="50">
        <f t="shared" si="30"/>
        <v>440000</v>
      </c>
      <c r="L65" s="49">
        <f t="shared" si="30"/>
        <v>28366000</v>
      </c>
      <c r="M65" s="51">
        <f t="shared" si="30"/>
        <v>82357260</v>
      </c>
      <c r="N65" s="49">
        <f t="shared" si="30"/>
        <v>0</v>
      </c>
      <c r="O65" s="50">
        <f t="shared" si="30"/>
        <v>0</v>
      </c>
      <c r="P65" s="49">
        <f t="shared" si="30"/>
        <v>85949000</v>
      </c>
      <c r="Q65" s="50">
        <f t="shared" si="30"/>
        <v>88494694</v>
      </c>
      <c r="R65" s="34">
        <f t="shared" si="16"/>
        <v>-18.350076278748453</v>
      </c>
      <c r="S65" s="35">
        <f t="shared" si="17"/>
        <v>18617.55909090909</v>
      </c>
      <c r="T65" s="34">
        <f t="shared" si="18"/>
        <v>54.218630734972216</v>
      </c>
      <c r="U65" s="35">
        <f t="shared" si="19"/>
        <v>55.82451379295118</v>
      </c>
      <c r="V65" s="49">
        <f>+V61+V62</f>
        <v>759000</v>
      </c>
      <c r="W65" s="50">
        <f>+W61+W62</f>
        <v>659000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4883000</v>
      </c>
      <c r="C8" s="36">
        <f t="shared" si="0"/>
        <v>25308000</v>
      </c>
      <c r="D8" s="36">
        <f t="shared" si="0"/>
        <v>0</v>
      </c>
      <c r="E8" s="36">
        <f t="shared" si="0"/>
        <v>30191000</v>
      </c>
      <c r="F8" s="37">
        <f t="shared" si="0"/>
        <v>30191000</v>
      </c>
      <c r="G8" s="38">
        <f t="shared" si="0"/>
        <v>30191000</v>
      </c>
      <c r="H8" s="37">
        <f t="shared" si="0"/>
        <v>1064000</v>
      </c>
      <c r="I8" s="38">
        <f t="shared" si="0"/>
        <v>431416</v>
      </c>
      <c r="J8" s="37">
        <f t="shared" si="0"/>
        <v>12935000</v>
      </c>
      <c r="K8" s="38">
        <f t="shared" si="0"/>
        <v>953252</v>
      </c>
      <c r="L8" s="37">
        <f t="shared" si="0"/>
        <v>11809000</v>
      </c>
      <c r="M8" s="38">
        <f t="shared" si="0"/>
        <v>587518</v>
      </c>
      <c r="N8" s="37">
        <f t="shared" si="0"/>
        <v>0</v>
      </c>
      <c r="O8" s="38">
        <f t="shared" si="0"/>
        <v>0</v>
      </c>
      <c r="P8" s="37">
        <f t="shared" si="0"/>
        <v>25808000</v>
      </c>
      <c r="Q8" s="38">
        <f t="shared" si="0"/>
        <v>1972186</v>
      </c>
      <c r="R8" s="16">
        <f>IF(($J8       =0),0,((($L8       -$J8       )/$J8       )*100))</f>
        <v>-8.7050637804406659</v>
      </c>
      <c r="S8" s="17">
        <f>IF(($K8       =0),0,((($M8       -$K8       )/$K8       )*100))</f>
        <v>-38.366979560493974</v>
      </c>
      <c r="T8" s="16">
        <f>IF(($E8       =0),0,(($P8       /$E8       )*100))</f>
        <v>85.482428538306124</v>
      </c>
      <c r="U8" s="18">
        <f>IF(($E8       =0),0,(($Q8       /$E8       )*100))</f>
        <v>6.5323639495213808</v>
      </c>
      <c r="V8" s="37">
        <f t="shared" ref="V8:W8" si="1">+V9+V28</f>
        <v>5492000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2561000</v>
      </c>
      <c r="C9" s="39">
        <f t="shared" si="2"/>
        <v>25308000</v>
      </c>
      <c r="D9" s="39">
        <f t="shared" si="2"/>
        <v>0</v>
      </c>
      <c r="E9" s="39">
        <f t="shared" si="2"/>
        <v>27869000</v>
      </c>
      <c r="F9" s="40">
        <f t="shared" si="2"/>
        <v>27869000</v>
      </c>
      <c r="G9" s="41">
        <f t="shared" si="2"/>
        <v>27869000</v>
      </c>
      <c r="H9" s="40">
        <f t="shared" si="2"/>
        <v>599000</v>
      </c>
      <c r="I9" s="41">
        <f t="shared" si="2"/>
        <v>0</v>
      </c>
      <c r="J9" s="40">
        <f t="shared" si="2"/>
        <v>12110000</v>
      </c>
      <c r="K9" s="41">
        <f t="shared" si="2"/>
        <v>0</v>
      </c>
      <c r="L9" s="40">
        <f t="shared" si="2"/>
        <v>11611000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24320000</v>
      </c>
      <c r="Q9" s="41">
        <f t="shared" si="2"/>
        <v>0</v>
      </c>
      <c r="R9" s="20">
        <f>IF(($J9       =0),0,((($L9       -$J9       )/$J9       )*100))</f>
        <v>-4.1205615194054506</v>
      </c>
      <c r="S9" s="21">
        <f>IF(($K9       =0),0,((($M9       -$K9       )/$K9       )*100))</f>
        <v>0</v>
      </c>
      <c r="T9" s="20">
        <f>IF(($E9       =0),0,(($P9       /$E9       )*100))</f>
        <v>87.265420359539263</v>
      </c>
      <c r="U9" s="22">
        <f>IF(($E9       =0),0,(($Q9       /$E9       )*100))</f>
        <v>0</v>
      </c>
      <c r="V9" s="40">
        <f t="shared" ref="V9:W9" si="3">SUM(V10:V27)</f>
        <v>5492000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25308000</v>
      </c>
      <c r="D10" s="42"/>
      <c r="E10" s="42">
        <f t="shared" ref="E10:E41" si="4">$B10      +$C10      +$D10</f>
        <v>25308000</v>
      </c>
      <c r="F10" s="43">
        <v>25308000</v>
      </c>
      <c r="G10" s="44">
        <v>25308000</v>
      </c>
      <c r="H10" s="43"/>
      <c r="I10" s="44"/>
      <c r="J10" s="43">
        <v>11569000</v>
      </c>
      <c r="K10" s="44"/>
      <c r="L10" s="43">
        <v>11361000</v>
      </c>
      <c r="M10" s="44"/>
      <c r="N10" s="43"/>
      <c r="O10" s="44"/>
      <c r="P10" s="43">
        <f t="shared" ref="P10:P41" si="5">$H10      +$J10      +$L10      +$N10</f>
        <v>22930000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-1.7979082029561759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90.603761656393232</v>
      </c>
      <c r="U10" s="26">
        <f t="shared" ref="U10:U41" si="10">IF(($E10      =0),0,(($Q10      /$E10      )*100))</f>
        <v>0</v>
      </c>
      <c r="V10" s="43">
        <v>5492000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2561000</v>
      </c>
      <c r="C16" s="42"/>
      <c r="D16" s="42"/>
      <c r="E16" s="42">
        <f t="shared" si="4"/>
        <v>2561000</v>
      </c>
      <c r="F16" s="43">
        <v>2561000</v>
      </c>
      <c r="G16" s="44">
        <v>2561000</v>
      </c>
      <c r="H16" s="43">
        <v>599000</v>
      </c>
      <c r="I16" s="44"/>
      <c r="J16" s="43">
        <v>541000</v>
      </c>
      <c r="K16" s="44"/>
      <c r="L16" s="43">
        <v>250000</v>
      </c>
      <c r="M16" s="44"/>
      <c r="N16" s="43"/>
      <c r="O16" s="44"/>
      <c r="P16" s="43">
        <f t="shared" si="5"/>
        <v>1390000</v>
      </c>
      <c r="Q16" s="44">
        <f t="shared" si="6"/>
        <v>0</v>
      </c>
      <c r="R16" s="24">
        <f t="shared" si="7"/>
        <v>-53.789279112754166</v>
      </c>
      <c r="S16" s="25">
        <f t="shared" si="8"/>
        <v>0</v>
      </c>
      <c r="T16" s="24">
        <f t="shared" si="9"/>
        <v>54.275673565013669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2322000</v>
      </c>
      <c r="C28" s="39">
        <f t="shared" si="11"/>
        <v>0</v>
      </c>
      <c r="D28" s="39">
        <f t="shared" si="11"/>
        <v>0</v>
      </c>
      <c r="E28" s="39">
        <f t="shared" si="11"/>
        <v>2322000</v>
      </c>
      <c r="F28" s="40">
        <f t="shared" si="11"/>
        <v>2322000</v>
      </c>
      <c r="G28" s="41">
        <f t="shared" si="11"/>
        <v>2322000</v>
      </c>
      <c r="H28" s="40">
        <f t="shared" si="11"/>
        <v>465000</v>
      </c>
      <c r="I28" s="41">
        <f t="shared" si="11"/>
        <v>431416</v>
      </c>
      <c r="J28" s="40">
        <f t="shared" si="11"/>
        <v>825000</v>
      </c>
      <c r="K28" s="41">
        <f t="shared" si="11"/>
        <v>953252</v>
      </c>
      <c r="L28" s="40">
        <f t="shared" si="11"/>
        <v>198000</v>
      </c>
      <c r="M28" s="41">
        <f t="shared" si="11"/>
        <v>587518</v>
      </c>
      <c r="N28" s="40">
        <f t="shared" si="11"/>
        <v>0</v>
      </c>
      <c r="O28" s="41">
        <f t="shared" si="11"/>
        <v>0</v>
      </c>
      <c r="P28" s="40">
        <f t="shared" si="11"/>
        <v>1488000</v>
      </c>
      <c r="Q28" s="41">
        <f t="shared" si="11"/>
        <v>1972186</v>
      </c>
      <c r="R28" s="20">
        <f t="shared" si="7"/>
        <v>-76</v>
      </c>
      <c r="S28" s="21">
        <f t="shared" si="8"/>
        <v>-38.366979560493974</v>
      </c>
      <c r="T28" s="20">
        <f t="shared" si="9"/>
        <v>64.082687338501287</v>
      </c>
      <c r="U28" s="22">
        <f t="shared" si="10"/>
        <v>84.93479758828596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381000</v>
      </c>
      <c r="I31" s="44">
        <v>350625</v>
      </c>
      <c r="J31" s="43">
        <v>59000</v>
      </c>
      <c r="K31" s="44">
        <v>198257</v>
      </c>
      <c r="L31" s="43"/>
      <c r="M31" s="44">
        <v>60000</v>
      </c>
      <c r="N31" s="43"/>
      <c r="O31" s="44"/>
      <c r="P31" s="43">
        <f t="shared" si="5"/>
        <v>440000</v>
      </c>
      <c r="Q31" s="44">
        <f t="shared" si="6"/>
        <v>608882</v>
      </c>
      <c r="R31" s="24">
        <f t="shared" si="7"/>
        <v>-100</v>
      </c>
      <c r="S31" s="25">
        <f t="shared" si="8"/>
        <v>-69.73625143122311</v>
      </c>
      <c r="T31" s="24">
        <f t="shared" si="9"/>
        <v>44</v>
      </c>
      <c r="U31" s="26">
        <f t="shared" si="10"/>
        <v>60.888200000000005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1322000</v>
      </c>
      <c r="C33" s="42"/>
      <c r="D33" s="42"/>
      <c r="E33" s="42">
        <f t="shared" si="4"/>
        <v>1322000</v>
      </c>
      <c r="F33" s="43">
        <v>1322000</v>
      </c>
      <c r="G33" s="44">
        <v>1322000</v>
      </c>
      <c r="H33" s="43">
        <v>84000</v>
      </c>
      <c r="I33" s="44">
        <v>80791</v>
      </c>
      <c r="J33" s="43">
        <v>766000</v>
      </c>
      <c r="K33" s="44">
        <v>754995</v>
      </c>
      <c r="L33" s="43">
        <v>198000</v>
      </c>
      <c r="M33" s="44">
        <v>527518</v>
      </c>
      <c r="N33" s="43"/>
      <c r="O33" s="44"/>
      <c r="P33" s="43">
        <f t="shared" si="5"/>
        <v>1048000</v>
      </c>
      <c r="Q33" s="44">
        <f t="shared" si="6"/>
        <v>1363304</v>
      </c>
      <c r="R33" s="24">
        <f t="shared" si="7"/>
        <v>-74.151436031331599</v>
      </c>
      <c r="S33" s="25">
        <f t="shared" si="8"/>
        <v>-30.129603507307994</v>
      </c>
      <c r="T33" s="24">
        <f t="shared" si="9"/>
        <v>79.273827534039327</v>
      </c>
      <c r="U33" s="26">
        <f t="shared" si="10"/>
        <v>103.12435703479576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7466000</v>
      </c>
      <c r="C61" s="39">
        <f t="shared" si="26"/>
        <v>25308000</v>
      </c>
      <c r="D61" s="39">
        <f t="shared" si="26"/>
        <v>0</v>
      </c>
      <c r="E61" s="39">
        <f t="shared" si="26"/>
        <v>32774000</v>
      </c>
      <c r="F61" s="40">
        <f t="shared" si="26"/>
        <v>32774000</v>
      </c>
      <c r="G61" s="41">
        <f t="shared" si="26"/>
        <v>30191000</v>
      </c>
      <c r="H61" s="40">
        <f t="shared" si="26"/>
        <v>1064000</v>
      </c>
      <c r="I61" s="41">
        <f t="shared" si="26"/>
        <v>431416</v>
      </c>
      <c r="J61" s="40">
        <f t="shared" si="26"/>
        <v>12935000</v>
      </c>
      <c r="K61" s="41">
        <f t="shared" si="26"/>
        <v>953252</v>
      </c>
      <c r="L61" s="40">
        <f t="shared" si="26"/>
        <v>11809000</v>
      </c>
      <c r="M61" s="41">
        <f t="shared" si="26"/>
        <v>587518</v>
      </c>
      <c r="N61" s="40">
        <f t="shared" si="26"/>
        <v>0</v>
      </c>
      <c r="O61" s="41">
        <f t="shared" si="26"/>
        <v>0</v>
      </c>
      <c r="P61" s="40">
        <f t="shared" si="26"/>
        <v>25808000</v>
      </c>
      <c r="Q61" s="41">
        <f t="shared" si="26"/>
        <v>1972186</v>
      </c>
      <c r="R61" s="20">
        <f t="shared" si="16"/>
        <v>-8.7050637804406659</v>
      </c>
      <c r="S61" s="21">
        <f t="shared" si="17"/>
        <v>-38.366979560493974</v>
      </c>
      <c r="T61" s="20">
        <f t="shared" si="18"/>
        <v>78.745346921340087</v>
      </c>
      <c r="U61" s="22">
        <f t="shared" si="19"/>
        <v>6.017532190150729</v>
      </c>
      <c r="V61" s="40">
        <f t="shared" ref="V61:W61" si="27">+V8+V43</f>
        <v>5492000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7466000</v>
      </c>
      <c r="C65" s="48">
        <f t="shared" si="30"/>
        <v>25308000</v>
      </c>
      <c r="D65" s="48">
        <f t="shared" si="30"/>
        <v>0</v>
      </c>
      <c r="E65" s="48">
        <f t="shared" si="30"/>
        <v>32774000</v>
      </c>
      <c r="F65" s="49">
        <f t="shared" si="30"/>
        <v>32774000</v>
      </c>
      <c r="G65" s="50">
        <f t="shared" si="30"/>
        <v>30191000</v>
      </c>
      <c r="H65" s="49">
        <f t="shared" si="30"/>
        <v>1064000</v>
      </c>
      <c r="I65" s="50">
        <f t="shared" si="30"/>
        <v>431416</v>
      </c>
      <c r="J65" s="49">
        <f t="shared" si="30"/>
        <v>12935000</v>
      </c>
      <c r="K65" s="50">
        <f t="shared" si="30"/>
        <v>953252</v>
      </c>
      <c r="L65" s="49">
        <f t="shared" si="30"/>
        <v>11809000</v>
      </c>
      <c r="M65" s="51">
        <f t="shared" si="30"/>
        <v>587518</v>
      </c>
      <c r="N65" s="49">
        <f t="shared" si="30"/>
        <v>0</v>
      </c>
      <c r="O65" s="50">
        <f t="shared" si="30"/>
        <v>0</v>
      </c>
      <c r="P65" s="49">
        <f t="shared" si="30"/>
        <v>25808000</v>
      </c>
      <c r="Q65" s="50">
        <f t="shared" si="30"/>
        <v>1972186</v>
      </c>
      <c r="R65" s="34">
        <f t="shared" si="16"/>
        <v>-8.7050637804406659</v>
      </c>
      <c r="S65" s="35">
        <f t="shared" si="17"/>
        <v>-38.366979560493974</v>
      </c>
      <c r="T65" s="34">
        <f t="shared" si="18"/>
        <v>78.745346921340087</v>
      </c>
      <c r="U65" s="35">
        <f t="shared" si="19"/>
        <v>6.017532190150729</v>
      </c>
      <c r="V65" s="49">
        <f>+V61+V62</f>
        <v>5492000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37774000</v>
      </c>
      <c r="C8" s="36">
        <f t="shared" si="0"/>
        <v>0</v>
      </c>
      <c r="D8" s="36">
        <f t="shared" si="0"/>
        <v>0</v>
      </c>
      <c r="E8" s="36">
        <f t="shared" si="0"/>
        <v>37774000</v>
      </c>
      <c r="F8" s="37">
        <f t="shared" si="0"/>
        <v>37774000</v>
      </c>
      <c r="G8" s="38">
        <f t="shared" si="0"/>
        <v>37774000</v>
      </c>
      <c r="H8" s="37">
        <f t="shared" si="0"/>
        <v>10612000</v>
      </c>
      <c r="I8" s="38">
        <f t="shared" si="0"/>
        <v>11329722</v>
      </c>
      <c r="J8" s="37">
        <f t="shared" si="0"/>
        <v>8598000</v>
      </c>
      <c r="K8" s="38">
        <f t="shared" si="0"/>
        <v>6816914</v>
      </c>
      <c r="L8" s="37">
        <f t="shared" si="0"/>
        <v>9724000</v>
      </c>
      <c r="M8" s="38">
        <f t="shared" si="0"/>
        <v>9192726</v>
      </c>
      <c r="N8" s="37">
        <f t="shared" si="0"/>
        <v>0</v>
      </c>
      <c r="O8" s="38">
        <f t="shared" si="0"/>
        <v>0</v>
      </c>
      <c r="P8" s="37">
        <f t="shared" si="0"/>
        <v>28934000</v>
      </c>
      <c r="Q8" s="38">
        <f t="shared" si="0"/>
        <v>27339362</v>
      </c>
      <c r="R8" s="16">
        <f>IF(($J8       =0),0,((($L8       -$J8       )/$J8       )*100))</f>
        <v>13.096068853221679</v>
      </c>
      <c r="S8" s="17">
        <f>IF(($K8       =0),0,((($M8       -$K8       )/$K8       )*100))</f>
        <v>34.851723228428583</v>
      </c>
      <c r="T8" s="16">
        <f>IF(($E8       =0),0,(($P8       /$E8       )*100))</f>
        <v>76.597659765976601</v>
      </c>
      <c r="U8" s="18">
        <f>IF(($E8       =0),0,(($Q8       /$E8       )*100))</f>
        <v>72.376137025467258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34114000</v>
      </c>
      <c r="C9" s="39">
        <f t="shared" si="2"/>
        <v>0</v>
      </c>
      <c r="D9" s="39">
        <f t="shared" si="2"/>
        <v>0</v>
      </c>
      <c r="E9" s="39">
        <f t="shared" si="2"/>
        <v>34114000</v>
      </c>
      <c r="F9" s="40">
        <f t="shared" si="2"/>
        <v>34114000</v>
      </c>
      <c r="G9" s="41">
        <f t="shared" si="2"/>
        <v>34114000</v>
      </c>
      <c r="H9" s="40">
        <f t="shared" si="2"/>
        <v>9751000</v>
      </c>
      <c r="I9" s="41">
        <f t="shared" si="2"/>
        <v>9285818</v>
      </c>
      <c r="J9" s="40">
        <f t="shared" si="2"/>
        <v>7581000</v>
      </c>
      <c r="K9" s="41">
        <f t="shared" si="2"/>
        <v>6388347</v>
      </c>
      <c r="L9" s="40">
        <f t="shared" si="2"/>
        <v>9555000</v>
      </c>
      <c r="M9" s="41">
        <f t="shared" si="2"/>
        <v>8984904</v>
      </c>
      <c r="N9" s="40">
        <f t="shared" si="2"/>
        <v>0</v>
      </c>
      <c r="O9" s="41">
        <f t="shared" si="2"/>
        <v>0</v>
      </c>
      <c r="P9" s="40">
        <f t="shared" si="2"/>
        <v>26887000</v>
      </c>
      <c r="Q9" s="41">
        <f t="shared" si="2"/>
        <v>24659069</v>
      </c>
      <c r="R9" s="20">
        <f>IF(($J9       =0),0,((($L9       -$J9       )/$J9       )*100))</f>
        <v>26.038781163434905</v>
      </c>
      <c r="S9" s="21">
        <f>IF(($K9       =0),0,((($M9       -$K9       )/$K9       )*100))</f>
        <v>40.645209159740382</v>
      </c>
      <c r="T9" s="20">
        <f>IF(($E9       =0),0,(($P9       /$E9       )*100))</f>
        <v>78.81514920560474</v>
      </c>
      <c r="U9" s="22">
        <f>IF(($E9       =0),0,(($Q9       /$E9       )*100))</f>
        <v>72.28430849504602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31849000</v>
      </c>
      <c r="C10" s="42"/>
      <c r="D10" s="42"/>
      <c r="E10" s="42">
        <f t="shared" ref="E10:E41" si="4">$B10      +$C10      +$D10</f>
        <v>31849000</v>
      </c>
      <c r="F10" s="43">
        <v>31849000</v>
      </c>
      <c r="G10" s="44">
        <v>31849000</v>
      </c>
      <c r="H10" s="43">
        <v>9751000</v>
      </c>
      <c r="I10" s="44">
        <v>9285818</v>
      </c>
      <c r="J10" s="43">
        <v>6506000</v>
      </c>
      <c r="K10" s="44">
        <v>6388347</v>
      </c>
      <c r="L10" s="43">
        <v>9555000</v>
      </c>
      <c r="M10" s="44">
        <v>8984904</v>
      </c>
      <c r="N10" s="43"/>
      <c r="O10" s="44"/>
      <c r="P10" s="43">
        <f t="shared" ref="P10:P41" si="5">$H10      +$J10      +$L10      +$N10</f>
        <v>25812000</v>
      </c>
      <c r="Q10" s="44">
        <f t="shared" ref="Q10:Q41" si="6">$I10      +$K10      +$M10      +$O10</f>
        <v>24659069</v>
      </c>
      <c r="R10" s="24">
        <f t="shared" ref="R10:R41" si="7">IF(($J10      =0),0,((($L10      -$J10      )/$J10      )*100))</f>
        <v>46.864432831232712</v>
      </c>
      <c r="S10" s="25">
        <f t="shared" ref="S10:S41" si="8">IF(($K10      =0),0,((($M10      -$K10      )/$K10      )*100))</f>
        <v>40.645209159740382</v>
      </c>
      <c r="T10" s="24">
        <f t="shared" ref="T10:T41" si="9">IF(($E10      =0),0,(($P10      /$E10      )*100))</f>
        <v>81.044930767057053</v>
      </c>
      <c r="U10" s="26">
        <f t="shared" ref="U10:U41" si="10">IF(($E10      =0),0,(($Q10      /$E10      )*100))</f>
        <v>77.424939558541865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2265000</v>
      </c>
      <c r="C13" s="42"/>
      <c r="D13" s="42"/>
      <c r="E13" s="42">
        <f t="shared" si="4"/>
        <v>2265000</v>
      </c>
      <c r="F13" s="43">
        <v>2265000</v>
      </c>
      <c r="G13" s="44">
        <v>2265000</v>
      </c>
      <c r="H13" s="43"/>
      <c r="I13" s="44"/>
      <c r="J13" s="43">
        <v>1075000</v>
      </c>
      <c r="K13" s="44"/>
      <c r="L13" s="43"/>
      <c r="M13" s="44"/>
      <c r="N13" s="43"/>
      <c r="O13" s="44"/>
      <c r="P13" s="43">
        <f t="shared" si="5"/>
        <v>1075000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47.46136865342163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3660000</v>
      </c>
      <c r="C28" s="39">
        <f t="shared" si="11"/>
        <v>0</v>
      </c>
      <c r="D28" s="39">
        <f t="shared" si="11"/>
        <v>0</v>
      </c>
      <c r="E28" s="39">
        <f t="shared" si="11"/>
        <v>3660000</v>
      </c>
      <c r="F28" s="40">
        <f t="shared" si="11"/>
        <v>3660000</v>
      </c>
      <c r="G28" s="41">
        <f t="shared" si="11"/>
        <v>3660000</v>
      </c>
      <c r="H28" s="40">
        <f t="shared" si="11"/>
        <v>861000</v>
      </c>
      <c r="I28" s="41">
        <f t="shared" si="11"/>
        <v>2043904</v>
      </c>
      <c r="J28" s="40">
        <f t="shared" si="11"/>
        <v>1017000</v>
      </c>
      <c r="K28" s="41">
        <f t="shared" si="11"/>
        <v>428567</v>
      </c>
      <c r="L28" s="40">
        <f t="shared" si="11"/>
        <v>169000</v>
      </c>
      <c r="M28" s="41">
        <f t="shared" si="11"/>
        <v>207822</v>
      </c>
      <c r="N28" s="40">
        <f t="shared" si="11"/>
        <v>0</v>
      </c>
      <c r="O28" s="41">
        <f t="shared" si="11"/>
        <v>0</v>
      </c>
      <c r="P28" s="40">
        <f t="shared" si="11"/>
        <v>2047000</v>
      </c>
      <c r="Q28" s="41">
        <f t="shared" si="11"/>
        <v>2680293</v>
      </c>
      <c r="R28" s="20">
        <f t="shared" si="7"/>
        <v>-83.382497541789576</v>
      </c>
      <c r="S28" s="21">
        <f t="shared" si="8"/>
        <v>-51.507698912888763</v>
      </c>
      <c r="T28" s="20">
        <f t="shared" si="9"/>
        <v>55.928961748633874</v>
      </c>
      <c r="U28" s="22">
        <f t="shared" si="10"/>
        <v>73.232049180327877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421000</v>
      </c>
      <c r="I31" s="44">
        <v>421107</v>
      </c>
      <c r="J31" s="43">
        <v>394000</v>
      </c>
      <c r="K31" s="44">
        <v>394216</v>
      </c>
      <c r="L31" s="43">
        <v>169000</v>
      </c>
      <c r="M31" s="44">
        <v>168936</v>
      </c>
      <c r="N31" s="43"/>
      <c r="O31" s="44"/>
      <c r="P31" s="43">
        <f t="shared" si="5"/>
        <v>984000</v>
      </c>
      <c r="Q31" s="44">
        <f t="shared" si="6"/>
        <v>984259</v>
      </c>
      <c r="R31" s="24">
        <f t="shared" si="7"/>
        <v>-57.106598984771573</v>
      </c>
      <c r="S31" s="25">
        <f t="shared" si="8"/>
        <v>-57.146336018832308</v>
      </c>
      <c r="T31" s="24">
        <f t="shared" si="9"/>
        <v>51.789473684210527</v>
      </c>
      <c r="U31" s="26">
        <f t="shared" si="10"/>
        <v>51.803105263157889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1760000</v>
      </c>
      <c r="C33" s="42"/>
      <c r="D33" s="42"/>
      <c r="E33" s="42">
        <f t="shared" si="4"/>
        <v>1760000</v>
      </c>
      <c r="F33" s="43">
        <v>1760000</v>
      </c>
      <c r="G33" s="44">
        <v>1760000</v>
      </c>
      <c r="H33" s="43">
        <v>440000</v>
      </c>
      <c r="I33" s="44">
        <v>1622797</v>
      </c>
      <c r="J33" s="43">
        <v>623000</v>
      </c>
      <c r="K33" s="44">
        <v>34351</v>
      </c>
      <c r="L33" s="43"/>
      <c r="M33" s="44">
        <v>38886</v>
      </c>
      <c r="N33" s="43"/>
      <c r="O33" s="44"/>
      <c r="P33" s="43">
        <f t="shared" si="5"/>
        <v>1063000</v>
      </c>
      <c r="Q33" s="44">
        <f t="shared" si="6"/>
        <v>1696034</v>
      </c>
      <c r="R33" s="24">
        <f t="shared" si="7"/>
        <v>-100</v>
      </c>
      <c r="S33" s="25">
        <f t="shared" si="8"/>
        <v>13.201944630432886</v>
      </c>
      <c r="T33" s="24">
        <f t="shared" si="9"/>
        <v>60.397727272727273</v>
      </c>
      <c r="U33" s="26">
        <f t="shared" si="10"/>
        <v>96.36556818181819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300000</v>
      </c>
      <c r="C43" s="45">
        <f t="shared" si="20"/>
        <v>-240000</v>
      </c>
      <c r="D43" s="45">
        <f t="shared" si="20"/>
        <v>0</v>
      </c>
      <c r="E43" s="45">
        <f t="shared" si="20"/>
        <v>60000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300000</v>
      </c>
      <c r="C44" s="39">
        <f t="shared" si="22"/>
        <v>-240000</v>
      </c>
      <c r="D44" s="39">
        <f t="shared" si="22"/>
        <v>0</v>
      </c>
      <c r="E44" s="39">
        <f t="shared" si="22"/>
        <v>60000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-240000</v>
      </c>
      <c r="D46" s="42"/>
      <c r="E46" s="42">
        <f t="shared" si="13"/>
        <v>60000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38074000</v>
      </c>
      <c r="C61" s="39">
        <f t="shared" si="26"/>
        <v>-240000</v>
      </c>
      <c r="D61" s="39">
        <f t="shared" si="26"/>
        <v>0</v>
      </c>
      <c r="E61" s="39">
        <f t="shared" si="26"/>
        <v>37834000</v>
      </c>
      <c r="F61" s="40">
        <f t="shared" si="26"/>
        <v>38074000</v>
      </c>
      <c r="G61" s="41">
        <f t="shared" si="26"/>
        <v>37774000</v>
      </c>
      <c r="H61" s="40">
        <f t="shared" si="26"/>
        <v>10612000</v>
      </c>
      <c r="I61" s="41">
        <f t="shared" si="26"/>
        <v>11329722</v>
      </c>
      <c r="J61" s="40">
        <f t="shared" si="26"/>
        <v>8598000</v>
      </c>
      <c r="K61" s="41">
        <f t="shared" si="26"/>
        <v>6816914</v>
      </c>
      <c r="L61" s="40">
        <f t="shared" si="26"/>
        <v>9724000</v>
      </c>
      <c r="M61" s="41">
        <f t="shared" si="26"/>
        <v>9192726</v>
      </c>
      <c r="N61" s="40">
        <f t="shared" si="26"/>
        <v>0</v>
      </c>
      <c r="O61" s="41">
        <f t="shared" si="26"/>
        <v>0</v>
      </c>
      <c r="P61" s="40">
        <f t="shared" si="26"/>
        <v>28934000</v>
      </c>
      <c r="Q61" s="41">
        <f t="shared" si="26"/>
        <v>27339362</v>
      </c>
      <c r="R61" s="20">
        <f t="shared" si="16"/>
        <v>13.096068853221679</v>
      </c>
      <c r="S61" s="21">
        <f t="shared" si="17"/>
        <v>34.851723228428583</v>
      </c>
      <c r="T61" s="20">
        <f t="shared" si="18"/>
        <v>76.476185441666217</v>
      </c>
      <c r="U61" s="22">
        <f t="shared" si="19"/>
        <v>72.261357509118781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38074000</v>
      </c>
      <c r="C65" s="48">
        <f t="shared" si="30"/>
        <v>-240000</v>
      </c>
      <c r="D65" s="48">
        <f t="shared" si="30"/>
        <v>0</v>
      </c>
      <c r="E65" s="48">
        <f t="shared" si="30"/>
        <v>37834000</v>
      </c>
      <c r="F65" s="49">
        <f t="shared" si="30"/>
        <v>38074000</v>
      </c>
      <c r="G65" s="50">
        <f t="shared" si="30"/>
        <v>37774000</v>
      </c>
      <c r="H65" s="49">
        <f t="shared" si="30"/>
        <v>10612000</v>
      </c>
      <c r="I65" s="50">
        <f t="shared" si="30"/>
        <v>11329722</v>
      </c>
      <c r="J65" s="49">
        <f t="shared" si="30"/>
        <v>8598000</v>
      </c>
      <c r="K65" s="50">
        <f t="shared" si="30"/>
        <v>6816914</v>
      </c>
      <c r="L65" s="49">
        <f t="shared" si="30"/>
        <v>9724000</v>
      </c>
      <c r="M65" s="51">
        <f t="shared" si="30"/>
        <v>9192726</v>
      </c>
      <c r="N65" s="49">
        <f t="shared" si="30"/>
        <v>0</v>
      </c>
      <c r="O65" s="50">
        <f t="shared" si="30"/>
        <v>0</v>
      </c>
      <c r="P65" s="49">
        <f t="shared" si="30"/>
        <v>28934000</v>
      </c>
      <c r="Q65" s="50">
        <f t="shared" si="30"/>
        <v>27339362</v>
      </c>
      <c r="R65" s="34">
        <f t="shared" si="16"/>
        <v>13.096068853221679</v>
      </c>
      <c r="S65" s="35">
        <f t="shared" si="17"/>
        <v>34.851723228428583</v>
      </c>
      <c r="T65" s="34">
        <f t="shared" si="18"/>
        <v>76.476185441666217</v>
      </c>
      <c r="U65" s="35">
        <f t="shared" si="19"/>
        <v>72.261357509118781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51651000</v>
      </c>
      <c r="C8" s="36">
        <f t="shared" si="0"/>
        <v>0</v>
      </c>
      <c r="D8" s="36">
        <f t="shared" si="0"/>
        <v>0</v>
      </c>
      <c r="E8" s="36">
        <f t="shared" si="0"/>
        <v>51651000</v>
      </c>
      <c r="F8" s="37">
        <f t="shared" si="0"/>
        <v>51651000</v>
      </c>
      <c r="G8" s="38">
        <f t="shared" si="0"/>
        <v>51651000</v>
      </c>
      <c r="H8" s="37">
        <f t="shared" si="0"/>
        <v>11823000</v>
      </c>
      <c r="I8" s="38">
        <f t="shared" si="0"/>
        <v>8356557</v>
      </c>
      <c r="J8" s="37">
        <f t="shared" si="0"/>
        <v>9477000</v>
      </c>
      <c r="K8" s="38">
        <f t="shared" si="0"/>
        <v>18520846</v>
      </c>
      <c r="L8" s="37">
        <f t="shared" si="0"/>
        <v>8609000</v>
      </c>
      <c r="M8" s="38">
        <f t="shared" si="0"/>
        <v>10698329</v>
      </c>
      <c r="N8" s="37">
        <f t="shared" si="0"/>
        <v>0</v>
      </c>
      <c r="O8" s="38">
        <f t="shared" si="0"/>
        <v>0</v>
      </c>
      <c r="P8" s="37">
        <f t="shared" si="0"/>
        <v>29909000</v>
      </c>
      <c r="Q8" s="38">
        <f t="shared" si="0"/>
        <v>37575732</v>
      </c>
      <c r="R8" s="16">
        <f>IF(($J8       =0),0,((($L8       -$J8       )/$J8       )*100))</f>
        <v>-9.1590165664239738</v>
      </c>
      <c r="S8" s="17">
        <f>IF(($K8       =0),0,((($M8       -$K8       )/$K8       )*100))</f>
        <v>-42.236283374960301</v>
      </c>
      <c r="T8" s="16">
        <f>IF(($E8       =0),0,(($P8       /$E8       )*100))</f>
        <v>57.905945673849487</v>
      </c>
      <c r="U8" s="18">
        <f>IF(($E8       =0),0,(($Q8       /$E8       )*100))</f>
        <v>72.749282685717603</v>
      </c>
      <c r="V8" s="37">
        <f t="shared" ref="V8:W8" si="1">+V9+V28</f>
        <v>2635000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48515000</v>
      </c>
      <c r="C9" s="39">
        <f t="shared" si="2"/>
        <v>0</v>
      </c>
      <c r="D9" s="39">
        <f t="shared" si="2"/>
        <v>0</v>
      </c>
      <c r="E9" s="39">
        <f t="shared" si="2"/>
        <v>48515000</v>
      </c>
      <c r="F9" s="40">
        <f t="shared" si="2"/>
        <v>48515000</v>
      </c>
      <c r="G9" s="41">
        <f t="shared" si="2"/>
        <v>48515000</v>
      </c>
      <c r="H9" s="40">
        <f t="shared" si="2"/>
        <v>11250000</v>
      </c>
      <c r="I9" s="41">
        <f t="shared" si="2"/>
        <v>7783385</v>
      </c>
      <c r="J9" s="40">
        <f t="shared" si="2"/>
        <v>8690000</v>
      </c>
      <c r="K9" s="41">
        <f t="shared" si="2"/>
        <v>17744582</v>
      </c>
      <c r="L9" s="40">
        <f t="shared" si="2"/>
        <v>8039000</v>
      </c>
      <c r="M9" s="41">
        <f t="shared" si="2"/>
        <v>9842531</v>
      </c>
      <c r="N9" s="40">
        <f t="shared" si="2"/>
        <v>0</v>
      </c>
      <c r="O9" s="41">
        <f t="shared" si="2"/>
        <v>0</v>
      </c>
      <c r="P9" s="40">
        <f t="shared" si="2"/>
        <v>27979000</v>
      </c>
      <c r="Q9" s="41">
        <f t="shared" si="2"/>
        <v>35370498</v>
      </c>
      <c r="R9" s="20">
        <f>IF(($J9       =0),0,((($L9       -$J9       )/$J9       )*100))</f>
        <v>-7.4913693901035678</v>
      </c>
      <c r="S9" s="21">
        <f>IF(($K9       =0),0,((($M9       -$K9       )/$K9       )*100))</f>
        <v>-44.532190163735613</v>
      </c>
      <c r="T9" s="20">
        <f>IF(($E9       =0),0,(($P9       /$E9       )*100))</f>
        <v>57.670823456662887</v>
      </c>
      <c r="U9" s="22">
        <f>IF(($E9       =0),0,(($Q9       /$E9       )*100))</f>
        <v>72.906313511285177</v>
      </c>
      <c r="V9" s="40">
        <f t="shared" ref="V9:W9" si="3">SUM(V10:V27)</f>
        <v>2635000</v>
      </c>
      <c r="W9" s="41">
        <f t="shared" si="3"/>
        <v>0</v>
      </c>
    </row>
    <row r="10" spans="1:23" x14ac:dyDescent="0.2">
      <c r="A10" s="23" t="s">
        <v>36</v>
      </c>
      <c r="B10" s="42">
        <v>26469000</v>
      </c>
      <c r="C10" s="42"/>
      <c r="D10" s="42"/>
      <c r="E10" s="42">
        <f t="shared" ref="E10:E41" si="4">$B10      +$C10      +$D10</f>
        <v>26469000</v>
      </c>
      <c r="F10" s="43">
        <v>26469000</v>
      </c>
      <c r="G10" s="44">
        <v>26469000</v>
      </c>
      <c r="H10" s="43">
        <v>7428000</v>
      </c>
      <c r="I10" s="44">
        <v>6292385</v>
      </c>
      <c r="J10" s="43">
        <v>8690000</v>
      </c>
      <c r="K10" s="44">
        <v>8660344</v>
      </c>
      <c r="L10" s="43">
        <v>8039000</v>
      </c>
      <c r="M10" s="44">
        <v>3947922</v>
      </c>
      <c r="N10" s="43"/>
      <c r="O10" s="44"/>
      <c r="P10" s="43">
        <f t="shared" ref="P10:P41" si="5">$H10      +$J10      +$L10      +$N10</f>
        <v>24157000</v>
      </c>
      <c r="Q10" s="44">
        <f t="shared" ref="Q10:Q41" si="6">$I10      +$K10      +$M10      +$O10</f>
        <v>18900651</v>
      </c>
      <c r="R10" s="24">
        <f t="shared" ref="R10:R41" si="7">IF(($J10      =0),0,((($L10      -$J10      )/$J10      )*100))</f>
        <v>-7.4913693901035678</v>
      </c>
      <c r="S10" s="25">
        <f t="shared" ref="S10:S41" si="8">IF(($K10      =0),0,((($M10      -$K10      )/$K10      )*100))</f>
        <v>-54.413796957718993</v>
      </c>
      <c r="T10" s="24">
        <f t="shared" ref="T10:T41" si="9">IF(($E10      =0),0,(($P10      /$E10      )*100))</f>
        <v>91.265253692999366</v>
      </c>
      <c r="U10" s="26">
        <f t="shared" ref="U10:U41" si="10">IF(($E10      =0),0,(($Q10      /$E10      )*100))</f>
        <v>71.406743737957612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3822000</v>
      </c>
      <c r="I13" s="44"/>
      <c r="J13" s="43"/>
      <c r="K13" s="44">
        <v>8560515</v>
      </c>
      <c r="L13" s="43"/>
      <c r="M13" s="44">
        <v>3059486</v>
      </c>
      <c r="N13" s="43"/>
      <c r="O13" s="44"/>
      <c r="P13" s="43">
        <f t="shared" si="5"/>
        <v>3822000</v>
      </c>
      <c r="Q13" s="44">
        <f t="shared" si="6"/>
        <v>11620001</v>
      </c>
      <c r="R13" s="24">
        <f t="shared" si="7"/>
        <v>0</v>
      </c>
      <c r="S13" s="25">
        <f t="shared" si="8"/>
        <v>-64.26049133726184</v>
      </c>
      <c r="T13" s="24">
        <f t="shared" si="9"/>
        <v>26.142270861833104</v>
      </c>
      <c r="U13" s="26">
        <f t="shared" si="10"/>
        <v>79.480170998632019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7426000</v>
      </c>
      <c r="C20" s="42"/>
      <c r="D20" s="42"/>
      <c r="E20" s="42">
        <f t="shared" si="4"/>
        <v>7426000</v>
      </c>
      <c r="F20" s="43">
        <v>7426000</v>
      </c>
      <c r="G20" s="44">
        <v>7426000</v>
      </c>
      <c r="H20" s="43"/>
      <c r="I20" s="44">
        <v>1491000</v>
      </c>
      <c r="J20" s="43"/>
      <c r="K20" s="44">
        <v>523723</v>
      </c>
      <c r="L20" s="43"/>
      <c r="M20" s="44">
        <v>2835123</v>
      </c>
      <c r="N20" s="43"/>
      <c r="O20" s="44"/>
      <c r="P20" s="43">
        <f t="shared" si="5"/>
        <v>0</v>
      </c>
      <c r="Q20" s="44">
        <f t="shared" si="6"/>
        <v>4849846</v>
      </c>
      <c r="R20" s="24">
        <f t="shared" si="7"/>
        <v>0</v>
      </c>
      <c r="S20" s="25">
        <f t="shared" si="8"/>
        <v>441.34017409966714</v>
      </c>
      <c r="T20" s="24">
        <f t="shared" si="9"/>
        <v>0</v>
      </c>
      <c r="U20" s="26">
        <f t="shared" si="10"/>
        <v>65.308995421492057</v>
      </c>
      <c r="V20" s="43">
        <v>2635000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573000</v>
      </c>
      <c r="I28" s="41">
        <f t="shared" si="11"/>
        <v>573172</v>
      </c>
      <c r="J28" s="40">
        <f t="shared" si="11"/>
        <v>787000</v>
      </c>
      <c r="K28" s="41">
        <f t="shared" si="11"/>
        <v>776264</v>
      </c>
      <c r="L28" s="40">
        <f t="shared" si="11"/>
        <v>570000</v>
      </c>
      <c r="M28" s="41">
        <f t="shared" si="11"/>
        <v>855798</v>
      </c>
      <c r="N28" s="40">
        <f t="shared" si="11"/>
        <v>0</v>
      </c>
      <c r="O28" s="41">
        <f t="shared" si="11"/>
        <v>0</v>
      </c>
      <c r="P28" s="40">
        <f t="shared" si="11"/>
        <v>1930000</v>
      </c>
      <c r="Q28" s="41">
        <f t="shared" si="11"/>
        <v>2205234</v>
      </c>
      <c r="R28" s="20">
        <f t="shared" si="7"/>
        <v>-27.573062261753496</v>
      </c>
      <c r="S28" s="21">
        <f t="shared" si="8"/>
        <v>10.245741139612296</v>
      </c>
      <c r="T28" s="20">
        <f t="shared" si="9"/>
        <v>61.543367346938773</v>
      </c>
      <c r="U28" s="22">
        <f t="shared" si="10"/>
        <v>70.319961734693877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239000</v>
      </c>
      <c r="I31" s="44">
        <v>239172</v>
      </c>
      <c r="J31" s="43">
        <v>174000</v>
      </c>
      <c r="K31" s="44">
        <v>174264</v>
      </c>
      <c r="L31" s="43">
        <v>457000</v>
      </c>
      <c r="M31" s="44">
        <v>455798</v>
      </c>
      <c r="N31" s="43"/>
      <c r="O31" s="44"/>
      <c r="P31" s="43">
        <f t="shared" si="5"/>
        <v>870000</v>
      </c>
      <c r="Q31" s="44">
        <f t="shared" si="6"/>
        <v>869234</v>
      </c>
      <c r="R31" s="24">
        <f t="shared" si="7"/>
        <v>162.64367816091954</v>
      </c>
      <c r="S31" s="25">
        <f t="shared" si="8"/>
        <v>161.55602993159803</v>
      </c>
      <c r="T31" s="24">
        <f t="shared" si="9"/>
        <v>48.333333333333336</v>
      </c>
      <c r="U31" s="26">
        <f t="shared" si="10"/>
        <v>48.290777777777777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1336000</v>
      </c>
      <c r="C33" s="42"/>
      <c r="D33" s="42"/>
      <c r="E33" s="42">
        <f t="shared" si="4"/>
        <v>1336000</v>
      </c>
      <c r="F33" s="43">
        <v>1336000</v>
      </c>
      <c r="G33" s="44">
        <v>1336000</v>
      </c>
      <c r="H33" s="43">
        <v>334000</v>
      </c>
      <c r="I33" s="44">
        <v>334000</v>
      </c>
      <c r="J33" s="43">
        <v>613000</v>
      </c>
      <c r="K33" s="44">
        <v>602000</v>
      </c>
      <c r="L33" s="43">
        <v>113000</v>
      </c>
      <c r="M33" s="44">
        <v>400000</v>
      </c>
      <c r="N33" s="43"/>
      <c r="O33" s="44"/>
      <c r="P33" s="43">
        <f t="shared" si="5"/>
        <v>1060000</v>
      </c>
      <c r="Q33" s="44">
        <f t="shared" si="6"/>
        <v>1336000</v>
      </c>
      <c r="R33" s="24">
        <f t="shared" si="7"/>
        <v>-81.566068515497562</v>
      </c>
      <c r="S33" s="25">
        <f t="shared" si="8"/>
        <v>-33.554817275747503</v>
      </c>
      <c r="T33" s="24">
        <f t="shared" si="9"/>
        <v>79.341317365269461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51651000</v>
      </c>
      <c r="C61" s="39">
        <f t="shared" si="26"/>
        <v>0</v>
      </c>
      <c r="D61" s="39">
        <f t="shared" si="26"/>
        <v>0</v>
      </c>
      <c r="E61" s="39">
        <f t="shared" si="26"/>
        <v>51651000</v>
      </c>
      <c r="F61" s="40">
        <f t="shared" si="26"/>
        <v>51651000</v>
      </c>
      <c r="G61" s="41">
        <f t="shared" si="26"/>
        <v>51651000</v>
      </c>
      <c r="H61" s="40">
        <f t="shared" si="26"/>
        <v>11823000</v>
      </c>
      <c r="I61" s="41">
        <f t="shared" si="26"/>
        <v>8356557</v>
      </c>
      <c r="J61" s="40">
        <f t="shared" si="26"/>
        <v>9477000</v>
      </c>
      <c r="K61" s="41">
        <f t="shared" si="26"/>
        <v>18520846</v>
      </c>
      <c r="L61" s="40">
        <f t="shared" si="26"/>
        <v>8609000</v>
      </c>
      <c r="M61" s="41">
        <f t="shared" si="26"/>
        <v>10698329</v>
      </c>
      <c r="N61" s="40">
        <f t="shared" si="26"/>
        <v>0</v>
      </c>
      <c r="O61" s="41">
        <f t="shared" si="26"/>
        <v>0</v>
      </c>
      <c r="P61" s="40">
        <f t="shared" si="26"/>
        <v>29909000</v>
      </c>
      <c r="Q61" s="41">
        <f t="shared" si="26"/>
        <v>37575732</v>
      </c>
      <c r="R61" s="20">
        <f t="shared" si="16"/>
        <v>-9.1590165664239738</v>
      </c>
      <c r="S61" s="21">
        <f t="shared" si="17"/>
        <v>-42.236283374960301</v>
      </c>
      <c r="T61" s="20">
        <f t="shared" si="18"/>
        <v>57.905945673849487</v>
      </c>
      <c r="U61" s="22">
        <f t="shared" si="19"/>
        <v>72.749282685717603</v>
      </c>
      <c r="V61" s="40">
        <f t="shared" ref="V61:W61" si="27">+V8+V43</f>
        <v>2635000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51651000</v>
      </c>
      <c r="C65" s="48">
        <f t="shared" si="30"/>
        <v>0</v>
      </c>
      <c r="D65" s="48">
        <f t="shared" si="30"/>
        <v>0</v>
      </c>
      <c r="E65" s="48">
        <f t="shared" si="30"/>
        <v>51651000</v>
      </c>
      <c r="F65" s="49">
        <f t="shared" si="30"/>
        <v>51651000</v>
      </c>
      <c r="G65" s="50">
        <f t="shared" si="30"/>
        <v>51651000</v>
      </c>
      <c r="H65" s="49">
        <f t="shared" si="30"/>
        <v>11823000</v>
      </c>
      <c r="I65" s="50">
        <f t="shared" si="30"/>
        <v>8356557</v>
      </c>
      <c r="J65" s="49">
        <f t="shared" si="30"/>
        <v>9477000</v>
      </c>
      <c r="K65" s="50">
        <f t="shared" si="30"/>
        <v>18520846</v>
      </c>
      <c r="L65" s="49">
        <f t="shared" si="30"/>
        <v>8609000</v>
      </c>
      <c r="M65" s="51">
        <f t="shared" si="30"/>
        <v>10698329</v>
      </c>
      <c r="N65" s="49">
        <f t="shared" si="30"/>
        <v>0</v>
      </c>
      <c r="O65" s="50">
        <f t="shared" si="30"/>
        <v>0</v>
      </c>
      <c r="P65" s="49">
        <f t="shared" si="30"/>
        <v>29909000</v>
      </c>
      <c r="Q65" s="50">
        <f t="shared" si="30"/>
        <v>37575732</v>
      </c>
      <c r="R65" s="34">
        <f t="shared" si="16"/>
        <v>-9.1590165664239738</v>
      </c>
      <c r="S65" s="35">
        <f t="shared" si="17"/>
        <v>-42.236283374960301</v>
      </c>
      <c r="T65" s="34">
        <f t="shared" si="18"/>
        <v>57.905945673849487</v>
      </c>
      <c r="U65" s="35">
        <f t="shared" si="19"/>
        <v>72.749282685717603</v>
      </c>
      <c r="V65" s="49">
        <f>+V61+V62</f>
        <v>2635000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21549000</v>
      </c>
      <c r="C8" s="36">
        <f t="shared" si="0"/>
        <v>18250000</v>
      </c>
      <c r="D8" s="36">
        <f t="shared" si="0"/>
        <v>0</v>
      </c>
      <c r="E8" s="36">
        <f t="shared" si="0"/>
        <v>39799000</v>
      </c>
      <c r="F8" s="37">
        <f t="shared" si="0"/>
        <v>39799000</v>
      </c>
      <c r="G8" s="38">
        <f t="shared" si="0"/>
        <v>39799000</v>
      </c>
      <c r="H8" s="37">
        <f t="shared" si="0"/>
        <v>6099000</v>
      </c>
      <c r="I8" s="38">
        <f t="shared" si="0"/>
        <v>0</v>
      </c>
      <c r="J8" s="37">
        <f t="shared" si="0"/>
        <v>4570000</v>
      </c>
      <c r="K8" s="38">
        <f t="shared" si="0"/>
        <v>9474020</v>
      </c>
      <c r="L8" s="37">
        <f t="shared" si="0"/>
        <v>6055000</v>
      </c>
      <c r="M8" s="38">
        <f t="shared" si="0"/>
        <v>4503128</v>
      </c>
      <c r="N8" s="37">
        <f t="shared" si="0"/>
        <v>0</v>
      </c>
      <c r="O8" s="38">
        <f t="shared" si="0"/>
        <v>0</v>
      </c>
      <c r="P8" s="37">
        <f t="shared" si="0"/>
        <v>16724000</v>
      </c>
      <c r="Q8" s="38">
        <f t="shared" si="0"/>
        <v>13977148</v>
      </c>
      <c r="R8" s="16">
        <f>IF(($J8       =0),0,((($L8       -$J8       )/$J8       )*100))</f>
        <v>32.494529540481395</v>
      </c>
      <c r="S8" s="17">
        <f>IF(($K8       =0),0,((($M8       -$K8       )/$K8       )*100))</f>
        <v>-52.468666943916098</v>
      </c>
      <c r="T8" s="16">
        <f>IF(($E8       =0),0,(($P8       /$E8       )*100))</f>
        <v>42.021156310460064</v>
      </c>
      <c r="U8" s="18">
        <f>IF(($E8       =0),0,(($Q8       /$E8       )*100))</f>
        <v>35.119344707153445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14282000</v>
      </c>
      <c r="C9" s="39">
        <f t="shared" si="2"/>
        <v>17950000</v>
      </c>
      <c r="D9" s="39">
        <f t="shared" si="2"/>
        <v>0</v>
      </c>
      <c r="E9" s="39">
        <f t="shared" si="2"/>
        <v>32232000</v>
      </c>
      <c r="F9" s="40">
        <f t="shared" si="2"/>
        <v>32232000</v>
      </c>
      <c r="G9" s="41">
        <f t="shared" si="2"/>
        <v>32232000</v>
      </c>
      <c r="H9" s="40">
        <f t="shared" si="2"/>
        <v>5495000</v>
      </c>
      <c r="I9" s="41">
        <f t="shared" si="2"/>
        <v>0</v>
      </c>
      <c r="J9" s="40">
        <f t="shared" si="2"/>
        <v>3007000</v>
      </c>
      <c r="K9" s="41">
        <f t="shared" si="2"/>
        <v>6748036</v>
      </c>
      <c r="L9" s="40">
        <f t="shared" si="2"/>
        <v>5012000</v>
      </c>
      <c r="M9" s="41">
        <f t="shared" si="2"/>
        <v>3121503</v>
      </c>
      <c r="N9" s="40">
        <f t="shared" si="2"/>
        <v>0</v>
      </c>
      <c r="O9" s="41">
        <f t="shared" si="2"/>
        <v>0</v>
      </c>
      <c r="P9" s="40">
        <f t="shared" si="2"/>
        <v>13514000</v>
      </c>
      <c r="Q9" s="41">
        <f t="shared" si="2"/>
        <v>9869539</v>
      </c>
      <c r="R9" s="20">
        <f>IF(($J9       =0),0,((($L9       -$J9       )/$J9       )*100))</f>
        <v>66.677751912204855</v>
      </c>
      <c r="S9" s="21">
        <f>IF(($K9       =0),0,((($M9       -$K9       )/$K9       )*100))</f>
        <v>-53.742051761431028</v>
      </c>
      <c r="T9" s="20">
        <f>IF(($E9       =0),0,(($P9       /$E9       )*100))</f>
        <v>41.927277240009929</v>
      </c>
      <c r="U9" s="22">
        <f>IF(($E9       =0),0,(($Q9       /$E9       )*100))</f>
        <v>30.62031211218665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13365000</v>
      </c>
      <c r="C10" s="42"/>
      <c r="D10" s="42"/>
      <c r="E10" s="42">
        <f t="shared" ref="E10:E41" si="4">$B10      +$C10      +$D10</f>
        <v>13365000</v>
      </c>
      <c r="F10" s="43">
        <v>13365000</v>
      </c>
      <c r="G10" s="44">
        <v>13365000</v>
      </c>
      <c r="H10" s="43">
        <v>5495000</v>
      </c>
      <c r="I10" s="44"/>
      <c r="J10" s="43">
        <v>3007000</v>
      </c>
      <c r="K10" s="44">
        <v>6748036</v>
      </c>
      <c r="L10" s="43">
        <v>4095000</v>
      </c>
      <c r="M10" s="44">
        <v>3121503</v>
      </c>
      <c r="N10" s="43"/>
      <c r="O10" s="44"/>
      <c r="P10" s="43">
        <f t="shared" ref="P10:P41" si="5">$H10      +$J10      +$L10      +$N10</f>
        <v>12597000</v>
      </c>
      <c r="Q10" s="44">
        <f t="shared" ref="Q10:Q41" si="6">$I10      +$K10      +$M10      +$O10</f>
        <v>9869539</v>
      </c>
      <c r="R10" s="24">
        <f t="shared" ref="R10:R41" si="7">IF(($J10      =0),0,((($L10      -$J10      )/$J10      )*100))</f>
        <v>36.182241436647821</v>
      </c>
      <c r="S10" s="25">
        <f t="shared" ref="S10:S41" si="8">IF(($K10      =0),0,((($M10      -$K10      )/$K10      )*100))</f>
        <v>-53.742051761431028</v>
      </c>
      <c r="T10" s="24">
        <f t="shared" ref="T10:T41" si="9">IF(($E10      =0),0,(($P10      /$E10      )*100))</f>
        <v>94.253647586980918</v>
      </c>
      <c r="U10" s="26">
        <f t="shared" ref="U10:U41" si="10">IF(($E10      =0),0,(($Q10      /$E10      )*100))</f>
        <v>73.846157875046757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917000</v>
      </c>
      <c r="C13" s="42"/>
      <c r="D13" s="42"/>
      <c r="E13" s="42">
        <f t="shared" si="4"/>
        <v>917000</v>
      </c>
      <c r="F13" s="43">
        <v>917000</v>
      </c>
      <c r="G13" s="44">
        <v>917000</v>
      </c>
      <c r="H13" s="43"/>
      <c r="I13" s="44"/>
      <c r="J13" s="43"/>
      <c r="K13" s="44"/>
      <c r="L13" s="43">
        <v>917000</v>
      </c>
      <c r="M13" s="44"/>
      <c r="N13" s="43"/>
      <c r="O13" s="44"/>
      <c r="P13" s="43">
        <f t="shared" si="5"/>
        <v>917000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17950000</v>
      </c>
      <c r="D20" s="42"/>
      <c r="E20" s="42">
        <f t="shared" si="4"/>
        <v>17950000</v>
      </c>
      <c r="F20" s="43">
        <v>17950000</v>
      </c>
      <c r="G20" s="44">
        <v>17950000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7267000</v>
      </c>
      <c r="C28" s="39">
        <f t="shared" si="11"/>
        <v>300000</v>
      </c>
      <c r="D28" s="39">
        <f t="shared" si="11"/>
        <v>0</v>
      </c>
      <c r="E28" s="39">
        <f t="shared" si="11"/>
        <v>7567000</v>
      </c>
      <c r="F28" s="40">
        <f t="shared" si="11"/>
        <v>7567000</v>
      </c>
      <c r="G28" s="41">
        <f t="shared" si="11"/>
        <v>7567000</v>
      </c>
      <c r="H28" s="40">
        <f t="shared" si="11"/>
        <v>604000</v>
      </c>
      <c r="I28" s="41">
        <f t="shared" si="11"/>
        <v>0</v>
      </c>
      <c r="J28" s="40">
        <f t="shared" si="11"/>
        <v>1563000</v>
      </c>
      <c r="K28" s="41">
        <f t="shared" si="11"/>
        <v>2725984</v>
      </c>
      <c r="L28" s="40">
        <f t="shared" si="11"/>
        <v>1043000</v>
      </c>
      <c r="M28" s="41">
        <f t="shared" si="11"/>
        <v>1381625</v>
      </c>
      <c r="N28" s="40">
        <f t="shared" si="11"/>
        <v>0</v>
      </c>
      <c r="O28" s="41">
        <f t="shared" si="11"/>
        <v>0</v>
      </c>
      <c r="P28" s="40">
        <f t="shared" si="11"/>
        <v>3210000</v>
      </c>
      <c r="Q28" s="41">
        <f t="shared" si="11"/>
        <v>4107609</v>
      </c>
      <c r="R28" s="20">
        <f t="shared" si="7"/>
        <v>-33.26935380678183</v>
      </c>
      <c r="S28" s="21">
        <f t="shared" si="8"/>
        <v>-49.316467007876788</v>
      </c>
      <c r="T28" s="20">
        <f t="shared" si="9"/>
        <v>42.421038720761203</v>
      </c>
      <c r="U28" s="22">
        <f t="shared" si="10"/>
        <v>54.283190167834015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287000</v>
      </c>
      <c r="I31" s="44"/>
      <c r="J31" s="43">
        <v>174000</v>
      </c>
      <c r="K31" s="44">
        <v>1740230</v>
      </c>
      <c r="L31" s="43">
        <v>50000</v>
      </c>
      <c r="M31" s="44">
        <v>74664</v>
      </c>
      <c r="N31" s="43"/>
      <c r="O31" s="44"/>
      <c r="P31" s="43">
        <f t="shared" si="5"/>
        <v>511000</v>
      </c>
      <c r="Q31" s="44">
        <f t="shared" si="6"/>
        <v>1814894</v>
      </c>
      <c r="R31" s="24">
        <f t="shared" si="7"/>
        <v>-71.264367816091962</v>
      </c>
      <c r="S31" s="25">
        <f t="shared" si="8"/>
        <v>-95.709532647983309</v>
      </c>
      <c r="T31" s="24">
        <f t="shared" si="9"/>
        <v>17.033333333333335</v>
      </c>
      <c r="U31" s="26">
        <f t="shared" si="10"/>
        <v>60.49646666666667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1267000</v>
      </c>
      <c r="C33" s="42">
        <v>300000</v>
      </c>
      <c r="D33" s="42"/>
      <c r="E33" s="42">
        <f t="shared" si="4"/>
        <v>1567000</v>
      </c>
      <c r="F33" s="43">
        <v>1567000</v>
      </c>
      <c r="G33" s="44">
        <v>1567000</v>
      </c>
      <c r="H33" s="43">
        <v>317000</v>
      </c>
      <c r="I33" s="44"/>
      <c r="J33" s="43">
        <v>744000</v>
      </c>
      <c r="K33" s="44">
        <v>985754</v>
      </c>
      <c r="L33" s="43">
        <v>318000</v>
      </c>
      <c r="M33" s="44">
        <v>492761</v>
      </c>
      <c r="N33" s="43"/>
      <c r="O33" s="44"/>
      <c r="P33" s="43">
        <f t="shared" si="5"/>
        <v>1379000</v>
      </c>
      <c r="Q33" s="44">
        <f t="shared" si="6"/>
        <v>1478515</v>
      </c>
      <c r="R33" s="24">
        <f t="shared" si="7"/>
        <v>-57.258064516129039</v>
      </c>
      <c r="S33" s="25">
        <f t="shared" si="8"/>
        <v>-50.011767641825443</v>
      </c>
      <c r="T33" s="24">
        <f t="shared" si="9"/>
        <v>88.002552648372685</v>
      </c>
      <c r="U33" s="26">
        <f t="shared" si="10"/>
        <v>94.353222718570521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645000</v>
      </c>
      <c r="K36" s="44"/>
      <c r="L36" s="43">
        <v>675000</v>
      </c>
      <c r="M36" s="44">
        <v>814200</v>
      </c>
      <c r="N36" s="43"/>
      <c r="O36" s="44"/>
      <c r="P36" s="43">
        <f t="shared" si="5"/>
        <v>1320000</v>
      </c>
      <c r="Q36" s="44">
        <f t="shared" si="6"/>
        <v>814200</v>
      </c>
      <c r="R36" s="24">
        <f t="shared" si="7"/>
        <v>4.6511627906976747</v>
      </c>
      <c r="S36" s="25">
        <f t="shared" si="8"/>
        <v>0</v>
      </c>
      <c r="T36" s="24">
        <f t="shared" si="9"/>
        <v>44</v>
      </c>
      <c r="U36" s="26">
        <f t="shared" si="10"/>
        <v>27.139999999999997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21549000</v>
      </c>
      <c r="C61" s="39">
        <f t="shared" si="26"/>
        <v>18250000</v>
      </c>
      <c r="D61" s="39">
        <f t="shared" si="26"/>
        <v>0</v>
      </c>
      <c r="E61" s="39">
        <f t="shared" si="26"/>
        <v>39799000</v>
      </c>
      <c r="F61" s="40">
        <f t="shared" si="26"/>
        <v>39799000</v>
      </c>
      <c r="G61" s="41">
        <f t="shared" si="26"/>
        <v>39799000</v>
      </c>
      <c r="H61" s="40">
        <f t="shared" si="26"/>
        <v>6099000</v>
      </c>
      <c r="I61" s="41">
        <f t="shared" si="26"/>
        <v>0</v>
      </c>
      <c r="J61" s="40">
        <f t="shared" si="26"/>
        <v>4570000</v>
      </c>
      <c r="K61" s="41">
        <f t="shared" si="26"/>
        <v>9474020</v>
      </c>
      <c r="L61" s="40">
        <f t="shared" si="26"/>
        <v>6055000</v>
      </c>
      <c r="M61" s="41">
        <f t="shared" si="26"/>
        <v>4503128</v>
      </c>
      <c r="N61" s="40">
        <f t="shared" si="26"/>
        <v>0</v>
      </c>
      <c r="O61" s="41">
        <f t="shared" si="26"/>
        <v>0</v>
      </c>
      <c r="P61" s="40">
        <f t="shared" si="26"/>
        <v>16724000</v>
      </c>
      <c r="Q61" s="41">
        <f t="shared" si="26"/>
        <v>13977148</v>
      </c>
      <c r="R61" s="20">
        <f t="shared" si="16"/>
        <v>32.494529540481395</v>
      </c>
      <c r="S61" s="21">
        <f t="shared" si="17"/>
        <v>-52.468666943916098</v>
      </c>
      <c r="T61" s="20">
        <f t="shared" si="18"/>
        <v>42.021156310460064</v>
      </c>
      <c r="U61" s="22">
        <f t="shared" si="19"/>
        <v>35.119344707153445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21549000</v>
      </c>
      <c r="C65" s="48">
        <f t="shared" si="30"/>
        <v>18250000</v>
      </c>
      <c r="D65" s="48">
        <f t="shared" si="30"/>
        <v>0</v>
      </c>
      <c r="E65" s="48">
        <f t="shared" si="30"/>
        <v>39799000</v>
      </c>
      <c r="F65" s="49">
        <f t="shared" si="30"/>
        <v>39799000</v>
      </c>
      <c r="G65" s="50">
        <f t="shared" si="30"/>
        <v>39799000</v>
      </c>
      <c r="H65" s="49">
        <f t="shared" si="30"/>
        <v>6099000</v>
      </c>
      <c r="I65" s="50">
        <f t="shared" si="30"/>
        <v>0</v>
      </c>
      <c r="J65" s="49">
        <f t="shared" si="30"/>
        <v>4570000</v>
      </c>
      <c r="K65" s="50">
        <f t="shared" si="30"/>
        <v>9474020</v>
      </c>
      <c r="L65" s="49">
        <f t="shared" si="30"/>
        <v>6055000</v>
      </c>
      <c r="M65" s="51">
        <f t="shared" si="30"/>
        <v>4503128</v>
      </c>
      <c r="N65" s="49">
        <f t="shared" si="30"/>
        <v>0</v>
      </c>
      <c r="O65" s="50">
        <f t="shared" si="30"/>
        <v>0</v>
      </c>
      <c r="P65" s="49">
        <f t="shared" si="30"/>
        <v>16724000</v>
      </c>
      <c r="Q65" s="50">
        <f t="shared" si="30"/>
        <v>13977148</v>
      </c>
      <c r="R65" s="34">
        <f t="shared" si="16"/>
        <v>32.494529540481395</v>
      </c>
      <c r="S65" s="35">
        <f t="shared" si="17"/>
        <v>-52.468666943916098</v>
      </c>
      <c r="T65" s="34">
        <f t="shared" si="18"/>
        <v>42.021156310460064</v>
      </c>
      <c r="U65" s="35">
        <f t="shared" si="19"/>
        <v>35.119344707153445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47358000</v>
      </c>
      <c r="C8" s="36">
        <f t="shared" si="0"/>
        <v>0</v>
      </c>
      <c r="D8" s="36">
        <f t="shared" si="0"/>
        <v>0</v>
      </c>
      <c r="E8" s="36">
        <f t="shared" si="0"/>
        <v>47358000</v>
      </c>
      <c r="F8" s="37">
        <f t="shared" si="0"/>
        <v>47358000</v>
      </c>
      <c r="G8" s="38">
        <f t="shared" si="0"/>
        <v>47358000</v>
      </c>
      <c r="H8" s="37">
        <f t="shared" si="0"/>
        <v>5661000</v>
      </c>
      <c r="I8" s="38">
        <f t="shared" si="0"/>
        <v>26483182</v>
      </c>
      <c r="J8" s="37">
        <f t="shared" si="0"/>
        <v>14112000</v>
      </c>
      <c r="K8" s="38">
        <f t="shared" si="0"/>
        <v>7620140</v>
      </c>
      <c r="L8" s="37">
        <f t="shared" si="0"/>
        <v>4045000</v>
      </c>
      <c r="M8" s="38">
        <f t="shared" si="0"/>
        <v>6438721</v>
      </c>
      <c r="N8" s="37">
        <f t="shared" si="0"/>
        <v>0</v>
      </c>
      <c r="O8" s="38">
        <f t="shared" si="0"/>
        <v>0</v>
      </c>
      <c r="P8" s="37">
        <f t="shared" si="0"/>
        <v>23818000</v>
      </c>
      <c r="Q8" s="38">
        <f t="shared" si="0"/>
        <v>40542043</v>
      </c>
      <c r="R8" s="16">
        <f>IF(($J8       =0),0,((($L8       -$J8       )/$J8       )*100))</f>
        <v>-71.336451247165527</v>
      </c>
      <c r="S8" s="17">
        <f>IF(($K8       =0),0,((($M8       -$K8       )/$K8       )*100))</f>
        <v>-15.503901503121989</v>
      </c>
      <c r="T8" s="16">
        <f>IF(($E8       =0),0,(($P8       /$E8       )*100))</f>
        <v>50.293509016428061</v>
      </c>
      <c r="U8" s="18">
        <f>IF(($E8       =0),0,(($Q8       /$E8       )*100))</f>
        <v>85.607591114489637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43313000</v>
      </c>
      <c r="C9" s="39">
        <f t="shared" si="2"/>
        <v>0</v>
      </c>
      <c r="D9" s="39">
        <f t="shared" si="2"/>
        <v>0</v>
      </c>
      <c r="E9" s="39">
        <f t="shared" si="2"/>
        <v>43313000</v>
      </c>
      <c r="F9" s="40">
        <f t="shared" si="2"/>
        <v>43313000</v>
      </c>
      <c r="G9" s="41">
        <f t="shared" si="2"/>
        <v>43313000</v>
      </c>
      <c r="H9" s="40">
        <f t="shared" si="2"/>
        <v>3895000</v>
      </c>
      <c r="I9" s="41">
        <f t="shared" si="2"/>
        <v>24262331</v>
      </c>
      <c r="J9" s="40">
        <f t="shared" si="2"/>
        <v>13233000</v>
      </c>
      <c r="K9" s="41">
        <f t="shared" si="2"/>
        <v>6851571</v>
      </c>
      <c r="L9" s="40">
        <f t="shared" si="2"/>
        <v>3895000</v>
      </c>
      <c r="M9" s="41">
        <f t="shared" si="2"/>
        <v>6129969</v>
      </c>
      <c r="N9" s="40">
        <f t="shared" si="2"/>
        <v>0</v>
      </c>
      <c r="O9" s="41">
        <f t="shared" si="2"/>
        <v>0</v>
      </c>
      <c r="P9" s="40">
        <f t="shared" si="2"/>
        <v>21023000</v>
      </c>
      <c r="Q9" s="41">
        <f t="shared" si="2"/>
        <v>37243871</v>
      </c>
      <c r="R9" s="20">
        <f>IF(($J9       =0),0,((($L9       -$J9       )/$J9       )*100))</f>
        <v>-70.5660092193758</v>
      </c>
      <c r="S9" s="21">
        <f>IF(($K9       =0),0,((($M9       -$K9       )/$K9       )*100))</f>
        <v>-10.531920343524135</v>
      </c>
      <c r="T9" s="20">
        <f>IF(($E9       =0),0,(($P9       /$E9       )*100))</f>
        <v>48.537390621753282</v>
      </c>
      <c r="U9" s="22">
        <f>IF(($E9       =0),0,(($Q9       /$E9       )*100))</f>
        <v>85.987742710040862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12982000</v>
      </c>
      <c r="C10" s="42"/>
      <c r="D10" s="42"/>
      <c r="E10" s="42">
        <f t="shared" ref="E10:E41" si="4">$B10      +$C10      +$D10</f>
        <v>12982000</v>
      </c>
      <c r="F10" s="43">
        <v>12982000</v>
      </c>
      <c r="G10" s="44">
        <v>12982000</v>
      </c>
      <c r="H10" s="43">
        <v>3895000</v>
      </c>
      <c r="I10" s="44">
        <v>3812319</v>
      </c>
      <c r="J10" s="43">
        <v>1023000</v>
      </c>
      <c r="K10" s="44">
        <v>1093938</v>
      </c>
      <c r="L10" s="43">
        <v>3895000</v>
      </c>
      <c r="M10" s="44">
        <v>1619530</v>
      </c>
      <c r="N10" s="43"/>
      <c r="O10" s="44"/>
      <c r="P10" s="43">
        <f t="shared" ref="P10:P41" si="5">$H10      +$J10      +$L10      +$N10</f>
        <v>8813000</v>
      </c>
      <c r="Q10" s="44">
        <f t="shared" ref="Q10:Q41" si="6">$I10      +$K10      +$M10      +$O10</f>
        <v>6525787</v>
      </c>
      <c r="R10" s="24">
        <f t="shared" ref="R10:R41" si="7">IF(($J10      =0),0,((($L10      -$J10      )/$J10      )*100))</f>
        <v>280.74291300097752</v>
      </c>
      <c r="S10" s="25">
        <f t="shared" ref="S10:S41" si="8">IF(($K10      =0),0,((($M10      -$K10      )/$K10      )*100))</f>
        <v>48.045867316063621</v>
      </c>
      <c r="T10" s="24">
        <f t="shared" ref="T10:T41" si="9">IF(($E10      =0),0,(($P10      /$E10      )*100))</f>
        <v>67.886304113387766</v>
      </c>
      <c r="U10" s="26">
        <f t="shared" ref="U10:U41" si="10">IF(($E10      =0),0,(($Q10      /$E10      )*100))</f>
        <v>50.267963333846865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14773000</v>
      </c>
      <c r="C13" s="42"/>
      <c r="D13" s="42"/>
      <c r="E13" s="42">
        <f t="shared" si="4"/>
        <v>14773000</v>
      </c>
      <c r="F13" s="43">
        <v>14773000</v>
      </c>
      <c r="G13" s="44">
        <v>14773000</v>
      </c>
      <c r="H13" s="43"/>
      <c r="I13" s="44"/>
      <c r="J13" s="43">
        <v>12210000</v>
      </c>
      <c r="K13" s="44"/>
      <c r="L13" s="43"/>
      <c r="M13" s="44"/>
      <c r="N13" s="43"/>
      <c r="O13" s="44"/>
      <c r="P13" s="43">
        <f t="shared" si="5"/>
        <v>12210000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82.650781831720039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15558000</v>
      </c>
      <c r="C20" s="42"/>
      <c r="D20" s="42"/>
      <c r="E20" s="42">
        <f t="shared" si="4"/>
        <v>15558000</v>
      </c>
      <c r="F20" s="43">
        <v>15558000</v>
      </c>
      <c r="G20" s="44">
        <v>15558000</v>
      </c>
      <c r="H20" s="43"/>
      <c r="I20" s="44">
        <v>20450012</v>
      </c>
      <c r="J20" s="43"/>
      <c r="K20" s="44">
        <v>5757633</v>
      </c>
      <c r="L20" s="43"/>
      <c r="M20" s="44">
        <v>4510439</v>
      </c>
      <c r="N20" s="43"/>
      <c r="O20" s="44"/>
      <c r="P20" s="43">
        <f t="shared" si="5"/>
        <v>0</v>
      </c>
      <c r="Q20" s="44">
        <f t="shared" si="6"/>
        <v>30718084</v>
      </c>
      <c r="R20" s="24">
        <f t="shared" si="7"/>
        <v>0</v>
      </c>
      <c r="S20" s="25">
        <f t="shared" si="8"/>
        <v>-21.661575164655336</v>
      </c>
      <c r="T20" s="24">
        <f t="shared" si="9"/>
        <v>0</v>
      </c>
      <c r="U20" s="26">
        <f t="shared" si="10"/>
        <v>197.44237048463813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4045000</v>
      </c>
      <c r="C28" s="39">
        <f t="shared" si="11"/>
        <v>0</v>
      </c>
      <c r="D28" s="39">
        <f t="shared" si="11"/>
        <v>0</v>
      </c>
      <c r="E28" s="39">
        <f t="shared" si="11"/>
        <v>4045000</v>
      </c>
      <c r="F28" s="40">
        <f t="shared" si="11"/>
        <v>4045000</v>
      </c>
      <c r="G28" s="41">
        <f t="shared" si="11"/>
        <v>4045000</v>
      </c>
      <c r="H28" s="40">
        <f t="shared" si="11"/>
        <v>1766000</v>
      </c>
      <c r="I28" s="41">
        <f t="shared" si="11"/>
        <v>2220851</v>
      </c>
      <c r="J28" s="40">
        <f t="shared" si="11"/>
        <v>879000</v>
      </c>
      <c r="K28" s="41">
        <f t="shared" si="11"/>
        <v>768569</v>
      </c>
      <c r="L28" s="40">
        <f t="shared" si="11"/>
        <v>150000</v>
      </c>
      <c r="M28" s="41">
        <f t="shared" si="11"/>
        <v>308752</v>
      </c>
      <c r="N28" s="40">
        <f t="shared" si="11"/>
        <v>0</v>
      </c>
      <c r="O28" s="41">
        <f t="shared" si="11"/>
        <v>0</v>
      </c>
      <c r="P28" s="40">
        <f t="shared" si="11"/>
        <v>2795000</v>
      </c>
      <c r="Q28" s="41">
        <f t="shared" si="11"/>
        <v>3298172</v>
      </c>
      <c r="R28" s="20">
        <f t="shared" si="7"/>
        <v>-82.935153583617748</v>
      </c>
      <c r="S28" s="21">
        <f t="shared" si="8"/>
        <v>-59.827679752891413</v>
      </c>
      <c r="T28" s="20">
        <f t="shared" si="9"/>
        <v>69.097651421508033</v>
      </c>
      <c r="U28" s="22">
        <f t="shared" si="10"/>
        <v>81.537008652657605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1354000</v>
      </c>
      <c r="I31" s="44">
        <v>1354745</v>
      </c>
      <c r="J31" s="43">
        <v>100000</v>
      </c>
      <c r="K31" s="44">
        <v>148842</v>
      </c>
      <c r="L31" s="43">
        <v>150000</v>
      </c>
      <c r="M31" s="44">
        <v>149586</v>
      </c>
      <c r="N31" s="43"/>
      <c r="O31" s="44"/>
      <c r="P31" s="43">
        <f t="shared" si="5"/>
        <v>1604000</v>
      </c>
      <c r="Q31" s="44">
        <f t="shared" si="6"/>
        <v>1653173</v>
      </c>
      <c r="R31" s="24">
        <f t="shared" si="7"/>
        <v>50</v>
      </c>
      <c r="S31" s="25">
        <f t="shared" si="8"/>
        <v>0.49985891079130895</v>
      </c>
      <c r="T31" s="24">
        <f t="shared" si="9"/>
        <v>66.833333333333329</v>
      </c>
      <c r="U31" s="26">
        <f t="shared" si="10"/>
        <v>68.882208333333324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412000</v>
      </c>
      <c r="I33" s="44">
        <v>866106</v>
      </c>
      <c r="J33" s="43">
        <v>779000</v>
      </c>
      <c r="K33" s="44">
        <v>619727</v>
      </c>
      <c r="L33" s="43"/>
      <c r="M33" s="44">
        <v>159166</v>
      </c>
      <c r="N33" s="43"/>
      <c r="O33" s="44"/>
      <c r="P33" s="43">
        <f t="shared" si="5"/>
        <v>1191000</v>
      </c>
      <c r="Q33" s="44">
        <f t="shared" si="6"/>
        <v>1644999</v>
      </c>
      <c r="R33" s="24">
        <f t="shared" si="7"/>
        <v>-100</v>
      </c>
      <c r="S33" s="25">
        <f t="shared" si="8"/>
        <v>-74.316755603677095</v>
      </c>
      <c r="T33" s="24">
        <f t="shared" si="9"/>
        <v>72.401215805471125</v>
      </c>
      <c r="U33" s="26">
        <f t="shared" si="10"/>
        <v>99.999939209726435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47358000</v>
      </c>
      <c r="C61" s="39">
        <f t="shared" si="26"/>
        <v>0</v>
      </c>
      <c r="D61" s="39">
        <f t="shared" si="26"/>
        <v>0</v>
      </c>
      <c r="E61" s="39">
        <f t="shared" si="26"/>
        <v>47358000</v>
      </c>
      <c r="F61" s="40">
        <f t="shared" si="26"/>
        <v>47358000</v>
      </c>
      <c r="G61" s="41">
        <f t="shared" si="26"/>
        <v>47358000</v>
      </c>
      <c r="H61" s="40">
        <f t="shared" si="26"/>
        <v>5661000</v>
      </c>
      <c r="I61" s="41">
        <f t="shared" si="26"/>
        <v>26483182</v>
      </c>
      <c r="J61" s="40">
        <f t="shared" si="26"/>
        <v>14112000</v>
      </c>
      <c r="K61" s="41">
        <f t="shared" si="26"/>
        <v>7620140</v>
      </c>
      <c r="L61" s="40">
        <f t="shared" si="26"/>
        <v>4045000</v>
      </c>
      <c r="M61" s="41">
        <f t="shared" si="26"/>
        <v>6438721</v>
      </c>
      <c r="N61" s="40">
        <f t="shared" si="26"/>
        <v>0</v>
      </c>
      <c r="O61" s="41">
        <f t="shared" si="26"/>
        <v>0</v>
      </c>
      <c r="P61" s="40">
        <f t="shared" si="26"/>
        <v>23818000</v>
      </c>
      <c r="Q61" s="41">
        <f t="shared" si="26"/>
        <v>40542043</v>
      </c>
      <c r="R61" s="20">
        <f t="shared" si="16"/>
        <v>-71.336451247165527</v>
      </c>
      <c r="S61" s="21">
        <f t="shared" si="17"/>
        <v>-15.503901503121989</v>
      </c>
      <c r="T61" s="20">
        <f t="shared" si="18"/>
        <v>50.293509016428061</v>
      </c>
      <c r="U61" s="22">
        <f t="shared" si="19"/>
        <v>85.607591114489637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47358000</v>
      </c>
      <c r="C65" s="48">
        <f t="shared" si="30"/>
        <v>0</v>
      </c>
      <c r="D65" s="48">
        <f t="shared" si="30"/>
        <v>0</v>
      </c>
      <c r="E65" s="48">
        <f t="shared" si="30"/>
        <v>47358000</v>
      </c>
      <c r="F65" s="49">
        <f t="shared" si="30"/>
        <v>47358000</v>
      </c>
      <c r="G65" s="50">
        <f t="shared" si="30"/>
        <v>47358000</v>
      </c>
      <c r="H65" s="49">
        <f t="shared" si="30"/>
        <v>5661000</v>
      </c>
      <c r="I65" s="50">
        <f t="shared" si="30"/>
        <v>26483182</v>
      </c>
      <c r="J65" s="49">
        <f t="shared" si="30"/>
        <v>14112000</v>
      </c>
      <c r="K65" s="50">
        <f t="shared" si="30"/>
        <v>7620140</v>
      </c>
      <c r="L65" s="49">
        <f t="shared" si="30"/>
        <v>4045000</v>
      </c>
      <c r="M65" s="51">
        <f t="shared" si="30"/>
        <v>6438721</v>
      </c>
      <c r="N65" s="49">
        <f t="shared" si="30"/>
        <v>0</v>
      </c>
      <c r="O65" s="50">
        <f t="shared" si="30"/>
        <v>0</v>
      </c>
      <c r="P65" s="49">
        <f t="shared" si="30"/>
        <v>23818000</v>
      </c>
      <c r="Q65" s="50">
        <f t="shared" si="30"/>
        <v>40542043</v>
      </c>
      <c r="R65" s="34">
        <f t="shared" si="16"/>
        <v>-71.336451247165527</v>
      </c>
      <c r="S65" s="35">
        <f t="shared" si="17"/>
        <v>-15.503901503121989</v>
      </c>
      <c r="T65" s="34">
        <f t="shared" si="18"/>
        <v>50.293509016428061</v>
      </c>
      <c r="U65" s="35">
        <f t="shared" si="19"/>
        <v>85.607591114489637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398929000</v>
      </c>
      <c r="C8" s="36">
        <f t="shared" si="0"/>
        <v>-16198000</v>
      </c>
      <c r="D8" s="36">
        <f t="shared" si="0"/>
        <v>0</v>
      </c>
      <c r="E8" s="36">
        <f t="shared" si="0"/>
        <v>382731000</v>
      </c>
      <c r="F8" s="37">
        <f t="shared" si="0"/>
        <v>397731000</v>
      </c>
      <c r="G8" s="38">
        <f t="shared" si="0"/>
        <v>359731000</v>
      </c>
      <c r="H8" s="37">
        <f t="shared" si="0"/>
        <v>58439000</v>
      </c>
      <c r="I8" s="38">
        <f t="shared" si="0"/>
        <v>41981844</v>
      </c>
      <c r="J8" s="37">
        <f t="shared" si="0"/>
        <v>119579000</v>
      </c>
      <c r="K8" s="38">
        <f t="shared" si="0"/>
        <v>126691183</v>
      </c>
      <c r="L8" s="37">
        <f t="shared" si="0"/>
        <v>85183000</v>
      </c>
      <c r="M8" s="38">
        <f t="shared" si="0"/>
        <v>40513256</v>
      </c>
      <c r="N8" s="37">
        <f t="shared" si="0"/>
        <v>0</v>
      </c>
      <c r="O8" s="38">
        <f t="shared" si="0"/>
        <v>0</v>
      </c>
      <c r="P8" s="37">
        <f t="shared" si="0"/>
        <v>263201000</v>
      </c>
      <c r="Q8" s="38">
        <f t="shared" si="0"/>
        <v>209186283</v>
      </c>
      <c r="R8" s="16">
        <f>IF(($J8       =0),0,((($L8       -$J8       )/$J8       )*100))</f>
        <v>-28.764247903059903</v>
      </c>
      <c r="S8" s="17">
        <f>IF(($K8       =0),0,((($M8       -$K8       )/$K8       )*100))</f>
        <v>-68.022039860500797</v>
      </c>
      <c r="T8" s="16">
        <f>IF(($E8       =0),0,(($P8       /$E8       )*100))</f>
        <v>68.769187758504017</v>
      </c>
      <c r="U8" s="18">
        <f>IF(($E8       =0),0,(($Q8       /$E8       )*100))</f>
        <v>54.656216245875044</v>
      </c>
      <c r="V8" s="37">
        <f t="shared" ref="V8:W8" si="1">+V9+V28</f>
        <v>49273000</v>
      </c>
      <c r="W8" s="38">
        <f t="shared" si="1"/>
        <v>15331000</v>
      </c>
    </row>
    <row r="9" spans="1:23" x14ac:dyDescent="0.2">
      <c r="A9" s="19" t="s">
        <v>35</v>
      </c>
      <c r="B9" s="39">
        <f t="shared" ref="B9:Q9" si="2">SUM(B10:B27)</f>
        <v>389937000</v>
      </c>
      <c r="C9" s="39">
        <f t="shared" si="2"/>
        <v>-16198000</v>
      </c>
      <c r="D9" s="39">
        <f t="shared" si="2"/>
        <v>0</v>
      </c>
      <c r="E9" s="39">
        <f t="shared" si="2"/>
        <v>373739000</v>
      </c>
      <c r="F9" s="40">
        <f t="shared" si="2"/>
        <v>388739000</v>
      </c>
      <c r="G9" s="41">
        <f t="shared" si="2"/>
        <v>350739000</v>
      </c>
      <c r="H9" s="40">
        <f t="shared" si="2"/>
        <v>57722000</v>
      </c>
      <c r="I9" s="41">
        <f t="shared" si="2"/>
        <v>41182900</v>
      </c>
      <c r="J9" s="40">
        <f t="shared" si="2"/>
        <v>115850000</v>
      </c>
      <c r="K9" s="41">
        <f t="shared" si="2"/>
        <v>121560893</v>
      </c>
      <c r="L9" s="40">
        <f t="shared" si="2"/>
        <v>84487000</v>
      </c>
      <c r="M9" s="41">
        <f t="shared" si="2"/>
        <v>39408160</v>
      </c>
      <c r="N9" s="40">
        <f t="shared" si="2"/>
        <v>0</v>
      </c>
      <c r="O9" s="41">
        <f t="shared" si="2"/>
        <v>0</v>
      </c>
      <c r="P9" s="40">
        <f t="shared" si="2"/>
        <v>258059000</v>
      </c>
      <c r="Q9" s="41">
        <f t="shared" si="2"/>
        <v>202151953</v>
      </c>
      <c r="R9" s="20">
        <f>IF(($J9       =0),0,((($L9       -$J9       )/$J9       )*100))</f>
        <v>-27.072075960293486</v>
      </c>
      <c r="S9" s="21">
        <f>IF(($K9       =0),0,((($M9       -$K9       )/$K9       )*100))</f>
        <v>-67.581547792677043</v>
      </c>
      <c r="T9" s="20">
        <f>IF(($E9       =0),0,(($P9       /$E9       )*100))</f>
        <v>69.047918467165587</v>
      </c>
      <c r="U9" s="22">
        <f>IF(($E9       =0),0,(($Q9       /$E9       )*100))</f>
        <v>54.089070982691133</v>
      </c>
      <c r="V9" s="40">
        <f t="shared" ref="V9:W9" si="3">SUM(V10:V27)</f>
        <v>49273000</v>
      </c>
      <c r="W9" s="41">
        <f t="shared" si="3"/>
        <v>15331000</v>
      </c>
    </row>
    <row r="10" spans="1:23" x14ac:dyDescent="0.2">
      <c r="A10" s="23" t="s">
        <v>36</v>
      </c>
      <c r="B10" s="42">
        <v>231752000</v>
      </c>
      <c r="C10" s="42">
        <v>-1198000</v>
      </c>
      <c r="D10" s="42"/>
      <c r="E10" s="42">
        <f t="shared" ref="E10:E41" si="4">$B10      +$C10      +$D10</f>
        <v>230554000</v>
      </c>
      <c r="F10" s="43">
        <v>230554000</v>
      </c>
      <c r="G10" s="44">
        <v>230554000</v>
      </c>
      <c r="H10" s="43">
        <v>45733000</v>
      </c>
      <c r="I10" s="44">
        <v>26656174</v>
      </c>
      <c r="J10" s="43">
        <v>64294000</v>
      </c>
      <c r="K10" s="44">
        <v>69603026</v>
      </c>
      <c r="L10" s="43">
        <v>75245000</v>
      </c>
      <c r="M10" s="44">
        <v>2970412</v>
      </c>
      <c r="N10" s="43"/>
      <c r="O10" s="44"/>
      <c r="P10" s="43">
        <f t="shared" ref="P10:P41" si="5">$H10      +$J10      +$L10      +$N10</f>
        <v>185272000</v>
      </c>
      <c r="Q10" s="44">
        <f t="shared" ref="Q10:Q41" si="6">$I10      +$K10      +$M10      +$O10</f>
        <v>99229612</v>
      </c>
      <c r="R10" s="24">
        <f t="shared" ref="R10:R41" si="7">IF(($J10      =0),0,((($L10      -$J10      )/$J10      )*100))</f>
        <v>17.032693563940647</v>
      </c>
      <c r="S10" s="25">
        <f t="shared" ref="S10:S41" si="8">IF(($K10      =0),0,((($M10      -$K10      )/$K10      )*100))</f>
        <v>-95.732352211238634</v>
      </c>
      <c r="T10" s="24">
        <f t="shared" ref="T10:T41" si="9">IF(($E10      =0),0,(($P10      /$E10      )*100))</f>
        <v>80.359481943492625</v>
      </c>
      <c r="U10" s="26">
        <f t="shared" ref="U10:U41" si="10">IF(($E10      =0),0,(($Q10      /$E10      )*100))</f>
        <v>43.03964017106621</v>
      </c>
      <c r="V10" s="43">
        <v>3133000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50000000</v>
      </c>
      <c r="C12" s="42"/>
      <c r="D12" s="42"/>
      <c r="E12" s="42">
        <f t="shared" si="4"/>
        <v>50000000</v>
      </c>
      <c r="F12" s="43">
        <v>50000000</v>
      </c>
      <c r="G12" s="44">
        <v>27000000</v>
      </c>
      <c r="H12" s="43">
        <v>783000</v>
      </c>
      <c r="I12" s="44">
        <v>900450</v>
      </c>
      <c r="J12" s="43">
        <v>26217000</v>
      </c>
      <c r="K12" s="44">
        <v>764748</v>
      </c>
      <c r="L12" s="43"/>
      <c r="M12" s="44">
        <v>2150819</v>
      </c>
      <c r="N12" s="43"/>
      <c r="O12" s="44"/>
      <c r="P12" s="43">
        <f t="shared" si="5"/>
        <v>27000000</v>
      </c>
      <c r="Q12" s="44">
        <f t="shared" si="6"/>
        <v>3816017</v>
      </c>
      <c r="R12" s="24">
        <f t="shared" si="7"/>
        <v>-100</v>
      </c>
      <c r="S12" s="25">
        <f t="shared" si="8"/>
        <v>181.24545601949924</v>
      </c>
      <c r="T12" s="24">
        <f t="shared" si="9"/>
        <v>54</v>
      </c>
      <c r="U12" s="26">
        <f t="shared" si="10"/>
        <v>7.632034</v>
      </c>
      <c r="V12" s="43"/>
      <c r="W12" s="44"/>
    </row>
    <row r="13" spans="1:23" x14ac:dyDescent="0.2">
      <c r="A13" s="23" t="s">
        <v>39</v>
      </c>
      <c r="B13" s="42">
        <v>4971000</v>
      </c>
      <c r="C13" s="42"/>
      <c r="D13" s="42"/>
      <c r="E13" s="42">
        <f t="shared" si="4"/>
        <v>4971000</v>
      </c>
      <c r="F13" s="43">
        <v>4971000</v>
      </c>
      <c r="G13" s="44">
        <v>4971000</v>
      </c>
      <c r="H13" s="43">
        <v>1119000</v>
      </c>
      <c r="I13" s="44">
        <v>800593</v>
      </c>
      <c r="J13" s="43"/>
      <c r="K13" s="44">
        <v>2677295</v>
      </c>
      <c r="L13" s="43">
        <v>3303000</v>
      </c>
      <c r="M13" s="44">
        <v>1275447</v>
      </c>
      <c r="N13" s="43"/>
      <c r="O13" s="44"/>
      <c r="P13" s="43">
        <f t="shared" si="5"/>
        <v>4422000</v>
      </c>
      <c r="Q13" s="44">
        <f t="shared" si="6"/>
        <v>4753335</v>
      </c>
      <c r="R13" s="24">
        <f t="shared" si="7"/>
        <v>0</v>
      </c>
      <c r="S13" s="25">
        <f t="shared" si="8"/>
        <v>-52.36061024280103</v>
      </c>
      <c r="T13" s="24">
        <f t="shared" si="9"/>
        <v>88.955944477972238</v>
      </c>
      <c r="U13" s="26">
        <f t="shared" si="10"/>
        <v>95.621303560651782</v>
      </c>
      <c r="V13" s="43">
        <v>55000</v>
      </c>
      <c r="W13" s="44"/>
    </row>
    <row r="14" spans="1:23" x14ac:dyDescent="0.2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5000000</v>
      </c>
      <c r="I14" s="44">
        <v>2649248</v>
      </c>
      <c r="J14" s="43">
        <v>7022000</v>
      </c>
      <c r="K14" s="44">
        <v>10765606</v>
      </c>
      <c r="L14" s="43">
        <v>1370000</v>
      </c>
      <c r="M14" s="44">
        <v>1370001</v>
      </c>
      <c r="N14" s="43"/>
      <c r="O14" s="44"/>
      <c r="P14" s="43">
        <f t="shared" si="5"/>
        <v>13392000</v>
      </c>
      <c r="Q14" s="44">
        <f t="shared" si="6"/>
        <v>14784855</v>
      </c>
      <c r="R14" s="24">
        <f t="shared" si="7"/>
        <v>-80.489888920535464</v>
      </c>
      <c r="S14" s="25">
        <f t="shared" si="8"/>
        <v>-87.274278846913035</v>
      </c>
      <c r="T14" s="24">
        <f t="shared" si="9"/>
        <v>66.959999999999994</v>
      </c>
      <c r="U14" s="26">
        <f t="shared" si="10"/>
        <v>73.924274999999994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13214000</v>
      </c>
      <c r="C20" s="42"/>
      <c r="D20" s="42"/>
      <c r="E20" s="42">
        <f t="shared" si="4"/>
        <v>13214000</v>
      </c>
      <c r="F20" s="43">
        <v>13214000</v>
      </c>
      <c r="G20" s="44">
        <v>13214000</v>
      </c>
      <c r="H20" s="43"/>
      <c r="I20" s="44">
        <v>6704720</v>
      </c>
      <c r="J20" s="43">
        <v>2973000</v>
      </c>
      <c r="K20" s="44">
        <v>12393599</v>
      </c>
      <c r="L20" s="43"/>
      <c r="M20" s="44">
        <v>8426323</v>
      </c>
      <c r="N20" s="43"/>
      <c r="O20" s="44"/>
      <c r="P20" s="43">
        <f t="shared" si="5"/>
        <v>2973000</v>
      </c>
      <c r="Q20" s="44">
        <f t="shared" si="6"/>
        <v>27524642</v>
      </c>
      <c r="R20" s="24">
        <f t="shared" si="7"/>
        <v>-100</v>
      </c>
      <c r="S20" s="25">
        <f t="shared" si="8"/>
        <v>-32.010685515966756</v>
      </c>
      <c r="T20" s="24">
        <f t="shared" si="9"/>
        <v>22.498864840320874</v>
      </c>
      <c r="U20" s="26">
        <f t="shared" si="10"/>
        <v>208.2990918722567</v>
      </c>
      <c r="V20" s="43">
        <v>31578000</v>
      </c>
      <c r="W20" s="44">
        <v>15331000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-15000000</v>
      </c>
      <c r="D23" s="42"/>
      <c r="E23" s="42">
        <f t="shared" si="4"/>
        <v>55000000</v>
      </c>
      <c r="F23" s="43">
        <v>70000000</v>
      </c>
      <c r="G23" s="44">
        <v>55000000</v>
      </c>
      <c r="H23" s="43">
        <v>5087000</v>
      </c>
      <c r="I23" s="44">
        <v>3471715</v>
      </c>
      <c r="J23" s="43">
        <v>15344000</v>
      </c>
      <c r="K23" s="44">
        <v>25356619</v>
      </c>
      <c r="L23" s="43">
        <v>4569000</v>
      </c>
      <c r="M23" s="44">
        <v>23215158</v>
      </c>
      <c r="N23" s="43"/>
      <c r="O23" s="44"/>
      <c r="P23" s="43">
        <f t="shared" si="5"/>
        <v>25000000</v>
      </c>
      <c r="Q23" s="44">
        <f t="shared" si="6"/>
        <v>52043492</v>
      </c>
      <c r="R23" s="24">
        <f t="shared" si="7"/>
        <v>-70.222888425443173</v>
      </c>
      <c r="S23" s="25">
        <f t="shared" si="8"/>
        <v>-8.4453727841239399</v>
      </c>
      <c r="T23" s="24">
        <f t="shared" si="9"/>
        <v>45.454545454545453</v>
      </c>
      <c r="U23" s="26">
        <f t="shared" si="10"/>
        <v>94.624530909090907</v>
      </c>
      <c r="V23" s="43">
        <v>14507000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8992000</v>
      </c>
      <c r="C28" s="39">
        <f t="shared" si="11"/>
        <v>0</v>
      </c>
      <c r="D28" s="39">
        <f t="shared" si="11"/>
        <v>0</v>
      </c>
      <c r="E28" s="39">
        <f t="shared" si="11"/>
        <v>8992000</v>
      </c>
      <c r="F28" s="40">
        <f t="shared" si="11"/>
        <v>8992000</v>
      </c>
      <c r="G28" s="41">
        <f t="shared" si="11"/>
        <v>8992000</v>
      </c>
      <c r="H28" s="40">
        <f t="shared" si="11"/>
        <v>717000</v>
      </c>
      <c r="I28" s="41">
        <f t="shared" si="11"/>
        <v>798944</v>
      </c>
      <c r="J28" s="40">
        <f t="shared" si="11"/>
        <v>3729000</v>
      </c>
      <c r="K28" s="41">
        <f t="shared" si="11"/>
        <v>5130290</v>
      </c>
      <c r="L28" s="40">
        <f t="shared" si="11"/>
        <v>696000</v>
      </c>
      <c r="M28" s="41">
        <f t="shared" si="11"/>
        <v>1105096</v>
      </c>
      <c r="N28" s="40">
        <f t="shared" si="11"/>
        <v>0</v>
      </c>
      <c r="O28" s="41">
        <f t="shared" si="11"/>
        <v>0</v>
      </c>
      <c r="P28" s="40">
        <f t="shared" si="11"/>
        <v>5142000</v>
      </c>
      <c r="Q28" s="41">
        <f t="shared" si="11"/>
        <v>7034330</v>
      </c>
      <c r="R28" s="20">
        <f t="shared" si="7"/>
        <v>-81.33547868061143</v>
      </c>
      <c r="S28" s="21">
        <f t="shared" si="8"/>
        <v>-78.459385336891287</v>
      </c>
      <c r="T28" s="20">
        <f t="shared" si="9"/>
        <v>57.184163701067611</v>
      </c>
      <c r="U28" s="22">
        <f t="shared" si="10"/>
        <v>78.22875889679716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180000</v>
      </c>
      <c r="I31" s="44">
        <v>263863</v>
      </c>
      <c r="J31" s="43"/>
      <c r="K31" s="44">
        <v>403983</v>
      </c>
      <c r="L31" s="43">
        <v>82000</v>
      </c>
      <c r="M31" s="44">
        <v>342022</v>
      </c>
      <c r="N31" s="43"/>
      <c r="O31" s="44"/>
      <c r="P31" s="43">
        <f t="shared" si="5"/>
        <v>262000</v>
      </c>
      <c r="Q31" s="44">
        <f t="shared" si="6"/>
        <v>1009868</v>
      </c>
      <c r="R31" s="24">
        <f t="shared" si="7"/>
        <v>0</v>
      </c>
      <c r="S31" s="25">
        <f t="shared" si="8"/>
        <v>-15.337526579088722</v>
      </c>
      <c r="T31" s="24">
        <f t="shared" si="9"/>
        <v>13.789473684210526</v>
      </c>
      <c r="U31" s="26">
        <f t="shared" si="10"/>
        <v>53.15094736842105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2092000</v>
      </c>
      <c r="C33" s="42"/>
      <c r="D33" s="42"/>
      <c r="E33" s="42">
        <f t="shared" si="4"/>
        <v>2092000</v>
      </c>
      <c r="F33" s="43">
        <v>2092000</v>
      </c>
      <c r="G33" s="44">
        <v>2092000</v>
      </c>
      <c r="H33" s="43">
        <v>522000</v>
      </c>
      <c r="I33" s="44">
        <v>521467</v>
      </c>
      <c r="J33" s="43">
        <v>949000</v>
      </c>
      <c r="K33" s="44">
        <v>949417</v>
      </c>
      <c r="L33" s="43">
        <v>614000</v>
      </c>
      <c r="M33" s="44">
        <v>565507</v>
      </c>
      <c r="N33" s="43"/>
      <c r="O33" s="44"/>
      <c r="P33" s="43">
        <f t="shared" si="5"/>
        <v>2085000</v>
      </c>
      <c r="Q33" s="44">
        <f t="shared" si="6"/>
        <v>2036391</v>
      </c>
      <c r="R33" s="24">
        <f t="shared" si="7"/>
        <v>-35.30031612223393</v>
      </c>
      <c r="S33" s="25">
        <f t="shared" si="8"/>
        <v>-40.436394123972924</v>
      </c>
      <c r="T33" s="24">
        <f t="shared" si="9"/>
        <v>99.665391969407267</v>
      </c>
      <c r="U33" s="26">
        <f t="shared" si="10"/>
        <v>97.341826003824096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15000</v>
      </c>
      <c r="I36" s="44">
        <v>13614</v>
      </c>
      <c r="J36" s="43">
        <v>2780000</v>
      </c>
      <c r="K36" s="44">
        <v>3776890</v>
      </c>
      <c r="L36" s="43"/>
      <c r="M36" s="44">
        <v>197567</v>
      </c>
      <c r="N36" s="43"/>
      <c r="O36" s="44"/>
      <c r="P36" s="43">
        <f t="shared" si="5"/>
        <v>2795000</v>
      </c>
      <c r="Q36" s="44">
        <f t="shared" si="6"/>
        <v>3988071</v>
      </c>
      <c r="R36" s="24">
        <f t="shared" si="7"/>
        <v>-100</v>
      </c>
      <c r="S36" s="25">
        <f t="shared" si="8"/>
        <v>-94.769056022282882</v>
      </c>
      <c r="T36" s="24">
        <f t="shared" si="9"/>
        <v>55.900000000000006</v>
      </c>
      <c r="U36" s="26">
        <f t="shared" si="10"/>
        <v>79.761420000000001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31098000</v>
      </c>
      <c r="C43" s="45">
        <f t="shared" si="20"/>
        <v>-14543000</v>
      </c>
      <c r="D43" s="45">
        <f t="shared" si="20"/>
        <v>0</v>
      </c>
      <c r="E43" s="45">
        <f t="shared" si="20"/>
        <v>16555000</v>
      </c>
      <c r="F43" s="46">
        <f t="shared" si="20"/>
        <v>30563000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31098000</v>
      </c>
      <c r="C44" s="39">
        <f t="shared" si="22"/>
        <v>-14543000</v>
      </c>
      <c r="D44" s="39">
        <f t="shared" si="22"/>
        <v>0</v>
      </c>
      <c r="E44" s="39">
        <f t="shared" si="22"/>
        <v>16555000</v>
      </c>
      <c r="F44" s="40">
        <f t="shared" si="22"/>
        <v>30563000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30098000</v>
      </c>
      <c r="C46" s="42">
        <v>-14008000</v>
      </c>
      <c r="D46" s="42"/>
      <c r="E46" s="42">
        <f t="shared" si="13"/>
        <v>16090000</v>
      </c>
      <c r="F46" s="43">
        <v>30098000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-535000</v>
      </c>
      <c r="D47" s="42"/>
      <c r="E47" s="42">
        <f t="shared" si="13"/>
        <v>465000</v>
      </c>
      <c r="F47" s="43">
        <v>465000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430027000</v>
      </c>
      <c r="C61" s="39">
        <f t="shared" si="26"/>
        <v>-30741000</v>
      </c>
      <c r="D61" s="39">
        <f t="shared" si="26"/>
        <v>0</v>
      </c>
      <c r="E61" s="39">
        <f t="shared" si="26"/>
        <v>399286000</v>
      </c>
      <c r="F61" s="40">
        <f t="shared" si="26"/>
        <v>428294000</v>
      </c>
      <c r="G61" s="41">
        <f t="shared" si="26"/>
        <v>359731000</v>
      </c>
      <c r="H61" s="40">
        <f t="shared" si="26"/>
        <v>58439000</v>
      </c>
      <c r="I61" s="41">
        <f t="shared" si="26"/>
        <v>41981844</v>
      </c>
      <c r="J61" s="40">
        <f t="shared" si="26"/>
        <v>119579000</v>
      </c>
      <c r="K61" s="41">
        <f t="shared" si="26"/>
        <v>126691183</v>
      </c>
      <c r="L61" s="40">
        <f t="shared" si="26"/>
        <v>85183000</v>
      </c>
      <c r="M61" s="41">
        <f t="shared" si="26"/>
        <v>40513256</v>
      </c>
      <c r="N61" s="40">
        <f t="shared" si="26"/>
        <v>0</v>
      </c>
      <c r="O61" s="41">
        <f t="shared" si="26"/>
        <v>0</v>
      </c>
      <c r="P61" s="40">
        <f t="shared" si="26"/>
        <v>263201000</v>
      </c>
      <c r="Q61" s="41">
        <f t="shared" si="26"/>
        <v>209186283</v>
      </c>
      <c r="R61" s="20">
        <f t="shared" si="16"/>
        <v>-28.764247903059903</v>
      </c>
      <c r="S61" s="21">
        <f t="shared" si="17"/>
        <v>-68.022039860500797</v>
      </c>
      <c r="T61" s="20">
        <f t="shared" si="18"/>
        <v>65.917913475553874</v>
      </c>
      <c r="U61" s="22">
        <f t="shared" si="19"/>
        <v>52.390087055393877</v>
      </c>
      <c r="V61" s="40">
        <f t="shared" ref="V61:W61" si="27">+V8+V43</f>
        <v>49273000</v>
      </c>
      <c r="W61" s="41">
        <f t="shared" si="27"/>
        <v>15331000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430027000</v>
      </c>
      <c r="C65" s="48">
        <f t="shared" si="30"/>
        <v>-30741000</v>
      </c>
      <c r="D65" s="48">
        <f t="shared" si="30"/>
        <v>0</v>
      </c>
      <c r="E65" s="48">
        <f t="shared" si="30"/>
        <v>399286000</v>
      </c>
      <c r="F65" s="49">
        <f t="shared" si="30"/>
        <v>428294000</v>
      </c>
      <c r="G65" s="50">
        <f t="shared" si="30"/>
        <v>359731000</v>
      </c>
      <c r="H65" s="49">
        <f t="shared" si="30"/>
        <v>58439000</v>
      </c>
      <c r="I65" s="50">
        <f t="shared" si="30"/>
        <v>41981844</v>
      </c>
      <c r="J65" s="49">
        <f t="shared" si="30"/>
        <v>119579000</v>
      </c>
      <c r="K65" s="50">
        <f t="shared" si="30"/>
        <v>126691183</v>
      </c>
      <c r="L65" s="49">
        <f t="shared" si="30"/>
        <v>85183000</v>
      </c>
      <c r="M65" s="51">
        <f t="shared" si="30"/>
        <v>40513256</v>
      </c>
      <c r="N65" s="49">
        <f t="shared" si="30"/>
        <v>0</v>
      </c>
      <c r="O65" s="50">
        <f t="shared" si="30"/>
        <v>0</v>
      </c>
      <c r="P65" s="49">
        <f t="shared" si="30"/>
        <v>263201000</v>
      </c>
      <c r="Q65" s="50">
        <f t="shared" si="30"/>
        <v>209186283</v>
      </c>
      <c r="R65" s="34">
        <f t="shared" si="16"/>
        <v>-28.764247903059903</v>
      </c>
      <c r="S65" s="35">
        <f t="shared" si="17"/>
        <v>-68.022039860500797</v>
      </c>
      <c r="T65" s="34">
        <f t="shared" si="18"/>
        <v>65.917913475553874</v>
      </c>
      <c r="U65" s="35">
        <f t="shared" si="19"/>
        <v>52.390087055393877</v>
      </c>
      <c r="V65" s="49">
        <f>+V61+V62</f>
        <v>49273000</v>
      </c>
      <c r="W65" s="50">
        <f>+W61+W62</f>
        <v>15331000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34343000</v>
      </c>
      <c r="C8" s="36">
        <f t="shared" si="0"/>
        <v>-230000</v>
      </c>
      <c r="D8" s="36">
        <f t="shared" si="0"/>
        <v>0</v>
      </c>
      <c r="E8" s="36">
        <f t="shared" si="0"/>
        <v>34113000</v>
      </c>
      <c r="F8" s="37">
        <f t="shared" si="0"/>
        <v>34113000</v>
      </c>
      <c r="G8" s="38">
        <f t="shared" si="0"/>
        <v>34113000</v>
      </c>
      <c r="H8" s="37">
        <f t="shared" si="0"/>
        <v>6980000</v>
      </c>
      <c r="I8" s="38">
        <f t="shared" si="0"/>
        <v>9446414</v>
      </c>
      <c r="J8" s="37">
        <f t="shared" si="0"/>
        <v>7941000</v>
      </c>
      <c r="K8" s="38">
        <f t="shared" si="0"/>
        <v>16335962</v>
      </c>
      <c r="L8" s="37">
        <f t="shared" si="0"/>
        <v>6200000</v>
      </c>
      <c r="M8" s="38">
        <f t="shared" si="0"/>
        <v>5888136</v>
      </c>
      <c r="N8" s="37">
        <f t="shared" si="0"/>
        <v>0</v>
      </c>
      <c r="O8" s="38">
        <f t="shared" si="0"/>
        <v>0</v>
      </c>
      <c r="P8" s="37">
        <f t="shared" si="0"/>
        <v>21121000</v>
      </c>
      <c r="Q8" s="38">
        <f t="shared" si="0"/>
        <v>31670512</v>
      </c>
      <c r="R8" s="16">
        <f>IF(($J8       =0),0,((($L8       -$J8       )/$J8       )*100))</f>
        <v>-21.924190907946102</v>
      </c>
      <c r="S8" s="17">
        <f>IF(($K8       =0),0,((($M8       -$K8       )/$K8       )*100))</f>
        <v>-63.955988634155737</v>
      </c>
      <c r="T8" s="16">
        <f>IF(($E8       =0),0,(($P8       /$E8       )*100))</f>
        <v>61.914812534810778</v>
      </c>
      <c r="U8" s="18">
        <f>IF(($E8       =0),0,(($Q8       /$E8       )*100))</f>
        <v>92.840008208014538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29802000</v>
      </c>
      <c r="C9" s="39">
        <f t="shared" si="2"/>
        <v>0</v>
      </c>
      <c r="D9" s="39">
        <f t="shared" si="2"/>
        <v>0</v>
      </c>
      <c r="E9" s="39">
        <f t="shared" si="2"/>
        <v>29802000</v>
      </c>
      <c r="F9" s="40">
        <f t="shared" si="2"/>
        <v>29802000</v>
      </c>
      <c r="G9" s="41">
        <f t="shared" si="2"/>
        <v>29802000</v>
      </c>
      <c r="H9" s="40">
        <f t="shared" si="2"/>
        <v>6442000</v>
      </c>
      <c r="I9" s="41">
        <f t="shared" si="2"/>
        <v>8415481</v>
      </c>
      <c r="J9" s="40">
        <f t="shared" si="2"/>
        <v>7650000</v>
      </c>
      <c r="K9" s="41">
        <f t="shared" si="2"/>
        <v>14402435</v>
      </c>
      <c r="L9" s="40">
        <f t="shared" si="2"/>
        <v>5448000</v>
      </c>
      <c r="M9" s="41">
        <f t="shared" si="2"/>
        <v>4626454</v>
      </c>
      <c r="N9" s="40">
        <f t="shared" si="2"/>
        <v>0</v>
      </c>
      <c r="O9" s="41">
        <f t="shared" si="2"/>
        <v>0</v>
      </c>
      <c r="P9" s="40">
        <f t="shared" si="2"/>
        <v>19540000</v>
      </c>
      <c r="Q9" s="41">
        <f t="shared" si="2"/>
        <v>27444370</v>
      </c>
      <c r="R9" s="20">
        <f>IF(($J9       =0),0,((($L9       -$J9       )/$J9       )*100))</f>
        <v>-28.784313725490197</v>
      </c>
      <c r="S9" s="21">
        <f>IF(($K9       =0),0,((($M9       -$K9       )/$K9       )*100))</f>
        <v>-67.877279085099147</v>
      </c>
      <c r="T9" s="20">
        <f>IF(($E9       =0),0,(($P9       /$E9       )*100))</f>
        <v>65.56606939131602</v>
      </c>
      <c r="U9" s="22">
        <f>IF(($E9       =0),0,(($Q9       /$E9       )*100))</f>
        <v>92.089020871082482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18159000</v>
      </c>
      <c r="C10" s="42"/>
      <c r="D10" s="42"/>
      <c r="E10" s="42">
        <f t="shared" ref="E10:E41" si="4">$B10      +$C10      +$D10</f>
        <v>18159000</v>
      </c>
      <c r="F10" s="43">
        <v>18159000</v>
      </c>
      <c r="G10" s="44">
        <v>18159000</v>
      </c>
      <c r="H10" s="43">
        <v>4608000</v>
      </c>
      <c r="I10" s="44">
        <v>4101818</v>
      </c>
      <c r="J10" s="43">
        <v>4624000</v>
      </c>
      <c r="K10" s="44">
        <v>4025946</v>
      </c>
      <c r="L10" s="43">
        <v>5448000</v>
      </c>
      <c r="M10" s="44">
        <v>4099627</v>
      </c>
      <c r="N10" s="43"/>
      <c r="O10" s="44"/>
      <c r="P10" s="43">
        <f t="shared" ref="P10:P41" si="5">$H10      +$J10      +$L10      +$N10</f>
        <v>14680000</v>
      </c>
      <c r="Q10" s="44">
        <f t="shared" ref="Q10:Q41" si="6">$I10      +$K10      +$M10      +$O10</f>
        <v>12227391</v>
      </c>
      <c r="R10" s="24">
        <f t="shared" ref="R10:R41" si="7">IF(($J10      =0),0,((($L10      -$J10      )/$J10      )*100))</f>
        <v>17.820069204152251</v>
      </c>
      <c r="S10" s="25">
        <f t="shared" ref="S10:S41" si="8">IF(($K10      =0),0,((($M10      -$K10      )/$K10      )*100))</f>
        <v>1.8301537079732317</v>
      </c>
      <c r="T10" s="24">
        <f t="shared" ref="T10:T41" si="9">IF(($E10      =0),0,(($P10      /$E10      )*100))</f>
        <v>80.84145602731428</v>
      </c>
      <c r="U10" s="26">
        <f t="shared" ref="U10:U41" si="10">IF(($E10      =0),0,(($Q10      /$E10      )*100))</f>
        <v>67.335156120931771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11643000</v>
      </c>
      <c r="C13" s="42"/>
      <c r="D13" s="42"/>
      <c r="E13" s="42">
        <f t="shared" si="4"/>
        <v>11643000</v>
      </c>
      <c r="F13" s="43">
        <v>11643000</v>
      </c>
      <c r="G13" s="44">
        <v>11643000</v>
      </c>
      <c r="H13" s="43">
        <v>1834000</v>
      </c>
      <c r="I13" s="44">
        <v>4313663</v>
      </c>
      <c r="J13" s="43">
        <v>3026000</v>
      </c>
      <c r="K13" s="44">
        <v>10376489</v>
      </c>
      <c r="L13" s="43"/>
      <c r="M13" s="44">
        <v>526827</v>
      </c>
      <c r="N13" s="43"/>
      <c r="O13" s="44"/>
      <c r="P13" s="43">
        <f t="shared" si="5"/>
        <v>4860000</v>
      </c>
      <c r="Q13" s="44">
        <f t="shared" si="6"/>
        <v>15216979</v>
      </c>
      <c r="R13" s="24">
        <f t="shared" si="7"/>
        <v>-100</v>
      </c>
      <c r="S13" s="25">
        <f t="shared" si="8"/>
        <v>-94.922878056344501</v>
      </c>
      <c r="T13" s="24">
        <f t="shared" si="9"/>
        <v>41.741819118783816</v>
      </c>
      <c r="U13" s="26">
        <f t="shared" si="10"/>
        <v>130.69637550459504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4541000</v>
      </c>
      <c r="C28" s="39">
        <f t="shared" si="11"/>
        <v>-230000</v>
      </c>
      <c r="D28" s="39">
        <f t="shared" si="11"/>
        <v>0</v>
      </c>
      <c r="E28" s="39">
        <f t="shared" si="11"/>
        <v>4311000</v>
      </c>
      <c r="F28" s="40">
        <f t="shared" si="11"/>
        <v>4311000</v>
      </c>
      <c r="G28" s="41">
        <f t="shared" si="11"/>
        <v>4311000</v>
      </c>
      <c r="H28" s="40">
        <f t="shared" si="11"/>
        <v>538000</v>
      </c>
      <c r="I28" s="41">
        <f t="shared" si="11"/>
        <v>1030933</v>
      </c>
      <c r="J28" s="40">
        <f t="shared" si="11"/>
        <v>291000</v>
      </c>
      <c r="K28" s="41">
        <f t="shared" si="11"/>
        <v>1933527</v>
      </c>
      <c r="L28" s="40">
        <f t="shared" si="11"/>
        <v>752000</v>
      </c>
      <c r="M28" s="41">
        <f t="shared" si="11"/>
        <v>1261682</v>
      </c>
      <c r="N28" s="40">
        <f t="shared" si="11"/>
        <v>0</v>
      </c>
      <c r="O28" s="41">
        <f t="shared" si="11"/>
        <v>0</v>
      </c>
      <c r="P28" s="40">
        <f t="shared" si="11"/>
        <v>1581000</v>
      </c>
      <c r="Q28" s="41">
        <f t="shared" si="11"/>
        <v>4226142</v>
      </c>
      <c r="R28" s="20">
        <f t="shared" si="7"/>
        <v>158.41924398625429</v>
      </c>
      <c r="S28" s="21">
        <f t="shared" si="8"/>
        <v>-34.747122745118119</v>
      </c>
      <c r="T28" s="20">
        <f t="shared" si="9"/>
        <v>36.673625608907443</v>
      </c>
      <c r="U28" s="22">
        <f t="shared" si="10"/>
        <v>98.031593597773139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152000</v>
      </c>
      <c r="I31" s="44">
        <v>229617</v>
      </c>
      <c r="J31" s="43">
        <v>291000</v>
      </c>
      <c r="K31" s="44">
        <v>1933527</v>
      </c>
      <c r="L31" s="43">
        <v>752000</v>
      </c>
      <c r="M31" s="44">
        <v>751998</v>
      </c>
      <c r="N31" s="43"/>
      <c r="O31" s="44"/>
      <c r="P31" s="43">
        <f t="shared" si="5"/>
        <v>1195000</v>
      </c>
      <c r="Q31" s="44">
        <f t="shared" si="6"/>
        <v>2915142</v>
      </c>
      <c r="R31" s="24">
        <f t="shared" si="7"/>
        <v>158.41924398625429</v>
      </c>
      <c r="S31" s="25">
        <f t="shared" si="8"/>
        <v>-61.107447684981899</v>
      </c>
      <c r="T31" s="24">
        <f t="shared" si="9"/>
        <v>39.833333333333329</v>
      </c>
      <c r="U31" s="26">
        <f t="shared" si="10"/>
        <v>97.171399999999991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1541000</v>
      </c>
      <c r="C33" s="42">
        <v>-230000</v>
      </c>
      <c r="D33" s="42"/>
      <c r="E33" s="42">
        <f t="shared" si="4"/>
        <v>1311000</v>
      </c>
      <c r="F33" s="43">
        <v>1311000</v>
      </c>
      <c r="G33" s="44">
        <v>1311000</v>
      </c>
      <c r="H33" s="43">
        <v>386000</v>
      </c>
      <c r="I33" s="44">
        <v>801316</v>
      </c>
      <c r="J33" s="43"/>
      <c r="K33" s="44"/>
      <c r="L33" s="43"/>
      <c r="M33" s="44">
        <v>509684</v>
      </c>
      <c r="N33" s="43"/>
      <c r="O33" s="44"/>
      <c r="P33" s="43">
        <f t="shared" si="5"/>
        <v>386000</v>
      </c>
      <c r="Q33" s="44">
        <f t="shared" si="6"/>
        <v>1311000</v>
      </c>
      <c r="R33" s="24">
        <f t="shared" si="7"/>
        <v>0</v>
      </c>
      <c r="S33" s="25">
        <f t="shared" si="8"/>
        <v>0</v>
      </c>
      <c r="T33" s="24">
        <f t="shared" si="9"/>
        <v>29.443173150266972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34343000</v>
      </c>
      <c r="C61" s="39">
        <f t="shared" si="26"/>
        <v>-230000</v>
      </c>
      <c r="D61" s="39">
        <f t="shared" si="26"/>
        <v>0</v>
      </c>
      <c r="E61" s="39">
        <f t="shared" si="26"/>
        <v>34113000</v>
      </c>
      <c r="F61" s="40">
        <f t="shared" si="26"/>
        <v>34113000</v>
      </c>
      <c r="G61" s="41">
        <f t="shared" si="26"/>
        <v>34113000</v>
      </c>
      <c r="H61" s="40">
        <f t="shared" si="26"/>
        <v>6980000</v>
      </c>
      <c r="I61" s="41">
        <f t="shared" si="26"/>
        <v>9446414</v>
      </c>
      <c r="J61" s="40">
        <f t="shared" si="26"/>
        <v>7941000</v>
      </c>
      <c r="K61" s="41">
        <f t="shared" si="26"/>
        <v>16335962</v>
      </c>
      <c r="L61" s="40">
        <f t="shared" si="26"/>
        <v>6200000</v>
      </c>
      <c r="M61" s="41">
        <f t="shared" si="26"/>
        <v>5888136</v>
      </c>
      <c r="N61" s="40">
        <f t="shared" si="26"/>
        <v>0</v>
      </c>
      <c r="O61" s="41">
        <f t="shared" si="26"/>
        <v>0</v>
      </c>
      <c r="P61" s="40">
        <f t="shared" si="26"/>
        <v>21121000</v>
      </c>
      <c r="Q61" s="41">
        <f t="shared" si="26"/>
        <v>31670512</v>
      </c>
      <c r="R61" s="20">
        <f t="shared" si="16"/>
        <v>-21.924190907946102</v>
      </c>
      <c r="S61" s="21">
        <f t="shared" si="17"/>
        <v>-63.955988634155737</v>
      </c>
      <c r="T61" s="20">
        <f t="shared" si="18"/>
        <v>61.914812534810778</v>
      </c>
      <c r="U61" s="22">
        <f t="shared" si="19"/>
        <v>92.840008208014538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34343000</v>
      </c>
      <c r="C65" s="48">
        <f t="shared" si="30"/>
        <v>-230000</v>
      </c>
      <c r="D65" s="48">
        <f t="shared" si="30"/>
        <v>0</v>
      </c>
      <c r="E65" s="48">
        <f t="shared" si="30"/>
        <v>34113000</v>
      </c>
      <c r="F65" s="49">
        <f t="shared" si="30"/>
        <v>34113000</v>
      </c>
      <c r="G65" s="50">
        <f t="shared" si="30"/>
        <v>34113000</v>
      </c>
      <c r="H65" s="49">
        <f t="shared" si="30"/>
        <v>6980000</v>
      </c>
      <c r="I65" s="50">
        <f t="shared" si="30"/>
        <v>9446414</v>
      </c>
      <c r="J65" s="49">
        <f t="shared" si="30"/>
        <v>7941000</v>
      </c>
      <c r="K65" s="50">
        <f t="shared" si="30"/>
        <v>16335962</v>
      </c>
      <c r="L65" s="49">
        <f t="shared" si="30"/>
        <v>6200000</v>
      </c>
      <c r="M65" s="51">
        <f t="shared" si="30"/>
        <v>5888136</v>
      </c>
      <c r="N65" s="49">
        <f t="shared" si="30"/>
        <v>0</v>
      </c>
      <c r="O65" s="50">
        <f t="shared" si="30"/>
        <v>0</v>
      </c>
      <c r="P65" s="49">
        <f t="shared" si="30"/>
        <v>21121000</v>
      </c>
      <c r="Q65" s="50">
        <f t="shared" si="30"/>
        <v>31670512</v>
      </c>
      <c r="R65" s="34">
        <f t="shared" si="16"/>
        <v>-21.924190907946102</v>
      </c>
      <c r="S65" s="35">
        <f t="shared" si="17"/>
        <v>-63.955988634155737</v>
      </c>
      <c r="T65" s="34">
        <f t="shared" si="18"/>
        <v>61.914812534810778</v>
      </c>
      <c r="U65" s="35">
        <f t="shared" si="19"/>
        <v>92.840008208014538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24284000</v>
      </c>
      <c r="C8" s="36">
        <f t="shared" si="0"/>
        <v>0</v>
      </c>
      <c r="D8" s="36">
        <f t="shared" si="0"/>
        <v>0</v>
      </c>
      <c r="E8" s="36">
        <f t="shared" si="0"/>
        <v>24284000</v>
      </c>
      <c r="F8" s="37">
        <f t="shared" si="0"/>
        <v>24284000</v>
      </c>
      <c r="G8" s="38">
        <f t="shared" si="0"/>
        <v>24284000</v>
      </c>
      <c r="H8" s="37">
        <f t="shared" si="0"/>
        <v>8050000</v>
      </c>
      <c r="I8" s="38">
        <f t="shared" si="0"/>
        <v>8072518</v>
      </c>
      <c r="J8" s="37">
        <f t="shared" si="0"/>
        <v>6891000</v>
      </c>
      <c r="K8" s="38">
        <f t="shared" si="0"/>
        <v>6927924</v>
      </c>
      <c r="L8" s="37">
        <f t="shared" si="0"/>
        <v>6938000</v>
      </c>
      <c r="M8" s="38">
        <f t="shared" si="0"/>
        <v>2871971</v>
      </c>
      <c r="N8" s="37">
        <f t="shared" si="0"/>
        <v>0</v>
      </c>
      <c r="O8" s="38">
        <f t="shared" si="0"/>
        <v>0</v>
      </c>
      <c r="P8" s="37">
        <f t="shared" si="0"/>
        <v>21879000</v>
      </c>
      <c r="Q8" s="38">
        <f t="shared" si="0"/>
        <v>17872413</v>
      </c>
      <c r="R8" s="16">
        <f>IF(($J8       =0),0,((($L8       -$J8       )/$J8       )*100))</f>
        <v>0.68204904948483525</v>
      </c>
      <c r="S8" s="17">
        <f>IF(($K8       =0),0,((($M8       -$K8       )/$K8       )*100))</f>
        <v>-58.544998472846984</v>
      </c>
      <c r="T8" s="16">
        <f>IF(($E8       =0),0,(($P8       /$E8       )*100))</f>
        <v>90.096359743040694</v>
      </c>
      <c r="U8" s="18">
        <f>IF(($E8       =0),0,(($Q8       /$E8       )*100))</f>
        <v>73.597483940042835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20974000</v>
      </c>
      <c r="C9" s="39">
        <f t="shared" si="2"/>
        <v>0</v>
      </c>
      <c r="D9" s="39">
        <f t="shared" si="2"/>
        <v>0</v>
      </c>
      <c r="E9" s="39">
        <f t="shared" si="2"/>
        <v>20974000</v>
      </c>
      <c r="F9" s="40">
        <f t="shared" si="2"/>
        <v>20974000</v>
      </c>
      <c r="G9" s="41">
        <f t="shared" si="2"/>
        <v>20974000</v>
      </c>
      <c r="H9" s="40">
        <f t="shared" si="2"/>
        <v>6283000</v>
      </c>
      <c r="I9" s="41">
        <f t="shared" si="2"/>
        <v>6305695</v>
      </c>
      <c r="J9" s="40">
        <f t="shared" si="2"/>
        <v>6388000</v>
      </c>
      <c r="K9" s="41">
        <f t="shared" si="2"/>
        <v>6381202</v>
      </c>
      <c r="L9" s="40">
        <f t="shared" si="2"/>
        <v>6292000</v>
      </c>
      <c r="M9" s="41">
        <f t="shared" si="2"/>
        <v>2320814</v>
      </c>
      <c r="N9" s="40">
        <f t="shared" si="2"/>
        <v>0</v>
      </c>
      <c r="O9" s="41">
        <f t="shared" si="2"/>
        <v>0</v>
      </c>
      <c r="P9" s="40">
        <f t="shared" si="2"/>
        <v>18963000</v>
      </c>
      <c r="Q9" s="41">
        <f t="shared" si="2"/>
        <v>15007711</v>
      </c>
      <c r="R9" s="20">
        <f>IF(($J9       =0),0,((($L9       -$J9       )/$J9       )*100))</f>
        <v>-1.5028177833437695</v>
      </c>
      <c r="S9" s="21">
        <f>IF(($K9       =0),0,((($M9       -$K9       )/$K9       )*100))</f>
        <v>-63.630457083163961</v>
      </c>
      <c r="T9" s="20">
        <f>IF(($E9       =0),0,(($P9       /$E9       )*100))</f>
        <v>90.411938590636026</v>
      </c>
      <c r="U9" s="22">
        <f>IF(($E9       =0),0,(($Q9       /$E9       )*100))</f>
        <v>71.553880995518256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20974000</v>
      </c>
      <c r="C10" s="42"/>
      <c r="D10" s="42"/>
      <c r="E10" s="42">
        <f t="shared" ref="E10:E41" si="4">$B10      +$C10      +$D10</f>
        <v>20974000</v>
      </c>
      <c r="F10" s="43">
        <v>20974000</v>
      </c>
      <c r="G10" s="44">
        <v>20974000</v>
      </c>
      <c r="H10" s="43">
        <v>6283000</v>
      </c>
      <c r="I10" s="44">
        <v>6305695</v>
      </c>
      <c r="J10" s="43">
        <v>6388000</v>
      </c>
      <c r="K10" s="44">
        <v>6381202</v>
      </c>
      <c r="L10" s="43">
        <v>6292000</v>
      </c>
      <c r="M10" s="44">
        <v>2320814</v>
      </c>
      <c r="N10" s="43"/>
      <c r="O10" s="44"/>
      <c r="P10" s="43">
        <f t="shared" ref="P10:P41" si="5">$H10      +$J10      +$L10      +$N10</f>
        <v>18963000</v>
      </c>
      <c r="Q10" s="44">
        <f t="shared" ref="Q10:Q41" si="6">$I10      +$K10      +$M10      +$O10</f>
        <v>15007711</v>
      </c>
      <c r="R10" s="24">
        <f t="shared" ref="R10:R41" si="7">IF(($J10      =0),0,((($L10      -$J10      )/$J10      )*100))</f>
        <v>-1.5028177833437695</v>
      </c>
      <c r="S10" s="25">
        <f t="shared" ref="S10:S41" si="8">IF(($K10      =0),0,((($M10      -$K10      )/$K10      )*100))</f>
        <v>-63.630457083163961</v>
      </c>
      <c r="T10" s="24">
        <f t="shared" ref="T10:T41" si="9">IF(($E10      =0),0,(($P10      /$E10      )*100))</f>
        <v>90.411938590636026</v>
      </c>
      <c r="U10" s="26">
        <f t="shared" ref="U10:U41" si="10">IF(($E10      =0),0,(($Q10      /$E10      )*100))</f>
        <v>71.553880995518256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3310000</v>
      </c>
      <c r="C28" s="39">
        <f t="shared" si="11"/>
        <v>0</v>
      </c>
      <c r="D28" s="39">
        <f t="shared" si="11"/>
        <v>0</v>
      </c>
      <c r="E28" s="39">
        <f t="shared" si="11"/>
        <v>3310000</v>
      </c>
      <c r="F28" s="40">
        <f t="shared" si="11"/>
        <v>3310000</v>
      </c>
      <c r="G28" s="41">
        <f t="shared" si="11"/>
        <v>3310000</v>
      </c>
      <c r="H28" s="40">
        <f t="shared" si="11"/>
        <v>1767000</v>
      </c>
      <c r="I28" s="41">
        <f t="shared" si="11"/>
        <v>1766823</v>
      </c>
      <c r="J28" s="40">
        <f t="shared" si="11"/>
        <v>503000</v>
      </c>
      <c r="K28" s="41">
        <f t="shared" si="11"/>
        <v>546722</v>
      </c>
      <c r="L28" s="40">
        <f t="shared" si="11"/>
        <v>646000</v>
      </c>
      <c r="M28" s="41">
        <f t="shared" si="11"/>
        <v>551157</v>
      </c>
      <c r="N28" s="40">
        <f t="shared" si="11"/>
        <v>0</v>
      </c>
      <c r="O28" s="41">
        <f t="shared" si="11"/>
        <v>0</v>
      </c>
      <c r="P28" s="40">
        <f t="shared" si="11"/>
        <v>2916000</v>
      </c>
      <c r="Q28" s="41">
        <f t="shared" si="11"/>
        <v>2864702</v>
      </c>
      <c r="R28" s="20">
        <f t="shared" si="7"/>
        <v>28.429423459244536</v>
      </c>
      <c r="S28" s="21">
        <f t="shared" si="8"/>
        <v>0.81119837870069245</v>
      </c>
      <c r="T28" s="20">
        <f t="shared" si="9"/>
        <v>88.096676737160124</v>
      </c>
      <c r="U28" s="22">
        <f t="shared" si="10"/>
        <v>86.54688821752265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1509000</v>
      </c>
      <c r="I31" s="44">
        <v>1508374</v>
      </c>
      <c r="J31" s="43">
        <v>85000</v>
      </c>
      <c r="K31" s="44">
        <v>128529</v>
      </c>
      <c r="L31" s="43">
        <v>130000</v>
      </c>
      <c r="M31" s="44">
        <v>131488</v>
      </c>
      <c r="N31" s="43"/>
      <c r="O31" s="44"/>
      <c r="P31" s="43">
        <f t="shared" si="5"/>
        <v>1724000</v>
      </c>
      <c r="Q31" s="44">
        <f t="shared" si="6"/>
        <v>1768391</v>
      </c>
      <c r="R31" s="24">
        <f t="shared" si="7"/>
        <v>52.941176470588239</v>
      </c>
      <c r="S31" s="25">
        <f t="shared" si="8"/>
        <v>2.3022041718211455</v>
      </c>
      <c r="T31" s="24">
        <f t="shared" si="9"/>
        <v>90.736842105263165</v>
      </c>
      <c r="U31" s="26">
        <f t="shared" si="10"/>
        <v>93.073210526315791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1410000</v>
      </c>
      <c r="C33" s="42"/>
      <c r="D33" s="42"/>
      <c r="E33" s="42">
        <f t="shared" si="4"/>
        <v>1410000</v>
      </c>
      <c r="F33" s="43">
        <v>1410000</v>
      </c>
      <c r="G33" s="44">
        <v>1410000</v>
      </c>
      <c r="H33" s="43">
        <v>258000</v>
      </c>
      <c r="I33" s="44">
        <v>258449</v>
      </c>
      <c r="J33" s="43">
        <v>418000</v>
      </c>
      <c r="K33" s="44">
        <v>418193</v>
      </c>
      <c r="L33" s="43">
        <v>516000</v>
      </c>
      <c r="M33" s="44">
        <v>419669</v>
      </c>
      <c r="N33" s="43"/>
      <c r="O33" s="44"/>
      <c r="P33" s="43">
        <f t="shared" si="5"/>
        <v>1192000</v>
      </c>
      <c r="Q33" s="44">
        <f t="shared" si="6"/>
        <v>1096311</v>
      </c>
      <c r="R33" s="24">
        <f t="shared" si="7"/>
        <v>23.444976076555022</v>
      </c>
      <c r="S33" s="25">
        <f t="shared" si="8"/>
        <v>0.35294708424100835</v>
      </c>
      <c r="T33" s="24">
        <f t="shared" si="9"/>
        <v>84.539007092198588</v>
      </c>
      <c r="U33" s="26">
        <f t="shared" si="10"/>
        <v>77.752553191489355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3105000</v>
      </c>
      <c r="C43" s="45">
        <f t="shared" si="20"/>
        <v>-3105000</v>
      </c>
      <c r="D43" s="45">
        <f t="shared" si="20"/>
        <v>0</v>
      </c>
      <c r="E43" s="45">
        <f t="shared" si="20"/>
        <v>0</v>
      </c>
      <c r="F43" s="46">
        <f t="shared" si="20"/>
        <v>3105000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3105000</v>
      </c>
      <c r="C44" s="39">
        <f t="shared" si="22"/>
        <v>-3105000</v>
      </c>
      <c r="D44" s="39">
        <f t="shared" si="22"/>
        <v>0</v>
      </c>
      <c r="E44" s="39">
        <f t="shared" si="22"/>
        <v>0</v>
      </c>
      <c r="F44" s="40">
        <f t="shared" si="22"/>
        <v>3105000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3105000</v>
      </c>
      <c r="C46" s="42">
        <v>-3105000</v>
      </c>
      <c r="D46" s="42"/>
      <c r="E46" s="42">
        <f t="shared" si="13"/>
        <v>0</v>
      </c>
      <c r="F46" s="43">
        <v>3105000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27389000</v>
      </c>
      <c r="C61" s="39">
        <f t="shared" si="26"/>
        <v>-3105000</v>
      </c>
      <c r="D61" s="39">
        <f t="shared" si="26"/>
        <v>0</v>
      </c>
      <c r="E61" s="39">
        <f t="shared" si="26"/>
        <v>24284000</v>
      </c>
      <c r="F61" s="40">
        <f t="shared" si="26"/>
        <v>27389000</v>
      </c>
      <c r="G61" s="41">
        <f t="shared" si="26"/>
        <v>24284000</v>
      </c>
      <c r="H61" s="40">
        <f t="shared" si="26"/>
        <v>8050000</v>
      </c>
      <c r="I61" s="41">
        <f t="shared" si="26"/>
        <v>8072518</v>
      </c>
      <c r="J61" s="40">
        <f t="shared" si="26"/>
        <v>6891000</v>
      </c>
      <c r="K61" s="41">
        <f t="shared" si="26"/>
        <v>6927924</v>
      </c>
      <c r="L61" s="40">
        <f t="shared" si="26"/>
        <v>6938000</v>
      </c>
      <c r="M61" s="41">
        <f t="shared" si="26"/>
        <v>2871971</v>
      </c>
      <c r="N61" s="40">
        <f t="shared" si="26"/>
        <v>0</v>
      </c>
      <c r="O61" s="41">
        <f t="shared" si="26"/>
        <v>0</v>
      </c>
      <c r="P61" s="40">
        <f t="shared" si="26"/>
        <v>21879000</v>
      </c>
      <c r="Q61" s="41">
        <f t="shared" si="26"/>
        <v>17872413</v>
      </c>
      <c r="R61" s="20">
        <f t="shared" si="16"/>
        <v>0.68204904948483525</v>
      </c>
      <c r="S61" s="21">
        <f t="shared" si="17"/>
        <v>-58.544998472846984</v>
      </c>
      <c r="T61" s="20">
        <f t="shared" si="18"/>
        <v>90.096359743040694</v>
      </c>
      <c r="U61" s="22">
        <f t="shared" si="19"/>
        <v>73.597483940042835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27389000</v>
      </c>
      <c r="C65" s="48">
        <f t="shared" si="30"/>
        <v>-3105000</v>
      </c>
      <c r="D65" s="48">
        <f t="shared" si="30"/>
        <v>0</v>
      </c>
      <c r="E65" s="48">
        <f t="shared" si="30"/>
        <v>24284000</v>
      </c>
      <c r="F65" s="49">
        <f t="shared" si="30"/>
        <v>27389000</v>
      </c>
      <c r="G65" s="50">
        <f t="shared" si="30"/>
        <v>24284000</v>
      </c>
      <c r="H65" s="49">
        <f t="shared" si="30"/>
        <v>8050000</v>
      </c>
      <c r="I65" s="50">
        <f t="shared" si="30"/>
        <v>8072518</v>
      </c>
      <c r="J65" s="49">
        <f t="shared" si="30"/>
        <v>6891000</v>
      </c>
      <c r="K65" s="50">
        <f t="shared" si="30"/>
        <v>6927924</v>
      </c>
      <c r="L65" s="49">
        <f t="shared" si="30"/>
        <v>6938000</v>
      </c>
      <c r="M65" s="51">
        <f t="shared" si="30"/>
        <v>2871971</v>
      </c>
      <c r="N65" s="49">
        <f t="shared" si="30"/>
        <v>0</v>
      </c>
      <c r="O65" s="50">
        <f t="shared" si="30"/>
        <v>0</v>
      </c>
      <c r="P65" s="49">
        <f t="shared" si="30"/>
        <v>21879000</v>
      </c>
      <c r="Q65" s="50">
        <f t="shared" si="30"/>
        <v>17872413</v>
      </c>
      <c r="R65" s="34">
        <f t="shared" si="16"/>
        <v>0.68204904948483525</v>
      </c>
      <c r="S65" s="35">
        <f t="shared" si="17"/>
        <v>-58.544998472846984</v>
      </c>
      <c r="T65" s="34">
        <f t="shared" si="18"/>
        <v>90.096359743040694</v>
      </c>
      <c r="U65" s="35">
        <f t="shared" si="19"/>
        <v>73.597483940042835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62705000</v>
      </c>
      <c r="C8" s="36">
        <f t="shared" si="0"/>
        <v>1500000</v>
      </c>
      <c r="D8" s="36">
        <f t="shared" si="0"/>
        <v>0</v>
      </c>
      <c r="E8" s="36">
        <f t="shared" si="0"/>
        <v>64205000</v>
      </c>
      <c r="F8" s="37">
        <f t="shared" si="0"/>
        <v>64205000</v>
      </c>
      <c r="G8" s="38">
        <f t="shared" si="0"/>
        <v>64205000</v>
      </c>
      <c r="H8" s="37">
        <f t="shared" si="0"/>
        <v>18932000</v>
      </c>
      <c r="I8" s="38">
        <f t="shared" si="0"/>
        <v>-165009875</v>
      </c>
      <c r="J8" s="37">
        <f t="shared" si="0"/>
        <v>19759000</v>
      </c>
      <c r="K8" s="38">
        <f t="shared" si="0"/>
        <v>17021152</v>
      </c>
      <c r="L8" s="37">
        <f t="shared" si="0"/>
        <v>15581000</v>
      </c>
      <c r="M8" s="38">
        <f t="shared" si="0"/>
        <v>7018262</v>
      </c>
      <c r="N8" s="37">
        <f t="shared" si="0"/>
        <v>0</v>
      </c>
      <c r="O8" s="38">
        <f t="shared" si="0"/>
        <v>0</v>
      </c>
      <c r="P8" s="37">
        <f t="shared" si="0"/>
        <v>54272000</v>
      </c>
      <c r="Q8" s="38">
        <f t="shared" si="0"/>
        <v>-140970461</v>
      </c>
      <c r="R8" s="16">
        <f>IF(($J8       =0),0,((($L8       -$J8       )/$J8       )*100))</f>
        <v>-21.144794777063616</v>
      </c>
      <c r="S8" s="17">
        <f>IF(($K8       =0),0,((($M8       -$K8       )/$K8       )*100))</f>
        <v>-58.767408927433351</v>
      </c>
      <c r="T8" s="16">
        <f>IF(($E8       =0),0,(($P8       /$E8       )*100))</f>
        <v>84.529242270851185</v>
      </c>
      <c r="U8" s="18">
        <f>IF(($E8       =0),0,(($Q8       /$E8       )*100))</f>
        <v>-219.56305739428393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58248000</v>
      </c>
      <c r="C9" s="39">
        <f t="shared" si="2"/>
        <v>1500000</v>
      </c>
      <c r="D9" s="39">
        <f t="shared" si="2"/>
        <v>0</v>
      </c>
      <c r="E9" s="39">
        <f t="shared" si="2"/>
        <v>59748000</v>
      </c>
      <c r="F9" s="40">
        <f t="shared" si="2"/>
        <v>59748000</v>
      </c>
      <c r="G9" s="41">
        <f t="shared" si="2"/>
        <v>59748000</v>
      </c>
      <c r="H9" s="40">
        <f t="shared" si="2"/>
        <v>17567000</v>
      </c>
      <c r="I9" s="41">
        <f t="shared" si="2"/>
        <v>-148440248</v>
      </c>
      <c r="J9" s="40">
        <f t="shared" si="2"/>
        <v>17761000</v>
      </c>
      <c r="K9" s="41">
        <f t="shared" si="2"/>
        <v>15684623</v>
      </c>
      <c r="L9" s="40">
        <f t="shared" si="2"/>
        <v>15380000</v>
      </c>
      <c r="M9" s="41">
        <f t="shared" si="2"/>
        <v>6818261</v>
      </c>
      <c r="N9" s="40">
        <f t="shared" si="2"/>
        <v>0</v>
      </c>
      <c r="O9" s="41">
        <f t="shared" si="2"/>
        <v>0</v>
      </c>
      <c r="P9" s="40">
        <f t="shared" si="2"/>
        <v>50708000</v>
      </c>
      <c r="Q9" s="41">
        <f t="shared" si="2"/>
        <v>-125937364</v>
      </c>
      <c r="R9" s="20">
        <f>IF(($J9       =0),0,((($L9       -$J9       )/$J9       )*100))</f>
        <v>-13.405776701762287</v>
      </c>
      <c r="S9" s="21">
        <f>IF(($K9       =0),0,((($M9       -$K9       )/$K9       )*100))</f>
        <v>-56.529009336086688</v>
      </c>
      <c r="T9" s="20">
        <f>IF(($E9       =0),0,(($P9       /$E9       )*100))</f>
        <v>84.86978643636607</v>
      </c>
      <c r="U9" s="22">
        <f>IF(($E9       =0),0,(($Q9       /$E9       )*100))</f>
        <v>-210.78088638950257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42689000</v>
      </c>
      <c r="C10" s="42">
        <v>1500000</v>
      </c>
      <c r="D10" s="42"/>
      <c r="E10" s="42">
        <f t="shared" ref="E10:E41" si="4">$B10      +$C10      +$D10</f>
        <v>44189000</v>
      </c>
      <c r="F10" s="43">
        <v>44189000</v>
      </c>
      <c r="G10" s="44">
        <v>44189000</v>
      </c>
      <c r="H10" s="43">
        <v>14195000</v>
      </c>
      <c r="I10" s="44">
        <v>-128460243</v>
      </c>
      <c r="J10" s="43">
        <v>15408000</v>
      </c>
      <c r="K10" s="44">
        <v>12444362</v>
      </c>
      <c r="L10" s="43">
        <v>14586000</v>
      </c>
      <c r="M10" s="44">
        <v>5674701</v>
      </c>
      <c r="N10" s="43"/>
      <c r="O10" s="44"/>
      <c r="P10" s="43">
        <f t="shared" ref="P10:P41" si="5">$H10      +$J10      +$L10      +$N10</f>
        <v>44189000</v>
      </c>
      <c r="Q10" s="44">
        <f t="shared" ref="Q10:Q41" si="6">$I10      +$K10      +$M10      +$O10</f>
        <v>-110341180</v>
      </c>
      <c r="R10" s="24">
        <f t="shared" ref="R10:R41" si="7">IF(($J10      =0),0,((($L10      -$J10      )/$J10      )*100))</f>
        <v>-5.3348909657320869</v>
      </c>
      <c r="S10" s="25">
        <f t="shared" ref="S10:S41" si="8">IF(($K10      =0),0,((($M10      -$K10      )/$K10      )*100))</f>
        <v>-54.399422003313624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-249.70282196926837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6701000</v>
      </c>
      <c r="C13" s="42"/>
      <c r="D13" s="42"/>
      <c r="E13" s="42">
        <f t="shared" si="4"/>
        <v>6701000</v>
      </c>
      <c r="F13" s="43">
        <v>6701000</v>
      </c>
      <c r="G13" s="44">
        <v>6701000</v>
      </c>
      <c r="H13" s="43">
        <v>3000000</v>
      </c>
      <c r="I13" s="44">
        <v>-19980005</v>
      </c>
      <c r="J13" s="43">
        <v>743000</v>
      </c>
      <c r="K13" s="44">
        <v>3240261</v>
      </c>
      <c r="L13" s="43">
        <v>794000</v>
      </c>
      <c r="M13" s="44">
        <v>1143560</v>
      </c>
      <c r="N13" s="43"/>
      <c r="O13" s="44"/>
      <c r="P13" s="43">
        <f t="shared" si="5"/>
        <v>4537000</v>
      </c>
      <c r="Q13" s="44">
        <f t="shared" si="6"/>
        <v>-15596184</v>
      </c>
      <c r="R13" s="24">
        <f t="shared" si="7"/>
        <v>6.8640646029609691</v>
      </c>
      <c r="S13" s="25">
        <f t="shared" si="8"/>
        <v>-64.707781255892655</v>
      </c>
      <c r="T13" s="24">
        <f t="shared" si="9"/>
        <v>67.706312490673042</v>
      </c>
      <c r="U13" s="26">
        <f t="shared" si="10"/>
        <v>-232.74412774212806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8858000</v>
      </c>
      <c r="C20" s="42"/>
      <c r="D20" s="42"/>
      <c r="E20" s="42">
        <f t="shared" si="4"/>
        <v>8858000</v>
      </c>
      <c r="F20" s="43">
        <v>8858000</v>
      </c>
      <c r="G20" s="44">
        <v>8858000</v>
      </c>
      <c r="H20" s="43">
        <v>372000</v>
      </c>
      <c r="I20" s="44"/>
      <c r="J20" s="43">
        <v>1610000</v>
      </c>
      <c r="K20" s="44"/>
      <c r="L20" s="43"/>
      <c r="M20" s="44"/>
      <c r="N20" s="43"/>
      <c r="O20" s="44"/>
      <c r="P20" s="43">
        <f t="shared" si="5"/>
        <v>1982000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22.375254007676677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4457000</v>
      </c>
      <c r="C28" s="39">
        <f t="shared" si="11"/>
        <v>0</v>
      </c>
      <c r="D28" s="39">
        <f t="shared" si="11"/>
        <v>0</v>
      </c>
      <c r="E28" s="39">
        <f t="shared" si="11"/>
        <v>4457000</v>
      </c>
      <c r="F28" s="40">
        <f t="shared" si="11"/>
        <v>4457000</v>
      </c>
      <c r="G28" s="41">
        <f t="shared" si="11"/>
        <v>4457000</v>
      </c>
      <c r="H28" s="40">
        <f t="shared" si="11"/>
        <v>1365000</v>
      </c>
      <c r="I28" s="41">
        <f t="shared" si="11"/>
        <v>-16569627</v>
      </c>
      <c r="J28" s="40">
        <f t="shared" si="11"/>
        <v>1998000</v>
      </c>
      <c r="K28" s="41">
        <f t="shared" si="11"/>
        <v>1336529</v>
      </c>
      <c r="L28" s="40">
        <f t="shared" si="11"/>
        <v>201000</v>
      </c>
      <c r="M28" s="41">
        <f t="shared" si="11"/>
        <v>200001</v>
      </c>
      <c r="N28" s="40">
        <f t="shared" si="11"/>
        <v>0</v>
      </c>
      <c r="O28" s="41">
        <f t="shared" si="11"/>
        <v>0</v>
      </c>
      <c r="P28" s="40">
        <f t="shared" si="11"/>
        <v>3564000</v>
      </c>
      <c r="Q28" s="41">
        <f t="shared" si="11"/>
        <v>-15033097</v>
      </c>
      <c r="R28" s="20">
        <f t="shared" si="7"/>
        <v>-89.939939939939933</v>
      </c>
      <c r="S28" s="21">
        <f t="shared" si="8"/>
        <v>-85.03579046919296</v>
      </c>
      <c r="T28" s="20">
        <f t="shared" si="9"/>
        <v>79.964101413506839</v>
      </c>
      <c r="U28" s="22">
        <f t="shared" si="10"/>
        <v>-337.2918330715728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701000</v>
      </c>
      <c r="I31" s="44">
        <v>-6749999</v>
      </c>
      <c r="J31" s="43">
        <v>530000</v>
      </c>
      <c r="K31" s="44">
        <v>528901</v>
      </c>
      <c r="L31" s="43">
        <v>201000</v>
      </c>
      <c r="M31" s="44">
        <v>200001</v>
      </c>
      <c r="N31" s="43"/>
      <c r="O31" s="44"/>
      <c r="P31" s="43">
        <f t="shared" si="5"/>
        <v>1432000</v>
      </c>
      <c r="Q31" s="44">
        <f t="shared" si="6"/>
        <v>-6021097</v>
      </c>
      <c r="R31" s="24">
        <f t="shared" si="7"/>
        <v>-62.075471698113205</v>
      </c>
      <c r="S31" s="25">
        <f t="shared" si="8"/>
        <v>-62.185550793059576</v>
      </c>
      <c r="T31" s="24">
        <f t="shared" si="9"/>
        <v>79.555555555555557</v>
      </c>
      <c r="U31" s="26">
        <f t="shared" si="10"/>
        <v>-334.50538888888889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2657000</v>
      </c>
      <c r="C33" s="42"/>
      <c r="D33" s="42"/>
      <c r="E33" s="42">
        <f t="shared" si="4"/>
        <v>2657000</v>
      </c>
      <c r="F33" s="43">
        <v>2657000</v>
      </c>
      <c r="G33" s="44">
        <v>2657000</v>
      </c>
      <c r="H33" s="43">
        <v>664000</v>
      </c>
      <c r="I33" s="44">
        <v>-9819628</v>
      </c>
      <c r="J33" s="43">
        <v>1468000</v>
      </c>
      <c r="K33" s="44">
        <v>807628</v>
      </c>
      <c r="L33" s="43"/>
      <c r="M33" s="44"/>
      <c r="N33" s="43"/>
      <c r="O33" s="44"/>
      <c r="P33" s="43">
        <f t="shared" si="5"/>
        <v>2132000</v>
      </c>
      <c r="Q33" s="44">
        <f t="shared" si="6"/>
        <v>-9012000</v>
      </c>
      <c r="R33" s="24">
        <f t="shared" si="7"/>
        <v>-100</v>
      </c>
      <c r="S33" s="25">
        <f t="shared" si="8"/>
        <v>-100</v>
      </c>
      <c r="T33" s="24">
        <f t="shared" si="9"/>
        <v>80.240873165223931</v>
      </c>
      <c r="U33" s="26">
        <f t="shared" si="10"/>
        <v>-339.17952578095594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10737000</v>
      </c>
      <c r="C43" s="45">
        <f t="shared" si="20"/>
        <v>13909000</v>
      </c>
      <c r="D43" s="45">
        <f t="shared" si="20"/>
        <v>0</v>
      </c>
      <c r="E43" s="45">
        <f t="shared" si="20"/>
        <v>24646000</v>
      </c>
      <c r="F43" s="46">
        <f t="shared" si="20"/>
        <v>10737000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10737000</v>
      </c>
      <c r="C44" s="39">
        <f t="shared" si="22"/>
        <v>13909000</v>
      </c>
      <c r="D44" s="39">
        <f t="shared" si="22"/>
        <v>0</v>
      </c>
      <c r="E44" s="39">
        <f t="shared" si="22"/>
        <v>24646000</v>
      </c>
      <c r="F44" s="40">
        <f t="shared" si="22"/>
        <v>10737000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10737000</v>
      </c>
      <c r="C46" s="42">
        <v>13909000</v>
      </c>
      <c r="D46" s="42"/>
      <c r="E46" s="42">
        <f t="shared" si="13"/>
        <v>24646000</v>
      </c>
      <c r="F46" s="43">
        <v>10737000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73442000</v>
      </c>
      <c r="C61" s="39">
        <f t="shared" si="26"/>
        <v>15409000</v>
      </c>
      <c r="D61" s="39">
        <f t="shared" si="26"/>
        <v>0</v>
      </c>
      <c r="E61" s="39">
        <f t="shared" si="26"/>
        <v>88851000</v>
      </c>
      <c r="F61" s="40">
        <f t="shared" si="26"/>
        <v>74942000</v>
      </c>
      <c r="G61" s="41">
        <f t="shared" si="26"/>
        <v>64205000</v>
      </c>
      <c r="H61" s="40">
        <f t="shared" si="26"/>
        <v>18932000</v>
      </c>
      <c r="I61" s="41">
        <f t="shared" si="26"/>
        <v>-165009875</v>
      </c>
      <c r="J61" s="40">
        <f t="shared" si="26"/>
        <v>19759000</v>
      </c>
      <c r="K61" s="41">
        <f t="shared" si="26"/>
        <v>17021152</v>
      </c>
      <c r="L61" s="40">
        <f t="shared" si="26"/>
        <v>15581000</v>
      </c>
      <c r="M61" s="41">
        <f t="shared" si="26"/>
        <v>7018262</v>
      </c>
      <c r="N61" s="40">
        <f t="shared" si="26"/>
        <v>0</v>
      </c>
      <c r="O61" s="41">
        <f t="shared" si="26"/>
        <v>0</v>
      </c>
      <c r="P61" s="40">
        <f t="shared" si="26"/>
        <v>54272000</v>
      </c>
      <c r="Q61" s="41">
        <f t="shared" si="26"/>
        <v>-140970461</v>
      </c>
      <c r="R61" s="20">
        <f t="shared" si="16"/>
        <v>-21.144794777063616</v>
      </c>
      <c r="S61" s="21">
        <f t="shared" si="17"/>
        <v>-58.767408927433351</v>
      </c>
      <c r="T61" s="20">
        <f t="shared" si="18"/>
        <v>61.082036217937898</v>
      </c>
      <c r="U61" s="22">
        <f t="shared" si="19"/>
        <v>-158.65939719305354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73442000</v>
      </c>
      <c r="C65" s="48">
        <f t="shared" si="30"/>
        <v>15409000</v>
      </c>
      <c r="D65" s="48">
        <f t="shared" si="30"/>
        <v>0</v>
      </c>
      <c r="E65" s="48">
        <f t="shared" si="30"/>
        <v>88851000</v>
      </c>
      <c r="F65" s="49">
        <f t="shared" si="30"/>
        <v>74942000</v>
      </c>
      <c r="G65" s="50">
        <f t="shared" si="30"/>
        <v>64205000</v>
      </c>
      <c r="H65" s="49">
        <f t="shared" si="30"/>
        <v>18932000</v>
      </c>
      <c r="I65" s="50">
        <f t="shared" si="30"/>
        <v>-165009875</v>
      </c>
      <c r="J65" s="49">
        <f t="shared" si="30"/>
        <v>19759000</v>
      </c>
      <c r="K65" s="50">
        <f t="shared" si="30"/>
        <v>17021152</v>
      </c>
      <c r="L65" s="49">
        <f t="shared" si="30"/>
        <v>15581000</v>
      </c>
      <c r="M65" s="51">
        <f t="shared" si="30"/>
        <v>7018262</v>
      </c>
      <c r="N65" s="49">
        <f t="shared" si="30"/>
        <v>0</v>
      </c>
      <c r="O65" s="50">
        <f t="shared" si="30"/>
        <v>0</v>
      </c>
      <c r="P65" s="49">
        <f t="shared" si="30"/>
        <v>54272000</v>
      </c>
      <c r="Q65" s="50">
        <f t="shared" si="30"/>
        <v>-140970461</v>
      </c>
      <c r="R65" s="34">
        <f t="shared" si="16"/>
        <v>-21.144794777063616</v>
      </c>
      <c r="S65" s="35">
        <f t="shared" si="17"/>
        <v>-58.767408927433351</v>
      </c>
      <c r="T65" s="34">
        <f t="shared" si="18"/>
        <v>61.082036217937898</v>
      </c>
      <c r="U65" s="35">
        <f t="shared" si="19"/>
        <v>-158.65939719305354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60977000</v>
      </c>
      <c r="C8" s="36">
        <f t="shared" si="0"/>
        <v>0</v>
      </c>
      <c r="D8" s="36">
        <f t="shared" si="0"/>
        <v>0</v>
      </c>
      <c r="E8" s="36">
        <f t="shared" si="0"/>
        <v>60977000</v>
      </c>
      <c r="F8" s="37">
        <f t="shared" si="0"/>
        <v>60977000</v>
      </c>
      <c r="G8" s="38">
        <f t="shared" si="0"/>
        <v>60977000</v>
      </c>
      <c r="H8" s="37">
        <f t="shared" si="0"/>
        <v>2155000</v>
      </c>
      <c r="I8" s="38">
        <f t="shared" si="0"/>
        <v>13819665</v>
      </c>
      <c r="J8" s="37">
        <f t="shared" si="0"/>
        <v>20025000</v>
      </c>
      <c r="K8" s="38">
        <f t="shared" si="0"/>
        <v>20146781</v>
      </c>
      <c r="L8" s="37">
        <f t="shared" si="0"/>
        <v>26451000</v>
      </c>
      <c r="M8" s="38">
        <f t="shared" si="0"/>
        <v>22805855</v>
      </c>
      <c r="N8" s="37">
        <f t="shared" si="0"/>
        <v>0</v>
      </c>
      <c r="O8" s="38">
        <f t="shared" si="0"/>
        <v>0</v>
      </c>
      <c r="P8" s="37">
        <f t="shared" si="0"/>
        <v>48631000</v>
      </c>
      <c r="Q8" s="38">
        <f t="shared" si="0"/>
        <v>56772301</v>
      </c>
      <c r="R8" s="16">
        <f>IF(($J8       =0),0,((($L8       -$J8       )/$J8       )*100))</f>
        <v>32.08988764044944</v>
      </c>
      <c r="S8" s="17">
        <f>IF(($K8       =0),0,((($M8       -$K8       )/$K8       )*100))</f>
        <v>13.19850550815041</v>
      </c>
      <c r="T8" s="16">
        <f>IF(($E8       =0),0,(($P8       /$E8       )*100))</f>
        <v>79.753021631106819</v>
      </c>
      <c r="U8" s="18">
        <f>IF(($E8       =0),0,(($Q8       /$E8       )*100))</f>
        <v>93.104450858520423</v>
      </c>
      <c r="V8" s="37">
        <f t="shared" ref="V8:W8" si="1">+V9+V28</f>
        <v>6141000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55670000</v>
      </c>
      <c r="C9" s="39">
        <f t="shared" si="2"/>
        <v>0</v>
      </c>
      <c r="D9" s="39">
        <f t="shared" si="2"/>
        <v>0</v>
      </c>
      <c r="E9" s="39">
        <f t="shared" si="2"/>
        <v>55670000</v>
      </c>
      <c r="F9" s="40">
        <f t="shared" si="2"/>
        <v>55670000</v>
      </c>
      <c r="G9" s="41">
        <f t="shared" si="2"/>
        <v>55670000</v>
      </c>
      <c r="H9" s="40">
        <f t="shared" si="2"/>
        <v>1614000</v>
      </c>
      <c r="I9" s="41">
        <f t="shared" si="2"/>
        <v>8798979</v>
      </c>
      <c r="J9" s="40">
        <f t="shared" si="2"/>
        <v>17344000</v>
      </c>
      <c r="K9" s="41">
        <f t="shared" si="2"/>
        <v>20968009</v>
      </c>
      <c r="L9" s="40">
        <f t="shared" si="2"/>
        <v>24861000</v>
      </c>
      <c r="M9" s="41">
        <f t="shared" si="2"/>
        <v>14267605</v>
      </c>
      <c r="N9" s="40">
        <f t="shared" si="2"/>
        <v>0</v>
      </c>
      <c r="O9" s="41">
        <f t="shared" si="2"/>
        <v>0</v>
      </c>
      <c r="P9" s="40">
        <f t="shared" si="2"/>
        <v>43819000</v>
      </c>
      <c r="Q9" s="41">
        <f t="shared" si="2"/>
        <v>44034593</v>
      </c>
      <c r="R9" s="20">
        <f>IF(($J9       =0),0,((($L9       -$J9       )/$J9       )*100))</f>
        <v>43.340636531365313</v>
      </c>
      <c r="S9" s="21">
        <f>IF(($K9       =0),0,((($M9       -$K9       )/$K9       )*100))</f>
        <v>-31.955365910039429</v>
      </c>
      <c r="T9" s="20">
        <f>IF(($E9       =0),0,(($P9       /$E9       )*100))</f>
        <v>78.712053170468835</v>
      </c>
      <c r="U9" s="22">
        <f>IF(($E9       =0),0,(($Q9       /$E9       )*100))</f>
        <v>79.099322795042212</v>
      </c>
      <c r="V9" s="40">
        <f t="shared" ref="V9:W9" si="3">SUM(V10:V27)</f>
        <v>5643000</v>
      </c>
      <c r="W9" s="41">
        <f t="shared" si="3"/>
        <v>0</v>
      </c>
    </row>
    <row r="10" spans="1:23" x14ac:dyDescent="0.2">
      <c r="A10" s="23" t="s">
        <v>36</v>
      </c>
      <c r="B10" s="42">
        <v>43819000</v>
      </c>
      <c r="C10" s="42"/>
      <c r="D10" s="42"/>
      <c r="E10" s="42">
        <f t="shared" ref="E10:E41" si="4">$B10      +$C10      +$D10</f>
        <v>43819000</v>
      </c>
      <c r="F10" s="43">
        <v>43819000</v>
      </c>
      <c r="G10" s="44">
        <v>43819000</v>
      </c>
      <c r="H10" s="43">
        <v>1614000</v>
      </c>
      <c r="I10" s="44">
        <v>8798979</v>
      </c>
      <c r="J10" s="43">
        <v>17344000</v>
      </c>
      <c r="K10" s="44">
        <v>12773894</v>
      </c>
      <c r="L10" s="43">
        <v>24861000</v>
      </c>
      <c r="M10" s="44">
        <v>14267605</v>
      </c>
      <c r="N10" s="43"/>
      <c r="O10" s="44"/>
      <c r="P10" s="43">
        <f t="shared" ref="P10:P41" si="5">$H10      +$J10      +$L10      +$N10</f>
        <v>43819000</v>
      </c>
      <c r="Q10" s="44">
        <f t="shared" ref="Q10:Q41" si="6">$I10      +$K10      +$M10      +$O10</f>
        <v>35840478</v>
      </c>
      <c r="R10" s="24">
        <f t="shared" ref="R10:R41" si="7">IF(($J10      =0),0,((($L10      -$J10      )/$J10      )*100))</f>
        <v>43.340636531365313</v>
      </c>
      <c r="S10" s="25">
        <f t="shared" ref="S10:S41" si="8">IF(($K10      =0),0,((($M10      -$K10      )/$K10      )*100))</f>
        <v>11.693466377597936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81.792094753417473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11851000</v>
      </c>
      <c r="C13" s="42"/>
      <c r="D13" s="42"/>
      <c r="E13" s="42">
        <f t="shared" si="4"/>
        <v>11851000</v>
      </c>
      <c r="F13" s="43">
        <v>11851000</v>
      </c>
      <c r="G13" s="44">
        <v>11851000</v>
      </c>
      <c r="H13" s="43"/>
      <c r="I13" s="44"/>
      <c r="J13" s="43"/>
      <c r="K13" s="44">
        <v>8194115</v>
      </c>
      <c r="L13" s="43"/>
      <c r="M13" s="44"/>
      <c r="N13" s="43"/>
      <c r="O13" s="44"/>
      <c r="P13" s="43">
        <f t="shared" si="5"/>
        <v>0</v>
      </c>
      <c r="Q13" s="44">
        <f t="shared" si="6"/>
        <v>8194115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69.142814952324699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5643000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5307000</v>
      </c>
      <c r="C28" s="39">
        <f t="shared" si="11"/>
        <v>0</v>
      </c>
      <c r="D28" s="39">
        <f t="shared" si="11"/>
        <v>0</v>
      </c>
      <c r="E28" s="39">
        <f t="shared" si="11"/>
        <v>5307000</v>
      </c>
      <c r="F28" s="40">
        <f t="shared" si="11"/>
        <v>5307000</v>
      </c>
      <c r="G28" s="41">
        <f t="shared" si="11"/>
        <v>5307000</v>
      </c>
      <c r="H28" s="40">
        <f t="shared" si="11"/>
        <v>541000</v>
      </c>
      <c r="I28" s="41">
        <f t="shared" si="11"/>
        <v>5020686</v>
      </c>
      <c r="J28" s="40">
        <f t="shared" si="11"/>
        <v>2681000</v>
      </c>
      <c r="K28" s="41">
        <f t="shared" si="11"/>
        <v>-821228</v>
      </c>
      <c r="L28" s="40">
        <f t="shared" si="11"/>
        <v>1590000</v>
      </c>
      <c r="M28" s="41">
        <f t="shared" si="11"/>
        <v>8538250</v>
      </c>
      <c r="N28" s="40">
        <f t="shared" si="11"/>
        <v>0</v>
      </c>
      <c r="O28" s="41">
        <f t="shared" si="11"/>
        <v>0</v>
      </c>
      <c r="P28" s="40">
        <f t="shared" si="11"/>
        <v>4812000</v>
      </c>
      <c r="Q28" s="41">
        <f t="shared" si="11"/>
        <v>12737708</v>
      </c>
      <c r="R28" s="20">
        <f t="shared" si="7"/>
        <v>-40.693770980977249</v>
      </c>
      <c r="S28" s="21">
        <f t="shared" si="8"/>
        <v>-1139.6929963420635</v>
      </c>
      <c r="T28" s="20">
        <f t="shared" si="9"/>
        <v>90.672696438665909</v>
      </c>
      <c r="U28" s="22">
        <f t="shared" si="10"/>
        <v>240.01710947804784</v>
      </c>
      <c r="V28" s="40">
        <f t="shared" ref="V28:W28" si="12">SUM(V29:V42)</f>
        <v>498000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89000</v>
      </c>
      <c r="I31" s="44">
        <v>209184</v>
      </c>
      <c r="J31" s="43">
        <v>2183000</v>
      </c>
      <c r="K31" s="44">
        <v>2183274</v>
      </c>
      <c r="L31" s="43">
        <v>1070000</v>
      </c>
      <c r="M31" s="44">
        <v>272406</v>
      </c>
      <c r="N31" s="43"/>
      <c r="O31" s="44"/>
      <c r="P31" s="43">
        <f t="shared" si="5"/>
        <v>3342000</v>
      </c>
      <c r="Q31" s="44">
        <f t="shared" si="6"/>
        <v>2664864</v>
      </c>
      <c r="R31" s="24">
        <f t="shared" si="7"/>
        <v>-50.984883188273024</v>
      </c>
      <c r="S31" s="25">
        <f t="shared" si="8"/>
        <v>-87.523050244724203</v>
      </c>
      <c r="T31" s="24">
        <f t="shared" si="9"/>
        <v>95.48571428571428</v>
      </c>
      <c r="U31" s="26">
        <f t="shared" si="10"/>
        <v>76.138971428571438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1807000</v>
      </c>
      <c r="C33" s="42"/>
      <c r="D33" s="42"/>
      <c r="E33" s="42">
        <f t="shared" si="4"/>
        <v>1807000</v>
      </c>
      <c r="F33" s="43">
        <v>1807000</v>
      </c>
      <c r="G33" s="44">
        <v>1807000</v>
      </c>
      <c r="H33" s="43">
        <v>452000</v>
      </c>
      <c r="I33" s="44">
        <v>4811502</v>
      </c>
      <c r="J33" s="43">
        <v>498000</v>
      </c>
      <c r="K33" s="44">
        <v>-3004502</v>
      </c>
      <c r="L33" s="43">
        <v>520000</v>
      </c>
      <c r="M33" s="44">
        <v>8265844</v>
      </c>
      <c r="N33" s="43"/>
      <c r="O33" s="44"/>
      <c r="P33" s="43">
        <f t="shared" si="5"/>
        <v>1470000</v>
      </c>
      <c r="Q33" s="44">
        <f t="shared" si="6"/>
        <v>10072844</v>
      </c>
      <c r="R33" s="24">
        <f t="shared" si="7"/>
        <v>4.4176706827309236</v>
      </c>
      <c r="S33" s="25">
        <f t="shared" si="8"/>
        <v>-375.11527700763725</v>
      </c>
      <c r="T33" s="24">
        <f t="shared" si="9"/>
        <v>81.350304371887106</v>
      </c>
      <c r="U33" s="26">
        <f t="shared" si="10"/>
        <v>557.43464305478699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>
        <v>498000</v>
      </c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10279000</v>
      </c>
      <c r="C43" s="45">
        <f t="shared" si="20"/>
        <v>7576000</v>
      </c>
      <c r="D43" s="45">
        <f t="shared" si="20"/>
        <v>0</v>
      </c>
      <c r="E43" s="45">
        <f t="shared" si="20"/>
        <v>17855000</v>
      </c>
      <c r="F43" s="46">
        <f t="shared" si="20"/>
        <v>10279000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10279000</v>
      </c>
      <c r="C44" s="39">
        <f t="shared" si="22"/>
        <v>7576000</v>
      </c>
      <c r="D44" s="39">
        <f t="shared" si="22"/>
        <v>0</v>
      </c>
      <c r="E44" s="39">
        <f t="shared" si="22"/>
        <v>17855000</v>
      </c>
      <c r="F44" s="40">
        <f t="shared" si="22"/>
        <v>10279000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10279000</v>
      </c>
      <c r="C46" s="42">
        <v>7576000</v>
      </c>
      <c r="D46" s="42"/>
      <c r="E46" s="42">
        <f t="shared" si="13"/>
        <v>17855000</v>
      </c>
      <c r="F46" s="43">
        <v>10279000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71256000</v>
      </c>
      <c r="C61" s="39">
        <f t="shared" si="26"/>
        <v>7576000</v>
      </c>
      <c r="D61" s="39">
        <f t="shared" si="26"/>
        <v>0</v>
      </c>
      <c r="E61" s="39">
        <f t="shared" si="26"/>
        <v>78832000</v>
      </c>
      <c r="F61" s="40">
        <f t="shared" si="26"/>
        <v>71256000</v>
      </c>
      <c r="G61" s="41">
        <f t="shared" si="26"/>
        <v>60977000</v>
      </c>
      <c r="H61" s="40">
        <f t="shared" si="26"/>
        <v>2155000</v>
      </c>
      <c r="I61" s="41">
        <f t="shared" si="26"/>
        <v>13819665</v>
      </c>
      <c r="J61" s="40">
        <f t="shared" si="26"/>
        <v>20025000</v>
      </c>
      <c r="K61" s="41">
        <f t="shared" si="26"/>
        <v>20146781</v>
      </c>
      <c r="L61" s="40">
        <f t="shared" si="26"/>
        <v>26451000</v>
      </c>
      <c r="M61" s="41">
        <f t="shared" si="26"/>
        <v>22805855</v>
      </c>
      <c r="N61" s="40">
        <f t="shared" si="26"/>
        <v>0</v>
      </c>
      <c r="O61" s="41">
        <f t="shared" si="26"/>
        <v>0</v>
      </c>
      <c r="P61" s="40">
        <f t="shared" si="26"/>
        <v>48631000</v>
      </c>
      <c r="Q61" s="41">
        <f t="shared" si="26"/>
        <v>56772301</v>
      </c>
      <c r="R61" s="20">
        <f t="shared" si="16"/>
        <v>32.08988764044944</v>
      </c>
      <c r="S61" s="21">
        <f t="shared" si="17"/>
        <v>13.19850550815041</v>
      </c>
      <c r="T61" s="20">
        <f t="shared" si="18"/>
        <v>61.689415465800693</v>
      </c>
      <c r="U61" s="22">
        <f t="shared" si="19"/>
        <v>72.01682184899532</v>
      </c>
      <c r="V61" s="40">
        <f t="shared" ref="V61:W61" si="27">+V8+V43</f>
        <v>6141000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71256000</v>
      </c>
      <c r="C65" s="48">
        <f t="shared" si="30"/>
        <v>7576000</v>
      </c>
      <c r="D65" s="48">
        <f t="shared" si="30"/>
        <v>0</v>
      </c>
      <c r="E65" s="48">
        <f t="shared" si="30"/>
        <v>78832000</v>
      </c>
      <c r="F65" s="49">
        <f t="shared" si="30"/>
        <v>71256000</v>
      </c>
      <c r="G65" s="50">
        <f t="shared" si="30"/>
        <v>60977000</v>
      </c>
      <c r="H65" s="49">
        <f t="shared" si="30"/>
        <v>2155000</v>
      </c>
      <c r="I65" s="50">
        <f t="shared" si="30"/>
        <v>13819665</v>
      </c>
      <c r="J65" s="49">
        <f t="shared" si="30"/>
        <v>20025000</v>
      </c>
      <c r="K65" s="50">
        <f t="shared" si="30"/>
        <v>20146781</v>
      </c>
      <c r="L65" s="49">
        <f t="shared" si="30"/>
        <v>26451000</v>
      </c>
      <c r="M65" s="51">
        <f t="shared" si="30"/>
        <v>22805855</v>
      </c>
      <c r="N65" s="49">
        <f t="shared" si="30"/>
        <v>0</v>
      </c>
      <c r="O65" s="50">
        <f t="shared" si="30"/>
        <v>0</v>
      </c>
      <c r="P65" s="49">
        <f t="shared" si="30"/>
        <v>48631000</v>
      </c>
      <c r="Q65" s="50">
        <f t="shared" si="30"/>
        <v>56772301</v>
      </c>
      <c r="R65" s="34">
        <f t="shared" si="16"/>
        <v>32.08988764044944</v>
      </c>
      <c r="S65" s="35">
        <f t="shared" si="17"/>
        <v>13.19850550815041</v>
      </c>
      <c r="T65" s="34">
        <f t="shared" si="18"/>
        <v>61.689415465800693</v>
      </c>
      <c r="U65" s="35">
        <f t="shared" si="19"/>
        <v>72.01682184899532</v>
      </c>
      <c r="V65" s="49">
        <f>+V61+V62</f>
        <v>6141000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108442000</v>
      </c>
      <c r="C8" s="36">
        <f t="shared" si="0"/>
        <v>46184000</v>
      </c>
      <c r="D8" s="36">
        <f t="shared" si="0"/>
        <v>0</v>
      </c>
      <c r="E8" s="36">
        <f t="shared" si="0"/>
        <v>154626000</v>
      </c>
      <c r="F8" s="37">
        <f t="shared" si="0"/>
        <v>154626000</v>
      </c>
      <c r="G8" s="38">
        <f t="shared" si="0"/>
        <v>154626000</v>
      </c>
      <c r="H8" s="37">
        <f t="shared" si="0"/>
        <v>23308000</v>
      </c>
      <c r="I8" s="38">
        <f t="shared" si="0"/>
        <v>24789982</v>
      </c>
      <c r="J8" s="37">
        <f t="shared" si="0"/>
        <v>27191000</v>
      </c>
      <c r="K8" s="38">
        <f t="shared" si="0"/>
        <v>36010898</v>
      </c>
      <c r="L8" s="37">
        <f t="shared" si="0"/>
        <v>26862000</v>
      </c>
      <c r="M8" s="38">
        <f t="shared" si="0"/>
        <v>7575136</v>
      </c>
      <c r="N8" s="37">
        <f t="shared" si="0"/>
        <v>0</v>
      </c>
      <c r="O8" s="38">
        <f t="shared" si="0"/>
        <v>0</v>
      </c>
      <c r="P8" s="37">
        <f t="shared" si="0"/>
        <v>77361000</v>
      </c>
      <c r="Q8" s="38">
        <f t="shared" si="0"/>
        <v>68376016</v>
      </c>
      <c r="R8" s="16">
        <f>IF(($J8       =0),0,((($L8       -$J8       )/$J8       )*100))</f>
        <v>-1.2099591776690817</v>
      </c>
      <c r="S8" s="17">
        <f>IF(($K8       =0),0,((($M8       -$K8       )/$K8       )*100))</f>
        <v>-78.964323522284843</v>
      </c>
      <c r="T8" s="16">
        <f>IF(($E8       =0),0,(($P8       /$E8       )*100))</f>
        <v>50.031042644833335</v>
      </c>
      <c r="U8" s="18">
        <f>IF(($E8       =0),0,(($Q8       /$E8       )*100))</f>
        <v>44.220257912640825</v>
      </c>
      <c r="V8" s="37">
        <f t="shared" ref="V8:W8" si="1">+V9+V28</f>
        <v>4666000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99971000</v>
      </c>
      <c r="C9" s="39">
        <f t="shared" si="2"/>
        <v>46184000</v>
      </c>
      <c r="D9" s="39">
        <f t="shared" si="2"/>
        <v>0</v>
      </c>
      <c r="E9" s="39">
        <f t="shared" si="2"/>
        <v>146155000</v>
      </c>
      <c r="F9" s="40">
        <f t="shared" si="2"/>
        <v>146155000</v>
      </c>
      <c r="G9" s="41">
        <f t="shared" si="2"/>
        <v>146155000</v>
      </c>
      <c r="H9" s="40">
        <f t="shared" si="2"/>
        <v>21577000</v>
      </c>
      <c r="I9" s="41">
        <f t="shared" si="2"/>
        <v>22394276</v>
      </c>
      <c r="J9" s="40">
        <f t="shared" si="2"/>
        <v>25383000</v>
      </c>
      <c r="K9" s="41">
        <f t="shared" si="2"/>
        <v>32123615</v>
      </c>
      <c r="L9" s="40">
        <f t="shared" si="2"/>
        <v>24513000</v>
      </c>
      <c r="M9" s="41">
        <f t="shared" si="2"/>
        <v>6135242</v>
      </c>
      <c r="N9" s="40">
        <f t="shared" si="2"/>
        <v>0</v>
      </c>
      <c r="O9" s="41">
        <f t="shared" si="2"/>
        <v>0</v>
      </c>
      <c r="P9" s="40">
        <f t="shared" si="2"/>
        <v>71473000</v>
      </c>
      <c r="Q9" s="41">
        <f t="shared" si="2"/>
        <v>60653133</v>
      </c>
      <c r="R9" s="20">
        <f>IF(($J9       =0),0,((($L9       -$J9       )/$J9       )*100))</f>
        <v>-3.427490840326203</v>
      </c>
      <c r="S9" s="21">
        <f>IF(($K9       =0),0,((($M9       -$K9       )/$K9       )*100))</f>
        <v>-80.901147022214019</v>
      </c>
      <c r="T9" s="20">
        <f>IF(($E9       =0),0,(($P9       /$E9       )*100))</f>
        <v>48.902192877424646</v>
      </c>
      <c r="U9" s="22">
        <f>IF(($E9       =0),0,(($Q9       /$E9       )*100))</f>
        <v>41.499184427491365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82415000</v>
      </c>
      <c r="C10" s="42"/>
      <c r="D10" s="42"/>
      <c r="E10" s="42">
        <f t="shared" ref="E10:E41" si="4">$B10      +$C10      +$D10</f>
        <v>82415000</v>
      </c>
      <c r="F10" s="43">
        <v>82415000</v>
      </c>
      <c r="G10" s="44">
        <v>82415000</v>
      </c>
      <c r="H10" s="43">
        <v>21577000</v>
      </c>
      <c r="I10" s="44">
        <v>22394276</v>
      </c>
      <c r="J10" s="43">
        <v>25383000</v>
      </c>
      <c r="K10" s="44">
        <v>27393324</v>
      </c>
      <c r="L10" s="43">
        <v>24513000</v>
      </c>
      <c r="M10" s="44">
        <v>10464852</v>
      </c>
      <c r="N10" s="43"/>
      <c r="O10" s="44"/>
      <c r="P10" s="43">
        <f t="shared" ref="P10:P41" si="5">$H10      +$J10      +$L10      +$N10</f>
        <v>71473000</v>
      </c>
      <c r="Q10" s="44">
        <f t="shared" ref="Q10:Q41" si="6">$I10      +$K10      +$M10      +$O10</f>
        <v>60252452</v>
      </c>
      <c r="R10" s="24">
        <f t="shared" ref="R10:R41" si="7">IF(($J10      =0),0,((($L10      -$J10      )/$J10      )*100))</f>
        <v>-3.427490840326203</v>
      </c>
      <c r="S10" s="25">
        <f t="shared" ref="S10:S41" si="8">IF(($K10      =0),0,((($M10      -$K10      )/$K10      )*100))</f>
        <v>-61.797801537338074</v>
      </c>
      <c r="T10" s="24">
        <f t="shared" ref="T10:T41" si="9">IF(($E10      =0),0,(($P10      /$E10      )*100))</f>
        <v>86.723290663107448</v>
      </c>
      <c r="U10" s="26">
        <f t="shared" ref="U10:U41" si="10">IF(($E10      =0),0,(($Q10      /$E10      )*100))</f>
        <v>73.108599162773771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15556000</v>
      </c>
      <c r="C13" s="42">
        <v>-4556000</v>
      </c>
      <c r="D13" s="42"/>
      <c r="E13" s="42">
        <f t="shared" si="4"/>
        <v>11000000</v>
      </c>
      <c r="F13" s="43">
        <v>11000000</v>
      </c>
      <c r="G13" s="44">
        <v>11000000</v>
      </c>
      <c r="H13" s="43"/>
      <c r="I13" s="44"/>
      <c r="J13" s="43"/>
      <c r="K13" s="44">
        <v>4730291</v>
      </c>
      <c r="L13" s="43"/>
      <c r="M13" s="44">
        <v>-4329610</v>
      </c>
      <c r="N13" s="43"/>
      <c r="O13" s="44"/>
      <c r="P13" s="43">
        <f t="shared" si="5"/>
        <v>0</v>
      </c>
      <c r="Q13" s="44">
        <f t="shared" si="6"/>
        <v>400681</v>
      </c>
      <c r="R13" s="24">
        <f t="shared" si="7"/>
        <v>0</v>
      </c>
      <c r="S13" s="25">
        <f t="shared" si="8"/>
        <v>-191.52946404354404</v>
      </c>
      <c r="T13" s="24">
        <f t="shared" si="9"/>
        <v>0</v>
      </c>
      <c r="U13" s="26">
        <f t="shared" si="10"/>
        <v>3.6425545454545452</v>
      </c>
      <c r="V13" s="43"/>
      <c r="W13" s="44"/>
    </row>
    <row r="14" spans="1:23" x14ac:dyDescent="0.2">
      <c r="A14" s="23" t="s">
        <v>40</v>
      </c>
      <c r="B14" s="42">
        <v>2000000</v>
      </c>
      <c r="C14" s="42"/>
      <c r="D14" s="42"/>
      <c r="E14" s="42">
        <f t="shared" si="4"/>
        <v>2000000</v>
      </c>
      <c r="F14" s="43">
        <v>2000000</v>
      </c>
      <c r="G14" s="44">
        <v>2000000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50740000</v>
      </c>
      <c r="D20" s="42"/>
      <c r="E20" s="42">
        <f t="shared" si="4"/>
        <v>50740000</v>
      </c>
      <c r="F20" s="43">
        <v>50740000</v>
      </c>
      <c r="G20" s="44">
        <v>50740000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8471000</v>
      </c>
      <c r="C28" s="39">
        <f t="shared" si="11"/>
        <v>0</v>
      </c>
      <c r="D28" s="39">
        <f t="shared" si="11"/>
        <v>0</v>
      </c>
      <c r="E28" s="39">
        <f t="shared" si="11"/>
        <v>8471000</v>
      </c>
      <c r="F28" s="40">
        <f t="shared" si="11"/>
        <v>8471000</v>
      </c>
      <c r="G28" s="41">
        <f t="shared" si="11"/>
        <v>8471000</v>
      </c>
      <c r="H28" s="40">
        <f t="shared" si="11"/>
        <v>1731000</v>
      </c>
      <c r="I28" s="41">
        <f t="shared" si="11"/>
        <v>2395706</v>
      </c>
      <c r="J28" s="40">
        <f t="shared" si="11"/>
        <v>1808000</v>
      </c>
      <c r="K28" s="41">
        <f t="shared" si="11"/>
        <v>3887283</v>
      </c>
      <c r="L28" s="40">
        <f t="shared" si="11"/>
        <v>2349000</v>
      </c>
      <c r="M28" s="41">
        <f t="shared" si="11"/>
        <v>1439894</v>
      </c>
      <c r="N28" s="40">
        <f t="shared" si="11"/>
        <v>0</v>
      </c>
      <c r="O28" s="41">
        <f t="shared" si="11"/>
        <v>0</v>
      </c>
      <c r="P28" s="40">
        <f t="shared" si="11"/>
        <v>5888000</v>
      </c>
      <c r="Q28" s="41">
        <f t="shared" si="11"/>
        <v>7722883</v>
      </c>
      <c r="R28" s="20">
        <f t="shared" si="7"/>
        <v>29.922566371681413</v>
      </c>
      <c r="S28" s="21">
        <f t="shared" si="8"/>
        <v>-62.95885841087464</v>
      </c>
      <c r="T28" s="20">
        <f t="shared" si="9"/>
        <v>69.507732263014987</v>
      </c>
      <c r="U28" s="22">
        <f t="shared" si="10"/>
        <v>91.168492503836617</v>
      </c>
      <c r="V28" s="40">
        <f t="shared" ref="V28:W28" si="12">SUM(V29:V42)</f>
        <v>4666000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239000</v>
      </c>
      <c r="I31" s="44">
        <v>234210</v>
      </c>
      <c r="J31" s="43">
        <v>220000</v>
      </c>
      <c r="K31" s="44">
        <v>209226</v>
      </c>
      <c r="L31" s="43">
        <v>1181000</v>
      </c>
      <c r="M31" s="44">
        <v>1272699</v>
      </c>
      <c r="N31" s="43"/>
      <c r="O31" s="44"/>
      <c r="P31" s="43">
        <f t="shared" si="5"/>
        <v>1640000</v>
      </c>
      <c r="Q31" s="44">
        <f t="shared" si="6"/>
        <v>1716135</v>
      </c>
      <c r="R31" s="24">
        <f t="shared" si="7"/>
        <v>436.81818181818181</v>
      </c>
      <c r="S31" s="25">
        <f t="shared" si="8"/>
        <v>508.28912276676891</v>
      </c>
      <c r="T31" s="24">
        <f t="shared" si="9"/>
        <v>82</v>
      </c>
      <c r="U31" s="26">
        <f t="shared" si="10"/>
        <v>85.806749999999994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1285241</v>
      </c>
      <c r="J33" s="43">
        <v>463000</v>
      </c>
      <c r="K33" s="44">
        <v>2360623</v>
      </c>
      <c r="L33" s="43"/>
      <c r="M33" s="44">
        <v>-780870</v>
      </c>
      <c r="N33" s="43"/>
      <c r="O33" s="44"/>
      <c r="P33" s="43">
        <f t="shared" si="5"/>
        <v>1080000</v>
      </c>
      <c r="Q33" s="44">
        <f t="shared" si="6"/>
        <v>2864994</v>
      </c>
      <c r="R33" s="24">
        <f t="shared" si="7"/>
        <v>-100</v>
      </c>
      <c r="S33" s="25">
        <f t="shared" si="8"/>
        <v>-133.07897957445979</v>
      </c>
      <c r="T33" s="24">
        <f t="shared" si="9"/>
        <v>43.70700121408337</v>
      </c>
      <c r="U33" s="26">
        <f t="shared" si="10"/>
        <v>115.9447187373533</v>
      </c>
      <c r="V33" s="43"/>
      <c r="W33" s="44"/>
    </row>
    <row r="34" spans="1:23" x14ac:dyDescent="0.2">
      <c r="A34" s="23" t="s">
        <v>60</v>
      </c>
      <c r="B34" s="42">
        <v>4000000</v>
      </c>
      <c r="C34" s="42"/>
      <c r="D34" s="42"/>
      <c r="E34" s="42">
        <f t="shared" si="4"/>
        <v>4000000</v>
      </c>
      <c r="F34" s="43">
        <v>4000000</v>
      </c>
      <c r="G34" s="44">
        <v>4000000</v>
      </c>
      <c r="H34" s="43">
        <v>875000</v>
      </c>
      <c r="I34" s="44">
        <v>876255</v>
      </c>
      <c r="J34" s="43">
        <v>1125000</v>
      </c>
      <c r="K34" s="44">
        <v>1317434</v>
      </c>
      <c r="L34" s="43">
        <v>1168000</v>
      </c>
      <c r="M34" s="44">
        <v>948065</v>
      </c>
      <c r="N34" s="43"/>
      <c r="O34" s="44"/>
      <c r="P34" s="43">
        <f t="shared" si="5"/>
        <v>3168000</v>
      </c>
      <c r="Q34" s="44">
        <f t="shared" si="6"/>
        <v>3141754</v>
      </c>
      <c r="R34" s="24">
        <f t="shared" si="7"/>
        <v>3.822222222222222</v>
      </c>
      <c r="S34" s="25">
        <f t="shared" si="8"/>
        <v>-28.037002233128945</v>
      </c>
      <c r="T34" s="24">
        <f t="shared" si="9"/>
        <v>79.2</v>
      </c>
      <c r="U34" s="26">
        <f t="shared" si="10"/>
        <v>78.543850000000006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4666000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19480000</v>
      </c>
      <c r="C43" s="45">
        <f t="shared" si="20"/>
        <v>-11656000</v>
      </c>
      <c r="D43" s="45">
        <f t="shared" si="20"/>
        <v>0</v>
      </c>
      <c r="E43" s="45">
        <f t="shared" si="20"/>
        <v>7824000</v>
      </c>
      <c r="F43" s="46">
        <f t="shared" si="20"/>
        <v>19076000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19480000</v>
      </c>
      <c r="C44" s="39">
        <f t="shared" si="22"/>
        <v>-11656000</v>
      </c>
      <c r="D44" s="39">
        <f t="shared" si="22"/>
        <v>0</v>
      </c>
      <c r="E44" s="39">
        <f t="shared" si="22"/>
        <v>7824000</v>
      </c>
      <c r="F44" s="40">
        <f t="shared" si="22"/>
        <v>19076000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17480000</v>
      </c>
      <c r="C46" s="42">
        <v>-11252000</v>
      </c>
      <c r="D46" s="42"/>
      <c r="E46" s="42">
        <f t="shared" si="13"/>
        <v>6228000</v>
      </c>
      <c r="F46" s="43">
        <v>17480000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-404000</v>
      </c>
      <c r="D47" s="42"/>
      <c r="E47" s="42">
        <f t="shared" si="13"/>
        <v>1596000</v>
      </c>
      <c r="F47" s="43">
        <v>1596000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127922000</v>
      </c>
      <c r="C61" s="39">
        <f t="shared" si="26"/>
        <v>34528000</v>
      </c>
      <c r="D61" s="39">
        <f t="shared" si="26"/>
        <v>0</v>
      </c>
      <c r="E61" s="39">
        <f t="shared" si="26"/>
        <v>162450000</v>
      </c>
      <c r="F61" s="40">
        <f t="shared" si="26"/>
        <v>173702000</v>
      </c>
      <c r="G61" s="41">
        <f t="shared" si="26"/>
        <v>154626000</v>
      </c>
      <c r="H61" s="40">
        <f t="shared" si="26"/>
        <v>23308000</v>
      </c>
      <c r="I61" s="41">
        <f t="shared" si="26"/>
        <v>24789982</v>
      </c>
      <c r="J61" s="40">
        <f t="shared" si="26"/>
        <v>27191000</v>
      </c>
      <c r="K61" s="41">
        <f t="shared" si="26"/>
        <v>36010898</v>
      </c>
      <c r="L61" s="40">
        <f t="shared" si="26"/>
        <v>26862000</v>
      </c>
      <c r="M61" s="41">
        <f t="shared" si="26"/>
        <v>7575136</v>
      </c>
      <c r="N61" s="40">
        <f t="shared" si="26"/>
        <v>0</v>
      </c>
      <c r="O61" s="41">
        <f t="shared" si="26"/>
        <v>0</v>
      </c>
      <c r="P61" s="40">
        <f t="shared" si="26"/>
        <v>77361000</v>
      </c>
      <c r="Q61" s="41">
        <f t="shared" si="26"/>
        <v>68376016</v>
      </c>
      <c r="R61" s="20">
        <f t="shared" si="16"/>
        <v>-1.2099591776690817</v>
      </c>
      <c r="S61" s="21">
        <f t="shared" si="17"/>
        <v>-78.964323522284843</v>
      </c>
      <c r="T61" s="20">
        <f t="shared" si="18"/>
        <v>47.621421975992611</v>
      </c>
      <c r="U61" s="22">
        <f t="shared" si="19"/>
        <v>42.090499230532465</v>
      </c>
      <c r="V61" s="40">
        <f t="shared" ref="V61:W61" si="27">+V8+V43</f>
        <v>4666000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127922000</v>
      </c>
      <c r="C65" s="48">
        <f t="shared" si="30"/>
        <v>34528000</v>
      </c>
      <c r="D65" s="48">
        <f t="shared" si="30"/>
        <v>0</v>
      </c>
      <c r="E65" s="48">
        <f t="shared" si="30"/>
        <v>162450000</v>
      </c>
      <c r="F65" s="49">
        <f t="shared" si="30"/>
        <v>173702000</v>
      </c>
      <c r="G65" s="50">
        <f t="shared" si="30"/>
        <v>154626000</v>
      </c>
      <c r="H65" s="49">
        <f t="shared" si="30"/>
        <v>23308000</v>
      </c>
      <c r="I65" s="50">
        <f t="shared" si="30"/>
        <v>24789982</v>
      </c>
      <c r="J65" s="49">
        <f t="shared" si="30"/>
        <v>27191000</v>
      </c>
      <c r="K65" s="50">
        <f t="shared" si="30"/>
        <v>36010898</v>
      </c>
      <c r="L65" s="49">
        <f t="shared" si="30"/>
        <v>26862000</v>
      </c>
      <c r="M65" s="51">
        <f t="shared" si="30"/>
        <v>7575136</v>
      </c>
      <c r="N65" s="49">
        <f t="shared" si="30"/>
        <v>0</v>
      </c>
      <c r="O65" s="50">
        <f t="shared" si="30"/>
        <v>0</v>
      </c>
      <c r="P65" s="49">
        <f t="shared" si="30"/>
        <v>77361000</v>
      </c>
      <c r="Q65" s="50">
        <f t="shared" si="30"/>
        <v>68376016</v>
      </c>
      <c r="R65" s="34">
        <f t="shared" si="16"/>
        <v>-1.2099591776690817</v>
      </c>
      <c r="S65" s="35">
        <f t="shared" si="17"/>
        <v>-78.964323522284843</v>
      </c>
      <c r="T65" s="34">
        <f t="shared" si="18"/>
        <v>47.621421975992611</v>
      </c>
      <c r="U65" s="35">
        <f t="shared" si="19"/>
        <v>42.090499230532465</v>
      </c>
      <c r="V65" s="49">
        <f>+V61+V62</f>
        <v>4666000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12412000</v>
      </c>
      <c r="C8" s="36">
        <f t="shared" si="0"/>
        <v>1219000</v>
      </c>
      <c r="D8" s="36">
        <f t="shared" si="0"/>
        <v>0</v>
      </c>
      <c r="E8" s="36">
        <f t="shared" si="0"/>
        <v>13631000</v>
      </c>
      <c r="F8" s="37">
        <f t="shared" si="0"/>
        <v>13631000</v>
      </c>
      <c r="G8" s="38">
        <f t="shared" si="0"/>
        <v>13631000</v>
      </c>
      <c r="H8" s="37">
        <f t="shared" si="0"/>
        <v>2531000</v>
      </c>
      <c r="I8" s="38">
        <f t="shared" si="0"/>
        <v>0</v>
      </c>
      <c r="J8" s="37">
        <f t="shared" si="0"/>
        <v>3374000</v>
      </c>
      <c r="K8" s="38">
        <f t="shared" si="0"/>
        <v>0</v>
      </c>
      <c r="L8" s="37">
        <f t="shared" si="0"/>
        <v>3269000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9174000</v>
      </c>
      <c r="Q8" s="38">
        <f t="shared" si="0"/>
        <v>0</v>
      </c>
      <c r="R8" s="16">
        <f>IF(($J8       =0),0,((($L8       -$J8       )/$J8       )*100))</f>
        <v>-3.1120331950207469</v>
      </c>
      <c r="S8" s="17">
        <f>IF(($K8       =0),0,((($M8       -$K8       )/$K8       )*100))</f>
        <v>0</v>
      </c>
      <c r="T8" s="16">
        <f>IF(($E8       =0),0,(($P8       /$E8       )*100))</f>
        <v>67.302472305773605</v>
      </c>
      <c r="U8" s="18">
        <f>IF(($E8       =0),0,(($Q8       /$E8       )*100))</f>
        <v>0</v>
      </c>
      <c r="V8" s="37">
        <f t="shared" ref="V8:W8" si="1">+V9+V28</f>
        <v>843000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2699000</v>
      </c>
      <c r="C9" s="39">
        <f t="shared" si="2"/>
        <v>619000</v>
      </c>
      <c r="D9" s="39">
        <f t="shared" si="2"/>
        <v>0</v>
      </c>
      <c r="E9" s="39">
        <f t="shared" si="2"/>
        <v>3318000</v>
      </c>
      <c r="F9" s="40">
        <f t="shared" si="2"/>
        <v>3318000</v>
      </c>
      <c r="G9" s="41">
        <f t="shared" si="2"/>
        <v>3318000</v>
      </c>
      <c r="H9" s="40">
        <f t="shared" si="2"/>
        <v>453000</v>
      </c>
      <c r="I9" s="41">
        <f t="shared" si="2"/>
        <v>0</v>
      </c>
      <c r="J9" s="40">
        <f t="shared" si="2"/>
        <v>1057000</v>
      </c>
      <c r="K9" s="41">
        <f t="shared" si="2"/>
        <v>0</v>
      </c>
      <c r="L9" s="40">
        <f t="shared" si="2"/>
        <v>811000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2321000</v>
      </c>
      <c r="Q9" s="41">
        <f t="shared" si="2"/>
        <v>0</v>
      </c>
      <c r="R9" s="20">
        <f>IF(($J9       =0),0,((($L9       -$J9       )/$J9       )*100))</f>
        <v>-23.273415326395458</v>
      </c>
      <c r="S9" s="21">
        <f>IF(($K9       =0),0,((($M9       -$K9       )/$K9       )*100))</f>
        <v>0</v>
      </c>
      <c r="T9" s="20">
        <f>IF(($E9       =0),0,(($P9       /$E9       )*100))</f>
        <v>69.951778179626274</v>
      </c>
      <c r="U9" s="22">
        <f>IF(($E9       =0),0,(($Q9       /$E9       )*100))</f>
        <v>0</v>
      </c>
      <c r="V9" s="40">
        <f t="shared" ref="V9:W9" si="3">SUM(V10:V27)</f>
        <v>843000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2699000</v>
      </c>
      <c r="C16" s="42">
        <v>619000</v>
      </c>
      <c r="D16" s="42"/>
      <c r="E16" s="42">
        <f t="shared" si="4"/>
        <v>3318000</v>
      </c>
      <c r="F16" s="43">
        <v>3318000</v>
      </c>
      <c r="G16" s="44">
        <v>3318000</v>
      </c>
      <c r="H16" s="43">
        <v>453000</v>
      </c>
      <c r="I16" s="44"/>
      <c r="J16" s="43">
        <v>1057000</v>
      </c>
      <c r="K16" s="44"/>
      <c r="L16" s="43">
        <v>811000</v>
      </c>
      <c r="M16" s="44"/>
      <c r="N16" s="43"/>
      <c r="O16" s="44"/>
      <c r="P16" s="43">
        <f t="shared" si="5"/>
        <v>2321000</v>
      </c>
      <c r="Q16" s="44">
        <f t="shared" si="6"/>
        <v>0</v>
      </c>
      <c r="R16" s="24">
        <f t="shared" si="7"/>
        <v>-23.273415326395458</v>
      </c>
      <c r="S16" s="25">
        <f t="shared" si="8"/>
        <v>0</v>
      </c>
      <c r="T16" s="24">
        <f t="shared" si="9"/>
        <v>69.951778179626274</v>
      </c>
      <c r="U16" s="26">
        <f t="shared" si="10"/>
        <v>0</v>
      </c>
      <c r="V16" s="43">
        <v>843000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9713000</v>
      </c>
      <c r="C28" s="39">
        <f t="shared" si="11"/>
        <v>600000</v>
      </c>
      <c r="D28" s="39">
        <f t="shared" si="11"/>
        <v>0</v>
      </c>
      <c r="E28" s="39">
        <f t="shared" si="11"/>
        <v>10313000</v>
      </c>
      <c r="F28" s="40">
        <f t="shared" si="11"/>
        <v>10313000</v>
      </c>
      <c r="G28" s="41">
        <f t="shared" si="11"/>
        <v>10313000</v>
      </c>
      <c r="H28" s="40">
        <f t="shared" si="11"/>
        <v>2078000</v>
      </c>
      <c r="I28" s="41">
        <f t="shared" si="11"/>
        <v>0</v>
      </c>
      <c r="J28" s="40">
        <f t="shared" si="11"/>
        <v>2317000</v>
      </c>
      <c r="K28" s="41">
        <f t="shared" si="11"/>
        <v>0</v>
      </c>
      <c r="L28" s="40">
        <f t="shared" si="11"/>
        <v>2458000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6853000</v>
      </c>
      <c r="Q28" s="41">
        <f t="shared" si="11"/>
        <v>0</v>
      </c>
      <c r="R28" s="20">
        <f t="shared" si="7"/>
        <v>6.0854553301683207</v>
      </c>
      <c r="S28" s="21">
        <f t="shared" si="8"/>
        <v>0</v>
      </c>
      <c r="T28" s="20">
        <f t="shared" si="9"/>
        <v>66.450111509744985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1600000</v>
      </c>
      <c r="I31" s="44"/>
      <c r="J31" s="43">
        <v>59000</v>
      </c>
      <c r="K31" s="44"/>
      <c r="L31" s="43">
        <v>108000</v>
      </c>
      <c r="M31" s="44"/>
      <c r="N31" s="43"/>
      <c r="O31" s="44"/>
      <c r="P31" s="43">
        <f t="shared" si="5"/>
        <v>1767000</v>
      </c>
      <c r="Q31" s="44">
        <f t="shared" si="6"/>
        <v>0</v>
      </c>
      <c r="R31" s="24">
        <f t="shared" si="7"/>
        <v>83.050847457627114</v>
      </c>
      <c r="S31" s="25">
        <f t="shared" si="8"/>
        <v>0</v>
      </c>
      <c r="T31" s="24">
        <f t="shared" si="9"/>
        <v>76.826086956521749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1913000</v>
      </c>
      <c r="C33" s="42">
        <v>600000</v>
      </c>
      <c r="D33" s="42"/>
      <c r="E33" s="42">
        <f t="shared" si="4"/>
        <v>2513000</v>
      </c>
      <c r="F33" s="43">
        <v>2513000</v>
      </c>
      <c r="G33" s="44">
        <v>2513000</v>
      </c>
      <c r="H33" s="43">
        <v>478000</v>
      </c>
      <c r="I33" s="44"/>
      <c r="J33" s="43">
        <v>750000</v>
      </c>
      <c r="K33" s="44"/>
      <c r="L33" s="43">
        <v>406000</v>
      </c>
      <c r="M33" s="44"/>
      <c r="N33" s="43"/>
      <c r="O33" s="44"/>
      <c r="P33" s="43">
        <f t="shared" si="5"/>
        <v>1634000</v>
      </c>
      <c r="Q33" s="44">
        <f t="shared" si="6"/>
        <v>0</v>
      </c>
      <c r="R33" s="24">
        <f t="shared" si="7"/>
        <v>-45.866666666666667</v>
      </c>
      <c r="S33" s="25">
        <f t="shared" si="8"/>
        <v>0</v>
      </c>
      <c r="T33" s="24">
        <f t="shared" si="9"/>
        <v>65.021886191802622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1508000</v>
      </c>
      <c r="K36" s="44"/>
      <c r="L36" s="43">
        <v>1944000</v>
      </c>
      <c r="M36" s="44"/>
      <c r="N36" s="43"/>
      <c r="O36" s="44"/>
      <c r="P36" s="43">
        <f t="shared" si="5"/>
        <v>3452000</v>
      </c>
      <c r="Q36" s="44">
        <f t="shared" si="6"/>
        <v>0</v>
      </c>
      <c r="R36" s="24">
        <f t="shared" si="7"/>
        <v>28.912466843501328</v>
      </c>
      <c r="S36" s="25">
        <f t="shared" si="8"/>
        <v>0</v>
      </c>
      <c r="T36" s="24">
        <f t="shared" si="9"/>
        <v>62.763636363636365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14900000</v>
      </c>
      <c r="C61" s="39">
        <f t="shared" si="26"/>
        <v>1219000</v>
      </c>
      <c r="D61" s="39">
        <f t="shared" si="26"/>
        <v>0</v>
      </c>
      <c r="E61" s="39">
        <f t="shared" si="26"/>
        <v>16119000</v>
      </c>
      <c r="F61" s="40">
        <f t="shared" si="26"/>
        <v>16119000</v>
      </c>
      <c r="G61" s="41">
        <f t="shared" si="26"/>
        <v>13631000</v>
      </c>
      <c r="H61" s="40">
        <f t="shared" si="26"/>
        <v>2531000</v>
      </c>
      <c r="I61" s="41">
        <f t="shared" si="26"/>
        <v>0</v>
      </c>
      <c r="J61" s="40">
        <f t="shared" si="26"/>
        <v>3374000</v>
      </c>
      <c r="K61" s="41">
        <f t="shared" si="26"/>
        <v>0</v>
      </c>
      <c r="L61" s="40">
        <f t="shared" si="26"/>
        <v>3269000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9174000</v>
      </c>
      <c r="Q61" s="41">
        <f t="shared" si="26"/>
        <v>0</v>
      </c>
      <c r="R61" s="20">
        <f t="shared" si="16"/>
        <v>-3.1120331950207469</v>
      </c>
      <c r="S61" s="21">
        <f t="shared" si="17"/>
        <v>0</v>
      </c>
      <c r="T61" s="20">
        <f t="shared" si="18"/>
        <v>56.914200632793602</v>
      </c>
      <c r="U61" s="22">
        <f t="shared" si="19"/>
        <v>0</v>
      </c>
      <c r="V61" s="40">
        <f t="shared" ref="V61:W61" si="27">+V8+V43</f>
        <v>843000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14900000</v>
      </c>
      <c r="C65" s="48">
        <f t="shared" si="30"/>
        <v>1219000</v>
      </c>
      <c r="D65" s="48">
        <f t="shared" si="30"/>
        <v>0</v>
      </c>
      <c r="E65" s="48">
        <f t="shared" si="30"/>
        <v>16119000</v>
      </c>
      <c r="F65" s="49">
        <f t="shared" si="30"/>
        <v>16119000</v>
      </c>
      <c r="G65" s="50">
        <f t="shared" si="30"/>
        <v>13631000</v>
      </c>
      <c r="H65" s="49">
        <f t="shared" si="30"/>
        <v>2531000</v>
      </c>
      <c r="I65" s="50">
        <f t="shared" si="30"/>
        <v>0</v>
      </c>
      <c r="J65" s="49">
        <f t="shared" si="30"/>
        <v>3374000</v>
      </c>
      <c r="K65" s="50">
        <f t="shared" si="30"/>
        <v>0</v>
      </c>
      <c r="L65" s="49">
        <f t="shared" si="30"/>
        <v>3269000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9174000</v>
      </c>
      <c r="Q65" s="50">
        <f t="shared" si="30"/>
        <v>0</v>
      </c>
      <c r="R65" s="34">
        <f t="shared" si="16"/>
        <v>-3.1120331950207469</v>
      </c>
      <c r="S65" s="35">
        <f t="shared" si="17"/>
        <v>0</v>
      </c>
      <c r="T65" s="34">
        <f t="shared" si="18"/>
        <v>56.914200632793602</v>
      </c>
      <c r="U65" s="35">
        <f t="shared" si="19"/>
        <v>0</v>
      </c>
      <c r="V65" s="49">
        <f>+V61+V62</f>
        <v>843000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40682000</v>
      </c>
      <c r="C8" s="36">
        <f t="shared" si="0"/>
        <v>0</v>
      </c>
      <c r="D8" s="36">
        <f t="shared" si="0"/>
        <v>0</v>
      </c>
      <c r="E8" s="36">
        <f t="shared" si="0"/>
        <v>40682000</v>
      </c>
      <c r="F8" s="37">
        <f t="shared" si="0"/>
        <v>40682000</v>
      </c>
      <c r="G8" s="38">
        <f t="shared" si="0"/>
        <v>40682000</v>
      </c>
      <c r="H8" s="37">
        <f t="shared" si="0"/>
        <v>4780000</v>
      </c>
      <c r="I8" s="38">
        <f t="shared" si="0"/>
        <v>0</v>
      </c>
      <c r="J8" s="37">
        <f t="shared" si="0"/>
        <v>6510000</v>
      </c>
      <c r="K8" s="38">
        <f t="shared" si="0"/>
        <v>0</v>
      </c>
      <c r="L8" s="37">
        <f t="shared" si="0"/>
        <v>12841000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24131000</v>
      </c>
      <c r="Q8" s="38">
        <f t="shared" si="0"/>
        <v>0</v>
      </c>
      <c r="R8" s="16">
        <f>IF(($J8       =0),0,((($L8       -$J8       )/$J8       )*100))</f>
        <v>97.250384024577571</v>
      </c>
      <c r="S8" s="17">
        <f>IF(($K8       =0),0,((($M8       -$K8       )/$K8       )*100))</f>
        <v>0</v>
      </c>
      <c r="T8" s="16">
        <f>IF(($E8       =0),0,(($P8       /$E8       )*100))</f>
        <v>59.316159480851482</v>
      </c>
      <c r="U8" s="18">
        <f>IF(($E8       =0),0,(($Q8       /$E8       )*100))</f>
        <v>0</v>
      </c>
      <c r="V8" s="37">
        <f t="shared" ref="V8:W8" si="1">+V9+V28</f>
        <v>6400000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33121000</v>
      </c>
      <c r="C9" s="39">
        <f t="shared" si="2"/>
        <v>0</v>
      </c>
      <c r="D9" s="39">
        <f t="shared" si="2"/>
        <v>0</v>
      </c>
      <c r="E9" s="39">
        <f t="shared" si="2"/>
        <v>33121000</v>
      </c>
      <c r="F9" s="40">
        <f t="shared" si="2"/>
        <v>33121000</v>
      </c>
      <c r="G9" s="41">
        <f t="shared" si="2"/>
        <v>33121000</v>
      </c>
      <c r="H9" s="40">
        <f t="shared" si="2"/>
        <v>4022000</v>
      </c>
      <c r="I9" s="41">
        <f t="shared" si="2"/>
        <v>0</v>
      </c>
      <c r="J9" s="40">
        <f t="shared" si="2"/>
        <v>4448000</v>
      </c>
      <c r="K9" s="41">
        <f t="shared" si="2"/>
        <v>0</v>
      </c>
      <c r="L9" s="40">
        <f t="shared" si="2"/>
        <v>9739000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18209000</v>
      </c>
      <c r="Q9" s="41">
        <f t="shared" si="2"/>
        <v>0</v>
      </c>
      <c r="R9" s="20">
        <f>IF(($J9       =0),0,((($L9       -$J9       )/$J9       )*100))</f>
        <v>118.9523381294964</v>
      </c>
      <c r="S9" s="21">
        <f>IF(($K9       =0),0,((($M9       -$K9       )/$K9       )*100))</f>
        <v>0</v>
      </c>
      <c r="T9" s="20">
        <f>IF(($E9       =0),0,(($P9       /$E9       )*100))</f>
        <v>54.977204794541223</v>
      </c>
      <c r="U9" s="22">
        <f>IF(($E9       =0),0,(($Q9       /$E9       )*100))</f>
        <v>0</v>
      </c>
      <c r="V9" s="40">
        <f t="shared" ref="V9:W9" si="3">SUM(V10:V27)</f>
        <v>6400000</v>
      </c>
      <c r="W9" s="41">
        <f t="shared" si="3"/>
        <v>0</v>
      </c>
    </row>
    <row r="10" spans="1:23" x14ac:dyDescent="0.2">
      <c r="A10" s="23" t="s">
        <v>36</v>
      </c>
      <c r="B10" s="42">
        <v>17155000</v>
      </c>
      <c r="C10" s="42"/>
      <c r="D10" s="42"/>
      <c r="E10" s="42">
        <f t="shared" ref="E10:E41" si="4">$B10      +$C10      +$D10</f>
        <v>17155000</v>
      </c>
      <c r="F10" s="43">
        <v>17155000</v>
      </c>
      <c r="G10" s="44">
        <v>17155000</v>
      </c>
      <c r="H10" s="43">
        <v>3576000</v>
      </c>
      <c r="I10" s="44"/>
      <c r="J10" s="43">
        <v>4448000</v>
      </c>
      <c r="K10" s="44"/>
      <c r="L10" s="43">
        <v>6863000</v>
      </c>
      <c r="M10" s="44"/>
      <c r="N10" s="43"/>
      <c r="O10" s="44"/>
      <c r="P10" s="43">
        <f t="shared" ref="P10:P41" si="5">$H10      +$J10      +$L10      +$N10</f>
        <v>14887000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54.294064748201443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86.779364616729822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9559000</v>
      </c>
      <c r="C13" s="42"/>
      <c r="D13" s="42"/>
      <c r="E13" s="42">
        <f t="shared" si="4"/>
        <v>9559000</v>
      </c>
      <c r="F13" s="43">
        <v>9559000</v>
      </c>
      <c r="G13" s="44">
        <v>9559000</v>
      </c>
      <c r="H13" s="43">
        <v>446000</v>
      </c>
      <c r="I13" s="44"/>
      <c r="J13" s="43"/>
      <c r="K13" s="44"/>
      <c r="L13" s="43">
        <v>2876000</v>
      </c>
      <c r="M13" s="44"/>
      <c r="N13" s="43"/>
      <c r="O13" s="44"/>
      <c r="P13" s="43">
        <f t="shared" si="5"/>
        <v>3322000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34.752589182968933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6407000</v>
      </c>
      <c r="C20" s="42"/>
      <c r="D20" s="42"/>
      <c r="E20" s="42">
        <f t="shared" si="4"/>
        <v>6407000</v>
      </c>
      <c r="F20" s="43">
        <v>6407000</v>
      </c>
      <c r="G20" s="44">
        <v>6407000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6400000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7561000</v>
      </c>
      <c r="C28" s="39">
        <f t="shared" si="11"/>
        <v>0</v>
      </c>
      <c r="D28" s="39">
        <f t="shared" si="11"/>
        <v>0</v>
      </c>
      <c r="E28" s="39">
        <f t="shared" si="11"/>
        <v>7561000</v>
      </c>
      <c r="F28" s="40">
        <f t="shared" si="11"/>
        <v>7561000</v>
      </c>
      <c r="G28" s="41">
        <f t="shared" si="11"/>
        <v>7561000</v>
      </c>
      <c r="H28" s="40">
        <f t="shared" si="11"/>
        <v>758000</v>
      </c>
      <c r="I28" s="41">
        <f t="shared" si="11"/>
        <v>0</v>
      </c>
      <c r="J28" s="40">
        <f t="shared" si="11"/>
        <v>2062000</v>
      </c>
      <c r="K28" s="41">
        <f t="shared" si="11"/>
        <v>0</v>
      </c>
      <c r="L28" s="40">
        <f t="shared" si="11"/>
        <v>3102000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5922000</v>
      </c>
      <c r="Q28" s="41">
        <f t="shared" si="11"/>
        <v>0</v>
      </c>
      <c r="R28" s="20">
        <f t="shared" si="7"/>
        <v>50.436469447138698</v>
      </c>
      <c r="S28" s="21">
        <f t="shared" si="8"/>
        <v>0</v>
      </c>
      <c r="T28" s="20">
        <f t="shared" si="9"/>
        <v>78.322973151699514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539000</v>
      </c>
      <c r="I31" s="44"/>
      <c r="J31" s="43">
        <v>632000</v>
      </c>
      <c r="K31" s="44"/>
      <c r="L31" s="43">
        <v>464000</v>
      </c>
      <c r="M31" s="44"/>
      <c r="N31" s="43"/>
      <c r="O31" s="44"/>
      <c r="P31" s="43">
        <f t="shared" si="5"/>
        <v>1635000</v>
      </c>
      <c r="Q31" s="44">
        <f t="shared" si="6"/>
        <v>0</v>
      </c>
      <c r="R31" s="24">
        <f t="shared" si="7"/>
        <v>-26.582278481012654</v>
      </c>
      <c r="S31" s="25">
        <f t="shared" si="8"/>
        <v>0</v>
      </c>
      <c r="T31" s="24">
        <f t="shared" si="9"/>
        <v>81.75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1561000</v>
      </c>
      <c r="C33" s="42"/>
      <c r="D33" s="42"/>
      <c r="E33" s="42">
        <f t="shared" si="4"/>
        <v>1561000</v>
      </c>
      <c r="F33" s="43">
        <v>1561000</v>
      </c>
      <c r="G33" s="44">
        <v>1561000</v>
      </c>
      <c r="H33" s="43">
        <v>219000</v>
      </c>
      <c r="I33" s="44"/>
      <c r="J33" s="43">
        <v>539000</v>
      </c>
      <c r="K33" s="44"/>
      <c r="L33" s="43">
        <v>390000</v>
      </c>
      <c r="M33" s="44"/>
      <c r="N33" s="43"/>
      <c r="O33" s="44"/>
      <c r="P33" s="43">
        <f t="shared" si="5"/>
        <v>1148000</v>
      </c>
      <c r="Q33" s="44">
        <f t="shared" si="6"/>
        <v>0</v>
      </c>
      <c r="R33" s="24">
        <f t="shared" si="7"/>
        <v>-27.643784786641927</v>
      </c>
      <c r="S33" s="25">
        <f t="shared" si="8"/>
        <v>0</v>
      </c>
      <c r="T33" s="24">
        <f t="shared" si="9"/>
        <v>73.542600896860989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891000</v>
      </c>
      <c r="K36" s="44"/>
      <c r="L36" s="43">
        <v>2248000</v>
      </c>
      <c r="M36" s="44"/>
      <c r="N36" s="43"/>
      <c r="O36" s="44"/>
      <c r="P36" s="43">
        <f t="shared" si="5"/>
        <v>3139000</v>
      </c>
      <c r="Q36" s="44">
        <f t="shared" si="6"/>
        <v>0</v>
      </c>
      <c r="R36" s="24">
        <f t="shared" si="7"/>
        <v>152.30078563411897</v>
      </c>
      <c r="S36" s="25">
        <f t="shared" si="8"/>
        <v>0</v>
      </c>
      <c r="T36" s="24">
        <f t="shared" si="9"/>
        <v>78.474999999999994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40682000</v>
      </c>
      <c r="C61" s="39">
        <f t="shared" si="26"/>
        <v>0</v>
      </c>
      <c r="D61" s="39">
        <f t="shared" si="26"/>
        <v>0</v>
      </c>
      <c r="E61" s="39">
        <f t="shared" si="26"/>
        <v>40682000</v>
      </c>
      <c r="F61" s="40">
        <f t="shared" si="26"/>
        <v>40682000</v>
      </c>
      <c r="G61" s="41">
        <f t="shared" si="26"/>
        <v>40682000</v>
      </c>
      <c r="H61" s="40">
        <f t="shared" si="26"/>
        <v>4780000</v>
      </c>
      <c r="I61" s="41">
        <f t="shared" si="26"/>
        <v>0</v>
      </c>
      <c r="J61" s="40">
        <f t="shared" si="26"/>
        <v>6510000</v>
      </c>
      <c r="K61" s="41">
        <f t="shared" si="26"/>
        <v>0</v>
      </c>
      <c r="L61" s="40">
        <f t="shared" si="26"/>
        <v>12841000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24131000</v>
      </c>
      <c r="Q61" s="41">
        <f t="shared" si="26"/>
        <v>0</v>
      </c>
      <c r="R61" s="20">
        <f t="shared" si="16"/>
        <v>97.250384024577571</v>
      </c>
      <c r="S61" s="21">
        <f t="shared" si="17"/>
        <v>0</v>
      </c>
      <c r="T61" s="20">
        <f t="shared" si="18"/>
        <v>59.316159480851482</v>
      </c>
      <c r="U61" s="22">
        <f t="shared" si="19"/>
        <v>0</v>
      </c>
      <c r="V61" s="40">
        <f t="shared" ref="V61:W61" si="27">+V8+V43</f>
        <v>6400000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40682000</v>
      </c>
      <c r="C65" s="48">
        <f t="shared" si="30"/>
        <v>0</v>
      </c>
      <c r="D65" s="48">
        <f t="shared" si="30"/>
        <v>0</v>
      </c>
      <c r="E65" s="48">
        <f t="shared" si="30"/>
        <v>40682000</v>
      </c>
      <c r="F65" s="49">
        <f t="shared" si="30"/>
        <v>40682000</v>
      </c>
      <c r="G65" s="50">
        <f t="shared" si="30"/>
        <v>40682000</v>
      </c>
      <c r="H65" s="49">
        <f t="shared" si="30"/>
        <v>4780000</v>
      </c>
      <c r="I65" s="50">
        <f t="shared" si="30"/>
        <v>0</v>
      </c>
      <c r="J65" s="49">
        <f t="shared" si="30"/>
        <v>6510000</v>
      </c>
      <c r="K65" s="50">
        <f t="shared" si="30"/>
        <v>0</v>
      </c>
      <c r="L65" s="49">
        <f t="shared" si="30"/>
        <v>12841000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24131000</v>
      </c>
      <c r="Q65" s="50">
        <f t="shared" si="30"/>
        <v>0</v>
      </c>
      <c r="R65" s="34">
        <f t="shared" si="16"/>
        <v>97.250384024577571</v>
      </c>
      <c r="S65" s="35">
        <f t="shared" si="17"/>
        <v>0</v>
      </c>
      <c r="T65" s="34">
        <f t="shared" si="18"/>
        <v>59.316159480851482</v>
      </c>
      <c r="U65" s="35">
        <f t="shared" si="19"/>
        <v>0</v>
      </c>
      <c r="V65" s="49">
        <f>+V61+V62</f>
        <v>6400000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65880000</v>
      </c>
      <c r="C8" s="36">
        <f t="shared" si="0"/>
        <v>5100000</v>
      </c>
      <c r="D8" s="36">
        <f t="shared" si="0"/>
        <v>0</v>
      </c>
      <c r="E8" s="36">
        <f t="shared" si="0"/>
        <v>70980000</v>
      </c>
      <c r="F8" s="37">
        <f t="shared" si="0"/>
        <v>70980000</v>
      </c>
      <c r="G8" s="38">
        <f t="shared" si="0"/>
        <v>70980000</v>
      </c>
      <c r="H8" s="37">
        <f t="shared" si="0"/>
        <v>10337000</v>
      </c>
      <c r="I8" s="38">
        <f t="shared" si="0"/>
        <v>11455924</v>
      </c>
      <c r="J8" s="37">
        <f t="shared" si="0"/>
        <v>21584000</v>
      </c>
      <c r="K8" s="38">
        <f t="shared" si="0"/>
        <v>18544003</v>
      </c>
      <c r="L8" s="37">
        <f t="shared" si="0"/>
        <v>13668000</v>
      </c>
      <c r="M8" s="38">
        <f t="shared" si="0"/>
        <v>7094699</v>
      </c>
      <c r="N8" s="37">
        <f t="shared" si="0"/>
        <v>0</v>
      </c>
      <c r="O8" s="38">
        <f t="shared" si="0"/>
        <v>0</v>
      </c>
      <c r="P8" s="37">
        <f t="shared" si="0"/>
        <v>45589000</v>
      </c>
      <c r="Q8" s="38">
        <f t="shared" si="0"/>
        <v>37094626</v>
      </c>
      <c r="R8" s="16">
        <f>IF(($J8       =0),0,((($L8       -$J8       )/$J8       )*100))</f>
        <v>-36.67531504818384</v>
      </c>
      <c r="S8" s="17">
        <f>IF(($K8       =0),0,((($M8       -$K8       )/$K8       )*100))</f>
        <v>-61.741275602684055</v>
      </c>
      <c r="T8" s="16">
        <f>IF(($E8       =0),0,(($P8       /$E8       )*100))</f>
        <v>64.22795153564384</v>
      </c>
      <c r="U8" s="18">
        <f>IF(($E8       =0),0,(($Q8       /$E8       )*100))</f>
        <v>52.260673429134961</v>
      </c>
      <c r="V8" s="37">
        <f t="shared" ref="V8:W8" si="1">+V9+V28</f>
        <v>2670000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62602000</v>
      </c>
      <c r="C9" s="39">
        <f t="shared" si="2"/>
        <v>0</v>
      </c>
      <c r="D9" s="39">
        <f t="shared" si="2"/>
        <v>0</v>
      </c>
      <c r="E9" s="39">
        <f t="shared" si="2"/>
        <v>62602000</v>
      </c>
      <c r="F9" s="40">
        <f t="shared" si="2"/>
        <v>62602000</v>
      </c>
      <c r="G9" s="41">
        <f t="shared" si="2"/>
        <v>62602000</v>
      </c>
      <c r="H9" s="40">
        <f t="shared" si="2"/>
        <v>9761000</v>
      </c>
      <c r="I9" s="41">
        <f t="shared" si="2"/>
        <v>10725507</v>
      </c>
      <c r="J9" s="40">
        <f t="shared" si="2"/>
        <v>20356000</v>
      </c>
      <c r="K9" s="41">
        <f t="shared" si="2"/>
        <v>17192989</v>
      </c>
      <c r="L9" s="40">
        <f t="shared" si="2"/>
        <v>13668000</v>
      </c>
      <c r="M9" s="41">
        <f t="shared" si="2"/>
        <v>6671753</v>
      </c>
      <c r="N9" s="40">
        <f t="shared" si="2"/>
        <v>0</v>
      </c>
      <c r="O9" s="41">
        <f t="shared" si="2"/>
        <v>0</v>
      </c>
      <c r="P9" s="40">
        <f t="shared" si="2"/>
        <v>43785000</v>
      </c>
      <c r="Q9" s="41">
        <f t="shared" si="2"/>
        <v>34590249</v>
      </c>
      <c r="R9" s="20">
        <f>IF(($J9       =0),0,((($L9       -$J9       )/$J9       )*100))</f>
        <v>-32.855177834545096</v>
      </c>
      <c r="S9" s="21">
        <f>IF(($K9       =0),0,((($M9       -$K9       )/$K9       )*100))</f>
        <v>-61.194920790096475</v>
      </c>
      <c r="T9" s="20">
        <f>IF(($E9       =0),0,(($P9       /$E9       )*100))</f>
        <v>69.941854892814931</v>
      </c>
      <c r="U9" s="22">
        <f>IF(($E9       =0),0,(($Q9       /$E9       )*100))</f>
        <v>55.25422350723619</v>
      </c>
      <c r="V9" s="40">
        <f t="shared" ref="V9:W9" si="3">SUM(V10:V27)</f>
        <v>2670000</v>
      </c>
      <c r="W9" s="41">
        <f t="shared" si="3"/>
        <v>0</v>
      </c>
    </row>
    <row r="10" spans="1:23" x14ac:dyDescent="0.2">
      <c r="A10" s="23" t="s">
        <v>36</v>
      </c>
      <c r="B10" s="42">
        <v>46128000</v>
      </c>
      <c r="C10" s="42"/>
      <c r="D10" s="42"/>
      <c r="E10" s="42">
        <f t="shared" ref="E10:E41" si="4">$B10      +$C10      +$D10</f>
        <v>46128000</v>
      </c>
      <c r="F10" s="43">
        <v>46128000</v>
      </c>
      <c r="G10" s="44">
        <v>46128000</v>
      </c>
      <c r="H10" s="43">
        <v>9761000</v>
      </c>
      <c r="I10" s="44">
        <v>7183347</v>
      </c>
      <c r="J10" s="43">
        <v>11314000</v>
      </c>
      <c r="K10" s="44">
        <v>11509239</v>
      </c>
      <c r="L10" s="43">
        <v>13668000</v>
      </c>
      <c r="M10" s="44">
        <v>6671753</v>
      </c>
      <c r="N10" s="43"/>
      <c r="O10" s="44"/>
      <c r="P10" s="43">
        <f t="shared" ref="P10:P41" si="5">$H10      +$J10      +$L10      +$N10</f>
        <v>34743000</v>
      </c>
      <c r="Q10" s="44">
        <f t="shared" ref="Q10:Q41" si="6">$I10      +$K10      +$M10      +$O10</f>
        <v>25364339</v>
      </c>
      <c r="R10" s="24">
        <f t="shared" ref="R10:R41" si="7">IF(($J10      =0),0,((($L10      -$J10      )/$J10      )*100))</f>
        <v>20.806080961640447</v>
      </c>
      <c r="S10" s="25">
        <f t="shared" ref="S10:S41" si="8">IF(($K10      =0),0,((($M10      -$K10      )/$K10      )*100))</f>
        <v>-42.031328048709391</v>
      </c>
      <c r="T10" s="24">
        <f t="shared" ref="T10:T41" si="9">IF(($E10      =0),0,(($P10      /$E10      )*100))</f>
        <v>75.318678459937559</v>
      </c>
      <c r="U10" s="26">
        <f t="shared" ref="U10:U41" si="10">IF(($E10      =0),0,(($Q10      /$E10      )*100))</f>
        <v>54.98686047519945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16474000</v>
      </c>
      <c r="C13" s="42"/>
      <c r="D13" s="42"/>
      <c r="E13" s="42">
        <f t="shared" si="4"/>
        <v>16474000</v>
      </c>
      <c r="F13" s="43">
        <v>16474000</v>
      </c>
      <c r="G13" s="44">
        <v>16474000</v>
      </c>
      <c r="H13" s="43"/>
      <c r="I13" s="44">
        <v>3542160</v>
      </c>
      <c r="J13" s="43">
        <v>9042000</v>
      </c>
      <c r="K13" s="44">
        <v>5683750</v>
      </c>
      <c r="L13" s="43"/>
      <c r="M13" s="44"/>
      <c r="N13" s="43"/>
      <c r="O13" s="44"/>
      <c r="P13" s="43">
        <f t="shared" si="5"/>
        <v>9042000</v>
      </c>
      <c r="Q13" s="44">
        <f t="shared" si="6"/>
        <v>9225910</v>
      </c>
      <c r="R13" s="24">
        <f t="shared" si="7"/>
        <v>-100</v>
      </c>
      <c r="S13" s="25">
        <f t="shared" si="8"/>
        <v>-100</v>
      </c>
      <c r="T13" s="24">
        <f t="shared" si="9"/>
        <v>54.886487798955926</v>
      </c>
      <c r="U13" s="26">
        <f t="shared" si="10"/>
        <v>56.002852980454051</v>
      </c>
      <c r="V13" s="43">
        <v>2670000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3278000</v>
      </c>
      <c r="C28" s="39">
        <f t="shared" si="11"/>
        <v>5100000</v>
      </c>
      <c r="D28" s="39">
        <f t="shared" si="11"/>
        <v>0</v>
      </c>
      <c r="E28" s="39">
        <f t="shared" si="11"/>
        <v>8378000</v>
      </c>
      <c r="F28" s="40">
        <f t="shared" si="11"/>
        <v>8378000</v>
      </c>
      <c r="G28" s="41">
        <f t="shared" si="11"/>
        <v>8378000</v>
      </c>
      <c r="H28" s="40">
        <f t="shared" si="11"/>
        <v>576000</v>
      </c>
      <c r="I28" s="41">
        <f t="shared" si="11"/>
        <v>730417</v>
      </c>
      <c r="J28" s="40">
        <f t="shared" si="11"/>
        <v>1228000</v>
      </c>
      <c r="K28" s="41">
        <f t="shared" si="11"/>
        <v>1351014</v>
      </c>
      <c r="L28" s="40">
        <f t="shared" si="11"/>
        <v>0</v>
      </c>
      <c r="M28" s="41">
        <f t="shared" si="11"/>
        <v>422946</v>
      </c>
      <c r="N28" s="40">
        <f t="shared" si="11"/>
        <v>0</v>
      </c>
      <c r="O28" s="41">
        <f t="shared" si="11"/>
        <v>0</v>
      </c>
      <c r="P28" s="40">
        <f t="shared" si="11"/>
        <v>1804000</v>
      </c>
      <c r="Q28" s="41">
        <f t="shared" si="11"/>
        <v>2504377</v>
      </c>
      <c r="R28" s="20">
        <f t="shared" si="7"/>
        <v>-100</v>
      </c>
      <c r="S28" s="21">
        <f t="shared" si="8"/>
        <v>-68.694180815298736</v>
      </c>
      <c r="T28" s="20">
        <f t="shared" si="9"/>
        <v>21.532585342563856</v>
      </c>
      <c r="U28" s="22">
        <f t="shared" si="10"/>
        <v>29.892301265218428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206000</v>
      </c>
      <c r="I31" s="44">
        <v>205557</v>
      </c>
      <c r="J31" s="43">
        <v>549000</v>
      </c>
      <c r="K31" s="44">
        <v>549234</v>
      </c>
      <c r="L31" s="43"/>
      <c r="M31" s="44">
        <v>271582</v>
      </c>
      <c r="N31" s="43"/>
      <c r="O31" s="44"/>
      <c r="P31" s="43">
        <f t="shared" si="5"/>
        <v>755000</v>
      </c>
      <c r="Q31" s="44">
        <f t="shared" si="6"/>
        <v>1026373</v>
      </c>
      <c r="R31" s="24">
        <f t="shared" si="7"/>
        <v>-100</v>
      </c>
      <c r="S31" s="25">
        <f t="shared" si="8"/>
        <v>-50.552587785898176</v>
      </c>
      <c r="T31" s="24">
        <f t="shared" si="9"/>
        <v>41.944444444444443</v>
      </c>
      <c r="U31" s="26">
        <f t="shared" si="10"/>
        <v>57.020722222222219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1478000</v>
      </c>
      <c r="C33" s="42"/>
      <c r="D33" s="42"/>
      <c r="E33" s="42">
        <f t="shared" si="4"/>
        <v>1478000</v>
      </c>
      <c r="F33" s="43">
        <v>1478000</v>
      </c>
      <c r="G33" s="44">
        <v>1478000</v>
      </c>
      <c r="H33" s="43">
        <v>370000</v>
      </c>
      <c r="I33" s="44">
        <v>524860</v>
      </c>
      <c r="J33" s="43">
        <v>679000</v>
      </c>
      <c r="K33" s="44">
        <v>801780</v>
      </c>
      <c r="L33" s="43"/>
      <c r="M33" s="44">
        <v>151364</v>
      </c>
      <c r="N33" s="43"/>
      <c r="O33" s="44"/>
      <c r="P33" s="43">
        <f t="shared" si="5"/>
        <v>1049000</v>
      </c>
      <c r="Q33" s="44">
        <f t="shared" si="6"/>
        <v>1478004</v>
      </c>
      <c r="R33" s="24">
        <f t="shared" si="7"/>
        <v>-100</v>
      </c>
      <c r="S33" s="25">
        <f t="shared" si="8"/>
        <v>-81.121504652148971</v>
      </c>
      <c r="T33" s="24">
        <f t="shared" si="9"/>
        <v>70.97428958051421</v>
      </c>
      <c r="U33" s="26">
        <f t="shared" si="10"/>
        <v>100.0002706359946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5100000</v>
      </c>
      <c r="D37" s="42"/>
      <c r="E37" s="42">
        <f t="shared" si="4"/>
        <v>5100000</v>
      </c>
      <c r="F37" s="43">
        <v>5100000</v>
      </c>
      <c r="G37" s="44">
        <v>5100000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65880000</v>
      </c>
      <c r="C61" s="39">
        <f t="shared" si="26"/>
        <v>5100000</v>
      </c>
      <c r="D61" s="39">
        <f t="shared" si="26"/>
        <v>0</v>
      </c>
      <c r="E61" s="39">
        <f t="shared" si="26"/>
        <v>70980000</v>
      </c>
      <c r="F61" s="40">
        <f t="shared" si="26"/>
        <v>70980000</v>
      </c>
      <c r="G61" s="41">
        <f t="shared" si="26"/>
        <v>70980000</v>
      </c>
      <c r="H61" s="40">
        <f t="shared" si="26"/>
        <v>10337000</v>
      </c>
      <c r="I61" s="41">
        <f t="shared" si="26"/>
        <v>11455924</v>
      </c>
      <c r="J61" s="40">
        <f t="shared" si="26"/>
        <v>21584000</v>
      </c>
      <c r="K61" s="41">
        <f t="shared" si="26"/>
        <v>18544003</v>
      </c>
      <c r="L61" s="40">
        <f t="shared" si="26"/>
        <v>13668000</v>
      </c>
      <c r="M61" s="41">
        <f t="shared" si="26"/>
        <v>7094699</v>
      </c>
      <c r="N61" s="40">
        <f t="shared" si="26"/>
        <v>0</v>
      </c>
      <c r="O61" s="41">
        <f t="shared" si="26"/>
        <v>0</v>
      </c>
      <c r="P61" s="40">
        <f t="shared" si="26"/>
        <v>45589000</v>
      </c>
      <c r="Q61" s="41">
        <f t="shared" si="26"/>
        <v>37094626</v>
      </c>
      <c r="R61" s="20">
        <f t="shared" si="16"/>
        <v>-36.67531504818384</v>
      </c>
      <c r="S61" s="21">
        <f t="shared" si="17"/>
        <v>-61.741275602684055</v>
      </c>
      <c r="T61" s="20">
        <f t="shared" si="18"/>
        <v>64.22795153564384</v>
      </c>
      <c r="U61" s="22">
        <f t="shared" si="19"/>
        <v>52.260673429134961</v>
      </c>
      <c r="V61" s="40">
        <f t="shared" ref="V61:W61" si="27">+V8+V43</f>
        <v>2670000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65880000</v>
      </c>
      <c r="C65" s="48">
        <f t="shared" si="30"/>
        <v>5100000</v>
      </c>
      <c r="D65" s="48">
        <f t="shared" si="30"/>
        <v>0</v>
      </c>
      <c r="E65" s="48">
        <f t="shared" si="30"/>
        <v>70980000</v>
      </c>
      <c r="F65" s="49">
        <f t="shared" si="30"/>
        <v>70980000</v>
      </c>
      <c r="G65" s="50">
        <f t="shared" si="30"/>
        <v>70980000</v>
      </c>
      <c r="H65" s="49">
        <f t="shared" si="30"/>
        <v>10337000</v>
      </c>
      <c r="I65" s="50">
        <f t="shared" si="30"/>
        <v>11455924</v>
      </c>
      <c r="J65" s="49">
        <f t="shared" si="30"/>
        <v>21584000</v>
      </c>
      <c r="K65" s="50">
        <f t="shared" si="30"/>
        <v>18544003</v>
      </c>
      <c r="L65" s="49">
        <f t="shared" si="30"/>
        <v>13668000</v>
      </c>
      <c r="M65" s="51">
        <f t="shared" si="30"/>
        <v>7094699</v>
      </c>
      <c r="N65" s="49">
        <f t="shared" si="30"/>
        <v>0</v>
      </c>
      <c r="O65" s="50">
        <f t="shared" si="30"/>
        <v>0</v>
      </c>
      <c r="P65" s="49">
        <f t="shared" si="30"/>
        <v>45589000</v>
      </c>
      <c r="Q65" s="50">
        <f t="shared" si="30"/>
        <v>37094626</v>
      </c>
      <c r="R65" s="34">
        <f t="shared" si="16"/>
        <v>-36.67531504818384</v>
      </c>
      <c r="S65" s="35">
        <f t="shared" si="17"/>
        <v>-61.741275602684055</v>
      </c>
      <c r="T65" s="34">
        <f t="shared" si="18"/>
        <v>64.22795153564384</v>
      </c>
      <c r="U65" s="35">
        <f t="shared" si="19"/>
        <v>52.260673429134961</v>
      </c>
      <c r="V65" s="49">
        <f>+V61+V62</f>
        <v>2670000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73247000</v>
      </c>
      <c r="C8" s="36">
        <f t="shared" si="0"/>
        <v>3203000</v>
      </c>
      <c r="D8" s="36">
        <f t="shared" si="0"/>
        <v>0</v>
      </c>
      <c r="E8" s="36">
        <f t="shared" si="0"/>
        <v>76450000</v>
      </c>
      <c r="F8" s="37">
        <f t="shared" si="0"/>
        <v>76450000</v>
      </c>
      <c r="G8" s="38">
        <f t="shared" si="0"/>
        <v>76450000</v>
      </c>
      <c r="H8" s="37">
        <f t="shared" si="0"/>
        <v>15894000</v>
      </c>
      <c r="I8" s="38">
        <f t="shared" si="0"/>
        <v>18330659</v>
      </c>
      <c r="J8" s="37">
        <f t="shared" si="0"/>
        <v>23401000</v>
      </c>
      <c r="K8" s="38">
        <f t="shared" si="0"/>
        <v>27886453</v>
      </c>
      <c r="L8" s="37">
        <f t="shared" si="0"/>
        <v>25689000</v>
      </c>
      <c r="M8" s="38">
        <f t="shared" si="0"/>
        <v>12003422</v>
      </c>
      <c r="N8" s="37">
        <f t="shared" si="0"/>
        <v>0</v>
      </c>
      <c r="O8" s="38">
        <f t="shared" si="0"/>
        <v>0</v>
      </c>
      <c r="P8" s="37">
        <f t="shared" si="0"/>
        <v>64984000</v>
      </c>
      <c r="Q8" s="38">
        <f t="shared" si="0"/>
        <v>58220534</v>
      </c>
      <c r="R8" s="16">
        <f>IF(($J8       =0),0,((($L8       -$J8       )/$J8       )*100))</f>
        <v>9.7773599418828248</v>
      </c>
      <c r="S8" s="17">
        <f>IF(($K8       =0),0,((($M8       -$K8       )/$K8       )*100))</f>
        <v>-56.956081865269844</v>
      </c>
      <c r="T8" s="16">
        <f>IF(($E8       =0),0,(($P8       /$E8       )*100))</f>
        <v>85.001962066710263</v>
      </c>
      <c r="U8" s="18">
        <f>IF(($E8       =0),0,(($Q8       /$E8       )*100))</f>
        <v>76.155047743623285</v>
      </c>
      <c r="V8" s="37">
        <f t="shared" ref="V8:W8" si="1">+V9+V28</f>
        <v>5490000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68160000</v>
      </c>
      <c r="C9" s="39">
        <f t="shared" si="2"/>
        <v>0</v>
      </c>
      <c r="D9" s="39">
        <f t="shared" si="2"/>
        <v>0</v>
      </c>
      <c r="E9" s="39">
        <f t="shared" si="2"/>
        <v>68160000</v>
      </c>
      <c r="F9" s="40">
        <f t="shared" si="2"/>
        <v>68160000</v>
      </c>
      <c r="G9" s="41">
        <f t="shared" si="2"/>
        <v>68160000</v>
      </c>
      <c r="H9" s="40">
        <f t="shared" si="2"/>
        <v>14850000</v>
      </c>
      <c r="I9" s="41">
        <f t="shared" si="2"/>
        <v>17590235</v>
      </c>
      <c r="J9" s="40">
        <f t="shared" si="2"/>
        <v>21548000</v>
      </c>
      <c r="K9" s="41">
        <f t="shared" si="2"/>
        <v>26769805</v>
      </c>
      <c r="L9" s="40">
        <f t="shared" si="2"/>
        <v>25623000</v>
      </c>
      <c r="M9" s="41">
        <f t="shared" si="2"/>
        <v>10458499</v>
      </c>
      <c r="N9" s="40">
        <f t="shared" si="2"/>
        <v>0</v>
      </c>
      <c r="O9" s="41">
        <f t="shared" si="2"/>
        <v>0</v>
      </c>
      <c r="P9" s="40">
        <f t="shared" si="2"/>
        <v>62021000</v>
      </c>
      <c r="Q9" s="41">
        <f t="shared" si="2"/>
        <v>54818539</v>
      </c>
      <c r="R9" s="20">
        <f>IF(($J9       =0),0,((($L9       -$J9       )/$J9       )*100))</f>
        <v>18.911267867087432</v>
      </c>
      <c r="S9" s="21">
        <f>IF(($K9       =0),0,((($M9       -$K9       )/$K9       )*100))</f>
        <v>-60.93173259947168</v>
      </c>
      <c r="T9" s="20">
        <f>IF(($E9       =0),0,(($P9       /$E9       )*100))</f>
        <v>90.993251173708927</v>
      </c>
      <c r="U9" s="22">
        <f>IF(($E9       =0),0,(($Q9       /$E9       )*100))</f>
        <v>80.426260269953048</v>
      </c>
      <c r="V9" s="40">
        <f t="shared" ref="V9:W9" si="3">SUM(V10:V27)</f>
        <v>5490000</v>
      </c>
      <c r="W9" s="41">
        <f t="shared" si="3"/>
        <v>0</v>
      </c>
    </row>
    <row r="10" spans="1:23" x14ac:dyDescent="0.2">
      <c r="A10" s="23" t="s">
        <v>36</v>
      </c>
      <c r="B10" s="42">
        <v>43516000</v>
      </c>
      <c r="C10" s="42"/>
      <c r="D10" s="42"/>
      <c r="E10" s="42">
        <f t="shared" ref="E10:E41" si="4">$B10      +$C10      +$D10</f>
        <v>43516000</v>
      </c>
      <c r="F10" s="43">
        <v>43516000</v>
      </c>
      <c r="G10" s="44">
        <v>43516000</v>
      </c>
      <c r="H10" s="43">
        <v>13778000</v>
      </c>
      <c r="I10" s="44">
        <v>14772509</v>
      </c>
      <c r="J10" s="43">
        <v>15258000</v>
      </c>
      <c r="K10" s="44">
        <v>13844705</v>
      </c>
      <c r="L10" s="43">
        <v>13055000</v>
      </c>
      <c r="M10" s="44">
        <v>5470246</v>
      </c>
      <c r="N10" s="43"/>
      <c r="O10" s="44"/>
      <c r="P10" s="43">
        <f t="shared" ref="P10:P41" si="5">$H10      +$J10      +$L10      +$N10</f>
        <v>42091000</v>
      </c>
      <c r="Q10" s="44">
        <f t="shared" ref="Q10:Q41" si="6">$I10      +$K10      +$M10      +$O10</f>
        <v>34087460</v>
      </c>
      <c r="R10" s="24">
        <f t="shared" ref="R10:R41" si="7">IF(($J10      =0),0,((($L10      -$J10      )/$J10      )*100))</f>
        <v>-14.438327434788309</v>
      </c>
      <c r="S10" s="25">
        <f t="shared" ref="S10:S41" si="8">IF(($K10      =0),0,((($M10      -$K10      )/$K10      )*100))</f>
        <v>-60.488533341808292</v>
      </c>
      <c r="T10" s="24">
        <f t="shared" ref="T10:T41" si="9">IF(($E10      =0),0,(($P10      /$E10      )*100))</f>
        <v>96.725342402794382</v>
      </c>
      <c r="U10" s="26">
        <f t="shared" ref="U10:U41" si="10">IF(($E10      =0),0,(($Q10      /$E10      )*100))</f>
        <v>78.333164812942371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18629000</v>
      </c>
      <c r="C13" s="42"/>
      <c r="D13" s="42"/>
      <c r="E13" s="42">
        <f t="shared" si="4"/>
        <v>18629000</v>
      </c>
      <c r="F13" s="43">
        <v>18629000</v>
      </c>
      <c r="G13" s="44">
        <v>18629000</v>
      </c>
      <c r="H13" s="43">
        <v>1072000</v>
      </c>
      <c r="I13" s="44">
        <v>730477</v>
      </c>
      <c r="J13" s="43">
        <v>5733000</v>
      </c>
      <c r="K13" s="44">
        <v>8921883</v>
      </c>
      <c r="L13" s="43">
        <v>11824000</v>
      </c>
      <c r="M13" s="44">
        <v>4635253</v>
      </c>
      <c r="N13" s="43"/>
      <c r="O13" s="44"/>
      <c r="P13" s="43">
        <f t="shared" si="5"/>
        <v>18629000</v>
      </c>
      <c r="Q13" s="44">
        <f t="shared" si="6"/>
        <v>14287613</v>
      </c>
      <c r="R13" s="24">
        <f t="shared" si="7"/>
        <v>106.24454910169196</v>
      </c>
      <c r="S13" s="25">
        <f t="shared" si="8"/>
        <v>-48.046247636289337</v>
      </c>
      <c r="T13" s="24">
        <f t="shared" si="9"/>
        <v>100</v>
      </c>
      <c r="U13" s="26">
        <f t="shared" si="10"/>
        <v>76.69554458102958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6015000</v>
      </c>
      <c r="C20" s="42"/>
      <c r="D20" s="42"/>
      <c r="E20" s="42">
        <f t="shared" si="4"/>
        <v>6015000</v>
      </c>
      <c r="F20" s="43">
        <v>6015000</v>
      </c>
      <c r="G20" s="44">
        <v>6015000</v>
      </c>
      <c r="H20" s="43"/>
      <c r="I20" s="44">
        <v>2087249</v>
      </c>
      <c r="J20" s="43">
        <v>557000</v>
      </c>
      <c r="K20" s="44">
        <v>4003217</v>
      </c>
      <c r="L20" s="43">
        <v>744000</v>
      </c>
      <c r="M20" s="44">
        <v>353000</v>
      </c>
      <c r="N20" s="43"/>
      <c r="O20" s="44"/>
      <c r="P20" s="43">
        <f t="shared" si="5"/>
        <v>1301000</v>
      </c>
      <c r="Q20" s="44">
        <f t="shared" si="6"/>
        <v>6443466</v>
      </c>
      <c r="R20" s="24">
        <f t="shared" si="7"/>
        <v>33.572710951526034</v>
      </c>
      <c r="S20" s="25">
        <f t="shared" si="8"/>
        <v>-91.182091802667713</v>
      </c>
      <c r="T20" s="24">
        <f t="shared" si="9"/>
        <v>21.629260182876141</v>
      </c>
      <c r="U20" s="26">
        <f t="shared" si="10"/>
        <v>107.12329177057356</v>
      </c>
      <c r="V20" s="43">
        <v>5490000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5087000</v>
      </c>
      <c r="C28" s="39">
        <f t="shared" si="11"/>
        <v>3203000</v>
      </c>
      <c r="D28" s="39">
        <f t="shared" si="11"/>
        <v>0</v>
      </c>
      <c r="E28" s="39">
        <f t="shared" si="11"/>
        <v>8290000</v>
      </c>
      <c r="F28" s="40">
        <f t="shared" si="11"/>
        <v>8290000</v>
      </c>
      <c r="G28" s="41">
        <f t="shared" si="11"/>
        <v>8290000</v>
      </c>
      <c r="H28" s="40">
        <f t="shared" si="11"/>
        <v>1044000</v>
      </c>
      <c r="I28" s="41">
        <f t="shared" si="11"/>
        <v>740424</v>
      </c>
      <c r="J28" s="40">
        <f t="shared" si="11"/>
        <v>1853000</v>
      </c>
      <c r="K28" s="41">
        <f t="shared" si="11"/>
        <v>1116648</v>
      </c>
      <c r="L28" s="40">
        <f t="shared" si="11"/>
        <v>66000</v>
      </c>
      <c r="M28" s="41">
        <f t="shared" si="11"/>
        <v>1544923</v>
      </c>
      <c r="N28" s="40">
        <f t="shared" si="11"/>
        <v>0</v>
      </c>
      <c r="O28" s="41">
        <f t="shared" si="11"/>
        <v>0</v>
      </c>
      <c r="P28" s="40">
        <f t="shared" si="11"/>
        <v>2963000</v>
      </c>
      <c r="Q28" s="41">
        <f t="shared" si="11"/>
        <v>3401995</v>
      </c>
      <c r="R28" s="20">
        <f t="shared" si="7"/>
        <v>-96.438208310847273</v>
      </c>
      <c r="S28" s="21">
        <f t="shared" si="8"/>
        <v>38.353626209870974</v>
      </c>
      <c r="T28" s="20">
        <f t="shared" si="9"/>
        <v>35.741857659831119</v>
      </c>
      <c r="U28" s="22">
        <f t="shared" si="10"/>
        <v>41.037334137515082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223000</v>
      </c>
      <c r="I31" s="44">
        <v>28000</v>
      </c>
      <c r="J31" s="43">
        <v>20000</v>
      </c>
      <c r="K31" s="44">
        <v>20000</v>
      </c>
      <c r="L31" s="43">
        <v>66000</v>
      </c>
      <c r="M31" s="44">
        <v>1071171</v>
      </c>
      <c r="N31" s="43"/>
      <c r="O31" s="44"/>
      <c r="P31" s="43">
        <f t="shared" si="5"/>
        <v>309000</v>
      </c>
      <c r="Q31" s="44">
        <f t="shared" si="6"/>
        <v>1119171</v>
      </c>
      <c r="R31" s="24">
        <f t="shared" si="7"/>
        <v>229.99999999999997</v>
      </c>
      <c r="S31" s="25">
        <f t="shared" si="8"/>
        <v>5255.8549999999996</v>
      </c>
      <c r="T31" s="24">
        <f t="shared" si="9"/>
        <v>17.166666666666668</v>
      </c>
      <c r="U31" s="26">
        <f t="shared" si="10"/>
        <v>62.176166666666667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3287000</v>
      </c>
      <c r="C33" s="42"/>
      <c r="D33" s="42"/>
      <c r="E33" s="42">
        <f t="shared" si="4"/>
        <v>3287000</v>
      </c>
      <c r="F33" s="43">
        <v>3287000</v>
      </c>
      <c r="G33" s="44">
        <v>3287000</v>
      </c>
      <c r="H33" s="43">
        <v>821000</v>
      </c>
      <c r="I33" s="44">
        <v>712424</v>
      </c>
      <c r="J33" s="43">
        <v>1833000</v>
      </c>
      <c r="K33" s="44">
        <v>1096648</v>
      </c>
      <c r="L33" s="43"/>
      <c r="M33" s="44">
        <v>473752</v>
      </c>
      <c r="N33" s="43"/>
      <c r="O33" s="44"/>
      <c r="P33" s="43">
        <f t="shared" si="5"/>
        <v>2654000</v>
      </c>
      <c r="Q33" s="44">
        <f t="shared" si="6"/>
        <v>2282824</v>
      </c>
      <c r="R33" s="24">
        <f t="shared" si="7"/>
        <v>-100</v>
      </c>
      <c r="S33" s="25">
        <f t="shared" si="8"/>
        <v>-56.799994164034409</v>
      </c>
      <c r="T33" s="24">
        <f t="shared" si="9"/>
        <v>80.742318223303926</v>
      </c>
      <c r="U33" s="26">
        <f t="shared" si="10"/>
        <v>69.450076057195005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3203000</v>
      </c>
      <c r="D37" s="42"/>
      <c r="E37" s="42">
        <f t="shared" si="4"/>
        <v>3203000</v>
      </c>
      <c r="F37" s="43">
        <v>3203000</v>
      </c>
      <c r="G37" s="44">
        <v>3203000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3831000</v>
      </c>
      <c r="C43" s="45">
        <f t="shared" si="20"/>
        <v>99000</v>
      </c>
      <c r="D43" s="45">
        <f t="shared" si="20"/>
        <v>0</v>
      </c>
      <c r="E43" s="45">
        <f t="shared" si="20"/>
        <v>3930000</v>
      </c>
      <c r="F43" s="46">
        <f t="shared" si="20"/>
        <v>3831000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3831000</v>
      </c>
      <c r="C44" s="39">
        <f t="shared" si="22"/>
        <v>99000</v>
      </c>
      <c r="D44" s="39">
        <f t="shared" si="22"/>
        <v>0</v>
      </c>
      <c r="E44" s="39">
        <f t="shared" si="22"/>
        <v>3930000</v>
      </c>
      <c r="F44" s="40">
        <f t="shared" si="22"/>
        <v>3831000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3831000</v>
      </c>
      <c r="C46" s="42">
        <v>99000</v>
      </c>
      <c r="D46" s="42"/>
      <c r="E46" s="42">
        <f t="shared" si="13"/>
        <v>3930000</v>
      </c>
      <c r="F46" s="43">
        <v>3831000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77078000</v>
      </c>
      <c r="C61" s="39">
        <f t="shared" si="26"/>
        <v>3302000</v>
      </c>
      <c r="D61" s="39">
        <f t="shared" si="26"/>
        <v>0</v>
      </c>
      <c r="E61" s="39">
        <f t="shared" si="26"/>
        <v>80380000</v>
      </c>
      <c r="F61" s="40">
        <f t="shared" si="26"/>
        <v>80281000</v>
      </c>
      <c r="G61" s="41">
        <f t="shared" si="26"/>
        <v>76450000</v>
      </c>
      <c r="H61" s="40">
        <f t="shared" si="26"/>
        <v>15894000</v>
      </c>
      <c r="I61" s="41">
        <f t="shared" si="26"/>
        <v>18330659</v>
      </c>
      <c r="J61" s="40">
        <f t="shared" si="26"/>
        <v>23401000</v>
      </c>
      <c r="K61" s="41">
        <f t="shared" si="26"/>
        <v>27886453</v>
      </c>
      <c r="L61" s="40">
        <f t="shared" si="26"/>
        <v>25689000</v>
      </c>
      <c r="M61" s="41">
        <f t="shared" si="26"/>
        <v>12003422</v>
      </c>
      <c r="N61" s="40">
        <f t="shared" si="26"/>
        <v>0</v>
      </c>
      <c r="O61" s="41">
        <f t="shared" si="26"/>
        <v>0</v>
      </c>
      <c r="P61" s="40">
        <f t="shared" si="26"/>
        <v>64984000</v>
      </c>
      <c r="Q61" s="41">
        <f t="shared" si="26"/>
        <v>58220534</v>
      </c>
      <c r="R61" s="20">
        <f t="shared" si="16"/>
        <v>9.7773599418828248</v>
      </c>
      <c r="S61" s="21">
        <f t="shared" si="17"/>
        <v>-56.956081865269844</v>
      </c>
      <c r="T61" s="20">
        <f t="shared" si="18"/>
        <v>80.845981587459576</v>
      </c>
      <c r="U61" s="22">
        <f t="shared" si="19"/>
        <v>72.431617317740731</v>
      </c>
      <c r="V61" s="40">
        <f t="shared" ref="V61:W61" si="27">+V8+V43</f>
        <v>5490000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77078000</v>
      </c>
      <c r="C65" s="48">
        <f t="shared" si="30"/>
        <v>3302000</v>
      </c>
      <c r="D65" s="48">
        <f t="shared" si="30"/>
        <v>0</v>
      </c>
      <c r="E65" s="48">
        <f t="shared" si="30"/>
        <v>80380000</v>
      </c>
      <c r="F65" s="49">
        <f t="shared" si="30"/>
        <v>80281000</v>
      </c>
      <c r="G65" s="50">
        <f t="shared" si="30"/>
        <v>76450000</v>
      </c>
      <c r="H65" s="49">
        <f t="shared" si="30"/>
        <v>15894000</v>
      </c>
      <c r="I65" s="50">
        <f t="shared" si="30"/>
        <v>18330659</v>
      </c>
      <c r="J65" s="49">
        <f t="shared" si="30"/>
        <v>23401000</v>
      </c>
      <c r="K65" s="50">
        <f t="shared" si="30"/>
        <v>27886453</v>
      </c>
      <c r="L65" s="49">
        <f t="shared" si="30"/>
        <v>25689000</v>
      </c>
      <c r="M65" s="51">
        <f t="shared" si="30"/>
        <v>12003422</v>
      </c>
      <c r="N65" s="49">
        <f t="shared" si="30"/>
        <v>0</v>
      </c>
      <c r="O65" s="50">
        <f t="shared" si="30"/>
        <v>0</v>
      </c>
      <c r="P65" s="49">
        <f t="shared" si="30"/>
        <v>64984000</v>
      </c>
      <c r="Q65" s="50">
        <f t="shared" si="30"/>
        <v>58220534</v>
      </c>
      <c r="R65" s="34">
        <f t="shared" si="16"/>
        <v>9.7773599418828248</v>
      </c>
      <c r="S65" s="35">
        <f t="shared" si="17"/>
        <v>-56.956081865269844</v>
      </c>
      <c r="T65" s="34">
        <f t="shared" si="18"/>
        <v>80.845981587459576</v>
      </c>
      <c r="U65" s="35">
        <f t="shared" si="19"/>
        <v>72.431617317740731</v>
      </c>
      <c r="V65" s="49">
        <f>+V61+V62</f>
        <v>5490000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62906000</v>
      </c>
      <c r="C8" s="36">
        <f t="shared" si="0"/>
        <v>6400000</v>
      </c>
      <c r="D8" s="36">
        <f t="shared" si="0"/>
        <v>0</v>
      </c>
      <c r="E8" s="36">
        <f t="shared" si="0"/>
        <v>69306000</v>
      </c>
      <c r="F8" s="37">
        <f t="shared" si="0"/>
        <v>69306000</v>
      </c>
      <c r="G8" s="38">
        <f t="shared" si="0"/>
        <v>69306000</v>
      </c>
      <c r="H8" s="37">
        <f t="shared" si="0"/>
        <v>18657000</v>
      </c>
      <c r="I8" s="38">
        <f t="shared" si="0"/>
        <v>21915985</v>
      </c>
      <c r="J8" s="37">
        <f t="shared" si="0"/>
        <v>13643000</v>
      </c>
      <c r="K8" s="38">
        <f t="shared" si="0"/>
        <v>16011887</v>
      </c>
      <c r="L8" s="37">
        <f t="shared" si="0"/>
        <v>13344000</v>
      </c>
      <c r="M8" s="38">
        <f t="shared" si="0"/>
        <v>10882479</v>
      </c>
      <c r="N8" s="37">
        <f t="shared" si="0"/>
        <v>0</v>
      </c>
      <c r="O8" s="38">
        <f t="shared" si="0"/>
        <v>0</v>
      </c>
      <c r="P8" s="37">
        <f t="shared" si="0"/>
        <v>45644000</v>
      </c>
      <c r="Q8" s="38">
        <f t="shared" si="0"/>
        <v>48810351</v>
      </c>
      <c r="R8" s="16">
        <f>IF(($J8       =0),0,((($L8       -$J8       )/$J8       )*100))</f>
        <v>-2.1916000879571942</v>
      </c>
      <c r="S8" s="17">
        <f>IF(($K8       =0),0,((($M8       -$K8       )/$K8       )*100))</f>
        <v>-32.034999997189587</v>
      </c>
      <c r="T8" s="16">
        <f>IF(($E8       =0),0,(($P8       /$E8       )*100))</f>
        <v>65.858655816235242</v>
      </c>
      <c r="U8" s="18">
        <f>IF(($E8       =0),0,(($Q8       /$E8       )*100))</f>
        <v>70.427309323868059</v>
      </c>
      <c r="V8" s="37">
        <f t="shared" ref="V8:W8" si="1">+V9+V28</f>
        <v>1559000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58291000</v>
      </c>
      <c r="C9" s="39">
        <f t="shared" si="2"/>
        <v>0</v>
      </c>
      <c r="D9" s="39">
        <f t="shared" si="2"/>
        <v>0</v>
      </c>
      <c r="E9" s="39">
        <f t="shared" si="2"/>
        <v>58291000</v>
      </c>
      <c r="F9" s="40">
        <f t="shared" si="2"/>
        <v>58291000</v>
      </c>
      <c r="G9" s="41">
        <f t="shared" si="2"/>
        <v>58291000</v>
      </c>
      <c r="H9" s="40">
        <f t="shared" si="2"/>
        <v>18012000</v>
      </c>
      <c r="I9" s="41">
        <f t="shared" si="2"/>
        <v>21338956</v>
      </c>
      <c r="J9" s="40">
        <f t="shared" si="2"/>
        <v>12808000</v>
      </c>
      <c r="K9" s="41">
        <f t="shared" si="2"/>
        <v>14941064</v>
      </c>
      <c r="L9" s="40">
        <f t="shared" si="2"/>
        <v>13344000</v>
      </c>
      <c r="M9" s="41">
        <f t="shared" si="2"/>
        <v>8801571</v>
      </c>
      <c r="N9" s="40">
        <f t="shared" si="2"/>
        <v>0</v>
      </c>
      <c r="O9" s="41">
        <f t="shared" si="2"/>
        <v>0</v>
      </c>
      <c r="P9" s="40">
        <f t="shared" si="2"/>
        <v>44164000</v>
      </c>
      <c r="Q9" s="41">
        <f t="shared" si="2"/>
        <v>45081591</v>
      </c>
      <c r="R9" s="20">
        <f>IF(($J9       =0),0,((($L9       -$J9       )/$J9       )*100))</f>
        <v>4.1848844472204867</v>
      </c>
      <c r="S9" s="21">
        <f>IF(($K9       =0),0,((($M9       -$K9       )/$K9       )*100))</f>
        <v>-41.091404199861536</v>
      </c>
      <c r="T9" s="20">
        <f>IF(($E9       =0),0,(($P9       /$E9       )*100))</f>
        <v>75.764697809267304</v>
      </c>
      <c r="U9" s="22">
        <f>IF(($E9       =0),0,(($Q9       /$E9       )*100))</f>
        <v>77.338853339280504</v>
      </c>
      <c r="V9" s="40">
        <f t="shared" ref="V9:W9" si="3">SUM(V10:V27)</f>
        <v>1559000</v>
      </c>
      <c r="W9" s="41">
        <f t="shared" si="3"/>
        <v>0</v>
      </c>
    </row>
    <row r="10" spans="1:23" x14ac:dyDescent="0.2">
      <c r="A10" s="23" t="s">
        <v>36</v>
      </c>
      <c r="B10" s="42">
        <v>44480000</v>
      </c>
      <c r="C10" s="42"/>
      <c r="D10" s="42"/>
      <c r="E10" s="42">
        <f t="shared" ref="E10:E41" si="4">$B10      +$C10      +$D10</f>
        <v>44480000</v>
      </c>
      <c r="F10" s="43">
        <v>44480000</v>
      </c>
      <c r="G10" s="44">
        <v>44480000</v>
      </c>
      <c r="H10" s="43">
        <v>13460000</v>
      </c>
      <c r="I10" s="44">
        <v>14559850</v>
      </c>
      <c r="J10" s="43">
        <v>9331000</v>
      </c>
      <c r="K10" s="44">
        <v>11464040</v>
      </c>
      <c r="L10" s="43">
        <v>13344000</v>
      </c>
      <c r="M10" s="44">
        <v>3510204</v>
      </c>
      <c r="N10" s="43"/>
      <c r="O10" s="44"/>
      <c r="P10" s="43">
        <f t="shared" ref="P10:P41" si="5">$H10      +$J10      +$L10      +$N10</f>
        <v>36135000</v>
      </c>
      <c r="Q10" s="44">
        <f t="shared" ref="Q10:Q41" si="6">$I10      +$K10      +$M10      +$O10</f>
        <v>29534094</v>
      </c>
      <c r="R10" s="24">
        <f t="shared" ref="R10:R41" si="7">IF(($J10      =0),0,((($L10      -$J10      )/$J10      )*100))</f>
        <v>43.007180366520203</v>
      </c>
      <c r="S10" s="25">
        <f t="shared" ref="S10:S41" si="8">IF(($K10      =0),0,((($M10      -$K10      )/$K10      )*100))</f>
        <v>-69.380741867613864</v>
      </c>
      <c r="T10" s="24">
        <f t="shared" ref="T10:T41" si="9">IF(($E10      =0),0,(($P10      /$E10      )*100))</f>
        <v>81.238758992805757</v>
      </c>
      <c r="U10" s="26">
        <f t="shared" ref="U10:U41" si="10">IF(($E10      =0),0,(($Q10      /$E10      )*100))</f>
        <v>66.398592625899283</v>
      </c>
      <c r="V10" s="43">
        <v>1559000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13811000</v>
      </c>
      <c r="C13" s="42"/>
      <c r="D13" s="42"/>
      <c r="E13" s="42">
        <f t="shared" si="4"/>
        <v>13811000</v>
      </c>
      <c r="F13" s="43">
        <v>13811000</v>
      </c>
      <c r="G13" s="44">
        <v>13811000</v>
      </c>
      <c r="H13" s="43">
        <v>4552000</v>
      </c>
      <c r="I13" s="44">
        <v>6779106</v>
      </c>
      <c r="J13" s="43">
        <v>3477000</v>
      </c>
      <c r="K13" s="44">
        <v>3477024</v>
      </c>
      <c r="L13" s="43"/>
      <c r="M13" s="44">
        <v>5291367</v>
      </c>
      <c r="N13" s="43"/>
      <c r="O13" s="44"/>
      <c r="P13" s="43">
        <f t="shared" si="5"/>
        <v>8029000</v>
      </c>
      <c r="Q13" s="44">
        <f t="shared" si="6"/>
        <v>15547497</v>
      </c>
      <c r="R13" s="24">
        <f t="shared" si="7"/>
        <v>-100</v>
      </c>
      <c r="S13" s="25">
        <f t="shared" si="8"/>
        <v>52.180916784008389</v>
      </c>
      <c r="T13" s="24">
        <f t="shared" si="9"/>
        <v>58.134820070957929</v>
      </c>
      <c r="U13" s="26">
        <f t="shared" si="10"/>
        <v>112.57328940699442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4615000</v>
      </c>
      <c r="C28" s="39">
        <f t="shared" si="11"/>
        <v>6400000</v>
      </c>
      <c r="D28" s="39">
        <f t="shared" si="11"/>
        <v>0</v>
      </c>
      <c r="E28" s="39">
        <f t="shared" si="11"/>
        <v>11015000</v>
      </c>
      <c r="F28" s="40">
        <f t="shared" si="11"/>
        <v>11015000</v>
      </c>
      <c r="G28" s="41">
        <f t="shared" si="11"/>
        <v>11015000</v>
      </c>
      <c r="H28" s="40">
        <f t="shared" si="11"/>
        <v>645000</v>
      </c>
      <c r="I28" s="41">
        <f t="shared" si="11"/>
        <v>577029</v>
      </c>
      <c r="J28" s="40">
        <f t="shared" si="11"/>
        <v>835000</v>
      </c>
      <c r="K28" s="41">
        <f t="shared" si="11"/>
        <v>1070823</v>
      </c>
      <c r="L28" s="40">
        <f t="shared" si="11"/>
        <v>0</v>
      </c>
      <c r="M28" s="41">
        <f t="shared" si="11"/>
        <v>2080908</v>
      </c>
      <c r="N28" s="40">
        <f t="shared" si="11"/>
        <v>0</v>
      </c>
      <c r="O28" s="41">
        <f t="shared" si="11"/>
        <v>0</v>
      </c>
      <c r="P28" s="40">
        <f t="shared" si="11"/>
        <v>1480000</v>
      </c>
      <c r="Q28" s="41">
        <f t="shared" si="11"/>
        <v>3728760</v>
      </c>
      <c r="R28" s="20">
        <f t="shared" si="7"/>
        <v>-100</v>
      </c>
      <c r="S28" s="21">
        <f t="shared" si="8"/>
        <v>94.327914137070266</v>
      </c>
      <c r="T28" s="20">
        <f t="shared" si="9"/>
        <v>13.436223331820246</v>
      </c>
      <c r="U28" s="22">
        <f t="shared" si="10"/>
        <v>33.851656831593282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117000</v>
      </c>
      <c r="I31" s="44">
        <v>117342</v>
      </c>
      <c r="J31" s="43">
        <v>631000</v>
      </c>
      <c r="K31" s="44">
        <v>629936</v>
      </c>
      <c r="L31" s="43"/>
      <c r="M31" s="44">
        <v>1286066</v>
      </c>
      <c r="N31" s="43"/>
      <c r="O31" s="44"/>
      <c r="P31" s="43">
        <f t="shared" si="5"/>
        <v>748000</v>
      </c>
      <c r="Q31" s="44">
        <f t="shared" si="6"/>
        <v>2033344</v>
      </c>
      <c r="R31" s="24">
        <f t="shared" si="7"/>
        <v>-100</v>
      </c>
      <c r="S31" s="25">
        <f t="shared" si="8"/>
        <v>104.15820019811537</v>
      </c>
      <c r="T31" s="24">
        <f t="shared" si="9"/>
        <v>29.92</v>
      </c>
      <c r="U31" s="26">
        <f t="shared" si="10"/>
        <v>81.333759999999998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2115000</v>
      </c>
      <c r="C33" s="42"/>
      <c r="D33" s="42"/>
      <c r="E33" s="42">
        <f t="shared" si="4"/>
        <v>2115000</v>
      </c>
      <c r="F33" s="43">
        <v>2115000</v>
      </c>
      <c r="G33" s="44">
        <v>2115000</v>
      </c>
      <c r="H33" s="43">
        <v>528000</v>
      </c>
      <c r="I33" s="44">
        <v>416517</v>
      </c>
      <c r="J33" s="43">
        <v>204000</v>
      </c>
      <c r="K33" s="44">
        <v>440887</v>
      </c>
      <c r="L33" s="43"/>
      <c r="M33" s="44">
        <v>794842</v>
      </c>
      <c r="N33" s="43"/>
      <c r="O33" s="44"/>
      <c r="P33" s="43">
        <f t="shared" si="5"/>
        <v>732000</v>
      </c>
      <c r="Q33" s="44">
        <f t="shared" si="6"/>
        <v>1652246</v>
      </c>
      <c r="R33" s="24">
        <f t="shared" si="7"/>
        <v>-100</v>
      </c>
      <c r="S33" s="25">
        <f t="shared" si="8"/>
        <v>80.282476008591772</v>
      </c>
      <c r="T33" s="24">
        <f t="shared" si="9"/>
        <v>34.609929078014183</v>
      </c>
      <c r="U33" s="26">
        <f t="shared" si="10"/>
        <v>78.120378250591017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6400000</v>
      </c>
      <c r="D37" s="42"/>
      <c r="E37" s="42">
        <f t="shared" si="4"/>
        <v>6400000</v>
      </c>
      <c r="F37" s="43">
        <v>6400000</v>
      </c>
      <c r="G37" s="44">
        <v>6400000</v>
      </c>
      <c r="H37" s="43"/>
      <c r="I37" s="44">
        <v>43170</v>
      </c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43170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0.67453124999999992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929000</v>
      </c>
      <c r="C43" s="45">
        <f t="shared" si="20"/>
        <v>1217000</v>
      </c>
      <c r="D43" s="45">
        <f t="shared" si="20"/>
        <v>0</v>
      </c>
      <c r="E43" s="45">
        <f t="shared" si="20"/>
        <v>2146000</v>
      </c>
      <c r="F43" s="46">
        <f t="shared" si="20"/>
        <v>929000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929000</v>
      </c>
      <c r="C44" s="39">
        <f t="shared" si="22"/>
        <v>1217000</v>
      </c>
      <c r="D44" s="39">
        <f t="shared" si="22"/>
        <v>0</v>
      </c>
      <c r="E44" s="39">
        <f t="shared" si="22"/>
        <v>2146000</v>
      </c>
      <c r="F44" s="40">
        <f t="shared" si="22"/>
        <v>929000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929000</v>
      </c>
      <c r="C46" s="42">
        <v>1217000</v>
      </c>
      <c r="D46" s="42"/>
      <c r="E46" s="42">
        <f t="shared" si="13"/>
        <v>2146000</v>
      </c>
      <c r="F46" s="43">
        <v>929000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63835000</v>
      </c>
      <c r="C61" s="39">
        <f t="shared" si="26"/>
        <v>7617000</v>
      </c>
      <c r="D61" s="39">
        <f t="shared" si="26"/>
        <v>0</v>
      </c>
      <c r="E61" s="39">
        <f t="shared" si="26"/>
        <v>71452000</v>
      </c>
      <c r="F61" s="40">
        <f t="shared" si="26"/>
        <v>70235000</v>
      </c>
      <c r="G61" s="41">
        <f t="shared" si="26"/>
        <v>69306000</v>
      </c>
      <c r="H61" s="40">
        <f t="shared" si="26"/>
        <v>18657000</v>
      </c>
      <c r="I61" s="41">
        <f t="shared" si="26"/>
        <v>21915985</v>
      </c>
      <c r="J61" s="40">
        <f t="shared" si="26"/>
        <v>13643000</v>
      </c>
      <c r="K61" s="41">
        <f t="shared" si="26"/>
        <v>16011887</v>
      </c>
      <c r="L61" s="40">
        <f t="shared" si="26"/>
        <v>13344000</v>
      </c>
      <c r="M61" s="41">
        <f t="shared" si="26"/>
        <v>10882479</v>
      </c>
      <c r="N61" s="40">
        <f t="shared" si="26"/>
        <v>0</v>
      </c>
      <c r="O61" s="41">
        <f t="shared" si="26"/>
        <v>0</v>
      </c>
      <c r="P61" s="40">
        <f t="shared" si="26"/>
        <v>45644000</v>
      </c>
      <c r="Q61" s="41">
        <f t="shared" si="26"/>
        <v>48810351</v>
      </c>
      <c r="R61" s="20">
        <f t="shared" si="16"/>
        <v>-2.1916000879571942</v>
      </c>
      <c r="S61" s="21">
        <f t="shared" si="17"/>
        <v>-32.034999997189587</v>
      </c>
      <c r="T61" s="20">
        <f t="shared" si="18"/>
        <v>63.880647147735544</v>
      </c>
      <c r="U61" s="22">
        <f t="shared" si="19"/>
        <v>68.312085036108158</v>
      </c>
      <c r="V61" s="40">
        <f t="shared" ref="V61:W61" si="27">+V8+V43</f>
        <v>1559000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63835000</v>
      </c>
      <c r="C65" s="48">
        <f t="shared" si="30"/>
        <v>7617000</v>
      </c>
      <c r="D65" s="48">
        <f t="shared" si="30"/>
        <v>0</v>
      </c>
      <c r="E65" s="48">
        <f t="shared" si="30"/>
        <v>71452000</v>
      </c>
      <c r="F65" s="49">
        <f t="shared" si="30"/>
        <v>70235000</v>
      </c>
      <c r="G65" s="50">
        <f t="shared" si="30"/>
        <v>69306000</v>
      </c>
      <c r="H65" s="49">
        <f t="shared" si="30"/>
        <v>18657000</v>
      </c>
      <c r="I65" s="50">
        <f t="shared" si="30"/>
        <v>21915985</v>
      </c>
      <c r="J65" s="49">
        <f t="shared" si="30"/>
        <v>13643000</v>
      </c>
      <c r="K65" s="50">
        <f t="shared" si="30"/>
        <v>16011887</v>
      </c>
      <c r="L65" s="49">
        <f t="shared" si="30"/>
        <v>13344000</v>
      </c>
      <c r="M65" s="51">
        <f t="shared" si="30"/>
        <v>10882479</v>
      </c>
      <c r="N65" s="49">
        <f t="shared" si="30"/>
        <v>0</v>
      </c>
      <c r="O65" s="50">
        <f t="shared" si="30"/>
        <v>0</v>
      </c>
      <c r="P65" s="49">
        <f t="shared" si="30"/>
        <v>45644000</v>
      </c>
      <c r="Q65" s="50">
        <f t="shared" si="30"/>
        <v>48810351</v>
      </c>
      <c r="R65" s="34">
        <f t="shared" si="16"/>
        <v>-2.1916000879571942</v>
      </c>
      <c r="S65" s="35">
        <f t="shared" si="17"/>
        <v>-32.034999997189587</v>
      </c>
      <c r="T65" s="34">
        <f t="shared" si="18"/>
        <v>63.880647147735544</v>
      </c>
      <c r="U65" s="35">
        <f t="shared" si="19"/>
        <v>68.312085036108158</v>
      </c>
      <c r="V65" s="49">
        <f>+V61+V62</f>
        <v>1559000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254723000</v>
      </c>
      <c r="C8" s="36">
        <f t="shared" si="0"/>
        <v>15493000</v>
      </c>
      <c r="D8" s="36">
        <f t="shared" si="0"/>
        <v>0</v>
      </c>
      <c r="E8" s="36">
        <f t="shared" si="0"/>
        <v>270216000</v>
      </c>
      <c r="F8" s="37">
        <f t="shared" si="0"/>
        <v>255216000</v>
      </c>
      <c r="G8" s="38">
        <f t="shared" si="0"/>
        <v>270216000</v>
      </c>
      <c r="H8" s="37">
        <f t="shared" si="0"/>
        <v>65918000</v>
      </c>
      <c r="I8" s="38">
        <f t="shared" si="0"/>
        <v>56655691</v>
      </c>
      <c r="J8" s="37">
        <f t="shared" si="0"/>
        <v>70796000</v>
      </c>
      <c r="K8" s="38">
        <f t="shared" si="0"/>
        <v>99426181</v>
      </c>
      <c r="L8" s="37">
        <f t="shared" si="0"/>
        <v>41077000</v>
      </c>
      <c r="M8" s="38">
        <f t="shared" si="0"/>
        <v>38932682</v>
      </c>
      <c r="N8" s="37">
        <f t="shared" si="0"/>
        <v>0</v>
      </c>
      <c r="O8" s="38">
        <f t="shared" si="0"/>
        <v>0</v>
      </c>
      <c r="P8" s="37">
        <f t="shared" si="0"/>
        <v>177791000</v>
      </c>
      <c r="Q8" s="38">
        <f t="shared" si="0"/>
        <v>195014554</v>
      </c>
      <c r="R8" s="16">
        <f>IF(($J8       =0),0,((($L8       -$J8       )/$J8       )*100))</f>
        <v>-41.978360359342339</v>
      </c>
      <c r="S8" s="17">
        <f>IF(($K8       =0),0,((($M8       -$K8       )/$K8       )*100))</f>
        <v>-60.842625545478811</v>
      </c>
      <c r="T8" s="16">
        <f>IF(($E8       =0),0,(($P8       /$E8       )*100))</f>
        <v>65.795881813068064</v>
      </c>
      <c r="U8" s="18">
        <f>IF(($E8       =0),0,(($Q8       /$E8       )*100))</f>
        <v>72.169876691239594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251027000</v>
      </c>
      <c r="C9" s="39">
        <f t="shared" si="2"/>
        <v>9993000</v>
      </c>
      <c r="D9" s="39">
        <f t="shared" si="2"/>
        <v>0</v>
      </c>
      <c r="E9" s="39">
        <f t="shared" si="2"/>
        <v>261020000</v>
      </c>
      <c r="F9" s="40">
        <f t="shared" si="2"/>
        <v>246020000</v>
      </c>
      <c r="G9" s="41">
        <f t="shared" si="2"/>
        <v>261020000</v>
      </c>
      <c r="H9" s="40">
        <f t="shared" si="2"/>
        <v>65406000</v>
      </c>
      <c r="I9" s="41">
        <f t="shared" si="2"/>
        <v>55919871</v>
      </c>
      <c r="J9" s="40">
        <f t="shared" si="2"/>
        <v>70078000</v>
      </c>
      <c r="K9" s="41">
        <f t="shared" si="2"/>
        <v>98659010</v>
      </c>
      <c r="L9" s="40">
        <f t="shared" si="2"/>
        <v>40598000</v>
      </c>
      <c r="M9" s="41">
        <f t="shared" si="2"/>
        <v>37877000</v>
      </c>
      <c r="N9" s="40">
        <f t="shared" si="2"/>
        <v>0</v>
      </c>
      <c r="O9" s="41">
        <f t="shared" si="2"/>
        <v>0</v>
      </c>
      <c r="P9" s="40">
        <f t="shared" si="2"/>
        <v>176082000</v>
      </c>
      <c r="Q9" s="41">
        <f t="shared" si="2"/>
        <v>192455881</v>
      </c>
      <c r="R9" s="20">
        <f>IF(($J9       =0),0,((($L9       -$J9       )/$J9       )*100))</f>
        <v>-42.067410599617567</v>
      </c>
      <c r="S9" s="21">
        <f>IF(($K9       =0),0,((($M9       -$K9       )/$K9       )*100))</f>
        <v>-61.608169390712519</v>
      </c>
      <c r="T9" s="20">
        <f>IF(($E9       =0),0,(($P9       /$E9       )*100))</f>
        <v>67.459198528848361</v>
      </c>
      <c r="U9" s="22">
        <f>IF(($E9       =0),0,(($Q9       /$E9       )*100))</f>
        <v>73.732235460884226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131792000</v>
      </c>
      <c r="C10" s="42">
        <v>-663000</v>
      </c>
      <c r="D10" s="42"/>
      <c r="E10" s="42">
        <f t="shared" ref="E10:E41" si="4">$B10      +$C10      +$D10</f>
        <v>131129000</v>
      </c>
      <c r="F10" s="43">
        <v>131129000</v>
      </c>
      <c r="G10" s="44">
        <v>131129000</v>
      </c>
      <c r="H10" s="43">
        <v>34543000</v>
      </c>
      <c r="I10" s="44">
        <v>34781323</v>
      </c>
      <c r="J10" s="43">
        <v>38565000</v>
      </c>
      <c r="K10" s="44">
        <v>37081009</v>
      </c>
      <c r="L10" s="43">
        <v>38739000</v>
      </c>
      <c r="M10" s="44">
        <v>19313408</v>
      </c>
      <c r="N10" s="43"/>
      <c r="O10" s="44"/>
      <c r="P10" s="43">
        <f t="shared" ref="P10:P41" si="5">$H10      +$J10      +$L10      +$N10</f>
        <v>111847000</v>
      </c>
      <c r="Q10" s="44">
        <f t="shared" ref="Q10:Q41" si="6">$I10      +$K10      +$M10      +$O10</f>
        <v>91175740</v>
      </c>
      <c r="R10" s="24">
        <f t="shared" ref="R10:R41" si="7">IF(($J10      =0),0,((($L10      -$J10      )/$J10      )*100))</f>
        <v>0.45118630882924937</v>
      </c>
      <c r="S10" s="25">
        <f t="shared" ref="S10:S41" si="8">IF(($K10      =0),0,((($M10      -$K10      )/$K10      )*100))</f>
        <v>-47.91563519752119</v>
      </c>
      <c r="T10" s="24">
        <f t="shared" ref="T10:T41" si="9">IF(($E10      =0),0,(($P10      /$E10      )*100))</f>
        <v>85.295396136628824</v>
      </c>
      <c r="U10" s="26">
        <f t="shared" ref="U10:U41" si="10">IF(($E10      =0),0,(($Q10      /$E10      )*100))</f>
        <v>69.531331742025031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22344000</v>
      </c>
      <c r="C13" s="42">
        <v>-4344000</v>
      </c>
      <c r="D13" s="42"/>
      <c r="E13" s="42">
        <f t="shared" si="4"/>
        <v>18000000</v>
      </c>
      <c r="F13" s="43">
        <v>18000000</v>
      </c>
      <c r="G13" s="44">
        <v>18000000</v>
      </c>
      <c r="H13" s="43"/>
      <c r="I13" s="44"/>
      <c r="J13" s="43"/>
      <c r="K13" s="44">
        <v>2506871</v>
      </c>
      <c r="L13" s="43"/>
      <c r="M13" s="44">
        <v>8688395</v>
      </c>
      <c r="N13" s="43"/>
      <c r="O13" s="44"/>
      <c r="P13" s="43">
        <f t="shared" si="5"/>
        <v>0</v>
      </c>
      <c r="Q13" s="44">
        <f t="shared" si="6"/>
        <v>11195266</v>
      </c>
      <c r="R13" s="24">
        <f t="shared" si="7"/>
        <v>0</v>
      </c>
      <c r="S13" s="25">
        <f t="shared" si="8"/>
        <v>246.58325059406727</v>
      </c>
      <c r="T13" s="24">
        <f t="shared" si="9"/>
        <v>0</v>
      </c>
      <c r="U13" s="26">
        <f t="shared" si="10"/>
        <v>62.195922222222222</v>
      </c>
      <c r="V13" s="43"/>
      <c r="W13" s="44"/>
    </row>
    <row r="14" spans="1:23" x14ac:dyDescent="0.2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5269000</v>
      </c>
      <c r="I14" s="44"/>
      <c r="J14" s="43">
        <v>4419000</v>
      </c>
      <c r="K14" s="44">
        <v>8304800</v>
      </c>
      <c r="L14" s="43">
        <v>1859000</v>
      </c>
      <c r="M14" s="44">
        <v>3320270</v>
      </c>
      <c r="N14" s="43"/>
      <c r="O14" s="44"/>
      <c r="P14" s="43">
        <f t="shared" si="5"/>
        <v>11547000</v>
      </c>
      <c r="Q14" s="44">
        <f t="shared" si="6"/>
        <v>11625070</v>
      </c>
      <c r="R14" s="24">
        <f t="shared" si="7"/>
        <v>-57.931658746322704</v>
      </c>
      <c r="S14" s="25">
        <f t="shared" si="8"/>
        <v>-60.019868028128307</v>
      </c>
      <c r="T14" s="24">
        <f t="shared" si="9"/>
        <v>57.734999999999999</v>
      </c>
      <c r="U14" s="26">
        <f t="shared" si="10"/>
        <v>58.125349999999997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6891000</v>
      </c>
      <c r="C20" s="42"/>
      <c r="D20" s="42"/>
      <c r="E20" s="42">
        <f t="shared" si="4"/>
        <v>6891000</v>
      </c>
      <c r="F20" s="43">
        <v>6891000</v>
      </c>
      <c r="G20" s="44">
        <v>6891000</v>
      </c>
      <c r="H20" s="43">
        <v>594000</v>
      </c>
      <c r="I20" s="44"/>
      <c r="J20" s="43">
        <v>2094000</v>
      </c>
      <c r="K20" s="44">
        <v>6740605</v>
      </c>
      <c r="L20" s="43"/>
      <c r="M20" s="44">
        <v>2251206</v>
      </c>
      <c r="N20" s="43"/>
      <c r="O20" s="44"/>
      <c r="P20" s="43">
        <f t="shared" si="5"/>
        <v>2688000</v>
      </c>
      <c r="Q20" s="44">
        <f t="shared" si="6"/>
        <v>8991811</v>
      </c>
      <c r="R20" s="24">
        <f t="shared" si="7"/>
        <v>-100</v>
      </c>
      <c r="S20" s="25">
        <f t="shared" si="8"/>
        <v>-66.602315370801293</v>
      </c>
      <c r="T20" s="24">
        <f t="shared" si="9"/>
        <v>39.007400957771004</v>
      </c>
      <c r="U20" s="26">
        <f t="shared" si="10"/>
        <v>130.48630097228269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15000000</v>
      </c>
      <c r="D23" s="42"/>
      <c r="E23" s="42">
        <f t="shared" si="4"/>
        <v>85000000</v>
      </c>
      <c r="F23" s="43">
        <v>70000000</v>
      </c>
      <c r="G23" s="44">
        <v>85000000</v>
      </c>
      <c r="H23" s="43">
        <v>25000000</v>
      </c>
      <c r="I23" s="44">
        <v>21138548</v>
      </c>
      <c r="J23" s="43">
        <v>25000000</v>
      </c>
      <c r="K23" s="44">
        <v>44025725</v>
      </c>
      <c r="L23" s="43"/>
      <c r="M23" s="44">
        <v>4303721</v>
      </c>
      <c r="N23" s="43"/>
      <c r="O23" s="44"/>
      <c r="P23" s="43">
        <f t="shared" si="5"/>
        <v>50000000</v>
      </c>
      <c r="Q23" s="44">
        <f t="shared" si="6"/>
        <v>69467994</v>
      </c>
      <c r="R23" s="24">
        <f t="shared" si="7"/>
        <v>-100</v>
      </c>
      <c r="S23" s="25">
        <f t="shared" si="8"/>
        <v>-90.224531225777653</v>
      </c>
      <c r="T23" s="24">
        <f t="shared" si="9"/>
        <v>58.82352941176471</v>
      </c>
      <c r="U23" s="26">
        <f t="shared" si="10"/>
        <v>81.727051764705877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3696000</v>
      </c>
      <c r="C28" s="39">
        <f t="shared" si="11"/>
        <v>5500000</v>
      </c>
      <c r="D28" s="39">
        <f t="shared" si="11"/>
        <v>0</v>
      </c>
      <c r="E28" s="39">
        <f t="shared" si="11"/>
        <v>9196000</v>
      </c>
      <c r="F28" s="40">
        <f t="shared" si="11"/>
        <v>9196000</v>
      </c>
      <c r="G28" s="41">
        <f t="shared" si="11"/>
        <v>9196000</v>
      </c>
      <c r="H28" s="40">
        <f t="shared" si="11"/>
        <v>512000</v>
      </c>
      <c r="I28" s="41">
        <f t="shared" si="11"/>
        <v>735820</v>
      </c>
      <c r="J28" s="40">
        <f t="shared" si="11"/>
        <v>718000</v>
      </c>
      <c r="K28" s="41">
        <f t="shared" si="11"/>
        <v>767171</v>
      </c>
      <c r="L28" s="40">
        <f t="shared" si="11"/>
        <v>479000</v>
      </c>
      <c r="M28" s="41">
        <f t="shared" si="11"/>
        <v>1055682</v>
      </c>
      <c r="N28" s="40">
        <f t="shared" si="11"/>
        <v>0</v>
      </c>
      <c r="O28" s="41">
        <f t="shared" si="11"/>
        <v>0</v>
      </c>
      <c r="P28" s="40">
        <f t="shared" si="11"/>
        <v>1709000</v>
      </c>
      <c r="Q28" s="41">
        <f t="shared" si="11"/>
        <v>2558673</v>
      </c>
      <c r="R28" s="20">
        <f t="shared" si="7"/>
        <v>-33.286908077994433</v>
      </c>
      <c r="S28" s="21">
        <f t="shared" si="8"/>
        <v>37.607130613644159</v>
      </c>
      <c r="T28" s="20">
        <f t="shared" si="9"/>
        <v>18.584167029143106</v>
      </c>
      <c r="U28" s="22">
        <f t="shared" si="10"/>
        <v>27.823760330578512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39000</v>
      </c>
      <c r="I31" s="44">
        <v>176321</v>
      </c>
      <c r="J31" s="43">
        <v>127000</v>
      </c>
      <c r="K31" s="44">
        <v>207664</v>
      </c>
      <c r="L31" s="43"/>
      <c r="M31" s="44">
        <v>382052</v>
      </c>
      <c r="N31" s="43"/>
      <c r="O31" s="44"/>
      <c r="P31" s="43">
        <f t="shared" si="5"/>
        <v>166000</v>
      </c>
      <c r="Q31" s="44">
        <f t="shared" si="6"/>
        <v>766037</v>
      </c>
      <c r="R31" s="24">
        <f t="shared" si="7"/>
        <v>-100</v>
      </c>
      <c r="S31" s="25">
        <f t="shared" si="8"/>
        <v>83.97603821557901</v>
      </c>
      <c r="T31" s="24">
        <f t="shared" si="9"/>
        <v>9.2222222222222214</v>
      </c>
      <c r="U31" s="26">
        <f t="shared" si="10"/>
        <v>42.557611111111108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1896000</v>
      </c>
      <c r="C33" s="42"/>
      <c r="D33" s="42"/>
      <c r="E33" s="42">
        <f t="shared" si="4"/>
        <v>1896000</v>
      </c>
      <c r="F33" s="43">
        <v>1896000</v>
      </c>
      <c r="G33" s="44">
        <v>1896000</v>
      </c>
      <c r="H33" s="43">
        <v>473000</v>
      </c>
      <c r="I33" s="44">
        <v>559499</v>
      </c>
      <c r="J33" s="43">
        <v>591000</v>
      </c>
      <c r="K33" s="44">
        <v>559507</v>
      </c>
      <c r="L33" s="43">
        <v>479000</v>
      </c>
      <c r="M33" s="44">
        <v>673630</v>
      </c>
      <c r="N33" s="43"/>
      <c r="O33" s="44"/>
      <c r="P33" s="43">
        <f t="shared" si="5"/>
        <v>1543000</v>
      </c>
      <c r="Q33" s="44">
        <f t="shared" si="6"/>
        <v>1792636</v>
      </c>
      <c r="R33" s="24">
        <f t="shared" si="7"/>
        <v>-18.950930626057531</v>
      </c>
      <c r="S33" s="25">
        <f t="shared" si="8"/>
        <v>20.397063843705261</v>
      </c>
      <c r="T33" s="24">
        <f t="shared" si="9"/>
        <v>81.381856540084385</v>
      </c>
      <c r="U33" s="26">
        <f t="shared" si="10"/>
        <v>94.548312236286918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5500000</v>
      </c>
      <c r="D37" s="42"/>
      <c r="E37" s="42">
        <f t="shared" si="4"/>
        <v>5500000</v>
      </c>
      <c r="F37" s="43">
        <v>5500000</v>
      </c>
      <c r="G37" s="44">
        <v>5500000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1369000</v>
      </c>
      <c r="C43" s="45">
        <f t="shared" si="20"/>
        <v>731000</v>
      </c>
      <c r="D43" s="45">
        <f t="shared" si="20"/>
        <v>0</v>
      </c>
      <c r="E43" s="45">
        <f t="shared" si="20"/>
        <v>2100000</v>
      </c>
      <c r="F43" s="46">
        <f t="shared" si="20"/>
        <v>1469000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1369000</v>
      </c>
      <c r="C44" s="39">
        <f t="shared" si="22"/>
        <v>731000</v>
      </c>
      <c r="D44" s="39">
        <f t="shared" si="22"/>
        <v>0</v>
      </c>
      <c r="E44" s="39">
        <f t="shared" si="22"/>
        <v>2100000</v>
      </c>
      <c r="F44" s="40">
        <f t="shared" si="22"/>
        <v>1469000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1269000</v>
      </c>
      <c r="C46" s="42">
        <v>631000</v>
      </c>
      <c r="D46" s="42"/>
      <c r="E46" s="42">
        <f t="shared" si="13"/>
        <v>1900000</v>
      </c>
      <c r="F46" s="43">
        <v>1269000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100000</v>
      </c>
      <c r="D47" s="42"/>
      <c r="E47" s="42">
        <f t="shared" si="13"/>
        <v>200000</v>
      </c>
      <c r="F47" s="43">
        <v>200000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256092000</v>
      </c>
      <c r="C61" s="39">
        <f t="shared" si="26"/>
        <v>16224000</v>
      </c>
      <c r="D61" s="39">
        <f t="shared" si="26"/>
        <v>0</v>
      </c>
      <c r="E61" s="39">
        <f t="shared" si="26"/>
        <v>272316000</v>
      </c>
      <c r="F61" s="40">
        <f t="shared" si="26"/>
        <v>256685000</v>
      </c>
      <c r="G61" s="41">
        <f t="shared" si="26"/>
        <v>270216000</v>
      </c>
      <c r="H61" s="40">
        <f t="shared" si="26"/>
        <v>65918000</v>
      </c>
      <c r="I61" s="41">
        <f t="shared" si="26"/>
        <v>56655691</v>
      </c>
      <c r="J61" s="40">
        <f t="shared" si="26"/>
        <v>70796000</v>
      </c>
      <c r="K61" s="41">
        <f t="shared" si="26"/>
        <v>99426181</v>
      </c>
      <c r="L61" s="40">
        <f t="shared" si="26"/>
        <v>41077000</v>
      </c>
      <c r="M61" s="41">
        <f t="shared" si="26"/>
        <v>38932682</v>
      </c>
      <c r="N61" s="40">
        <f t="shared" si="26"/>
        <v>0</v>
      </c>
      <c r="O61" s="41">
        <f t="shared" si="26"/>
        <v>0</v>
      </c>
      <c r="P61" s="40">
        <f t="shared" si="26"/>
        <v>177791000</v>
      </c>
      <c r="Q61" s="41">
        <f t="shared" si="26"/>
        <v>195014554</v>
      </c>
      <c r="R61" s="20">
        <f t="shared" si="16"/>
        <v>-41.978360359342339</v>
      </c>
      <c r="S61" s="21">
        <f t="shared" si="17"/>
        <v>-60.842625545478811</v>
      </c>
      <c r="T61" s="20">
        <f t="shared" si="18"/>
        <v>65.28848837380103</v>
      </c>
      <c r="U61" s="22">
        <f t="shared" si="19"/>
        <v>71.613329367352634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256092000</v>
      </c>
      <c r="C65" s="48">
        <f t="shared" si="30"/>
        <v>16224000</v>
      </c>
      <c r="D65" s="48">
        <f t="shared" si="30"/>
        <v>0</v>
      </c>
      <c r="E65" s="48">
        <f t="shared" si="30"/>
        <v>272316000</v>
      </c>
      <c r="F65" s="49">
        <f t="shared" si="30"/>
        <v>256685000</v>
      </c>
      <c r="G65" s="50">
        <f t="shared" si="30"/>
        <v>270216000</v>
      </c>
      <c r="H65" s="49">
        <f t="shared" si="30"/>
        <v>65918000</v>
      </c>
      <c r="I65" s="50">
        <f t="shared" si="30"/>
        <v>56655691</v>
      </c>
      <c r="J65" s="49">
        <f t="shared" si="30"/>
        <v>70796000</v>
      </c>
      <c r="K65" s="50">
        <f t="shared" si="30"/>
        <v>99426181</v>
      </c>
      <c r="L65" s="49">
        <f t="shared" si="30"/>
        <v>41077000</v>
      </c>
      <c r="M65" s="51">
        <f t="shared" si="30"/>
        <v>38932682</v>
      </c>
      <c r="N65" s="49">
        <f t="shared" si="30"/>
        <v>0</v>
      </c>
      <c r="O65" s="50">
        <f t="shared" si="30"/>
        <v>0</v>
      </c>
      <c r="P65" s="49">
        <f t="shared" si="30"/>
        <v>177791000</v>
      </c>
      <c r="Q65" s="50">
        <f t="shared" si="30"/>
        <v>195014554</v>
      </c>
      <c r="R65" s="34">
        <f t="shared" si="16"/>
        <v>-41.978360359342339</v>
      </c>
      <c r="S65" s="35">
        <f t="shared" si="17"/>
        <v>-60.842625545478811</v>
      </c>
      <c r="T65" s="34">
        <f t="shared" si="18"/>
        <v>65.28848837380103</v>
      </c>
      <c r="U65" s="35">
        <f t="shared" si="19"/>
        <v>71.613329367352634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36189000</v>
      </c>
      <c r="C8" s="36">
        <f t="shared" si="0"/>
        <v>7000000</v>
      </c>
      <c r="D8" s="36">
        <f t="shared" si="0"/>
        <v>0</v>
      </c>
      <c r="E8" s="36">
        <f t="shared" si="0"/>
        <v>43189000</v>
      </c>
      <c r="F8" s="37">
        <f t="shared" si="0"/>
        <v>43189000</v>
      </c>
      <c r="G8" s="38">
        <f t="shared" si="0"/>
        <v>43189000</v>
      </c>
      <c r="H8" s="37">
        <f t="shared" si="0"/>
        <v>9889000</v>
      </c>
      <c r="I8" s="38">
        <f t="shared" si="0"/>
        <v>7652357</v>
      </c>
      <c r="J8" s="37">
        <f t="shared" si="0"/>
        <v>16018000</v>
      </c>
      <c r="K8" s="38">
        <f t="shared" si="0"/>
        <v>9610924</v>
      </c>
      <c r="L8" s="37">
        <f t="shared" si="0"/>
        <v>971000</v>
      </c>
      <c r="M8" s="38">
        <f t="shared" si="0"/>
        <v>8800250</v>
      </c>
      <c r="N8" s="37">
        <f t="shared" si="0"/>
        <v>0</v>
      </c>
      <c r="O8" s="38">
        <f t="shared" si="0"/>
        <v>0</v>
      </c>
      <c r="P8" s="37">
        <f t="shared" si="0"/>
        <v>26878000</v>
      </c>
      <c r="Q8" s="38">
        <f t="shared" si="0"/>
        <v>26063531</v>
      </c>
      <c r="R8" s="16">
        <f>IF(($J8       =0),0,((($L8       -$J8       )/$J8       )*100))</f>
        <v>-93.938069671619431</v>
      </c>
      <c r="S8" s="17">
        <f>IF(($K8       =0),0,((($M8       -$K8       )/$K8       )*100))</f>
        <v>-8.4349225943312014</v>
      </c>
      <c r="T8" s="16">
        <f>IF(($E8       =0),0,(($P8       /$E8       )*100))</f>
        <v>62.233439070133599</v>
      </c>
      <c r="U8" s="18">
        <f>IF(($E8       =0),0,(($Q8       /$E8       )*100))</f>
        <v>60.347613975780867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31858000</v>
      </c>
      <c r="C9" s="39">
        <f t="shared" si="2"/>
        <v>7000000</v>
      </c>
      <c r="D9" s="39">
        <f t="shared" si="2"/>
        <v>0</v>
      </c>
      <c r="E9" s="39">
        <f t="shared" si="2"/>
        <v>38858000</v>
      </c>
      <c r="F9" s="40">
        <f t="shared" si="2"/>
        <v>38858000</v>
      </c>
      <c r="G9" s="41">
        <f t="shared" si="2"/>
        <v>38858000</v>
      </c>
      <c r="H9" s="40">
        <f t="shared" si="2"/>
        <v>9067000</v>
      </c>
      <c r="I9" s="41">
        <f t="shared" si="2"/>
        <v>7162289</v>
      </c>
      <c r="J9" s="40">
        <f t="shared" si="2"/>
        <v>15140000</v>
      </c>
      <c r="K9" s="41">
        <f t="shared" si="2"/>
        <v>8800379</v>
      </c>
      <c r="L9" s="40">
        <f t="shared" si="2"/>
        <v>455000</v>
      </c>
      <c r="M9" s="41">
        <f t="shared" si="2"/>
        <v>8115764</v>
      </c>
      <c r="N9" s="40">
        <f t="shared" si="2"/>
        <v>0</v>
      </c>
      <c r="O9" s="41">
        <f t="shared" si="2"/>
        <v>0</v>
      </c>
      <c r="P9" s="40">
        <f t="shared" si="2"/>
        <v>24662000</v>
      </c>
      <c r="Q9" s="41">
        <f t="shared" si="2"/>
        <v>24078432</v>
      </c>
      <c r="R9" s="20">
        <f>IF(($J9       =0),0,((($L9       -$J9       )/$J9       )*100))</f>
        <v>-96.994715984147945</v>
      </c>
      <c r="S9" s="21">
        <f>IF(($K9       =0),0,((($M9       -$K9       )/$K9       )*100))</f>
        <v>-7.779380865301369</v>
      </c>
      <c r="T9" s="20">
        <f>IF(($E9       =0),0,(($P9       /$E9       )*100))</f>
        <v>63.466982345977662</v>
      </c>
      <c r="U9" s="22">
        <f>IF(($E9       =0),0,(($Q9       /$E9       )*100))</f>
        <v>61.965186062072164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10160000</v>
      </c>
      <c r="C10" s="42"/>
      <c r="D10" s="42"/>
      <c r="E10" s="42">
        <f t="shared" ref="E10:E41" si="4">$B10      +$C10      +$D10</f>
        <v>10160000</v>
      </c>
      <c r="F10" s="43">
        <v>10160000</v>
      </c>
      <c r="G10" s="44">
        <v>10160000</v>
      </c>
      <c r="H10" s="43">
        <v>2085000</v>
      </c>
      <c r="I10" s="44">
        <v>1946978</v>
      </c>
      <c r="J10" s="43">
        <v>4780000</v>
      </c>
      <c r="K10" s="44">
        <v>6272430</v>
      </c>
      <c r="L10" s="43"/>
      <c r="M10" s="44">
        <v>1260514</v>
      </c>
      <c r="N10" s="43"/>
      <c r="O10" s="44"/>
      <c r="P10" s="43">
        <f t="shared" ref="P10:P41" si="5">$H10      +$J10      +$L10      +$N10</f>
        <v>6865000</v>
      </c>
      <c r="Q10" s="44">
        <f t="shared" ref="Q10:Q41" si="6">$I10      +$K10      +$M10      +$O10</f>
        <v>9479922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-79.903896894823859</v>
      </c>
      <c r="T10" s="24">
        <f t="shared" ref="T10:T41" si="9">IF(($E10      =0),0,(($P10      /$E10      )*100))</f>
        <v>67.568897637795274</v>
      </c>
      <c r="U10" s="26">
        <f t="shared" ref="U10:U41" si="10">IF(($E10      =0),0,(($Q10      /$E10      )*100))</f>
        <v>93.306318897637794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15518000</v>
      </c>
      <c r="C13" s="42">
        <v>7000000</v>
      </c>
      <c r="D13" s="42"/>
      <c r="E13" s="42">
        <f t="shared" si="4"/>
        <v>22518000</v>
      </c>
      <c r="F13" s="43">
        <v>22518000</v>
      </c>
      <c r="G13" s="44">
        <v>22518000</v>
      </c>
      <c r="H13" s="43">
        <v>6260000</v>
      </c>
      <c r="I13" s="44">
        <v>5215311</v>
      </c>
      <c r="J13" s="43">
        <v>7740000</v>
      </c>
      <c r="K13" s="44">
        <v>2527949</v>
      </c>
      <c r="L13" s="43"/>
      <c r="M13" s="44">
        <v>6855250</v>
      </c>
      <c r="N13" s="43"/>
      <c r="O13" s="44"/>
      <c r="P13" s="43">
        <f t="shared" si="5"/>
        <v>14000000</v>
      </c>
      <c r="Q13" s="44">
        <f t="shared" si="6"/>
        <v>14598510</v>
      </c>
      <c r="R13" s="24">
        <f t="shared" si="7"/>
        <v>-100</v>
      </c>
      <c r="S13" s="25">
        <f t="shared" si="8"/>
        <v>171.17833468950522</v>
      </c>
      <c r="T13" s="24">
        <f t="shared" si="9"/>
        <v>62.172484234834357</v>
      </c>
      <c r="U13" s="26">
        <f t="shared" si="10"/>
        <v>64.830402344790841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6180000</v>
      </c>
      <c r="C20" s="42"/>
      <c r="D20" s="42"/>
      <c r="E20" s="42">
        <f t="shared" si="4"/>
        <v>6180000</v>
      </c>
      <c r="F20" s="43">
        <v>6180000</v>
      </c>
      <c r="G20" s="44">
        <v>6180000</v>
      </c>
      <c r="H20" s="43">
        <v>722000</v>
      </c>
      <c r="I20" s="44"/>
      <c r="J20" s="43">
        <v>2620000</v>
      </c>
      <c r="K20" s="44"/>
      <c r="L20" s="43">
        <v>455000</v>
      </c>
      <c r="M20" s="44"/>
      <c r="N20" s="43"/>
      <c r="O20" s="44"/>
      <c r="P20" s="43">
        <f t="shared" si="5"/>
        <v>3797000</v>
      </c>
      <c r="Q20" s="44">
        <f t="shared" si="6"/>
        <v>0</v>
      </c>
      <c r="R20" s="24">
        <f t="shared" si="7"/>
        <v>-82.63358778625954</v>
      </c>
      <c r="S20" s="25">
        <f t="shared" si="8"/>
        <v>0</v>
      </c>
      <c r="T20" s="24">
        <f t="shared" si="9"/>
        <v>61.440129449838189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822000</v>
      </c>
      <c r="I28" s="41">
        <f t="shared" si="11"/>
        <v>490068</v>
      </c>
      <c r="J28" s="40">
        <f t="shared" si="11"/>
        <v>878000</v>
      </c>
      <c r="K28" s="41">
        <f t="shared" si="11"/>
        <v>810545</v>
      </c>
      <c r="L28" s="40">
        <f t="shared" si="11"/>
        <v>516000</v>
      </c>
      <c r="M28" s="41">
        <f t="shared" si="11"/>
        <v>684486</v>
      </c>
      <c r="N28" s="40">
        <f t="shared" si="11"/>
        <v>0</v>
      </c>
      <c r="O28" s="41">
        <f t="shared" si="11"/>
        <v>0</v>
      </c>
      <c r="P28" s="40">
        <f t="shared" si="11"/>
        <v>2216000</v>
      </c>
      <c r="Q28" s="41">
        <f t="shared" si="11"/>
        <v>1985099</v>
      </c>
      <c r="R28" s="20">
        <f t="shared" si="7"/>
        <v>-41.230068337129836</v>
      </c>
      <c r="S28" s="21">
        <f t="shared" si="8"/>
        <v>-15.552375253687334</v>
      </c>
      <c r="T28" s="20">
        <f t="shared" si="9"/>
        <v>51.166012468252134</v>
      </c>
      <c r="U28" s="22">
        <f t="shared" si="10"/>
        <v>45.834657123066272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489000</v>
      </c>
      <c r="I31" s="44">
        <v>490068</v>
      </c>
      <c r="J31" s="43">
        <v>306000</v>
      </c>
      <c r="K31" s="44">
        <v>810545</v>
      </c>
      <c r="L31" s="43">
        <v>486000</v>
      </c>
      <c r="M31" s="44">
        <v>684486</v>
      </c>
      <c r="N31" s="43"/>
      <c r="O31" s="44"/>
      <c r="P31" s="43">
        <f t="shared" si="5"/>
        <v>1281000</v>
      </c>
      <c r="Q31" s="44">
        <f t="shared" si="6"/>
        <v>1985099</v>
      </c>
      <c r="R31" s="24">
        <f t="shared" si="7"/>
        <v>58.82352941176471</v>
      </c>
      <c r="S31" s="25">
        <f t="shared" si="8"/>
        <v>-15.552375253687334</v>
      </c>
      <c r="T31" s="24">
        <f t="shared" si="9"/>
        <v>42.699999999999996</v>
      </c>
      <c r="U31" s="26">
        <f t="shared" si="10"/>
        <v>66.169966666666667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1331000</v>
      </c>
      <c r="C33" s="42"/>
      <c r="D33" s="42"/>
      <c r="E33" s="42">
        <f t="shared" si="4"/>
        <v>1331000</v>
      </c>
      <c r="F33" s="43">
        <v>1331000</v>
      </c>
      <c r="G33" s="44">
        <v>1331000</v>
      </c>
      <c r="H33" s="43">
        <v>333000</v>
      </c>
      <c r="I33" s="44"/>
      <c r="J33" s="43">
        <v>572000</v>
      </c>
      <c r="K33" s="44"/>
      <c r="L33" s="43">
        <v>30000</v>
      </c>
      <c r="M33" s="44"/>
      <c r="N33" s="43"/>
      <c r="O33" s="44"/>
      <c r="P33" s="43">
        <f t="shared" si="5"/>
        <v>935000</v>
      </c>
      <c r="Q33" s="44">
        <f t="shared" si="6"/>
        <v>0</v>
      </c>
      <c r="R33" s="24">
        <f t="shared" si="7"/>
        <v>-94.75524475524476</v>
      </c>
      <c r="S33" s="25">
        <f t="shared" si="8"/>
        <v>0</v>
      </c>
      <c r="T33" s="24">
        <f t="shared" si="9"/>
        <v>70.247933884297524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4881000</v>
      </c>
      <c r="C43" s="45">
        <f t="shared" si="20"/>
        <v>-2723000</v>
      </c>
      <c r="D43" s="45">
        <f t="shared" si="20"/>
        <v>0</v>
      </c>
      <c r="E43" s="45">
        <f t="shared" si="20"/>
        <v>2158000</v>
      </c>
      <c r="F43" s="46">
        <f t="shared" si="20"/>
        <v>4881000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4881000</v>
      </c>
      <c r="C44" s="39">
        <f t="shared" si="22"/>
        <v>-2723000</v>
      </c>
      <c r="D44" s="39">
        <f t="shared" si="22"/>
        <v>0</v>
      </c>
      <c r="E44" s="39">
        <f t="shared" si="22"/>
        <v>2158000</v>
      </c>
      <c r="F44" s="40">
        <f t="shared" si="22"/>
        <v>4881000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4881000</v>
      </c>
      <c r="C46" s="42">
        <v>-2723000</v>
      </c>
      <c r="D46" s="42"/>
      <c r="E46" s="42">
        <f t="shared" si="13"/>
        <v>2158000</v>
      </c>
      <c r="F46" s="43">
        <v>4881000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41070000</v>
      </c>
      <c r="C61" s="39">
        <f t="shared" si="26"/>
        <v>4277000</v>
      </c>
      <c r="D61" s="39">
        <f t="shared" si="26"/>
        <v>0</v>
      </c>
      <c r="E61" s="39">
        <f t="shared" si="26"/>
        <v>45347000</v>
      </c>
      <c r="F61" s="40">
        <f t="shared" si="26"/>
        <v>48070000</v>
      </c>
      <c r="G61" s="41">
        <f t="shared" si="26"/>
        <v>43189000</v>
      </c>
      <c r="H61" s="40">
        <f t="shared" si="26"/>
        <v>9889000</v>
      </c>
      <c r="I61" s="41">
        <f t="shared" si="26"/>
        <v>7652357</v>
      </c>
      <c r="J61" s="40">
        <f t="shared" si="26"/>
        <v>16018000</v>
      </c>
      <c r="K61" s="41">
        <f t="shared" si="26"/>
        <v>9610924</v>
      </c>
      <c r="L61" s="40">
        <f t="shared" si="26"/>
        <v>971000</v>
      </c>
      <c r="M61" s="41">
        <f t="shared" si="26"/>
        <v>8800250</v>
      </c>
      <c r="N61" s="40">
        <f t="shared" si="26"/>
        <v>0</v>
      </c>
      <c r="O61" s="41">
        <f t="shared" si="26"/>
        <v>0</v>
      </c>
      <c r="P61" s="40">
        <f t="shared" si="26"/>
        <v>26878000</v>
      </c>
      <c r="Q61" s="41">
        <f t="shared" si="26"/>
        <v>26063531</v>
      </c>
      <c r="R61" s="20">
        <f t="shared" si="16"/>
        <v>-93.938069671619431</v>
      </c>
      <c r="S61" s="21">
        <f t="shared" si="17"/>
        <v>-8.4349225943312014</v>
      </c>
      <c r="T61" s="20">
        <f t="shared" si="18"/>
        <v>59.271837166736496</v>
      </c>
      <c r="U61" s="22">
        <f t="shared" si="19"/>
        <v>57.475755838313447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41070000</v>
      </c>
      <c r="C65" s="48">
        <f t="shared" si="30"/>
        <v>4277000</v>
      </c>
      <c r="D65" s="48">
        <f t="shared" si="30"/>
        <v>0</v>
      </c>
      <c r="E65" s="48">
        <f t="shared" si="30"/>
        <v>45347000</v>
      </c>
      <c r="F65" s="49">
        <f t="shared" si="30"/>
        <v>48070000</v>
      </c>
      <c r="G65" s="50">
        <f t="shared" si="30"/>
        <v>43189000</v>
      </c>
      <c r="H65" s="49">
        <f t="shared" si="30"/>
        <v>9889000</v>
      </c>
      <c r="I65" s="50">
        <f t="shared" si="30"/>
        <v>7652357</v>
      </c>
      <c r="J65" s="49">
        <f t="shared" si="30"/>
        <v>16018000</v>
      </c>
      <c r="K65" s="50">
        <f t="shared" si="30"/>
        <v>9610924</v>
      </c>
      <c r="L65" s="49">
        <f t="shared" si="30"/>
        <v>971000</v>
      </c>
      <c r="M65" s="51">
        <f t="shared" si="30"/>
        <v>8800250</v>
      </c>
      <c r="N65" s="49">
        <f t="shared" si="30"/>
        <v>0</v>
      </c>
      <c r="O65" s="50">
        <f t="shared" si="30"/>
        <v>0</v>
      </c>
      <c r="P65" s="49">
        <f t="shared" si="30"/>
        <v>26878000</v>
      </c>
      <c r="Q65" s="50">
        <f t="shared" si="30"/>
        <v>26063531</v>
      </c>
      <c r="R65" s="34">
        <f t="shared" si="16"/>
        <v>-93.938069671619431</v>
      </c>
      <c r="S65" s="35">
        <f t="shared" si="17"/>
        <v>-8.4349225943312014</v>
      </c>
      <c r="T65" s="34">
        <f t="shared" si="18"/>
        <v>59.271837166736496</v>
      </c>
      <c r="U65" s="35">
        <f t="shared" si="19"/>
        <v>57.475755838313447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28591000</v>
      </c>
      <c r="C8" s="36">
        <f t="shared" si="0"/>
        <v>11250000</v>
      </c>
      <c r="D8" s="36">
        <f t="shared" si="0"/>
        <v>0</v>
      </c>
      <c r="E8" s="36">
        <f t="shared" si="0"/>
        <v>39841000</v>
      </c>
      <c r="F8" s="37">
        <f t="shared" si="0"/>
        <v>39841000</v>
      </c>
      <c r="G8" s="38">
        <f t="shared" si="0"/>
        <v>39841000</v>
      </c>
      <c r="H8" s="37">
        <f t="shared" si="0"/>
        <v>3075000</v>
      </c>
      <c r="I8" s="38">
        <f t="shared" si="0"/>
        <v>2730790</v>
      </c>
      <c r="J8" s="37">
        <f t="shared" si="0"/>
        <v>10019000</v>
      </c>
      <c r="K8" s="38">
        <f t="shared" si="0"/>
        <v>10393078</v>
      </c>
      <c r="L8" s="37">
        <f t="shared" si="0"/>
        <v>8637000</v>
      </c>
      <c r="M8" s="38">
        <f t="shared" si="0"/>
        <v>353975</v>
      </c>
      <c r="N8" s="37">
        <f t="shared" si="0"/>
        <v>0</v>
      </c>
      <c r="O8" s="38">
        <f t="shared" si="0"/>
        <v>0</v>
      </c>
      <c r="P8" s="37">
        <f t="shared" si="0"/>
        <v>21731000</v>
      </c>
      <c r="Q8" s="38">
        <f t="shared" si="0"/>
        <v>13477843</v>
      </c>
      <c r="R8" s="16">
        <f>IF(($J8       =0),0,((($L8       -$J8       )/$J8       )*100))</f>
        <v>-13.793791795588382</v>
      </c>
      <c r="S8" s="17">
        <f>IF(($K8       =0),0,((($M8       -$K8       )/$K8       )*100))</f>
        <v>-96.594127360537456</v>
      </c>
      <c r="T8" s="16">
        <f>IF(($E8       =0),0,(($P8       /$E8       )*100))</f>
        <v>54.544313646745813</v>
      </c>
      <c r="U8" s="18">
        <f>IF(($E8       =0),0,(($Q8       /$E8       )*100))</f>
        <v>33.829078085389426</v>
      </c>
      <c r="V8" s="37">
        <f t="shared" ref="V8:W8" si="1">+V9+V28</f>
        <v>1636000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24921000</v>
      </c>
      <c r="C9" s="39">
        <f t="shared" si="2"/>
        <v>11250000</v>
      </c>
      <c r="D9" s="39">
        <f t="shared" si="2"/>
        <v>0</v>
      </c>
      <c r="E9" s="39">
        <f t="shared" si="2"/>
        <v>36171000</v>
      </c>
      <c r="F9" s="40">
        <f t="shared" si="2"/>
        <v>36171000</v>
      </c>
      <c r="G9" s="41">
        <f t="shared" si="2"/>
        <v>36171000</v>
      </c>
      <c r="H9" s="40">
        <f t="shared" si="2"/>
        <v>2673000</v>
      </c>
      <c r="I9" s="41">
        <f t="shared" si="2"/>
        <v>2633215</v>
      </c>
      <c r="J9" s="40">
        <f t="shared" si="2"/>
        <v>9033000</v>
      </c>
      <c r="K9" s="41">
        <f t="shared" si="2"/>
        <v>9325848</v>
      </c>
      <c r="L9" s="40">
        <f t="shared" si="2"/>
        <v>7630000</v>
      </c>
      <c r="M9" s="41">
        <f t="shared" si="2"/>
        <v>220314</v>
      </c>
      <c r="N9" s="40">
        <f t="shared" si="2"/>
        <v>0</v>
      </c>
      <c r="O9" s="41">
        <f t="shared" si="2"/>
        <v>0</v>
      </c>
      <c r="P9" s="40">
        <f t="shared" si="2"/>
        <v>19336000</v>
      </c>
      <c r="Q9" s="41">
        <f t="shared" si="2"/>
        <v>12179377</v>
      </c>
      <c r="R9" s="20">
        <f>IF(($J9       =0),0,((($L9       -$J9       )/$J9       )*100))</f>
        <v>-15.531938447913207</v>
      </c>
      <c r="S9" s="21">
        <f>IF(($K9       =0),0,((($M9       -$K9       )/$K9       )*100))</f>
        <v>-97.63759821090801</v>
      </c>
      <c r="T9" s="20">
        <f>IF(($E9       =0),0,(($P9       /$E9       )*100))</f>
        <v>53.45718946117055</v>
      </c>
      <c r="U9" s="22">
        <f>IF(($E9       =0),0,(($Q9       /$E9       )*100))</f>
        <v>33.671662381465815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24921000</v>
      </c>
      <c r="C10" s="42"/>
      <c r="D10" s="42"/>
      <c r="E10" s="42">
        <f t="shared" ref="E10:E41" si="4">$B10      +$C10      +$D10</f>
        <v>24921000</v>
      </c>
      <c r="F10" s="43">
        <v>24921000</v>
      </c>
      <c r="G10" s="44">
        <v>24921000</v>
      </c>
      <c r="H10" s="43">
        <v>2673000</v>
      </c>
      <c r="I10" s="44">
        <v>2633215</v>
      </c>
      <c r="J10" s="43">
        <v>9033000</v>
      </c>
      <c r="K10" s="44">
        <v>9325848</v>
      </c>
      <c r="L10" s="43">
        <v>7630000</v>
      </c>
      <c r="M10" s="44">
        <v>220314</v>
      </c>
      <c r="N10" s="43"/>
      <c r="O10" s="44"/>
      <c r="P10" s="43">
        <f t="shared" ref="P10:P41" si="5">$H10      +$J10      +$L10      +$N10</f>
        <v>19336000</v>
      </c>
      <c r="Q10" s="44">
        <f t="shared" ref="Q10:Q41" si="6">$I10      +$K10      +$M10      +$O10</f>
        <v>12179377</v>
      </c>
      <c r="R10" s="24">
        <f t="shared" ref="R10:R41" si="7">IF(($J10      =0),0,((($L10      -$J10      )/$J10      )*100))</f>
        <v>-15.531938447913207</v>
      </c>
      <c r="S10" s="25">
        <f t="shared" ref="S10:S41" si="8">IF(($K10      =0),0,((($M10      -$K10      )/$K10      )*100))</f>
        <v>-97.63759821090801</v>
      </c>
      <c r="T10" s="24">
        <f t="shared" ref="T10:T41" si="9">IF(($E10      =0),0,(($P10      /$E10      )*100))</f>
        <v>77.58918181453393</v>
      </c>
      <c r="U10" s="26">
        <f t="shared" ref="U10:U41" si="10">IF(($E10      =0),0,(($Q10      /$E10      )*100))</f>
        <v>48.871943340957422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11250000</v>
      </c>
      <c r="D20" s="42"/>
      <c r="E20" s="42">
        <f t="shared" si="4"/>
        <v>11250000</v>
      </c>
      <c r="F20" s="43">
        <v>11250000</v>
      </c>
      <c r="G20" s="44">
        <v>11250000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3670000</v>
      </c>
      <c r="C28" s="39">
        <f t="shared" si="11"/>
        <v>0</v>
      </c>
      <c r="D28" s="39">
        <f t="shared" si="11"/>
        <v>0</v>
      </c>
      <c r="E28" s="39">
        <f t="shared" si="11"/>
        <v>3670000</v>
      </c>
      <c r="F28" s="40">
        <f t="shared" si="11"/>
        <v>3670000</v>
      </c>
      <c r="G28" s="41">
        <f t="shared" si="11"/>
        <v>3670000</v>
      </c>
      <c r="H28" s="40">
        <f t="shared" si="11"/>
        <v>402000</v>
      </c>
      <c r="I28" s="41">
        <f t="shared" si="11"/>
        <v>97575</v>
      </c>
      <c r="J28" s="40">
        <f t="shared" si="11"/>
        <v>986000</v>
      </c>
      <c r="K28" s="41">
        <f t="shared" si="11"/>
        <v>1067230</v>
      </c>
      <c r="L28" s="40">
        <f t="shared" si="11"/>
        <v>1007000</v>
      </c>
      <c r="M28" s="41">
        <f t="shared" si="11"/>
        <v>133661</v>
      </c>
      <c r="N28" s="40">
        <f t="shared" si="11"/>
        <v>0</v>
      </c>
      <c r="O28" s="41">
        <f t="shared" si="11"/>
        <v>0</v>
      </c>
      <c r="P28" s="40">
        <f t="shared" si="11"/>
        <v>2395000</v>
      </c>
      <c r="Q28" s="41">
        <f t="shared" si="11"/>
        <v>1298466</v>
      </c>
      <c r="R28" s="20">
        <f t="shared" si="7"/>
        <v>2.1298174442190669</v>
      </c>
      <c r="S28" s="21">
        <f t="shared" si="8"/>
        <v>-87.475895542666521</v>
      </c>
      <c r="T28" s="20">
        <f t="shared" si="9"/>
        <v>65.258855585831071</v>
      </c>
      <c r="U28" s="22">
        <f t="shared" si="10"/>
        <v>35.380544959128066</v>
      </c>
      <c r="V28" s="40">
        <f t="shared" ref="V28:W28" si="12">SUM(V29:V42)</f>
        <v>1636000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72000</v>
      </c>
      <c r="I31" s="44">
        <v>97575</v>
      </c>
      <c r="J31" s="43">
        <v>662000</v>
      </c>
      <c r="K31" s="44">
        <v>1067230</v>
      </c>
      <c r="L31" s="43">
        <v>405000</v>
      </c>
      <c r="M31" s="44">
        <v>133661</v>
      </c>
      <c r="N31" s="43"/>
      <c r="O31" s="44"/>
      <c r="P31" s="43">
        <f t="shared" si="5"/>
        <v>1139000</v>
      </c>
      <c r="Q31" s="44">
        <f t="shared" si="6"/>
        <v>1298466</v>
      </c>
      <c r="R31" s="24">
        <f t="shared" si="7"/>
        <v>-38.821752265861029</v>
      </c>
      <c r="S31" s="25">
        <f t="shared" si="8"/>
        <v>-87.475895542666521</v>
      </c>
      <c r="T31" s="24">
        <f t="shared" si="9"/>
        <v>59.94736842105263</v>
      </c>
      <c r="U31" s="26">
        <f t="shared" si="10"/>
        <v>68.340315789473678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1770000</v>
      </c>
      <c r="C33" s="42"/>
      <c r="D33" s="42"/>
      <c r="E33" s="42">
        <f t="shared" si="4"/>
        <v>1770000</v>
      </c>
      <c r="F33" s="43">
        <v>1770000</v>
      </c>
      <c r="G33" s="44">
        <v>1770000</v>
      </c>
      <c r="H33" s="43">
        <v>330000</v>
      </c>
      <c r="I33" s="44"/>
      <c r="J33" s="43">
        <v>324000</v>
      </c>
      <c r="K33" s="44"/>
      <c r="L33" s="43">
        <v>602000</v>
      </c>
      <c r="M33" s="44"/>
      <c r="N33" s="43"/>
      <c r="O33" s="44"/>
      <c r="P33" s="43">
        <f t="shared" si="5"/>
        <v>1256000</v>
      </c>
      <c r="Q33" s="44">
        <f t="shared" si="6"/>
        <v>0</v>
      </c>
      <c r="R33" s="24">
        <f t="shared" si="7"/>
        <v>85.802469135802468</v>
      </c>
      <c r="S33" s="25">
        <f t="shared" si="8"/>
        <v>0</v>
      </c>
      <c r="T33" s="24">
        <f t="shared" si="9"/>
        <v>70.960451977401135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1636000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1942000</v>
      </c>
      <c r="C43" s="45">
        <f t="shared" si="20"/>
        <v>-601000</v>
      </c>
      <c r="D43" s="45">
        <f t="shared" si="20"/>
        <v>0</v>
      </c>
      <c r="E43" s="45">
        <f t="shared" si="20"/>
        <v>1341000</v>
      </c>
      <c r="F43" s="46">
        <f t="shared" si="20"/>
        <v>1942000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1942000</v>
      </c>
      <c r="C44" s="39">
        <f t="shared" si="22"/>
        <v>-601000</v>
      </c>
      <c r="D44" s="39">
        <f t="shared" si="22"/>
        <v>0</v>
      </c>
      <c r="E44" s="39">
        <f t="shared" si="22"/>
        <v>1341000</v>
      </c>
      <c r="F44" s="40">
        <f t="shared" si="22"/>
        <v>1942000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1942000</v>
      </c>
      <c r="C46" s="42">
        <v>-601000</v>
      </c>
      <c r="D46" s="42"/>
      <c r="E46" s="42">
        <f t="shared" si="13"/>
        <v>1341000</v>
      </c>
      <c r="F46" s="43">
        <v>1942000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30533000</v>
      </c>
      <c r="C61" s="39">
        <f t="shared" si="26"/>
        <v>10649000</v>
      </c>
      <c r="D61" s="39">
        <f t="shared" si="26"/>
        <v>0</v>
      </c>
      <c r="E61" s="39">
        <f t="shared" si="26"/>
        <v>41182000</v>
      </c>
      <c r="F61" s="40">
        <f t="shared" si="26"/>
        <v>41783000</v>
      </c>
      <c r="G61" s="41">
        <f t="shared" si="26"/>
        <v>39841000</v>
      </c>
      <c r="H61" s="40">
        <f t="shared" si="26"/>
        <v>3075000</v>
      </c>
      <c r="I61" s="41">
        <f t="shared" si="26"/>
        <v>2730790</v>
      </c>
      <c r="J61" s="40">
        <f t="shared" si="26"/>
        <v>10019000</v>
      </c>
      <c r="K61" s="41">
        <f t="shared" si="26"/>
        <v>10393078</v>
      </c>
      <c r="L61" s="40">
        <f t="shared" si="26"/>
        <v>8637000</v>
      </c>
      <c r="M61" s="41">
        <f t="shared" si="26"/>
        <v>353975</v>
      </c>
      <c r="N61" s="40">
        <f t="shared" si="26"/>
        <v>0</v>
      </c>
      <c r="O61" s="41">
        <f t="shared" si="26"/>
        <v>0</v>
      </c>
      <c r="P61" s="40">
        <f t="shared" si="26"/>
        <v>21731000</v>
      </c>
      <c r="Q61" s="41">
        <f t="shared" si="26"/>
        <v>13477843</v>
      </c>
      <c r="R61" s="20">
        <f t="shared" si="16"/>
        <v>-13.793791795588382</v>
      </c>
      <c r="S61" s="21">
        <f t="shared" si="17"/>
        <v>-96.594127360537456</v>
      </c>
      <c r="T61" s="20">
        <f t="shared" si="18"/>
        <v>52.768199698897575</v>
      </c>
      <c r="U61" s="22">
        <f t="shared" si="19"/>
        <v>32.727509591569131</v>
      </c>
      <c r="V61" s="40">
        <f t="shared" ref="V61:W61" si="27">+V8+V43</f>
        <v>1636000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30533000</v>
      </c>
      <c r="C65" s="48">
        <f t="shared" si="30"/>
        <v>10649000</v>
      </c>
      <c r="D65" s="48">
        <f t="shared" si="30"/>
        <v>0</v>
      </c>
      <c r="E65" s="48">
        <f t="shared" si="30"/>
        <v>41182000</v>
      </c>
      <c r="F65" s="49">
        <f t="shared" si="30"/>
        <v>41783000</v>
      </c>
      <c r="G65" s="50">
        <f t="shared" si="30"/>
        <v>39841000</v>
      </c>
      <c r="H65" s="49">
        <f t="shared" si="30"/>
        <v>3075000</v>
      </c>
      <c r="I65" s="50">
        <f t="shared" si="30"/>
        <v>2730790</v>
      </c>
      <c r="J65" s="49">
        <f t="shared" si="30"/>
        <v>10019000</v>
      </c>
      <c r="K65" s="50">
        <f t="shared" si="30"/>
        <v>10393078</v>
      </c>
      <c r="L65" s="49">
        <f t="shared" si="30"/>
        <v>8637000</v>
      </c>
      <c r="M65" s="51">
        <f t="shared" si="30"/>
        <v>353975</v>
      </c>
      <c r="N65" s="49">
        <f t="shared" si="30"/>
        <v>0</v>
      </c>
      <c r="O65" s="50">
        <f t="shared" si="30"/>
        <v>0</v>
      </c>
      <c r="P65" s="49">
        <f t="shared" si="30"/>
        <v>21731000</v>
      </c>
      <c r="Q65" s="50">
        <f t="shared" si="30"/>
        <v>13477843</v>
      </c>
      <c r="R65" s="34">
        <f t="shared" si="16"/>
        <v>-13.793791795588382</v>
      </c>
      <c r="S65" s="35">
        <f t="shared" si="17"/>
        <v>-96.594127360537456</v>
      </c>
      <c r="T65" s="34">
        <f t="shared" si="18"/>
        <v>52.768199698897575</v>
      </c>
      <c r="U65" s="35">
        <f t="shared" si="19"/>
        <v>32.727509591569131</v>
      </c>
      <c r="V65" s="49">
        <f>+V61+V62</f>
        <v>1636000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32742000</v>
      </c>
      <c r="C8" s="36">
        <f t="shared" si="0"/>
        <v>6800000</v>
      </c>
      <c r="D8" s="36">
        <f t="shared" si="0"/>
        <v>0</v>
      </c>
      <c r="E8" s="36">
        <f t="shared" si="0"/>
        <v>39542000</v>
      </c>
      <c r="F8" s="37">
        <f t="shared" si="0"/>
        <v>39542000</v>
      </c>
      <c r="G8" s="38">
        <f t="shared" si="0"/>
        <v>39542000</v>
      </c>
      <c r="H8" s="37">
        <f t="shared" si="0"/>
        <v>9632000</v>
      </c>
      <c r="I8" s="38">
        <f t="shared" si="0"/>
        <v>19914921</v>
      </c>
      <c r="J8" s="37">
        <f t="shared" si="0"/>
        <v>4595000</v>
      </c>
      <c r="K8" s="38">
        <f t="shared" si="0"/>
        <v>6094431</v>
      </c>
      <c r="L8" s="37">
        <f t="shared" si="0"/>
        <v>7311000</v>
      </c>
      <c r="M8" s="38">
        <f t="shared" si="0"/>
        <v>7134290</v>
      </c>
      <c r="N8" s="37">
        <f t="shared" si="0"/>
        <v>0</v>
      </c>
      <c r="O8" s="38">
        <f t="shared" si="0"/>
        <v>0</v>
      </c>
      <c r="P8" s="37">
        <f t="shared" si="0"/>
        <v>21538000</v>
      </c>
      <c r="Q8" s="38">
        <f t="shared" si="0"/>
        <v>33143642</v>
      </c>
      <c r="R8" s="16">
        <f>IF(($J8       =0),0,((($L8       -$J8       )/$J8       )*100))</f>
        <v>59.107725788900979</v>
      </c>
      <c r="S8" s="17">
        <f>IF(($K8       =0),0,((($M8       -$K8       )/$K8       )*100))</f>
        <v>17.06244602654456</v>
      </c>
      <c r="T8" s="16">
        <f>IF(($E8       =0),0,(($P8       /$E8       )*100))</f>
        <v>54.468666228314198</v>
      </c>
      <c r="U8" s="18">
        <f>IF(($E8       =0),0,(($Q8       /$E8       )*100))</f>
        <v>83.81883061049011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28260000</v>
      </c>
      <c r="C9" s="39">
        <f t="shared" si="2"/>
        <v>0</v>
      </c>
      <c r="D9" s="39">
        <f t="shared" si="2"/>
        <v>0</v>
      </c>
      <c r="E9" s="39">
        <f t="shared" si="2"/>
        <v>28260000</v>
      </c>
      <c r="F9" s="40">
        <f t="shared" si="2"/>
        <v>28260000</v>
      </c>
      <c r="G9" s="41">
        <f t="shared" si="2"/>
        <v>28260000</v>
      </c>
      <c r="H9" s="40">
        <f t="shared" si="2"/>
        <v>7414000</v>
      </c>
      <c r="I9" s="41">
        <f t="shared" si="2"/>
        <v>16641171</v>
      </c>
      <c r="J9" s="40">
        <f t="shared" si="2"/>
        <v>4027000</v>
      </c>
      <c r="K9" s="41">
        <f t="shared" si="2"/>
        <v>7739490</v>
      </c>
      <c r="L9" s="40">
        <f t="shared" si="2"/>
        <v>6500000</v>
      </c>
      <c r="M9" s="41">
        <f t="shared" si="2"/>
        <v>5345204</v>
      </c>
      <c r="N9" s="40">
        <f t="shared" si="2"/>
        <v>0</v>
      </c>
      <c r="O9" s="41">
        <f t="shared" si="2"/>
        <v>0</v>
      </c>
      <c r="P9" s="40">
        <f t="shared" si="2"/>
        <v>17941000</v>
      </c>
      <c r="Q9" s="41">
        <f t="shared" si="2"/>
        <v>29725865</v>
      </c>
      <c r="R9" s="20">
        <f>IF(($J9       =0),0,((($L9       -$J9       )/$J9       )*100))</f>
        <v>61.410479264961516</v>
      </c>
      <c r="S9" s="21">
        <f>IF(($K9       =0),0,((($M9       -$K9       )/$K9       )*100))</f>
        <v>-30.935966064947433</v>
      </c>
      <c r="T9" s="20">
        <f>IF(($E9       =0),0,(($P9       /$E9       )*100))</f>
        <v>63.485491861288033</v>
      </c>
      <c r="U9" s="22">
        <f>IF(($E9       =0),0,(($Q9       /$E9       )*100))</f>
        <v>105.18706652512384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20507000</v>
      </c>
      <c r="C10" s="42"/>
      <c r="D10" s="42"/>
      <c r="E10" s="42">
        <f t="shared" ref="E10:E41" si="4">$B10      +$C10      +$D10</f>
        <v>20507000</v>
      </c>
      <c r="F10" s="43">
        <v>20507000</v>
      </c>
      <c r="G10" s="44">
        <v>20507000</v>
      </c>
      <c r="H10" s="43">
        <v>7414000</v>
      </c>
      <c r="I10" s="44">
        <v>8927223</v>
      </c>
      <c r="J10" s="43">
        <v>4027000</v>
      </c>
      <c r="K10" s="44">
        <v>6250751</v>
      </c>
      <c r="L10" s="43">
        <v>6500000</v>
      </c>
      <c r="M10" s="44">
        <v>5345204</v>
      </c>
      <c r="N10" s="43"/>
      <c r="O10" s="44"/>
      <c r="P10" s="43">
        <f t="shared" ref="P10:P41" si="5">$H10      +$J10      +$L10      +$N10</f>
        <v>17941000</v>
      </c>
      <c r="Q10" s="44">
        <f t="shared" ref="Q10:Q41" si="6">$I10      +$K10      +$M10      +$O10</f>
        <v>20523178</v>
      </c>
      <c r="R10" s="24">
        <f t="shared" ref="R10:R41" si="7">IF(($J10      =0),0,((($L10      -$J10      )/$J10      )*100))</f>
        <v>61.410479264961516</v>
      </c>
      <c r="S10" s="25">
        <f t="shared" ref="S10:S41" si="8">IF(($K10      =0),0,((($M10      -$K10      )/$K10      )*100))</f>
        <v>-14.487011240729315</v>
      </c>
      <c r="T10" s="24">
        <f t="shared" ref="T10:T41" si="9">IF(($E10      =0),0,(($P10      /$E10      )*100))</f>
        <v>87.487199492856092</v>
      </c>
      <c r="U10" s="26">
        <f t="shared" ref="U10:U41" si="10">IF(($E10      =0),0,(($Q10      /$E10      )*100))</f>
        <v>100.07889013507582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7753000</v>
      </c>
      <c r="C13" s="42"/>
      <c r="D13" s="42"/>
      <c r="E13" s="42">
        <f t="shared" si="4"/>
        <v>7753000</v>
      </c>
      <c r="F13" s="43">
        <v>7753000</v>
      </c>
      <c r="G13" s="44">
        <v>7753000</v>
      </c>
      <c r="H13" s="43"/>
      <c r="I13" s="44">
        <v>7713948</v>
      </c>
      <c r="J13" s="43"/>
      <c r="K13" s="44">
        <v>1488739</v>
      </c>
      <c r="L13" s="43"/>
      <c r="M13" s="44"/>
      <c r="N13" s="43"/>
      <c r="O13" s="44"/>
      <c r="P13" s="43">
        <f t="shared" si="5"/>
        <v>0</v>
      </c>
      <c r="Q13" s="44">
        <f t="shared" si="6"/>
        <v>9202687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118.69840061911519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4482000</v>
      </c>
      <c r="C28" s="39">
        <f t="shared" si="11"/>
        <v>6800000</v>
      </c>
      <c r="D28" s="39">
        <f t="shared" si="11"/>
        <v>0</v>
      </c>
      <c r="E28" s="39">
        <f t="shared" si="11"/>
        <v>11282000</v>
      </c>
      <c r="F28" s="40">
        <f t="shared" si="11"/>
        <v>11282000</v>
      </c>
      <c r="G28" s="41">
        <f t="shared" si="11"/>
        <v>11282000</v>
      </c>
      <c r="H28" s="40">
        <f t="shared" si="11"/>
        <v>2218000</v>
      </c>
      <c r="I28" s="41">
        <f t="shared" si="11"/>
        <v>3273750</v>
      </c>
      <c r="J28" s="40">
        <f t="shared" si="11"/>
        <v>568000</v>
      </c>
      <c r="K28" s="41">
        <f t="shared" si="11"/>
        <v>-1645059</v>
      </c>
      <c r="L28" s="40">
        <f t="shared" si="11"/>
        <v>811000</v>
      </c>
      <c r="M28" s="41">
        <f t="shared" si="11"/>
        <v>1789086</v>
      </c>
      <c r="N28" s="40">
        <f t="shared" si="11"/>
        <v>0</v>
      </c>
      <c r="O28" s="41">
        <f t="shared" si="11"/>
        <v>0</v>
      </c>
      <c r="P28" s="40">
        <f t="shared" si="11"/>
        <v>3597000</v>
      </c>
      <c r="Q28" s="41">
        <f t="shared" si="11"/>
        <v>3417777</v>
      </c>
      <c r="R28" s="20">
        <f t="shared" si="7"/>
        <v>42.781690140845072</v>
      </c>
      <c r="S28" s="21">
        <f t="shared" si="8"/>
        <v>-208.7551267158199</v>
      </c>
      <c r="T28" s="20">
        <f t="shared" si="9"/>
        <v>31.882644921113279</v>
      </c>
      <c r="U28" s="22">
        <f t="shared" si="10"/>
        <v>30.294070200319091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1847000</v>
      </c>
      <c r="I31" s="44">
        <v>1846802</v>
      </c>
      <c r="J31" s="43">
        <v>108000</v>
      </c>
      <c r="K31" s="44">
        <v>433581</v>
      </c>
      <c r="L31" s="43">
        <v>470000</v>
      </c>
      <c r="M31" s="44">
        <v>470359</v>
      </c>
      <c r="N31" s="43"/>
      <c r="O31" s="44"/>
      <c r="P31" s="43">
        <f t="shared" si="5"/>
        <v>2425000</v>
      </c>
      <c r="Q31" s="44">
        <f t="shared" si="6"/>
        <v>2750742</v>
      </c>
      <c r="R31" s="24">
        <f t="shared" si="7"/>
        <v>335.18518518518516</v>
      </c>
      <c r="S31" s="25">
        <f t="shared" si="8"/>
        <v>8.4823827612372309</v>
      </c>
      <c r="T31" s="24">
        <f t="shared" si="9"/>
        <v>80.833333333333329</v>
      </c>
      <c r="U31" s="26">
        <f t="shared" si="10"/>
        <v>91.691400000000002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1482000</v>
      </c>
      <c r="C33" s="42"/>
      <c r="D33" s="42"/>
      <c r="E33" s="42">
        <f t="shared" si="4"/>
        <v>1482000</v>
      </c>
      <c r="F33" s="43">
        <v>1482000</v>
      </c>
      <c r="G33" s="44">
        <v>1482000</v>
      </c>
      <c r="H33" s="43">
        <v>371000</v>
      </c>
      <c r="I33" s="44">
        <v>1426948</v>
      </c>
      <c r="J33" s="43">
        <v>460000</v>
      </c>
      <c r="K33" s="44">
        <v>-2078640</v>
      </c>
      <c r="L33" s="43">
        <v>341000</v>
      </c>
      <c r="M33" s="44">
        <v>1318727</v>
      </c>
      <c r="N33" s="43"/>
      <c r="O33" s="44"/>
      <c r="P33" s="43">
        <f t="shared" si="5"/>
        <v>1172000</v>
      </c>
      <c r="Q33" s="44">
        <f t="shared" si="6"/>
        <v>667035</v>
      </c>
      <c r="R33" s="24">
        <f t="shared" si="7"/>
        <v>-25.869565217391305</v>
      </c>
      <c r="S33" s="25">
        <f t="shared" si="8"/>
        <v>-163.44181772697533</v>
      </c>
      <c r="T33" s="24">
        <f t="shared" si="9"/>
        <v>79.082321187584341</v>
      </c>
      <c r="U33" s="26">
        <f t="shared" si="10"/>
        <v>45.009109311740893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6800000</v>
      </c>
      <c r="D37" s="42"/>
      <c r="E37" s="42">
        <f t="shared" si="4"/>
        <v>6800000</v>
      </c>
      <c r="F37" s="43">
        <v>6800000</v>
      </c>
      <c r="G37" s="44">
        <v>6800000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7830000</v>
      </c>
      <c r="C43" s="45">
        <f t="shared" si="20"/>
        <v>2882000</v>
      </c>
      <c r="D43" s="45">
        <f t="shared" si="20"/>
        <v>0</v>
      </c>
      <c r="E43" s="45">
        <f t="shared" si="20"/>
        <v>10712000</v>
      </c>
      <c r="F43" s="46">
        <f t="shared" si="20"/>
        <v>7830000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7830000</v>
      </c>
      <c r="C44" s="39">
        <f t="shared" si="22"/>
        <v>2882000</v>
      </c>
      <c r="D44" s="39">
        <f t="shared" si="22"/>
        <v>0</v>
      </c>
      <c r="E44" s="39">
        <f t="shared" si="22"/>
        <v>10712000</v>
      </c>
      <c r="F44" s="40">
        <f t="shared" si="22"/>
        <v>7830000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7830000</v>
      </c>
      <c r="C46" s="42">
        <v>2882000</v>
      </c>
      <c r="D46" s="42"/>
      <c r="E46" s="42">
        <f t="shared" si="13"/>
        <v>10712000</v>
      </c>
      <c r="F46" s="43">
        <v>7830000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40572000</v>
      </c>
      <c r="C61" s="39">
        <f t="shared" si="26"/>
        <v>9682000</v>
      </c>
      <c r="D61" s="39">
        <f t="shared" si="26"/>
        <v>0</v>
      </c>
      <c r="E61" s="39">
        <f t="shared" si="26"/>
        <v>50254000</v>
      </c>
      <c r="F61" s="40">
        <f t="shared" si="26"/>
        <v>47372000</v>
      </c>
      <c r="G61" s="41">
        <f t="shared" si="26"/>
        <v>39542000</v>
      </c>
      <c r="H61" s="40">
        <f t="shared" si="26"/>
        <v>9632000</v>
      </c>
      <c r="I61" s="41">
        <f t="shared" si="26"/>
        <v>19914921</v>
      </c>
      <c r="J61" s="40">
        <f t="shared" si="26"/>
        <v>4595000</v>
      </c>
      <c r="K61" s="41">
        <f t="shared" si="26"/>
        <v>6094431</v>
      </c>
      <c r="L61" s="40">
        <f t="shared" si="26"/>
        <v>7311000</v>
      </c>
      <c r="M61" s="41">
        <f t="shared" si="26"/>
        <v>7134290</v>
      </c>
      <c r="N61" s="40">
        <f t="shared" si="26"/>
        <v>0</v>
      </c>
      <c r="O61" s="41">
        <f t="shared" si="26"/>
        <v>0</v>
      </c>
      <c r="P61" s="40">
        <f t="shared" si="26"/>
        <v>21538000</v>
      </c>
      <c r="Q61" s="41">
        <f t="shared" si="26"/>
        <v>33143642</v>
      </c>
      <c r="R61" s="20">
        <f t="shared" si="16"/>
        <v>59.107725788900979</v>
      </c>
      <c r="S61" s="21">
        <f t="shared" si="17"/>
        <v>17.06244602654456</v>
      </c>
      <c r="T61" s="20">
        <f t="shared" si="18"/>
        <v>42.858279937915391</v>
      </c>
      <c r="U61" s="22">
        <f t="shared" si="19"/>
        <v>65.952246587336333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40572000</v>
      </c>
      <c r="C65" s="48">
        <f t="shared" si="30"/>
        <v>9682000</v>
      </c>
      <c r="D65" s="48">
        <f t="shared" si="30"/>
        <v>0</v>
      </c>
      <c r="E65" s="48">
        <f t="shared" si="30"/>
        <v>50254000</v>
      </c>
      <c r="F65" s="49">
        <f t="shared" si="30"/>
        <v>47372000</v>
      </c>
      <c r="G65" s="50">
        <f t="shared" si="30"/>
        <v>39542000</v>
      </c>
      <c r="H65" s="49">
        <f t="shared" si="30"/>
        <v>9632000</v>
      </c>
      <c r="I65" s="50">
        <f t="shared" si="30"/>
        <v>19914921</v>
      </c>
      <c r="J65" s="49">
        <f t="shared" si="30"/>
        <v>4595000</v>
      </c>
      <c r="K65" s="50">
        <f t="shared" si="30"/>
        <v>6094431</v>
      </c>
      <c r="L65" s="49">
        <f t="shared" si="30"/>
        <v>7311000</v>
      </c>
      <c r="M65" s="51">
        <f t="shared" si="30"/>
        <v>7134290</v>
      </c>
      <c r="N65" s="49">
        <f t="shared" si="30"/>
        <v>0</v>
      </c>
      <c r="O65" s="50">
        <f t="shared" si="30"/>
        <v>0</v>
      </c>
      <c r="P65" s="49">
        <f t="shared" si="30"/>
        <v>21538000</v>
      </c>
      <c r="Q65" s="50">
        <f t="shared" si="30"/>
        <v>33143642</v>
      </c>
      <c r="R65" s="34">
        <f t="shared" si="16"/>
        <v>59.107725788900979</v>
      </c>
      <c r="S65" s="35">
        <f t="shared" si="17"/>
        <v>17.06244602654456</v>
      </c>
      <c r="T65" s="34">
        <f t="shared" si="18"/>
        <v>42.858279937915391</v>
      </c>
      <c r="U65" s="35">
        <f t="shared" si="19"/>
        <v>65.952246587336333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50160000</v>
      </c>
      <c r="C8" s="36">
        <f t="shared" si="0"/>
        <v>-898000</v>
      </c>
      <c r="D8" s="36">
        <f t="shared" si="0"/>
        <v>0</v>
      </c>
      <c r="E8" s="36">
        <f t="shared" si="0"/>
        <v>49262000</v>
      </c>
      <c r="F8" s="37">
        <f t="shared" si="0"/>
        <v>49262000</v>
      </c>
      <c r="G8" s="38">
        <f t="shared" si="0"/>
        <v>49262000</v>
      </c>
      <c r="H8" s="37">
        <f t="shared" si="0"/>
        <v>9450000</v>
      </c>
      <c r="I8" s="38">
        <f t="shared" si="0"/>
        <v>10782953</v>
      </c>
      <c r="J8" s="37">
        <f t="shared" si="0"/>
        <v>12604000</v>
      </c>
      <c r="K8" s="38">
        <f t="shared" si="0"/>
        <v>14130262</v>
      </c>
      <c r="L8" s="37">
        <f t="shared" si="0"/>
        <v>12788000</v>
      </c>
      <c r="M8" s="38">
        <f t="shared" si="0"/>
        <v>8301863</v>
      </c>
      <c r="N8" s="37">
        <f t="shared" si="0"/>
        <v>0</v>
      </c>
      <c r="O8" s="38">
        <f t="shared" si="0"/>
        <v>0</v>
      </c>
      <c r="P8" s="37">
        <f t="shared" si="0"/>
        <v>34842000</v>
      </c>
      <c r="Q8" s="38">
        <f t="shared" si="0"/>
        <v>33215078</v>
      </c>
      <c r="R8" s="16">
        <f>IF(($J8       =0),0,((($L8       -$J8       )/$J8       )*100))</f>
        <v>1.4598540145985401</v>
      </c>
      <c r="S8" s="17">
        <f>IF(($K8       =0),0,((($M8       -$K8       )/$K8       )*100))</f>
        <v>-41.247635748013735</v>
      </c>
      <c r="T8" s="16">
        <f>IF(($E8       =0),0,(($P8       /$E8       )*100))</f>
        <v>70.727944460233033</v>
      </c>
      <c r="U8" s="18">
        <f>IF(($E8       =0),0,(($Q8       /$E8       )*100))</f>
        <v>67.425354228411351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45170000</v>
      </c>
      <c r="C9" s="39">
        <f t="shared" si="2"/>
        <v>-898000</v>
      </c>
      <c r="D9" s="39">
        <f t="shared" si="2"/>
        <v>0</v>
      </c>
      <c r="E9" s="39">
        <f t="shared" si="2"/>
        <v>44272000</v>
      </c>
      <c r="F9" s="40">
        <f t="shared" si="2"/>
        <v>44272000</v>
      </c>
      <c r="G9" s="41">
        <f t="shared" si="2"/>
        <v>44272000</v>
      </c>
      <c r="H9" s="40">
        <f t="shared" si="2"/>
        <v>6900000</v>
      </c>
      <c r="I9" s="41">
        <f t="shared" si="2"/>
        <v>8039793</v>
      </c>
      <c r="J9" s="40">
        <f t="shared" si="2"/>
        <v>11183000</v>
      </c>
      <c r="K9" s="41">
        <f t="shared" si="2"/>
        <v>12709804</v>
      </c>
      <c r="L9" s="40">
        <f t="shared" si="2"/>
        <v>12175000</v>
      </c>
      <c r="M9" s="41">
        <f t="shared" si="2"/>
        <v>7648017</v>
      </c>
      <c r="N9" s="40">
        <f t="shared" si="2"/>
        <v>0</v>
      </c>
      <c r="O9" s="41">
        <f t="shared" si="2"/>
        <v>0</v>
      </c>
      <c r="P9" s="40">
        <f t="shared" si="2"/>
        <v>30258000</v>
      </c>
      <c r="Q9" s="41">
        <f t="shared" si="2"/>
        <v>28397614</v>
      </c>
      <c r="R9" s="20">
        <f>IF(($J9       =0),0,((($L9       -$J9       )/$J9       )*100))</f>
        <v>8.8706071715997492</v>
      </c>
      <c r="S9" s="21">
        <f>IF(($K9       =0),0,((($M9       -$K9       )/$K9       )*100))</f>
        <v>-39.825846252231742</v>
      </c>
      <c r="T9" s="20">
        <f>IF(($E9       =0),0,(($P9       /$E9       )*100))</f>
        <v>68.345681243223709</v>
      </c>
      <c r="U9" s="22">
        <f>IF(($E9       =0),0,(($Q9       /$E9       )*100))</f>
        <v>64.143508312251541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40696000</v>
      </c>
      <c r="C10" s="42"/>
      <c r="D10" s="42"/>
      <c r="E10" s="42">
        <f t="shared" ref="E10:E41" si="4">$B10      +$C10      +$D10</f>
        <v>40696000</v>
      </c>
      <c r="F10" s="43">
        <v>40696000</v>
      </c>
      <c r="G10" s="44">
        <v>40696000</v>
      </c>
      <c r="H10" s="43">
        <v>6900000</v>
      </c>
      <c r="I10" s="44">
        <v>8039793</v>
      </c>
      <c r="J10" s="43">
        <v>10291000</v>
      </c>
      <c r="K10" s="44">
        <v>10625741</v>
      </c>
      <c r="L10" s="43">
        <v>12126000</v>
      </c>
      <c r="M10" s="44">
        <v>7648017</v>
      </c>
      <c r="N10" s="43"/>
      <c r="O10" s="44"/>
      <c r="P10" s="43">
        <f t="shared" ref="P10:P41" si="5">$H10      +$J10      +$L10      +$N10</f>
        <v>29317000</v>
      </c>
      <c r="Q10" s="44">
        <f t="shared" ref="Q10:Q41" si="6">$I10      +$K10      +$M10      +$O10</f>
        <v>26313551</v>
      </c>
      <c r="R10" s="24">
        <f t="shared" ref="R10:R41" si="7">IF(($J10      =0),0,((($L10      -$J10      )/$J10      )*100))</f>
        <v>17.831114566125741</v>
      </c>
      <c r="S10" s="25">
        <f t="shared" ref="S10:S41" si="8">IF(($K10      =0),0,((($M10      -$K10      )/$K10      )*100))</f>
        <v>-28.023683242420461</v>
      </c>
      <c r="T10" s="24">
        <f t="shared" ref="T10:T41" si="9">IF(($E10      =0),0,(($P10      /$E10      )*100))</f>
        <v>72.039021034008258</v>
      </c>
      <c r="U10" s="26">
        <f t="shared" ref="U10:U41" si="10">IF(($E10      =0),0,(($Q10      /$E10      )*100))</f>
        <v>64.658814134067228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4474000</v>
      </c>
      <c r="C13" s="42">
        <v>-898000</v>
      </c>
      <c r="D13" s="42"/>
      <c r="E13" s="42">
        <f t="shared" si="4"/>
        <v>3576000</v>
      </c>
      <c r="F13" s="43">
        <v>3576000</v>
      </c>
      <c r="G13" s="44">
        <v>3576000</v>
      </c>
      <c r="H13" s="43"/>
      <c r="I13" s="44"/>
      <c r="J13" s="43">
        <v>892000</v>
      </c>
      <c r="K13" s="44">
        <v>2084063</v>
      </c>
      <c r="L13" s="43">
        <v>49000</v>
      </c>
      <c r="M13" s="44"/>
      <c r="N13" s="43"/>
      <c r="O13" s="44"/>
      <c r="P13" s="43">
        <f t="shared" si="5"/>
        <v>941000</v>
      </c>
      <c r="Q13" s="44">
        <f t="shared" si="6"/>
        <v>2084063</v>
      </c>
      <c r="R13" s="24">
        <f t="shared" si="7"/>
        <v>-94.506726457399111</v>
      </c>
      <c r="S13" s="25">
        <f t="shared" si="8"/>
        <v>-100</v>
      </c>
      <c r="T13" s="24">
        <f t="shared" si="9"/>
        <v>26.314317673378074</v>
      </c>
      <c r="U13" s="26">
        <f t="shared" si="10"/>
        <v>58.279166666666669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4990000</v>
      </c>
      <c r="C28" s="39">
        <f t="shared" si="11"/>
        <v>0</v>
      </c>
      <c r="D28" s="39">
        <f t="shared" si="11"/>
        <v>0</v>
      </c>
      <c r="E28" s="39">
        <f t="shared" si="11"/>
        <v>4990000</v>
      </c>
      <c r="F28" s="40">
        <f t="shared" si="11"/>
        <v>4990000</v>
      </c>
      <c r="G28" s="41">
        <f t="shared" si="11"/>
        <v>4990000</v>
      </c>
      <c r="H28" s="40">
        <f t="shared" si="11"/>
        <v>2550000</v>
      </c>
      <c r="I28" s="41">
        <f t="shared" si="11"/>
        <v>2743160</v>
      </c>
      <c r="J28" s="40">
        <f t="shared" si="11"/>
        <v>1421000</v>
      </c>
      <c r="K28" s="41">
        <f t="shared" si="11"/>
        <v>1420458</v>
      </c>
      <c r="L28" s="40">
        <f t="shared" si="11"/>
        <v>613000</v>
      </c>
      <c r="M28" s="41">
        <f t="shared" si="11"/>
        <v>653846</v>
      </c>
      <c r="N28" s="40">
        <f t="shared" si="11"/>
        <v>0</v>
      </c>
      <c r="O28" s="41">
        <f t="shared" si="11"/>
        <v>0</v>
      </c>
      <c r="P28" s="40">
        <f t="shared" si="11"/>
        <v>4584000</v>
      </c>
      <c r="Q28" s="41">
        <f t="shared" si="11"/>
        <v>4817464</v>
      </c>
      <c r="R28" s="20">
        <f t="shared" si="7"/>
        <v>-56.861365235749474</v>
      </c>
      <c r="S28" s="21">
        <f t="shared" si="8"/>
        <v>-53.969353546532176</v>
      </c>
      <c r="T28" s="20">
        <f t="shared" si="9"/>
        <v>91.863727454909821</v>
      </c>
      <c r="U28" s="22">
        <f t="shared" si="10"/>
        <v>96.542364729458924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2053000</v>
      </c>
      <c r="I31" s="44">
        <v>2048256</v>
      </c>
      <c r="J31" s="43">
        <v>623000</v>
      </c>
      <c r="K31" s="44">
        <v>622975</v>
      </c>
      <c r="L31" s="43">
        <v>116000</v>
      </c>
      <c r="M31" s="44">
        <v>156234</v>
      </c>
      <c r="N31" s="43"/>
      <c r="O31" s="44"/>
      <c r="P31" s="43">
        <f t="shared" si="5"/>
        <v>2792000</v>
      </c>
      <c r="Q31" s="44">
        <f t="shared" si="6"/>
        <v>2827465</v>
      </c>
      <c r="R31" s="24">
        <f t="shared" si="7"/>
        <v>-81.380417335473524</v>
      </c>
      <c r="S31" s="25">
        <f t="shared" si="8"/>
        <v>-74.92130502829167</v>
      </c>
      <c r="T31" s="24">
        <f t="shared" si="9"/>
        <v>93.066666666666663</v>
      </c>
      <c r="U31" s="26">
        <f t="shared" si="10"/>
        <v>94.248833333333337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1990000</v>
      </c>
      <c r="C33" s="42"/>
      <c r="D33" s="42"/>
      <c r="E33" s="42">
        <f t="shared" si="4"/>
        <v>1990000</v>
      </c>
      <c r="F33" s="43">
        <v>1990000</v>
      </c>
      <c r="G33" s="44">
        <v>1990000</v>
      </c>
      <c r="H33" s="43">
        <v>497000</v>
      </c>
      <c r="I33" s="44">
        <v>694904</v>
      </c>
      <c r="J33" s="43">
        <v>798000</v>
      </c>
      <c r="K33" s="44">
        <v>797483</v>
      </c>
      <c r="L33" s="43">
        <v>497000</v>
      </c>
      <c r="M33" s="44">
        <v>497612</v>
      </c>
      <c r="N33" s="43"/>
      <c r="O33" s="44"/>
      <c r="P33" s="43">
        <f t="shared" si="5"/>
        <v>1792000</v>
      </c>
      <c r="Q33" s="44">
        <f t="shared" si="6"/>
        <v>1989999</v>
      </c>
      <c r="R33" s="24">
        <f t="shared" si="7"/>
        <v>-37.719298245614034</v>
      </c>
      <c r="S33" s="25">
        <f t="shared" si="8"/>
        <v>-37.602180861535608</v>
      </c>
      <c r="T33" s="24">
        <f t="shared" si="9"/>
        <v>90.050251256281413</v>
      </c>
      <c r="U33" s="26">
        <f t="shared" si="10"/>
        <v>99.999949748743717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900000</v>
      </c>
      <c r="C43" s="45">
        <f t="shared" si="20"/>
        <v>-900000</v>
      </c>
      <c r="D43" s="45">
        <f t="shared" si="20"/>
        <v>0</v>
      </c>
      <c r="E43" s="45">
        <f t="shared" si="20"/>
        <v>0</v>
      </c>
      <c r="F43" s="46">
        <f t="shared" si="20"/>
        <v>900000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900000</v>
      </c>
      <c r="C44" s="39">
        <f t="shared" si="22"/>
        <v>-900000</v>
      </c>
      <c r="D44" s="39">
        <f t="shared" si="22"/>
        <v>0</v>
      </c>
      <c r="E44" s="39">
        <f t="shared" si="22"/>
        <v>0</v>
      </c>
      <c r="F44" s="40">
        <f t="shared" si="22"/>
        <v>900000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900000</v>
      </c>
      <c r="C46" s="42">
        <v>-900000</v>
      </c>
      <c r="D46" s="42"/>
      <c r="E46" s="42">
        <f t="shared" si="13"/>
        <v>0</v>
      </c>
      <c r="F46" s="43">
        <v>900000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51060000</v>
      </c>
      <c r="C61" s="39">
        <f t="shared" si="26"/>
        <v>-1798000</v>
      </c>
      <c r="D61" s="39">
        <f t="shared" si="26"/>
        <v>0</v>
      </c>
      <c r="E61" s="39">
        <f t="shared" si="26"/>
        <v>49262000</v>
      </c>
      <c r="F61" s="40">
        <f t="shared" si="26"/>
        <v>50162000</v>
      </c>
      <c r="G61" s="41">
        <f t="shared" si="26"/>
        <v>49262000</v>
      </c>
      <c r="H61" s="40">
        <f t="shared" si="26"/>
        <v>9450000</v>
      </c>
      <c r="I61" s="41">
        <f t="shared" si="26"/>
        <v>10782953</v>
      </c>
      <c r="J61" s="40">
        <f t="shared" si="26"/>
        <v>12604000</v>
      </c>
      <c r="K61" s="41">
        <f t="shared" si="26"/>
        <v>14130262</v>
      </c>
      <c r="L61" s="40">
        <f t="shared" si="26"/>
        <v>12788000</v>
      </c>
      <c r="M61" s="41">
        <f t="shared" si="26"/>
        <v>8301863</v>
      </c>
      <c r="N61" s="40">
        <f t="shared" si="26"/>
        <v>0</v>
      </c>
      <c r="O61" s="41">
        <f t="shared" si="26"/>
        <v>0</v>
      </c>
      <c r="P61" s="40">
        <f t="shared" si="26"/>
        <v>34842000</v>
      </c>
      <c r="Q61" s="41">
        <f t="shared" si="26"/>
        <v>33215078</v>
      </c>
      <c r="R61" s="20">
        <f t="shared" si="16"/>
        <v>1.4598540145985401</v>
      </c>
      <c r="S61" s="21">
        <f t="shared" si="17"/>
        <v>-41.247635748013735</v>
      </c>
      <c r="T61" s="20">
        <f t="shared" si="18"/>
        <v>70.727944460233033</v>
      </c>
      <c r="U61" s="22">
        <f t="shared" si="19"/>
        <v>67.425354228411351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51060000</v>
      </c>
      <c r="C65" s="48">
        <f t="shared" si="30"/>
        <v>-1798000</v>
      </c>
      <c r="D65" s="48">
        <f t="shared" si="30"/>
        <v>0</v>
      </c>
      <c r="E65" s="48">
        <f t="shared" si="30"/>
        <v>49262000</v>
      </c>
      <c r="F65" s="49">
        <f t="shared" si="30"/>
        <v>50162000</v>
      </c>
      <c r="G65" s="50">
        <f t="shared" si="30"/>
        <v>49262000</v>
      </c>
      <c r="H65" s="49">
        <f t="shared" si="30"/>
        <v>9450000</v>
      </c>
      <c r="I65" s="50">
        <f t="shared" si="30"/>
        <v>10782953</v>
      </c>
      <c r="J65" s="49">
        <f t="shared" si="30"/>
        <v>12604000</v>
      </c>
      <c r="K65" s="50">
        <f t="shared" si="30"/>
        <v>14130262</v>
      </c>
      <c r="L65" s="49">
        <f t="shared" si="30"/>
        <v>12788000</v>
      </c>
      <c r="M65" s="51">
        <f t="shared" si="30"/>
        <v>8301863</v>
      </c>
      <c r="N65" s="49">
        <f t="shared" si="30"/>
        <v>0</v>
      </c>
      <c r="O65" s="50">
        <f t="shared" si="30"/>
        <v>0</v>
      </c>
      <c r="P65" s="49">
        <f t="shared" si="30"/>
        <v>34842000</v>
      </c>
      <c r="Q65" s="50">
        <f t="shared" si="30"/>
        <v>33215078</v>
      </c>
      <c r="R65" s="34">
        <f t="shared" si="16"/>
        <v>1.4598540145985401</v>
      </c>
      <c r="S65" s="35">
        <f t="shared" si="17"/>
        <v>-41.247635748013735</v>
      </c>
      <c r="T65" s="34">
        <f t="shared" si="18"/>
        <v>70.727944460233033</v>
      </c>
      <c r="U65" s="35">
        <f t="shared" si="19"/>
        <v>67.425354228411351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53523000</v>
      </c>
      <c r="C8" s="36">
        <f t="shared" si="0"/>
        <v>5400000</v>
      </c>
      <c r="D8" s="36">
        <f t="shared" si="0"/>
        <v>0</v>
      </c>
      <c r="E8" s="36">
        <f t="shared" si="0"/>
        <v>58923000</v>
      </c>
      <c r="F8" s="37">
        <f t="shared" si="0"/>
        <v>58923000</v>
      </c>
      <c r="G8" s="38">
        <f t="shared" si="0"/>
        <v>58923000</v>
      </c>
      <c r="H8" s="37">
        <f t="shared" si="0"/>
        <v>18093000</v>
      </c>
      <c r="I8" s="38">
        <f t="shared" si="0"/>
        <v>20535163</v>
      </c>
      <c r="J8" s="37">
        <f t="shared" si="0"/>
        <v>9826000</v>
      </c>
      <c r="K8" s="38">
        <f t="shared" si="0"/>
        <v>7300685</v>
      </c>
      <c r="L8" s="37">
        <f t="shared" si="0"/>
        <v>15268000</v>
      </c>
      <c r="M8" s="38">
        <f t="shared" si="0"/>
        <v>9176230</v>
      </c>
      <c r="N8" s="37">
        <f t="shared" si="0"/>
        <v>0</v>
      </c>
      <c r="O8" s="38">
        <f t="shared" si="0"/>
        <v>0</v>
      </c>
      <c r="P8" s="37">
        <f t="shared" si="0"/>
        <v>43187000</v>
      </c>
      <c r="Q8" s="38">
        <f t="shared" si="0"/>
        <v>37012078</v>
      </c>
      <c r="R8" s="16">
        <f>IF(($J8       =0),0,((($L8       -$J8       )/$J8       )*100))</f>
        <v>55.383675961734177</v>
      </c>
      <c r="S8" s="17">
        <f>IF(($K8       =0),0,((($M8       -$K8       )/$K8       )*100))</f>
        <v>25.689986624542765</v>
      </c>
      <c r="T8" s="16">
        <f>IF(($E8       =0),0,(($P8       /$E8       )*100))</f>
        <v>73.293959913785784</v>
      </c>
      <c r="U8" s="18">
        <f>IF(($E8       =0),0,(($Q8       /$E8       )*100))</f>
        <v>62.814313595709656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48730000</v>
      </c>
      <c r="C9" s="39">
        <f t="shared" si="2"/>
        <v>0</v>
      </c>
      <c r="D9" s="39">
        <f t="shared" si="2"/>
        <v>0</v>
      </c>
      <c r="E9" s="39">
        <f t="shared" si="2"/>
        <v>48730000</v>
      </c>
      <c r="F9" s="40">
        <f t="shared" si="2"/>
        <v>48730000</v>
      </c>
      <c r="G9" s="41">
        <f t="shared" si="2"/>
        <v>48730000</v>
      </c>
      <c r="H9" s="40">
        <f t="shared" si="2"/>
        <v>16417000</v>
      </c>
      <c r="I9" s="41">
        <f t="shared" si="2"/>
        <v>19308082</v>
      </c>
      <c r="J9" s="40">
        <f t="shared" si="2"/>
        <v>9826000</v>
      </c>
      <c r="K9" s="41">
        <f t="shared" si="2"/>
        <v>7300685</v>
      </c>
      <c r="L9" s="40">
        <f t="shared" si="2"/>
        <v>15164000</v>
      </c>
      <c r="M9" s="41">
        <f t="shared" si="2"/>
        <v>5966686</v>
      </c>
      <c r="N9" s="40">
        <f t="shared" si="2"/>
        <v>0</v>
      </c>
      <c r="O9" s="41">
        <f t="shared" si="2"/>
        <v>0</v>
      </c>
      <c r="P9" s="40">
        <f t="shared" si="2"/>
        <v>41407000</v>
      </c>
      <c r="Q9" s="41">
        <f t="shared" si="2"/>
        <v>32575453</v>
      </c>
      <c r="R9" s="20">
        <f>IF(($J9       =0),0,((($L9       -$J9       )/$J9       )*100))</f>
        <v>54.325259515570934</v>
      </c>
      <c r="S9" s="21">
        <f>IF(($K9       =0),0,((($M9       -$K9       )/$K9       )*100))</f>
        <v>-18.272244316800411</v>
      </c>
      <c r="T9" s="20">
        <f>IF(($E9       =0),0,(($P9       /$E9       )*100))</f>
        <v>84.972296326698142</v>
      </c>
      <c r="U9" s="22">
        <f>IF(($E9       =0),0,(($Q9       /$E9       )*100))</f>
        <v>66.848867227580541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43212000</v>
      </c>
      <c r="C10" s="42"/>
      <c r="D10" s="42"/>
      <c r="E10" s="42">
        <f t="shared" ref="E10:E41" si="4">$B10      +$C10      +$D10</f>
        <v>43212000</v>
      </c>
      <c r="F10" s="43">
        <v>43212000</v>
      </c>
      <c r="G10" s="44">
        <v>43212000</v>
      </c>
      <c r="H10" s="43">
        <v>16417000</v>
      </c>
      <c r="I10" s="44">
        <v>19308082</v>
      </c>
      <c r="J10" s="43">
        <v>9826000</v>
      </c>
      <c r="K10" s="44">
        <v>7300685</v>
      </c>
      <c r="L10" s="43">
        <v>12964000</v>
      </c>
      <c r="M10" s="44">
        <v>3766686</v>
      </c>
      <c r="N10" s="43"/>
      <c r="O10" s="44"/>
      <c r="P10" s="43">
        <f t="shared" ref="P10:P41" si="5">$H10      +$J10      +$L10      +$N10</f>
        <v>39207000</v>
      </c>
      <c r="Q10" s="44">
        <f t="shared" ref="Q10:Q41" si="6">$I10      +$K10      +$M10      +$O10</f>
        <v>30375453</v>
      </c>
      <c r="R10" s="24">
        <f t="shared" ref="R10:R41" si="7">IF(($J10      =0),0,((($L10      -$J10      )/$J10      )*100))</f>
        <v>31.935680846733156</v>
      </c>
      <c r="S10" s="25">
        <f t="shared" ref="S10:S41" si="8">IF(($K10      =0),0,((($M10      -$K10      )/$K10      )*100))</f>
        <v>-48.406402960818063</v>
      </c>
      <c r="T10" s="24">
        <f t="shared" ref="T10:T41" si="9">IF(($E10      =0),0,(($P10      /$E10      )*100))</f>
        <v>90.731741183004715</v>
      </c>
      <c r="U10" s="26">
        <f t="shared" ref="U10:U41" si="10">IF(($E10      =0),0,(($Q10      /$E10      )*100))</f>
        <v>70.29402249375174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5518000</v>
      </c>
      <c r="C13" s="42"/>
      <c r="D13" s="42"/>
      <c r="E13" s="42">
        <f t="shared" si="4"/>
        <v>5518000</v>
      </c>
      <c r="F13" s="43">
        <v>5518000</v>
      </c>
      <c r="G13" s="44">
        <v>5518000</v>
      </c>
      <c r="H13" s="43"/>
      <c r="I13" s="44"/>
      <c r="J13" s="43"/>
      <c r="K13" s="44"/>
      <c r="L13" s="43">
        <v>2200000</v>
      </c>
      <c r="M13" s="44">
        <v>2200000</v>
      </c>
      <c r="N13" s="43"/>
      <c r="O13" s="44"/>
      <c r="P13" s="43">
        <f t="shared" si="5"/>
        <v>2200000</v>
      </c>
      <c r="Q13" s="44">
        <f t="shared" si="6"/>
        <v>2200000</v>
      </c>
      <c r="R13" s="24">
        <f t="shared" si="7"/>
        <v>0</v>
      </c>
      <c r="S13" s="25">
        <f t="shared" si="8"/>
        <v>0</v>
      </c>
      <c r="T13" s="24">
        <f t="shared" si="9"/>
        <v>39.869517941283071</v>
      </c>
      <c r="U13" s="26">
        <f t="shared" si="10"/>
        <v>39.869517941283071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4793000</v>
      </c>
      <c r="C28" s="39">
        <f t="shared" si="11"/>
        <v>5400000</v>
      </c>
      <c r="D28" s="39">
        <f t="shared" si="11"/>
        <v>0</v>
      </c>
      <c r="E28" s="39">
        <f t="shared" si="11"/>
        <v>10193000</v>
      </c>
      <c r="F28" s="40">
        <f t="shared" si="11"/>
        <v>10193000</v>
      </c>
      <c r="G28" s="41">
        <f t="shared" si="11"/>
        <v>10193000</v>
      </c>
      <c r="H28" s="40">
        <f t="shared" si="11"/>
        <v>1676000</v>
      </c>
      <c r="I28" s="41">
        <f t="shared" si="11"/>
        <v>1227081</v>
      </c>
      <c r="J28" s="40">
        <f t="shared" si="11"/>
        <v>0</v>
      </c>
      <c r="K28" s="41">
        <f t="shared" si="11"/>
        <v>0</v>
      </c>
      <c r="L28" s="40">
        <f t="shared" si="11"/>
        <v>104000</v>
      </c>
      <c r="M28" s="41">
        <f t="shared" si="11"/>
        <v>3209544</v>
      </c>
      <c r="N28" s="40">
        <f t="shared" si="11"/>
        <v>0</v>
      </c>
      <c r="O28" s="41">
        <f t="shared" si="11"/>
        <v>0</v>
      </c>
      <c r="P28" s="40">
        <f t="shared" si="11"/>
        <v>1780000</v>
      </c>
      <c r="Q28" s="41">
        <f t="shared" si="11"/>
        <v>4436625</v>
      </c>
      <c r="R28" s="20">
        <f t="shared" si="7"/>
        <v>0</v>
      </c>
      <c r="S28" s="21">
        <f t="shared" si="8"/>
        <v>0</v>
      </c>
      <c r="T28" s="20">
        <f t="shared" si="9"/>
        <v>17.462964779750809</v>
      </c>
      <c r="U28" s="22">
        <f t="shared" si="10"/>
        <v>43.526194447169622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1227000</v>
      </c>
      <c r="I31" s="44">
        <v>1227081</v>
      </c>
      <c r="J31" s="43"/>
      <c r="K31" s="44"/>
      <c r="L31" s="43">
        <v>104000</v>
      </c>
      <c r="M31" s="44">
        <v>808884</v>
      </c>
      <c r="N31" s="43"/>
      <c r="O31" s="44"/>
      <c r="P31" s="43">
        <f t="shared" si="5"/>
        <v>1331000</v>
      </c>
      <c r="Q31" s="44">
        <f t="shared" si="6"/>
        <v>2035965</v>
      </c>
      <c r="R31" s="24">
        <f t="shared" si="7"/>
        <v>0</v>
      </c>
      <c r="S31" s="25">
        <f t="shared" si="8"/>
        <v>0</v>
      </c>
      <c r="T31" s="24">
        <f t="shared" si="9"/>
        <v>44.366666666666667</v>
      </c>
      <c r="U31" s="26">
        <f t="shared" si="10"/>
        <v>67.865499999999997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1793000</v>
      </c>
      <c r="C33" s="42"/>
      <c r="D33" s="42"/>
      <c r="E33" s="42">
        <f t="shared" si="4"/>
        <v>1793000</v>
      </c>
      <c r="F33" s="43">
        <v>1793000</v>
      </c>
      <c r="G33" s="44">
        <v>1793000</v>
      </c>
      <c r="H33" s="43">
        <v>449000</v>
      </c>
      <c r="I33" s="44"/>
      <c r="J33" s="43"/>
      <c r="K33" s="44"/>
      <c r="L33" s="43"/>
      <c r="M33" s="44">
        <v>2400660</v>
      </c>
      <c r="N33" s="43"/>
      <c r="O33" s="44"/>
      <c r="P33" s="43">
        <f t="shared" si="5"/>
        <v>449000</v>
      </c>
      <c r="Q33" s="44">
        <f t="shared" si="6"/>
        <v>2400660</v>
      </c>
      <c r="R33" s="24">
        <f t="shared" si="7"/>
        <v>0</v>
      </c>
      <c r="S33" s="25">
        <f t="shared" si="8"/>
        <v>0</v>
      </c>
      <c r="T33" s="24">
        <f t="shared" si="9"/>
        <v>25.041829336307863</v>
      </c>
      <c r="U33" s="26">
        <f t="shared" si="10"/>
        <v>133.89068600111545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5400000</v>
      </c>
      <c r="D37" s="42"/>
      <c r="E37" s="42">
        <f t="shared" si="4"/>
        <v>5400000</v>
      </c>
      <c r="F37" s="43">
        <v>5400000</v>
      </c>
      <c r="G37" s="44">
        <v>5400000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1366000</v>
      </c>
      <c r="C43" s="45">
        <f t="shared" si="20"/>
        <v>-114000</v>
      </c>
      <c r="D43" s="45">
        <f t="shared" si="20"/>
        <v>0</v>
      </c>
      <c r="E43" s="45">
        <f t="shared" si="20"/>
        <v>1252000</v>
      </c>
      <c r="F43" s="46">
        <f t="shared" si="20"/>
        <v>1366000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1366000</v>
      </c>
      <c r="C44" s="39">
        <f t="shared" si="22"/>
        <v>-114000</v>
      </c>
      <c r="D44" s="39">
        <f t="shared" si="22"/>
        <v>0</v>
      </c>
      <c r="E44" s="39">
        <f t="shared" si="22"/>
        <v>1252000</v>
      </c>
      <c r="F44" s="40">
        <f t="shared" si="22"/>
        <v>1366000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1366000</v>
      </c>
      <c r="C46" s="42">
        <v>-114000</v>
      </c>
      <c r="D46" s="42"/>
      <c r="E46" s="42">
        <f t="shared" si="13"/>
        <v>1252000</v>
      </c>
      <c r="F46" s="43">
        <v>1366000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54889000</v>
      </c>
      <c r="C61" s="39">
        <f t="shared" si="26"/>
        <v>5286000</v>
      </c>
      <c r="D61" s="39">
        <f t="shared" si="26"/>
        <v>0</v>
      </c>
      <c r="E61" s="39">
        <f t="shared" si="26"/>
        <v>60175000</v>
      </c>
      <c r="F61" s="40">
        <f t="shared" si="26"/>
        <v>60289000</v>
      </c>
      <c r="G61" s="41">
        <f t="shared" si="26"/>
        <v>58923000</v>
      </c>
      <c r="H61" s="40">
        <f t="shared" si="26"/>
        <v>18093000</v>
      </c>
      <c r="I61" s="41">
        <f t="shared" si="26"/>
        <v>20535163</v>
      </c>
      <c r="J61" s="40">
        <f t="shared" si="26"/>
        <v>9826000</v>
      </c>
      <c r="K61" s="41">
        <f t="shared" si="26"/>
        <v>7300685</v>
      </c>
      <c r="L61" s="40">
        <f t="shared" si="26"/>
        <v>15268000</v>
      </c>
      <c r="M61" s="41">
        <f t="shared" si="26"/>
        <v>9176230</v>
      </c>
      <c r="N61" s="40">
        <f t="shared" si="26"/>
        <v>0</v>
      </c>
      <c r="O61" s="41">
        <f t="shared" si="26"/>
        <v>0</v>
      </c>
      <c r="P61" s="40">
        <f t="shared" si="26"/>
        <v>43187000</v>
      </c>
      <c r="Q61" s="41">
        <f t="shared" si="26"/>
        <v>37012078</v>
      </c>
      <c r="R61" s="20">
        <f t="shared" si="16"/>
        <v>55.383675961734177</v>
      </c>
      <c r="S61" s="21">
        <f t="shared" si="17"/>
        <v>25.689986624542765</v>
      </c>
      <c r="T61" s="20">
        <f t="shared" si="18"/>
        <v>71.769007062733692</v>
      </c>
      <c r="U61" s="22">
        <f t="shared" si="19"/>
        <v>61.507400083090978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54889000</v>
      </c>
      <c r="C65" s="48">
        <f t="shared" si="30"/>
        <v>5286000</v>
      </c>
      <c r="D65" s="48">
        <f t="shared" si="30"/>
        <v>0</v>
      </c>
      <c r="E65" s="48">
        <f t="shared" si="30"/>
        <v>60175000</v>
      </c>
      <c r="F65" s="49">
        <f t="shared" si="30"/>
        <v>60289000</v>
      </c>
      <c r="G65" s="50">
        <f t="shared" si="30"/>
        <v>58923000</v>
      </c>
      <c r="H65" s="49">
        <f t="shared" si="30"/>
        <v>18093000</v>
      </c>
      <c r="I65" s="50">
        <f t="shared" si="30"/>
        <v>20535163</v>
      </c>
      <c r="J65" s="49">
        <f t="shared" si="30"/>
        <v>9826000</v>
      </c>
      <c r="K65" s="50">
        <f t="shared" si="30"/>
        <v>7300685</v>
      </c>
      <c r="L65" s="49">
        <f t="shared" si="30"/>
        <v>15268000</v>
      </c>
      <c r="M65" s="51">
        <f t="shared" si="30"/>
        <v>9176230</v>
      </c>
      <c r="N65" s="49">
        <f t="shared" si="30"/>
        <v>0</v>
      </c>
      <c r="O65" s="50">
        <f t="shared" si="30"/>
        <v>0</v>
      </c>
      <c r="P65" s="49">
        <f t="shared" si="30"/>
        <v>43187000</v>
      </c>
      <c r="Q65" s="50">
        <f t="shared" si="30"/>
        <v>37012078</v>
      </c>
      <c r="R65" s="34">
        <f t="shared" si="16"/>
        <v>55.383675961734177</v>
      </c>
      <c r="S65" s="35">
        <f t="shared" si="17"/>
        <v>25.689986624542765</v>
      </c>
      <c r="T65" s="34">
        <f t="shared" si="18"/>
        <v>71.769007062733692</v>
      </c>
      <c r="U65" s="35">
        <f t="shared" si="19"/>
        <v>61.507400083090978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5267000</v>
      </c>
      <c r="C8" s="36">
        <f t="shared" si="0"/>
        <v>0</v>
      </c>
      <c r="D8" s="36">
        <f t="shared" si="0"/>
        <v>0</v>
      </c>
      <c r="E8" s="36">
        <f t="shared" si="0"/>
        <v>5267000</v>
      </c>
      <c r="F8" s="37">
        <f t="shared" si="0"/>
        <v>5267000</v>
      </c>
      <c r="G8" s="38">
        <f t="shared" si="0"/>
        <v>5267000</v>
      </c>
      <c r="H8" s="37">
        <f t="shared" si="0"/>
        <v>1040000</v>
      </c>
      <c r="I8" s="38">
        <f t="shared" si="0"/>
        <v>472451</v>
      </c>
      <c r="J8" s="37">
        <f t="shared" si="0"/>
        <v>1730000</v>
      </c>
      <c r="K8" s="38">
        <f t="shared" si="0"/>
        <v>2126188</v>
      </c>
      <c r="L8" s="37">
        <f t="shared" si="0"/>
        <v>373000</v>
      </c>
      <c r="M8" s="38">
        <f t="shared" si="0"/>
        <v>572935</v>
      </c>
      <c r="N8" s="37">
        <f t="shared" si="0"/>
        <v>0</v>
      </c>
      <c r="O8" s="38">
        <f t="shared" si="0"/>
        <v>0</v>
      </c>
      <c r="P8" s="37">
        <f t="shared" si="0"/>
        <v>3143000</v>
      </c>
      <c r="Q8" s="38">
        <f t="shared" si="0"/>
        <v>3171574</v>
      </c>
      <c r="R8" s="16">
        <f>IF(($J8       =0),0,((($L8       -$J8       )/$J8       )*100))</f>
        <v>-78.439306358381501</v>
      </c>
      <c r="S8" s="17">
        <f>IF(($K8       =0),0,((($M8       -$K8       )/$K8       )*100))</f>
        <v>-73.05341766579437</v>
      </c>
      <c r="T8" s="16">
        <f>IF(($E8       =0),0,(($P8       /$E8       )*100))</f>
        <v>59.673438389975317</v>
      </c>
      <c r="U8" s="18">
        <f>IF(($E8       =0),0,(($Q8       /$E8       )*100))</f>
        <v>60.215948357698878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3018000</v>
      </c>
      <c r="C9" s="39">
        <f t="shared" si="2"/>
        <v>0</v>
      </c>
      <c r="D9" s="39">
        <f t="shared" si="2"/>
        <v>0</v>
      </c>
      <c r="E9" s="39">
        <f t="shared" si="2"/>
        <v>3018000</v>
      </c>
      <c r="F9" s="40">
        <f t="shared" si="2"/>
        <v>3018000</v>
      </c>
      <c r="G9" s="41">
        <f t="shared" si="2"/>
        <v>3018000</v>
      </c>
      <c r="H9" s="40">
        <f t="shared" si="2"/>
        <v>310000</v>
      </c>
      <c r="I9" s="41">
        <f t="shared" si="2"/>
        <v>25514</v>
      </c>
      <c r="J9" s="40">
        <f t="shared" si="2"/>
        <v>1194000</v>
      </c>
      <c r="K9" s="41">
        <f t="shared" si="2"/>
        <v>1168819</v>
      </c>
      <c r="L9" s="40">
        <f t="shared" si="2"/>
        <v>26000</v>
      </c>
      <c r="M9" s="41">
        <f t="shared" si="2"/>
        <v>266112</v>
      </c>
      <c r="N9" s="40">
        <f t="shared" si="2"/>
        <v>0</v>
      </c>
      <c r="O9" s="41">
        <f t="shared" si="2"/>
        <v>0</v>
      </c>
      <c r="P9" s="40">
        <f t="shared" si="2"/>
        <v>1530000</v>
      </c>
      <c r="Q9" s="41">
        <f t="shared" si="2"/>
        <v>1460445</v>
      </c>
      <c r="R9" s="20">
        <f>IF(($J9       =0),0,((($L9       -$J9       )/$J9       )*100))</f>
        <v>-97.82244556113902</v>
      </c>
      <c r="S9" s="21">
        <f>IF(($K9       =0),0,((($M9       -$K9       )/$K9       )*100))</f>
        <v>-77.232402964017524</v>
      </c>
      <c r="T9" s="20">
        <f>IF(($E9       =0),0,(($P9       /$E9       )*100))</f>
        <v>50.695825049701796</v>
      </c>
      <c r="U9" s="22">
        <f>IF(($E9       =0),0,(($Q9       /$E9       )*100))</f>
        <v>48.391153081510936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3018000</v>
      </c>
      <c r="C16" s="42"/>
      <c r="D16" s="42"/>
      <c r="E16" s="42">
        <f t="shared" si="4"/>
        <v>3018000</v>
      </c>
      <c r="F16" s="43">
        <v>3018000</v>
      </c>
      <c r="G16" s="44">
        <v>3018000</v>
      </c>
      <c r="H16" s="43">
        <v>310000</v>
      </c>
      <c r="I16" s="44">
        <v>25514</v>
      </c>
      <c r="J16" s="43">
        <v>1194000</v>
      </c>
      <c r="K16" s="44">
        <v>1168819</v>
      </c>
      <c r="L16" s="43">
        <v>26000</v>
      </c>
      <c r="M16" s="44">
        <v>266112</v>
      </c>
      <c r="N16" s="43"/>
      <c r="O16" s="44"/>
      <c r="P16" s="43">
        <f t="shared" si="5"/>
        <v>1530000</v>
      </c>
      <c r="Q16" s="44">
        <f t="shared" si="6"/>
        <v>1460445</v>
      </c>
      <c r="R16" s="24">
        <f t="shared" si="7"/>
        <v>-97.82244556113902</v>
      </c>
      <c r="S16" s="25">
        <f t="shared" si="8"/>
        <v>-77.232402964017524</v>
      </c>
      <c r="T16" s="24">
        <f t="shared" si="9"/>
        <v>50.695825049701796</v>
      </c>
      <c r="U16" s="26">
        <f t="shared" si="10"/>
        <v>48.391153081510936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2249000</v>
      </c>
      <c r="C28" s="39">
        <f t="shared" si="11"/>
        <v>0</v>
      </c>
      <c r="D28" s="39">
        <f t="shared" si="11"/>
        <v>0</v>
      </c>
      <c r="E28" s="39">
        <f t="shared" si="11"/>
        <v>2249000</v>
      </c>
      <c r="F28" s="40">
        <f t="shared" si="11"/>
        <v>2249000</v>
      </c>
      <c r="G28" s="41">
        <f t="shared" si="11"/>
        <v>2249000</v>
      </c>
      <c r="H28" s="40">
        <f t="shared" si="11"/>
        <v>730000</v>
      </c>
      <c r="I28" s="41">
        <f t="shared" si="11"/>
        <v>446937</v>
      </c>
      <c r="J28" s="40">
        <f t="shared" si="11"/>
        <v>536000</v>
      </c>
      <c r="K28" s="41">
        <f t="shared" si="11"/>
        <v>957369</v>
      </c>
      <c r="L28" s="40">
        <f t="shared" si="11"/>
        <v>347000</v>
      </c>
      <c r="M28" s="41">
        <f t="shared" si="11"/>
        <v>306823</v>
      </c>
      <c r="N28" s="40">
        <f t="shared" si="11"/>
        <v>0</v>
      </c>
      <c r="O28" s="41">
        <f t="shared" si="11"/>
        <v>0</v>
      </c>
      <c r="P28" s="40">
        <f t="shared" si="11"/>
        <v>1613000</v>
      </c>
      <c r="Q28" s="41">
        <f t="shared" si="11"/>
        <v>1711129</v>
      </c>
      <c r="R28" s="20">
        <f t="shared" si="7"/>
        <v>-35.261194029850742</v>
      </c>
      <c r="S28" s="21">
        <f t="shared" si="8"/>
        <v>-67.951437742396095</v>
      </c>
      <c r="T28" s="20">
        <f t="shared" si="9"/>
        <v>71.720764784348603</v>
      </c>
      <c r="U28" s="22">
        <f t="shared" si="10"/>
        <v>76.083992885726985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417000</v>
      </c>
      <c r="I31" s="44">
        <v>144164</v>
      </c>
      <c r="J31" s="43">
        <v>287000</v>
      </c>
      <c r="K31" s="44">
        <v>560142</v>
      </c>
      <c r="L31" s="43">
        <v>98000</v>
      </c>
      <c r="M31" s="44">
        <v>90346</v>
      </c>
      <c r="N31" s="43"/>
      <c r="O31" s="44"/>
      <c r="P31" s="43">
        <f t="shared" si="5"/>
        <v>802000</v>
      </c>
      <c r="Q31" s="44">
        <f t="shared" si="6"/>
        <v>794652</v>
      </c>
      <c r="R31" s="24">
        <f t="shared" si="7"/>
        <v>-65.853658536585371</v>
      </c>
      <c r="S31" s="25">
        <f t="shared" si="8"/>
        <v>-83.870875599401586</v>
      </c>
      <c r="T31" s="24">
        <f t="shared" si="9"/>
        <v>80.2</v>
      </c>
      <c r="U31" s="26">
        <f t="shared" si="10"/>
        <v>79.465199999999996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>
        <v>313000</v>
      </c>
      <c r="I33" s="44">
        <v>302773</v>
      </c>
      <c r="J33" s="43">
        <v>249000</v>
      </c>
      <c r="K33" s="44">
        <v>397227</v>
      </c>
      <c r="L33" s="43">
        <v>249000</v>
      </c>
      <c r="M33" s="44">
        <v>216477</v>
      </c>
      <c r="N33" s="43"/>
      <c r="O33" s="44"/>
      <c r="P33" s="43">
        <f t="shared" si="5"/>
        <v>811000</v>
      </c>
      <c r="Q33" s="44">
        <f t="shared" si="6"/>
        <v>916477</v>
      </c>
      <c r="R33" s="24">
        <f t="shared" si="7"/>
        <v>0</v>
      </c>
      <c r="S33" s="25">
        <f t="shared" si="8"/>
        <v>-45.502949195296395</v>
      </c>
      <c r="T33" s="24">
        <f t="shared" si="9"/>
        <v>64.931945556445157</v>
      </c>
      <c r="U33" s="26">
        <f t="shared" si="10"/>
        <v>73.376861489191356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7670000</v>
      </c>
      <c r="C61" s="39">
        <f t="shared" si="26"/>
        <v>0</v>
      </c>
      <c r="D61" s="39">
        <f t="shared" si="26"/>
        <v>0</v>
      </c>
      <c r="E61" s="39">
        <f t="shared" si="26"/>
        <v>7670000</v>
      </c>
      <c r="F61" s="40">
        <f t="shared" si="26"/>
        <v>7670000</v>
      </c>
      <c r="G61" s="41">
        <f t="shared" si="26"/>
        <v>5267000</v>
      </c>
      <c r="H61" s="40">
        <f t="shared" si="26"/>
        <v>1040000</v>
      </c>
      <c r="I61" s="41">
        <f t="shared" si="26"/>
        <v>472451</v>
      </c>
      <c r="J61" s="40">
        <f t="shared" si="26"/>
        <v>1730000</v>
      </c>
      <c r="K61" s="41">
        <f t="shared" si="26"/>
        <v>2126188</v>
      </c>
      <c r="L61" s="40">
        <f t="shared" si="26"/>
        <v>373000</v>
      </c>
      <c r="M61" s="41">
        <f t="shared" si="26"/>
        <v>572935</v>
      </c>
      <c r="N61" s="40">
        <f t="shared" si="26"/>
        <v>0</v>
      </c>
      <c r="O61" s="41">
        <f t="shared" si="26"/>
        <v>0</v>
      </c>
      <c r="P61" s="40">
        <f t="shared" si="26"/>
        <v>3143000</v>
      </c>
      <c r="Q61" s="41">
        <f t="shared" si="26"/>
        <v>3171574</v>
      </c>
      <c r="R61" s="20">
        <f t="shared" si="16"/>
        <v>-78.439306358381501</v>
      </c>
      <c r="S61" s="21">
        <f t="shared" si="17"/>
        <v>-73.05341766579437</v>
      </c>
      <c r="T61" s="20">
        <f t="shared" si="18"/>
        <v>40.977835723598439</v>
      </c>
      <c r="U61" s="22">
        <f t="shared" si="19"/>
        <v>41.350378096479787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7670000</v>
      </c>
      <c r="C65" s="48">
        <f t="shared" si="30"/>
        <v>0</v>
      </c>
      <c r="D65" s="48">
        <f t="shared" si="30"/>
        <v>0</v>
      </c>
      <c r="E65" s="48">
        <f t="shared" si="30"/>
        <v>7670000</v>
      </c>
      <c r="F65" s="49">
        <f t="shared" si="30"/>
        <v>7670000</v>
      </c>
      <c r="G65" s="50">
        <f t="shared" si="30"/>
        <v>5267000</v>
      </c>
      <c r="H65" s="49">
        <f t="shared" si="30"/>
        <v>1040000</v>
      </c>
      <c r="I65" s="50">
        <f t="shared" si="30"/>
        <v>472451</v>
      </c>
      <c r="J65" s="49">
        <f t="shared" si="30"/>
        <v>1730000</v>
      </c>
      <c r="K65" s="50">
        <f t="shared" si="30"/>
        <v>2126188</v>
      </c>
      <c r="L65" s="49">
        <f t="shared" si="30"/>
        <v>373000</v>
      </c>
      <c r="M65" s="51">
        <f t="shared" si="30"/>
        <v>572935</v>
      </c>
      <c r="N65" s="49">
        <f t="shared" si="30"/>
        <v>0</v>
      </c>
      <c r="O65" s="50">
        <f t="shared" si="30"/>
        <v>0</v>
      </c>
      <c r="P65" s="49">
        <f t="shared" si="30"/>
        <v>3143000</v>
      </c>
      <c r="Q65" s="50">
        <f t="shared" si="30"/>
        <v>3171574</v>
      </c>
      <c r="R65" s="34">
        <f t="shared" si="16"/>
        <v>-78.439306358381501</v>
      </c>
      <c r="S65" s="35">
        <f t="shared" si="17"/>
        <v>-73.05341766579437</v>
      </c>
      <c r="T65" s="34">
        <f t="shared" si="18"/>
        <v>40.977835723598439</v>
      </c>
      <c r="U65" s="35">
        <f t="shared" si="19"/>
        <v>41.350378096479787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41232000</v>
      </c>
      <c r="C8" s="36">
        <f t="shared" si="0"/>
        <v>-2049000</v>
      </c>
      <c r="D8" s="36">
        <f t="shared" si="0"/>
        <v>0</v>
      </c>
      <c r="E8" s="36">
        <f t="shared" si="0"/>
        <v>39183000</v>
      </c>
      <c r="F8" s="37">
        <f t="shared" si="0"/>
        <v>39183000</v>
      </c>
      <c r="G8" s="38">
        <f t="shared" si="0"/>
        <v>39183000</v>
      </c>
      <c r="H8" s="37">
        <f t="shared" si="0"/>
        <v>8119000</v>
      </c>
      <c r="I8" s="38">
        <f t="shared" si="0"/>
        <v>8237467</v>
      </c>
      <c r="J8" s="37">
        <f t="shared" si="0"/>
        <v>7484000</v>
      </c>
      <c r="K8" s="38">
        <f t="shared" si="0"/>
        <v>5740449</v>
      </c>
      <c r="L8" s="37">
        <f t="shared" si="0"/>
        <v>9706000</v>
      </c>
      <c r="M8" s="38">
        <f t="shared" si="0"/>
        <v>18690030</v>
      </c>
      <c r="N8" s="37">
        <f t="shared" si="0"/>
        <v>0</v>
      </c>
      <c r="O8" s="38">
        <f t="shared" si="0"/>
        <v>0</v>
      </c>
      <c r="P8" s="37">
        <f t="shared" si="0"/>
        <v>25309000</v>
      </c>
      <c r="Q8" s="38">
        <f t="shared" si="0"/>
        <v>32667946</v>
      </c>
      <c r="R8" s="16">
        <f>IF(($J8       =0),0,((($L8       -$J8       )/$J8       )*100))</f>
        <v>29.690005344735436</v>
      </c>
      <c r="S8" s="17">
        <f>IF(($K8       =0),0,((($M8       -$K8       )/$K8       )*100))</f>
        <v>225.58481052614528</v>
      </c>
      <c r="T8" s="16">
        <f>IF(($E8       =0),0,(($P8       /$E8       )*100))</f>
        <v>64.591787254676774</v>
      </c>
      <c r="U8" s="18">
        <f>IF(($E8       =0),0,(($Q8       /$E8       )*100))</f>
        <v>83.372753490033944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36925000</v>
      </c>
      <c r="C9" s="39">
        <f t="shared" si="2"/>
        <v>-2049000</v>
      </c>
      <c r="D9" s="39">
        <f t="shared" si="2"/>
        <v>0</v>
      </c>
      <c r="E9" s="39">
        <f t="shared" si="2"/>
        <v>34876000</v>
      </c>
      <c r="F9" s="40">
        <f t="shared" si="2"/>
        <v>34876000</v>
      </c>
      <c r="G9" s="41">
        <f t="shared" si="2"/>
        <v>34876000</v>
      </c>
      <c r="H9" s="40">
        <f t="shared" si="2"/>
        <v>7002000</v>
      </c>
      <c r="I9" s="41">
        <f t="shared" si="2"/>
        <v>7689877</v>
      </c>
      <c r="J9" s="40">
        <f t="shared" si="2"/>
        <v>5719000</v>
      </c>
      <c r="K9" s="41">
        <f t="shared" si="2"/>
        <v>5531522</v>
      </c>
      <c r="L9" s="40">
        <f t="shared" si="2"/>
        <v>9029000</v>
      </c>
      <c r="M9" s="41">
        <f t="shared" si="2"/>
        <v>15670009</v>
      </c>
      <c r="N9" s="40">
        <f t="shared" si="2"/>
        <v>0</v>
      </c>
      <c r="O9" s="41">
        <f t="shared" si="2"/>
        <v>0</v>
      </c>
      <c r="P9" s="40">
        <f t="shared" si="2"/>
        <v>21750000</v>
      </c>
      <c r="Q9" s="41">
        <f t="shared" si="2"/>
        <v>28891408</v>
      </c>
      <c r="R9" s="20">
        <f>IF(($J9       =0),0,((($L9       -$J9       )/$J9       )*100))</f>
        <v>57.877251267704146</v>
      </c>
      <c r="S9" s="21">
        <f>IF(($K9       =0),0,((($M9       -$K9       )/$K9       )*100))</f>
        <v>183.28566712741988</v>
      </c>
      <c r="T9" s="20">
        <f>IF(($E9       =0),0,(($P9       /$E9       )*100))</f>
        <v>62.363803188439036</v>
      </c>
      <c r="U9" s="22">
        <f>IF(($E9       =0),0,(($Q9       /$E9       )*100))</f>
        <v>82.84037160224797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36925000</v>
      </c>
      <c r="C10" s="42">
        <v>-2049000</v>
      </c>
      <c r="D10" s="42"/>
      <c r="E10" s="42">
        <f t="shared" ref="E10:E41" si="4">$B10      +$C10      +$D10</f>
        <v>34876000</v>
      </c>
      <c r="F10" s="43">
        <v>34876000</v>
      </c>
      <c r="G10" s="44">
        <v>34876000</v>
      </c>
      <c r="H10" s="43">
        <v>7002000</v>
      </c>
      <c r="I10" s="44">
        <v>7689877</v>
      </c>
      <c r="J10" s="43">
        <v>5719000</v>
      </c>
      <c r="K10" s="44">
        <v>5531522</v>
      </c>
      <c r="L10" s="43">
        <v>9029000</v>
      </c>
      <c r="M10" s="44">
        <v>15670009</v>
      </c>
      <c r="N10" s="43"/>
      <c r="O10" s="44"/>
      <c r="P10" s="43">
        <f t="shared" ref="P10:P41" si="5">$H10      +$J10      +$L10      +$N10</f>
        <v>21750000</v>
      </c>
      <c r="Q10" s="44">
        <f t="shared" ref="Q10:Q41" si="6">$I10      +$K10      +$M10      +$O10</f>
        <v>28891408</v>
      </c>
      <c r="R10" s="24">
        <f t="shared" ref="R10:R41" si="7">IF(($J10      =0),0,((($L10      -$J10      )/$J10      )*100))</f>
        <v>57.877251267704146</v>
      </c>
      <c r="S10" s="25">
        <f t="shared" ref="S10:S41" si="8">IF(($K10      =0),0,((($M10      -$K10      )/$K10      )*100))</f>
        <v>183.28566712741988</v>
      </c>
      <c r="T10" s="24">
        <f t="shared" ref="T10:T41" si="9">IF(($E10      =0),0,(($P10      /$E10      )*100))</f>
        <v>62.363803188439036</v>
      </c>
      <c r="U10" s="26">
        <f t="shared" ref="U10:U41" si="10">IF(($E10      =0),0,(($Q10      /$E10      )*100))</f>
        <v>82.84037160224797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4307000</v>
      </c>
      <c r="C28" s="39">
        <f t="shared" si="11"/>
        <v>0</v>
      </c>
      <c r="D28" s="39">
        <f t="shared" si="11"/>
        <v>0</v>
      </c>
      <c r="E28" s="39">
        <f t="shared" si="11"/>
        <v>4307000</v>
      </c>
      <c r="F28" s="40">
        <f t="shared" si="11"/>
        <v>4307000</v>
      </c>
      <c r="G28" s="41">
        <f t="shared" si="11"/>
        <v>4307000</v>
      </c>
      <c r="H28" s="40">
        <f t="shared" si="11"/>
        <v>1117000</v>
      </c>
      <c r="I28" s="41">
        <f t="shared" si="11"/>
        <v>547590</v>
      </c>
      <c r="J28" s="40">
        <f t="shared" si="11"/>
        <v>1765000</v>
      </c>
      <c r="K28" s="41">
        <f t="shared" si="11"/>
        <v>208927</v>
      </c>
      <c r="L28" s="40">
        <f t="shared" si="11"/>
        <v>677000</v>
      </c>
      <c r="M28" s="41">
        <f t="shared" si="11"/>
        <v>3020021</v>
      </c>
      <c r="N28" s="40">
        <f t="shared" si="11"/>
        <v>0</v>
      </c>
      <c r="O28" s="41">
        <f t="shared" si="11"/>
        <v>0</v>
      </c>
      <c r="P28" s="40">
        <f t="shared" si="11"/>
        <v>3559000</v>
      </c>
      <c r="Q28" s="41">
        <f t="shared" si="11"/>
        <v>3776538</v>
      </c>
      <c r="R28" s="20">
        <f t="shared" si="7"/>
        <v>-61.643059490084987</v>
      </c>
      <c r="S28" s="21">
        <f t="shared" si="8"/>
        <v>1345.491008821263</v>
      </c>
      <c r="T28" s="20">
        <f t="shared" si="9"/>
        <v>82.632923148363119</v>
      </c>
      <c r="U28" s="22">
        <f t="shared" si="10"/>
        <v>87.683724169955894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541000</v>
      </c>
      <c r="I31" s="44">
        <v>139680</v>
      </c>
      <c r="J31" s="43">
        <v>185000</v>
      </c>
      <c r="K31" s="44">
        <v>208927</v>
      </c>
      <c r="L31" s="43">
        <v>675000</v>
      </c>
      <c r="M31" s="44">
        <v>1120931</v>
      </c>
      <c r="N31" s="43"/>
      <c r="O31" s="44"/>
      <c r="P31" s="43">
        <f t="shared" si="5"/>
        <v>1401000</v>
      </c>
      <c r="Q31" s="44">
        <f t="shared" si="6"/>
        <v>1469538</v>
      </c>
      <c r="R31" s="24">
        <f t="shared" si="7"/>
        <v>264.86486486486484</v>
      </c>
      <c r="S31" s="25">
        <f t="shared" si="8"/>
        <v>436.51801825517998</v>
      </c>
      <c r="T31" s="24">
        <f t="shared" si="9"/>
        <v>70.05</v>
      </c>
      <c r="U31" s="26">
        <f t="shared" si="10"/>
        <v>73.476900000000001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2307000</v>
      </c>
      <c r="C33" s="42"/>
      <c r="D33" s="42"/>
      <c r="E33" s="42">
        <f t="shared" si="4"/>
        <v>2307000</v>
      </c>
      <c r="F33" s="43">
        <v>2307000</v>
      </c>
      <c r="G33" s="44">
        <v>2307000</v>
      </c>
      <c r="H33" s="43">
        <v>576000</v>
      </c>
      <c r="I33" s="44">
        <v>407910</v>
      </c>
      <c r="J33" s="43">
        <v>1580000</v>
      </c>
      <c r="K33" s="44"/>
      <c r="L33" s="43">
        <v>2000</v>
      </c>
      <c r="M33" s="44">
        <v>1899090</v>
      </c>
      <c r="N33" s="43"/>
      <c r="O33" s="44"/>
      <c r="P33" s="43">
        <f t="shared" si="5"/>
        <v>2158000</v>
      </c>
      <c r="Q33" s="44">
        <f t="shared" si="6"/>
        <v>2307000</v>
      </c>
      <c r="R33" s="24">
        <f t="shared" si="7"/>
        <v>-99.87341772151899</v>
      </c>
      <c r="S33" s="25">
        <f t="shared" si="8"/>
        <v>0</v>
      </c>
      <c r="T33" s="24">
        <f t="shared" si="9"/>
        <v>93.541395752058946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4141000</v>
      </c>
      <c r="C43" s="45">
        <f t="shared" si="20"/>
        <v>-3803000</v>
      </c>
      <c r="D43" s="45">
        <f t="shared" si="20"/>
        <v>0</v>
      </c>
      <c r="E43" s="45">
        <f t="shared" si="20"/>
        <v>338000</v>
      </c>
      <c r="F43" s="46">
        <f t="shared" si="20"/>
        <v>4141000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4141000</v>
      </c>
      <c r="C44" s="39">
        <f t="shared" si="22"/>
        <v>-3803000</v>
      </c>
      <c r="D44" s="39">
        <f t="shared" si="22"/>
        <v>0</v>
      </c>
      <c r="E44" s="39">
        <f t="shared" si="22"/>
        <v>338000</v>
      </c>
      <c r="F44" s="40">
        <f t="shared" si="22"/>
        <v>4141000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4141000</v>
      </c>
      <c r="C46" s="42">
        <v>-3803000</v>
      </c>
      <c r="D46" s="42"/>
      <c r="E46" s="42">
        <f t="shared" si="13"/>
        <v>338000</v>
      </c>
      <c r="F46" s="43">
        <v>4141000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45373000</v>
      </c>
      <c r="C61" s="39">
        <f t="shared" si="26"/>
        <v>-5852000</v>
      </c>
      <c r="D61" s="39">
        <f t="shared" si="26"/>
        <v>0</v>
      </c>
      <c r="E61" s="39">
        <f t="shared" si="26"/>
        <v>39521000</v>
      </c>
      <c r="F61" s="40">
        <f t="shared" si="26"/>
        <v>43324000</v>
      </c>
      <c r="G61" s="41">
        <f t="shared" si="26"/>
        <v>39183000</v>
      </c>
      <c r="H61" s="40">
        <f t="shared" si="26"/>
        <v>8119000</v>
      </c>
      <c r="I61" s="41">
        <f t="shared" si="26"/>
        <v>8237467</v>
      </c>
      <c r="J61" s="40">
        <f t="shared" si="26"/>
        <v>7484000</v>
      </c>
      <c r="K61" s="41">
        <f t="shared" si="26"/>
        <v>5740449</v>
      </c>
      <c r="L61" s="40">
        <f t="shared" si="26"/>
        <v>9706000</v>
      </c>
      <c r="M61" s="41">
        <f t="shared" si="26"/>
        <v>18690030</v>
      </c>
      <c r="N61" s="40">
        <f t="shared" si="26"/>
        <v>0</v>
      </c>
      <c r="O61" s="41">
        <f t="shared" si="26"/>
        <v>0</v>
      </c>
      <c r="P61" s="40">
        <f t="shared" si="26"/>
        <v>25309000</v>
      </c>
      <c r="Q61" s="41">
        <f t="shared" si="26"/>
        <v>32667946</v>
      </c>
      <c r="R61" s="20">
        <f t="shared" si="16"/>
        <v>29.690005344735436</v>
      </c>
      <c r="S61" s="21">
        <f t="shared" si="17"/>
        <v>225.58481052614528</v>
      </c>
      <c r="T61" s="20">
        <f t="shared" si="18"/>
        <v>64.039371473393885</v>
      </c>
      <c r="U61" s="22">
        <f t="shared" si="19"/>
        <v>82.65971508818096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45373000</v>
      </c>
      <c r="C65" s="48">
        <f t="shared" si="30"/>
        <v>-5852000</v>
      </c>
      <c r="D65" s="48">
        <f t="shared" si="30"/>
        <v>0</v>
      </c>
      <c r="E65" s="48">
        <f t="shared" si="30"/>
        <v>39521000</v>
      </c>
      <c r="F65" s="49">
        <f t="shared" si="30"/>
        <v>43324000</v>
      </c>
      <c r="G65" s="50">
        <f t="shared" si="30"/>
        <v>39183000</v>
      </c>
      <c r="H65" s="49">
        <f t="shared" si="30"/>
        <v>8119000</v>
      </c>
      <c r="I65" s="50">
        <f t="shared" si="30"/>
        <v>8237467</v>
      </c>
      <c r="J65" s="49">
        <f t="shared" si="30"/>
        <v>7484000</v>
      </c>
      <c r="K65" s="50">
        <f t="shared" si="30"/>
        <v>5740449</v>
      </c>
      <c r="L65" s="49">
        <f t="shared" si="30"/>
        <v>9706000</v>
      </c>
      <c r="M65" s="51">
        <f t="shared" si="30"/>
        <v>18690030</v>
      </c>
      <c r="N65" s="49">
        <f t="shared" si="30"/>
        <v>0</v>
      </c>
      <c r="O65" s="50">
        <f t="shared" si="30"/>
        <v>0</v>
      </c>
      <c r="P65" s="49">
        <f t="shared" si="30"/>
        <v>25309000</v>
      </c>
      <c r="Q65" s="50">
        <f t="shared" si="30"/>
        <v>32667946</v>
      </c>
      <c r="R65" s="34">
        <f t="shared" si="16"/>
        <v>29.690005344735436</v>
      </c>
      <c r="S65" s="35">
        <f t="shared" si="17"/>
        <v>225.58481052614528</v>
      </c>
      <c r="T65" s="34">
        <f t="shared" si="18"/>
        <v>64.039371473393885</v>
      </c>
      <c r="U65" s="35">
        <f t="shared" si="19"/>
        <v>82.65971508818096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45134000</v>
      </c>
      <c r="C8" s="36">
        <f t="shared" si="0"/>
        <v>8505000</v>
      </c>
      <c r="D8" s="36">
        <f t="shared" si="0"/>
        <v>0</v>
      </c>
      <c r="E8" s="36">
        <f t="shared" si="0"/>
        <v>53639000</v>
      </c>
      <c r="F8" s="37">
        <f t="shared" si="0"/>
        <v>53639000</v>
      </c>
      <c r="G8" s="38">
        <f t="shared" si="0"/>
        <v>53639000</v>
      </c>
      <c r="H8" s="37">
        <f t="shared" si="0"/>
        <v>26462000</v>
      </c>
      <c r="I8" s="38">
        <f t="shared" si="0"/>
        <v>25778134</v>
      </c>
      <c r="J8" s="37">
        <f t="shared" si="0"/>
        <v>7704000</v>
      </c>
      <c r="K8" s="38">
        <f t="shared" si="0"/>
        <v>10879815</v>
      </c>
      <c r="L8" s="37">
        <f t="shared" si="0"/>
        <v>5451000</v>
      </c>
      <c r="M8" s="38">
        <f t="shared" si="0"/>
        <v>3688321</v>
      </c>
      <c r="N8" s="37">
        <f t="shared" si="0"/>
        <v>0</v>
      </c>
      <c r="O8" s="38">
        <f t="shared" si="0"/>
        <v>0</v>
      </c>
      <c r="P8" s="37">
        <f t="shared" si="0"/>
        <v>39617000</v>
      </c>
      <c r="Q8" s="38">
        <f t="shared" si="0"/>
        <v>40346270</v>
      </c>
      <c r="R8" s="16">
        <f>IF(($J8       =0),0,((($L8       -$J8       )/$J8       )*100))</f>
        <v>-29.24454828660436</v>
      </c>
      <c r="S8" s="17">
        <f>IF(($K8       =0),0,((($M8       -$K8       )/$K8       )*100))</f>
        <v>-66.09941437423339</v>
      </c>
      <c r="T8" s="16">
        <f>IF(($E8       =0),0,(($P8       /$E8       )*100))</f>
        <v>73.85857305318892</v>
      </c>
      <c r="U8" s="18">
        <f>IF(($E8       =0),0,(($Q8       /$E8       )*100))</f>
        <v>75.218162158131207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40714000</v>
      </c>
      <c r="C9" s="39">
        <f t="shared" si="2"/>
        <v>3000000</v>
      </c>
      <c r="D9" s="39">
        <f t="shared" si="2"/>
        <v>0</v>
      </c>
      <c r="E9" s="39">
        <f t="shared" si="2"/>
        <v>43714000</v>
      </c>
      <c r="F9" s="40">
        <f t="shared" si="2"/>
        <v>43714000</v>
      </c>
      <c r="G9" s="41">
        <f t="shared" si="2"/>
        <v>43714000</v>
      </c>
      <c r="H9" s="40">
        <f t="shared" si="2"/>
        <v>25014000</v>
      </c>
      <c r="I9" s="41">
        <f t="shared" si="2"/>
        <v>22944555</v>
      </c>
      <c r="J9" s="40">
        <f t="shared" si="2"/>
        <v>7116000</v>
      </c>
      <c r="K9" s="41">
        <f t="shared" si="2"/>
        <v>10291594</v>
      </c>
      <c r="L9" s="40">
        <f t="shared" si="2"/>
        <v>5083000</v>
      </c>
      <c r="M9" s="41">
        <f t="shared" si="2"/>
        <v>3320350</v>
      </c>
      <c r="N9" s="40">
        <f t="shared" si="2"/>
        <v>0</v>
      </c>
      <c r="O9" s="41">
        <f t="shared" si="2"/>
        <v>0</v>
      </c>
      <c r="P9" s="40">
        <f t="shared" si="2"/>
        <v>37213000</v>
      </c>
      <c r="Q9" s="41">
        <f t="shared" si="2"/>
        <v>36556499</v>
      </c>
      <c r="R9" s="20">
        <f>IF(($J9       =0),0,((($L9       -$J9       )/$J9       )*100))</f>
        <v>-28.569421023046655</v>
      </c>
      <c r="S9" s="21">
        <f>IF(($K9       =0),0,((($M9       -$K9       )/$K9       )*100))</f>
        <v>-67.737262080101488</v>
      </c>
      <c r="T9" s="20">
        <f>IF(($E9       =0),0,(($P9       /$E9       )*100))</f>
        <v>85.12833417211877</v>
      </c>
      <c r="U9" s="22">
        <f>IF(($E9       =0),0,(($Q9       /$E9       )*100))</f>
        <v>83.626524683167872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35780000</v>
      </c>
      <c r="C10" s="42">
        <v>3000000</v>
      </c>
      <c r="D10" s="42"/>
      <c r="E10" s="42">
        <f t="shared" ref="E10:E41" si="4">$B10      +$C10      +$D10</f>
        <v>38780000</v>
      </c>
      <c r="F10" s="43">
        <v>38780000</v>
      </c>
      <c r="G10" s="44">
        <v>38780000</v>
      </c>
      <c r="H10" s="43">
        <v>23559000</v>
      </c>
      <c r="I10" s="44">
        <v>22689734</v>
      </c>
      <c r="J10" s="43">
        <v>5750000</v>
      </c>
      <c r="K10" s="44">
        <v>7725169</v>
      </c>
      <c r="L10" s="43">
        <v>3000000</v>
      </c>
      <c r="M10" s="44">
        <v>2042996</v>
      </c>
      <c r="N10" s="43"/>
      <c r="O10" s="44"/>
      <c r="P10" s="43">
        <f t="shared" ref="P10:P41" si="5">$H10      +$J10      +$L10      +$N10</f>
        <v>32309000</v>
      </c>
      <c r="Q10" s="44">
        <f t="shared" ref="Q10:Q41" si="6">$I10      +$K10      +$M10      +$O10</f>
        <v>32457899</v>
      </c>
      <c r="R10" s="24">
        <f t="shared" ref="R10:R41" si="7">IF(($J10      =0),0,((($L10      -$J10      )/$J10      )*100))</f>
        <v>-47.826086956521742</v>
      </c>
      <c r="S10" s="25">
        <f t="shared" ref="S10:S41" si="8">IF(($K10      =0),0,((($M10      -$K10      )/$K10      )*100))</f>
        <v>-73.554028397307562</v>
      </c>
      <c r="T10" s="24">
        <f t="shared" ref="T10:T41" si="9">IF(($E10      =0),0,(($P10      /$E10      )*100))</f>
        <v>83.313563692625067</v>
      </c>
      <c r="U10" s="26">
        <f t="shared" ref="U10:U41" si="10">IF(($E10      =0),0,(($Q10      /$E10      )*100))</f>
        <v>83.697521918514695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4934000</v>
      </c>
      <c r="C13" s="42"/>
      <c r="D13" s="42"/>
      <c r="E13" s="42">
        <f t="shared" si="4"/>
        <v>4934000</v>
      </c>
      <c r="F13" s="43">
        <v>4934000</v>
      </c>
      <c r="G13" s="44">
        <v>4934000</v>
      </c>
      <c r="H13" s="43">
        <v>1455000</v>
      </c>
      <c r="I13" s="44">
        <v>254821</v>
      </c>
      <c r="J13" s="43">
        <v>1366000</v>
      </c>
      <c r="K13" s="44">
        <v>2566425</v>
      </c>
      <c r="L13" s="43">
        <v>2083000</v>
      </c>
      <c r="M13" s="44">
        <v>1277354</v>
      </c>
      <c r="N13" s="43"/>
      <c r="O13" s="44"/>
      <c r="P13" s="43">
        <f t="shared" si="5"/>
        <v>4904000</v>
      </c>
      <c r="Q13" s="44">
        <f t="shared" si="6"/>
        <v>4098600</v>
      </c>
      <c r="R13" s="24">
        <f t="shared" si="7"/>
        <v>52.489019033674964</v>
      </c>
      <c r="S13" s="25">
        <f t="shared" si="8"/>
        <v>-50.228274740154113</v>
      </c>
      <c r="T13" s="24">
        <f t="shared" si="9"/>
        <v>99.391974057559779</v>
      </c>
      <c r="U13" s="26">
        <f t="shared" si="10"/>
        <v>83.068504256181598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4420000</v>
      </c>
      <c r="C28" s="39">
        <f t="shared" si="11"/>
        <v>5505000</v>
      </c>
      <c r="D28" s="39">
        <f t="shared" si="11"/>
        <v>0</v>
      </c>
      <c r="E28" s="39">
        <f t="shared" si="11"/>
        <v>9925000</v>
      </c>
      <c r="F28" s="40">
        <f t="shared" si="11"/>
        <v>9925000</v>
      </c>
      <c r="G28" s="41">
        <f t="shared" si="11"/>
        <v>9925000</v>
      </c>
      <c r="H28" s="40">
        <f t="shared" si="11"/>
        <v>1448000</v>
      </c>
      <c r="I28" s="41">
        <f t="shared" si="11"/>
        <v>2833579</v>
      </c>
      <c r="J28" s="40">
        <f t="shared" si="11"/>
        <v>588000</v>
      </c>
      <c r="K28" s="41">
        <f t="shared" si="11"/>
        <v>588221</v>
      </c>
      <c r="L28" s="40">
        <f t="shared" si="11"/>
        <v>368000</v>
      </c>
      <c r="M28" s="41">
        <f t="shared" si="11"/>
        <v>367971</v>
      </c>
      <c r="N28" s="40">
        <f t="shared" si="11"/>
        <v>0</v>
      </c>
      <c r="O28" s="41">
        <f t="shared" si="11"/>
        <v>0</v>
      </c>
      <c r="P28" s="40">
        <f t="shared" si="11"/>
        <v>2404000</v>
      </c>
      <c r="Q28" s="41">
        <f t="shared" si="11"/>
        <v>3789771</v>
      </c>
      <c r="R28" s="20">
        <f t="shared" si="7"/>
        <v>-37.414965986394563</v>
      </c>
      <c r="S28" s="21">
        <f t="shared" si="8"/>
        <v>-37.44340987485996</v>
      </c>
      <c r="T28" s="20">
        <f t="shared" si="9"/>
        <v>24.221662468513856</v>
      </c>
      <c r="U28" s="22">
        <f t="shared" si="10"/>
        <v>38.184090680100759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844000</v>
      </c>
      <c r="I31" s="44">
        <v>843718</v>
      </c>
      <c r="J31" s="43">
        <v>158000</v>
      </c>
      <c r="K31" s="44">
        <v>158081</v>
      </c>
      <c r="L31" s="43">
        <v>368000</v>
      </c>
      <c r="M31" s="44">
        <v>367971</v>
      </c>
      <c r="N31" s="43"/>
      <c r="O31" s="44"/>
      <c r="P31" s="43">
        <f t="shared" si="5"/>
        <v>1370000</v>
      </c>
      <c r="Q31" s="44">
        <f t="shared" si="6"/>
        <v>1369770</v>
      </c>
      <c r="R31" s="24">
        <f t="shared" si="7"/>
        <v>132.91139240506328</v>
      </c>
      <c r="S31" s="25">
        <f t="shared" si="8"/>
        <v>132.77370461978353</v>
      </c>
      <c r="T31" s="24">
        <f t="shared" si="9"/>
        <v>68.5</v>
      </c>
      <c r="U31" s="26">
        <f t="shared" si="10"/>
        <v>68.488500000000002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2420000</v>
      </c>
      <c r="C33" s="42"/>
      <c r="D33" s="42"/>
      <c r="E33" s="42">
        <f t="shared" si="4"/>
        <v>2420000</v>
      </c>
      <c r="F33" s="43">
        <v>2420000</v>
      </c>
      <c r="G33" s="44">
        <v>2420000</v>
      </c>
      <c r="H33" s="43">
        <v>604000</v>
      </c>
      <c r="I33" s="44">
        <v>1989861</v>
      </c>
      <c r="J33" s="43">
        <v>430000</v>
      </c>
      <c r="K33" s="44">
        <v>430140</v>
      </c>
      <c r="L33" s="43"/>
      <c r="M33" s="44"/>
      <c r="N33" s="43"/>
      <c r="O33" s="44"/>
      <c r="P33" s="43">
        <f t="shared" si="5"/>
        <v>1034000</v>
      </c>
      <c r="Q33" s="44">
        <f t="shared" si="6"/>
        <v>2420001</v>
      </c>
      <c r="R33" s="24">
        <f t="shared" si="7"/>
        <v>-100</v>
      </c>
      <c r="S33" s="25">
        <f t="shared" si="8"/>
        <v>-100</v>
      </c>
      <c r="T33" s="24">
        <f t="shared" si="9"/>
        <v>42.727272727272727</v>
      </c>
      <c r="U33" s="26">
        <f t="shared" si="10"/>
        <v>100.00004132231406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5505000</v>
      </c>
      <c r="D37" s="42"/>
      <c r="E37" s="42">
        <f t="shared" si="4"/>
        <v>5505000</v>
      </c>
      <c r="F37" s="43">
        <v>5505000</v>
      </c>
      <c r="G37" s="44">
        <v>5505000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9935000</v>
      </c>
      <c r="C43" s="45">
        <f t="shared" si="20"/>
        <v>-1794000</v>
      </c>
      <c r="D43" s="45">
        <f t="shared" si="20"/>
        <v>0</v>
      </c>
      <c r="E43" s="45">
        <f t="shared" si="20"/>
        <v>8141000</v>
      </c>
      <c r="F43" s="46">
        <f t="shared" si="20"/>
        <v>9935000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9935000</v>
      </c>
      <c r="C44" s="39">
        <f t="shared" si="22"/>
        <v>-1794000</v>
      </c>
      <c r="D44" s="39">
        <f t="shared" si="22"/>
        <v>0</v>
      </c>
      <c r="E44" s="39">
        <f t="shared" si="22"/>
        <v>8141000</v>
      </c>
      <c r="F44" s="40">
        <f t="shared" si="22"/>
        <v>9935000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9935000</v>
      </c>
      <c r="C46" s="42">
        <v>-1794000</v>
      </c>
      <c r="D46" s="42"/>
      <c r="E46" s="42">
        <f t="shared" si="13"/>
        <v>8141000</v>
      </c>
      <c r="F46" s="43">
        <v>9935000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55069000</v>
      </c>
      <c r="C61" s="39">
        <f t="shared" si="26"/>
        <v>6711000</v>
      </c>
      <c r="D61" s="39">
        <f t="shared" si="26"/>
        <v>0</v>
      </c>
      <c r="E61" s="39">
        <f t="shared" si="26"/>
        <v>61780000</v>
      </c>
      <c r="F61" s="40">
        <f t="shared" si="26"/>
        <v>63574000</v>
      </c>
      <c r="G61" s="41">
        <f t="shared" si="26"/>
        <v>53639000</v>
      </c>
      <c r="H61" s="40">
        <f t="shared" si="26"/>
        <v>26462000</v>
      </c>
      <c r="I61" s="41">
        <f t="shared" si="26"/>
        <v>25778134</v>
      </c>
      <c r="J61" s="40">
        <f t="shared" si="26"/>
        <v>7704000</v>
      </c>
      <c r="K61" s="41">
        <f t="shared" si="26"/>
        <v>10879815</v>
      </c>
      <c r="L61" s="40">
        <f t="shared" si="26"/>
        <v>5451000</v>
      </c>
      <c r="M61" s="41">
        <f t="shared" si="26"/>
        <v>3688321</v>
      </c>
      <c r="N61" s="40">
        <f t="shared" si="26"/>
        <v>0</v>
      </c>
      <c r="O61" s="41">
        <f t="shared" si="26"/>
        <v>0</v>
      </c>
      <c r="P61" s="40">
        <f t="shared" si="26"/>
        <v>39617000</v>
      </c>
      <c r="Q61" s="41">
        <f t="shared" si="26"/>
        <v>40346270</v>
      </c>
      <c r="R61" s="20">
        <f t="shared" si="16"/>
        <v>-29.24454828660436</v>
      </c>
      <c r="S61" s="21">
        <f t="shared" si="17"/>
        <v>-66.09941437423339</v>
      </c>
      <c r="T61" s="20">
        <f t="shared" si="18"/>
        <v>64.125930721916475</v>
      </c>
      <c r="U61" s="22">
        <f t="shared" si="19"/>
        <v>65.306361281968279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55069000</v>
      </c>
      <c r="C65" s="48">
        <f t="shared" si="30"/>
        <v>6711000</v>
      </c>
      <c r="D65" s="48">
        <f t="shared" si="30"/>
        <v>0</v>
      </c>
      <c r="E65" s="48">
        <f t="shared" si="30"/>
        <v>61780000</v>
      </c>
      <c r="F65" s="49">
        <f t="shared" si="30"/>
        <v>63574000</v>
      </c>
      <c r="G65" s="50">
        <f t="shared" si="30"/>
        <v>53639000</v>
      </c>
      <c r="H65" s="49">
        <f t="shared" si="30"/>
        <v>26462000</v>
      </c>
      <c r="I65" s="50">
        <f t="shared" si="30"/>
        <v>25778134</v>
      </c>
      <c r="J65" s="49">
        <f t="shared" si="30"/>
        <v>7704000</v>
      </c>
      <c r="K65" s="50">
        <f t="shared" si="30"/>
        <v>10879815</v>
      </c>
      <c r="L65" s="49">
        <f t="shared" si="30"/>
        <v>5451000</v>
      </c>
      <c r="M65" s="51">
        <f t="shared" si="30"/>
        <v>3688321</v>
      </c>
      <c r="N65" s="49">
        <f t="shared" si="30"/>
        <v>0</v>
      </c>
      <c r="O65" s="50">
        <f t="shared" si="30"/>
        <v>0</v>
      </c>
      <c r="P65" s="49">
        <f t="shared" si="30"/>
        <v>39617000</v>
      </c>
      <c r="Q65" s="50">
        <f t="shared" si="30"/>
        <v>40346270</v>
      </c>
      <c r="R65" s="34">
        <f t="shared" si="16"/>
        <v>-29.24454828660436</v>
      </c>
      <c r="S65" s="35">
        <f t="shared" si="17"/>
        <v>-66.09941437423339</v>
      </c>
      <c r="T65" s="34">
        <f t="shared" si="18"/>
        <v>64.125930721916475</v>
      </c>
      <c r="U65" s="35">
        <f t="shared" si="19"/>
        <v>65.306361281968279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58326000</v>
      </c>
      <c r="C8" s="36">
        <f t="shared" si="0"/>
        <v>5275000</v>
      </c>
      <c r="D8" s="36">
        <f t="shared" si="0"/>
        <v>0</v>
      </c>
      <c r="E8" s="36">
        <f t="shared" si="0"/>
        <v>63601000</v>
      </c>
      <c r="F8" s="37">
        <f t="shared" si="0"/>
        <v>63601000</v>
      </c>
      <c r="G8" s="38">
        <f t="shared" si="0"/>
        <v>63601000</v>
      </c>
      <c r="H8" s="37">
        <f t="shared" si="0"/>
        <v>11630000</v>
      </c>
      <c r="I8" s="38">
        <f t="shared" si="0"/>
        <v>12556393</v>
      </c>
      <c r="J8" s="37">
        <f t="shared" si="0"/>
        <v>17985000</v>
      </c>
      <c r="K8" s="38">
        <f t="shared" si="0"/>
        <v>19772948</v>
      </c>
      <c r="L8" s="37">
        <f t="shared" si="0"/>
        <v>22292000</v>
      </c>
      <c r="M8" s="38">
        <f t="shared" si="0"/>
        <v>5539680</v>
      </c>
      <c r="N8" s="37">
        <f t="shared" si="0"/>
        <v>0</v>
      </c>
      <c r="O8" s="38">
        <f t="shared" si="0"/>
        <v>0</v>
      </c>
      <c r="P8" s="37">
        <f t="shared" si="0"/>
        <v>51907000</v>
      </c>
      <c r="Q8" s="38">
        <f t="shared" si="0"/>
        <v>37869021</v>
      </c>
      <c r="R8" s="16">
        <f>IF(($J8       =0),0,((($L8       -$J8       )/$J8       )*100))</f>
        <v>23.947734222963582</v>
      </c>
      <c r="S8" s="17">
        <f>IF(($K8       =0),0,((($M8       -$K8       )/$K8       )*100))</f>
        <v>-71.983540340064621</v>
      </c>
      <c r="T8" s="16">
        <f>IF(($E8       =0),0,(($P8       /$E8       )*100))</f>
        <v>81.613496643134539</v>
      </c>
      <c r="U8" s="18">
        <f>IF(($E8       =0),0,(($Q8       /$E8       )*100))</f>
        <v>59.541549661168844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54074000</v>
      </c>
      <c r="C9" s="39">
        <f t="shared" si="2"/>
        <v>0</v>
      </c>
      <c r="D9" s="39">
        <f t="shared" si="2"/>
        <v>0</v>
      </c>
      <c r="E9" s="39">
        <f t="shared" si="2"/>
        <v>54074000</v>
      </c>
      <c r="F9" s="40">
        <f t="shared" si="2"/>
        <v>54074000</v>
      </c>
      <c r="G9" s="41">
        <f t="shared" si="2"/>
        <v>54074000</v>
      </c>
      <c r="H9" s="40">
        <f t="shared" si="2"/>
        <v>9988000</v>
      </c>
      <c r="I9" s="41">
        <f t="shared" si="2"/>
        <v>10275274</v>
      </c>
      <c r="J9" s="40">
        <f t="shared" si="2"/>
        <v>16689000</v>
      </c>
      <c r="K9" s="41">
        <f t="shared" si="2"/>
        <v>18470402</v>
      </c>
      <c r="L9" s="40">
        <f t="shared" si="2"/>
        <v>22226000</v>
      </c>
      <c r="M9" s="41">
        <f t="shared" si="2"/>
        <v>5250983</v>
      </c>
      <c r="N9" s="40">
        <f t="shared" si="2"/>
        <v>0</v>
      </c>
      <c r="O9" s="41">
        <f t="shared" si="2"/>
        <v>0</v>
      </c>
      <c r="P9" s="40">
        <f t="shared" si="2"/>
        <v>48903000</v>
      </c>
      <c r="Q9" s="41">
        <f t="shared" si="2"/>
        <v>33996659</v>
      </c>
      <c r="R9" s="20">
        <f>IF(($J9       =0),0,((($L9       -$J9       )/$J9       )*100))</f>
        <v>33.177542093594582</v>
      </c>
      <c r="S9" s="21">
        <f>IF(($K9       =0),0,((($M9       -$K9       )/$K9       )*100))</f>
        <v>-71.570824500733664</v>
      </c>
      <c r="T9" s="20">
        <f>IF(($E9       =0),0,(($P9       /$E9       )*100))</f>
        <v>90.437178681066683</v>
      </c>
      <c r="U9" s="22">
        <f>IF(($E9       =0),0,(($Q9       /$E9       )*100))</f>
        <v>62.870619891260127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40541000</v>
      </c>
      <c r="C10" s="42"/>
      <c r="D10" s="42"/>
      <c r="E10" s="42">
        <f t="shared" ref="E10:E41" si="4">$B10      +$C10      +$D10</f>
        <v>40541000</v>
      </c>
      <c r="F10" s="43">
        <v>40541000</v>
      </c>
      <c r="G10" s="44">
        <v>40541000</v>
      </c>
      <c r="H10" s="43">
        <v>9611000</v>
      </c>
      <c r="I10" s="44">
        <v>8843027</v>
      </c>
      <c r="J10" s="43">
        <v>14367000</v>
      </c>
      <c r="K10" s="44">
        <v>14033998</v>
      </c>
      <c r="L10" s="43">
        <v>12163000</v>
      </c>
      <c r="M10" s="44">
        <v>1394194</v>
      </c>
      <c r="N10" s="43"/>
      <c r="O10" s="44"/>
      <c r="P10" s="43">
        <f t="shared" ref="P10:P41" si="5">$H10      +$J10      +$L10      +$N10</f>
        <v>36141000</v>
      </c>
      <c r="Q10" s="44">
        <f t="shared" ref="Q10:Q41" si="6">$I10      +$K10      +$M10      +$O10</f>
        <v>24271219</v>
      </c>
      <c r="R10" s="24">
        <f t="shared" ref="R10:R41" si="7">IF(($J10      =0),0,((($L10      -$J10      )/$J10      )*100))</f>
        <v>-15.340711352404817</v>
      </c>
      <c r="S10" s="25">
        <f t="shared" ref="S10:S41" si="8">IF(($K10      =0),0,((($M10      -$K10      )/$K10      )*100))</f>
        <v>-90.065596418069887</v>
      </c>
      <c r="T10" s="24">
        <f t="shared" ref="T10:T41" si="9">IF(($E10      =0),0,(($P10      /$E10      )*100))</f>
        <v>89.14678966971708</v>
      </c>
      <c r="U10" s="26">
        <f t="shared" ref="U10:U41" si="10">IF(($E10      =0),0,(($Q10      /$E10      )*100))</f>
        <v>59.868328358945263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13533000</v>
      </c>
      <c r="C13" s="42"/>
      <c r="D13" s="42"/>
      <c r="E13" s="42">
        <f t="shared" si="4"/>
        <v>13533000</v>
      </c>
      <c r="F13" s="43">
        <v>13533000</v>
      </c>
      <c r="G13" s="44">
        <v>13533000</v>
      </c>
      <c r="H13" s="43">
        <v>377000</v>
      </c>
      <c r="I13" s="44">
        <v>1432247</v>
      </c>
      <c r="J13" s="43">
        <v>2322000</v>
      </c>
      <c r="K13" s="44">
        <v>4436404</v>
      </c>
      <c r="L13" s="43">
        <v>10063000</v>
      </c>
      <c r="M13" s="44">
        <v>3856789</v>
      </c>
      <c r="N13" s="43"/>
      <c r="O13" s="44"/>
      <c r="P13" s="43">
        <f t="shared" si="5"/>
        <v>12762000</v>
      </c>
      <c r="Q13" s="44">
        <f t="shared" si="6"/>
        <v>9725440</v>
      </c>
      <c r="R13" s="24">
        <f t="shared" si="7"/>
        <v>333.37639965546941</v>
      </c>
      <c r="S13" s="25">
        <f t="shared" si="8"/>
        <v>-13.064973343275318</v>
      </c>
      <c r="T13" s="24">
        <f t="shared" si="9"/>
        <v>94.302815340279324</v>
      </c>
      <c r="U13" s="26">
        <f t="shared" si="10"/>
        <v>71.864627207566684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4252000</v>
      </c>
      <c r="C28" s="39">
        <f t="shared" si="11"/>
        <v>5275000</v>
      </c>
      <c r="D28" s="39">
        <f t="shared" si="11"/>
        <v>0</v>
      </c>
      <c r="E28" s="39">
        <f t="shared" si="11"/>
        <v>9527000</v>
      </c>
      <c r="F28" s="40">
        <f t="shared" si="11"/>
        <v>9527000</v>
      </c>
      <c r="G28" s="41">
        <f t="shared" si="11"/>
        <v>9527000</v>
      </c>
      <c r="H28" s="40">
        <f t="shared" si="11"/>
        <v>1642000</v>
      </c>
      <c r="I28" s="41">
        <f t="shared" si="11"/>
        <v>2281119</v>
      </c>
      <c r="J28" s="40">
        <f t="shared" si="11"/>
        <v>1296000</v>
      </c>
      <c r="K28" s="41">
        <f t="shared" si="11"/>
        <v>1302546</v>
      </c>
      <c r="L28" s="40">
        <f t="shared" si="11"/>
        <v>66000</v>
      </c>
      <c r="M28" s="41">
        <f t="shared" si="11"/>
        <v>288697</v>
      </c>
      <c r="N28" s="40">
        <f t="shared" si="11"/>
        <v>0</v>
      </c>
      <c r="O28" s="41">
        <f t="shared" si="11"/>
        <v>0</v>
      </c>
      <c r="P28" s="40">
        <f t="shared" si="11"/>
        <v>3004000</v>
      </c>
      <c r="Q28" s="41">
        <f t="shared" si="11"/>
        <v>3872362</v>
      </c>
      <c r="R28" s="20">
        <f t="shared" si="7"/>
        <v>-94.907407407407405</v>
      </c>
      <c r="S28" s="21">
        <f t="shared" si="8"/>
        <v>-77.83594590901204</v>
      </c>
      <c r="T28" s="20">
        <f t="shared" si="9"/>
        <v>31.531436968615512</v>
      </c>
      <c r="U28" s="22">
        <f t="shared" si="10"/>
        <v>40.646184528183063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1030000</v>
      </c>
      <c r="I31" s="44">
        <v>1031666</v>
      </c>
      <c r="J31" s="43">
        <v>66000</v>
      </c>
      <c r="K31" s="44">
        <v>99999</v>
      </c>
      <c r="L31" s="43">
        <v>66000</v>
      </c>
      <c r="M31" s="44">
        <v>288697</v>
      </c>
      <c r="N31" s="43"/>
      <c r="O31" s="44"/>
      <c r="P31" s="43">
        <f t="shared" si="5"/>
        <v>1162000</v>
      </c>
      <c r="Q31" s="44">
        <f t="shared" si="6"/>
        <v>1420362</v>
      </c>
      <c r="R31" s="24">
        <f t="shared" si="7"/>
        <v>0</v>
      </c>
      <c r="S31" s="25">
        <f t="shared" si="8"/>
        <v>188.69988699887</v>
      </c>
      <c r="T31" s="24">
        <f t="shared" si="9"/>
        <v>64.555555555555557</v>
      </c>
      <c r="U31" s="26">
        <f t="shared" si="10"/>
        <v>78.908999999999992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2452000</v>
      </c>
      <c r="C33" s="42"/>
      <c r="D33" s="42"/>
      <c r="E33" s="42">
        <f t="shared" si="4"/>
        <v>2452000</v>
      </c>
      <c r="F33" s="43">
        <v>2452000</v>
      </c>
      <c r="G33" s="44">
        <v>2452000</v>
      </c>
      <c r="H33" s="43">
        <v>612000</v>
      </c>
      <c r="I33" s="44">
        <v>1249453</v>
      </c>
      <c r="J33" s="43">
        <v>1230000</v>
      </c>
      <c r="K33" s="44">
        <v>1202547</v>
      </c>
      <c r="L33" s="43"/>
      <c r="M33" s="44"/>
      <c r="N33" s="43"/>
      <c r="O33" s="44"/>
      <c r="P33" s="43">
        <f t="shared" si="5"/>
        <v>1842000</v>
      </c>
      <c r="Q33" s="44">
        <f t="shared" si="6"/>
        <v>2452000</v>
      </c>
      <c r="R33" s="24">
        <f t="shared" si="7"/>
        <v>-100</v>
      </c>
      <c r="S33" s="25">
        <f t="shared" si="8"/>
        <v>-100</v>
      </c>
      <c r="T33" s="24">
        <f t="shared" si="9"/>
        <v>75.122349102773242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5275000</v>
      </c>
      <c r="D37" s="42"/>
      <c r="E37" s="42">
        <f t="shared" si="4"/>
        <v>5275000</v>
      </c>
      <c r="F37" s="43">
        <v>5275000</v>
      </c>
      <c r="G37" s="44">
        <v>5275000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66281000</v>
      </c>
      <c r="C43" s="45">
        <f t="shared" si="20"/>
        <v>791000</v>
      </c>
      <c r="D43" s="45">
        <f t="shared" si="20"/>
        <v>0</v>
      </c>
      <c r="E43" s="45">
        <f t="shared" si="20"/>
        <v>67072000</v>
      </c>
      <c r="F43" s="46">
        <f t="shared" si="20"/>
        <v>66281000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66281000</v>
      </c>
      <c r="C44" s="39">
        <f t="shared" si="22"/>
        <v>791000</v>
      </c>
      <c r="D44" s="39">
        <f t="shared" si="22"/>
        <v>0</v>
      </c>
      <c r="E44" s="39">
        <f t="shared" si="22"/>
        <v>67072000</v>
      </c>
      <c r="F44" s="40">
        <f t="shared" si="22"/>
        <v>66281000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66281000</v>
      </c>
      <c r="C46" s="42">
        <v>791000</v>
      </c>
      <c r="D46" s="42"/>
      <c r="E46" s="42">
        <f t="shared" si="13"/>
        <v>67072000</v>
      </c>
      <c r="F46" s="43">
        <v>66281000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124607000</v>
      </c>
      <c r="C61" s="39">
        <f t="shared" si="26"/>
        <v>6066000</v>
      </c>
      <c r="D61" s="39">
        <f t="shared" si="26"/>
        <v>0</v>
      </c>
      <c r="E61" s="39">
        <f t="shared" si="26"/>
        <v>130673000</v>
      </c>
      <c r="F61" s="40">
        <f t="shared" si="26"/>
        <v>129882000</v>
      </c>
      <c r="G61" s="41">
        <f t="shared" si="26"/>
        <v>63601000</v>
      </c>
      <c r="H61" s="40">
        <f t="shared" si="26"/>
        <v>11630000</v>
      </c>
      <c r="I61" s="41">
        <f t="shared" si="26"/>
        <v>12556393</v>
      </c>
      <c r="J61" s="40">
        <f t="shared" si="26"/>
        <v>17985000</v>
      </c>
      <c r="K61" s="41">
        <f t="shared" si="26"/>
        <v>19772948</v>
      </c>
      <c r="L61" s="40">
        <f t="shared" si="26"/>
        <v>22292000</v>
      </c>
      <c r="M61" s="41">
        <f t="shared" si="26"/>
        <v>5539680</v>
      </c>
      <c r="N61" s="40">
        <f t="shared" si="26"/>
        <v>0</v>
      </c>
      <c r="O61" s="41">
        <f t="shared" si="26"/>
        <v>0</v>
      </c>
      <c r="P61" s="40">
        <f t="shared" si="26"/>
        <v>51907000</v>
      </c>
      <c r="Q61" s="41">
        <f t="shared" si="26"/>
        <v>37869021</v>
      </c>
      <c r="R61" s="20">
        <f t="shared" si="16"/>
        <v>23.947734222963582</v>
      </c>
      <c r="S61" s="21">
        <f t="shared" si="17"/>
        <v>-71.983540340064621</v>
      </c>
      <c r="T61" s="20">
        <f t="shared" si="18"/>
        <v>39.722819557215338</v>
      </c>
      <c r="U61" s="22">
        <f t="shared" si="19"/>
        <v>28.979988980125963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124607000</v>
      </c>
      <c r="C65" s="48">
        <f t="shared" si="30"/>
        <v>6066000</v>
      </c>
      <c r="D65" s="48">
        <f t="shared" si="30"/>
        <v>0</v>
      </c>
      <c r="E65" s="48">
        <f t="shared" si="30"/>
        <v>130673000</v>
      </c>
      <c r="F65" s="49">
        <f t="shared" si="30"/>
        <v>129882000</v>
      </c>
      <c r="G65" s="50">
        <f t="shared" si="30"/>
        <v>63601000</v>
      </c>
      <c r="H65" s="49">
        <f t="shared" si="30"/>
        <v>11630000</v>
      </c>
      <c r="I65" s="50">
        <f t="shared" si="30"/>
        <v>12556393</v>
      </c>
      <c r="J65" s="49">
        <f t="shared" si="30"/>
        <v>17985000</v>
      </c>
      <c r="K65" s="50">
        <f t="shared" si="30"/>
        <v>19772948</v>
      </c>
      <c r="L65" s="49">
        <f t="shared" si="30"/>
        <v>22292000</v>
      </c>
      <c r="M65" s="51">
        <f t="shared" si="30"/>
        <v>5539680</v>
      </c>
      <c r="N65" s="49">
        <f t="shared" si="30"/>
        <v>0</v>
      </c>
      <c r="O65" s="50">
        <f t="shared" si="30"/>
        <v>0</v>
      </c>
      <c r="P65" s="49">
        <f t="shared" si="30"/>
        <v>51907000</v>
      </c>
      <c r="Q65" s="50">
        <f t="shared" si="30"/>
        <v>37869021</v>
      </c>
      <c r="R65" s="34">
        <f t="shared" si="16"/>
        <v>23.947734222963582</v>
      </c>
      <c r="S65" s="35">
        <f t="shared" si="17"/>
        <v>-71.983540340064621</v>
      </c>
      <c r="T65" s="34">
        <f t="shared" si="18"/>
        <v>39.722819557215338</v>
      </c>
      <c r="U65" s="35">
        <f t="shared" si="19"/>
        <v>28.979988980125963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67669000</v>
      </c>
      <c r="C8" s="36">
        <f t="shared" si="0"/>
        <v>-1573000</v>
      </c>
      <c r="D8" s="36">
        <f t="shared" si="0"/>
        <v>0</v>
      </c>
      <c r="E8" s="36">
        <f t="shared" si="0"/>
        <v>66096000</v>
      </c>
      <c r="F8" s="37">
        <f t="shared" si="0"/>
        <v>66096000</v>
      </c>
      <c r="G8" s="38">
        <f t="shared" si="0"/>
        <v>66096000</v>
      </c>
      <c r="H8" s="37">
        <f t="shared" si="0"/>
        <v>13907000</v>
      </c>
      <c r="I8" s="38">
        <f t="shared" si="0"/>
        <v>-174193980</v>
      </c>
      <c r="J8" s="37">
        <f t="shared" si="0"/>
        <v>9226000</v>
      </c>
      <c r="K8" s="38">
        <f t="shared" si="0"/>
        <v>197634571</v>
      </c>
      <c r="L8" s="37">
        <f t="shared" si="0"/>
        <v>14029000</v>
      </c>
      <c r="M8" s="38">
        <f t="shared" si="0"/>
        <v>35439885</v>
      </c>
      <c r="N8" s="37">
        <f t="shared" si="0"/>
        <v>0</v>
      </c>
      <c r="O8" s="38">
        <f t="shared" si="0"/>
        <v>0</v>
      </c>
      <c r="P8" s="37">
        <f t="shared" si="0"/>
        <v>37162000</v>
      </c>
      <c r="Q8" s="38">
        <f t="shared" si="0"/>
        <v>58880476</v>
      </c>
      <c r="R8" s="16">
        <f>IF(($J8       =0),0,((($L8       -$J8       )/$J8       )*100))</f>
        <v>52.059397355300241</v>
      </c>
      <c r="S8" s="17">
        <f>IF(($K8       =0),0,((($M8       -$K8       )/$K8       )*100))</f>
        <v>-82.067972814331142</v>
      </c>
      <c r="T8" s="16">
        <f>IF(($E8       =0),0,(($P8       /$E8       )*100))</f>
        <v>56.224279835390945</v>
      </c>
      <c r="U8" s="18">
        <f>IF(($E8       =0),0,(($Q8       /$E8       )*100))</f>
        <v>89.083266763495516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60995000</v>
      </c>
      <c r="C9" s="39">
        <f t="shared" si="2"/>
        <v>-1573000</v>
      </c>
      <c r="D9" s="39">
        <f t="shared" si="2"/>
        <v>0</v>
      </c>
      <c r="E9" s="39">
        <f t="shared" si="2"/>
        <v>59422000</v>
      </c>
      <c r="F9" s="40">
        <f t="shared" si="2"/>
        <v>59422000</v>
      </c>
      <c r="G9" s="41">
        <f t="shared" si="2"/>
        <v>59422000</v>
      </c>
      <c r="H9" s="40">
        <f t="shared" si="2"/>
        <v>12534000</v>
      </c>
      <c r="I9" s="41">
        <f t="shared" si="2"/>
        <v>-158012858</v>
      </c>
      <c r="J9" s="40">
        <f t="shared" si="2"/>
        <v>9181000</v>
      </c>
      <c r="K9" s="41">
        <f t="shared" si="2"/>
        <v>177028401</v>
      </c>
      <c r="L9" s="40">
        <f t="shared" si="2"/>
        <v>14029000</v>
      </c>
      <c r="M9" s="41">
        <f t="shared" si="2"/>
        <v>35074987</v>
      </c>
      <c r="N9" s="40">
        <f t="shared" si="2"/>
        <v>0</v>
      </c>
      <c r="O9" s="41">
        <f t="shared" si="2"/>
        <v>0</v>
      </c>
      <c r="P9" s="40">
        <f t="shared" si="2"/>
        <v>35744000</v>
      </c>
      <c r="Q9" s="41">
        <f t="shared" si="2"/>
        <v>54090530</v>
      </c>
      <c r="R9" s="20">
        <f>IF(($J9       =0),0,((($L9       -$J9       )/$J9       )*100))</f>
        <v>52.804705369785431</v>
      </c>
      <c r="S9" s="21">
        <f>IF(($K9       =0),0,((($M9       -$K9       )/$K9       )*100))</f>
        <v>-80.186802342523549</v>
      </c>
      <c r="T9" s="20">
        <f>IF(($E9       =0),0,(($P9       /$E9       )*100))</f>
        <v>60.152805358284809</v>
      </c>
      <c r="U9" s="22">
        <f>IF(($E9       =0),0,(($Q9       /$E9       )*100))</f>
        <v>91.027784322304868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43490000</v>
      </c>
      <c r="C10" s="42"/>
      <c r="D10" s="42"/>
      <c r="E10" s="42">
        <f t="shared" ref="E10:E41" si="4">$B10      +$C10      +$D10</f>
        <v>43490000</v>
      </c>
      <c r="F10" s="43">
        <v>43490000</v>
      </c>
      <c r="G10" s="44">
        <v>43490000</v>
      </c>
      <c r="H10" s="43">
        <v>10113000</v>
      </c>
      <c r="I10" s="44">
        <v>-161119904</v>
      </c>
      <c r="J10" s="43">
        <v>7975000</v>
      </c>
      <c r="K10" s="44">
        <v>177073937</v>
      </c>
      <c r="L10" s="43">
        <v>10369000</v>
      </c>
      <c r="M10" s="44">
        <v>5933978</v>
      </c>
      <c r="N10" s="43"/>
      <c r="O10" s="44"/>
      <c r="P10" s="43">
        <f t="shared" ref="P10:P41" si="5">$H10      +$J10      +$L10      +$N10</f>
        <v>28457000</v>
      </c>
      <c r="Q10" s="44">
        <f t="shared" ref="Q10:Q41" si="6">$I10      +$K10      +$M10      +$O10</f>
        <v>21888011</v>
      </c>
      <c r="R10" s="24">
        <f t="shared" ref="R10:R41" si="7">IF(($J10      =0),0,((($L10      -$J10      )/$J10      )*100))</f>
        <v>30.018808777429467</v>
      </c>
      <c r="S10" s="25">
        <f t="shared" ref="S10:S41" si="8">IF(($K10      =0),0,((($M10      -$K10      )/$K10      )*100))</f>
        <v>-96.648869901164502</v>
      </c>
      <c r="T10" s="24">
        <f t="shared" ref="T10:T41" si="9">IF(($E10      =0),0,(($P10      /$E10      )*100))</f>
        <v>65.433432973097254</v>
      </c>
      <c r="U10" s="26">
        <f t="shared" ref="U10:U41" si="10">IF(($E10      =0),0,(($Q10      /$E10      )*100))</f>
        <v>50.328836514141187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7801000</v>
      </c>
      <c r="C13" s="42">
        <v>-1573000</v>
      </c>
      <c r="D13" s="42"/>
      <c r="E13" s="42">
        <f t="shared" si="4"/>
        <v>6228000</v>
      </c>
      <c r="F13" s="43">
        <v>6228000</v>
      </c>
      <c r="G13" s="44">
        <v>6228000</v>
      </c>
      <c r="H13" s="43">
        <v>1547000</v>
      </c>
      <c r="I13" s="44"/>
      <c r="J13" s="43"/>
      <c r="K13" s="44"/>
      <c r="L13" s="43">
        <v>2446000</v>
      </c>
      <c r="M13" s="44"/>
      <c r="N13" s="43"/>
      <c r="O13" s="44"/>
      <c r="P13" s="43">
        <f t="shared" si="5"/>
        <v>3993000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64.113680154142585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9704000</v>
      </c>
      <c r="C20" s="42"/>
      <c r="D20" s="42"/>
      <c r="E20" s="42">
        <f t="shared" si="4"/>
        <v>9704000</v>
      </c>
      <c r="F20" s="43">
        <v>9704000</v>
      </c>
      <c r="G20" s="44">
        <v>9704000</v>
      </c>
      <c r="H20" s="43">
        <v>874000</v>
      </c>
      <c r="I20" s="44">
        <v>3107046</v>
      </c>
      <c r="J20" s="43">
        <v>1206000</v>
      </c>
      <c r="K20" s="44">
        <v>-45536</v>
      </c>
      <c r="L20" s="43">
        <v>1214000</v>
      </c>
      <c r="M20" s="44">
        <v>29141009</v>
      </c>
      <c r="N20" s="43"/>
      <c r="O20" s="44"/>
      <c r="P20" s="43">
        <f t="shared" si="5"/>
        <v>3294000</v>
      </c>
      <c r="Q20" s="44">
        <f t="shared" si="6"/>
        <v>32202519</v>
      </c>
      <c r="R20" s="24">
        <f t="shared" si="7"/>
        <v>0.66334991708126034</v>
      </c>
      <c r="S20" s="25">
        <f t="shared" si="8"/>
        <v>-64095.539792691503</v>
      </c>
      <c r="T20" s="24">
        <f t="shared" si="9"/>
        <v>33.94476504534213</v>
      </c>
      <c r="U20" s="26">
        <f t="shared" si="10"/>
        <v>331.84788746908492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6674000</v>
      </c>
      <c r="C28" s="39">
        <f t="shared" si="11"/>
        <v>0</v>
      </c>
      <c r="D28" s="39">
        <f t="shared" si="11"/>
        <v>0</v>
      </c>
      <c r="E28" s="39">
        <f t="shared" si="11"/>
        <v>6674000</v>
      </c>
      <c r="F28" s="40">
        <f t="shared" si="11"/>
        <v>6674000</v>
      </c>
      <c r="G28" s="41">
        <f t="shared" si="11"/>
        <v>6674000</v>
      </c>
      <c r="H28" s="40">
        <f t="shared" si="11"/>
        <v>1373000</v>
      </c>
      <c r="I28" s="41">
        <f t="shared" si="11"/>
        <v>-16181122</v>
      </c>
      <c r="J28" s="40">
        <f t="shared" si="11"/>
        <v>45000</v>
      </c>
      <c r="K28" s="41">
        <f t="shared" si="11"/>
        <v>20606170</v>
      </c>
      <c r="L28" s="40">
        <f t="shared" si="11"/>
        <v>0</v>
      </c>
      <c r="M28" s="41">
        <f t="shared" si="11"/>
        <v>364898</v>
      </c>
      <c r="N28" s="40">
        <f t="shared" si="11"/>
        <v>0</v>
      </c>
      <c r="O28" s="41">
        <f t="shared" si="11"/>
        <v>0</v>
      </c>
      <c r="P28" s="40">
        <f t="shared" si="11"/>
        <v>1418000</v>
      </c>
      <c r="Q28" s="41">
        <f t="shared" si="11"/>
        <v>4789946</v>
      </c>
      <c r="R28" s="20">
        <f t="shared" si="7"/>
        <v>-100</v>
      </c>
      <c r="S28" s="21">
        <f t="shared" si="8"/>
        <v>-98.22918087155449</v>
      </c>
      <c r="T28" s="20">
        <f t="shared" si="9"/>
        <v>21.246628708420737</v>
      </c>
      <c r="U28" s="22">
        <f t="shared" si="10"/>
        <v>71.770242732993708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455000</v>
      </c>
      <c r="I31" s="44">
        <v>-8449963</v>
      </c>
      <c r="J31" s="43">
        <v>45000</v>
      </c>
      <c r="K31" s="44">
        <v>9202061</v>
      </c>
      <c r="L31" s="43"/>
      <c r="M31" s="44">
        <v>363848</v>
      </c>
      <c r="N31" s="43"/>
      <c r="O31" s="44"/>
      <c r="P31" s="43">
        <f t="shared" si="5"/>
        <v>500000</v>
      </c>
      <c r="Q31" s="44">
        <f t="shared" si="6"/>
        <v>1115946</v>
      </c>
      <c r="R31" s="24">
        <f t="shared" si="7"/>
        <v>-100</v>
      </c>
      <c r="S31" s="25">
        <f t="shared" si="8"/>
        <v>-96.046016213107038</v>
      </c>
      <c r="T31" s="24">
        <f t="shared" si="9"/>
        <v>16.666666666666664</v>
      </c>
      <c r="U31" s="26">
        <f t="shared" si="10"/>
        <v>37.1982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3674000</v>
      </c>
      <c r="C33" s="42"/>
      <c r="D33" s="42"/>
      <c r="E33" s="42">
        <f t="shared" si="4"/>
        <v>3674000</v>
      </c>
      <c r="F33" s="43">
        <v>3674000</v>
      </c>
      <c r="G33" s="44">
        <v>3674000</v>
      </c>
      <c r="H33" s="43">
        <v>918000</v>
      </c>
      <c r="I33" s="44">
        <v>-7731159</v>
      </c>
      <c r="J33" s="43"/>
      <c r="K33" s="44">
        <v>11404109</v>
      </c>
      <c r="L33" s="43"/>
      <c r="M33" s="44">
        <v>1050</v>
      </c>
      <c r="N33" s="43"/>
      <c r="O33" s="44"/>
      <c r="P33" s="43">
        <f t="shared" si="5"/>
        <v>918000</v>
      </c>
      <c r="Q33" s="44">
        <f t="shared" si="6"/>
        <v>3674000</v>
      </c>
      <c r="R33" s="24">
        <f t="shared" si="7"/>
        <v>0</v>
      </c>
      <c r="S33" s="25">
        <f t="shared" si="8"/>
        <v>-99.990792792317222</v>
      </c>
      <c r="T33" s="24">
        <f t="shared" si="9"/>
        <v>24.986390854654328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65614000</v>
      </c>
      <c r="C43" s="45">
        <f t="shared" si="20"/>
        <v>16000</v>
      </c>
      <c r="D43" s="45">
        <f t="shared" si="20"/>
        <v>0</v>
      </c>
      <c r="E43" s="45">
        <f t="shared" si="20"/>
        <v>65630000</v>
      </c>
      <c r="F43" s="46">
        <f t="shared" si="20"/>
        <v>65614000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65614000</v>
      </c>
      <c r="C44" s="39">
        <f t="shared" si="22"/>
        <v>16000</v>
      </c>
      <c r="D44" s="39">
        <f t="shared" si="22"/>
        <v>0</v>
      </c>
      <c r="E44" s="39">
        <f t="shared" si="22"/>
        <v>65630000</v>
      </c>
      <c r="F44" s="40">
        <f t="shared" si="22"/>
        <v>65614000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65614000</v>
      </c>
      <c r="C46" s="42">
        <v>16000</v>
      </c>
      <c r="D46" s="42"/>
      <c r="E46" s="42">
        <f t="shared" si="13"/>
        <v>65630000</v>
      </c>
      <c r="F46" s="43">
        <v>65614000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133283000</v>
      </c>
      <c r="C61" s="39">
        <f t="shared" si="26"/>
        <v>-1557000</v>
      </c>
      <c r="D61" s="39">
        <f t="shared" si="26"/>
        <v>0</v>
      </c>
      <c r="E61" s="39">
        <f t="shared" si="26"/>
        <v>131726000</v>
      </c>
      <c r="F61" s="40">
        <f t="shared" si="26"/>
        <v>131710000</v>
      </c>
      <c r="G61" s="41">
        <f t="shared" si="26"/>
        <v>66096000</v>
      </c>
      <c r="H61" s="40">
        <f t="shared" si="26"/>
        <v>13907000</v>
      </c>
      <c r="I61" s="41">
        <f t="shared" si="26"/>
        <v>-174193980</v>
      </c>
      <c r="J61" s="40">
        <f t="shared" si="26"/>
        <v>9226000</v>
      </c>
      <c r="K61" s="41">
        <f t="shared" si="26"/>
        <v>197634571</v>
      </c>
      <c r="L61" s="40">
        <f t="shared" si="26"/>
        <v>14029000</v>
      </c>
      <c r="M61" s="41">
        <f t="shared" si="26"/>
        <v>35439885</v>
      </c>
      <c r="N61" s="40">
        <f t="shared" si="26"/>
        <v>0</v>
      </c>
      <c r="O61" s="41">
        <f t="shared" si="26"/>
        <v>0</v>
      </c>
      <c r="P61" s="40">
        <f t="shared" si="26"/>
        <v>37162000</v>
      </c>
      <c r="Q61" s="41">
        <f t="shared" si="26"/>
        <v>58880476</v>
      </c>
      <c r="R61" s="20">
        <f t="shared" si="16"/>
        <v>52.059397355300241</v>
      </c>
      <c r="S61" s="21">
        <f t="shared" si="17"/>
        <v>-82.067972814331142</v>
      </c>
      <c r="T61" s="20">
        <f t="shared" si="18"/>
        <v>28.211590726204395</v>
      </c>
      <c r="U61" s="22">
        <f t="shared" si="19"/>
        <v>44.699205927455473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133283000</v>
      </c>
      <c r="C65" s="48">
        <f t="shared" si="30"/>
        <v>-1557000</v>
      </c>
      <c r="D65" s="48">
        <f t="shared" si="30"/>
        <v>0</v>
      </c>
      <c r="E65" s="48">
        <f t="shared" si="30"/>
        <v>131726000</v>
      </c>
      <c r="F65" s="49">
        <f t="shared" si="30"/>
        <v>131710000</v>
      </c>
      <c r="G65" s="50">
        <f t="shared" si="30"/>
        <v>66096000</v>
      </c>
      <c r="H65" s="49">
        <f t="shared" si="30"/>
        <v>13907000</v>
      </c>
      <c r="I65" s="50">
        <f t="shared" si="30"/>
        <v>-174193980</v>
      </c>
      <c r="J65" s="49">
        <f t="shared" si="30"/>
        <v>9226000</v>
      </c>
      <c r="K65" s="50">
        <f t="shared" si="30"/>
        <v>197634571</v>
      </c>
      <c r="L65" s="49">
        <f t="shared" si="30"/>
        <v>14029000</v>
      </c>
      <c r="M65" s="51">
        <f t="shared" si="30"/>
        <v>35439885</v>
      </c>
      <c r="N65" s="49">
        <f t="shared" si="30"/>
        <v>0</v>
      </c>
      <c r="O65" s="50">
        <f t="shared" si="30"/>
        <v>0</v>
      </c>
      <c r="P65" s="49">
        <f t="shared" si="30"/>
        <v>37162000</v>
      </c>
      <c r="Q65" s="50">
        <f t="shared" si="30"/>
        <v>58880476</v>
      </c>
      <c r="R65" s="34">
        <f t="shared" si="16"/>
        <v>52.059397355300241</v>
      </c>
      <c r="S65" s="35">
        <f t="shared" si="17"/>
        <v>-82.067972814331142</v>
      </c>
      <c r="T65" s="34">
        <f t="shared" si="18"/>
        <v>28.211590726204395</v>
      </c>
      <c r="U65" s="35">
        <f t="shared" si="19"/>
        <v>44.699205927455473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40910000</v>
      </c>
      <c r="C8" s="36">
        <f t="shared" si="0"/>
        <v>19791000</v>
      </c>
      <c r="D8" s="36">
        <f t="shared" si="0"/>
        <v>0</v>
      </c>
      <c r="E8" s="36">
        <f t="shared" si="0"/>
        <v>60701000</v>
      </c>
      <c r="F8" s="37">
        <f t="shared" si="0"/>
        <v>60701000</v>
      </c>
      <c r="G8" s="38">
        <f t="shared" si="0"/>
        <v>60701000</v>
      </c>
      <c r="H8" s="37">
        <f t="shared" si="0"/>
        <v>9408000</v>
      </c>
      <c r="I8" s="38">
        <f t="shared" si="0"/>
        <v>-8586232</v>
      </c>
      <c r="J8" s="37">
        <f t="shared" si="0"/>
        <v>10270000</v>
      </c>
      <c r="K8" s="38">
        <f t="shared" si="0"/>
        <v>2122928</v>
      </c>
      <c r="L8" s="37">
        <f t="shared" si="0"/>
        <v>10872000</v>
      </c>
      <c r="M8" s="38">
        <f t="shared" si="0"/>
        <v>37331</v>
      </c>
      <c r="N8" s="37">
        <f t="shared" si="0"/>
        <v>0</v>
      </c>
      <c r="O8" s="38">
        <f t="shared" si="0"/>
        <v>0</v>
      </c>
      <c r="P8" s="37">
        <f t="shared" si="0"/>
        <v>30550000</v>
      </c>
      <c r="Q8" s="38">
        <f t="shared" si="0"/>
        <v>-6425973</v>
      </c>
      <c r="R8" s="16">
        <f>IF(($J8       =0),0,((($L8       -$J8       )/$J8       )*100))</f>
        <v>5.8617332035053549</v>
      </c>
      <c r="S8" s="17">
        <f>IF(($K8       =0),0,((($M8       -$K8       )/$K8       )*100))</f>
        <v>-98.241532449522552</v>
      </c>
      <c r="T8" s="16">
        <f>IF(($E8       =0),0,(($P8       /$E8       )*100))</f>
        <v>50.328660153868967</v>
      </c>
      <c r="U8" s="18">
        <f>IF(($E8       =0),0,(($Q8       /$E8       )*100))</f>
        <v>-10.586272054826114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36784000</v>
      </c>
      <c r="C9" s="39">
        <f t="shared" si="2"/>
        <v>19791000</v>
      </c>
      <c r="D9" s="39">
        <f t="shared" si="2"/>
        <v>0</v>
      </c>
      <c r="E9" s="39">
        <f t="shared" si="2"/>
        <v>56575000</v>
      </c>
      <c r="F9" s="40">
        <f t="shared" si="2"/>
        <v>56575000</v>
      </c>
      <c r="G9" s="41">
        <f t="shared" si="2"/>
        <v>56575000</v>
      </c>
      <c r="H9" s="40">
        <f t="shared" si="2"/>
        <v>8512000</v>
      </c>
      <c r="I9" s="41">
        <f t="shared" si="2"/>
        <v>-8739260</v>
      </c>
      <c r="J9" s="40">
        <f t="shared" si="2"/>
        <v>8653000</v>
      </c>
      <c r="K9" s="41">
        <f t="shared" si="2"/>
        <v>2265680</v>
      </c>
      <c r="L9" s="40">
        <f t="shared" si="2"/>
        <v>10669000</v>
      </c>
      <c r="M9" s="41">
        <f t="shared" si="2"/>
        <v>-127449</v>
      </c>
      <c r="N9" s="40">
        <f t="shared" si="2"/>
        <v>0</v>
      </c>
      <c r="O9" s="41">
        <f t="shared" si="2"/>
        <v>0</v>
      </c>
      <c r="P9" s="40">
        <f t="shared" si="2"/>
        <v>27834000</v>
      </c>
      <c r="Q9" s="41">
        <f t="shared" si="2"/>
        <v>-6601029</v>
      </c>
      <c r="R9" s="20">
        <f>IF(($J9       =0),0,((($L9       -$J9       )/$J9       )*100))</f>
        <v>23.298278053854155</v>
      </c>
      <c r="S9" s="21">
        <f>IF(($K9       =0),0,((($M9       -$K9       )/$K9       )*100))</f>
        <v>-105.62519861586807</v>
      </c>
      <c r="T9" s="20">
        <f>IF(($E9       =0),0,(($P9       /$E9       )*100))</f>
        <v>49.198409191338932</v>
      </c>
      <c r="U9" s="22">
        <f>IF(($E9       =0),0,(($Q9       /$E9       )*100))</f>
        <v>-11.667749005744586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36784000</v>
      </c>
      <c r="C10" s="42"/>
      <c r="D10" s="42"/>
      <c r="E10" s="42">
        <f t="shared" ref="E10:E41" si="4">$B10      +$C10      +$D10</f>
        <v>36784000</v>
      </c>
      <c r="F10" s="43">
        <v>36784000</v>
      </c>
      <c r="G10" s="44">
        <v>36784000</v>
      </c>
      <c r="H10" s="43">
        <v>8512000</v>
      </c>
      <c r="I10" s="44">
        <v>-8739260</v>
      </c>
      <c r="J10" s="43">
        <v>8653000</v>
      </c>
      <c r="K10" s="44">
        <v>2265680</v>
      </c>
      <c r="L10" s="43">
        <v>10669000</v>
      </c>
      <c r="M10" s="44">
        <v>-127449</v>
      </c>
      <c r="N10" s="43"/>
      <c r="O10" s="44"/>
      <c r="P10" s="43">
        <f t="shared" ref="P10:P41" si="5">$H10      +$J10      +$L10      +$N10</f>
        <v>27834000</v>
      </c>
      <c r="Q10" s="44">
        <f t="shared" ref="Q10:Q41" si="6">$I10      +$K10      +$M10      +$O10</f>
        <v>-6601029</v>
      </c>
      <c r="R10" s="24">
        <f t="shared" ref="R10:R41" si="7">IF(($J10      =0),0,((($L10      -$J10      )/$J10      )*100))</f>
        <v>23.298278053854155</v>
      </c>
      <c r="S10" s="25">
        <f t="shared" ref="S10:S41" si="8">IF(($K10      =0),0,((($M10      -$K10      )/$K10      )*100))</f>
        <v>-105.62519861586807</v>
      </c>
      <c r="T10" s="24">
        <f t="shared" ref="T10:T41" si="9">IF(($E10      =0),0,(($P10      /$E10      )*100))</f>
        <v>75.668769030013053</v>
      </c>
      <c r="U10" s="26">
        <f t="shared" ref="U10:U41" si="10">IF(($E10      =0),0,(($Q10      /$E10      )*100))</f>
        <v>-17.945381143975641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19791000</v>
      </c>
      <c r="D20" s="42"/>
      <c r="E20" s="42">
        <f t="shared" si="4"/>
        <v>19791000</v>
      </c>
      <c r="F20" s="43">
        <v>19791000</v>
      </c>
      <c r="G20" s="44">
        <v>19791000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4126000</v>
      </c>
      <c r="C28" s="39">
        <f t="shared" si="11"/>
        <v>0</v>
      </c>
      <c r="D28" s="39">
        <f t="shared" si="11"/>
        <v>0</v>
      </c>
      <c r="E28" s="39">
        <f t="shared" si="11"/>
        <v>4126000</v>
      </c>
      <c r="F28" s="40">
        <f t="shared" si="11"/>
        <v>4126000</v>
      </c>
      <c r="G28" s="41">
        <f t="shared" si="11"/>
        <v>4126000</v>
      </c>
      <c r="H28" s="40">
        <f t="shared" si="11"/>
        <v>896000</v>
      </c>
      <c r="I28" s="41">
        <f t="shared" si="11"/>
        <v>153028</v>
      </c>
      <c r="J28" s="40">
        <f t="shared" si="11"/>
        <v>1617000</v>
      </c>
      <c r="K28" s="41">
        <f t="shared" si="11"/>
        <v>-142752</v>
      </c>
      <c r="L28" s="40">
        <f t="shared" si="11"/>
        <v>203000</v>
      </c>
      <c r="M28" s="41">
        <f t="shared" si="11"/>
        <v>164780</v>
      </c>
      <c r="N28" s="40">
        <f t="shared" si="11"/>
        <v>0</v>
      </c>
      <c r="O28" s="41">
        <f t="shared" si="11"/>
        <v>0</v>
      </c>
      <c r="P28" s="40">
        <f t="shared" si="11"/>
        <v>2716000</v>
      </c>
      <c r="Q28" s="41">
        <f t="shared" si="11"/>
        <v>175056</v>
      </c>
      <c r="R28" s="20">
        <f t="shared" si="7"/>
        <v>-87.44588744588745</v>
      </c>
      <c r="S28" s="21">
        <f t="shared" si="8"/>
        <v>-215.43095718448777</v>
      </c>
      <c r="T28" s="20">
        <f t="shared" si="9"/>
        <v>65.826466311197279</v>
      </c>
      <c r="U28" s="22">
        <f t="shared" si="10"/>
        <v>4.2427532719340766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340000</v>
      </c>
      <c r="I31" s="44"/>
      <c r="J31" s="43">
        <v>153000</v>
      </c>
      <c r="K31" s="44"/>
      <c r="L31" s="43">
        <v>149000</v>
      </c>
      <c r="M31" s="44"/>
      <c r="N31" s="43"/>
      <c r="O31" s="44"/>
      <c r="P31" s="43">
        <f t="shared" si="5"/>
        <v>642000</v>
      </c>
      <c r="Q31" s="44">
        <f t="shared" si="6"/>
        <v>0</v>
      </c>
      <c r="R31" s="24">
        <f t="shared" si="7"/>
        <v>-2.6143790849673203</v>
      </c>
      <c r="S31" s="25">
        <f t="shared" si="8"/>
        <v>0</v>
      </c>
      <c r="T31" s="24">
        <f t="shared" si="9"/>
        <v>33.789473684210527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2226000</v>
      </c>
      <c r="C33" s="42"/>
      <c r="D33" s="42"/>
      <c r="E33" s="42">
        <f t="shared" si="4"/>
        <v>2226000</v>
      </c>
      <c r="F33" s="43">
        <v>2226000</v>
      </c>
      <c r="G33" s="44">
        <v>2226000</v>
      </c>
      <c r="H33" s="43">
        <v>556000</v>
      </c>
      <c r="I33" s="44">
        <v>153028</v>
      </c>
      <c r="J33" s="43">
        <v>1464000</v>
      </c>
      <c r="K33" s="44">
        <v>-142752</v>
      </c>
      <c r="L33" s="43">
        <v>54000</v>
      </c>
      <c r="M33" s="44">
        <v>164780</v>
      </c>
      <c r="N33" s="43"/>
      <c r="O33" s="44"/>
      <c r="P33" s="43">
        <f t="shared" si="5"/>
        <v>2074000</v>
      </c>
      <c r="Q33" s="44">
        <f t="shared" si="6"/>
        <v>175056</v>
      </c>
      <c r="R33" s="24">
        <f t="shared" si="7"/>
        <v>-96.311475409836063</v>
      </c>
      <c r="S33" s="25">
        <f t="shared" si="8"/>
        <v>-215.43095718448777</v>
      </c>
      <c r="T33" s="24">
        <f t="shared" si="9"/>
        <v>93.171608265947896</v>
      </c>
      <c r="U33" s="26">
        <f t="shared" si="10"/>
        <v>7.8641509433962264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2400000</v>
      </c>
      <c r="C43" s="45">
        <f t="shared" si="20"/>
        <v>-1850000</v>
      </c>
      <c r="D43" s="45">
        <f t="shared" si="20"/>
        <v>0</v>
      </c>
      <c r="E43" s="45">
        <f t="shared" si="20"/>
        <v>550000</v>
      </c>
      <c r="F43" s="46">
        <f t="shared" si="20"/>
        <v>2400000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2400000</v>
      </c>
      <c r="C44" s="39">
        <f t="shared" si="22"/>
        <v>-1850000</v>
      </c>
      <c r="D44" s="39">
        <f t="shared" si="22"/>
        <v>0</v>
      </c>
      <c r="E44" s="39">
        <f t="shared" si="22"/>
        <v>550000</v>
      </c>
      <c r="F44" s="40">
        <f t="shared" si="22"/>
        <v>2400000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2400000</v>
      </c>
      <c r="C46" s="42">
        <v>-1850000</v>
      </c>
      <c r="D46" s="42"/>
      <c r="E46" s="42">
        <f t="shared" si="13"/>
        <v>550000</v>
      </c>
      <c r="F46" s="43">
        <v>2400000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43310000</v>
      </c>
      <c r="C61" s="39">
        <f t="shared" si="26"/>
        <v>17941000</v>
      </c>
      <c r="D61" s="39">
        <f t="shared" si="26"/>
        <v>0</v>
      </c>
      <c r="E61" s="39">
        <f t="shared" si="26"/>
        <v>61251000</v>
      </c>
      <c r="F61" s="40">
        <f t="shared" si="26"/>
        <v>63101000</v>
      </c>
      <c r="G61" s="41">
        <f t="shared" si="26"/>
        <v>60701000</v>
      </c>
      <c r="H61" s="40">
        <f t="shared" si="26"/>
        <v>9408000</v>
      </c>
      <c r="I61" s="41">
        <f t="shared" si="26"/>
        <v>-8586232</v>
      </c>
      <c r="J61" s="40">
        <f t="shared" si="26"/>
        <v>10270000</v>
      </c>
      <c r="K61" s="41">
        <f t="shared" si="26"/>
        <v>2122928</v>
      </c>
      <c r="L61" s="40">
        <f t="shared" si="26"/>
        <v>10872000</v>
      </c>
      <c r="M61" s="41">
        <f t="shared" si="26"/>
        <v>37331</v>
      </c>
      <c r="N61" s="40">
        <f t="shared" si="26"/>
        <v>0</v>
      </c>
      <c r="O61" s="41">
        <f t="shared" si="26"/>
        <v>0</v>
      </c>
      <c r="P61" s="40">
        <f t="shared" si="26"/>
        <v>30550000</v>
      </c>
      <c r="Q61" s="41">
        <f t="shared" si="26"/>
        <v>-6425973</v>
      </c>
      <c r="R61" s="20">
        <f t="shared" si="16"/>
        <v>5.8617332035053549</v>
      </c>
      <c r="S61" s="21">
        <f t="shared" si="17"/>
        <v>-98.241532449522552</v>
      </c>
      <c r="T61" s="20">
        <f t="shared" si="18"/>
        <v>49.876736706339486</v>
      </c>
      <c r="U61" s="22">
        <f t="shared" si="19"/>
        <v>-10.491213204682373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43310000</v>
      </c>
      <c r="C65" s="48">
        <f t="shared" si="30"/>
        <v>17941000</v>
      </c>
      <c r="D65" s="48">
        <f t="shared" si="30"/>
        <v>0</v>
      </c>
      <c r="E65" s="48">
        <f t="shared" si="30"/>
        <v>61251000</v>
      </c>
      <c r="F65" s="49">
        <f t="shared" si="30"/>
        <v>63101000</v>
      </c>
      <c r="G65" s="50">
        <f t="shared" si="30"/>
        <v>60701000</v>
      </c>
      <c r="H65" s="49">
        <f t="shared" si="30"/>
        <v>9408000</v>
      </c>
      <c r="I65" s="50">
        <f t="shared" si="30"/>
        <v>-8586232</v>
      </c>
      <c r="J65" s="49">
        <f t="shared" si="30"/>
        <v>10270000</v>
      </c>
      <c r="K65" s="50">
        <f t="shared" si="30"/>
        <v>2122928</v>
      </c>
      <c r="L65" s="49">
        <f t="shared" si="30"/>
        <v>10872000</v>
      </c>
      <c r="M65" s="51">
        <f t="shared" si="30"/>
        <v>37331</v>
      </c>
      <c r="N65" s="49">
        <f t="shared" si="30"/>
        <v>0</v>
      </c>
      <c r="O65" s="50">
        <f t="shared" si="30"/>
        <v>0</v>
      </c>
      <c r="P65" s="49">
        <f t="shared" si="30"/>
        <v>30550000</v>
      </c>
      <c r="Q65" s="50">
        <f t="shared" si="30"/>
        <v>-6425973</v>
      </c>
      <c r="R65" s="34">
        <f t="shared" si="16"/>
        <v>5.8617332035053549</v>
      </c>
      <c r="S65" s="35">
        <f t="shared" si="17"/>
        <v>-98.241532449522552</v>
      </c>
      <c r="T65" s="34">
        <f t="shared" si="18"/>
        <v>49.876736706339486</v>
      </c>
      <c r="U65" s="35">
        <f t="shared" si="19"/>
        <v>-10.491213204682373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37822000</v>
      </c>
      <c r="C8" s="36">
        <f t="shared" si="0"/>
        <v>0</v>
      </c>
      <c r="D8" s="36">
        <f t="shared" si="0"/>
        <v>0</v>
      </c>
      <c r="E8" s="36">
        <f t="shared" si="0"/>
        <v>37822000</v>
      </c>
      <c r="F8" s="37">
        <f t="shared" si="0"/>
        <v>37822000</v>
      </c>
      <c r="G8" s="38">
        <f t="shared" si="0"/>
        <v>37822000</v>
      </c>
      <c r="H8" s="37">
        <f t="shared" si="0"/>
        <v>4850000</v>
      </c>
      <c r="I8" s="38">
        <f t="shared" si="0"/>
        <v>10810942</v>
      </c>
      <c r="J8" s="37">
        <f t="shared" si="0"/>
        <v>8207000</v>
      </c>
      <c r="K8" s="38">
        <f t="shared" si="0"/>
        <v>10640666</v>
      </c>
      <c r="L8" s="37">
        <f t="shared" si="0"/>
        <v>7075000</v>
      </c>
      <c r="M8" s="38">
        <f t="shared" si="0"/>
        <v>5317398</v>
      </c>
      <c r="N8" s="37">
        <f t="shared" si="0"/>
        <v>0</v>
      </c>
      <c r="O8" s="38">
        <f t="shared" si="0"/>
        <v>0</v>
      </c>
      <c r="P8" s="37">
        <f t="shared" si="0"/>
        <v>20132000</v>
      </c>
      <c r="Q8" s="38">
        <f t="shared" si="0"/>
        <v>26769006</v>
      </c>
      <c r="R8" s="16">
        <f>IF(($J8       =0),0,((($L8       -$J8       )/$J8       )*100))</f>
        <v>-13.793103448275861</v>
      </c>
      <c r="S8" s="17">
        <f>IF(($K8       =0),0,((($M8       -$K8       )/$K8       )*100))</f>
        <v>-50.027582859945042</v>
      </c>
      <c r="T8" s="16">
        <f>IF(($E8       =0),0,(($P8       /$E8       )*100))</f>
        <v>53.228279837131829</v>
      </c>
      <c r="U8" s="18">
        <f>IF(($E8       =0),0,(($Q8       /$E8       )*100))</f>
        <v>70.776283644439744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33213000</v>
      </c>
      <c r="C9" s="39">
        <f t="shared" si="2"/>
        <v>0</v>
      </c>
      <c r="D9" s="39">
        <f t="shared" si="2"/>
        <v>0</v>
      </c>
      <c r="E9" s="39">
        <f t="shared" si="2"/>
        <v>33213000</v>
      </c>
      <c r="F9" s="40">
        <f t="shared" si="2"/>
        <v>33213000</v>
      </c>
      <c r="G9" s="41">
        <f t="shared" si="2"/>
        <v>33213000</v>
      </c>
      <c r="H9" s="40">
        <f t="shared" si="2"/>
        <v>4190000</v>
      </c>
      <c r="I9" s="41">
        <f t="shared" si="2"/>
        <v>9629826</v>
      </c>
      <c r="J9" s="40">
        <f t="shared" si="2"/>
        <v>6819000</v>
      </c>
      <c r="K9" s="41">
        <f t="shared" si="2"/>
        <v>8586846</v>
      </c>
      <c r="L9" s="40">
        <f t="shared" si="2"/>
        <v>6500000</v>
      </c>
      <c r="M9" s="41">
        <f t="shared" si="2"/>
        <v>5166550</v>
      </c>
      <c r="N9" s="40">
        <f t="shared" si="2"/>
        <v>0</v>
      </c>
      <c r="O9" s="41">
        <f t="shared" si="2"/>
        <v>0</v>
      </c>
      <c r="P9" s="40">
        <f t="shared" si="2"/>
        <v>17509000</v>
      </c>
      <c r="Q9" s="41">
        <f t="shared" si="2"/>
        <v>23383222</v>
      </c>
      <c r="R9" s="20">
        <f>IF(($J9       =0),0,((($L9       -$J9       )/$J9       )*100))</f>
        <v>-4.6781052940313828</v>
      </c>
      <c r="S9" s="21">
        <f>IF(($K9       =0),0,((($M9       -$K9       )/$K9       )*100))</f>
        <v>-39.831807860534589</v>
      </c>
      <c r="T9" s="20">
        <f>IF(($E9       =0),0,(($P9       /$E9       )*100))</f>
        <v>52.717309487248961</v>
      </c>
      <c r="U9" s="22">
        <f>IF(($E9       =0),0,(($Q9       /$E9       )*100))</f>
        <v>70.403823803932198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24436000</v>
      </c>
      <c r="C10" s="42"/>
      <c r="D10" s="42"/>
      <c r="E10" s="42">
        <f t="shared" ref="E10:E41" si="4">$B10      +$C10      +$D10</f>
        <v>24436000</v>
      </c>
      <c r="F10" s="43">
        <v>24436000</v>
      </c>
      <c r="G10" s="44">
        <v>24436000</v>
      </c>
      <c r="H10" s="43">
        <v>4190000</v>
      </c>
      <c r="I10" s="44">
        <v>6129826</v>
      </c>
      <c r="J10" s="43">
        <v>6819000</v>
      </c>
      <c r="K10" s="44">
        <v>8586846</v>
      </c>
      <c r="L10" s="43">
        <v>6500000</v>
      </c>
      <c r="M10" s="44">
        <v>2326050</v>
      </c>
      <c r="N10" s="43"/>
      <c r="O10" s="44"/>
      <c r="P10" s="43">
        <f t="shared" ref="P10:P41" si="5">$H10      +$J10      +$L10      +$N10</f>
        <v>17509000</v>
      </c>
      <c r="Q10" s="44">
        <f t="shared" ref="Q10:Q41" si="6">$I10      +$K10      +$M10      +$O10</f>
        <v>17042722</v>
      </c>
      <c r="R10" s="24">
        <f t="shared" ref="R10:R41" si="7">IF(($J10      =0),0,((($L10      -$J10      )/$J10      )*100))</f>
        <v>-4.6781052940313828</v>
      </c>
      <c r="S10" s="25">
        <f t="shared" ref="S10:S41" si="8">IF(($K10      =0),0,((($M10      -$K10      )/$K10      )*100))</f>
        <v>-72.911474131479707</v>
      </c>
      <c r="T10" s="24">
        <f t="shared" ref="T10:T41" si="9">IF(($E10      =0),0,(($P10      /$E10      )*100))</f>
        <v>71.652479947618261</v>
      </c>
      <c r="U10" s="26">
        <f t="shared" ref="U10:U41" si="10">IF(($E10      =0),0,(($Q10      /$E10      )*100))</f>
        <v>69.744319855950238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8777000</v>
      </c>
      <c r="C13" s="42"/>
      <c r="D13" s="42"/>
      <c r="E13" s="42">
        <f t="shared" si="4"/>
        <v>8777000</v>
      </c>
      <c r="F13" s="43">
        <v>8777000</v>
      </c>
      <c r="G13" s="44">
        <v>8777000</v>
      </c>
      <c r="H13" s="43"/>
      <c r="I13" s="44">
        <v>3500000</v>
      </c>
      <c r="J13" s="43"/>
      <c r="K13" s="44"/>
      <c r="L13" s="43"/>
      <c r="M13" s="44">
        <v>2840500</v>
      </c>
      <c r="N13" s="43"/>
      <c r="O13" s="44"/>
      <c r="P13" s="43">
        <f t="shared" si="5"/>
        <v>0</v>
      </c>
      <c r="Q13" s="44">
        <f t="shared" si="6"/>
        <v>6340500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72.239945311609887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4609000</v>
      </c>
      <c r="C28" s="39">
        <f t="shared" si="11"/>
        <v>0</v>
      </c>
      <c r="D28" s="39">
        <f t="shared" si="11"/>
        <v>0</v>
      </c>
      <c r="E28" s="39">
        <f t="shared" si="11"/>
        <v>4609000</v>
      </c>
      <c r="F28" s="40">
        <f t="shared" si="11"/>
        <v>4609000</v>
      </c>
      <c r="G28" s="41">
        <f t="shared" si="11"/>
        <v>4609000</v>
      </c>
      <c r="H28" s="40">
        <f t="shared" si="11"/>
        <v>660000</v>
      </c>
      <c r="I28" s="41">
        <f t="shared" si="11"/>
        <v>1181116</v>
      </c>
      <c r="J28" s="40">
        <f t="shared" si="11"/>
        <v>1388000</v>
      </c>
      <c r="K28" s="41">
        <f t="shared" si="11"/>
        <v>2053820</v>
      </c>
      <c r="L28" s="40">
        <f t="shared" si="11"/>
        <v>575000</v>
      </c>
      <c r="M28" s="41">
        <f t="shared" si="11"/>
        <v>150848</v>
      </c>
      <c r="N28" s="40">
        <f t="shared" si="11"/>
        <v>0</v>
      </c>
      <c r="O28" s="41">
        <f t="shared" si="11"/>
        <v>0</v>
      </c>
      <c r="P28" s="40">
        <f t="shared" si="11"/>
        <v>2623000</v>
      </c>
      <c r="Q28" s="41">
        <f t="shared" si="11"/>
        <v>3385784</v>
      </c>
      <c r="R28" s="20">
        <f t="shared" si="7"/>
        <v>-58.573487031700289</v>
      </c>
      <c r="S28" s="21">
        <f t="shared" si="8"/>
        <v>-92.6552472952839</v>
      </c>
      <c r="T28" s="20">
        <f t="shared" si="9"/>
        <v>56.910392709915378</v>
      </c>
      <c r="U28" s="22">
        <f t="shared" si="10"/>
        <v>73.460273378173142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183000</v>
      </c>
      <c r="I31" s="44">
        <v>332000</v>
      </c>
      <c r="J31" s="43">
        <v>521000</v>
      </c>
      <c r="K31" s="44">
        <v>1186204</v>
      </c>
      <c r="L31" s="43">
        <v>383000</v>
      </c>
      <c r="M31" s="44">
        <v>531581</v>
      </c>
      <c r="N31" s="43"/>
      <c r="O31" s="44"/>
      <c r="P31" s="43">
        <f t="shared" si="5"/>
        <v>1087000</v>
      </c>
      <c r="Q31" s="44">
        <f t="shared" si="6"/>
        <v>2049785</v>
      </c>
      <c r="R31" s="24">
        <f t="shared" si="7"/>
        <v>-26.487523992322458</v>
      </c>
      <c r="S31" s="25">
        <f t="shared" si="8"/>
        <v>-55.186376036499631</v>
      </c>
      <c r="T31" s="24">
        <f t="shared" si="9"/>
        <v>40.25925925925926</v>
      </c>
      <c r="U31" s="26">
        <f t="shared" si="10"/>
        <v>75.91796296296296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1909000</v>
      </c>
      <c r="C33" s="42"/>
      <c r="D33" s="42"/>
      <c r="E33" s="42">
        <f t="shared" si="4"/>
        <v>1909000</v>
      </c>
      <c r="F33" s="43">
        <v>1909000</v>
      </c>
      <c r="G33" s="44">
        <v>1909000</v>
      </c>
      <c r="H33" s="43">
        <v>477000</v>
      </c>
      <c r="I33" s="44">
        <v>849116</v>
      </c>
      <c r="J33" s="43">
        <v>867000</v>
      </c>
      <c r="K33" s="44">
        <v>867616</v>
      </c>
      <c r="L33" s="43">
        <v>192000</v>
      </c>
      <c r="M33" s="44">
        <v>-380733</v>
      </c>
      <c r="N33" s="43"/>
      <c r="O33" s="44"/>
      <c r="P33" s="43">
        <f t="shared" si="5"/>
        <v>1536000</v>
      </c>
      <c r="Q33" s="44">
        <f t="shared" si="6"/>
        <v>1335999</v>
      </c>
      <c r="R33" s="24">
        <f t="shared" si="7"/>
        <v>-77.854671280276818</v>
      </c>
      <c r="S33" s="25">
        <f t="shared" si="8"/>
        <v>-143.88266237598199</v>
      </c>
      <c r="T33" s="24">
        <f t="shared" si="9"/>
        <v>80.46097433211105</v>
      </c>
      <c r="U33" s="26">
        <f t="shared" si="10"/>
        <v>69.984232582503921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19323000</v>
      </c>
      <c r="C43" s="45">
        <f t="shared" si="20"/>
        <v>-5338000</v>
      </c>
      <c r="D43" s="45">
        <f t="shared" si="20"/>
        <v>0</v>
      </c>
      <c r="E43" s="45">
        <f t="shared" si="20"/>
        <v>13985000</v>
      </c>
      <c r="F43" s="46">
        <f t="shared" si="20"/>
        <v>19323000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19323000</v>
      </c>
      <c r="C44" s="39">
        <f t="shared" si="22"/>
        <v>-5338000</v>
      </c>
      <c r="D44" s="39">
        <f t="shared" si="22"/>
        <v>0</v>
      </c>
      <c r="E44" s="39">
        <f t="shared" si="22"/>
        <v>13985000</v>
      </c>
      <c r="F44" s="40">
        <f t="shared" si="22"/>
        <v>19323000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19323000</v>
      </c>
      <c r="C46" s="42">
        <v>-5338000</v>
      </c>
      <c r="D46" s="42"/>
      <c r="E46" s="42">
        <f t="shared" si="13"/>
        <v>13985000</v>
      </c>
      <c r="F46" s="43">
        <v>19323000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57145000</v>
      </c>
      <c r="C61" s="39">
        <f t="shared" si="26"/>
        <v>-5338000</v>
      </c>
      <c r="D61" s="39">
        <f t="shared" si="26"/>
        <v>0</v>
      </c>
      <c r="E61" s="39">
        <f t="shared" si="26"/>
        <v>51807000</v>
      </c>
      <c r="F61" s="40">
        <f t="shared" si="26"/>
        <v>57145000</v>
      </c>
      <c r="G61" s="41">
        <f t="shared" si="26"/>
        <v>37822000</v>
      </c>
      <c r="H61" s="40">
        <f t="shared" si="26"/>
        <v>4850000</v>
      </c>
      <c r="I61" s="41">
        <f t="shared" si="26"/>
        <v>10810942</v>
      </c>
      <c r="J61" s="40">
        <f t="shared" si="26"/>
        <v>8207000</v>
      </c>
      <c r="K61" s="41">
        <f t="shared" si="26"/>
        <v>10640666</v>
      </c>
      <c r="L61" s="40">
        <f t="shared" si="26"/>
        <v>7075000</v>
      </c>
      <c r="M61" s="41">
        <f t="shared" si="26"/>
        <v>5317398</v>
      </c>
      <c r="N61" s="40">
        <f t="shared" si="26"/>
        <v>0</v>
      </c>
      <c r="O61" s="41">
        <f t="shared" si="26"/>
        <v>0</v>
      </c>
      <c r="P61" s="40">
        <f t="shared" si="26"/>
        <v>20132000</v>
      </c>
      <c r="Q61" s="41">
        <f t="shared" si="26"/>
        <v>26769006</v>
      </c>
      <c r="R61" s="20">
        <f t="shared" si="16"/>
        <v>-13.793103448275861</v>
      </c>
      <c r="S61" s="21">
        <f t="shared" si="17"/>
        <v>-50.027582859945042</v>
      </c>
      <c r="T61" s="20">
        <f t="shared" si="18"/>
        <v>38.859613565734357</v>
      </c>
      <c r="U61" s="22">
        <f t="shared" si="19"/>
        <v>51.670635242341767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57145000</v>
      </c>
      <c r="C65" s="48">
        <f t="shared" si="30"/>
        <v>-5338000</v>
      </c>
      <c r="D65" s="48">
        <f t="shared" si="30"/>
        <v>0</v>
      </c>
      <c r="E65" s="48">
        <f t="shared" si="30"/>
        <v>51807000</v>
      </c>
      <c r="F65" s="49">
        <f t="shared" si="30"/>
        <v>57145000</v>
      </c>
      <c r="G65" s="50">
        <f t="shared" si="30"/>
        <v>37822000</v>
      </c>
      <c r="H65" s="49">
        <f t="shared" si="30"/>
        <v>4850000</v>
      </c>
      <c r="I65" s="50">
        <f t="shared" si="30"/>
        <v>10810942</v>
      </c>
      <c r="J65" s="49">
        <f t="shared" si="30"/>
        <v>8207000</v>
      </c>
      <c r="K65" s="50">
        <f t="shared" si="30"/>
        <v>10640666</v>
      </c>
      <c r="L65" s="49">
        <f t="shared" si="30"/>
        <v>7075000</v>
      </c>
      <c r="M65" s="51">
        <f t="shared" si="30"/>
        <v>5317398</v>
      </c>
      <c r="N65" s="49">
        <f t="shared" si="30"/>
        <v>0</v>
      </c>
      <c r="O65" s="50">
        <f t="shared" si="30"/>
        <v>0</v>
      </c>
      <c r="P65" s="49">
        <f t="shared" si="30"/>
        <v>20132000</v>
      </c>
      <c r="Q65" s="50">
        <f t="shared" si="30"/>
        <v>26769006</v>
      </c>
      <c r="R65" s="34">
        <f t="shared" si="16"/>
        <v>-13.793103448275861</v>
      </c>
      <c r="S65" s="35">
        <f t="shared" si="17"/>
        <v>-50.027582859945042</v>
      </c>
      <c r="T65" s="34">
        <f t="shared" si="18"/>
        <v>38.859613565734357</v>
      </c>
      <c r="U65" s="35">
        <f t="shared" si="19"/>
        <v>51.670635242341767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41317000</v>
      </c>
      <c r="C8" s="36">
        <f t="shared" si="0"/>
        <v>5300000</v>
      </c>
      <c r="D8" s="36">
        <f t="shared" si="0"/>
        <v>0</v>
      </c>
      <c r="E8" s="36">
        <f t="shared" si="0"/>
        <v>46617000</v>
      </c>
      <c r="F8" s="37">
        <f t="shared" si="0"/>
        <v>46617000</v>
      </c>
      <c r="G8" s="38">
        <f t="shared" si="0"/>
        <v>46617000</v>
      </c>
      <c r="H8" s="37">
        <f t="shared" si="0"/>
        <v>12854000</v>
      </c>
      <c r="I8" s="38">
        <f t="shared" si="0"/>
        <v>14771204</v>
      </c>
      <c r="J8" s="37">
        <f t="shared" si="0"/>
        <v>8582000</v>
      </c>
      <c r="K8" s="38">
        <f t="shared" si="0"/>
        <v>8583172</v>
      </c>
      <c r="L8" s="37">
        <f t="shared" si="0"/>
        <v>11481000</v>
      </c>
      <c r="M8" s="38">
        <f t="shared" si="0"/>
        <v>8935771</v>
      </c>
      <c r="N8" s="37">
        <f t="shared" si="0"/>
        <v>0</v>
      </c>
      <c r="O8" s="38">
        <f t="shared" si="0"/>
        <v>0</v>
      </c>
      <c r="P8" s="37">
        <f t="shared" si="0"/>
        <v>32917000</v>
      </c>
      <c r="Q8" s="38">
        <f t="shared" si="0"/>
        <v>32290147</v>
      </c>
      <c r="R8" s="16">
        <f>IF(($J8       =0),0,((($L8       -$J8       )/$J8       )*100))</f>
        <v>33.780004660918202</v>
      </c>
      <c r="S8" s="17">
        <f>IF(($K8       =0),0,((($M8       -$K8       )/$K8       )*100))</f>
        <v>4.1080267295121198</v>
      </c>
      <c r="T8" s="16">
        <f>IF(($E8       =0),0,(($P8       /$E8       )*100))</f>
        <v>70.611579466718155</v>
      </c>
      <c r="U8" s="18">
        <f>IF(($E8       =0),0,(($Q8       /$E8       )*100))</f>
        <v>69.266891906386093</v>
      </c>
      <c r="V8" s="37">
        <f t="shared" ref="V8:W8" si="1">+V9+V28</f>
        <v>3259000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37418000</v>
      </c>
      <c r="C9" s="39">
        <f t="shared" si="2"/>
        <v>0</v>
      </c>
      <c r="D9" s="39">
        <f t="shared" si="2"/>
        <v>0</v>
      </c>
      <c r="E9" s="39">
        <f t="shared" si="2"/>
        <v>37418000</v>
      </c>
      <c r="F9" s="40">
        <f t="shared" si="2"/>
        <v>37418000</v>
      </c>
      <c r="G9" s="41">
        <f t="shared" si="2"/>
        <v>37418000</v>
      </c>
      <c r="H9" s="40">
        <f t="shared" si="2"/>
        <v>11226000</v>
      </c>
      <c r="I9" s="41">
        <f t="shared" si="2"/>
        <v>12803541</v>
      </c>
      <c r="J9" s="40">
        <f t="shared" si="2"/>
        <v>7605000</v>
      </c>
      <c r="K9" s="41">
        <f t="shared" si="2"/>
        <v>7605126</v>
      </c>
      <c r="L9" s="40">
        <f t="shared" si="2"/>
        <v>11226000</v>
      </c>
      <c r="M9" s="41">
        <f t="shared" si="2"/>
        <v>8354799</v>
      </c>
      <c r="N9" s="40">
        <f t="shared" si="2"/>
        <v>0</v>
      </c>
      <c r="O9" s="41">
        <f t="shared" si="2"/>
        <v>0</v>
      </c>
      <c r="P9" s="40">
        <f t="shared" si="2"/>
        <v>30057000</v>
      </c>
      <c r="Q9" s="41">
        <f t="shared" si="2"/>
        <v>28763466</v>
      </c>
      <c r="R9" s="20">
        <f>IF(($J9       =0),0,((($L9       -$J9       )/$J9       )*100))</f>
        <v>47.61341222879684</v>
      </c>
      <c r="S9" s="21">
        <f>IF(($K9       =0),0,((($M9       -$K9       )/$K9       )*100))</f>
        <v>9.8574698170681199</v>
      </c>
      <c r="T9" s="20">
        <f>IF(($E9       =0),0,(($P9       /$E9       )*100))</f>
        <v>80.327649794216683</v>
      </c>
      <c r="U9" s="22">
        <f>IF(($E9       =0),0,(($Q9       /$E9       )*100))</f>
        <v>76.870666524132773</v>
      </c>
      <c r="V9" s="40">
        <f t="shared" ref="V9:W9" si="3">SUM(V10:V27)</f>
        <v>3259000</v>
      </c>
      <c r="W9" s="41">
        <f t="shared" si="3"/>
        <v>0</v>
      </c>
    </row>
    <row r="10" spans="1:23" x14ac:dyDescent="0.2">
      <c r="A10" s="23" t="s">
        <v>36</v>
      </c>
      <c r="B10" s="42">
        <v>37418000</v>
      </c>
      <c r="C10" s="42"/>
      <c r="D10" s="42"/>
      <c r="E10" s="42">
        <f t="shared" ref="E10:E41" si="4">$B10      +$C10      +$D10</f>
        <v>37418000</v>
      </c>
      <c r="F10" s="43">
        <v>37418000</v>
      </c>
      <c r="G10" s="44">
        <v>37418000</v>
      </c>
      <c r="H10" s="43">
        <v>11226000</v>
      </c>
      <c r="I10" s="44">
        <v>12803541</v>
      </c>
      <c r="J10" s="43">
        <v>7605000</v>
      </c>
      <c r="K10" s="44">
        <v>7605126</v>
      </c>
      <c r="L10" s="43">
        <v>11226000</v>
      </c>
      <c r="M10" s="44">
        <v>8354799</v>
      </c>
      <c r="N10" s="43"/>
      <c r="O10" s="44"/>
      <c r="P10" s="43">
        <f t="shared" ref="P10:P41" si="5">$H10      +$J10      +$L10      +$N10</f>
        <v>30057000</v>
      </c>
      <c r="Q10" s="44">
        <f t="shared" ref="Q10:Q41" si="6">$I10      +$K10      +$M10      +$O10</f>
        <v>28763466</v>
      </c>
      <c r="R10" s="24">
        <f t="shared" ref="R10:R41" si="7">IF(($J10      =0),0,((($L10      -$J10      )/$J10      )*100))</f>
        <v>47.61341222879684</v>
      </c>
      <c r="S10" s="25">
        <f t="shared" ref="S10:S41" si="8">IF(($K10      =0),0,((($M10      -$K10      )/$K10      )*100))</f>
        <v>9.8574698170681199</v>
      </c>
      <c r="T10" s="24">
        <f t="shared" ref="T10:T41" si="9">IF(($E10      =0),0,(($P10      /$E10      )*100))</f>
        <v>80.327649794216683</v>
      </c>
      <c r="U10" s="26">
        <f t="shared" ref="U10:U41" si="10">IF(($E10      =0),0,(($Q10      /$E10      )*100))</f>
        <v>76.870666524132773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3259000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3899000</v>
      </c>
      <c r="C28" s="39">
        <f t="shared" si="11"/>
        <v>5300000</v>
      </c>
      <c r="D28" s="39">
        <f t="shared" si="11"/>
        <v>0</v>
      </c>
      <c r="E28" s="39">
        <f t="shared" si="11"/>
        <v>9199000</v>
      </c>
      <c r="F28" s="40">
        <f t="shared" si="11"/>
        <v>9199000</v>
      </c>
      <c r="G28" s="41">
        <f t="shared" si="11"/>
        <v>9199000</v>
      </c>
      <c r="H28" s="40">
        <f t="shared" si="11"/>
        <v>1628000</v>
      </c>
      <c r="I28" s="41">
        <f t="shared" si="11"/>
        <v>1967663</v>
      </c>
      <c r="J28" s="40">
        <f t="shared" si="11"/>
        <v>977000</v>
      </c>
      <c r="K28" s="41">
        <f t="shared" si="11"/>
        <v>978046</v>
      </c>
      <c r="L28" s="40">
        <f t="shared" si="11"/>
        <v>255000</v>
      </c>
      <c r="M28" s="41">
        <f t="shared" si="11"/>
        <v>580972</v>
      </c>
      <c r="N28" s="40">
        <f t="shared" si="11"/>
        <v>0</v>
      </c>
      <c r="O28" s="41">
        <f t="shared" si="11"/>
        <v>0</v>
      </c>
      <c r="P28" s="40">
        <f t="shared" si="11"/>
        <v>2860000</v>
      </c>
      <c r="Q28" s="41">
        <f t="shared" si="11"/>
        <v>3526681</v>
      </c>
      <c r="R28" s="20">
        <f t="shared" si="7"/>
        <v>-73.89969293756397</v>
      </c>
      <c r="S28" s="21">
        <f t="shared" si="8"/>
        <v>-40.598703946440146</v>
      </c>
      <c r="T28" s="20">
        <f t="shared" si="9"/>
        <v>31.090335906076749</v>
      </c>
      <c r="U28" s="22">
        <f t="shared" si="10"/>
        <v>38.33765626698554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1104000</v>
      </c>
      <c r="I31" s="44">
        <v>617144</v>
      </c>
      <c r="J31" s="43">
        <v>229000</v>
      </c>
      <c r="K31" s="44">
        <v>229565</v>
      </c>
      <c r="L31" s="43">
        <v>255000</v>
      </c>
      <c r="M31" s="44">
        <v>580972</v>
      </c>
      <c r="N31" s="43"/>
      <c r="O31" s="44"/>
      <c r="P31" s="43">
        <f t="shared" si="5"/>
        <v>1588000</v>
      </c>
      <c r="Q31" s="44">
        <f t="shared" si="6"/>
        <v>1427681</v>
      </c>
      <c r="R31" s="24">
        <f t="shared" si="7"/>
        <v>11.353711790393014</v>
      </c>
      <c r="S31" s="25">
        <f t="shared" si="8"/>
        <v>153.07516389693552</v>
      </c>
      <c r="T31" s="24">
        <f t="shared" si="9"/>
        <v>88.222222222222229</v>
      </c>
      <c r="U31" s="26">
        <f t="shared" si="10"/>
        <v>79.31561111111111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2099000</v>
      </c>
      <c r="C33" s="42"/>
      <c r="D33" s="42"/>
      <c r="E33" s="42">
        <f t="shared" si="4"/>
        <v>2099000</v>
      </c>
      <c r="F33" s="43">
        <v>2099000</v>
      </c>
      <c r="G33" s="44">
        <v>2099000</v>
      </c>
      <c r="H33" s="43">
        <v>524000</v>
      </c>
      <c r="I33" s="44">
        <v>1350519</v>
      </c>
      <c r="J33" s="43">
        <v>748000</v>
      </c>
      <c r="K33" s="44">
        <v>748481</v>
      </c>
      <c r="L33" s="43"/>
      <c r="M33" s="44"/>
      <c r="N33" s="43"/>
      <c r="O33" s="44"/>
      <c r="P33" s="43">
        <f t="shared" si="5"/>
        <v>1272000</v>
      </c>
      <c r="Q33" s="44">
        <f t="shared" si="6"/>
        <v>2099000</v>
      </c>
      <c r="R33" s="24">
        <f t="shared" si="7"/>
        <v>-100</v>
      </c>
      <c r="S33" s="25">
        <f t="shared" si="8"/>
        <v>-100</v>
      </c>
      <c r="T33" s="24">
        <f t="shared" si="9"/>
        <v>60.600285850404958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5300000</v>
      </c>
      <c r="D37" s="42"/>
      <c r="E37" s="42">
        <f t="shared" si="4"/>
        <v>5300000</v>
      </c>
      <c r="F37" s="43">
        <v>5300000</v>
      </c>
      <c r="G37" s="44">
        <v>5300000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12765000</v>
      </c>
      <c r="C43" s="45">
        <f t="shared" si="20"/>
        <v>13841000</v>
      </c>
      <c r="D43" s="45">
        <f t="shared" si="20"/>
        <v>0</v>
      </c>
      <c r="E43" s="45">
        <f t="shared" si="20"/>
        <v>26606000</v>
      </c>
      <c r="F43" s="46">
        <f t="shared" si="20"/>
        <v>12765000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12765000</v>
      </c>
      <c r="C44" s="39">
        <f t="shared" si="22"/>
        <v>13841000</v>
      </c>
      <c r="D44" s="39">
        <f t="shared" si="22"/>
        <v>0</v>
      </c>
      <c r="E44" s="39">
        <f t="shared" si="22"/>
        <v>26606000</v>
      </c>
      <c r="F44" s="40">
        <f t="shared" si="22"/>
        <v>12765000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12765000</v>
      </c>
      <c r="C46" s="42">
        <v>13841000</v>
      </c>
      <c r="D46" s="42"/>
      <c r="E46" s="42">
        <f t="shared" si="13"/>
        <v>26606000</v>
      </c>
      <c r="F46" s="43">
        <v>12765000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54082000</v>
      </c>
      <c r="C61" s="39">
        <f t="shared" si="26"/>
        <v>19141000</v>
      </c>
      <c r="D61" s="39">
        <f t="shared" si="26"/>
        <v>0</v>
      </c>
      <c r="E61" s="39">
        <f t="shared" si="26"/>
        <v>73223000</v>
      </c>
      <c r="F61" s="40">
        <f t="shared" si="26"/>
        <v>59382000</v>
      </c>
      <c r="G61" s="41">
        <f t="shared" si="26"/>
        <v>46617000</v>
      </c>
      <c r="H61" s="40">
        <f t="shared" si="26"/>
        <v>12854000</v>
      </c>
      <c r="I61" s="41">
        <f t="shared" si="26"/>
        <v>14771204</v>
      </c>
      <c r="J61" s="40">
        <f t="shared" si="26"/>
        <v>8582000</v>
      </c>
      <c r="K61" s="41">
        <f t="shared" si="26"/>
        <v>8583172</v>
      </c>
      <c r="L61" s="40">
        <f t="shared" si="26"/>
        <v>11481000</v>
      </c>
      <c r="M61" s="41">
        <f t="shared" si="26"/>
        <v>8935771</v>
      </c>
      <c r="N61" s="40">
        <f t="shared" si="26"/>
        <v>0</v>
      </c>
      <c r="O61" s="41">
        <f t="shared" si="26"/>
        <v>0</v>
      </c>
      <c r="P61" s="40">
        <f t="shared" si="26"/>
        <v>32917000</v>
      </c>
      <c r="Q61" s="41">
        <f t="shared" si="26"/>
        <v>32290147</v>
      </c>
      <c r="R61" s="20">
        <f t="shared" si="16"/>
        <v>33.780004660918202</v>
      </c>
      <c r="S61" s="21">
        <f t="shared" si="17"/>
        <v>4.1080267295121198</v>
      </c>
      <c r="T61" s="20">
        <f t="shared" si="18"/>
        <v>44.954454201548693</v>
      </c>
      <c r="U61" s="22">
        <f t="shared" si="19"/>
        <v>44.09836663343485</v>
      </c>
      <c r="V61" s="40">
        <f t="shared" ref="V61:W61" si="27">+V8+V43</f>
        <v>3259000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54082000</v>
      </c>
      <c r="C65" s="48">
        <f t="shared" si="30"/>
        <v>19141000</v>
      </c>
      <c r="D65" s="48">
        <f t="shared" si="30"/>
        <v>0</v>
      </c>
      <c r="E65" s="48">
        <f t="shared" si="30"/>
        <v>73223000</v>
      </c>
      <c r="F65" s="49">
        <f t="shared" si="30"/>
        <v>59382000</v>
      </c>
      <c r="G65" s="50">
        <f t="shared" si="30"/>
        <v>46617000</v>
      </c>
      <c r="H65" s="49">
        <f t="shared" si="30"/>
        <v>12854000</v>
      </c>
      <c r="I65" s="50">
        <f t="shared" si="30"/>
        <v>14771204</v>
      </c>
      <c r="J65" s="49">
        <f t="shared" si="30"/>
        <v>8582000</v>
      </c>
      <c r="K65" s="50">
        <f t="shared" si="30"/>
        <v>8583172</v>
      </c>
      <c r="L65" s="49">
        <f t="shared" si="30"/>
        <v>11481000</v>
      </c>
      <c r="M65" s="51">
        <f t="shared" si="30"/>
        <v>8935771</v>
      </c>
      <c r="N65" s="49">
        <f t="shared" si="30"/>
        <v>0</v>
      </c>
      <c r="O65" s="50">
        <f t="shared" si="30"/>
        <v>0</v>
      </c>
      <c r="P65" s="49">
        <f t="shared" si="30"/>
        <v>32917000</v>
      </c>
      <c r="Q65" s="50">
        <f t="shared" si="30"/>
        <v>32290147</v>
      </c>
      <c r="R65" s="34">
        <f t="shared" si="16"/>
        <v>33.780004660918202</v>
      </c>
      <c r="S65" s="35">
        <f t="shared" si="17"/>
        <v>4.1080267295121198</v>
      </c>
      <c r="T65" s="34">
        <f t="shared" si="18"/>
        <v>44.954454201548693</v>
      </c>
      <c r="U65" s="35">
        <f t="shared" si="19"/>
        <v>44.09836663343485</v>
      </c>
      <c r="V65" s="49">
        <f>+V61+V62</f>
        <v>3259000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232022000</v>
      </c>
      <c r="C8" s="36">
        <f t="shared" si="0"/>
        <v>-22637000</v>
      </c>
      <c r="D8" s="36">
        <f t="shared" si="0"/>
        <v>0</v>
      </c>
      <c r="E8" s="36">
        <f t="shared" si="0"/>
        <v>209385000</v>
      </c>
      <c r="F8" s="37">
        <f t="shared" si="0"/>
        <v>230785000</v>
      </c>
      <c r="G8" s="38">
        <f t="shared" si="0"/>
        <v>209385000</v>
      </c>
      <c r="H8" s="37">
        <f t="shared" si="0"/>
        <v>80716000</v>
      </c>
      <c r="I8" s="38">
        <f t="shared" si="0"/>
        <v>91658988</v>
      </c>
      <c r="J8" s="37">
        <f t="shared" si="0"/>
        <v>34282000</v>
      </c>
      <c r="K8" s="38">
        <f t="shared" si="0"/>
        <v>38930093</v>
      </c>
      <c r="L8" s="37">
        <f t="shared" si="0"/>
        <v>29162000</v>
      </c>
      <c r="M8" s="38">
        <f t="shared" si="0"/>
        <v>11090103</v>
      </c>
      <c r="N8" s="37">
        <f t="shared" si="0"/>
        <v>0</v>
      </c>
      <c r="O8" s="38">
        <f t="shared" si="0"/>
        <v>0</v>
      </c>
      <c r="P8" s="37">
        <f t="shared" si="0"/>
        <v>144160000</v>
      </c>
      <c r="Q8" s="38">
        <f t="shared" si="0"/>
        <v>141679184</v>
      </c>
      <c r="R8" s="16">
        <f>IF(($J8       =0),0,((($L8       -$J8       )/$J8       )*100))</f>
        <v>-14.934951286389358</v>
      </c>
      <c r="S8" s="17">
        <f>IF(($K8       =0),0,((($M8       -$K8       )/$K8       )*100))</f>
        <v>-71.512775476801465</v>
      </c>
      <c r="T8" s="16">
        <f>IF(($E8       =0),0,(($P8       /$E8       )*100))</f>
        <v>68.849248991092963</v>
      </c>
      <c r="U8" s="18">
        <f>IF(($E8       =0),0,(($Q8       /$E8       )*100))</f>
        <v>67.664438235785752</v>
      </c>
      <c r="V8" s="37">
        <f t="shared" ref="V8:W8" si="1">+V9+V28</f>
        <v>6933000</v>
      </c>
      <c r="W8" s="38">
        <f t="shared" si="1"/>
        <v>6028000</v>
      </c>
    </row>
    <row r="9" spans="1:23" x14ac:dyDescent="0.2">
      <c r="A9" s="19" t="s">
        <v>35</v>
      </c>
      <c r="B9" s="39">
        <f t="shared" ref="B9:Q9" si="2">SUM(B10:B27)</f>
        <v>221348000</v>
      </c>
      <c r="C9" s="39">
        <f t="shared" si="2"/>
        <v>-22400000</v>
      </c>
      <c r="D9" s="39">
        <f t="shared" si="2"/>
        <v>0</v>
      </c>
      <c r="E9" s="39">
        <f t="shared" si="2"/>
        <v>198948000</v>
      </c>
      <c r="F9" s="40">
        <f t="shared" si="2"/>
        <v>220348000</v>
      </c>
      <c r="G9" s="41">
        <f t="shared" si="2"/>
        <v>198948000</v>
      </c>
      <c r="H9" s="40">
        <f t="shared" si="2"/>
        <v>78995000</v>
      </c>
      <c r="I9" s="41">
        <f t="shared" si="2"/>
        <v>91017533</v>
      </c>
      <c r="J9" s="40">
        <f t="shared" si="2"/>
        <v>33452000</v>
      </c>
      <c r="K9" s="41">
        <f t="shared" si="2"/>
        <v>38065021</v>
      </c>
      <c r="L9" s="40">
        <f t="shared" si="2"/>
        <v>26928000</v>
      </c>
      <c r="M9" s="41">
        <f t="shared" si="2"/>
        <v>8318641</v>
      </c>
      <c r="N9" s="40">
        <f t="shared" si="2"/>
        <v>0</v>
      </c>
      <c r="O9" s="41">
        <f t="shared" si="2"/>
        <v>0</v>
      </c>
      <c r="P9" s="40">
        <f t="shared" si="2"/>
        <v>139375000</v>
      </c>
      <c r="Q9" s="41">
        <f t="shared" si="2"/>
        <v>137401195</v>
      </c>
      <c r="R9" s="20">
        <f>IF(($J9       =0),0,((($L9       -$J9       )/$J9       )*100))</f>
        <v>-19.502570847781897</v>
      </c>
      <c r="S9" s="21">
        <f>IF(($K9       =0),0,((($M9       -$K9       )/$K9       )*100))</f>
        <v>-78.146232994328315</v>
      </c>
      <c r="T9" s="20">
        <f>IF(($E9       =0),0,(($P9       /$E9       )*100))</f>
        <v>70.05599453123429</v>
      </c>
      <c r="U9" s="22">
        <f>IF(($E9       =0),0,(($Q9       /$E9       )*100))</f>
        <v>69.063873474475741</v>
      </c>
      <c r="V9" s="40">
        <f t="shared" ref="V9:W9" si="3">SUM(V10:V27)</f>
        <v>6933000</v>
      </c>
      <c r="W9" s="41">
        <f t="shared" si="3"/>
        <v>6028000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9850000</v>
      </c>
      <c r="C13" s="42">
        <v>-1940000</v>
      </c>
      <c r="D13" s="42"/>
      <c r="E13" s="42">
        <f t="shared" si="4"/>
        <v>7910000</v>
      </c>
      <c r="F13" s="43">
        <v>7910000</v>
      </c>
      <c r="G13" s="44">
        <v>7910000</v>
      </c>
      <c r="H13" s="43"/>
      <c r="I13" s="44"/>
      <c r="J13" s="43"/>
      <c r="K13" s="44"/>
      <c r="L13" s="43">
        <v>6783000</v>
      </c>
      <c r="M13" s="44">
        <v>2659872</v>
      </c>
      <c r="N13" s="43"/>
      <c r="O13" s="44"/>
      <c r="P13" s="43">
        <f t="shared" si="5"/>
        <v>6783000</v>
      </c>
      <c r="Q13" s="44">
        <f t="shared" si="6"/>
        <v>2659872</v>
      </c>
      <c r="R13" s="24">
        <f t="shared" si="7"/>
        <v>0</v>
      </c>
      <c r="S13" s="25">
        <f t="shared" si="8"/>
        <v>0</v>
      </c>
      <c r="T13" s="24">
        <f t="shared" si="9"/>
        <v>85.752212389380531</v>
      </c>
      <c r="U13" s="26">
        <f t="shared" si="10"/>
        <v>33.626700379266751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6933000</v>
      </c>
      <c r="W20" s="44">
        <v>6028000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>
        <v>-21400000</v>
      </c>
      <c r="D23" s="42"/>
      <c r="E23" s="42">
        <f t="shared" si="4"/>
        <v>38600000</v>
      </c>
      <c r="F23" s="43">
        <v>60000000</v>
      </c>
      <c r="G23" s="44">
        <v>38600000</v>
      </c>
      <c r="H23" s="43">
        <v>20600000</v>
      </c>
      <c r="I23" s="44">
        <v>31570333</v>
      </c>
      <c r="J23" s="43">
        <v>18000000</v>
      </c>
      <c r="K23" s="44">
        <v>28429668</v>
      </c>
      <c r="L23" s="43"/>
      <c r="M23" s="44"/>
      <c r="N23" s="43"/>
      <c r="O23" s="44"/>
      <c r="P23" s="43">
        <f t="shared" si="5"/>
        <v>38600000</v>
      </c>
      <c r="Q23" s="44">
        <f t="shared" si="6"/>
        <v>60000001</v>
      </c>
      <c r="R23" s="24">
        <f t="shared" si="7"/>
        <v>-100</v>
      </c>
      <c r="S23" s="25">
        <f t="shared" si="8"/>
        <v>-100</v>
      </c>
      <c r="T23" s="24">
        <f t="shared" si="9"/>
        <v>100</v>
      </c>
      <c r="U23" s="26">
        <f t="shared" si="10"/>
        <v>155.44041709844561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151498000</v>
      </c>
      <c r="C25" s="42">
        <v>940000</v>
      </c>
      <c r="D25" s="42"/>
      <c r="E25" s="42">
        <f t="shared" si="4"/>
        <v>152438000</v>
      </c>
      <c r="F25" s="43">
        <v>152438000</v>
      </c>
      <c r="G25" s="44">
        <v>152438000</v>
      </c>
      <c r="H25" s="43">
        <v>58395000</v>
      </c>
      <c r="I25" s="44">
        <v>59447200</v>
      </c>
      <c r="J25" s="43">
        <v>15452000</v>
      </c>
      <c r="K25" s="44">
        <v>9635353</v>
      </c>
      <c r="L25" s="43">
        <v>20145000</v>
      </c>
      <c r="M25" s="44">
        <v>5658769</v>
      </c>
      <c r="N25" s="43"/>
      <c r="O25" s="44"/>
      <c r="P25" s="43">
        <f t="shared" si="5"/>
        <v>93992000</v>
      </c>
      <c r="Q25" s="44">
        <f t="shared" si="6"/>
        <v>74741322</v>
      </c>
      <c r="R25" s="24">
        <f t="shared" si="7"/>
        <v>30.371472948485632</v>
      </c>
      <c r="S25" s="25">
        <f t="shared" si="8"/>
        <v>-41.270766104781011</v>
      </c>
      <c r="T25" s="24">
        <f t="shared" si="9"/>
        <v>61.659166349597868</v>
      </c>
      <c r="U25" s="26">
        <f t="shared" si="10"/>
        <v>49.030636717878743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10674000</v>
      </c>
      <c r="C28" s="39">
        <f t="shared" si="11"/>
        <v>-237000</v>
      </c>
      <c r="D28" s="39">
        <f t="shared" si="11"/>
        <v>0</v>
      </c>
      <c r="E28" s="39">
        <f t="shared" si="11"/>
        <v>10437000</v>
      </c>
      <c r="F28" s="40">
        <f t="shared" si="11"/>
        <v>10437000</v>
      </c>
      <c r="G28" s="41">
        <f t="shared" si="11"/>
        <v>10437000</v>
      </c>
      <c r="H28" s="40">
        <f t="shared" si="11"/>
        <v>1721000</v>
      </c>
      <c r="I28" s="41">
        <f t="shared" si="11"/>
        <v>641455</v>
      </c>
      <c r="J28" s="40">
        <f t="shared" si="11"/>
        <v>830000</v>
      </c>
      <c r="K28" s="41">
        <f t="shared" si="11"/>
        <v>865072</v>
      </c>
      <c r="L28" s="40">
        <f t="shared" si="11"/>
        <v>2234000</v>
      </c>
      <c r="M28" s="41">
        <f t="shared" si="11"/>
        <v>2771462</v>
      </c>
      <c r="N28" s="40">
        <f t="shared" si="11"/>
        <v>0</v>
      </c>
      <c r="O28" s="41">
        <f t="shared" si="11"/>
        <v>0</v>
      </c>
      <c r="P28" s="40">
        <f t="shared" si="11"/>
        <v>4785000</v>
      </c>
      <c r="Q28" s="41">
        <f t="shared" si="11"/>
        <v>4277989</v>
      </c>
      <c r="R28" s="20">
        <f t="shared" si="7"/>
        <v>169.15662650602411</v>
      </c>
      <c r="S28" s="21">
        <f t="shared" si="8"/>
        <v>220.37356428135459</v>
      </c>
      <c r="T28" s="20">
        <f t="shared" si="9"/>
        <v>45.846507617131358</v>
      </c>
      <c r="U28" s="22">
        <f t="shared" si="10"/>
        <v>40.988684487879659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1392000</v>
      </c>
      <c r="I31" s="44">
        <v>283890</v>
      </c>
      <c r="J31" s="43">
        <v>221000</v>
      </c>
      <c r="K31" s="44">
        <v>221298</v>
      </c>
      <c r="L31" s="43">
        <v>788000</v>
      </c>
      <c r="M31" s="44">
        <v>1359101</v>
      </c>
      <c r="N31" s="43"/>
      <c r="O31" s="44"/>
      <c r="P31" s="43">
        <f t="shared" si="5"/>
        <v>2401000</v>
      </c>
      <c r="Q31" s="44">
        <f t="shared" si="6"/>
        <v>1864289</v>
      </c>
      <c r="R31" s="24">
        <f t="shared" si="7"/>
        <v>256.56108597285072</v>
      </c>
      <c r="S31" s="25">
        <f t="shared" si="8"/>
        <v>514.1496985964626</v>
      </c>
      <c r="T31" s="24">
        <f t="shared" si="9"/>
        <v>96.04</v>
      </c>
      <c r="U31" s="26">
        <f t="shared" si="10"/>
        <v>74.571560000000005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2674000</v>
      </c>
      <c r="C33" s="42">
        <v>-237000</v>
      </c>
      <c r="D33" s="42"/>
      <c r="E33" s="42">
        <f t="shared" si="4"/>
        <v>2437000</v>
      </c>
      <c r="F33" s="43">
        <v>2437000</v>
      </c>
      <c r="G33" s="44">
        <v>2437000</v>
      </c>
      <c r="H33" s="43">
        <v>287000</v>
      </c>
      <c r="I33" s="44">
        <v>274557</v>
      </c>
      <c r="J33" s="43">
        <v>546000</v>
      </c>
      <c r="K33" s="44">
        <v>546174</v>
      </c>
      <c r="L33" s="43">
        <v>657000</v>
      </c>
      <c r="M33" s="44">
        <v>657199</v>
      </c>
      <c r="N33" s="43"/>
      <c r="O33" s="44"/>
      <c r="P33" s="43">
        <f t="shared" si="5"/>
        <v>1490000</v>
      </c>
      <c r="Q33" s="44">
        <f t="shared" si="6"/>
        <v>1477930</v>
      </c>
      <c r="R33" s="24">
        <f t="shared" si="7"/>
        <v>20.329670329670328</v>
      </c>
      <c r="S33" s="25">
        <f t="shared" si="8"/>
        <v>20.327771003379873</v>
      </c>
      <c r="T33" s="24">
        <f t="shared" si="9"/>
        <v>61.140746819860482</v>
      </c>
      <c r="U33" s="26">
        <f t="shared" si="10"/>
        <v>60.645465736561341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>
        <v>42000</v>
      </c>
      <c r="I36" s="44">
        <v>83008</v>
      </c>
      <c r="J36" s="43">
        <v>63000</v>
      </c>
      <c r="K36" s="44">
        <v>97600</v>
      </c>
      <c r="L36" s="43">
        <v>789000</v>
      </c>
      <c r="M36" s="44">
        <v>755162</v>
      </c>
      <c r="N36" s="43"/>
      <c r="O36" s="44"/>
      <c r="P36" s="43">
        <f t="shared" si="5"/>
        <v>894000</v>
      </c>
      <c r="Q36" s="44">
        <f t="shared" si="6"/>
        <v>935770</v>
      </c>
      <c r="R36" s="24">
        <f t="shared" si="7"/>
        <v>1152.3809523809523</v>
      </c>
      <c r="S36" s="25">
        <f t="shared" si="8"/>
        <v>673.73155737704917</v>
      </c>
      <c r="T36" s="24">
        <f t="shared" si="9"/>
        <v>16.254545454545454</v>
      </c>
      <c r="U36" s="26">
        <f t="shared" si="10"/>
        <v>17.014000000000003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2492000</v>
      </c>
      <c r="C43" s="45">
        <f t="shared" si="20"/>
        <v>13168000</v>
      </c>
      <c r="D43" s="45">
        <f t="shared" si="20"/>
        <v>0</v>
      </c>
      <c r="E43" s="45">
        <f t="shared" si="20"/>
        <v>15660000</v>
      </c>
      <c r="F43" s="46">
        <f t="shared" si="20"/>
        <v>2492000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2492000</v>
      </c>
      <c r="C44" s="39">
        <f t="shared" si="22"/>
        <v>13168000</v>
      </c>
      <c r="D44" s="39">
        <f t="shared" si="22"/>
        <v>0</v>
      </c>
      <c r="E44" s="39">
        <f t="shared" si="22"/>
        <v>15660000</v>
      </c>
      <c r="F44" s="40">
        <f t="shared" si="22"/>
        <v>2492000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2492000</v>
      </c>
      <c r="C46" s="42">
        <v>13168000</v>
      </c>
      <c r="D46" s="42"/>
      <c r="E46" s="42">
        <f t="shared" si="13"/>
        <v>15660000</v>
      </c>
      <c r="F46" s="43">
        <v>2492000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234514000</v>
      </c>
      <c r="C61" s="39">
        <f t="shared" si="26"/>
        <v>-9469000</v>
      </c>
      <c r="D61" s="39">
        <f t="shared" si="26"/>
        <v>0</v>
      </c>
      <c r="E61" s="39">
        <f t="shared" si="26"/>
        <v>225045000</v>
      </c>
      <c r="F61" s="40">
        <f t="shared" si="26"/>
        <v>233277000</v>
      </c>
      <c r="G61" s="41">
        <f t="shared" si="26"/>
        <v>209385000</v>
      </c>
      <c r="H61" s="40">
        <f t="shared" si="26"/>
        <v>80716000</v>
      </c>
      <c r="I61" s="41">
        <f t="shared" si="26"/>
        <v>91658988</v>
      </c>
      <c r="J61" s="40">
        <f t="shared" si="26"/>
        <v>34282000</v>
      </c>
      <c r="K61" s="41">
        <f t="shared" si="26"/>
        <v>38930093</v>
      </c>
      <c r="L61" s="40">
        <f t="shared" si="26"/>
        <v>29162000</v>
      </c>
      <c r="M61" s="41">
        <f t="shared" si="26"/>
        <v>11090103</v>
      </c>
      <c r="N61" s="40">
        <f t="shared" si="26"/>
        <v>0</v>
      </c>
      <c r="O61" s="41">
        <f t="shared" si="26"/>
        <v>0</v>
      </c>
      <c r="P61" s="40">
        <f t="shared" si="26"/>
        <v>144160000</v>
      </c>
      <c r="Q61" s="41">
        <f t="shared" si="26"/>
        <v>141679184</v>
      </c>
      <c r="R61" s="20">
        <f t="shared" si="16"/>
        <v>-14.934951286389358</v>
      </c>
      <c r="S61" s="21">
        <f t="shared" si="17"/>
        <v>-71.512775476801465</v>
      </c>
      <c r="T61" s="20">
        <f t="shared" si="18"/>
        <v>64.058299451220861</v>
      </c>
      <c r="U61" s="22">
        <f t="shared" si="19"/>
        <v>62.955935035215184</v>
      </c>
      <c r="V61" s="40">
        <f t="shared" ref="V61:W61" si="27">+V8+V43</f>
        <v>6933000</v>
      </c>
      <c r="W61" s="41">
        <f t="shared" si="27"/>
        <v>6028000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234514000</v>
      </c>
      <c r="C65" s="48">
        <f t="shared" si="30"/>
        <v>-9469000</v>
      </c>
      <c r="D65" s="48">
        <f t="shared" si="30"/>
        <v>0</v>
      </c>
      <c r="E65" s="48">
        <f t="shared" si="30"/>
        <v>225045000</v>
      </c>
      <c r="F65" s="49">
        <f t="shared" si="30"/>
        <v>233277000</v>
      </c>
      <c r="G65" s="50">
        <f t="shared" si="30"/>
        <v>209385000</v>
      </c>
      <c r="H65" s="49">
        <f t="shared" si="30"/>
        <v>80716000</v>
      </c>
      <c r="I65" s="50">
        <f t="shared" si="30"/>
        <v>91658988</v>
      </c>
      <c r="J65" s="49">
        <f t="shared" si="30"/>
        <v>34282000</v>
      </c>
      <c r="K65" s="50">
        <f t="shared" si="30"/>
        <v>38930093</v>
      </c>
      <c r="L65" s="49">
        <f t="shared" si="30"/>
        <v>29162000</v>
      </c>
      <c r="M65" s="51">
        <f t="shared" si="30"/>
        <v>11090103</v>
      </c>
      <c r="N65" s="49">
        <f t="shared" si="30"/>
        <v>0</v>
      </c>
      <c r="O65" s="50">
        <f t="shared" si="30"/>
        <v>0</v>
      </c>
      <c r="P65" s="49">
        <f t="shared" si="30"/>
        <v>144160000</v>
      </c>
      <c r="Q65" s="50">
        <f t="shared" si="30"/>
        <v>141679184</v>
      </c>
      <c r="R65" s="34">
        <f t="shared" si="16"/>
        <v>-14.934951286389358</v>
      </c>
      <c r="S65" s="35">
        <f t="shared" si="17"/>
        <v>-71.512775476801465</v>
      </c>
      <c r="T65" s="34">
        <f t="shared" si="18"/>
        <v>64.058299451220861</v>
      </c>
      <c r="U65" s="35">
        <f t="shared" si="19"/>
        <v>62.955935035215184</v>
      </c>
      <c r="V65" s="49">
        <f>+V61+V62</f>
        <v>6933000</v>
      </c>
      <c r="W65" s="50">
        <f>+W61+W62</f>
        <v>6028000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65650000</v>
      </c>
      <c r="C8" s="36">
        <f t="shared" si="0"/>
        <v>14278000</v>
      </c>
      <c r="D8" s="36">
        <f t="shared" si="0"/>
        <v>0</v>
      </c>
      <c r="E8" s="36">
        <f t="shared" si="0"/>
        <v>79928000</v>
      </c>
      <c r="F8" s="37">
        <f t="shared" si="0"/>
        <v>79928000</v>
      </c>
      <c r="G8" s="38">
        <f t="shared" si="0"/>
        <v>79928000</v>
      </c>
      <c r="H8" s="37">
        <f t="shared" si="0"/>
        <v>19509000</v>
      </c>
      <c r="I8" s="38">
        <f t="shared" si="0"/>
        <v>19888412</v>
      </c>
      <c r="J8" s="37">
        <f t="shared" si="0"/>
        <v>14406000</v>
      </c>
      <c r="K8" s="38">
        <f t="shared" si="0"/>
        <v>16242327</v>
      </c>
      <c r="L8" s="37">
        <f t="shared" si="0"/>
        <v>14554000</v>
      </c>
      <c r="M8" s="38">
        <f t="shared" si="0"/>
        <v>8894020</v>
      </c>
      <c r="N8" s="37">
        <f t="shared" si="0"/>
        <v>0</v>
      </c>
      <c r="O8" s="38">
        <f t="shared" si="0"/>
        <v>0</v>
      </c>
      <c r="P8" s="37">
        <f t="shared" si="0"/>
        <v>48469000</v>
      </c>
      <c r="Q8" s="38">
        <f t="shared" si="0"/>
        <v>45024759</v>
      </c>
      <c r="R8" s="16">
        <f>IF(($J8       =0),0,((($L8       -$J8       )/$J8       )*100))</f>
        <v>1.0273497153963627</v>
      </c>
      <c r="S8" s="17">
        <f>IF(($K8       =0),0,((($M8       -$K8       )/$K8       )*100))</f>
        <v>-45.241713210182262</v>
      </c>
      <c r="T8" s="16">
        <f>IF(($E8       =0),0,(($P8       /$E8       )*100))</f>
        <v>60.640826744069663</v>
      </c>
      <c r="U8" s="18">
        <f>IF(($E8       =0),0,(($Q8       /$E8       )*100))</f>
        <v>56.331647232509262</v>
      </c>
      <c r="V8" s="37">
        <f t="shared" ref="V8:W8" si="1">+V9+V28</f>
        <v>7246000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61063000</v>
      </c>
      <c r="C9" s="39">
        <f t="shared" si="2"/>
        <v>14278000</v>
      </c>
      <c r="D9" s="39">
        <f t="shared" si="2"/>
        <v>0</v>
      </c>
      <c r="E9" s="39">
        <f t="shared" si="2"/>
        <v>75341000</v>
      </c>
      <c r="F9" s="40">
        <f t="shared" si="2"/>
        <v>75341000</v>
      </c>
      <c r="G9" s="41">
        <f t="shared" si="2"/>
        <v>75341000</v>
      </c>
      <c r="H9" s="40">
        <f t="shared" si="2"/>
        <v>17934000</v>
      </c>
      <c r="I9" s="41">
        <f t="shared" si="2"/>
        <v>18161066</v>
      </c>
      <c r="J9" s="40">
        <f t="shared" si="2"/>
        <v>13457000</v>
      </c>
      <c r="K9" s="41">
        <f t="shared" si="2"/>
        <v>15400393</v>
      </c>
      <c r="L9" s="40">
        <f t="shared" si="2"/>
        <v>13623000</v>
      </c>
      <c r="M9" s="41">
        <f t="shared" si="2"/>
        <v>7963019</v>
      </c>
      <c r="N9" s="40">
        <f t="shared" si="2"/>
        <v>0</v>
      </c>
      <c r="O9" s="41">
        <f t="shared" si="2"/>
        <v>0</v>
      </c>
      <c r="P9" s="40">
        <f t="shared" si="2"/>
        <v>45014000</v>
      </c>
      <c r="Q9" s="41">
        <f t="shared" si="2"/>
        <v>41524478</v>
      </c>
      <c r="R9" s="20">
        <f>IF(($J9       =0),0,((($L9       -$J9       )/$J9       )*100))</f>
        <v>1.2335587426618115</v>
      </c>
      <c r="S9" s="21">
        <f>IF(($K9       =0),0,((($M9       -$K9       )/$K9       )*100))</f>
        <v>-48.293403941055267</v>
      </c>
      <c r="T9" s="20">
        <f>IF(($E9       =0),0,(($P9       /$E9       )*100))</f>
        <v>59.74701689651053</v>
      </c>
      <c r="U9" s="22">
        <f>IF(($E9       =0),0,(($Q9       /$E9       )*100))</f>
        <v>55.115379408290309</v>
      </c>
      <c r="V9" s="40">
        <f t="shared" ref="V9:W9" si="3">SUM(V10:V27)</f>
        <v>1696000</v>
      </c>
      <c r="W9" s="41">
        <f t="shared" si="3"/>
        <v>0</v>
      </c>
    </row>
    <row r="10" spans="1:23" x14ac:dyDescent="0.2">
      <c r="A10" s="23" t="s">
        <v>36</v>
      </c>
      <c r="B10" s="42">
        <v>57042000</v>
      </c>
      <c r="C10" s="42"/>
      <c r="D10" s="42"/>
      <c r="E10" s="42">
        <f t="shared" ref="E10:E41" si="4">$B10      +$C10      +$D10</f>
        <v>57042000</v>
      </c>
      <c r="F10" s="43">
        <v>57042000</v>
      </c>
      <c r="G10" s="44">
        <v>57042000</v>
      </c>
      <c r="H10" s="43">
        <v>17934000</v>
      </c>
      <c r="I10" s="44">
        <v>18161066</v>
      </c>
      <c r="J10" s="43">
        <v>10157000</v>
      </c>
      <c r="K10" s="44">
        <v>12100642</v>
      </c>
      <c r="L10" s="43">
        <v>13432000</v>
      </c>
      <c r="M10" s="44">
        <v>9567209</v>
      </c>
      <c r="N10" s="43"/>
      <c r="O10" s="44"/>
      <c r="P10" s="43">
        <f t="shared" ref="P10:P41" si="5">$H10      +$J10      +$L10      +$N10</f>
        <v>41523000</v>
      </c>
      <c r="Q10" s="44">
        <f t="shared" ref="Q10:Q41" si="6">$I10      +$K10      +$M10      +$O10</f>
        <v>39828917</v>
      </c>
      <c r="R10" s="24">
        <f t="shared" ref="R10:R41" si="7">IF(($J10      =0),0,((($L10      -$J10      )/$J10      )*100))</f>
        <v>32.243772767549473</v>
      </c>
      <c r="S10" s="25">
        <f t="shared" ref="S10:S41" si="8">IF(($K10      =0),0,((($M10      -$K10      )/$K10      )*100))</f>
        <v>-20.93635197206892</v>
      </c>
      <c r="T10" s="24">
        <f t="shared" ref="T10:T41" si="9">IF(($E10      =0),0,(($P10      /$E10      )*100))</f>
        <v>72.793730935100456</v>
      </c>
      <c r="U10" s="26">
        <f t="shared" ref="U10:U41" si="10">IF(($E10      =0),0,(($Q10      /$E10      )*100))</f>
        <v>69.823843834367665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4021000</v>
      </c>
      <c r="C13" s="42"/>
      <c r="D13" s="42"/>
      <c r="E13" s="42">
        <f t="shared" si="4"/>
        <v>4021000</v>
      </c>
      <c r="F13" s="43">
        <v>4021000</v>
      </c>
      <c r="G13" s="44">
        <v>4021000</v>
      </c>
      <c r="H13" s="43"/>
      <c r="I13" s="44"/>
      <c r="J13" s="43">
        <v>3300000</v>
      </c>
      <c r="K13" s="44">
        <v>3299751</v>
      </c>
      <c r="L13" s="43">
        <v>191000</v>
      </c>
      <c r="M13" s="44">
        <v>-1604190</v>
      </c>
      <c r="N13" s="43"/>
      <c r="O13" s="44"/>
      <c r="P13" s="43">
        <f t="shared" si="5"/>
        <v>3491000</v>
      </c>
      <c r="Q13" s="44">
        <f t="shared" si="6"/>
        <v>1695561</v>
      </c>
      <c r="R13" s="24">
        <f t="shared" si="7"/>
        <v>-94.212121212121218</v>
      </c>
      <c r="S13" s="25">
        <f t="shared" si="8"/>
        <v>-148.61548644124966</v>
      </c>
      <c r="T13" s="24">
        <f t="shared" si="9"/>
        <v>86.819199204178062</v>
      </c>
      <c r="U13" s="26">
        <f t="shared" si="10"/>
        <v>42.167644864461579</v>
      </c>
      <c r="V13" s="43">
        <v>1696000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14278000</v>
      </c>
      <c r="D20" s="42"/>
      <c r="E20" s="42">
        <f t="shared" si="4"/>
        <v>14278000</v>
      </c>
      <c r="F20" s="43">
        <v>14278000</v>
      </c>
      <c r="G20" s="44">
        <v>14278000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4587000</v>
      </c>
      <c r="C28" s="39">
        <f t="shared" si="11"/>
        <v>0</v>
      </c>
      <c r="D28" s="39">
        <f t="shared" si="11"/>
        <v>0</v>
      </c>
      <c r="E28" s="39">
        <f t="shared" si="11"/>
        <v>4587000</v>
      </c>
      <c r="F28" s="40">
        <f t="shared" si="11"/>
        <v>4587000</v>
      </c>
      <c r="G28" s="41">
        <f t="shared" si="11"/>
        <v>4587000</v>
      </c>
      <c r="H28" s="40">
        <f t="shared" si="11"/>
        <v>1575000</v>
      </c>
      <c r="I28" s="41">
        <f t="shared" si="11"/>
        <v>1727346</v>
      </c>
      <c r="J28" s="40">
        <f t="shared" si="11"/>
        <v>949000</v>
      </c>
      <c r="K28" s="41">
        <f t="shared" si="11"/>
        <v>841934</v>
      </c>
      <c r="L28" s="40">
        <f t="shared" si="11"/>
        <v>931000</v>
      </c>
      <c r="M28" s="41">
        <f t="shared" si="11"/>
        <v>931001</v>
      </c>
      <c r="N28" s="40">
        <f t="shared" si="11"/>
        <v>0</v>
      </c>
      <c r="O28" s="41">
        <f t="shared" si="11"/>
        <v>0</v>
      </c>
      <c r="P28" s="40">
        <f t="shared" si="11"/>
        <v>3455000</v>
      </c>
      <c r="Q28" s="41">
        <f t="shared" si="11"/>
        <v>3500281</v>
      </c>
      <c r="R28" s="20">
        <f t="shared" si="7"/>
        <v>-1.8967334035827188</v>
      </c>
      <c r="S28" s="21">
        <f t="shared" si="8"/>
        <v>10.578857725189861</v>
      </c>
      <c r="T28" s="20">
        <f t="shared" si="9"/>
        <v>75.321560933071723</v>
      </c>
      <c r="U28" s="22">
        <f t="shared" si="10"/>
        <v>76.30872029649008</v>
      </c>
      <c r="V28" s="40">
        <f t="shared" ref="V28:W28" si="12">SUM(V29:V42)</f>
        <v>5550000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879000</v>
      </c>
      <c r="I31" s="44">
        <v>833462</v>
      </c>
      <c r="J31" s="43">
        <v>222000</v>
      </c>
      <c r="K31" s="44">
        <v>222809</v>
      </c>
      <c r="L31" s="43">
        <v>191000</v>
      </c>
      <c r="M31" s="44">
        <v>191242</v>
      </c>
      <c r="N31" s="43"/>
      <c r="O31" s="44"/>
      <c r="P31" s="43">
        <f t="shared" si="5"/>
        <v>1292000</v>
      </c>
      <c r="Q31" s="44">
        <f t="shared" si="6"/>
        <v>1247513</v>
      </c>
      <c r="R31" s="24">
        <f t="shared" si="7"/>
        <v>-13.963963963963963</v>
      </c>
      <c r="S31" s="25">
        <f t="shared" si="8"/>
        <v>-14.167740082312655</v>
      </c>
      <c r="T31" s="24">
        <f t="shared" si="9"/>
        <v>71.777777777777771</v>
      </c>
      <c r="U31" s="26">
        <f t="shared" si="10"/>
        <v>69.30627777777778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2787000</v>
      </c>
      <c r="C33" s="42"/>
      <c r="D33" s="42"/>
      <c r="E33" s="42">
        <f t="shared" si="4"/>
        <v>2787000</v>
      </c>
      <c r="F33" s="43">
        <v>2787000</v>
      </c>
      <c r="G33" s="44">
        <v>2787000</v>
      </c>
      <c r="H33" s="43">
        <v>696000</v>
      </c>
      <c r="I33" s="44">
        <v>893884</v>
      </c>
      <c r="J33" s="43">
        <v>727000</v>
      </c>
      <c r="K33" s="44">
        <v>619125</v>
      </c>
      <c r="L33" s="43">
        <v>740000</v>
      </c>
      <c r="M33" s="44">
        <v>739759</v>
      </c>
      <c r="N33" s="43"/>
      <c r="O33" s="44"/>
      <c r="P33" s="43">
        <f t="shared" si="5"/>
        <v>2163000</v>
      </c>
      <c r="Q33" s="44">
        <f t="shared" si="6"/>
        <v>2252768</v>
      </c>
      <c r="R33" s="24">
        <f t="shared" si="7"/>
        <v>1.7881705639614855</v>
      </c>
      <c r="S33" s="25">
        <f t="shared" si="8"/>
        <v>19.484595194831417</v>
      </c>
      <c r="T33" s="24">
        <f t="shared" si="9"/>
        <v>77.610333692142092</v>
      </c>
      <c r="U33" s="26">
        <f t="shared" si="10"/>
        <v>80.831288123430213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5550000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35331000</v>
      </c>
      <c r="C43" s="45">
        <f t="shared" si="20"/>
        <v>-27082000</v>
      </c>
      <c r="D43" s="45">
        <f t="shared" si="20"/>
        <v>0</v>
      </c>
      <c r="E43" s="45">
        <f t="shared" si="20"/>
        <v>8249000</v>
      </c>
      <c r="F43" s="46">
        <f t="shared" si="20"/>
        <v>35331000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35331000</v>
      </c>
      <c r="C44" s="39">
        <f t="shared" si="22"/>
        <v>-27082000</v>
      </c>
      <c r="D44" s="39">
        <f t="shared" si="22"/>
        <v>0</v>
      </c>
      <c r="E44" s="39">
        <f t="shared" si="22"/>
        <v>8249000</v>
      </c>
      <c r="F44" s="40">
        <f t="shared" si="22"/>
        <v>35331000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35331000</v>
      </c>
      <c r="C46" s="42">
        <v>-27082000</v>
      </c>
      <c r="D46" s="42"/>
      <c r="E46" s="42">
        <f t="shared" si="13"/>
        <v>8249000</v>
      </c>
      <c r="F46" s="43">
        <v>35331000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100981000</v>
      </c>
      <c r="C61" s="39">
        <f t="shared" si="26"/>
        <v>-12804000</v>
      </c>
      <c r="D61" s="39">
        <f t="shared" si="26"/>
        <v>0</v>
      </c>
      <c r="E61" s="39">
        <f t="shared" si="26"/>
        <v>88177000</v>
      </c>
      <c r="F61" s="40">
        <f t="shared" si="26"/>
        <v>115259000</v>
      </c>
      <c r="G61" s="41">
        <f t="shared" si="26"/>
        <v>79928000</v>
      </c>
      <c r="H61" s="40">
        <f t="shared" si="26"/>
        <v>19509000</v>
      </c>
      <c r="I61" s="41">
        <f t="shared" si="26"/>
        <v>19888412</v>
      </c>
      <c r="J61" s="40">
        <f t="shared" si="26"/>
        <v>14406000</v>
      </c>
      <c r="K61" s="41">
        <f t="shared" si="26"/>
        <v>16242327</v>
      </c>
      <c r="L61" s="40">
        <f t="shared" si="26"/>
        <v>14554000</v>
      </c>
      <c r="M61" s="41">
        <f t="shared" si="26"/>
        <v>8894020</v>
      </c>
      <c r="N61" s="40">
        <f t="shared" si="26"/>
        <v>0</v>
      </c>
      <c r="O61" s="41">
        <f t="shared" si="26"/>
        <v>0</v>
      </c>
      <c r="P61" s="40">
        <f t="shared" si="26"/>
        <v>48469000</v>
      </c>
      <c r="Q61" s="41">
        <f t="shared" si="26"/>
        <v>45024759</v>
      </c>
      <c r="R61" s="20">
        <f t="shared" si="16"/>
        <v>1.0273497153963627</v>
      </c>
      <c r="S61" s="21">
        <f t="shared" si="17"/>
        <v>-45.241713210182262</v>
      </c>
      <c r="T61" s="20">
        <f t="shared" si="18"/>
        <v>54.967848758746605</v>
      </c>
      <c r="U61" s="22">
        <f t="shared" si="19"/>
        <v>51.061795025913796</v>
      </c>
      <c r="V61" s="40">
        <f t="shared" ref="V61:W61" si="27">+V8+V43</f>
        <v>7246000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100981000</v>
      </c>
      <c r="C65" s="48">
        <f t="shared" si="30"/>
        <v>-12804000</v>
      </c>
      <c r="D65" s="48">
        <f t="shared" si="30"/>
        <v>0</v>
      </c>
      <c r="E65" s="48">
        <f t="shared" si="30"/>
        <v>88177000</v>
      </c>
      <c r="F65" s="49">
        <f t="shared" si="30"/>
        <v>115259000</v>
      </c>
      <c r="G65" s="50">
        <f t="shared" si="30"/>
        <v>79928000</v>
      </c>
      <c r="H65" s="49">
        <f t="shared" si="30"/>
        <v>19509000</v>
      </c>
      <c r="I65" s="50">
        <f t="shared" si="30"/>
        <v>19888412</v>
      </c>
      <c r="J65" s="49">
        <f t="shared" si="30"/>
        <v>14406000</v>
      </c>
      <c r="K65" s="50">
        <f t="shared" si="30"/>
        <v>16242327</v>
      </c>
      <c r="L65" s="49">
        <f t="shared" si="30"/>
        <v>14554000</v>
      </c>
      <c r="M65" s="51">
        <f t="shared" si="30"/>
        <v>8894020</v>
      </c>
      <c r="N65" s="49">
        <f t="shared" si="30"/>
        <v>0</v>
      </c>
      <c r="O65" s="50">
        <f t="shared" si="30"/>
        <v>0</v>
      </c>
      <c r="P65" s="49">
        <f t="shared" si="30"/>
        <v>48469000</v>
      </c>
      <c r="Q65" s="50">
        <f t="shared" si="30"/>
        <v>45024759</v>
      </c>
      <c r="R65" s="34">
        <f t="shared" si="16"/>
        <v>1.0273497153963627</v>
      </c>
      <c r="S65" s="35">
        <f t="shared" si="17"/>
        <v>-45.241713210182262</v>
      </c>
      <c r="T65" s="34">
        <f t="shared" si="18"/>
        <v>54.967848758746605</v>
      </c>
      <c r="U65" s="35">
        <f t="shared" si="19"/>
        <v>51.061795025913796</v>
      </c>
      <c r="V65" s="49">
        <f>+V61+V62</f>
        <v>7246000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33717000</v>
      </c>
      <c r="C8" s="36">
        <f t="shared" si="0"/>
        <v>1439000</v>
      </c>
      <c r="D8" s="36">
        <f t="shared" si="0"/>
        <v>0</v>
      </c>
      <c r="E8" s="36">
        <f t="shared" si="0"/>
        <v>35156000</v>
      </c>
      <c r="F8" s="37">
        <f t="shared" si="0"/>
        <v>35156000</v>
      </c>
      <c r="G8" s="38">
        <f t="shared" si="0"/>
        <v>35156000</v>
      </c>
      <c r="H8" s="37">
        <f t="shared" si="0"/>
        <v>6672000</v>
      </c>
      <c r="I8" s="38">
        <f t="shared" si="0"/>
        <v>12113118</v>
      </c>
      <c r="J8" s="37">
        <f t="shared" si="0"/>
        <v>6278000</v>
      </c>
      <c r="K8" s="38">
        <f t="shared" si="0"/>
        <v>8006799</v>
      </c>
      <c r="L8" s="37">
        <f t="shared" si="0"/>
        <v>8444000</v>
      </c>
      <c r="M8" s="38">
        <f t="shared" si="0"/>
        <v>5870263</v>
      </c>
      <c r="N8" s="37">
        <f t="shared" si="0"/>
        <v>0</v>
      </c>
      <c r="O8" s="38">
        <f t="shared" si="0"/>
        <v>0</v>
      </c>
      <c r="P8" s="37">
        <f t="shared" si="0"/>
        <v>21394000</v>
      </c>
      <c r="Q8" s="38">
        <f t="shared" si="0"/>
        <v>25990180</v>
      </c>
      <c r="R8" s="16">
        <f>IF(($J8       =0),0,((($L8       -$J8       )/$J8       )*100))</f>
        <v>34.501433577572477</v>
      </c>
      <c r="S8" s="17">
        <f>IF(($K8       =0),0,((($M8       -$K8       )/$K8       )*100))</f>
        <v>-26.684021916873395</v>
      </c>
      <c r="T8" s="16">
        <f>IF(($E8       =0),0,(($P8       /$E8       )*100))</f>
        <v>60.854477187393329</v>
      </c>
      <c r="U8" s="18">
        <f>IF(($E8       =0),0,(($Q8       /$E8       )*100))</f>
        <v>73.92814882239162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28674000</v>
      </c>
      <c r="C9" s="39">
        <f t="shared" si="2"/>
        <v>-2811000</v>
      </c>
      <c r="D9" s="39">
        <f t="shared" si="2"/>
        <v>0</v>
      </c>
      <c r="E9" s="39">
        <f t="shared" si="2"/>
        <v>25863000</v>
      </c>
      <c r="F9" s="40">
        <f t="shared" si="2"/>
        <v>25863000</v>
      </c>
      <c r="G9" s="41">
        <f t="shared" si="2"/>
        <v>25863000</v>
      </c>
      <c r="H9" s="40">
        <f t="shared" si="2"/>
        <v>5728000</v>
      </c>
      <c r="I9" s="41">
        <f t="shared" si="2"/>
        <v>10563868</v>
      </c>
      <c r="J9" s="40">
        <f t="shared" si="2"/>
        <v>3908000</v>
      </c>
      <c r="K9" s="41">
        <f t="shared" si="2"/>
        <v>5666948</v>
      </c>
      <c r="L9" s="40">
        <f t="shared" si="2"/>
        <v>7432000</v>
      </c>
      <c r="M9" s="41">
        <f t="shared" si="2"/>
        <v>4794232</v>
      </c>
      <c r="N9" s="40">
        <f t="shared" si="2"/>
        <v>0</v>
      </c>
      <c r="O9" s="41">
        <f t="shared" si="2"/>
        <v>0</v>
      </c>
      <c r="P9" s="40">
        <f t="shared" si="2"/>
        <v>17068000</v>
      </c>
      <c r="Q9" s="41">
        <f t="shared" si="2"/>
        <v>21025048</v>
      </c>
      <c r="R9" s="20">
        <f>IF(($J9       =0),0,((($L9       -$J9       )/$J9       )*100))</f>
        <v>90.174002047082908</v>
      </c>
      <c r="S9" s="21">
        <f>IF(($K9       =0),0,((($M9       -$K9       )/$K9       )*100))</f>
        <v>-15.400106018265916</v>
      </c>
      <c r="T9" s="20">
        <f>IF(($E9       =0),0,(($P9       /$E9       )*100))</f>
        <v>65.993890886594755</v>
      </c>
      <c r="U9" s="22">
        <f>IF(($E9       =0),0,(($Q9       /$E9       )*100))</f>
        <v>81.293925685341989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20490000</v>
      </c>
      <c r="C10" s="42"/>
      <c r="D10" s="42"/>
      <c r="E10" s="42">
        <f t="shared" ref="E10:E41" si="4">$B10      +$C10      +$D10</f>
        <v>20490000</v>
      </c>
      <c r="F10" s="43">
        <v>20490000</v>
      </c>
      <c r="G10" s="44">
        <v>20490000</v>
      </c>
      <c r="H10" s="43">
        <v>5728000</v>
      </c>
      <c r="I10" s="44">
        <v>6312034</v>
      </c>
      <c r="J10" s="43">
        <v>3908000</v>
      </c>
      <c r="K10" s="44">
        <v>3500598</v>
      </c>
      <c r="L10" s="43">
        <v>6000000</v>
      </c>
      <c r="M10" s="44">
        <v>5839417</v>
      </c>
      <c r="N10" s="43"/>
      <c r="O10" s="44"/>
      <c r="P10" s="43">
        <f t="shared" ref="P10:P41" si="5">$H10      +$J10      +$L10      +$N10</f>
        <v>15636000</v>
      </c>
      <c r="Q10" s="44">
        <f t="shared" ref="Q10:Q41" si="6">$I10      +$K10      +$M10      +$O10</f>
        <v>15652049</v>
      </c>
      <c r="R10" s="24">
        <f t="shared" ref="R10:R41" si="7">IF(($J10      =0),0,((($L10      -$J10      )/$J10      )*100))</f>
        <v>53.531218014329582</v>
      </c>
      <c r="S10" s="25">
        <f t="shared" ref="S10:S41" si="8">IF(($K10      =0),0,((($M10      -$K10      )/$K10      )*100))</f>
        <v>66.811984695186368</v>
      </c>
      <c r="T10" s="24">
        <f t="shared" ref="T10:T41" si="9">IF(($E10      =0),0,(($P10      /$E10      )*100))</f>
        <v>76.310395314787698</v>
      </c>
      <c r="U10" s="26">
        <f t="shared" ref="U10:U41" si="10">IF(($E10      =0),0,(($Q10      /$E10      )*100))</f>
        <v>76.388721327476816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8184000</v>
      </c>
      <c r="C13" s="42">
        <v>-2811000</v>
      </c>
      <c r="D13" s="42"/>
      <c r="E13" s="42">
        <f t="shared" si="4"/>
        <v>5373000</v>
      </c>
      <c r="F13" s="43">
        <v>5373000</v>
      </c>
      <c r="G13" s="44">
        <v>5373000</v>
      </c>
      <c r="H13" s="43"/>
      <c r="I13" s="44">
        <v>4251834</v>
      </c>
      <c r="J13" s="43"/>
      <c r="K13" s="44">
        <v>2166350</v>
      </c>
      <c r="L13" s="43">
        <v>1432000</v>
      </c>
      <c r="M13" s="44">
        <v>-1045185</v>
      </c>
      <c r="N13" s="43"/>
      <c r="O13" s="44"/>
      <c r="P13" s="43">
        <f t="shared" si="5"/>
        <v>1432000</v>
      </c>
      <c r="Q13" s="44">
        <f t="shared" si="6"/>
        <v>5372999</v>
      </c>
      <c r="R13" s="24">
        <f t="shared" si="7"/>
        <v>0</v>
      </c>
      <c r="S13" s="25">
        <f t="shared" si="8"/>
        <v>-148.24635908325064</v>
      </c>
      <c r="T13" s="24">
        <f t="shared" si="9"/>
        <v>26.651777405546252</v>
      </c>
      <c r="U13" s="26">
        <f t="shared" si="10"/>
        <v>99.999981388423592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5043000</v>
      </c>
      <c r="C28" s="39">
        <f t="shared" si="11"/>
        <v>4250000</v>
      </c>
      <c r="D28" s="39">
        <f t="shared" si="11"/>
        <v>0</v>
      </c>
      <c r="E28" s="39">
        <f t="shared" si="11"/>
        <v>9293000</v>
      </c>
      <c r="F28" s="40">
        <f t="shared" si="11"/>
        <v>9293000</v>
      </c>
      <c r="G28" s="41">
        <f t="shared" si="11"/>
        <v>9293000</v>
      </c>
      <c r="H28" s="40">
        <f t="shared" si="11"/>
        <v>944000</v>
      </c>
      <c r="I28" s="41">
        <f t="shared" si="11"/>
        <v>1549250</v>
      </c>
      <c r="J28" s="40">
        <f t="shared" si="11"/>
        <v>2370000</v>
      </c>
      <c r="K28" s="41">
        <f t="shared" si="11"/>
        <v>2339851</v>
      </c>
      <c r="L28" s="40">
        <f t="shared" si="11"/>
        <v>1012000</v>
      </c>
      <c r="M28" s="41">
        <f t="shared" si="11"/>
        <v>1076031</v>
      </c>
      <c r="N28" s="40">
        <f t="shared" si="11"/>
        <v>0</v>
      </c>
      <c r="O28" s="41">
        <f t="shared" si="11"/>
        <v>0</v>
      </c>
      <c r="P28" s="40">
        <f t="shared" si="11"/>
        <v>4326000</v>
      </c>
      <c r="Q28" s="41">
        <f t="shared" si="11"/>
        <v>4965132</v>
      </c>
      <c r="R28" s="20">
        <f t="shared" si="7"/>
        <v>-57.299578059071735</v>
      </c>
      <c r="S28" s="21">
        <f t="shared" si="8"/>
        <v>-54.012840988592856</v>
      </c>
      <c r="T28" s="20">
        <f t="shared" si="9"/>
        <v>46.551167545464331</v>
      </c>
      <c r="U28" s="22">
        <f t="shared" si="10"/>
        <v>53.428731303131393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384000</v>
      </c>
      <c r="I31" s="44">
        <v>384091</v>
      </c>
      <c r="J31" s="43">
        <v>1337000</v>
      </c>
      <c r="K31" s="44">
        <v>1303596</v>
      </c>
      <c r="L31" s="43">
        <v>967000</v>
      </c>
      <c r="M31" s="44">
        <v>1034445</v>
      </c>
      <c r="N31" s="43"/>
      <c r="O31" s="44"/>
      <c r="P31" s="43">
        <f t="shared" si="5"/>
        <v>2688000</v>
      </c>
      <c r="Q31" s="44">
        <f t="shared" si="6"/>
        <v>2722132</v>
      </c>
      <c r="R31" s="24">
        <f t="shared" si="7"/>
        <v>-27.673896783844427</v>
      </c>
      <c r="S31" s="25">
        <f t="shared" si="8"/>
        <v>-20.646810821757661</v>
      </c>
      <c r="T31" s="24">
        <f t="shared" si="9"/>
        <v>96</v>
      </c>
      <c r="U31" s="26">
        <f t="shared" si="10"/>
        <v>97.218999999999994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2243000</v>
      </c>
      <c r="C33" s="42"/>
      <c r="D33" s="42"/>
      <c r="E33" s="42">
        <f t="shared" si="4"/>
        <v>2243000</v>
      </c>
      <c r="F33" s="43">
        <v>2243000</v>
      </c>
      <c r="G33" s="44">
        <v>2243000</v>
      </c>
      <c r="H33" s="43">
        <v>560000</v>
      </c>
      <c r="I33" s="44">
        <v>1165159</v>
      </c>
      <c r="J33" s="43">
        <v>1033000</v>
      </c>
      <c r="K33" s="44">
        <v>1036255</v>
      </c>
      <c r="L33" s="43">
        <v>45000</v>
      </c>
      <c r="M33" s="44">
        <v>41586</v>
      </c>
      <c r="N33" s="43"/>
      <c r="O33" s="44"/>
      <c r="P33" s="43">
        <f t="shared" si="5"/>
        <v>1638000</v>
      </c>
      <c r="Q33" s="44">
        <f t="shared" si="6"/>
        <v>2243000</v>
      </c>
      <c r="R33" s="24">
        <f t="shared" si="7"/>
        <v>-95.643756050338823</v>
      </c>
      <c r="S33" s="25">
        <f t="shared" si="8"/>
        <v>-95.986895117514521</v>
      </c>
      <c r="T33" s="24">
        <f t="shared" si="9"/>
        <v>73.027195720017829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4250000</v>
      </c>
      <c r="D37" s="42"/>
      <c r="E37" s="42">
        <f t="shared" si="4"/>
        <v>4250000</v>
      </c>
      <c r="F37" s="43">
        <v>4250000</v>
      </c>
      <c r="G37" s="44">
        <v>4250000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3997000</v>
      </c>
      <c r="C43" s="45">
        <f t="shared" si="20"/>
        <v>73000</v>
      </c>
      <c r="D43" s="45">
        <f t="shared" si="20"/>
        <v>0</v>
      </c>
      <c r="E43" s="45">
        <f t="shared" si="20"/>
        <v>4070000</v>
      </c>
      <c r="F43" s="46">
        <f t="shared" si="20"/>
        <v>3997000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3997000</v>
      </c>
      <c r="C44" s="39">
        <f t="shared" si="22"/>
        <v>73000</v>
      </c>
      <c r="D44" s="39">
        <f t="shared" si="22"/>
        <v>0</v>
      </c>
      <c r="E44" s="39">
        <f t="shared" si="22"/>
        <v>4070000</v>
      </c>
      <c r="F44" s="40">
        <f t="shared" si="22"/>
        <v>3997000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3997000</v>
      </c>
      <c r="C46" s="42">
        <v>73000</v>
      </c>
      <c r="D46" s="42"/>
      <c r="E46" s="42">
        <f t="shared" si="13"/>
        <v>4070000</v>
      </c>
      <c r="F46" s="43">
        <v>3997000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37714000</v>
      </c>
      <c r="C61" s="39">
        <f t="shared" si="26"/>
        <v>1512000</v>
      </c>
      <c r="D61" s="39">
        <f t="shared" si="26"/>
        <v>0</v>
      </c>
      <c r="E61" s="39">
        <f t="shared" si="26"/>
        <v>39226000</v>
      </c>
      <c r="F61" s="40">
        <f t="shared" si="26"/>
        <v>39153000</v>
      </c>
      <c r="G61" s="41">
        <f t="shared" si="26"/>
        <v>35156000</v>
      </c>
      <c r="H61" s="40">
        <f t="shared" si="26"/>
        <v>6672000</v>
      </c>
      <c r="I61" s="41">
        <f t="shared" si="26"/>
        <v>12113118</v>
      </c>
      <c r="J61" s="40">
        <f t="shared" si="26"/>
        <v>6278000</v>
      </c>
      <c r="K61" s="41">
        <f t="shared" si="26"/>
        <v>8006799</v>
      </c>
      <c r="L61" s="40">
        <f t="shared" si="26"/>
        <v>8444000</v>
      </c>
      <c r="M61" s="41">
        <f t="shared" si="26"/>
        <v>5870263</v>
      </c>
      <c r="N61" s="40">
        <f t="shared" si="26"/>
        <v>0</v>
      </c>
      <c r="O61" s="41">
        <f t="shared" si="26"/>
        <v>0</v>
      </c>
      <c r="P61" s="40">
        <f t="shared" si="26"/>
        <v>21394000</v>
      </c>
      <c r="Q61" s="41">
        <f t="shared" si="26"/>
        <v>25990180</v>
      </c>
      <c r="R61" s="20">
        <f t="shared" si="16"/>
        <v>34.501433577572477</v>
      </c>
      <c r="S61" s="21">
        <f t="shared" si="17"/>
        <v>-26.684021916873395</v>
      </c>
      <c r="T61" s="20">
        <f t="shared" si="18"/>
        <v>54.540355886401883</v>
      </c>
      <c r="U61" s="22">
        <f t="shared" si="19"/>
        <v>66.257533268750322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37714000</v>
      </c>
      <c r="C65" s="48">
        <f t="shared" si="30"/>
        <v>1512000</v>
      </c>
      <c r="D65" s="48">
        <f t="shared" si="30"/>
        <v>0</v>
      </c>
      <c r="E65" s="48">
        <f t="shared" si="30"/>
        <v>39226000</v>
      </c>
      <c r="F65" s="49">
        <f t="shared" si="30"/>
        <v>39153000</v>
      </c>
      <c r="G65" s="50">
        <f t="shared" si="30"/>
        <v>35156000</v>
      </c>
      <c r="H65" s="49">
        <f t="shared" si="30"/>
        <v>6672000</v>
      </c>
      <c r="I65" s="50">
        <f t="shared" si="30"/>
        <v>12113118</v>
      </c>
      <c r="J65" s="49">
        <f t="shared" si="30"/>
        <v>6278000</v>
      </c>
      <c r="K65" s="50">
        <f t="shared" si="30"/>
        <v>8006799</v>
      </c>
      <c r="L65" s="49">
        <f t="shared" si="30"/>
        <v>8444000</v>
      </c>
      <c r="M65" s="51">
        <f t="shared" si="30"/>
        <v>5870263</v>
      </c>
      <c r="N65" s="49">
        <f t="shared" si="30"/>
        <v>0</v>
      </c>
      <c r="O65" s="50">
        <f t="shared" si="30"/>
        <v>0</v>
      </c>
      <c r="P65" s="49">
        <f t="shared" si="30"/>
        <v>21394000</v>
      </c>
      <c r="Q65" s="50">
        <f t="shared" si="30"/>
        <v>25990180</v>
      </c>
      <c r="R65" s="34">
        <f t="shared" si="16"/>
        <v>34.501433577572477</v>
      </c>
      <c r="S65" s="35">
        <f t="shared" si="17"/>
        <v>-26.684021916873395</v>
      </c>
      <c r="T65" s="34">
        <f t="shared" si="18"/>
        <v>54.540355886401883</v>
      </c>
      <c r="U65" s="35">
        <f t="shared" si="19"/>
        <v>66.257533268750322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4955000</v>
      </c>
      <c r="C8" s="36">
        <f t="shared" si="0"/>
        <v>23879000</v>
      </c>
      <c r="D8" s="36">
        <f t="shared" si="0"/>
        <v>0</v>
      </c>
      <c r="E8" s="36">
        <f t="shared" si="0"/>
        <v>28834000</v>
      </c>
      <c r="F8" s="37">
        <f t="shared" si="0"/>
        <v>28834000</v>
      </c>
      <c r="G8" s="38">
        <f t="shared" si="0"/>
        <v>28834000</v>
      </c>
      <c r="H8" s="37">
        <f t="shared" si="0"/>
        <v>2151000</v>
      </c>
      <c r="I8" s="38">
        <f t="shared" si="0"/>
        <v>1058827</v>
      </c>
      <c r="J8" s="37">
        <f t="shared" si="0"/>
        <v>3826000</v>
      </c>
      <c r="K8" s="38">
        <f t="shared" si="0"/>
        <v>1465031</v>
      </c>
      <c r="L8" s="37">
        <f t="shared" si="0"/>
        <v>8598000</v>
      </c>
      <c r="M8" s="38">
        <f t="shared" si="0"/>
        <v>860448</v>
      </c>
      <c r="N8" s="37">
        <f t="shared" si="0"/>
        <v>0</v>
      </c>
      <c r="O8" s="38">
        <f t="shared" si="0"/>
        <v>0</v>
      </c>
      <c r="P8" s="37">
        <f t="shared" si="0"/>
        <v>14575000</v>
      </c>
      <c r="Q8" s="38">
        <f t="shared" si="0"/>
        <v>3384306</v>
      </c>
      <c r="R8" s="16">
        <f>IF(($J8       =0),0,((($L8       -$J8       )/$J8       )*100))</f>
        <v>124.72556194458966</v>
      </c>
      <c r="S8" s="17">
        <f>IF(($K8       =0),0,((($M8       -$K8       )/$K8       )*100))</f>
        <v>-41.267590924697153</v>
      </c>
      <c r="T8" s="16">
        <f>IF(($E8       =0),0,(($P8       /$E8       )*100))</f>
        <v>50.547964208920028</v>
      </c>
      <c r="U8" s="18">
        <f>IF(($E8       =0),0,(($Q8       /$E8       )*100))</f>
        <v>11.737206076160088</v>
      </c>
      <c r="V8" s="37">
        <f t="shared" ref="V8:W8" si="1">+V9+V28</f>
        <v>6094000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2455000</v>
      </c>
      <c r="C9" s="39">
        <f t="shared" si="2"/>
        <v>23879000</v>
      </c>
      <c r="D9" s="39">
        <f t="shared" si="2"/>
        <v>0</v>
      </c>
      <c r="E9" s="39">
        <f t="shared" si="2"/>
        <v>26334000</v>
      </c>
      <c r="F9" s="40">
        <f t="shared" si="2"/>
        <v>26334000</v>
      </c>
      <c r="G9" s="41">
        <f t="shared" si="2"/>
        <v>26334000</v>
      </c>
      <c r="H9" s="40">
        <f t="shared" si="2"/>
        <v>1303000</v>
      </c>
      <c r="I9" s="41">
        <f t="shared" si="2"/>
        <v>0</v>
      </c>
      <c r="J9" s="40">
        <f t="shared" si="2"/>
        <v>2789000</v>
      </c>
      <c r="K9" s="41">
        <f t="shared" si="2"/>
        <v>394619</v>
      </c>
      <c r="L9" s="40">
        <f t="shared" si="2"/>
        <v>8447000</v>
      </c>
      <c r="M9" s="41">
        <f t="shared" si="2"/>
        <v>777642</v>
      </c>
      <c r="N9" s="40">
        <f t="shared" si="2"/>
        <v>0</v>
      </c>
      <c r="O9" s="41">
        <f t="shared" si="2"/>
        <v>0</v>
      </c>
      <c r="P9" s="40">
        <f t="shared" si="2"/>
        <v>12539000</v>
      </c>
      <c r="Q9" s="41">
        <f t="shared" si="2"/>
        <v>1172261</v>
      </c>
      <c r="R9" s="20">
        <f>IF(($J9       =0),0,((($L9       -$J9       )/$J9       )*100))</f>
        <v>202.86841161706707</v>
      </c>
      <c r="S9" s="21">
        <f>IF(($K9       =0),0,((($M9       -$K9       )/$K9       )*100))</f>
        <v>97.061469417336724</v>
      </c>
      <c r="T9" s="20">
        <f>IF(($E9       =0),0,(($P9       /$E9       )*100))</f>
        <v>47.615250246829191</v>
      </c>
      <c r="U9" s="22">
        <f>IF(($E9       =0),0,(($Q9       /$E9       )*100))</f>
        <v>4.4515113541429336</v>
      </c>
      <c r="V9" s="40">
        <f t="shared" ref="V9:W9" si="3">SUM(V10:V27)</f>
        <v>6094000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24203000</v>
      </c>
      <c r="D10" s="42"/>
      <c r="E10" s="42">
        <f t="shared" ref="E10:E41" si="4">$B10      +$C10      +$D10</f>
        <v>24203000</v>
      </c>
      <c r="F10" s="43">
        <v>24203000</v>
      </c>
      <c r="G10" s="44">
        <v>24203000</v>
      </c>
      <c r="H10" s="43">
        <v>1303000</v>
      </c>
      <c r="I10" s="44"/>
      <c r="J10" s="43">
        <v>2131000</v>
      </c>
      <c r="K10" s="44"/>
      <c r="L10" s="43">
        <v>7872000</v>
      </c>
      <c r="M10" s="44"/>
      <c r="N10" s="43"/>
      <c r="O10" s="44"/>
      <c r="P10" s="43">
        <f t="shared" ref="P10:P41" si="5">$H10      +$J10      +$L10      +$N10</f>
        <v>11306000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269.40403566400749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46.713217369747554</v>
      </c>
      <c r="U10" s="26">
        <f t="shared" ref="U10:U41" si="10">IF(($E10      =0),0,(($Q10      /$E10      )*100))</f>
        <v>0</v>
      </c>
      <c r="V10" s="43">
        <v>6094000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2455000</v>
      </c>
      <c r="C16" s="42">
        <v>-324000</v>
      </c>
      <c r="D16" s="42"/>
      <c r="E16" s="42">
        <f t="shared" si="4"/>
        <v>2131000</v>
      </c>
      <c r="F16" s="43">
        <v>2131000</v>
      </c>
      <c r="G16" s="44">
        <v>2131000</v>
      </c>
      <c r="H16" s="43"/>
      <c r="I16" s="44"/>
      <c r="J16" s="43">
        <v>658000</v>
      </c>
      <c r="K16" s="44">
        <v>394619</v>
      </c>
      <c r="L16" s="43">
        <v>575000</v>
      </c>
      <c r="M16" s="44">
        <v>777642</v>
      </c>
      <c r="N16" s="43"/>
      <c r="O16" s="44"/>
      <c r="P16" s="43">
        <f t="shared" si="5"/>
        <v>1233000</v>
      </c>
      <c r="Q16" s="44">
        <f t="shared" si="6"/>
        <v>1172261</v>
      </c>
      <c r="R16" s="24">
        <f t="shared" si="7"/>
        <v>-12.613981762917934</v>
      </c>
      <c r="S16" s="25">
        <f t="shared" si="8"/>
        <v>97.061469417336724</v>
      </c>
      <c r="T16" s="24">
        <f t="shared" si="9"/>
        <v>57.860159549507273</v>
      </c>
      <c r="U16" s="26">
        <f t="shared" si="10"/>
        <v>55.009901454716093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2500000</v>
      </c>
      <c r="C28" s="39">
        <f t="shared" si="11"/>
        <v>0</v>
      </c>
      <c r="D28" s="39">
        <f t="shared" si="11"/>
        <v>0</v>
      </c>
      <c r="E28" s="39">
        <f t="shared" si="11"/>
        <v>2500000</v>
      </c>
      <c r="F28" s="40">
        <f t="shared" si="11"/>
        <v>2500000</v>
      </c>
      <c r="G28" s="41">
        <f t="shared" si="11"/>
        <v>2500000</v>
      </c>
      <c r="H28" s="40">
        <f t="shared" si="11"/>
        <v>848000</v>
      </c>
      <c r="I28" s="41">
        <f t="shared" si="11"/>
        <v>1058827</v>
      </c>
      <c r="J28" s="40">
        <f t="shared" si="11"/>
        <v>1037000</v>
      </c>
      <c r="K28" s="41">
        <f t="shared" si="11"/>
        <v>1070412</v>
      </c>
      <c r="L28" s="40">
        <f t="shared" si="11"/>
        <v>151000</v>
      </c>
      <c r="M28" s="41">
        <f t="shared" si="11"/>
        <v>82806</v>
      </c>
      <c r="N28" s="40">
        <f t="shared" si="11"/>
        <v>0</v>
      </c>
      <c r="O28" s="41">
        <f t="shared" si="11"/>
        <v>0</v>
      </c>
      <c r="P28" s="40">
        <f t="shared" si="11"/>
        <v>2036000</v>
      </c>
      <c r="Q28" s="41">
        <f t="shared" si="11"/>
        <v>2212045</v>
      </c>
      <c r="R28" s="20">
        <f t="shared" si="7"/>
        <v>-85.438765670202514</v>
      </c>
      <c r="S28" s="21">
        <f t="shared" si="8"/>
        <v>-92.264100178249123</v>
      </c>
      <c r="T28" s="20">
        <f t="shared" si="9"/>
        <v>81.44</v>
      </c>
      <c r="U28" s="22">
        <f t="shared" si="10"/>
        <v>88.481799999999993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548000</v>
      </c>
      <c r="I31" s="44">
        <v>547047</v>
      </c>
      <c r="J31" s="43">
        <v>403000</v>
      </c>
      <c r="K31" s="44">
        <v>452862</v>
      </c>
      <c r="L31" s="43">
        <v>101000</v>
      </c>
      <c r="M31" s="44">
        <v>82806</v>
      </c>
      <c r="N31" s="43"/>
      <c r="O31" s="44"/>
      <c r="P31" s="43">
        <f t="shared" si="5"/>
        <v>1052000</v>
      </c>
      <c r="Q31" s="44">
        <f t="shared" si="6"/>
        <v>1082715</v>
      </c>
      <c r="R31" s="24">
        <f t="shared" si="7"/>
        <v>-74.937965260545909</v>
      </c>
      <c r="S31" s="25">
        <f t="shared" si="8"/>
        <v>-81.71495952409343</v>
      </c>
      <c r="T31" s="24">
        <f t="shared" si="9"/>
        <v>80.92307692307692</v>
      </c>
      <c r="U31" s="26">
        <f t="shared" si="10"/>
        <v>83.285769230769233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511780</v>
      </c>
      <c r="J33" s="43">
        <v>634000</v>
      </c>
      <c r="K33" s="44">
        <v>617550</v>
      </c>
      <c r="L33" s="43">
        <v>50000</v>
      </c>
      <c r="M33" s="44"/>
      <c r="N33" s="43"/>
      <c r="O33" s="44"/>
      <c r="P33" s="43">
        <f t="shared" si="5"/>
        <v>984000</v>
      </c>
      <c r="Q33" s="44">
        <f t="shared" si="6"/>
        <v>1129330</v>
      </c>
      <c r="R33" s="24">
        <f t="shared" si="7"/>
        <v>-92.113564668769726</v>
      </c>
      <c r="S33" s="25">
        <f t="shared" si="8"/>
        <v>-100</v>
      </c>
      <c r="T33" s="24">
        <f t="shared" si="9"/>
        <v>82</v>
      </c>
      <c r="U33" s="26">
        <f t="shared" si="10"/>
        <v>94.110833333333332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2568000</v>
      </c>
      <c r="C43" s="45">
        <f t="shared" si="20"/>
        <v>0</v>
      </c>
      <c r="D43" s="45">
        <f t="shared" si="20"/>
        <v>0</v>
      </c>
      <c r="E43" s="45">
        <f t="shared" si="20"/>
        <v>2568000</v>
      </c>
      <c r="F43" s="46">
        <f t="shared" si="20"/>
        <v>2568000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2568000</v>
      </c>
      <c r="C56" s="39">
        <f t="shared" si="24"/>
        <v>0</v>
      </c>
      <c r="D56" s="39">
        <f t="shared" si="24"/>
        <v>0</v>
      </c>
      <c r="E56" s="39">
        <f t="shared" si="24"/>
        <v>2568000</v>
      </c>
      <c r="F56" s="40">
        <f t="shared" si="24"/>
        <v>2568000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2568000</v>
      </c>
      <c r="C59" s="42"/>
      <c r="D59" s="42"/>
      <c r="E59" s="42">
        <f t="shared" si="13"/>
        <v>2568000</v>
      </c>
      <c r="F59" s="43">
        <v>2568000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7523000</v>
      </c>
      <c r="C61" s="39">
        <f t="shared" si="26"/>
        <v>23879000</v>
      </c>
      <c r="D61" s="39">
        <f t="shared" si="26"/>
        <v>0</v>
      </c>
      <c r="E61" s="39">
        <f t="shared" si="26"/>
        <v>31402000</v>
      </c>
      <c r="F61" s="40">
        <f t="shared" si="26"/>
        <v>31402000</v>
      </c>
      <c r="G61" s="41">
        <f t="shared" si="26"/>
        <v>28834000</v>
      </c>
      <c r="H61" s="40">
        <f t="shared" si="26"/>
        <v>2151000</v>
      </c>
      <c r="I61" s="41">
        <f t="shared" si="26"/>
        <v>1058827</v>
      </c>
      <c r="J61" s="40">
        <f t="shared" si="26"/>
        <v>3826000</v>
      </c>
      <c r="K61" s="41">
        <f t="shared" si="26"/>
        <v>1465031</v>
      </c>
      <c r="L61" s="40">
        <f t="shared" si="26"/>
        <v>8598000</v>
      </c>
      <c r="M61" s="41">
        <f t="shared" si="26"/>
        <v>860448</v>
      </c>
      <c r="N61" s="40">
        <f t="shared" si="26"/>
        <v>0</v>
      </c>
      <c r="O61" s="41">
        <f t="shared" si="26"/>
        <v>0</v>
      </c>
      <c r="P61" s="40">
        <f t="shared" si="26"/>
        <v>14575000</v>
      </c>
      <c r="Q61" s="41">
        <f t="shared" si="26"/>
        <v>3384306</v>
      </c>
      <c r="R61" s="20">
        <f t="shared" si="16"/>
        <v>124.72556194458966</v>
      </c>
      <c r="S61" s="21">
        <f t="shared" si="17"/>
        <v>-41.267590924697153</v>
      </c>
      <c r="T61" s="20">
        <f t="shared" si="18"/>
        <v>46.414241131138148</v>
      </c>
      <c r="U61" s="22">
        <f t="shared" si="19"/>
        <v>10.77735813005541</v>
      </c>
      <c r="V61" s="40">
        <f t="shared" ref="V61:W61" si="27">+V8+V43</f>
        <v>6094000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7523000</v>
      </c>
      <c r="C65" s="48">
        <f t="shared" si="30"/>
        <v>23879000</v>
      </c>
      <c r="D65" s="48">
        <f t="shared" si="30"/>
        <v>0</v>
      </c>
      <c r="E65" s="48">
        <f t="shared" si="30"/>
        <v>31402000</v>
      </c>
      <c r="F65" s="49">
        <f t="shared" si="30"/>
        <v>31402000</v>
      </c>
      <c r="G65" s="50">
        <f t="shared" si="30"/>
        <v>28834000</v>
      </c>
      <c r="H65" s="49">
        <f t="shared" si="30"/>
        <v>2151000</v>
      </c>
      <c r="I65" s="50">
        <f t="shared" si="30"/>
        <v>1058827</v>
      </c>
      <c r="J65" s="49">
        <f t="shared" si="30"/>
        <v>3826000</v>
      </c>
      <c r="K65" s="50">
        <f t="shared" si="30"/>
        <v>1465031</v>
      </c>
      <c r="L65" s="49">
        <f t="shared" si="30"/>
        <v>8598000</v>
      </c>
      <c r="M65" s="51">
        <f t="shared" si="30"/>
        <v>860448</v>
      </c>
      <c r="N65" s="49">
        <f t="shared" si="30"/>
        <v>0</v>
      </c>
      <c r="O65" s="50">
        <f t="shared" si="30"/>
        <v>0</v>
      </c>
      <c r="P65" s="49">
        <f t="shared" si="30"/>
        <v>14575000</v>
      </c>
      <c r="Q65" s="50">
        <f t="shared" si="30"/>
        <v>3384306</v>
      </c>
      <c r="R65" s="34">
        <f t="shared" si="16"/>
        <v>124.72556194458966</v>
      </c>
      <c r="S65" s="35">
        <f t="shared" si="17"/>
        <v>-41.267590924697153</v>
      </c>
      <c r="T65" s="34">
        <f t="shared" si="18"/>
        <v>46.414241131138148</v>
      </c>
      <c r="U65" s="35">
        <f t="shared" si="19"/>
        <v>10.77735813005541</v>
      </c>
      <c r="V65" s="49">
        <f>+V61+V62</f>
        <v>6094000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41305000</v>
      </c>
      <c r="C8" s="36">
        <f t="shared" si="0"/>
        <v>5000000</v>
      </c>
      <c r="D8" s="36">
        <f t="shared" si="0"/>
        <v>0</v>
      </c>
      <c r="E8" s="36">
        <f t="shared" si="0"/>
        <v>46305000</v>
      </c>
      <c r="F8" s="37">
        <f t="shared" si="0"/>
        <v>46305000</v>
      </c>
      <c r="G8" s="38">
        <f t="shared" si="0"/>
        <v>46305000</v>
      </c>
      <c r="H8" s="37">
        <f t="shared" si="0"/>
        <v>6769000</v>
      </c>
      <c r="I8" s="38">
        <f t="shared" si="0"/>
        <v>5582271</v>
      </c>
      <c r="J8" s="37">
        <f t="shared" si="0"/>
        <v>11450000</v>
      </c>
      <c r="K8" s="38">
        <f t="shared" si="0"/>
        <v>12156334</v>
      </c>
      <c r="L8" s="37">
        <f t="shared" si="0"/>
        <v>7857000</v>
      </c>
      <c r="M8" s="38">
        <f t="shared" si="0"/>
        <v>9090726</v>
      </c>
      <c r="N8" s="37">
        <f t="shared" si="0"/>
        <v>0</v>
      </c>
      <c r="O8" s="38">
        <f t="shared" si="0"/>
        <v>0</v>
      </c>
      <c r="P8" s="37">
        <f t="shared" si="0"/>
        <v>26076000</v>
      </c>
      <c r="Q8" s="38">
        <f t="shared" si="0"/>
        <v>26829331</v>
      </c>
      <c r="R8" s="16">
        <f>IF(($J8       =0),0,((($L8       -$J8       )/$J8       )*100))</f>
        <v>-31.379912663755462</v>
      </c>
      <c r="S8" s="17">
        <f>IF(($K8       =0),0,((($M8       -$K8       )/$K8       )*100))</f>
        <v>-25.218194893295951</v>
      </c>
      <c r="T8" s="16">
        <f>IF(($E8       =0),0,(($P8       /$E8       )*100))</f>
        <v>56.313573048266932</v>
      </c>
      <c r="U8" s="18">
        <f>IF(($E8       =0),0,(($Q8       /$E8       )*100))</f>
        <v>57.940462153115213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33228000</v>
      </c>
      <c r="C9" s="39">
        <f t="shared" si="2"/>
        <v>0</v>
      </c>
      <c r="D9" s="39">
        <f t="shared" si="2"/>
        <v>0</v>
      </c>
      <c r="E9" s="39">
        <f t="shared" si="2"/>
        <v>33228000</v>
      </c>
      <c r="F9" s="40">
        <f t="shared" si="2"/>
        <v>33228000</v>
      </c>
      <c r="G9" s="41">
        <f t="shared" si="2"/>
        <v>33228000</v>
      </c>
      <c r="H9" s="40">
        <f t="shared" si="2"/>
        <v>5356000</v>
      </c>
      <c r="I9" s="41">
        <f t="shared" si="2"/>
        <v>3828918</v>
      </c>
      <c r="J9" s="40">
        <f t="shared" si="2"/>
        <v>9401000</v>
      </c>
      <c r="K9" s="41">
        <f t="shared" si="2"/>
        <v>10490377</v>
      </c>
      <c r="L9" s="40">
        <f t="shared" si="2"/>
        <v>7857000</v>
      </c>
      <c r="M9" s="41">
        <f t="shared" si="2"/>
        <v>8060806</v>
      </c>
      <c r="N9" s="40">
        <f t="shared" si="2"/>
        <v>0</v>
      </c>
      <c r="O9" s="41">
        <f t="shared" si="2"/>
        <v>0</v>
      </c>
      <c r="P9" s="40">
        <f t="shared" si="2"/>
        <v>22614000</v>
      </c>
      <c r="Q9" s="41">
        <f t="shared" si="2"/>
        <v>22380101</v>
      </c>
      <c r="R9" s="20">
        <f>IF(($J9       =0),0,((($L9       -$J9       )/$J9       )*100))</f>
        <v>-16.423784703754922</v>
      </c>
      <c r="S9" s="21">
        <f>IF(($K9       =0),0,((($M9       -$K9       )/$K9       )*100))</f>
        <v>-23.159997014406635</v>
      </c>
      <c r="T9" s="20">
        <f>IF(($E9       =0),0,(($P9       /$E9       )*100))</f>
        <v>68.057060310581434</v>
      </c>
      <c r="U9" s="22">
        <f>IF(($E9       =0),0,(($Q9       /$E9       )*100))</f>
        <v>67.353138918983987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26189000</v>
      </c>
      <c r="C10" s="42"/>
      <c r="D10" s="42"/>
      <c r="E10" s="42">
        <f t="shared" ref="E10:E41" si="4">$B10      +$C10      +$D10</f>
        <v>26189000</v>
      </c>
      <c r="F10" s="43">
        <v>26189000</v>
      </c>
      <c r="G10" s="44">
        <v>26189000</v>
      </c>
      <c r="H10" s="43">
        <v>3890000</v>
      </c>
      <c r="I10" s="44">
        <v>2362553</v>
      </c>
      <c r="J10" s="43">
        <v>7638000</v>
      </c>
      <c r="K10" s="44">
        <v>6887620</v>
      </c>
      <c r="L10" s="43">
        <v>7857000</v>
      </c>
      <c r="M10" s="44">
        <v>6255651</v>
      </c>
      <c r="N10" s="43"/>
      <c r="O10" s="44"/>
      <c r="P10" s="43">
        <f t="shared" ref="P10:P41" si="5">$H10      +$J10      +$L10      +$N10</f>
        <v>19385000</v>
      </c>
      <c r="Q10" s="44">
        <f t="shared" ref="Q10:Q41" si="6">$I10      +$K10      +$M10      +$O10</f>
        <v>15505824</v>
      </c>
      <c r="R10" s="24">
        <f t="shared" ref="R10:R41" si="7">IF(($J10      =0),0,((($L10      -$J10      )/$J10      )*100))</f>
        <v>2.8672427336999213</v>
      </c>
      <c r="S10" s="25">
        <f t="shared" ref="S10:S41" si="8">IF(($K10      =0),0,((($M10      -$K10      )/$K10      )*100))</f>
        <v>-9.1754336040606184</v>
      </c>
      <c r="T10" s="24">
        <f t="shared" ref="T10:T41" si="9">IF(($E10      =0),0,(($P10      /$E10      )*100))</f>
        <v>74.019626560769794</v>
      </c>
      <c r="U10" s="26">
        <f t="shared" ref="U10:U41" si="10">IF(($E10      =0),0,(($Q10      /$E10      )*100))</f>
        <v>59.207392416663481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7039000</v>
      </c>
      <c r="C13" s="42"/>
      <c r="D13" s="42"/>
      <c r="E13" s="42">
        <f t="shared" si="4"/>
        <v>7039000</v>
      </c>
      <c r="F13" s="43">
        <v>7039000</v>
      </c>
      <c r="G13" s="44">
        <v>7039000</v>
      </c>
      <c r="H13" s="43">
        <v>1466000</v>
      </c>
      <c r="I13" s="44">
        <v>1466365</v>
      </c>
      <c r="J13" s="43">
        <v>1763000</v>
      </c>
      <c r="K13" s="44">
        <v>3602757</v>
      </c>
      <c r="L13" s="43"/>
      <c r="M13" s="44">
        <v>1805155</v>
      </c>
      <c r="N13" s="43"/>
      <c r="O13" s="44"/>
      <c r="P13" s="43">
        <f t="shared" si="5"/>
        <v>3229000</v>
      </c>
      <c r="Q13" s="44">
        <f t="shared" si="6"/>
        <v>6874277</v>
      </c>
      <c r="R13" s="24">
        <f t="shared" si="7"/>
        <v>-100</v>
      </c>
      <c r="S13" s="25">
        <f t="shared" si="8"/>
        <v>-49.895177498787731</v>
      </c>
      <c r="T13" s="24">
        <f t="shared" si="9"/>
        <v>45.872993322915185</v>
      </c>
      <c r="U13" s="26">
        <f t="shared" si="10"/>
        <v>97.659852251740304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8077000</v>
      </c>
      <c r="C28" s="39">
        <f t="shared" si="11"/>
        <v>5000000</v>
      </c>
      <c r="D28" s="39">
        <f t="shared" si="11"/>
        <v>0</v>
      </c>
      <c r="E28" s="39">
        <f t="shared" si="11"/>
        <v>13077000</v>
      </c>
      <c r="F28" s="40">
        <f t="shared" si="11"/>
        <v>13077000</v>
      </c>
      <c r="G28" s="41">
        <f t="shared" si="11"/>
        <v>13077000</v>
      </c>
      <c r="H28" s="40">
        <f t="shared" si="11"/>
        <v>1413000</v>
      </c>
      <c r="I28" s="41">
        <f t="shared" si="11"/>
        <v>1753353</v>
      </c>
      <c r="J28" s="40">
        <f t="shared" si="11"/>
        <v>2049000</v>
      </c>
      <c r="K28" s="41">
        <f t="shared" si="11"/>
        <v>1665957</v>
      </c>
      <c r="L28" s="40">
        <f t="shared" si="11"/>
        <v>0</v>
      </c>
      <c r="M28" s="41">
        <f t="shared" si="11"/>
        <v>1029920</v>
      </c>
      <c r="N28" s="40">
        <f t="shared" si="11"/>
        <v>0</v>
      </c>
      <c r="O28" s="41">
        <f t="shared" si="11"/>
        <v>0</v>
      </c>
      <c r="P28" s="40">
        <f t="shared" si="11"/>
        <v>3462000</v>
      </c>
      <c r="Q28" s="41">
        <f t="shared" si="11"/>
        <v>4449230</v>
      </c>
      <c r="R28" s="20">
        <f t="shared" si="7"/>
        <v>-100</v>
      </c>
      <c r="S28" s="21">
        <f t="shared" si="8"/>
        <v>-38.178476395249092</v>
      </c>
      <c r="T28" s="20">
        <f t="shared" si="9"/>
        <v>26.473961917871069</v>
      </c>
      <c r="U28" s="22">
        <f t="shared" si="10"/>
        <v>34.023323392215339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794000</v>
      </c>
      <c r="I31" s="44">
        <v>853176</v>
      </c>
      <c r="J31" s="43">
        <v>52000</v>
      </c>
      <c r="K31" s="44">
        <v>174184</v>
      </c>
      <c r="L31" s="43"/>
      <c r="M31" s="44">
        <v>285920</v>
      </c>
      <c r="N31" s="43"/>
      <c r="O31" s="44"/>
      <c r="P31" s="43">
        <f t="shared" si="5"/>
        <v>846000</v>
      </c>
      <c r="Q31" s="44">
        <f t="shared" si="6"/>
        <v>1313280</v>
      </c>
      <c r="R31" s="24">
        <f t="shared" si="7"/>
        <v>-100</v>
      </c>
      <c r="S31" s="25">
        <f t="shared" si="8"/>
        <v>64.14825701556974</v>
      </c>
      <c r="T31" s="24">
        <f t="shared" si="9"/>
        <v>32.53846153846154</v>
      </c>
      <c r="U31" s="26">
        <f t="shared" si="10"/>
        <v>50.510769230769228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2477000</v>
      </c>
      <c r="C33" s="42"/>
      <c r="D33" s="42"/>
      <c r="E33" s="42">
        <f t="shared" si="4"/>
        <v>2477000</v>
      </c>
      <c r="F33" s="43">
        <v>2477000</v>
      </c>
      <c r="G33" s="44">
        <v>2477000</v>
      </c>
      <c r="H33" s="43">
        <v>619000</v>
      </c>
      <c r="I33" s="44">
        <v>900177</v>
      </c>
      <c r="J33" s="43">
        <v>1129000</v>
      </c>
      <c r="K33" s="44">
        <v>832823</v>
      </c>
      <c r="L33" s="43"/>
      <c r="M33" s="44">
        <v>744000</v>
      </c>
      <c r="N33" s="43"/>
      <c r="O33" s="44"/>
      <c r="P33" s="43">
        <f t="shared" si="5"/>
        <v>1748000</v>
      </c>
      <c r="Q33" s="44">
        <f t="shared" si="6"/>
        <v>2477000</v>
      </c>
      <c r="R33" s="24">
        <f t="shared" si="7"/>
        <v>-100</v>
      </c>
      <c r="S33" s="25">
        <f t="shared" si="8"/>
        <v>-10.665291424468345</v>
      </c>
      <c r="T33" s="24">
        <f t="shared" si="9"/>
        <v>70.569236980218008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868000</v>
      </c>
      <c r="K36" s="44">
        <v>658950</v>
      </c>
      <c r="L36" s="43"/>
      <c r="M36" s="44"/>
      <c r="N36" s="43"/>
      <c r="O36" s="44"/>
      <c r="P36" s="43">
        <f t="shared" si="5"/>
        <v>868000</v>
      </c>
      <c r="Q36" s="44">
        <f t="shared" si="6"/>
        <v>658950</v>
      </c>
      <c r="R36" s="24">
        <f t="shared" si="7"/>
        <v>-100</v>
      </c>
      <c r="S36" s="25">
        <f t="shared" si="8"/>
        <v>-100</v>
      </c>
      <c r="T36" s="24">
        <f t="shared" si="9"/>
        <v>28.933333333333334</v>
      </c>
      <c r="U36" s="26">
        <f t="shared" si="10"/>
        <v>21.965</v>
      </c>
      <c r="V36" s="43"/>
      <c r="W36" s="44"/>
    </row>
    <row r="37" spans="1:23" x14ac:dyDescent="0.2">
      <c r="A37" s="23" t="s">
        <v>63</v>
      </c>
      <c r="B37" s="42"/>
      <c r="C37" s="42">
        <v>5000000</v>
      </c>
      <c r="D37" s="42"/>
      <c r="E37" s="42">
        <f t="shared" si="4"/>
        <v>5000000</v>
      </c>
      <c r="F37" s="43">
        <v>5000000</v>
      </c>
      <c r="G37" s="44">
        <v>5000000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300000</v>
      </c>
      <c r="C43" s="45">
        <f t="shared" si="20"/>
        <v>-300000</v>
      </c>
      <c r="D43" s="45">
        <f t="shared" si="20"/>
        <v>0</v>
      </c>
      <c r="E43" s="45">
        <f t="shared" si="20"/>
        <v>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300000</v>
      </c>
      <c r="C44" s="39">
        <f t="shared" si="22"/>
        <v>-300000</v>
      </c>
      <c r="D44" s="39">
        <f t="shared" si="22"/>
        <v>0</v>
      </c>
      <c r="E44" s="39">
        <f t="shared" si="22"/>
        <v>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41605000</v>
      </c>
      <c r="C61" s="39">
        <f t="shared" si="26"/>
        <v>4700000</v>
      </c>
      <c r="D61" s="39">
        <f t="shared" si="26"/>
        <v>0</v>
      </c>
      <c r="E61" s="39">
        <f t="shared" si="26"/>
        <v>46305000</v>
      </c>
      <c r="F61" s="40">
        <f t="shared" si="26"/>
        <v>46605000</v>
      </c>
      <c r="G61" s="41">
        <f t="shared" si="26"/>
        <v>46305000</v>
      </c>
      <c r="H61" s="40">
        <f t="shared" si="26"/>
        <v>6769000</v>
      </c>
      <c r="I61" s="41">
        <f t="shared" si="26"/>
        <v>5582271</v>
      </c>
      <c r="J61" s="40">
        <f t="shared" si="26"/>
        <v>11450000</v>
      </c>
      <c r="K61" s="41">
        <f t="shared" si="26"/>
        <v>12156334</v>
      </c>
      <c r="L61" s="40">
        <f t="shared" si="26"/>
        <v>7857000</v>
      </c>
      <c r="M61" s="41">
        <f t="shared" si="26"/>
        <v>9090726</v>
      </c>
      <c r="N61" s="40">
        <f t="shared" si="26"/>
        <v>0</v>
      </c>
      <c r="O61" s="41">
        <f t="shared" si="26"/>
        <v>0</v>
      </c>
      <c r="P61" s="40">
        <f t="shared" si="26"/>
        <v>26076000</v>
      </c>
      <c r="Q61" s="41">
        <f t="shared" si="26"/>
        <v>26829331</v>
      </c>
      <c r="R61" s="20">
        <f t="shared" si="16"/>
        <v>-31.379912663755462</v>
      </c>
      <c r="S61" s="21">
        <f t="shared" si="17"/>
        <v>-25.218194893295951</v>
      </c>
      <c r="T61" s="20">
        <f t="shared" si="18"/>
        <v>56.313573048266932</v>
      </c>
      <c r="U61" s="22">
        <f t="shared" si="19"/>
        <v>57.940462153115213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41605000</v>
      </c>
      <c r="C65" s="48">
        <f t="shared" si="30"/>
        <v>4700000</v>
      </c>
      <c r="D65" s="48">
        <f t="shared" si="30"/>
        <v>0</v>
      </c>
      <c r="E65" s="48">
        <f t="shared" si="30"/>
        <v>46305000</v>
      </c>
      <c r="F65" s="49">
        <f t="shared" si="30"/>
        <v>46605000</v>
      </c>
      <c r="G65" s="50">
        <f t="shared" si="30"/>
        <v>46305000</v>
      </c>
      <c r="H65" s="49">
        <f t="shared" si="30"/>
        <v>6769000</v>
      </c>
      <c r="I65" s="50">
        <f t="shared" si="30"/>
        <v>5582271</v>
      </c>
      <c r="J65" s="49">
        <f t="shared" si="30"/>
        <v>11450000</v>
      </c>
      <c r="K65" s="50">
        <f t="shared" si="30"/>
        <v>12156334</v>
      </c>
      <c r="L65" s="49">
        <f t="shared" si="30"/>
        <v>7857000</v>
      </c>
      <c r="M65" s="51">
        <f t="shared" si="30"/>
        <v>9090726</v>
      </c>
      <c r="N65" s="49">
        <f t="shared" si="30"/>
        <v>0</v>
      </c>
      <c r="O65" s="50">
        <f t="shared" si="30"/>
        <v>0</v>
      </c>
      <c r="P65" s="49">
        <f t="shared" si="30"/>
        <v>26076000</v>
      </c>
      <c r="Q65" s="50">
        <f t="shared" si="30"/>
        <v>26829331</v>
      </c>
      <c r="R65" s="34">
        <f t="shared" si="16"/>
        <v>-31.379912663755462</v>
      </c>
      <c r="S65" s="35">
        <f t="shared" si="17"/>
        <v>-25.218194893295951</v>
      </c>
      <c r="T65" s="34">
        <f t="shared" si="18"/>
        <v>56.313573048266932</v>
      </c>
      <c r="U65" s="35">
        <f t="shared" si="19"/>
        <v>57.940462153115213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53943000</v>
      </c>
      <c r="C8" s="36">
        <f t="shared" si="0"/>
        <v>-2546000</v>
      </c>
      <c r="D8" s="36">
        <f t="shared" si="0"/>
        <v>0</v>
      </c>
      <c r="E8" s="36">
        <f t="shared" si="0"/>
        <v>51397000</v>
      </c>
      <c r="F8" s="37">
        <f t="shared" si="0"/>
        <v>51397000</v>
      </c>
      <c r="G8" s="38">
        <f t="shared" si="0"/>
        <v>51397000</v>
      </c>
      <c r="H8" s="37">
        <f t="shared" si="0"/>
        <v>9725000</v>
      </c>
      <c r="I8" s="38">
        <f t="shared" si="0"/>
        <v>6642004</v>
      </c>
      <c r="J8" s="37">
        <f t="shared" si="0"/>
        <v>11574000</v>
      </c>
      <c r="K8" s="38">
        <f t="shared" si="0"/>
        <v>-152836327</v>
      </c>
      <c r="L8" s="37">
        <f t="shared" si="0"/>
        <v>11928000</v>
      </c>
      <c r="M8" s="38">
        <f t="shared" si="0"/>
        <v>176788931</v>
      </c>
      <c r="N8" s="37">
        <f t="shared" si="0"/>
        <v>0</v>
      </c>
      <c r="O8" s="38">
        <f t="shared" si="0"/>
        <v>0</v>
      </c>
      <c r="P8" s="37">
        <f t="shared" si="0"/>
        <v>33227000</v>
      </c>
      <c r="Q8" s="38">
        <f t="shared" si="0"/>
        <v>30594608</v>
      </c>
      <c r="R8" s="16">
        <f>IF(($J8       =0),0,((($L8       -$J8       )/$J8       )*100))</f>
        <v>3.0585795749092792</v>
      </c>
      <c r="S8" s="17">
        <f>IF(($K8       =0),0,((($M8       -$K8       )/$K8       )*100))</f>
        <v>-215.6720620484422</v>
      </c>
      <c r="T8" s="16">
        <f>IF(($E8       =0),0,(($P8       /$E8       )*100))</f>
        <v>64.647742086113979</v>
      </c>
      <c r="U8" s="18">
        <f>IF(($E8       =0),0,(($Q8       /$E8       )*100))</f>
        <v>59.526057941124968</v>
      </c>
      <c r="V8" s="37">
        <f t="shared" ref="V8:W8" si="1">+V9+V28</f>
        <v>5372000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50328000</v>
      </c>
      <c r="C9" s="39">
        <f t="shared" si="2"/>
        <v>-7727000</v>
      </c>
      <c r="D9" s="39">
        <f t="shared" si="2"/>
        <v>0</v>
      </c>
      <c r="E9" s="39">
        <f t="shared" si="2"/>
        <v>42601000</v>
      </c>
      <c r="F9" s="40">
        <f t="shared" si="2"/>
        <v>42601000</v>
      </c>
      <c r="G9" s="41">
        <f t="shared" si="2"/>
        <v>42601000</v>
      </c>
      <c r="H9" s="40">
        <f t="shared" si="2"/>
        <v>8803000</v>
      </c>
      <c r="I9" s="41">
        <f t="shared" si="2"/>
        <v>5630713</v>
      </c>
      <c r="J9" s="40">
        <f t="shared" si="2"/>
        <v>10407000</v>
      </c>
      <c r="K9" s="41">
        <f t="shared" si="2"/>
        <v>-125970982</v>
      </c>
      <c r="L9" s="40">
        <f t="shared" si="2"/>
        <v>11059000</v>
      </c>
      <c r="M9" s="41">
        <f t="shared" si="2"/>
        <v>147806682</v>
      </c>
      <c r="N9" s="40">
        <f t="shared" si="2"/>
        <v>0</v>
      </c>
      <c r="O9" s="41">
        <f t="shared" si="2"/>
        <v>0</v>
      </c>
      <c r="P9" s="40">
        <f t="shared" si="2"/>
        <v>30269000</v>
      </c>
      <c r="Q9" s="41">
        <f t="shared" si="2"/>
        <v>27466413</v>
      </c>
      <c r="R9" s="20">
        <f>IF(($J9       =0),0,((($L9       -$J9       )/$J9       )*100))</f>
        <v>6.2650139329297581</v>
      </c>
      <c r="S9" s="21">
        <f>IF(($K9       =0),0,((($M9       -$K9       )/$K9       )*100))</f>
        <v>-217.33391266252099</v>
      </c>
      <c r="T9" s="20">
        <f>IF(($E9       =0),0,(($P9       /$E9       )*100))</f>
        <v>71.052322715429213</v>
      </c>
      <c r="U9" s="22">
        <f>IF(($E9       =0),0,(($Q9       /$E9       )*100))</f>
        <v>64.473634421727184</v>
      </c>
      <c r="V9" s="40">
        <f t="shared" ref="V9:W9" si="3">SUM(V10:V27)</f>
        <v>5372000</v>
      </c>
      <c r="W9" s="41">
        <f t="shared" si="3"/>
        <v>0</v>
      </c>
    </row>
    <row r="10" spans="1:23" x14ac:dyDescent="0.2">
      <c r="A10" s="23" t="s">
        <v>36</v>
      </c>
      <c r="B10" s="42">
        <v>41101000</v>
      </c>
      <c r="C10" s="42"/>
      <c r="D10" s="42"/>
      <c r="E10" s="42">
        <f t="shared" ref="E10:E41" si="4">$B10      +$C10      +$D10</f>
        <v>41101000</v>
      </c>
      <c r="F10" s="43">
        <v>41101000</v>
      </c>
      <c r="G10" s="44">
        <v>41101000</v>
      </c>
      <c r="H10" s="43">
        <v>8803000</v>
      </c>
      <c r="I10" s="44">
        <v>5630713</v>
      </c>
      <c r="J10" s="43">
        <v>10407000</v>
      </c>
      <c r="K10" s="44">
        <v>-116931396</v>
      </c>
      <c r="L10" s="43">
        <v>11023000</v>
      </c>
      <c r="M10" s="44">
        <v>138767096</v>
      </c>
      <c r="N10" s="43"/>
      <c r="O10" s="44"/>
      <c r="P10" s="43">
        <f t="shared" ref="P10:P41" si="5">$H10      +$J10      +$L10      +$N10</f>
        <v>30233000</v>
      </c>
      <c r="Q10" s="44">
        <f t="shared" ref="Q10:Q41" si="6">$I10      +$K10      +$M10      +$O10</f>
        <v>27466413</v>
      </c>
      <c r="R10" s="24">
        <f t="shared" ref="R10:R41" si="7">IF(($J10      =0),0,((($L10      -$J10      )/$J10      )*100))</f>
        <v>5.9190929182281158</v>
      </c>
      <c r="S10" s="25">
        <f t="shared" ref="S10:S41" si="8">IF(($K10      =0),0,((($M10      -$K10      )/$K10      )*100))</f>
        <v>-218.67394108593382</v>
      </c>
      <c r="T10" s="24">
        <f t="shared" ref="T10:T41" si="9">IF(($E10      =0),0,(($P10      /$E10      )*100))</f>
        <v>73.557820977591774</v>
      </c>
      <c r="U10" s="26">
        <f t="shared" ref="U10:U41" si="10">IF(($E10      =0),0,(($Q10      /$E10      )*100))</f>
        <v>66.826629522396047</v>
      </c>
      <c r="V10" s="43">
        <v>5372000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9227000</v>
      </c>
      <c r="C13" s="42">
        <v>-7727000</v>
      </c>
      <c r="D13" s="42"/>
      <c r="E13" s="42">
        <f t="shared" si="4"/>
        <v>1500000</v>
      </c>
      <c r="F13" s="43">
        <v>1500000</v>
      </c>
      <c r="G13" s="44">
        <v>1500000</v>
      </c>
      <c r="H13" s="43"/>
      <c r="I13" s="44"/>
      <c r="J13" s="43"/>
      <c r="K13" s="44">
        <v>-9039586</v>
      </c>
      <c r="L13" s="43">
        <v>36000</v>
      </c>
      <c r="M13" s="44">
        <v>9039586</v>
      </c>
      <c r="N13" s="43"/>
      <c r="O13" s="44"/>
      <c r="P13" s="43">
        <f t="shared" si="5"/>
        <v>36000</v>
      </c>
      <c r="Q13" s="44">
        <f t="shared" si="6"/>
        <v>0</v>
      </c>
      <c r="R13" s="24">
        <f t="shared" si="7"/>
        <v>0</v>
      </c>
      <c r="S13" s="25">
        <f t="shared" si="8"/>
        <v>-200</v>
      </c>
      <c r="T13" s="24">
        <f t="shared" si="9"/>
        <v>2.4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3615000</v>
      </c>
      <c r="C28" s="39">
        <f t="shared" si="11"/>
        <v>5181000</v>
      </c>
      <c r="D28" s="39">
        <f t="shared" si="11"/>
        <v>0</v>
      </c>
      <c r="E28" s="39">
        <f t="shared" si="11"/>
        <v>8796000</v>
      </c>
      <c r="F28" s="40">
        <f t="shared" si="11"/>
        <v>8796000</v>
      </c>
      <c r="G28" s="41">
        <f t="shared" si="11"/>
        <v>8796000</v>
      </c>
      <c r="H28" s="40">
        <f t="shared" si="11"/>
        <v>922000</v>
      </c>
      <c r="I28" s="41">
        <f t="shared" si="11"/>
        <v>1011291</v>
      </c>
      <c r="J28" s="40">
        <f t="shared" si="11"/>
        <v>1167000</v>
      </c>
      <c r="K28" s="41">
        <f t="shared" si="11"/>
        <v>-26865345</v>
      </c>
      <c r="L28" s="40">
        <f t="shared" si="11"/>
        <v>869000</v>
      </c>
      <c r="M28" s="41">
        <f t="shared" si="11"/>
        <v>28982249</v>
      </c>
      <c r="N28" s="40">
        <f t="shared" si="11"/>
        <v>0</v>
      </c>
      <c r="O28" s="41">
        <f t="shared" si="11"/>
        <v>0</v>
      </c>
      <c r="P28" s="40">
        <f t="shared" si="11"/>
        <v>2958000</v>
      </c>
      <c r="Q28" s="41">
        <f t="shared" si="11"/>
        <v>3128195</v>
      </c>
      <c r="R28" s="20">
        <f t="shared" si="7"/>
        <v>-25.535561268209083</v>
      </c>
      <c r="S28" s="21">
        <f t="shared" si="8"/>
        <v>-207.87968291492254</v>
      </c>
      <c r="T28" s="20">
        <f t="shared" si="9"/>
        <v>33.628922237380628</v>
      </c>
      <c r="U28" s="22">
        <f t="shared" si="10"/>
        <v>35.563835834470211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468000</v>
      </c>
      <c r="I31" s="44">
        <v>467917</v>
      </c>
      <c r="J31" s="43">
        <v>483000</v>
      </c>
      <c r="K31" s="44">
        <v>-1284830</v>
      </c>
      <c r="L31" s="43">
        <v>280000</v>
      </c>
      <c r="M31" s="44">
        <v>2102908</v>
      </c>
      <c r="N31" s="43"/>
      <c r="O31" s="44"/>
      <c r="P31" s="43">
        <f t="shared" si="5"/>
        <v>1231000</v>
      </c>
      <c r="Q31" s="44">
        <f t="shared" si="6"/>
        <v>1285995</v>
      </c>
      <c r="R31" s="24">
        <f t="shared" si="7"/>
        <v>-42.028985507246375</v>
      </c>
      <c r="S31" s="25">
        <f t="shared" si="8"/>
        <v>-263.67208113135587</v>
      </c>
      <c r="T31" s="24">
        <f t="shared" si="9"/>
        <v>68.388888888888886</v>
      </c>
      <c r="U31" s="26">
        <f t="shared" si="10"/>
        <v>71.444166666666661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1815000</v>
      </c>
      <c r="C33" s="42"/>
      <c r="D33" s="42"/>
      <c r="E33" s="42">
        <f t="shared" si="4"/>
        <v>1815000</v>
      </c>
      <c r="F33" s="43">
        <v>1815000</v>
      </c>
      <c r="G33" s="44">
        <v>1815000</v>
      </c>
      <c r="H33" s="43">
        <v>454000</v>
      </c>
      <c r="I33" s="44">
        <v>543374</v>
      </c>
      <c r="J33" s="43">
        <v>684000</v>
      </c>
      <c r="K33" s="44">
        <v>-4098470</v>
      </c>
      <c r="L33" s="43">
        <v>589000</v>
      </c>
      <c r="M33" s="44">
        <v>5397296</v>
      </c>
      <c r="N33" s="43"/>
      <c r="O33" s="44"/>
      <c r="P33" s="43">
        <f t="shared" si="5"/>
        <v>1727000</v>
      </c>
      <c r="Q33" s="44">
        <f t="shared" si="6"/>
        <v>1842200</v>
      </c>
      <c r="R33" s="24">
        <f t="shared" si="7"/>
        <v>-13.888888888888889</v>
      </c>
      <c r="S33" s="25">
        <f t="shared" si="8"/>
        <v>-231.69050889722263</v>
      </c>
      <c r="T33" s="24">
        <f t="shared" si="9"/>
        <v>95.151515151515156</v>
      </c>
      <c r="U33" s="26">
        <f t="shared" si="10"/>
        <v>101.49862258953168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5181000</v>
      </c>
      <c r="D37" s="42"/>
      <c r="E37" s="42">
        <f t="shared" si="4"/>
        <v>5181000</v>
      </c>
      <c r="F37" s="43">
        <v>5181000</v>
      </c>
      <c r="G37" s="44">
        <v>5181000</v>
      </c>
      <c r="H37" s="43"/>
      <c r="I37" s="44"/>
      <c r="J37" s="43"/>
      <c r="K37" s="44">
        <v>-21482045</v>
      </c>
      <c r="L37" s="43"/>
      <c r="M37" s="44">
        <v>21482045</v>
      </c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-200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10217000</v>
      </c>
      <c r="C43" s="45">
        <f t="shared" si="20"/>
        <v>5958000</v>
      </c>
      <c r="D43" s="45">
        <f t="shared" si="20"/>
        <v>0</v>
      </c>
      <c r="E43" s="45">
        <f t="shared" si="20"/>
        <v>16175000</v>
      </c>
      <c r="F43" s="46">
        <f t="shared" si="20"/>
        <v>10217000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10217000</v>
      </c>
      <c r="C44" s="39">
        <f t="shared" si="22"/>
        <v>5958000</v>
      </c>
      <c r="D44" s="39">
        <f t="shared" si="22"/>
        <v>0</v>
      </c>
      <c r="E44" s="39">
        <f t="shared" si="22"/>
        <v>16175000</v>
      </c>
      <c r="F44" s="40">
        <f t="shared" si="22"/>
        <v>10217000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10217000</v>
      </c>
      <c r="C46" s="42">
        <v>5958000</v>
      </c>
      <c r="D46" s="42"/>
      <c r="E46" s="42">
        <f t="shared" si="13"/>
        <v>16175000</v>
      </c>
      <c r="F46" s="43">
        <v>10217000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64160000</v>
      </c>
      <c r="C61" s="39">
        <f t="shared" si="26"/>
        <v>3412000</v>
      </c>
      <c r="D61" s="39">
        <f t="shared" si="26"/>
        <v>0</v>
      </c>
      <c r="E61" s="39">
        <f t="shared" si="26"/>
        <v>67572000</v>
      </c>
      <c r="F61" s="40">
        <f t="shared" si="26"/>
        <v>61614000</v>
      </c>
      <c r="G61" s="41">
        <f t="shared" si="26"/>
        <v>51397000</v>
      </c>
      <c r="H61" s="40">
        <f t="shared" si="26"/>
        <v>9725000</v>
      </c>
      <c r="I61" s="41">
        <f t="shared" si="26"/>
        <v>6642004</v>
      </c>
      <c r="J61" s="40">
        <f t="shared" si="26"/>
        <v>11574000</v>
      </c>
      <c r="K61" s="41">
        <f t="shared" si="26"/>
        <v>-152836327</v>
      </c>
      <c r="L61" s="40">
        <f t="shared" si="26"/>
        <v>11928000</v>
      </c>
      <c r="M61" s="41">
        <f t="shared" si="26"/>
        <v>176788931</v>
      </c>
      <c r="N61" s="40">
        <f t="shared" si="26"/>
        <v>0</v>
      </c>
      <c r="O61" s="41">
        <f t="shared" si="26"/>
        <v>0</v>
      </c>
      <c r="P61" s="40">
        <f t="shared" si="26"/>
        <v>33227000</v>
      </c>
      <c r="Q61" s="41">
        <f t="shared" si="26"/>
        <v>30594608</v>
      </c>
      <c r="R61" s="20">
        <f t="shared" si="16"/>
        <v>3.0585795749092792</v>
      </c>
      <c r="S61" s="21">
        <f t="shared" si="17"/>
        <v>-215.6720620484422</v>
      </c>
      <c r="T61" s="20">
        <f t="shared" si="18"/>
        <v>49.172734268631977</v>
      </c>
      <c r="U61" s="22">
        <f t="shared" si="19"/>
        <v>45.277049665541938</v>
      </c>
      <c r="V61" s="40">
        <f t="shared" ref="V61:W61" si="27">+V8+V43</f>
        <v>5372000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64160000</v>
      </c>
      <c r="C65" s="48">
        <f t="shared" si="30"/>
        <v>3412000</v>
      </c>
      <c r="D65" s="48">
        <f t="shared" si="30"/>
        <v>0</v>
      </c>
      <c r="E65" s="48">
        <f t="shared" si="30"/>
        <v>67572000</v>
      </c>
      <c r="F65" s="49">
        <f t="shared" si="30"/>
        <v>61614000</v>
      </c>
      <c r="G65" s="50">
        <f t="shared" si="30"/>
        <v>51397000</v>
      </c>
      <c r="H65" s="49">
        <f t="shared" si="30"/>
        <v>9725000</v>
      </c>
      <c r="I65" s="50">
        <f t="shared" si="30"/>
        <v>6642004</v>
      </c>
      <c r="J65" s="49">
        <f t="shared" si="30"/>
        <v>11574000</v>
      </c>
      <c r="K65" s="50">
        <f t="shared" si="30"/>
        <v>-152836327</v>
      </c>
      <c r="L65" s="49">
        <f t="shared" si="30"/>
        <v>11928000</v>
      </c>
      <c r="M65" s="51">
        <f t="shared" si="30"/>
        <v>176788931</v>
      </c>
      <c r="N65" s="49">
        <f t="shared" si="30"/>
        <v>0</v>
      </c>
      <c r="O65" s="50">
        <f t="shared" si="30"/>
        <v>0</v>
      </c>
      <c r="P65" s="49">
        <f t="shared" si="30"/>
        <v>33227000</v>
      </c>
      <c r="Q65" s="50">
        <f t="shared" si="30"/>
        <v>30594608</v>
      </c>
      <c r="R65" s="34">
        <f t="shared" si="16"/>
        <v>3.0585795749092792</v>
      </c>
      <c r="S65" s="35">
        <f t="shared" si="17"/>
        <v>-215.6720620484422</v>
      </c>
      <c r="T65" s="34">
        <f t="shared" si="18"/>
        <v>49.172734268631977</v>
      </c>
      <c r="U65" s="35">
        <f t="shared" si="19"/>
        <v>45.277049665541938</v>
      </c>
      <c r="V65" s="49">
        <f>+V61+V62</f>
        <v>5372000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82461000</v>
      </c>
      <c r="C8" s="36">
        <f t="shared" si="0"/>
        <v>-8924000</v>
      </c>
      <c r="D8" s="36">
        <f t="shared" si="0"/>
        <v>0</v>
      </c>
      <c r="E8" s="36">
        <f t="shared" si="0"/>
        <v>73537000</v>
      </c>
      <c r="F8" s="37">
        <f t="shared" si="0"/>
        <v>73537000</v>
      </c>
      <c r="G8" s="38">
        <f t="shared" si="0"/>
        <v>73537000</v>
      </c>
      <c r="H8" s="37">
        <f t="shared" si="0"/>
        <v>10756000</v>
      </c>
      <c r="I8" s="38">
        <f t="shared" si="0"/>
        <v>13179368</v>
      </c>
      <c r="J8" s="37">
        <f t="shared" si="0"/>
        <v>22765000</v>
      </c>
      <c r="K8" s="38">
        <f t="shared" si="0"/>
        <v>15602903</v>
      </c>
      <c r="L8" s="37">
        <f t="shared" si="0"/>
        <v>16005000</v>
      </c>
      <c r="M8" s="38">
        <f t="shared" si="0"/>
        <v>8420887</v>
      </c>
      <c r="N8" s="37">
        <f t="shared" si="0"/>
        <v>0</v>
      </c>
      <c r="O8" s="38">
        <f t="shared" si="0"/>
        <v>0</v>
      </c>
      <c r="P8" s="37">
        <f t="shared" si="0"/>
        <v>49526000</v>
      </c>
      <c r="Q8" s="38">
        <f t="shared" si="0"/>
        <v>37203158</v>
      </c>
      <c r="R8" s="16">
        <f>IF(($J8       =0),0,((($L8       -$J8       )/$J8       )*100))</f>
        <v>-29.69470678673402</v>
      </c>
      <c r="S8" s="17">
        <f>IF(($K8       =0),0,((($M8       -$K8       )/$K8       )*100))</f>
        <v>-46.029998391965904</v>
      </c>
      <c r="T8" s="16">
        <f>IF(($E8       =0),0,(($P8       /$E8       )*100))</f>
        <v>67.348409644124729</v>
      </c>
      <c r="U8" s="18">
        <f>IF(($E8       =0),0,(($Q8       /$E8       )*100))</f>
        <v>50.591073881175461</v>
      </c>
      <c r="V8" s="37">
        <f t="shared" ref="V8:W8" si="1">+V9+V28</f>
        <v>358366000</v>
      </c>
      <c r="W8" s="38">
        <f t="shared" si="1"/>
        <v>179085000</v>
      </c>
    </row>
    <row r="9" spans="1:23" x14ac:dyDescent="0.2">
      <c r="A9" s="19" t="s">
        <v>35</v>
      </c>
      <c r="B9" s="39">
        <f t="shared" ref="B9:Q9" si="2">SUM(B10:B27)</f>
        <v>79072000</v>
      </c>
      <c r="C9" s="39">
        <f t="shared" si="2"/>
        <v>-8924000</v>
      </c>
      <c r="D9" s="39">
        <f t="shared" si="2"/>
        <v>0</v>
      </c>
      <c r="E9" s="39">
        <f t="shared" si="2"/>
        <v>70148000</v>
      </c>
      <c r="F9" s="40">
        <f t="shared" si="2"/>
        <v>70148000</v>
      </c>
      <c r="G9" s="41">
        <f t="shared" si="2"/>
        <v>70148000</v>
      </c>
      <c r="H9" s="40">
        <f t="shared" si="2"/>
        <v>10070000</v>
      </c>
      <c r="I9" s="41">
        <f t="shared" si="2"/>
        <v>12056800</v>
      </c>
      <c r="J9" s="40">
        <f t="shared" si="2"/>
        <v>21842000</v>
      </c>
      <c r="K9" s="41">
        <f t="shared" si="2"/>
        <v>14766680</v>
      </c>
      <c r="L9" s="40">
        <f t="shared" si="2"/>
        <v>15658000</v>
      </c>
      <c r="M9" s="41">
        <f t="shared" si="2"/>
        <v>7919785</v>
      </c>
      <c r="N9" s="40">
        <f t="shared" si="2"/>
        <v>0</v>
      </c>
      <c r="O9" s="41">
        <f t="shared" si="2"/>
        <v>0</v>
      </c>
      <c r="P9" s="40">
        <f t="shared" si="2"/>
        <v>47570000</v>
      </c>
      <c r="Q9" s="41">
        <f t="shared" si="2"/>
        <v>34743265</v>
      </c>
      <c r="R9" s="20">
        <f>IF(($J9       =0),0,((($L9       -$J9       )/$J9       )*100))</f>
        <v>-28.312425602051093</v>
      </c>
      <c r="S9" s="21">
        <f>IF(($K9       =0),0,((($M9       -$K9       )/$K9       )*100))</f>
        <v>-46.367192896439825</v>
      </c>
      <c r="T9" s="20">
        <f>IF(($E9       =0),0,(($P9       /$E9       )*100))</f>
        <v>67.813765182186231</v>
      </c>
      <c r="U9" s="22">
        <f>IF(($E9       =0),0,(($Q9       /$E9       )*100))</f>
        <v>49.52851827564578</v>
      </c>
      <c r="V9" s="40">
        <f t="shared" ref="V9:W9" si="3">SUM(V10:V27)</f>
        <v>347956000</v>
      </c>
      <c r="W9" s="41">
        <f t="shared" si="3"/>
        <v>174265000</v>
      </c>
    </row>
    <row r="10" spans="1:23" x14ac:dyDescent="0.2">
      <c r="A10" s="23" t="s">
        <v>36</v>
      </c>
      <c r="B10" s="42">
        <v>60549000</v>
      </c>
      <c r="C10" s="42">
        <v>-8924000</v>
      </c>
      <c r="D10" s="42"/>
      <c r="E10" s="42">
        <f t="shared" ref="E10:E41" si="4">$B10      +$C10      +$D10</f>
        <v>51625000</v>
      </c>
      <c r="F10" s="43">
        <v>51625000</v>
      </c>
      <c r="G10" s="44">
        <v>51625000</v>
      </c>
      <c r="H10" s="43">
        <v>4770000</v>
      </c>
      <c r="I10" s="44">
        <v>5974754</v>
      </c>
      <c r="J10" s="43">
        <v>10526000</v>
      </c>
      <c r="K10" s="44">
        <v>10107741</v>
      </c>
      <c r="L10" s="43">
        <v>15296000</v>
      </c>
      <c r="M10" s="44">
        <v>7912366</v>
      </c>
      <c r="N10" s="43"/>
      <c r="O10" s="44"/>
      <c r="P10" s="43">
        <f t="shared" ref="P10:P41" si="5">$H10      +$J10      +$L10      +$N10</f>
        <v>30592000</v>
      </c>
      <c r="Q10" s="44">
        <f t="shared" ref="Q10:Q41" si="6">$I10      +$K10      +$M10      +$O10</f>
        <v>23994861</v>
      </c>
      <c r="R10" s="24">
        <f t="shared" ref="R10:R41" si="7">IF(($J10      =0),0,((($L10      -$J10      )/$J10      )*100))</f>
        <v>45.316359490784727</v>
      </c>
      <c r="S10" s="25">
        <f t="shared" ref="S10:S41" si="8">IF(($K10      =0),0,((($M10      -$K10      )/$K10      )*100))</f>
        <v>-21.719739356202343</v>
      </c>
      <c r="T10" s="24">
        <f t="shared" ref="T10:T41" si="9">IF(($E10      =0),0,(($P10      /$E10      )*100))</f>
        <v>59.258111380145273</v>
      </c>
      <c r="U10" s="26">
        <f t="shared" ref="U10:U41" si="10">IF(($E10      =0),0,(($Q10      /$E10      )*100))</f>
        <v>46.479149636803875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18523000</v>
      </c>
      <c r="C13" s="42"/>
      <c r="D13" s="42"/>
      <c r="E13" s="42">
        <f t="shared" si="4"/>
        <v>18523000</v>
      </c>
      <c r="F13" s="43">
        <v>18523000</v>
      </c>
      <c r="G13" s="44">
        <v>18523000</v>
      </c>
      <c r="H13" s="43">
        <v>5300000</v>
      </c>
      <c r="I13" s="44">
        <v>6082046</v>
      </c>
      <c r="J13" s="43">
        <v>11316000</v>
      </c>
      <c r="K13" s="44">
        <v>4658939</v>
      </c>
      <c r="L13" s="43">
        <v>362000</v>
      </c>
      <c r="M13" s="44">
        <v>7419</v>
      </c>
      <c r="N13" s="43"/>
      <c r="O13" s="44"/>
      <c r="P13" s="43">
        <f t="shared" si="5"/>
        <v>16978000</v>
      </c>
      <c r="Q13" s="44">
        <f t="shared" si="6"/>
        <v>10748404</v>
      </c>
      <c r="R13" s="24">
        <f t="shared" si="7"/>
        <v>-96.80098974902792</v>
      </c>
      <c r="S13" s="25">
        <f t="shared" si="8"/>
        <v>-99.840757734754632</v>
      </c>
      <c r="T13" s="24">
        <f t="shared" si="9"/>
        <v>91.65901851751876</v>
      </c>
      <c r="U13" s="26">
        <f t="shared" si="10"/>
        <v>58.027338983965883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347956000</v>
      </c>
      <c r="W20" s="44">
        <v>174265000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3389000</v>
      </c>
      <c r="C28" s="39">
        <f t="shared" si="11"/>
        <v>0</v>
      </c>
      <c r="D28" s="39">
        <f t="shared" si="11"/>
        <v>0</v>
      </c>
      <c r="E28" s="39">
        <f t="shared" si="11"/>
        <v>3389000</v>
      </c>
      <c r="F28" s="40">
        <f t="shared" si="11"/>
        <v>3389000</v>
      </c>
      <c r="G28" s="41">
        <f t="shared" si="11"/>
        <v>3389000</v>
      </c>
      <c r="H28" s="40">
        <f t="shared" si="11"/>
        <v>686000</v>
      </c>
      <c r="I28" s="41">
        <f t="shared" si="11"/>
        <v>1122568</v>
      </c>
      <c r="J28" s="40">
        <f t="shared" si="11"/>
        <v>923000</v>
      </c>
      <c r="K28" s="41">
        <f t="shared" si="11"/>
        <v>836223</v>
      </c>
      <c r="L28" s="40">
        <f t="shared" si="11"/>
        <v>347000</v>
      </c>
      <c r="M28" s="41">
        <f t="shared" si="11"/>
        <v>501102</v>
      </c>
      <c r="N28" s="40">
        <f t="shared" si="11"/>
        <v>0</v>
      </c>
      <c r="O28" s="41">
        <f t="shared" si="11"/>
        <v>0</v>
      </c>
      <c r="P28" s="40">
        <f t="shared" si="11"/>
        <v>1956000</v>
      </c>
      <c r="Q28" s="41">
        <f t="shared" si="11"/>
        <v>2459893</v>
      </c>
      <c r="R28" s="20">
        <f t="shared" si="7"/>
        <v>-62.405200433369444</v>
      </c>
      <c r="S28" s="21">
        <f t="shared" si="8"/>
        <v>-40.075554008918672</v>
      </c>
      <c r="T28" s="20">
        <f t="shared" si="9"/>
        <v>57.716140454411338</v>
      </c>
      <c r="U28" s="22">
        <f t="shared" si="10"/>
        <v>72.584626733549712</v>
      </c>
      <c r="V28" s="40">
        <f t="shared" ref="V28:W28" si="12">SUM(V29:V42)</f>
        <v>10410000</v>
      </c>
      <c r="W28" s="41">
        <f t="shared" si="12"/>
        <v>4820000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288000</v>
      </c>
      <c r="I31" s="44">
        <v>288510</v>
      </c>
      <c r="J31" s="43">
        <v>168000</v>
      </c>
      <c r="K31" s="44">
        <v>234667</v>
      </c>
      <c r="L31" s="43">
        <v>347000</v>
      </c>
      <c r="M31" s="44">
        <v>347716</v>
      </c>
      <c r="N31" s="43"/>
      <c r="O31" s="44"/>
      <c r="P31" s="43">
        <f t="shared" si="5"/>
        <v>803000</v>
      </c>
      <c r="Q31" s="44">
        <f t="shared" si="6"/>
        <v>870893</v>
      </c>
      <c r="R31" s="24">
        <f t="shared" si="7"/>
        <v>106.54761904761905</v>
      </c>
      <c r="S31" s="25">
        <f t="shared" si="8"/>
        <v>48.17422134343559</v>
      </c>
      <c r="T31" s="24">
        <f t="shared" si="9"/>
        <v>44.611111111111114</v>
      </c>
      <c r="U31" s="26">
        <f t="shared" si="10"/>
        <v>48.382944444444441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834058</v>
      </c>
      <c r="J33" s="43">
        <v>755000</v>
      </c>
      <c r="K33" s="44">
        <v>601556</v>
      </c>
      <c r="L33" s="43"/>
      <c r="M33" s="44">
        <v>153386</v>
      </c>
      <c r="N33" s="43"/>
      <c r="O33" s="44"/>
      <c r="P33" s="43">
        <f t="shared" si="5"/>
        <v>1153000</v>
      </c>
      <c r="Q33" s="44">
        <f t="shared" si="6"/>
        <v>1589000</v>
      </c>
      <c r="R33" s="24">
        <f t="shared" si="7"/>
        <v>-100</v>
      </c>
      <c r="S33" s="25">
        <f t="shared" si="8"/>
        <v>-74.501792019363123</v>
      </c>
      <c r="T33" s="24">
        <f t="shared" si="9"/>
        <v>72.561359345500307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10410000</v>
      </c>
      <c r="W37" s="44">
        <v>4820000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33301000</v>
      </c>
      <c r="C43" s="45">
        <f t="shared" si="20"/>
        <v>46519000</v>
      </c>
      <c r="D43" s="45">
        <f t="shared" si="20"/>
        <v>0</v>
      </c>
      <c r="E43" s="45">
        <f t="shared" si="20"/>
        <v>79820000</v>
      </c>
      <c r="F43" s="46">
        <f t="shared" si="20"/>
        <v>63851000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33301000</v>
      </c>
      <c r="C44" s="39">
        <f t="shared" si="22"/>
        <v>46519000</v>
      </c>
      <c r="D44" s="39">
        <f t="shared" si="22"/>
        <v>0</v>
      </c>
      <c r="E44" s="39">
        <f t="shared" si="22"/>
        <v>79820000</v>
      </c>
      <c r="F44" s="40">
        <f t="shared" si="22"/>
        <v>63851000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14201000</v>
      </c>
      <c r="C46" s="42">
        <v>15969000</v>
      </c>
      <c r="D46" s="42"/>
      <c r="E46" s="42">
        <f t="shared" si="13"/>
        <v>30170000</v>
      </c>
      <c r="F46" s="43">
        <v>14201000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19100000</v>
      </c>
      <c r="C47" s="42">
        <v>30550000</v>
      </c>
      <c r="D47" s="42"/>
      <c r="E47" s="42">
        <f t="shared" si="13"/>
        <v>49650000</v>
      </c>
      <c r="F47" s="43">
        <v>49650000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115762000</v>
      </c>
      <c r="C61" s="39">
        <f t="shared" si="26"/>
        <v>37595000</v>
      </c>
      <c r="D61" s="39">
        <f t="shared" si="26"/>
        <v>0</v>
      </c>
      <c r="E61" s="39">
        <f t="shared" si="26"/>
        <v>153357000</v>
      </c>
      <c r="F61" s="40">
        <f t="shared" si="26"/>
        <v>137388000</v>
      </c>
      <c r="G61" s="41">
        <f t="shared" si="26"/>
        <v>73537000</v>
      </c>
      <c r="H61" s="40">
        <f t="shared" si="26"/>
        <v>10756000</v>
      </c>
      <c r="I61" s="41">
        <f t="shared" si="26"/>
        <v>13179368</v>
      </c>
      <c r="J61" s="40">
        <f t="shared" si="26"/>
        <v>22765000</v>
      </c>
      <c r="K61" s="41">
        <f t="shared" si="26"/>
        <v>15602903</v>
      </c>
      <c r="L61" s="40">
        <f t="shared" si="26"/>
        <v>16005000</v>
      </c>
      <c r="M61" s="41">
        <f t="shared" si="26"/>
        <v>8420887</v>
      </c>
      <c r="N61" s="40">
        <f t="shared" si="26"/>
        <v>0</v>
      </c>
      <c r="O61" s="41">
        <f t="shared" si="26"/>
        <v>0</v>
      </c>
      <c r="P61" s="40">
        <f t="shared" si="26"/>
        <v>49526000</v>
      </c>
      <c r="Q61" s="41">
        <f t="shared" si="26"/>
        <v>37203158</v>
      </c>
      <c r="R61" s="20">
        <f t="shared" si="16"/>
        <v>-29.69470678673402</v>
      </c>
      <c r="S61" s="21">
        <f t="shared" si="17"/>
        <v>-46.029998391965904</v>
      </c>
      <c r="T61" s="20">
        <f t="shared" si="18"/>
        <v>32.29458061907836</v>
      </c>
      <c r="U61" s="22">
        <f t="shared" si="19"/>
        <v>24.259184778001654</v>
      </c>
      <c r="V61" s="40">
        <f t="shared" ref="V61:W61" si="27">+V8+V43</f>
        <v>358366000</v>
      </c>
      <c r="W61" s="41">
        <f t="shared" si="27"/>
        <v>179085000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115762000</v>
      </c>
      <c r="C65" s="48">
        <f t="shared" si="30"/>
        <v>37595000</v>
      </c>
      <c r="D65" s="48">
        <f t="shared" si="30"/>
        <v>0</v>
      </c>
      <c r="E65" s="48">
        <f t="shared" si="30"/>
        <v>153357000</v>
      </c>
      <c r="F65" s="49">
        <f t="shared" si="30"/>
        <v>137388000</v>
      </c>
      <c r="G65" s="50">
        <f t="shared" si="30"/>
        <v>73537000</v>
      </c>
      <c r="H65" s="49">
        <f t="shared" si="30"/>
        <v>10756000</v>
      </c>
      <c r="I65" s="50">
        <f t="shared" si="30"/>
        <v>13179368</v>
      </c>
      <c r="J65" s="49">
        <f t="shared" si="30"/>
        <v>22765000</v>
      </c>
      <c r="K65" s="50">
        <f t="shared" si="30"/>
        <v>15602903</v>
      </c>
      <c r="L65" s="49">
        <f t="shared" si="30"/>
        <v>16005000</v>
      </c>
      <c r="M65" s="51">
        <f t="shared" si="30"/>
        <v>8420887</v>
      </c>
      <c r="N65" s="49">
        <f t="shared" si="30"/>
        <v>0</v>
      </c>
      <c r="O65" s="50">
        <f t="shared" si="30"/>
        <v>0</v>
      </c>
      <c r="P65" s="49">
        <f t="shared" si="30"/>
        <v>49526000</v>
      </c>
      <c r="Q65" s="50">
        <f t="shared" si="30"/>
        <v>37203158</v>
      </c>
      <c r="R65" s="34">
        <f t="shared" si="16"/>
        <v>-29.69470678673402</v>
      </c>
      <c r="S65" s="35">
        <f t="shared" si="17"/>
        <v>-46.029998391965904</v>
      </c>
      <c r="T65" s="34">
        <f t="shared" si="18"/>
        <v>32.29458061907836</v>
      </c>
      <c r="U65" s="35">
        <f t="shared" si="19"/>
        <v>24.259184778001654</v>
      </c>
      <c r="V65" s="49">
        <f>+V61+V62</f>
        <v>358366000</v>
      </c>
      <c r="W65" s="50">
        <f>+W61+W62</f>
        <v>179085000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51017000</v>
      </c>
      <c r="C8" s="36">
        <f t="shared" si="0"/>
        <v>23831000</v>
      </c>
      <c r="D8" s="36">
        <f t="shared" si="0"/>
        <v>0</v>
      </c>
      <c r="E8" s="36">
        <f t="shared" si="0"/>
        <v>74848000</v>
      </c>
      <c r="F8" s="37">
        <f t="shared" si="0"/>
        <v>74848000</v>
      </c>
      <c r="G8" s="38">
        <f t="shared" si="0"/>
        <v>74848000</v>
      </c>
      <c r="H8" s="37">
        <f t="shared" si="0"/>
        <v>12696000</v>
      </c>
      <c r="I8" s="38">
        <f t="shared" si="0"/>
        <v>13232099</v>
      </c>
      <c r="J8" s="37">
        <f t="shared" si="0"/>
        <v>15396000</v>
      </c>
      <c r="K8" s="38">
        <f t="shared" si="0"/>
        <v>19677002</v>
      </c>
      <c r="L8" s="37">
        <f t="shared" si="0"/>
        <v>10342000</v>
      </c>
      <c r="M8" s="38">
        <f t="shared" si="0"/>
        <v>16869106</v>
      </c>
      <c r="N8" s="37">
        <f t="shared" si="0"/>
        <v>0</v>
      </c>
      <c r="O8" s="38">
        <f t="shared" si="0"/>
        <v>0</v>
      </c>
      <c r="P8" s="37">
        <f t="shared" si="0"/>
        <v>38434000</v>
      </c>
      <c r="Q8" s="38">
        <f t="shared" si="0"/>
        <v>49778207</v>
      </c>
      <c r="R8" s="16">
        <f>IF(($J8       =0),0,((($L8       -$J8       )/$J8       )*100))</f>
        <v>-32.826708235905429</v>
      </c>
      <c r="S8" s="17">
        <f>IF(($K8       =0),0,((($M8       -$K8       )/$K8       )*100))</f>
        <v>-14.269938072883257</v>
      </c>
      <c r="T8" s="16">
        <f>IF(($E8       =0),0,(($P8       /$E8       )*100))</f>
        <v>51.34940145361265</v>
      </c>
      <c r="U8" s="18">
        <f>IF(($E8       =0),0,(($Q8       /$E8       )*100))</f>
        <v>66.50572760795211</v>
      </c>
      <c r="V8" s="37">
        <f t="shared" ref="V8:W8" si="1">+V9+V28</f>
        <v>4411000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45950000</v>
      </c>
      <c r="C9" s="39">
        <f t="shared" si="2"/>
        <v>23831000</v>
      </c>
      <c r="D9" s="39">
        <f t="shared" si="2"/>
        <v>0</v>
      </c>
      <c r="E9" s="39">
        <f t="shared" si="2"/>
        <v>69781000</v>
      </c>
      <c r="F9" s="40">
        <f t="shared" si="2"/>
        <v>69781000</v>
      </c>
      <c r="G9" s="41">
        <f t="shared" si="2"/>
        <v>69781000</v>
      </c>
      <c r="H9" s="40">
        <f t="shared" si="2"/>
        <v>9994000</v>
      </c>
      <c r="I9" s="41">
        <f t="shared" si="2"/>
        <v>9815227</v>
      </c>
      <c r="J9" s="40">
        <f t="shared" si="2"/>
        <v>14813000</v>
      </c>
      <c r="K9" s="41">
        <f t="shared" si="2"/>
        <v>18485543</v>
      </c>
      <c r="L9" s="40">
        <f t="shared" si="2"/>
        <v>10342000</v>
      </c>
      <c r="M9" s="41">
        <f t="shared" si="2"/>
        <v>16740411</v>
      </c>
      <c r="N9" s="40">
        <f t="shared" si="2"/>
        <v>0</v>
      </c>
      <c r="O9" s="41">
        <f t="shared" si="2"/>
        <v>0</v>
      </c>
      <c r="P9" s="40">
        <f t="shared" si="2"/>
        <v>35149000</v>
      </c>
      <c r="Q9" s="41">
        <f t="shared" si="2"/>
        <v>45041181</v>
      </c>
      <c r="R9" s="20">
        <f>IF(($J9       =0),0,((($L9       -$J9       )/$J9       )*100))</f>
        <v>-30.182947411057853</v>
      </c>
      <c r="S9" s="21">
        <f>IF(($K9       =0),0,((($M9       -$K9       )/$K9       )*100))</f>
        <v>-9.4405233322061459</v>
      </c>
      <c r="T9" s="20">
        <f>IF(($E9       =0),0,(($P9       /$E9       )*100))</f>
        <v>50.370444676917778</v>
      </c>
      <c r="U9" s="22">
        <f>IF(($E9       =0),0,(($Q9       /$E9       )*100))</f>
        <v>64.546482566887832</v>
      </c>
      <c r="V9" s="40">
        <f t="shared" ref="V9:W9" si="3">SUM(V10:V27)</f>
        <v>2656000</v>
      </c>
      <c r="W9" s="41">
        <f t="shared" si="3"/>
        <v>0</v>
      </c>
    </row>
    <row r="10" spans="1:23" x14ac:dyDescent="0.2">
      <c r="A10" s="23" t="s">
        <v>36</v>
      </c>
      <c r="B10" s="42">
        <v>34473000</v>
      </c>
      <c r="C10" s="42"/>
      <c r="D10" s="42"/>
      <c r="E10" s="42">
        <f t="shared" ref="E10:E41" si="4">$B10      +$C10      +$D10</f>
        <v>34473000</v>
      </c>
      <c r="F10" s="43">
        <v>34473000</v>
      </c>
      <c r="G10" s="44">
        <v>34473000</v>
      </c>
      <c r="H10" s="43">
        <v>9297000</v>
      </c>
      <c r="I10" s="44">
        <v>9815227</v>
      </c>
      <c r="J10" s="43">
        <v>12117000</v>
      </c>
      <c r="K10" s="44">
        <v>13372411</v>
      </c>
      <c r="L10" s="43">
        <v>10342000</v>
      </c>
      <c r="M10" s="44">
        <v>7743293</v>
      </c>
      <c r="N10" s="43"/>
      <c r="O10" s="44"/>
      <c r="P10" s="43">
        <f t="shared" ref="P10:P41" si="5">$H10      +$J10      +$L10      +$N10</f>
        <v>31756000</v>
      </c>
      <c r="Q10" s="44">
        <f t="shared" ref="Q10:Q41" si="6">$I10      +$K10      +$M10      +$O10</f>
        <v>30930931</v>
      </c>
      <c r="R10" s="24">
        <f t="shared" ref="R10:R41" si="7">IF(($J10      =0),0,((($L10      -$J10      )/$J10      )*100))</f>
        <v>-14.648840472064043</v>
      </c>
      <c r="S10" s="25">
        <f t="shared" ref="S10:S41" si="8">IF(($K10      =0),0,((($M10      -$K10      )/$K10      )*100))</f>
        <v>-42.095011886786907</v>
      </c>
      <c r="T10" s="24">
        <f t="shared" ref="T10:T41" si="9">IF(($E10      =0),0,(($P10      /$E10      )*100))</f>
        <v>92.118469526876098</v>
      </c>
      <c r="U10" s="26">
        <f t="shared" ref="U10:U41" si="10">IF(($E10      =0),0,(($Q10      /$E10      )*100))</f>
        <v>89.72509210106459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11477000</v>
      </c>
      <c r="C13" s="42">
        <v>-1198000</v>
      </c>
      <c r="D13" s="42"/>
      <c r="E13" s="42">
        <f t="shared" si="4"/>
        <v>10279000</v>
      </c>
      <c r="F13" s="43">
        <v>10279000</v>
      </c>
      <c r="G13" s="44">
        <v>10279000</v>
      </c>
      <c r="H13" s="43">
        <v>697000</v>
      </c>
      <c r="I13" s="44"/>
      <c r="J13" s="43">
        <v>2696000</v>
      </c>
      <c r="K13" s="44">
        <v>5113132</v>
      </c>
      <c r="L13" s="43"/>
      <c r="M13" s="44">
        <v>2931598</v>
      </c>
      <c r="N13" s="43"/>
      <c r="O13" s="44"/>
      <c r="P13" s="43">
        <f t="shared" si="5"/>
        <v>3393000</v>
      </c>
      <c r="Q13" s="44">
        <f t="shared" si="6"/>
        <v>8044730</v>
      </c>
      <c r="R13" s="24">
        <f t="shared" si="7"/>
        <v>-100</v>
      </c>
      <c r="S13" s="25">
        <f t="shared" si="8"/>
        <v>-42.66531746100042</v>
      </c>
      <c r="T13" s="24">
        <f t="shared" si="9"/>
        <v>33.009047572721087</v>
      </c>
      <c r="U13" s="26">
        <f t="shared" si="10"/>
        <v>78.263741609105935</v>
      </c>
      <c r="V13" s="43">
        <v>2656000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25029000</v>
      </c>
      <c r="D20" s="42"/>
      <c r="E20" s="42">
        <f t="shared" si="4"/>
        <v>25029000</v>
      </c>
      <c r="F20" s="43">
        <v>25029000</v>
      </c>
      <c r="G20" s="44">
        <v>25029000</v>
      </c>
      <c r="H20" s="43"/>
      <c r="I20" s="44"/>
      <c r="J20" s="43"/>
      <c r="K20" s="44"/>
      <c r="L20" s="43"/>
      <c r="M20" s="44">
        <v>6065520</v>
      </c>
      <c r="N20" s="43"/>
      <c r="O20" s="44"/>
      <c r="P20" s="43">
        <f t="shared" si="5"/>
        <v>0</v>
      </c>
      <c r="Q20" s="44">
        <f t="shared" si="6"/>
        <v>6065520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24.233968596428141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5067000</v>
      </c>
      <c r="C28" s="39">
        <f t="shared" si="11"/>
        <v>0</v>
      </c>
      <c r="D28" s="39">
        <f t="shared" si="11"/>
        <v>0</v>
      </c>
      <c r="E28" s="39">
        <f t="shared" si="11"/>
        <v>5067000</v>
      </c>
      <c r="F28" s="40">
        <f t="shared" si="11"/>
        <v>5067000</v>
      </c>
      <c r="G28" s="41">
        <f t="shared" si="11"/>
        <v>5067000</v>
      </c>
      <c r="H28" s="40">
        <f t="shared" si="11"/>
        <v>2702000</v>
      </c>
      <c r="I28" s="41">
        <f t="shared" si="11"/>
        <v>3416872</v>
      </c>
      <c r="J28" s="40">
        <f t="shared" si="11"/>
        <v>583000</v>
      </c>
      <c r="K28" s="41">
        <f t="shared" si="11"/>
        <v>1191459</v>
      </c>
      <c r="L28" s="40">
        <f t="shared" si="11"/>
        <v>0</v>
      </c>
      <c r="M28" s="41">
        <f t="shared" si="11"/>
        <v>128695</v>
      </c>
      <c r="N28" s="40">
        <f t="shared" si="11"/>
        <v>0</v>
      </c>
      <c r="O28" s="41">
        <f t="shared" si="11"/>
        <v>0</v>
      </c>
      <c r="P28" s="40">
        <f t="shared" si="11"/>
        <v>3285000</v>
      </c>
      <c r="Q28" s="41">
        <f t="shared" si="11"/>
        <v>4737026</v>
      </c>
      <c r="R28" s="20">
        <f t="shared" si="7"/>
        <v>-100</v>
      </c>
      <c r="S28" s="21">
        <f t="shared" si="8"/>
        <v>-89.198537255583275</v>
      </c>
      <c r="T28" s="20">
        <f t="shared" si="9"/>
        <v>64.831261101243342</v>
      </c>
      <c r="U28" s="22">
        <f t="shared" si="10"/>
        <v>93.487783698440893</v>
      </c>
      <c r="V28" s="40">
        <f t="shared" ref="V28:W28" si="12">SUM(V29:V42)</f>
        <v>1755000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2186000</v>
      </c>
      <c r="I31" s="44">
        <v>2185752</v>
      </c>
      <c r="J31" s="43">
        <v>185000</v>
      </c>
      <c r="K31" s="44">
        <v>347721</v>
      </c>
      <c r="L31" s="43"/>
      <c r="M31" s="44">
        <v>136553</v>
      </c>
      <c r="N31" s="43"/>
      <c r="O31" s="44"/>
      <c r="P31" s="43">
        <f t="shared" si="5"/>
        <v>2371000</v>
      </c>
      <c r="Q31" s="44">
        <f t="shared" si="6"/>
        <v>2670026</v>
      </c>
      <c r="R31" s="24">
        <f t="shared" si="7"/>
        <v>-100</v>
      </c>
      <c r="S31" s="25">
        <f t="shared" si="8"/>
        <v>-60.729147793777194</v>
      </c>
      <c r="T31" s="24">
        <f t="shared" si="9"/>
        <v>79.033333333333331</v>
      </c>
      <c r="U31" s="26">
        <f t="shared" si="10"/>
        <v>89.000866666666667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2067000</v>
      </c>
      <c r="C33" s="42"/>
      <c r="D33" s="42"/>
      <c r="E33" s="42">
        <f t="shared" si="4"/>
        <v>2067000</v>
      </c>
      <c r="F33" s="43">
        <v>2067000</v>
      </c>
      <c r="G33" s="44">
        <v>2067000</v>
      </c>
      <c r="H33" s="43">
        <v>516000</v>
      </c>
      <c r="I33" s="44">
        <v>1231120</v>
      </c>
      <c r="J33" s="43">
        <v>398000</v>
      </c>
      <c r="K33" s="44">
        <v>843738</v>
      </c>
      <c r="L33" s="43"/>
      <c r="M33" s="44">
        <v>-7858</v>
      </c>
      <c r="N33" s="43"/>
      <c r="O33" s="44"/>
      <c r="P33" s="43">
        <f t="shared" si="5"/>
        <v>914000</v>
      </c>
      <c r="Q33" s="44">
        <f t="shared" si="6"/>
        <v>2067000</v>
      </c>
      <c r="R33" s="24">
        <f t="shared" si="7"/>
        <v>-100</v>
      </c>
      <c r="S33" s="25">
        <f t="shared" si="8"/>
        <v>-100.93133176412583</v>
      </c>
      <c r="T33" s="24">
        <f t="shared" si="9"/>
        <v>44.218674407353653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1755000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51017000</v>
      </c>
      <c r="C61" s="39">
        <f t="shared" si="26"/>
        <v>23831000</v>
      </c>
      <c r="D61" s="39">
        <f t="shared" si="26"/>
        <v>0</v>
      </c>
      <c r="E61" s="39">
        <f t="shared" si="26"/>
        <v>74848000</v>
      </c>
      <c r="F61" s="40">
        <f t="shared" si="26"/>
        <v>74848000</v>
      </c>
      <c r="G61" s="41">
        <f t="shared" si="26"/>
        <v>74848000</v>
      </c>
      <c r="H61" s="40">
        <f t="shared" si="26"/>
        <v>12696000</v>
      </c>
      <c r="I61" s="41">
        <f t="shared" si="26"/>
        <v>13232099</v>
      </c>
      <c r="J61" s="40">
        <f t="shared" si="26"/>
        <v>15396000</v>
      </c>
      <c r="K61" s="41">
        <f t="shared" si="26"/>
        <v>19677002</v>
      </c>
      <c r="L61" s="40">
        <f t="shared" si="26"/>
        <v>10342000</v>
      </c>
      <c r="M61" s="41">
        <f t="shared" si="26"/>
        <v>16869106</v>
      </c>
      <c r="N61" s="40">
        <f t="shared" si="26"/>
        <v>0</v>
      </c>
      <c r="O61" s="41">
        <f t="shared" si="26"/>
        <v>0</v>
      </c>
      <c r="P61" s="40">
        <f t="shared" si="26"/>
        <v>38434000</v>
      </c>
      <c r="Q61" s="41">
        <f t="shared" si="26"/>
        <v>49778207</v>
      </c>
      <c r="R61" s="20">
        <f t="shared" si="16"/>
        <v>-32.826708235905429</v>
      </c>
      <c r="S61" s="21">
        <f t="shared" si="17"/>
        <v>-14.269938072883257</v>
      </c>
      <c r="T61" s="20">
        <f t="shared" si="18"/>
        <v>51.34940145361265</v>
      </c>
      <c r="U61" s="22">
        <f t="shared" si="19"/>
        <v>66.50572760795211</v>
      </c>
      <c r="V61" s="40">
        <f t="shared" ref="V61:W61" si="27">+V8+V43</f>
        <v>4411000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51017000</v>
      </c>
      <c r="C65" s="48">
        <f t="shared" si="30"/>
        <v>23831000</v>
      </c>
      <c r="D65" s="48">
        <f t="shared" si="30"/>
        <v>0</v>
      </c>
      <c r="E65" s="48">
        <f t="shared" si="30"/>
        <v>74848000</v>
      </c>
      <c r="F65" s="49">
        <f t="shared" si="30"/>
        <v>74848000</v>
      </c>
      <c r="G65" s="50">
        <f t="shared" si="30"/>
        <v>74848000</v>
      </c>
      <c r="H65" s="49">
        <f t="shared" si="30"/>
        <v>12696000</v>
      </c>
      <c r="I65" s="50">
        <f t="shared" si="30"/>
        <v>13232099</v>
      </c>
      <c r="J65" s="49">
        <f t="shared" si="30"/>
        <v>15396000</v>
      </c>
      <c r="K65" s="50">
        <f t="shared" si="30"/>
        <v>19677002</v>
      </c>
      <c r="L65" s="49">
        <f t="shared" si="30"/>
        <v>10342000</v>
      </c>
      <c r="M65" s="51">
        <f t="shared" si="30"/>
        <v>16869106</v>
      </c>
      <c r="N65" s="49">
        <f t="shared" si="30"/>
        <v>0</v>
      </c>
      <c r="O65" s="50">
        <f t="shared" si="30"/>
        <v>0</v>
      </c>
      <c r="P65" s="49">
        <f t="shared" si="30"/>
        <v>38434000</v>
      </c>
      <c r="Q65" s="50">
        <f t="shared" si="30"/>
        <v>49778207</v>
      </c>
      <c r="R65" s="34">
        <f t="shared" si="16"/>
        <v>-32.826708235905429</v>
      </c>
      <c r="S65" s="35">
        <f t="shared" si="17"/>
        <v>-14.269938072883257</v>
      </c>
      <c r="T65" s="34">
        <f t="shared" si="18"/>
        <v>51.34940145361265</v>
      </c>
      <c r="U65" s="35">
        <f t="shared" si="19"/>
        <v>66.50572760795211</v>
      </c>
      <c r="V65" s="49">
        <f>+V61+V62</f>
        <v>4411000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38963000</v>
      </c>
      <c r="C8" s="36">
        <f t="shared" si="0"/>
        <v>13700000</v>
      </c>
      <c r="D8" s="36">
        <f t="shared" si="0"/>
        <v>0</v>
      </c>
      <c r="E8" s="36">
        <f t="shared" si="0"/>
        <v>52663000</v>
      </c>
      <c r="F8" s="37">
        <f t="shared" si="0"/>
        <v>52663000</v>
      </c>
      <c r="G8" s="38">
        <f t="shared" si="0"/>
        <v>52663000</v>
      </c>
      <c r="H8" s="37">
        <f t="shared" si="0"/>
        <v>12208000</v>
      </c>
      <c r="I8" s="38">
        <f t="shared" si="0"/>
        <v>18434165</v>
      </c>
      <c r="J8" s="37">
        <f t="shared" si="0"/>
        <v>5525000</v>
      </c>
      <c r="K8" s="38">
        <f t="shared" si="0"/>
        <v>9401300</v>
      </c>
      <c r="L8" s="37">
        <f t="shared" si="0"/>
        <v>10637000</v>
      </c>
      <c r="M8" s="38">
        <f t="shared" si="0"/>
        <v>-306433</v>
      </c>
      <c r="N8" s="37">
        <f t="shared" si="0"/>
        <v>0</v>
      </c>
      <c r="O8" s="38">
        <f t="shared" si="0"/>
        <v>0</v>
      </c>
      <c r="P8" s="37">
        <f t="shared" si="0"/>
        <v>28370000</v>
      </c>
      <c r="Q8" s="38">
        <f t="shared" si="0"/>
        <v>27529032</v>
      </c>
      <c r="R8" s="16">
        <f>IF(($J8       =0),0,((($L8       -$J8       )/$J8       )*100))</f>
        <v>92.524886877828052</v>
      </c>
      <c r="S8" s="17">
        <f>IF(($K8       =0),0,((($M8       -$K8       )/$K8       )*100))</f>
        <v>-103.25947475349153</v>
      </c>
      <c r="T8" s="16">
        <f>IF(($E8       =0),0,(($P8       /$E8       )*100))</f>
        <v>53.870839109051893</v>
      </c>
      <c r="U8" s="18">
        <f>IF(($E8       =0),0,(($Q8       /$E8       )*100))</f>
        <v>52.273953249909802</v>
      </c>
      <c r="V8" s="37">
        <f t="shared" ref="V8:W8" si="1">+V9+V28</f>
        <v>5768000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35627000</v>
      </c>
      <c r="C9" s="39">
        <f t="shared" si="2"/>
        <v>13378000</v>
      </c>
      <c r="D9" s="39">
        <f t="shared" si="2"/>
        <v>0</v>
      </c>
      <c r="E9" s="39">
        <f t="shared" si="2"/>
        <v>49005000</v>
      </c>
      <c r="F9" s="40">
        <f t="shared" si="2"/>
        <v>49005000</v>
      </c>
      <c r="G9" s="41">
        <f t="shared" si="2"/>
        <v>49005000</v>
      </c>
      <c r="H9" s="40">
        <f t="shared" si="2"/>
        <v>10810000</v>
      </c>
      <c r="I9" s="41">
        <f t="shared" si="2"/>
        <v>16323600</v>
      </c>
      <c r="J9" s="40">
        <f t="shared" si="2"/>
        <v>4925000</v>
      </c>
      <c r="K9" s="41">
        <f t="shared" si="2"/>
        <v>8826822</v>
      </c>
      <c r="L9" s="40">
        <f t="shared" si="2"/>
        <v>10481000</v>
      </c>
      <c r="M9" s="41">
        <f t="shared" si="2"/>
        <v>-462864</v>
      </c>
      <c r="N9" s="40">
        <f t="shared" si="2"/>
        <v>0</v>
      </c>
      <c r="O9" s="41">
        <f t="shared" si="2"/>
        <v>0</v>
      </c>
      <c r="P9" s="40">
        <f t="shared" si="2"/>
        <v>26216000</v>
      </c>
      <c r="Q9" s="41">
        <f t="shared" si="2"/>
        <v>24687558</v>
      </c>
      <c r="R9" s="20">
        <f>IF(($J9       =0),0,((($L9       -$J9       )/$J9       )*100))</f>
        <v>112.81218274111676</v>
      </c>
      <c r="S9" s="21">
        <f>IF(($K9       =0),0,((($M9       -$K9       )/$K9       )*100))</f>
        <v>-105.24383521045286</v>
      </c>
      <c r="T9" s="20">
        <f>IF(($E9       =0),0,(($P9       /$E9       )*100))</f>
        <v>53.496581981430467</v>
      </c>
      <c r="U9" s="22">
        <f>IF(($E9       =0),0,(($Q9       /$E9       )*100))</f>
        <v>50.377630853994489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25576000</v>
      </c>
      <c r="C10" s="42"/>
      <c r="D10" s="42"/>
      <c r="E10" s="42">
        <f t="shared" ref="E10:E41" si="4">$B10      +$C10      +$D10</f>
        <v>25576000</v>
      </c>
      <c r="F10" s="43">
        <v>25576000</v>
      </c>
      <c r="G10" s="44">
        <v>25576000</v>
      </c>
      <c r="H10" s="43">
        <v>8711000</v>
      </c>
      <c r="I10" s="44">
        <v>10310715</v>
      </c>
      <c r="J10" s="43">
        <v>4925000</v>
      </c>
      <c r="K10" s="44">
        <v>7373162</v>
      </c>
      <c r="L10" s="43">
        <v>10481000</v>
      </c>
      <c r="M10" s="44">
        <v>990796</v>
      </c>
      <c r="N10" s="43"/>
      <c r="O10" s="44"/>
      <c r="P10" s="43">
        <f t="shared" ref="P10:P41" si="5">$H10      +$J10      +$L10      +$N10</f>
        <v>24117000</v>
      </c>
      <c r="Q10" s="44">
        <f t="shared" ref="Q10:Q41" si="6">$I10      +$K10      +$M10      +$O10</f>
        <v>18674673</v>
      </c>
      <c r="R10" s="24">
        <f t="shared" ref="R10:R41" si="7">IF(($J10      =0),0,((($L10      -$J10      )/$J10      )*100))</f>
        <v>112.81218274111676</v>
      </c>
      <c r="S10" s="25">
        <f t="shared" ref="S10:S41" si="8">IF(($K10      =0),0,((($M10      -$K10      )/$K10      )*100))</f>
        <v>-86.562128975329713</v>
      </c>
      <c r="T10" s="24">
        <f t="shared" ref="T10:T41" si="9">IF(($E10      =0),0,(($P10      /$E10      )*100))</f>
        <v>94.295433218642472</v>
      </c>
      <c r="U10" s="26">
        <f t="shared" ref="U10:U41" si="10">IF(($E10      =0),0,(($Q10      /$E10      )*100))</f>
        <v>73.016394275883641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10051000</v>
      </c>
      <c r="C13" s="42"/>
      <c r="D13" s="42"/>
      <c r="E13" s="42">
        <f t="shared" si="4"/>
        <v>10051000</v>
      </c>
      <c r="F13" s="43">
        <v>10051000</v>
      </c>
      <c r="G13" s="44">
        <v>10051000</v>
      </c>
      <c r="H13" s="43">
        <v>2099000</v>
      </c>
      <c r="I13" s="44">
        <v>6012885</v>
      </c>
      <c r="J13" s="43"/>
      <c r="K13" s="44">
        <v>1453660</v>
      </c>
      <c r="L13" s="43"/>
      <c r="M13" s="44">
        <v>-1453660</v>
      </c>
      <c r="N13" s="43"/>
      <c r="O13" s="44"/>
      <c r="P13" s="43">
        <f t="shared" si="5"/>
        <v>2099000</v>
      </c>
      <c r="Q13" s="44">
        <f t="shared" si="6"/>
        <v>6012885</v>
      </c>
      <c r="R13" s="24">
        <f t="shared" si="7"/>
        <v>0</v>
      </c>
      <c r="S13" s="25">
        <f t="shared" si="8"/>
        <v>-200</v>
      </c>
      <c r="T13" s="24">
        <f t="shared" si="9"/>
        <v>20.883494179683616</v>
      </c>
      <c r="U13" s="26">
        <f t="shared" si="10"/>
        <v>59.823748880708379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13378000</v>
      </c>
      <c r="D20" s="42"/>
      <c r="E20" s="42">
        <f t="shared" si="4"/>
        <v>13378000</v>
      </c>
      <c r="F20" s="43">
        <v>13378000</v>
      </c>
      <c r="G20" s="44">
        <v>13378000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3336000</v>
      </c>
      <c r="C28" s="39">
        <f t="shared" si="11"/>
        <v>322000</v>
      </c>
      <c r="D28" s="39">
        <f t="shared" si="11"/>
        <v>0</v>
      </c>
      <c r="E28" s="39">
        <f t="shared" si="11"/>
        <v>3658000</v>
      </c>
      <c r="F28" s="40">
        <f t="shared" si="11"/>
        <v>3658000</v>
      </c>
      <c r="G28" s="41">
        <f t="shared" si="11"/>
        <v>3658000</v>
      </c>
      <c r="H28" s="40">
        <f t="shared" si="11"/>
        <v>1398000</v>
      </c>
      <c r="I28" s="41">
        <f t="shared" si="11"/>
        <v>2110565</v>
      </c>
      <c r="J28" s="40">
        <f t="shared" si="11"/>
        <v>600000</v>
      </c>
      <c r="K28" s="41">
        <f t="shared" si="11"/>
        <v>574478</v>
      </c>
      <c r="L28" s="40">
        <f t="shared" si="11"/>
        <v>156000</v>
      </c>
      <c r="M28" s="41">
        <f t="shared" si="11"/>
        <v>156431</v>
      </c>
      <c r="N28" s="40">
        <f t="shared" si="11"/>
        <v>0</v>
      </c>
      <c r="O28" s="41">
        <f t="shared" si="11"/>
        <v>0</v>
      </c>
      <c r="P28" s="40">
        <f t="shared" si="11"/>
        <v>2154000</v>
      </c>
      <c r="Q28" s="41">
        <f t="shared" si="11"/>
        <v>2841474</v>
      </c>
      <c r="R28" s="20">
        <f t="shared" si="7"/>
        <v>-74</v>
      </c>
      <c r="S28" s="21">
        <f t="shared" si="8"/>
        <v>-72.769888490072731</v>
      </c>
      <c r="T28" s="20">
        <f t="shared" si="9"/>
        <v>58.884636413340615</v>
      </c>
      <c r="U28" s="22">
        <f t="shared" si="10"/>
        <v>77.678348824494265</v>
      </c>
      <c r="V28" s="40">
        <f t="shared" ref="V28:W28" si="12">SUM(V29:V42)</f>
        <v>5768000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1014000</v>
      </c>
      <c r="I31" s="44">
        <v>1039140</v>
      </c>
      <c r="J31" s="43">
        <v>110000</v>
      </c>
      <c r="K31" s="44">
        <v>109903</v>
      </c>
      <c r="L31" s="43">
        <v>156000</v>
      </c>
      <c r="M31" s="44">
        <v>156431</v>
      </c>
      <c r="N31" s="43"/>
      <c r="O31" s="44"/>
      <c r="P31" s="43">
        <f t="shared" si="5"/>
        <v>1280000</v>
      </c>
      <c r="Q31" s="44">
        <f t="shared" si="6"/>
        <v>1305474</v>
      </c>
      <c r="R31" s="24">
        <f t="shared" si="7"/>
        <v>41.818181818181813</v>
      </c>
      <c r="S31" s="25">
        <f t="shared" si="8"/>
        <v>42.335514044202618</v>
      </c>
      <c r="T31" s="24">
        <f t="shared" si="9"/>
        <v>71.111111111111114</v>
      </c>
      <c r="U31" s="26">
        <f t="shared" si="10"/>
        <v>72.526333333333341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1536000</v>
      </c>
      <c r="C33" s="42">
        <v>322000</v>
      </c>
      <c r="D33" s="42"/>
      <c r="E33" s="42">
        <f t="shared" si="4"/>
        <v>1858000</v>
      </c>
      <c r="F33" s="43">
        <v>1858000</v>
      </c>
      <c r="G33" s="44">
        <v>1858000</v>
      </c>
      <c r="H33" s="43">
        <v>384000</v>
      </c>
      <c r="I33" s="44">
        <v>1071425</v>
      </c>
      <c r="J33" s="43">
        <v>490000</v>
      </c>
      <c r="K33" s="44">
        <v>464575</v>
      </c>
      <c r="L33" s="43"/>
      <c r="M33" s="44"/>
      <c r="N33" s="43"/>
      <c r="O33" s="44"/>
      <c r="P33" s="43">
        <f t="shared" si="5"/>
        <v>874000</v>
      </c>
      <c r="Q33" s="44">
        <f t="shared" si="6"/>
        <v>1536000</v>
      </c>
      <c r="R33" s="24">
        <f t="shared" si="7"/>
        <v>-100</v>
      </c>
      <c r="S33" s="25">
        <f t="shared" si="8"/>
        <v>-100</v>
      </c>
      <c r="T33" s="24">
        <f t="shared" si="9"/>
        <v>47.039827771797633</v>
      </c>
      <c r="U33" s="26">
        <f t="shared" si="10"/>
        <v>82.66953713670614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5768000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27012000</v>
      </c>
      <c r="C43" s="45">
        <f t="shared" si="20"/>
        <v>-19334000</v>
      </c>
      <c r="D43" s="45">
        <f t="shared" si="20"/>
        <v>0</v>
      </c>
      <c r="E43" s="45">
        <f t="shared" si="20"/>
        <v>7678000</v>
      </c>
      <c r="F43" s="46">
        <f t="shared" si="20"/>
        <v>27012000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27012000</v>
      </c>
      <c r="C44" s="39">
        <f t="shared" si="22"/>
        <v>-19334000</v>
      </c>
      <c r="D44" s="39">
        <f t="shared" si="22"/>
        <v>0</v>
      </c>
      <c r="E44" s="39">
        <f t="shared" si="22"/>
        <v>7678000</v>
      </c>
      <c r="F44" s="40">
        <f t="shared" si="22"/>
        <v>27012000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27012000</v>
      </c>
      <c r="C46" s="42">
        <v>-19334000</v>
      </c>
      <c r="D46" s="42"/>
      <c r="E46" s="42">
        <f t="shared" si="13"/>
        <v>7678000</v>
      </c>
      <c r="F46" s="43">
        <v>27012000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65975000</v>
      </c>
      <c r="C61" s="39">
        <f t="shared" si="26"/>
        <v>-5634000</v>
      </c>
      <c r="D61" s="39">
        <f t="shared" si="26"/>
        <v>0</v>
      </c>
      <c r="E61" s="39">
        <f t="shared" si="26"/>
        <v>60341000</v>
      </c>
      <c r="F61" s="40">
        <f t="shared" si="26"/>
        <v>79675000</v>
      </c>
      <c r="G61" s="41">
        <f t="shared" si="26"/>
        <v>52663000</v>
      </c>
      <c r="H61" s="40">
        <f t="shared" si="26"/>
        <v>12208000</v>
      </c>
      <c r="I61" s="41">
        <f t="shared" si="26"/>
        <v>18434165</v>
      </c>
      <c r="J61" s="40">
        <f t="shared" si="26"/>
        <v>5525000</v>
      </c>
      <c r="K61" s="41">
        <f t="shared" si="26"/>
        <v>9401300</v>
      </c>
      <c r="L61" s="40">
        <f t="shared" si="26"/>
        <v>10637000</v>
      </c>
      <c r="M61" s="41">
        <f t="shared" si="26"/>
        <v>-306433</v>
      </c>
      <c r="N61" s="40">
        <f t="shared" si="26"/>
        <v>0</v>
      </c>
      <c r="O61" s="41">
        <f t="shared" si="26"/>
        <v>0</v>
      </c>
      <c r="P61" s="40">
        <f t="shared" si="26"/>
        <v>28370000</v>
      </c>
      <c r="Q61" s="41">
        <f t="shared" si="26"/>
        <v>27529032</v>
      </c>
      <c r="R61" s="20">
        <f t="shared" si="16"/>
        <v>92.524886877828052</v>
      </c>
      <c r="S61" s="21">
        <f t="shared" si="17"/>
        <v>-103.25947475349153</v>
      </c>
      <c r="T61" s="20">
        <f t="shared" si="18"/>
        <v>47.016125022787158</v>
      </c>
      <c r="U61" s="22">
        <f t="shared" si="19"/>
        <v>45.62243250857626</v>
      </c>
      <c r="V61" s="40">
        <f t="shared" ref="V61:W61" si="27">+V8+V43</f>
        <v>5768000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65975000</v>
      </c>
      <c r="C65" s="48">
        <f t="shared" si="30"/>
        <v>-5634000</v>
      </c>
      <c r="D65" s="48">
        <f t="shared" si="30"/>
        <v>0</v>
      </c>
      <c r="E65" s="48">
        <f t="shared" si="30"/>
        <v>60341000</v>
      </c>
      <c r="F65" s="49">
        <f t="shared" si="30"/>
        <v>79675000</v>
      </c>
      <c r="G65" s="50">
        <f t="shared" si="30"/>
        <v>52663000</v>
      </c>
      <c r="H65" s="49">
        <f t="shared" si="30"/>
        <v>12208000</v>
      </c>
      <c r="I65" s="50">
        <f t="shared" si="30"/>
        <v>18434165</v>
      </c>
      <c r="J65" s="49">
        <f t="shared" si="30"/>
        <v>5525000</v>
      </c>
      <c r="K65" s="50">
        <f t="shared" si="30"/>
        <v>9401300</v>
      </c>
      <c r="L65" s="49">
        <f t="shared" si="30"/>
        <v>10637000</v>
      </c>
      <c r="M65" s="51">
        <f t="shared" si="30"/>
        <v>-306433</v>
      </c>
      <c r="N65" s="49">
        <f t="shared" si="30"/>
        <v>0</v>
      </c>
      <c r="O65" s="50">
        <f t="shared" si="30"/>
        <v>0</v>
      </c>
      <c r="P65" s="49">
        <f t="shared" si="30"/>
        <v>28370000</v>
      </c>
      <c r="Q65" s="50">
        <f t="shared" si="30"/>
        <v>27529032</v>
      </c>
      <c r="R65" s="34">
        <f t="shared" si="16"/>
        <v>92.524886877828052</v>
      </c>
      <c r="S65" s="35">
        <f t="shared" si="17"/>
        <v>-103.25947475349153</v>
      </c>
      <c r="T65" s="34">
        <f t="shared" si="18"/>
        <v>47.016125022787158</v>
      </c>
      <c r="U65" s="35">
        <f t="shared" si="19"/>
        <v>45.62243250857626</v>
      </c>
      <c r="V65" s="49">
        <f>+V61+V62</f>
        <v>5768000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37743000</v>
      </c>
      <c r="C8" s="36">
        <f t="shared" si="0"/>
        <v>11089000</v>
      </c>
      <c r="D8" s="36">
        <f t="shared" si="0"/>
        <v>0</v>
      </c>
      <c r="E8" s="36">
        <f t="shared" si="0"/>
        <v>48832000</v>
      </c>
      <c r="F8" s="37">
        <f t="shared" si="0"/>
        <v>48832000</v>
      </c>
      <c r="G8" s="38">
        <f t="shared" si="0"/>
        <v>48832000</v>
      </c>
      <c r="H8" s="37">
        <f t="shared" si="0"/>
        <v>17176000</v>
      </c>
      <c r="I8" s="38">
        <f t="shared" si="0"/>
        <v>19520893</v>
      </c>
      <c r="J8" s="37">
        <f t="shared" si="0"/>
        <v>5360000</v>
      </c>
      <c r="K8" s="38">
        <f t="shared" si="0"/>
        <v>20274302</v>
      </c>
      <c r="L8" s="37">
        <f t="shared" si="0"/>
        <v>10095000</v>
      </c>
      <c r="M8" s="38">
        <f t="shared" si="0"/>
        <v>2571891</v>
      </c>
      <c r="N8" s="37">
        <f t="shared" si="0"/>
        <v>0</v>
      </c>
      <c r="O8" s="38">
        <f t="shared" si="0"/>
        <v>0</v>
      </c>
      <c r="P8" s="37">
        <f t="shared" si="0"/>
        <v>32631000</v>
      </c>
      <c r="Q8" s="38">
        <f t="shared" si="0"/>
        <v>42367086</v>
      </c>
      <c r="R8" s="16">
        <f>IF(($J8       =0),0,((($L8       -$J8       )/$J8       )*100))</f>
        <v>88.339552238805979</v>
      </c>
      <c r="S8" s="17">
        <f>IF(($K8       =0),0,((($M8       -$K8       )/$K8       )*100))</f>
        <v>-87.314527523561608</v>
      </c>
      <c r="T8" s="16">
        <f>IF(($E8       =0),0,(($P8       /$E8       )*100))</f>
        <v>66.822984927916124</v>
      </c>
      <c r="U8" s="18">
        <f>IF(($E8       =0),0,(($Q8       /$E8       )*100))</f>
        <v>86.760906782437743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34286000</v>
      </c>
      <c r="C9" s="39">
        <f t="shared" si="2"/>
        <v>11089000</v>
      </c>
      <c r="D9" s="39">
        <f t="shared" si="2"/>
        <v>0</v>
      </c>
      <c r="E9" s="39">
        <f t="shared" si="2"/>
        <v>45375000</v>
      </c>
      <c r="F9" s="40">
        <f t="shared" si="2"/>
        <v>45375000</v>
      </c>
      <c r="G9" s="41">
        <f t="shared" si="2"/>
        <v>45375000</v>
      </c>
      <c r="H9" s="40">
        <f t="shared" si="2"/>
        <v>16662000</v>
      </c>
      <c r="I9" s="41">
        <f t="shared" si="2"/>
        <v>16036981</v>
      </c>
      <c r="J9" s="40">
        <f t="shared" si="2"/>
        <v>3791000</v>
      </c>
      <c r="K9" s="41">
        <f t="shared" si="2"/>
        <v>17161132</v>
      </c>
      <c r="L9" s="40">
        <f t="shared" si="2"/>
        <v>9330000</v>
      </c>
      <c r="M9" s="41">
        <f t="shared" si="2"/>
        <v>227283</v>
      </c>
      <c r="N9" s="40">
        <f t="shared" si="2"/>
        <v>0</v>
      </c>
      <c r="O9" s="41">
        <f t="shared" si="2"/>
        <v>0</v>
      </c>
      <c r="P9" s="40">
        <f t="shared" si="2"/>
        <v>29783000</v>
      </c>
      <c r="Q9" s="41">
        <f t="shared" si="2"/>
        <v>33425396</v>
      </c>
      <c r="R9" s="20">
        <f>IF(($J9       =0),0,((($L9       -$J9       )/$J9       )*100))</f>
        <v>146.10920601424425</v>
      </c>
      <c r="S9" s="21">
        <f>IF(($K9       =0),0,((($M9       -$K9       )/$K9       )*100))</f>
        <v>-98.675594360558492</v>
      </c>
      <c r="T9" s="20">
        <f>IF(($E9       =0),0,(($P9       /$E9       )*100))</f>
        <v>65.637465564738292</v>
      </c>
      <c r="U9" s="22">
        <f>IF(($E9       =0),0,(($Q9       /$E9       )*100))</f>
        <v>73.664784573002748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19666000</v>
      </c>
      <c r="C10" s="42">
        <v>7000000</v>
      </c>
      <c r="D10" s="42"/>
      <c r="E10" s="42">
        <f t="shared" ref="E10:E41" si="4">$B10      +$C10      +$D10</f>
        <v>26666000</v>
      </c>
      <c r="F10" s="43">
        <v>26666000</v>
      </c>
      <c r="G10" s="44">
        <v>26666000</v>
      </c>
      <c r="H10" s="43">
        <v>8327000</v>
      </c>
      <c r="I10" s="44">
        <v>7701295</v>
      </c>
      <c r="J10" s="43">
        <v>3791000</v>
      </c>
      <c r="K10" s="44">
        <v>13783272</v>
      </c>
      <c r="L10" s="43">
        <v>3045000</v>
      </c>
      <c r="M10" s="44">
        <v>-1593077</v>
      </c>
      <c r="N10" s="43"/>
      <c r="O10" s="44"/>
      <c r="P10" s="43">
        <f t="shared" ref="P10:P41" si="5">$H10      +$J10      +$L10      +$N10</f>
        <v>15163000</v>
      </c>
      <c r="Q10" s="44">
        <f t="shared" ref="Q10:Q41" si="6">$I10      +$K10      +$M10      +$O10</f>
        <v>19891490</v>
      </c>
      <c r="R10" s="24">
        <f t="shared" ref="R10:R41" si="7">IF(($J10      =0),0,((($L10      -$J10      )/$J10      )*100))</f>
        <v>-19.678185175415457</v>
      </c>
      <c r="S10" s="25">
        <f t="shared" ref="S10:S41" si="8">IF(($K10      =0),0,((($M10      -$K10      )/$K10      )*100))</f>
        <v>-111.55804659445158</v>
      </c>
      <c r="T10" s="24">
        <f t="shared" ref="T10:T41" si="9">IF(($E10      =0),0,(($P10      /$E10      )*100))</f>
        <v>56.862671566789167</v>
      </c>
      <c r="U10" s="26">
        <f t="shared" ref="U10:U41" si="10">IF(($E10      =0),0,(($Q10      /$E10      )*100))</f>
        <v>74.594952373809349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>
        <v>4089000</v>
      </c>
      <c r="D13" s="42"/>
      <c r="E13" s="42">
        <f t="shared" si="4"/>
        <v>18709000</v>
      </c>
      <c r="F13" s="43">
        <v>18709000</v>
      </c>
      <c r="G13" s="44">
        <v>18709000</v>
      </c>
      <c r="H13" s="43">
        <v>8335000</v>
      </c>
      <c r="I13" s="44">
        <v>8335686</v>
      </c>
      <c r="J13" s="43"/>
      <c r="K13" s="44">
        <v>3377860</v>
      </c>
      <c r="L13" s="43">
        <v>6285000</v>
      </c>
      <c r="M13" s="44">
        <v>1820360</v>
      </c>
      <c r="N13" s="43"/>
      <c r="O13" s="44"/>
      <c r="P13" s="43">
        <f t="shared" si="5"/>
        <v>14620000</v>
      </c>
      <c r="Q13" s="44">
        <f t="shared" si="6"/>
        <v>13533906</v>
      </c>
      <c r="R13" s="24">
        <f t="shared" si="7"/>
        <v>0</v>
      </c>
      <c r="S13" s="25">
        <f t="shared" si="8"/>
        <v>-46.109074976464385</v>
      </c>
      <c r="T13" s="24">
        <f t="shared" si="9"/>
        <v>78.144208669624248</v>
      </c>
      <c r="U13" s="26">
        <f t="shared" si="10"/>
        <v>72.339013309102569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3457000</v>
      </c>
      <c r="C28" s="39">
        <f t="shared" si="11"/>
        <v>0</v>
      </c>
      <c r="D28" s="39">
        <f t="shared" si="11"/>
        <v>0</v>
      </c>
      <c r="E28" s="39">
        <f t="shared" si="11"/>
        <v>3457000</v>
      </c>
      <c r="F28" s="40">
        <f t="shared" si="11"/>
        <v>3457000</v>
      </c>
      <c r="G28" s="41">
        <f t="shared" si="11"/>
        <v>3457000</v>
      </c>
      <c r="H28" s="40">
        <f t="shared" si="11"/>
        <v>514000</v>
      </c>
      <c r="I28" s="41">
        <f t="shared" si="11"/>
        <v>3483912</v>
      </c>
      <c r="J28" s="40">
        <f t="shared" si="11"/>
        <v>1569000</v>
      </c>
      <c r="K28" s="41">
        <f t="shared" si="11"/>
        <v>3113170</v>
      </c>
      <c r="L28" s="40">
        <f t="shared" si="11"/>
        <v>765000</v>
      </c>
      <c r="M28" s="41">
        <f t="shared" si="11"/>
        <v>2344608</v>
      </c>
      <c r="N28" s="40">
        <f t="shared" si="11"/>
        <v>0</v>
      </c>
      <c r="O28" s="41">
        <f t="shared" si="11"/>
        <v>0</v>
      </c>
      <c r="P28" s="40">
        <f t="shared" si="11"/>
        <v>2848000</v>
      </c>
      <c r="Q28" s="41">
        <f t="shared" si="11"/>
        <v>8941690</v>
      </c>
      <c r="R28" s="20">
        <f t="shared" si="7"/>
        <v>-51.24282982791587</v>
      </c>
      <c r="S28" s="21">
        <f t="shared" si="8"/>
        <v>-24.687440775800873</v>
      </c>
      <c r="T28" s="20">
        <f t="shared" si="9"/>
        <v>82.383569568990453</v>
      </c>
      <c r="U28" s="22">
        <f t="shared" si="10"/>
        <v>258.65461382701767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99000</v>
      </c>
      <c r="I31" s="44">
        <v>155313</v>
      </c>
      <c r="J31" s="43">
        <v>824000</v>
      </c>
      <c r="K31" s="44">
        <v>835013</v>
      </c>
      <c r="L31" s="43">
        <v>268000</v>
      </c>
      <c r="M31" s="44">
        <v>249999</v>
      </c>
      <c r="N31" s="43"/>
      <c r="O31" s="44"/>
      <c r="P31" s="43">
        <f t="shared" si="5"/>
        <v>1191000</v>
      </c>
      <c r="Q31" s="44">
        <f t="shared" si="6"/>
        <v>1240325</v>
      </c>
      <c r="R31" s="24">
        <f t="shared" si="7"/>
        <v>-67.475728155339809</v>
      </c>
      <c r="S31" s="25">
        <f t="shared" si="8"/>
        <v>-70.060466124479504</v>
      </c>
      <c r="T31" s="24">
        <f t="shared" si="9"/>
        <v>66.166666666666657</v>
      </c>
      <c r="U31" s="26">
        <f t="shared" si="10"/>
        <v>68.906944444444434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1657000</v>
      </c>
      <c r="C33" s="42"/>
      <c r="D33" s="42"/>
      <c r="E33" s="42">
        <f t="shared" si="4"/>
        <v>1657000</v>
      </c>
      <c r="F33" s="43">
        <v>1657000</v>
      </c>
      <c r="G33" s="44">
        <v>1657000</v>
      </c>
      <c r="H33" s="43">
        <v>415000</v>
      </c>
      <c r="I33" s="44">
        <v>3328599</v>
      </c>
      <c r="J33" s="43">
        <v>745000</v>
      </c>
      <c r="K33" s="44">
        <v>2278157</v>
      </c>
      <c r="L33" s="43">
        <v>497000</v>
      </c>
      <c r="M33" s="44">
        <v>2094609</v>
      </c>
      <c r="N33" s="43"/>
      <c r="O33" s="44"/>
      <c r="P33" s="43">
        <f t="shared" si="5"/>
        <v>1657000</v>
      </c>
      <c r="Q33" s="44">
        <f t="shared" si="6"/>
        <v>7701365</v>
      </c>
      <c r="R33" s="24">
        <f t="shared" si="7"/>
        <v>-33.288590604026844</v>
      </c>
      <c r="S33" s="25">
        <f t="shared" si="8"/>
        <v>-8.0568635085290445</v>
      </c>
      <c r="T33" s="24">
        <f t="shared" si="9"/>
        <v>100</v>
      </c>
      <c r="U33" s="26">
        <f t="shared" si="10"/>
        <v>464.77761013880502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81000</v>
      </c>
      <c r="C43" s="45">
        <f t="shared" si="20"/>
        <v>394000</v>
      </c>
      <c r="D43" s="45">
        <f t="shared" si="20"/>
        <v>0</v>
      </c>
      <c r="E43" s="45">
        <f t="shared" si="20"/>
        <v>475000</v>
      </c>
      <c r="F43" s="46">
        <f t="shared" si="20"/>
        <v>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81000</v>
      </c>
      <c r="C44" s="39">
        <f t="shared" si="22"/>
        <v>394000</v>
      </c>
      <c r="D44" s="39">
        <f t="shared" si="22"/>
        <v>0</v>
      </c>
      <c r="E44" s="39">
        <f t="shared" si="22"/>
        <v>475000</v>
      </c>
      <c r="F44" s="40">
        <f t="shared" si="22"/>
        <v>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81000</v>
      </c>
      <c r="C46" s="42">
        <v>394000</v>
      </c>
      <c r="D46" s="42"/>
      <c r="E46" s="42">
        <f t="shared" si="13"/>
        <v>475000</v>
      </c>
      <c r="F46" s="43">
        <v>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37824000</v>
      </c>
      <c r="C61" s="39">
        <f t="shared" si="26"/>
        <v>11483000</v>
      </c>
      <c r="D61" s="39">
        <f t="shared" si="26"/>
        <v>0</v>
      </c>
      <c r="E61" s="39">
        <f t="shared" si="26"/>
        <v>49307000</v>
      </c>
      <c r="F61" s="40">
        <f t="shared" si="26"/>
        <v>48913000</v>
      </c>
      <c r="G61" s="41">
        <f t="shared" si="26"/>
        <v>48832000</v>
      </c>
      <c r="H61" s="40">
        <f t="shared" si="26"/>
        <v>17176000</v>
      </c>
      <c r="I61" s="41">
        <f t="shared" si="26"/>
        <v>19520893</v>
      </c>
      <c r="J61" s="40">
        <f t="shared" si="26"/>
        <v>5360000</v>
      </c>
      <c r="K61" s="41">
        <f t="shared" si="26"/>
        <v>20274302</v>
      </c>
      <c r="L61" s="40">
        <f t="shared" si="26"/>
        <v>10095000</v>
      </c>
      <c r="M61" s="41">
        <f t="shared" si="26"/>
        <v>2571891</v>
      </c>
      <c r="N61" s="40">
        <f t="shared" si="26"/>
        <v>0</v>
      </c>
      <c r="O61" s="41">
        <f t="shared" si="26"/>
        <v>0</v>
      </c>
      <c r="P61" s="40">
        <f t="shared" si="26"/>
        <v>32631000</v>
      </c>
      <c r="Q61" s="41">
        <f t="shared" si="26"/>
        <v>42367086</v>
      </c>
      <c r="R61" s="20">
        <f t="shared" si="16"/>
        <v>88.339552238805979</v>
      </c>
      <c r="S61" s="21">
        <f t="shared" si="17"/>
        <v>-87.314527523561608</v>
      </c>
      <c r="T61" s="20">
        <f t="shared" si="18"/>
        <v>66.179244326363403</v>
      </c>
      <c r="U61" s="22">
        <f t="shared" si="19"/>
        <v>85.92509380006895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37824000</v>
      </c>
      <c r="C65" s="48">
        <f t="shared" si="30"/>
        <v>11483000</v>
      </c>
      <c r="D65" s="48">
        <f t="shared" si="30"/>
        <v>0</v>
      </c>
      <c r="E65" s="48">
        <f t="shared" si="30"/>
        <v>49307000</v>
      </c>
      <c r="F65" s="49">
        <f t="shared" si="30"/>
        <v>48913000</v>
      </c>
      <c r="G65" s="50">
        <f t="shared" si="30"/>
        <v>48832000</v>
      </c>
      <c r="H65" s="49">
        <f t="shared" si="30"/>
        <v>17176000</v>
      </c>
      <c r="I65" s="50">
        <f t="shared" si="30"/>
        <v>19520893</v>
      </c>
      <c r="J65" s="49">
        <f t="shared" si="30"/>
        <v>5360000</v>
      </c>
      <c r="K65" s="50">
        <f t="shared" si="30"/>
        <v>20274302</v>
      </c>
      <c r="L65" s="49">
        <f t="shared" si="30"/>
        <v>10095000</v>
      </c>
      <c r="M65" s="51">
        <f t="shared" si="30"/>
        <v>2571891</v>
      </c>
      <c r="N65" s="49">
        <f t="shared" si="30"/>
        <v>0</v>
      </c>
      <c r="O65" s="50">
        <f t="shared" si="30"/>
        <v>0</v>
      </c>
      <c r="P65" s="49">
        <f t="shared" si="30"/>
        <v>32631000</v>
      </c>
      <c r="Q65" s="50">
        <f t="shared" si="30"/>
        <v>42367086</v>
      </c>
      <c r="R65" s="34">
        <f t="shared" si="16"/>
        <v>88.339552238805979</v>
      </c>
      <c r="S65" s="35">
        <f t="shared" si="17"/>
        <v>-87.314527523561608</v>
      </c>
      <c r="T65" s="34">
        <f t="shared" si="18"/>
        <v>66.179244326363403</v>
      </c>
      <c r="U65" s="35">
        <f t="shared" si="19"/>
        <v>85.92509380006895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38778000</v>
      </c>
      <c r="C8" s="36">
        <f t="shared" si="0"/>
        <v>1314000</v>
      </c>
      <c r="D8" s="36">
        <f t="shared" si="0"/>
        <v>0</v>
      </c>
      <c r="E8" s="36">
        <f t="shared" si="0"/>
        <v>40092000</v>
      </c>
      <c r="F8" s="37">
        <f t="shared" si="0"/>
        <v>40092000</v>
      </c>
      <c r="G8" s="38">
        <f t="shared" si="0"/>
        <v>40092000</v>
      </c>
      <c r="H8" s="37">
        <f t="shared" si="0"/>
        <v>14291000</v>
      </c>
      <c r="I8" s="38">
        <f t="shared" si="0"/>
        <v>15639924</v>
      </c>
      <c r="J8" s="37">
        <f t="shared" si="0"/>
        <v>12563000</v>
      </c>
      <c r="K8" s="38">
        <f t="shared" si="0"/>
        <v>13810009</v>
      </c>
      <c r="L8" s="37">
        <f t="shared" si="0"/>
        <v>5517000</v>
      </c>
      <c r="M8" s="38">
        <f t="shared" si="0"/>
        <v>5439430</v>
      </c>
      <c r="N8" s="37">
        <f t="shared" si="0"/>
        <v>0</v>
      </c>
      <c r="O8" s="38">
        <f t="shared" si="0"/>
        <v>0</v>
      </c>
      <c r="P8" s="37">
        <f t="shared" si="0"/>
        <v>32371000</v>
      </c>
      <c r="Q8" s="38">
        <f t="shared" si="0"/>
        <v>34889363</v>
      </c>
      <c r="R8" s="16">
        <f>IF(($J8       =0),0,((($L8       -$J8       )/$J8       )*100))</f>
        <v>-56.085329937116931</v>
      </c>
      <c r="S8" s="17">
        <f>IF(($K8       =0),0,((($M8       -$K8       )/$K8       )*100))</f>
        <v>-60.612408000603047</v>
      </c>
      <c r="T8" s="16">
        <f>IF(($E8       =0),0,(($P8       /$E8       )*100))</f>
        <v>80.741793874089595</v>
      </c>
      <c r="U8" s="18">
        <f>IF(($E8       =0),0,(($Q8       /$E8       )*100))</f>
        <v>87.02325401576374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35258000</v>
      </c>
      <c r="C9" s="39">
        <f t="shared" si="2"/>
        <v>1314000</v>
      </c>
      <c r="D9" s="39">
        <f t="shared" si="2"/>
        <v>0</v>
      </c>
      <c r="E9" s="39">
        <f t="shared" si="2"/>
        <v>36572000</v>
      </c>
      <c r="F9" s="40">
        <f t="shared" si="2"/>
        <v>36572000</v>
      </c>
      <c r="G9" s="41">
        <f t="shared" si="2"/>
        <v>36572000</v>
      </c>
      <c r="H9" s="40">
        <f t="shared" si="2"/>
        <v>13343000</v>
      </c>
      <c r="I9" s="41">
        <f t="shared" si="2"/>
        <v>14408321</v>
      </c>
      <c r="J9" s="40">
        <f t="shared" si="2"/>
        <v>11364000</v>
      </c>
      <c r="K9" s="41">
        <f t="shared" si="2"/>
        <v>12610242</v>
      </c>
      <c r="L9" s="40">
        <f t="shared" si="2"/>
        <v>5118000</v>
      </c>
      <c r="M9" s="41">
        <f t="shared" si="2"/>
        <v>5040714</v>
      </c>
      <c r="N9" s="40">
        <f t="shared" si="2"/>
        <v>0</v>
      </c>
      <c r="O9" s="41">
        <f t="shared" si="2"/>
        <v>0</v>
      </c>
      <c r="P9" s="40">
        <f t="shared" si="2"/>
        <v>29825000</v>
      </c>
      <c r="Q9" s="41">
        <f t="shared" si="2"/>
        <v>32059277</v>
      </c>
      <c r="R9" s="20">
        <f>IF(($J9       =0),0,((($L9       -$J9       )/$J9       )*100))</f>
        <v>-54.963041182682161</v>
      </c>
      <c r="S9" s="21">
        <f>IF(($K9       =0),0,((($M9       -$K9       )/$K9       )*100))</f>
        <v>-60.02682581349351</v>
      </c>
      <c r="T9" s="20">
        <f>IF(($E9       =0),0,(($P9       /$E9       )*100))</f>
        <v>81.551460133435413</v>
      </c>
      <c r="U9" s="22">
        <f>IF(($E9       =0),0,(($Q9       /$E9       )*100))</f>
        <v>87.660715848189881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31042000</v>
      </c>
      <c r="C10" s="42">
        <v>1500000</v>
      </c>
      <c r="D10" s="42"/>
      <c r="E10" s="42">
        <f t="shared" ref="E10:E41" si="4">$B10      +$C10      +$D10</f>
        <v>32542000</v>
      </c>
      <c r="F10" s="43">
        <v>32542000</v>
      </c>
      <c r="G10" s="44">
        <v>32542000</v>
      </c>
      <c r="H10" s="43">
        <v>9313000</v>
      </c>
      <c r="I10" s="44">
        <v>10192321</v>
      </c>
      <c r="J10" s="43">
        <v>11364000</v>
      </c>
      <c r="K10" s="44">
        <v>12610242</v>
      </c>
      <c r="L10" s="43">
        <v>5118000</v>
      </c>
      <c r="M10" s="44">
        <v>5226714</v>
      </c>
      <c r="N10" s="43"/>
      <c r="O10" s="44"/>
      <c r="P10" s="43">
        <f t="shared" ref="P10:P41" si="5">$H10      +$J10      +$L10      +$N10</f>
        <v>25795000</v>
      </c>
      <c r="Q10" s="44">
        <f t="shared" ref="Q10:Q41" si="6">$I10      +$K10      +$M10      +$O10</f>
        <v>28029277</v>
      </c>
      <c r="R10" s="24">
        <f t="shared" ref="R10:R41" si="7">IF(($J10      =0),0,((($L10      -$J10      )/$J10      )*100))</f>
        <v>-54.963041182682161</v>
      </c>
      <c r="S10" s="25">
        <f t="shared" ref="S10:S41" si="8">IF(($K10      =0),0,((($M10      -$K10      )/$K10      )*100))</f>
        <v>-58.551834294694736</v>
      </c>
      <c r="T10" s="24">
        <f t="shared" ref="T10:T41" si="9">IF(($E10      =0),0,(($P10      /$E10      )*100))</f>
        <v>79.266793682010942</v>
      </c>
      <c r="U10" s="26">
        <f t="shared" ref="U10:U41" si="10">IF(($E10      =0),0,(($Q10      /$E10      )*100))</f>
        <v>86.132619384180444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4216000</v>
      </c>
      <c r="C13" s="42">
        <v>-186000</v>
      </c>
      <c r="D13" s="42"/>
      <c r="E13" s="42">
        <f t="shared" si="4"/>
        <v>4030000</v>
      </c>
      <c r="F13" s="43">
        <v>4030000</v>
      </c>
      <c r="G13" s="44">
        <v>4030000</v>
      </c>
      <c r="H13" s="43">
        <v>4030000</v>
      </c>
      <c r="I13" s="44">
        <v>4216000</v>
      </c>
      <c r="J13" s="43"/>
      <c r="K13" s="44"/>
      <c r="L13" s="43"/>
      <c r="M13" s="44">
        <v>-186000</v>
      </c>
      <c r="N13" s="43"/>
      <c r="O13" s="44"/>
      <c r="P13" s="43">
        <f t="shared" si="5"/>
        <v>4030000</v>
      </c>
      <c r="Q13" s="44">
        <f t="shared" si="6"/>
        <v>4030000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3520000</v>
      </c>
      <c r="C28" s="39">
        <f t="shared" si="11"/>
        <v>0</v>
      </c>
      <c r="D28" s="39">
        <f t="shared" si="11"/>
        <v>0</v>
      </c>
      <c r="E28" s="39">
        <f t="shared" si="11"/>
        <v>3520000</v>
      </c>
      <c r="F28" s="40">
        <f t="shared" si="11"/>
        <v>3520000</v>
      </c>
      <c r="G28" s="41">
        <f t="shared" si="11"/>
        <v>3520000</v>
      </c>
      <c r="H28" s="40">
        <f t="shared" si="11"/>
        <v>948000</v>
      </c>
      <c r="I28" s="41">
        <f t="shared" si="11"/>
        <v>1231603</v>
      </c>
      <c r="J28" s="40">
        <f t="shared" si="11"/>
        <v>1199000</v>
      </c>
      <c r="K28" s="41">
        <f t="shared" si="11"/>
        <v>1199767</v>
      </c>
      <c r="L28" s="40">
        <f t="shared" si="11"/>
        <v>399000</v>
      </c>
      <c r="M28" s="41">
        <f t="shared" si="11"/>
        <v>398716</v>
      </c>
      <c r="N28" s="40">
        <f t="shared" si="11"/>
        <v>0</v>
      </c>
      <c r="O28" s="41">
        <f t="shared" si="11"/>
        <v>0</v>
      </c>
      <c r="P28" s="40">
        <f t="shared" si="11"/>
        <v>2546000</v>
      </c>
      <c r="Q28" s="41">
        <f t="shared" si="11"/>
        <v>2830086</v>
      </c>
      <c r="R28" s="20">
        <f t="shared" si="7"/>
        <v>-66.722268557130931</v>
      </c>
      <c r="S28" s="21">
        <f t="shared" si="8"/>
        <v>-66.767213967378666</v>
      </c>
      <c r="T28" s="20">
        <f t="shared" si="9"/>
        <v>72.329545454545453</v>
      </c>
      <c r="U28" s="22">
        <f t="shared" si="10"/>
        <v>80.400170454545446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543000</v>
      </c>
      <c r="I31" s="44">
        <v>542457</v>
      </c>
      <c r="J31" s="43">
        <v>269000</v>
      </c>
      <c r="K31" s="44">
        <v>268912</v>
      </c>
      <c r="L31" s="43">
        <v>399000</v>
      </c>
      <c r="M31" s="44">
        <v>398716</v>
      </c>
      <c r="N31" s="43"/>
      <c r="O31" s="44"/>
      <c r="P31" s="43">
        <f t="shared" si="5"/>
        <v>1211000</v>
      </c>
      <c r="Q31" s="44">
        <f t="shared" si="6"/>
        <v>1210085</v>
      </c>
      <c r="R31" s="24">
        <f t="shared" si="7"/>
        <v>48.3271375464684</v>
      </c>
      <c r="S31" s="25">
        <f t="shared" si="8"/>
        <v>48.270066043910276</v>
      </c>
      <c r="T31" s="24">
        <f t="shared" si="9"/>
        <v>63.736842105263158</v>
      </c>
      <c r="U31" s="26">
        <f t="shared" si="10"/>
        <v>63.688684210526311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405000</v>
      </c>
      <c r="I33" s="44">
        <v>689146</v>
      </c>
      <c r="J33" s="43">
        <v>930000</v>
      </c>
      <c r="K33" s="44">
        <v>930855</v>
      </c>
      <c r="L33" s="43"/>
      <c r="M33" s="44"/>
      <c r="N33" s="43"/>
      <c r="O33" s="44"/>
      <c r="P33" s="43">
        <f t="shared" si="5"/>
        <v>1335000</v>
      </c>
      <c r="Q33" s="44">
        <f t="shared" si="6"/>
        <v>1620001</v>
      </c>
      <c r="R33" s="24">
        <f t="shared" si="7"/>
        <v>-100</v>
      </c>
      <c r="S33" s="25">
        <f t="shared" si="8"/>
        <v>-100</v>
      </c>
      <c r="T33" s="24">
        <f t="shared" si="9"/>
        <v>82.407407407407405</v>
      </c>
      <c r="U33" s="26">
        <f t="shared" si="10"/>
        <v>100.00006172839507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738000</v>
      </c>
      <c r="C43" s="45">
        <f t="shared" si="20"/>
        <v>151000</v>
      </c>
      <c r="D43" s="45">
        <f t="shared" si="20"/>
        <v>0</v>
      </c>
      <c r="E43" s="45">
        <f t="shared" si="20"/>
        <v>889000</v>
      </c>
      <c r="F43" s="46">
        <f t="shared" si="20"/>
        <v>738000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738000</v>
      </c>
      <c r="C44" s="39">
        <f t="shared" si="22"/>
        <v>151000</v>
      </c>
      <c r="D44" s="39">
        <f t="shared" si="22"/>
        <v>0</v>
      </c>
      <c r="E44" s="39">
        <f t="shared" si="22"/>
        <v>889000</v>
      </c>
      <c r="F44" s="40">
        <f t="shared" si="22"/>
        <v>738000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738000</v>
      </c>
      <c r="C46" s="42">
        <v>151000</v>
      </c>
      <c r="D46" s="42"/>
      <c r="E46" s="42">
        <f t="shared" si="13"/>
        <v>889000</v>
      </c>
      <c r="F46" s="43">
        <v>738000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39516000</v>
      </c>
      <c r="C61" s="39">
        <f t="shared" si="26"/>
        <v>1465000</v>
      </c>
      <c r="D61" s="39">
        <f t="shared" si="26"/>
        <v>0</v>
      </c>
      <c r="E61" s="39">
        <f t="shared" si="26"/>
        <v>40981000</v>
      </c>
      <c r="F61" s="40">
        <f t="shared" si="26"/>
        <v>40830000</v>
      </c>
      <c r="G61" s="41">
        <f t="shared" si="26"/>
        <v>40092000</v>
      </c>
      <c r="H61" s="40">
        <f t="shared" si="26"/>
        <v>14291000</v>
      </c>
      <c r="I61" s="41">
        <f t="shared" si="26"/>
        <v>15639924</v>
      </c>
      <c r="J61" s="40">
        <f t="shared" si="26"/>
        <v>12563000</v>
      </c>
      <c r="K61" s="41">
        <f t="shared" si="26"/>
        <v>13810009</v>
      </c>
      <c r="L61" s="40">
        <f t="shared" si="26"/>
        <v>5517000</v>
      </c>
      <c r="M61" s="41">
        <f t="shared" si="26"/>
        <v>5439430</v>
      </c>
      <c r="N61" s="40">
        <f t="shared" si="26"/>
        <v>0</v>
      </c>
      <c r="O61" s="41">
        <f t="shared" si="26"/>
        <v>0</v>
      </c>
      <c r="P61" s="40">
        <f t="shared" si="26"/>
        <v>32371000</v>
      </c>
      <c r="Q61" s="41">
        <f t="shared" si="26"/>
        <v>34889363</v>
      </c>
      <c r="R61" s="20">
        <f t="shared" si="16"/>
        <v>-56.085329937116931</v>
      </c>
      <c r="S61" s="21">
        <f t="shared" si="17"/>
        <v>-60.612408000603047</v>
      </c>
      <c r="T61" s="20">
        <f t="shared" si="18"/>
        <v>78.990263780776459</v>
      </c>
      <c r="U61" s="22">
        <f t="shared" si="19"/>
        <v>85.13546033527733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39516000</v>
      </c>
      <c r="C65" s="48">
        <f t="shared" si="30"/>
        <v>1465000</v>
      </c>
      <c r="D65" s="48">
        <f t="shared" si="30"/>
        <v>0</v>
      </c>
      <c r="E65" s="48">
        <f t="shared" si="30"/>
        <v>40981000</v>
      </c>
      <c r="F65" s="49">
        <f t="shared" si="30"/>
        <v>40830000</v>
      </c>
      <c r="G65" s="50">
        <f t="shared" si="30"/>
        <v>40092000</v>
      </c>
      <c r="H65" s="49">
        <f t="shared" si="30"/>
        <v>14291000</v>
      </c>
      <c r="I65" s="50">
        <f t="shared" si="30"/>
        <v>15639924</v>
      </c>
      <c r="J65" s="49">
        <f t="shared" si="30"/>
        <v>12563000</v>
      </c>
      <c r="K65" s="50">
        <f t="shared" si="30"/>
        <v>13810009</v>
      </c>
      <c r="L65" s="49">
        <f t="shared" si="30"/>
        <v>5517000</v>
      </c>
      <c r="M65" s="51">
        <f t="shared" si="30"/>
        <v>5439430</v>
      </c>
      <c r="N65" s="49">
        <f t="shared" si="30"/>
        <v>0</v>
      </c>
      <c r="O65" s="50">
        <f t="shared" si="30"/>
        <v>0</v>
      </c>
      <c r="P65" s="49">
        <f t="shared" si="30"/>
        <v>32371000</v>
      </c>
      <c r="Q65" s="50">
        <f t="shared" si="30"/>
        <v>34889363</v>
      </c>
      <c r="R65" s="34">
        <f t="shared" si="16"/>
        <v>-56.085329937116931</v>
      </c>
      <c r="S65" s="35">
        <f t="shared" si="17"/>
        <v>-60.612408000603047</v>
      </c>
      <c r="T65" s="34">
        <f t="shared" si="18"/>
        <v>78.990263780776459</v>
      </c>
      <c r="U65" s="35">
        <f t="shared" si="19"/>
        <v>85.13546033527733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63864000</v>
      </c>
      <c r="C8" s="36">
        <f t="shared" si="0"/>
        <v>-3888000</v>
      </c>
      <c r="D8" s="36">
        <f t="shared" si="0"/>
        <v>0</v>
      </c>
      <c r="E8" s="36">
        <f t="shared" si="0"/>
        <v>59976000</v>
      </c>
      <c r="F8" s="37">
        <f t="shared" si="0"/>
        <v>59976000</v>
      </c>
      <c r="G8" s="38">
        <f t="shared" si="0"/>
        <v>59976000</v>
      </c>
      <c r="H8" s="37">
        <f t="shared" si="0"/>
        <v>6178000</v>
      </c>
      <c r="I8" s="38">
        <f t="shared" si="0"/>
        <v>11790681</v>
      </c>
      <c r="J8" s="37">
        <f t="shared" si="0"/>
        <v>19712000</v>
      </c>
      <c r="K8" s="38">
        <f t="shared" si="0"/>
        <v>20271154</v>
      </c>
      <c r="L8" s="37">
        <f t="shared" si="0"/>
        <v>9021000</v>
      </c>
      <c r="M8" s="38">
        <f t="shared" si="0"/>
        <v>19817447</v>
      </c>
      <c r="N8" s="37">
        <f t="shared" si="0"/>
        <v>0</v>
      </c>
      <c r="O8" s="38">
        <f t="shared" si="0"/>
        <v>0</v>
      </c>
      <c r="P8" s="37">
        <f t="shared" si="0"/>
        <v>34911000</v>
      </c>
      <c r="Q8" s="38">
        <f t="shared" si="0"/>
        <v>51879282</v>
      </c>
      <c r="R8" s="16">
        <f>IF(($J8       =0),0,((($L8       -$J8       )/$J8       )*100))</f>
        <v>-54.235998376623371</v>
      </c>
      <c r="S8" s="17">
        <f>IF(($K8       =0),0,((($M8       -$K8       )/$K8       )*100))</f>
        <v>-2.2381902875386372</v>
      </c>
      <c r="T8" s="16">
        <f>IF(($E8       =0),0,(($P8       /$E8       )*100))</f>
        <v>58.208283313325325</v>
      </c>
      <c r="U8" s="18">
        <f>IF(($E8       =0),0,(($Q8       /$E8       )*100))</f>
        <v>86.500070028011194</v>
      </c>
      <c r="V8" s="37">
        <f t="shared" ref="V8:W8" si="1">+V9+V28</f>
        <v>9618000</v>
      </c>
      <c r="W8" s="38">
        <f t="shared" si="1"/>
        <v>9503000</v>
      </c>
    </row>
    <row r="9" spans="1:23" x14ac:dyDescent="0.2">
      <c r="A9" s="19" t="s">
        <v>35</v>
      </c>
      <c r="B9" s="39">
        <f t="shared" ref="B9:Q9" si="2">SUM(B10:B27)</f>
        <v>59593000</v>
      </c>
      <c r="C9" s="39">
        <f t="shared" si="2"/>
        <v>-3888000</v>
      </c>
      <c r="D9" s="39">
        <f t="shared" si="2"/>
        <v>0</v>
      </c>
      <c r="E9" s="39">
        <f t="shared" si="2"/>
        <v>55705000</v>
      </c>
      <c r="F9" s="40">
        <f t="shared" si="2"/>
        <v>55705000</v>
      </c>
      <c r="G9" s="41">
        <f t="shared" si="2"/>
        <v>55705000</v>
      </c>
      <c r="H9" s="40">
        <f t="shared" si="2"/>
        <v>4707000</v>
      </c>
      <c r="I9" s="41">
        <f t="shared" si="2"/>
        <v>10319076</v>
      </c>
      <c r="J9" s="40">
        <f t="shared" si="2"/>
        <v>19089000</v>
      </c>
      <c r="K9" s="41">
        <f t="shared" si="2"/>
        <v>18373589</v>
      </c>
      <c r="L9" s="40">
        <f t="shared" si="2"/>
        <v>8698000</v>
      </c>
      <c r="M9" s="41">
        <f t="shared" si="2"/>
        <v>19657617</v>
      </c>
      <c r="N9" s="40">
        <f t="shared" si="2"/>
        <v>0</v>
      </c>
      <c r="O9" s="41">
        <f t="shared" si="2"/>
        <v>0</v>
      </c>
      <c r="P9" s="40">
        <f t="shared" si="2"/>
        <v>32494000</v>
      </c>
      <c r="Q9" s="41">
        <f t="shared" si="2"/>
        <v>48350282</v>
      </c>
      <c r="R9" s="20">
        <f>IF(($J9       =0),0,((($L9       -$J9       )/$J9       )*100))</f>
        <v>-54.434491068154436</v>
      </c>
      <c r="S9" s="21">
        <f>IF(($K9       =0),0,((($M9       -$K9       )/$K9       )*100))</f>
        <v>6.9884441194368723</v>
      </c>
      <c r="T9" s="20">
        <f>IF(($E9       =0),0,(($P9       /$E9       )*100))</f>
        <v>58.332286150255811</v>
      </c>
      <c r="U9" s="22">
        <f>IF(($E9       =0),0,(($Q9       /$E9       )*100))</f>
        <v>86.797023606498513</v>
      </c>
      <c r="V9" s="40">
        <f t="shared" ref="V9:W9" si="3">SUM(V10:V27)</f>
        <v>9618000</v>
      </c>
      <c r="W9" s="41">
        <f t="shared" si="3"/>
        <v>9503000</v>
      </c>
    </row>
    <row r="10" spans="1:23" x14ac:dyDescent="0.2">
      <c r="A10" s="23" t="s">
        <v>36</v>
      </c>
      <c r="B10" s="42">
        <v>59593000</v>
      </c>
      <c r="C10" s="42">
        <v>-3888000</v>
      </c>
      <c r="D10" s="42"/>
      <c r="E10" s="42">
        <f t="shared" ref="E10:E41" si="4">$B10      +$C10      +$D10</f>
        <v>55705000</v>
      </c>
      <c r="F10" s="43">
        <v>55705000</v>
      </c>
      <c r="G10" s="44">
        <v>55705000</v>
      </c>
      <c r="H10" s="43">
        <v>4707000</v>
      </c>
      <c r="I10" s="44">
        <v>10319076</v>
      </c>
      <c r="J10" s="43">
        <v>19089000</v>
      </c>
      <c r="K10" s="44">
        <v>18373589</v>
      </c>
      <c r="L10" s="43">
        <v>8698000</v>
      </c>
      <c r="M10" s="44">
        <v>19657617</v>
      </c>
      <c r="N10" s="43"/>
      <c r="O10" s="44"/>
      <c r="P10" s="43">
        <f t="shared" ref="P10:P41" si="5">$H10      +$J10      +$L10      +$N10</f>
        <v>32494000</v>
      </c>
      <c r="Q10" s="44">
        <f t="shared" ref="Q10:Q41" si="6">$I10      +$K10      +$M10      +$O10</f>
        <v>48350282</v>
      </c>
      <c r="R10" s="24">
        <f t="shared" ref="R10:R41" si="7">IF(($J10      =0),0,((($L10      -$J10      )/$J10      )*100))</f>
        <v>-54.434491068154436</v>
      </c>
      <c r="S10" s="25">
        <f t="shared" ref="S10:S41" si="8">IF(($K10      =0),0,((($M10      -$K10      )/$K10      )*100))</f>
        <v>6.9884441194368723</v>
      </c>
      <c r="T10" s="24">
        <f t="shared" ref="T10:T41" si="9">IF(($E10      =0),0,(($P10      /$E10      )*100))</f>
        <v>58.332286150255811</v>
      </c>
      <c r="U10" s="26">
        <f t="shared" ref="U10:U41" si="10">IF(($E10      =0),0,(($Q10      /$E10      )*100))</f>
        <v>86.797023606498513</v>
      </c>
      <c r="V10" s="43">
        <v>9618000</v>
      </c>
      <c r="W10" s="44">
        <v>9503000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4271000</v>
      </c>
      <c r="C28" s="39">
        <f t="shared" si="11"/>
        <v>0</v>
      </c>
      <c r="D28" s="39">
        <f t="shared" si="11"/>
        <v>0</v>
      </c>
      <c r="E28" s="39">
        <f t="shared" si="11"/>
        <v>4271000</v>
      </c>
      <c r="F28" s="40">
        <f t="shared" si="11"/>
        <v>4271000</v>
      </c>
      <c r="G28" s="41">
        <f t="shared" si="11"/>
        <v>4271000</v>
      </c>
      <c r="H28" s="40">
        <f t="shared" si="11"/>
        <v>1471000</v>
      </c>
      <c r="I28" s="41">
        <f t="shared" si="11"/>
        <v>1471605</v>
      </c>
      <c r="J28" s="40">
        <f t="shared" si="11"/>
        <v>623000</v>
      </c>
      <c r="K28" s="41">
        <f t="shared" si="11"/>
        <v>1897565</v>
      </c>
      <c r="L28" s="40">
        <f t="shared" si="11"/>
        <v>323000</v>
      </c>
      <c r="M28" s="41">
        <f t="shared" si="11"/>
        <v>159830</v>
      </c>
      <c r="N28" s="40">
        <f t="shared" si="11"/>
        <v>0</v>
      </c>
      <c r="O28" s="41">
        <f t="shared" si="11"/>
        <v>0</v>
      </c>
      <c r="P28" s="40">
        <f t="shared" si="11"/>
        <v>2417000</v>
      </c>
      <c r="Q28" s="41">
        <f t="shared" si="11"/>
        <v>3529000</v>
      </c>
      <c r="R28" s="20">
        <f t="shared" si="7"/>
        <v>-48.154093097913325</v>
      </c>
      <c r="S28" s="21">
        <f t="shared" si="8"/>
        <v>-91.577100125687394</v>
      </c>
      <c r="T28" s="20">
        <f t="shared" si="9"/>
        <v>56.590962303910089</v>
      </c>
      <c r="U28" s="22">
        <f t="shared" si="10"/>
        <v>82.627019433387957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854000</v>
      </c>
      <c r="I31" s="44">
        <v>854605</v>
      </c>
      <c r="J31" s="43">
        <v>623000</v>
      </c>
      <c r="K31" s="44">
        <v>785565</v>
      </c>
      <c r="L31" s="43">
        <v>323000</v>
      </c>
      <c r="M31" s="44">
        <v>159830</v>
      </c>
      <c r="N31" s="43"/>
      <c r="O31" s="44"/>
      <c r="P31" s="43">
        <f t="shared" si="5"/>
        <v>1800000</v>
      </c>
      <c r="Q31" s="44">
        <f t="shared" si="6"/>
        <v>1800000</v>
      </c>
      <c r="R31" s="24">
        <f t="shared" si="7"/>
        <v>-48.154093097913325</v>
      </c>
      <c r="S31" s="25">
        <f t="shared" si="8"/>
        <v>-79.654134285514246</v>
      </c>
      <c r="T31" s="24">
        <f t="shared" si="9"/>
        <v>100</v>
      </c>
      <c r="U31" s="26">
        <f t="shared" si="10"/>
        <v>100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617000</v>
      </c>
      <c r="J33" s="43"/>
      <c r="K33" s="44">
        <v>1112000</v>
      </c>
      <c r="L33" s="43"/>
      <c r="M33" s="44"/>
      <c r="N33" s="43"/>
      <c r="O33" s="44"/>
      <c r="P33" s="43">
        <f t="shared" si="5"/>
        <v>617000</v>
      </c>
      <c r="Q33" s="44">
        <f t="shared" si="6"/>
        <v>1729000</v>
      </c>
      <c r="R33" s="24">
        <f t="shared" si="7"/>
        <v>0</v>
      </c>
      <c r="S33" s="25">
        <f t="shared" si="8"/>
        <v>-100</v>
      </c>
      <c r="T33" s="24">
        <f t="shared" si="9"/>
        <v>24.969647915823554</v>
      </c>
      <c r="U33" s="26">
        <f t="shared" si="10"/>
        <v>69.971671388101981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924000</v>
      </c>
      <c r="C43" s="45">
        <f t="shared" si="20"/>
        <v>3886000</v>
      </c>
      <c r="D43" s="45">
        <f t="shared" si="20"/>
        <v>0</v>
      </c>
      <c r="E43" s="45">
        <f t="shared" si="20"/>
        <v>4810000</v>
      </c>
      <c r="F43" s="46">
        <f t="shared" si="20"/>
        <v>924000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924000</v>
      </c>
      <c r="C44" s="39">
        <f t="shared" si="22"/>
        <v>3886000</v>
      </c>
      <c r="D44" s="39">
        <f t="shared" si="22"/>
        <v>0</v>
      </c>
      <c r="E44" s="39">
        <f t="shared" si="22"/>
        <v>4810000</v>
      </c>
      <c r="F44" s="40">
        <f t="shared" si="22"/>
        <v>924000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924000</v>
      </c>
      <c r="C46" s="42">
        <v>3886000</v>
      </c>
      <c r="D46" s="42"/>
      <c r="E46" s="42">
        <f t="shared" si="13"/>
        <v>4810000</v>
      </c>
      <c r="F46" s="43">
        <v>924000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64788000</v>
      </c>
      <c r="C61" s="39">
        <f t="shared" si="26"/>
        <v>-2000</v>
      </c>
      <c r="D61" s="39">
        <f t="shared" si="26"/>
        <v>0</v>
      </c>
      <c r="E61" s="39">
        <f t="shared" si="26"/>
        <v>64786000</v>
      </c>
      <c r="F61" s="40">
        <f t="shared" si="26"/>
        <v>60900000</v>
      </c>
      <c r="G61" s="41">
        <f t="shared" si="26"/>
        <v>59976000</v>
      </c>
      <c r="H61" s="40">
        <f t="shared" si="26"/>
        <v>6178000</v>
      </c>
      <c r="I61" s="41">
        <f t="shared" si="26"/>
        <v>11790681</v>
      </c>
      <c r="J61" s="40">
        <f t="shared" si="26"/>
        <v>19712000</v>
      </c>
      <c r="K61" s="41">
        <f t="shared" si="26"/>
        <v>20271154</v>
      </c>
      <c r="L61" s="40">
        <f t="shared" si="26"/>
        <v>9021000</v>
      </c>
      <c r="M61" s="41">
        <f t="shared" si="26"/>
        <v>19817447</v>
      </c>
      <c r="N61" s="40">
        <f t="shared" si="26"/>
        <v>0</v>
      </c>
      <c r="O61" s="41">
        <f t="shared" si="26"/>
        <v>0</v>
      </c>
      <c r="P61" s="40">
        <f t="shared" si="26"/>
        <v>34911000</v>
      </c>
      <c r="Q61" s="41">
        <f t="shared" si="26"/>
        <v>51879282</v>
      </c>
      <c r="R61" s="20">
        <f t="shared" si="16"/>
        <v>-54.235998376623371</v>
      </c>
      <c r="S61" s="21">
        <f t="shared" si="17"/>
        <v>-2.2381902875386372</v>
      </c>
      <c r="T61" s="20">
        <f t="shared" si="18"/>
        <v>53.886642175778718</v>
      </c>
      <c r="U61" s="22">
        <f t="shared" si="19"/>
        <v>80.077921155805271</v>
      </c>
      <c r="V61" s="40">
        <f t="shared" ref="V61:W61" si="27">+V8+V43</f>
        <v>9618000</v>
      </c>
      <c r="W61" s="41">
        <f t="shared" si="27"/>
        <v>9503000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64788000</v>
      </c>
      <c r="C65" s="48">
        <f t="shared" si="30"/>
        <v>-2000</v>
      </c>
      <c r="D65" s="48">
        <f t="shared" si="30"/>
        <v>0</v>
      </c>
      <c r="E65" s="48">
        <f t="shared" si="30"/>
        <v>64786000</v>
      </c>
      <c r="F65" s="49">
        <f t="shared" si="30"/>
        <v>60900000</v>
      </c>
      <c r="G65" s="50">
        <f t="shared" si="30"/>
        <v>59976000</v>
      </c>
      <c r="H65" s="49">
        <f t="shared" si="30"/>
        <v>6178000</v>
      </c>
      <c r="I65" s="50">
        <f t="shared" si="30"/>
        <v>11790681</v>
      </c>
      <c r="J65" s="49">
        <f t="shared" si="30"/>
        <v>19712000</v>
      </c>
      <c r="K65" s="50">
        <f t="shared" si="30"/>
        <v>20271154</v>
      </c>
      <c r="L65" s="49">
        <f t="shared" si="30"/>
        <v>9021000</v>
      </c>
      <c r="M65" s="51">
        <f t="shared" si="30"/>
        <v>19817447</v>
      </c>
      <c r="N65" s="49">
        <f t="shared" si="30"/>
        <v>0</v>
      </c>
      <c r="O65" s="50">
        <f t="shared" si="30"/>
        <v>0</v>
      </c>
      <c r="P65" s="49">
        <f t="shared" si="30"/>
        <v>34911000</v>
      </c>
      <c r="Q65" s="50">
        <f t="shared" si="30"/>
        <v>51879282</v>
      </c>
      <c r="R65" s="34">
        <f t="shared" si="16"/>
        <v>-54.235998376623371</v>
      </c>
      <c r="S65" s="35">
        <f t="shared" si="17"/>
        <v>-2.2381902875386372</v>
      </c>
      <c r="T65" s="34">
        <f t="shared" si="18"/>
        <v>53.886642175778718</v>
      </c>
      <c r="U65" s="35">
        <f t="shared" si="19"/>
        <v>80.077921155805271</v>
      </c>
      <c r="V65" s="49">
        <f>+V61+V62</f>
        <v>9618000</v>
      </c>
      <c r="W65" s="50">
        <f>+W61+W62</f>
        <v>9503000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40554000</v>
      </c>
      <c r="C8" s="36">
        <f t="shared" si="0"/>
        <v>0</v>
      </c>
      <c r="D8" s="36">
        <f t="shared" si="0"/>
        <v>0</v>
      </c>
      <c r="E8" s="36">
        <f t="shared" si="0"/>
        <v>40554000</v>
      </c>
      <c r="F8" s="37">
        <f t="shared" si="0"/>
        <v>40554000</v>
      </c>
      <c r="G8" s="38">
        <f t="shared" si="0"/>
        <v>40554000</v>
      </c>
      <c r="H8" s="37">
        <f t="shared" si="0"/>
        <v>9047000</v>
      </c>
      <c r="I8" s="38">
        <f t="shared" si="0"/>
        <v>4035539</v>
      </c>
      <c r="J8" s="37">
        <f t="shared" si="0"/>
        <v>13002000</v>
      </c>
      <c r="K8" s="38">
        <f t="shared" si="0"/>
        <v>16768116</v>
      </c>
      <c r="L8" s="37">
        <f t="shared" si="0"/>
        <v>7773000</v>
      </c>
      <c r="M8" s="38">
        <f t="shared" si="0"/>
        <v>9091071</v>
      </c>
      <c r="N8" s="37">
        <f t="shared" si="0"/>
        <v>0</v>
      </c>
      <c r="O8" s="38">
        <f t="shared" si="0"/>
        <v>0</v>
      </c>
      <c r="P8" s="37">
        <f t="shared" si="0"/>
        <v>29822000</v>
      </c>
      <c r="Q8" s="38">
        <f t="shared" si="0"/>
        <v>29894726</v>
      </c>
      <c r="R8" s="16">
        <f>IF(($J8       =0),0,((($L8       -$J8       )/$J8       )*100))</f>
        <v>-40.216889709275492</v>
      </c>
      <c r="S8" s="17">
        <f>IF(($K8       =0),0,((($M8       -$K8       )/$K8       )*100))</f>
        <v>-45.783587136443948</v>
      </c>
      <c r="T8" s="16">
        <f>IF(($E8       =0),0,(($P8       /$E8       )*100))</f>
        <v>73.536519208955966</v>
      </c>
      <c r="U8" s="18">
        <f>IF(($E8       =0),0,(($Q8       /$E8       )*100))</f>
        <v>73.715850470976974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36822000</v>
      </c>
      <c r="C9" s="39">
        <f t="shared" si="2"/>
        <v>0</v>
      </c>
      <c r="D9" s="39">
        <f t="shared" si="2"/>
        <v>0</v>
      </c>
      <c r="E9" s="39">
        <f t="shared" si="2"/>
        <v>36822000</v>
      </c>
      <c r="F9" s="40">
        <f t="shared" si="2"/>
        <v>36822000</v>
      </c>
      <c r="G9" s="41">
        <f t="shared" si="2"/>
        <v>36822000</v>
      </c>
      <c r="H9" s="40">
        <f t="shared" si="2"/>
        <v>8390000</v>
      </c>
      <c r="I9" s="41">
        <f t="shared" si="2"/>
        <v>3469872</v>
      </c>
      <c r="J9" s="40">
        <f t="shared" si="2"/>
        <v>12151000</v>
      </c>
      <c r="K9" s="41">
        <f t="shared" si="2"/>
        <v>15730668</v>
      </c>
      <c r="L9" s="40">
        <f t="shared" si="2"/>
        <v>6930000</v>
      </c>
      <c r="M9" s="41">
        <f t="shared" si="2"/>
        <v>8248296</v>
      </c>
      <c r="N9" s="40">
        <f t="shared" si="2"/>
        <v>0</v>
      </c>
      <c r="O9" s="41">
        <f t="shared" si="2"/>
        <v>0</v>
      </c>
      <c r="P9" s="40">
        <f t="shared" si="2"/>
        <v>27471000</v>
      </c>
      <c r="Q9" s="41">
        <f t="shared" si="2"/>
        <v>27448836</v>
      </c>
      <c r="R9" s="20">
        <f>IF(($J9       =0),0,((($L9       -$J9       )/$J9       )*100))</f>
        <v>-42.967656982964364</v>
      </c>
      <c r="S9" s="21">
        <f>IF(($K9       =0),0,((($M9       -$K9       )/$K9       )*100))</f>
        <v>-47.565507071918375</v>
      </c>
      <c r="T9" s="20">
        <f>IF(($E9       =0),0,(($P9       /$E9       )*100))</f>
        <v>74.604855792732607</v>
      </c>
      <c r="U9" s="22">
        <f>IF(($E9       =0),0,(($Q9       /$E9       )*100))</f>
        <v>74.544663516376076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31318000</v>
      </c>
      <c r="C10" s="42"/>
      <c r="D10" s="42"/>
      <c r="E10" s="42">
        <f t="shared" ref="E10:E41" si="4">$B10      +$C10      +$D10</f>
        <v>31318000</v>
      </c>
      <c r="F10" s="43">
        <v>31318000</v>
      </c>
      <c r="G10" s="44">
        <v>31318000</v>
      </c>
      <c r="H10" s="43">
        <v>7720000</v>
      </c>
      <c r="I10" s="44">
        <v>3469872</v>
      </c>
      <c r="J10" s="43">
        <v>10270000</v>
      </c>
      <c r="K10" s="44">
        <v>14540330</v>
      </c>
      <c r="L10" s="43">
        <v>6930000</v>
      </c>
      <c r="M10" s="44">
        <v>8248296</v>
      </c>
      <c r="N10" s="43"/>
      <c r="O10" s="44"/>
      <c r="P10" s="43">
        <f t="shared" ref="P10:P41" si="5">$H10      +$J10      +$L10      +$N10</f>
        <v>24920000</v>
      </c>
      <c r="Q10" s="44">
        <f t="shared" ref="Q10:Q41" si="6">$I10      +$K10      +$M10      +$O10</f>
        <v>26258498</v>
      </c>
      <c r="R10" s="24">
        <f t="shared" ref="R10:R41" si="7">IF(($J10      =0),0,((($L10      -$J10      )/$J10      )*100))</f>
        <v>-32.521908471275566</v>
      </c>
      <c r="S10" s="25">
        <f t="shared" ref="S10:S41" si="8">IF(($K10      =0),0,((($M10      -$K10      )/$K10      )*100))</f>
        <v>-43.272979361541317</v>
      </c>
      <c r="T10" s="24">
        <f t="shared" ref="T10:T41" si="9">IF(($E10      =0),0,(($P10      /$E10      )*100))</f>
        <v>79.570853822083137</v>
      </c>
      <c r="U10" s="26">
        <f t="shared" ref="U10:U41" si="10">IF(($E10      =0),0,(($Q10      /$E10      )*100))</f>
        <v>83.844747429593198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5504000</v>
      </c>
      <c r="C13" s="42"/>
      <c r="D13" s="42"/>
      <c r="E13" s="42">
        <f t="shared" si="4"/>
        <v>5504000</v>
      </c>
      <c r="F13" s="43">
        <v>5504000</v>
      </c>
      <c r="G13" s="44">
        <v>5504000</v>
      </c>
      <c r="H13" s="43">
        <v>670000</v>
      </c>
      <c r="I13" s="44"/>
      <c r="J13" s="43">
        <v>1881000</v>
      </c>
      <c r="K13" s="44">
        <v>1190338</v>
      </c>
      <c r="L13" s="43"/>
      <c r="M13" s="44"/>
      <c r="N13" s="43"/>
      <c r="O13" s="44"/>
      <c r="P13" s="43">
        <f t="shared" si="5"/>
        <v>2551000</v>
      </c>
      <c r="Q13" s="44">
        <f t="shared" si="6"/>
        <v>1190338</v>
      </c>
      <c r="R13" s="24">
        <f t="shared" si="7"/>
        <v>-100</v>
      </c>
      <c r="S13" s="25">
        <f t="shared" si="8"/>
        <v>-100</v>
      </c>
      <c r="T13" s="24">
        <f t="shared" si="9"/>
        <v>46.348110465116278</v>
      </c>
      <c r="U13" s="26">
        <f t="shared" si="10"/>
        <v>21.626780523255814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3732000</v>
      </c>
      <c r="C28" s="39">
        <f t="shared" si="11"/>
        <v>0</v>
      </c>
      <c r="D28" s="39">
        <f t="shared" si="11"/>
        <v>0</v>
      </c>
      <c r="E28" s="39">
        <f t="shared" si="11"/>
        <v>3732000</v>
      </c>
      <c r="F28" s="40">
        <f t="shared" si="11"/>
        <v>3732000</v>
      </c>
      <c r="G28" s="41">
        <f t="shared" si="11"/>
        <v>3732000</v>
      </c>
      <c r="H28" s="40">
        <f t="shared" si="11"/>
        <v>657000</v>
      </c>
      <c r="I28" s="41">
        <f t="shared" si="11"/>
        <v>565667</v>
      </c>
      <c r="J28" s="40">
        <f t="shared" si="11"/>
        <v>851000</v>
      </c>
      <c r="K28" s="41">
        <f t="shared" si="11"/>
        <v>1037448</v>
      </c>
      <c r="L28" s="40">
        <f t="shared" si="11"/>
        <v>843000</v>
      </c>
      <c r="M28" s="41">
        <f t="shared" si="11"/>
        <v>842775</v>
      </c>
      <c r="N28" s="40">
        <f t="shared" si="11"/>
        <v>0</v>
      </c>
      <c r="O28" s="41">
        <f t="shared" si="11"/>
        <v>0</v>
      </c>
      <c r="P28" s="40">
        <f t="shared" si="11"/>
        <v>2351000</v>
      </c>
      <c r="Q28" s="41">
        <f t="shared" si="11"/>
        <v>2445890</v>
      </c>
      <c r="R28" s="20">
        <f t="shared" si="7"/>
        <v>-0.9400705052878966</v>
      </c>
      <c r="S28" s="21">
        <f t="shared" si="8"/>
        <v>-18.764603141555046</v>
      </c>
      <c r="T28" s="20">
        <f t="shared" si="9"/>
        <v>62.9957127545552</v>
      </c>
      <c r="U28" s="22">
        <f t="shared" si="10"/>
        <v>65.538317256162912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199000</v>
      </c>
      <c r="I31" s="44">
        <v>197880</v>
      </c>
      <c r="J31" s="43">
        <v>199000</v>
      </c>
      <c r="K31" s="44">
        <v>199488</v>
      </c>
      <c r="L31" s="43">
        <v>843000</v>
      </c>
      <c r="M31" s="44">
        <v>842775</v>
      </c>
      <c r="N31" s="43"/>
      <c r="O31" s="44"/>
      <c r="P31" s="43">
        <f t="shared" si="5"/>
        <v>1241000</v>
      </c>
      <c r="Q31" s="44">
        <f t="shared" si="6"/>
        <v>1240143</v>
      </c>
      <c r="R31" s="24">
        <f t="shared" si="7"/>
        <v>323.6180904522613</v>
      </c>
      <c r="S31" s="25">
        <f t="shared" si="8"/>
        <v>322.46902069297403</v>
      </c>
      <c r="T31" s="24">
        <f t="shared" si="9"/>
        <v>65.31578947368422</v>
      </c>
      <c r="U31" s="26">
        <f t="shared" si="10"/>
        <v>65.270684210526326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1832000</v>
      </c>
      <c r="C33" s="42"/>
      <c r="D33" s="42"/>
      <c r="E33" s="42">
        <f t="shared" si="4"/>
        <v>1832000</v>
      </c>
      <c r="F33" s="43">
        <v>1832000</v>
      </c>
      <c r="G33" s="44">
        <v>1832000</v>
      </c>
      <c r="H33" s="43">
        <v>458000</v>
      </c>
      <c r="I33" s="44">
        <v>367787</v>
      </c>
      <c r="J33" s="43">
        <v>652000</v>
      </c>
      <c r="K33" s="44">
        <v>837960</v>
      </c>
      <c r="L33" s="43"/>
      <c r="M33" s="44"/>
      <c r="N33" s="43"/>
      <c r="O33" s="44"/>
      <c r="P33" s="43">
        <f t="shared" si="5"/>
        <v>1110000</v>
      </c>
      <c r="Q33" s="44">
        <f t="shared" si="6"/>
        <v>1205747</v>
      </c>
      <c r="R33" s="24">
        <f t="shared" si="7"/>
        <v>-100</v>
      </c>
      <c r="S33" s="25">
        <f t="shared" si="8"/>
        <v>-100</v>
      </c>
      <c r="T33" s="24">
        <f t="shared" si="9"/>
        <v>60.589519650655021</v>
      </c>
      <c r="U33" s="26">
        <f t="shared" si="10"/>
        <v>65.815884279475981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10137000</v>
      </c>
      <c r="C43" s="45">
        <f t="shared" si="20"/>
        <v>17022000</v>
      </c>
      <c r="D43" s="45">
        <f t="shared" si="20"/>
        <v>0</v>
      </c>
      <c r="E43" s="45">
        <f t="shared" si="20"/>
        <v>27159000</v>
      </c>
      <c r="F43" s="46">
        <f t="shared" si="20"/>
        <v>10137000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10137000</v>
      </c>
      <c r="C44" s="39">
        <f t="shared" si="22"/>
        <v>17022000</v>
      </c>
      <c r="D44" s="39">
        <f t="shared" si="22"/>
        <v>0</v>
      </c>
      <c r="E44" s="39">
        <f t="shared" si="22"/>
        <v>27159000</v>
      </c>
      <c r="F44" s="40">
        <f t="shared" si="22"/>
        <v>10137000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10137000</v>
      </c>
      <c r="C46" s="42">
        <v>17022000</v>
      </c>
      <c r="D46" s="42"/>
      <c r="E46" s="42">
        <f t="shared" si="13"/>
        <v>27159000</v>
      </c>
      <c r="F46" s="43">
        <v>10137000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50691000</v>
      </c>
      <c r="C61" s="39">
        <f t="shared" si="26"/>
        <v>17022000</v>
      </c>
      <c r="D61" s="39">
        <f t="shared" si="26"/>
        <v>0</v>
      </c>
      <c r="E61" s="39">
        <f t="shared" si="26"/>
        <v>67713000</v>
      </c>
      <c r="F61" s="40">
        <f t="shared" si="26"/>
        <v>50691000</v>
      </c>
      <c r="G61" s="41">
        <f t="shared" si="26"/>
        <v>40554000</v>
      </c>
      <c r="H61" s="40">
        <f t="shared" si="26"/>
        <v>9047000</v>
      </c>
      <c r="I61" s="41">
        <f t="shared" si="26"/>
        <v>4035539</v>
      </c>
      <c r="J61" s="40">
        <f t="shared" si="26"/>
        <v>13002000</v>
      </c>
      <c r="K61" s="41">
        <f t="shared" si="26"/>
        <v>16768116</v>
      </c>
      <c r="L61" s="40">
        <f t="shared" si="26"/>
        <v>7773000</v>
      </c>
      <c r="M61" s="41">
        <f t="shared" si="26"/>
        <v>9091071</v>
      </c>
      <c r="N61" s="40">
        <f t="shared" si="26"/>
        <v>0</v>
      </c>
      <c r="O61" s="41">
        <f t="shared" si="26"/>
        <v>0</v>
      </c>
      <c r="P61" s="40">
        <f t="shared" si="26"/>
        <v>29822000</v>
      </c>
      <c r="Q61" s="41">
        <f t="shared" si="26"/>
        <v>29894726</v>
      </c>
      <c r="R61" s="20">
        <f t="shared" si="16"/>
        <v>-40.216889709275492</v>
      </c>
      <c r="S61" s="21">
        <f t="shared" si="17"/>
        <v>-45.783587136443948</v>
      </c>
      <c r="T61" s="20">
        <f t="shared" si="18"/>
        <v>44.041764506077122</v>
      </c>
      <c r="U61" s="22">
        <f t="shared" si="19"/>
        <v>44.149167811203164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50691000</v>
      </c>
      <c r="C65" s="48">
        <f t="shared" si="30"/>
        <v>17022000</v>
      </c>
      <c r="D65" s="48">
        <f t="shared" si="30"/>
        <v>0</v>
      </c>
      <c r="E65" s="48">
        <f t="shared" si="30"/>
        <v>67713000</v>
      </c>
      <c r="F65" s="49">
        <f t="shared" si="30"/>
        <v>50691000</v>
      </c>
      <c r="G65" s="50">
        <f t="shared" si="30"/>
        <v>40554000</v>
      </c>
      <c r="H65" s="49">
        <f t="shared" si="30"/>
        <v>9047000</v>
      </c>
      <c r="I65" s="50">
        <f t="shared" si="30"/>
        <v>4035539</v>
      </c>
      <c r="J65" s="49">
        <f t="shared" si="30"/>
        <v>13002000</v>
      </c>
      <c r="K65" s="50">
        <f t="shared" si="30"/>
        <v>16768116</v>
      </c>
      <c r="L65" s="49">
        <f t="shared" si="30"/>
        <v>7773000</v>
      </c>
      <c r="M65" s="51">
        <f t="shared" si="30"/>
        <v>9091071</v>
      </c>
      <c r="N65" s="49">
        <f t="shared" si="30"/>
        <v>0</v>
      </c>
      <c r="O65" s="50">
        <f t="shared" si="30"/>
        <v>0</v>
      </c>
      <c r="P65" s="49">
        <f t="shared" si="30"/>
        <v>29822000</v>
      </c>
      <c r="Q65" s="50">
        <f t="shared" si="30"/>
        <v>29894726</v>
      </c>
      <c r="R65" s="34">
        <f t="shared" si="16"/>
        <v>-40.216889709275492</v>
      </c>
      <c r="S65" s="35">
        <f t="shared" si="17"/>
        <v>-45.783587136443948</v>
      </c>
      <c r="T65" s="34">
        <f t="shared" si="18"/>
        <v>44.041764506077122</v>
      </c>
      <c r="U65" s="35">
        <f t="shared" si="19"/>
        <v>44.149167811203164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98940000</v>
      </c>
      <c r="C8" s="36">
        <f t="shared" si="0"/>
        <v>300000</v>
      </c>
      <c r="D8" s="36">
        <f t="shared" si="0"/>
        <v>0</v>
      </c>
      <c r="E8" s="36">
        <f t="shared" si="0"/>
        <v>99240000</v>
      </c>
      <c r="F8" s="37">
        <f t="shared" si="0"/>
        <v>99240000</v>
      </c>
      <c r="G8" s="38">
        <f t="shared" si="0"/>
        <v>99240000</v>
      </c>
      <c r="H8" s="37">
        <f t="shared" si="0"/>
        <v>15890000</v>
      </c>
      <c r="I8" s="38">
        <f t="shared" si="0"/>
        <v>17909231</v>
      </c>
      <c r="J8" s="37">
        <f t="shared" si="0"/>
        <v>36233000</v>
      </c>
      <c r="K8" s="38">
        <f t="shared" si="0"/>
        <v>28629907</v>
      </c>
      <c r="L8" s="37">
        <f t="shared" si="0"/>
        <v>24812000</v>
      </c>
      <c r="M8" s="38">
        <f t="shared" si="0"/>
        <v>13386254</v>
      </c>
      <c r="N8" s="37">
        <f t="shared" si="0"/>
        <v>0</v>
      </c>
      <c r="O8" s="38">
        <f t="shared" si="0"/>
        <v>0</v>
      </c>
      <c r="P8" s="37">
        <f t="shared" si="0"/>
        <v>76935000</v>
      </c>
      <c r="Q8" s="38">
        <f t="shared" si="0"/>
        <v>59925392</v>
      </c>
      <c r="R8" s="16">
        <f>IF(($J8       =0),0,((($L8       -$J8       )/$J8       )*100))</f>
        <v>-31.520989153534074</v>
      </c>
      <c r="S8" s="17">
        <f>IF(($K8       =0),0,((($M8       -$K8       )/$K8       )*100))</f>
        <v>-53.243809000147991</v>
      </c>
      <c r="T8" s="16">
        <f>IF(($E8       =0),0,(($P8       /$E8       )*100))</f>
        <v>77.524183796856107</v>
      </c>
      <c r="U8" s="18">
        <f>IF(($E8       =0),0,(($Q8       /$E8       )*100))</f>
        <v>60.384312777106011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89192000</v>
      </c>
      <c r="C9" s="39">
        <f t="shared" si="2"/>
        <v>0</v>
      </c>
      <c r="D9" s="39">
        <f t="shared" si="2"/>
        <v>0</v>
      </c>
      <c r="E9" s="39">
        <f t="shared" si="2"/>
        <v>89192000</v>
      </c>
      <c r="F9" s="40">
        <f t="shared" si="2"/>
        <v>89192000</v>
      </c>
      <c r="G9" s="41">
        <f t="shared" si="2"/>
        <v>89192000</v>
      </c>
      <c r="H9" s="40">
        <f t="shared" si="2"/>
        <v>14794000</v>
      </c>
      <c r="I9" s="41">
        <f t="shared" si="2"/>
        <v>17648696</v>
      </c>
      <c r="J9" s="40">
        <f t="shared" si="2"/>
        <v>34458000</v>
      </c>
      <c r="K9" s="41">
        <f t="shared" si="2"/>
        <v>28417146</v>
      </c>
      <c r="L9" s="40">
        <f t="shared" si="2"/>
        <v>22015000</v>
      </c>
      <c r="M9" s="41">
        <f t="shared" si="2"/>
        <v>12231937</v>
      </c>
      <c r="N9" s="40">
        <f t="shared" si="2"/>
        <v>0</v>
      </c>
      <c r="O9" s="41">
        <f t="shared" si="2"/>
        <v>0</v>
      </c>
      <c r="P9" s="40">
        <f t="shared" si="2"/>
        <v>71267000</v>
      </c>
      <c r="Q9" s="41">
        <f t="shared" si="2"/>
        <v>58297779</v>
      </c>
      <c r="R9" s="20">
        <f>IF(($J9       =0),0,((($L9       -$J9       )/$J9       )*100))</f>
        <v>-36.110627430495093</v>
      </c>
      <c r="S9" s="21">
        <f>IF(($K9       =0),0,((($M9       -$K9       )/$K9       )*100))</f>
        <v>-56.955786481865559</v>
      </c>
      <c r="T9" s="20">
        <f>IF(($E9       =0),0,(($P9       /$E9       )*100))</f>
        <v>79.902906090232307</v>
      </c>
      <c r="U9" s="22">
        <f>IF(($E9       =0),0,(($Q9       /$E9       )*100))</f>
        <v>65.362116557538798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71163000</v>
      </c>
      <c r="C10" s="42"/>
      <c r="D10" s="42"/>
      <c r="E10" s="42">
        <f t="shared" ref="E10:E41" si="4">$B10      +$C10      +$D10</f>
        <v>71163000</v>
      </c>
      <c r="F10" s="43">
        <v>71163000</v>
      </c>
      <c r="G10" s="44">
        <v>71163000</v>
      </c>
      <c r="H10" s="43">
        <v>14794000</v>
      </c>
      <c r="I10" s="44">
        <v>14796801</v>
      </c>
      <c r="J10" s="43">
        <v>30528000</v>
      </c>
      <c r="K10" s="44">
        <v>22051866</v>
      </c>
      <c r="L10" s="43">
        <v>10813000</v>
      </c>
      <c r="M10" s="44">
        <v>6115195</v>
      </c>
      <c r="N10" s="43"/>
      <c r="O10" s="44"/>
      <c r="P10" s="43">
        <f t="shared" ref="P10:P41" si="5">$H10      +$J10      +$L10      +$N10</f>
        <v>56135000</v>
      </c>
      <c r="Q10" s="44">
        <f t="shared" ref="Q10:Q41" si="6">$I10      +$K10      +$M10      +$O10</f>
        <v>42963862</v>
      </c>
      <c r="R10" s="24">
        <f t="shared" ref="R10:R41" si="7">IF(($J10      =0),0,((($L10      -$J10      )/$J10      )*100))</f>
        <v>-64.580057651991623</v>
      </c>
      <c r="S10" s="25">
        <f t="shared" ref="S10:S41" si="8">IF(($K10      =0),0,((($M10      -$K10      )/$K10      )*100))</f>
        <v>-72.26903609880452</v>
      </c>
      <c r="T10" s="24">
        <f t="shared" ref="T10:T41" si="9">IF(($E10      =0),0,(($P10      /$E10      )*100))</f>
        <v>78.88228433315065</v>
      </c>
      <c r="U10" s="26">
        <f t="shared" ref="U10:U41" si="10">IF(($E10      =0),0,(($Q10      /$E10      )*100))</f>
        <v>60.373876874218347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18029000</v>
      </c>
      <c r="C13" s="42"/>
      <c r="D13" s="42"/>
      <c r="E13" s="42">
        <f t="shared" si="4"/>
        <v>18029000</v>
      </c>
      <c r="F13" s="43">
        <v>18029000</v>
      </c>
      <c r="G13" s="44">
        <v>18029000</v>
      </c>
      <c r="H13" s="43"/>
      <c r="I13" s="44">
        <v>2851895</v>
      </c>
      <c r="J13" s="43">
        <v>3930000</v>
      </c>
      <c r="K13" s="44">
        <v>6365280</v>
      </c>
      <c r="L13" s="43">
        <v>11202000</v>
      </c>
      <c r="M13" s="44">
        <v>6116742</v>
      </c>
      <c r="N13" s="43"/>
      <c r="O13" s="44"/>
      <c r="P13" s="43">
        <f t="shared" si="5"/>
        <v>15132000</v>
      </c>
      <c r="Q13" s="44">
        <f t="shared" si="6"/>
        <v>15333917</v>
      </c>
      <c r="R13" s="24">
        <f t="shared" si="7"/>
        <v>185.03816793893131</v>
      </c>
      <c r="S13" s="25">
        <f t="shared" si="8"/>
        <v>-3.9045886433903929</v>
      </c>
      <c r="T13" s="24">
        <f t="shared" si="9"/>
        <v>83.931443785013045</v>
      </c>
      <c r="U13" s="26">
        <f t="shared" si="10"/>
        <v>85.05140052138222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9748000</v>
      </c>
      <c r="C28" s="39">
        <f t="shared" si="11"/>
        <v>300000</v>
      </c>
      <c r="D28" s="39">
        <f t="shared" si="11"/>
        <v>0</v>
      </c>
      <c r="E28" s="39">
        <f t="shared" si="11"/>
        <v>10048000</v>
      </c>
      <c r="F28" s="40">
        <f t="shared" si="11"/>
        <v>10048000</v>
      </c>
      <c r="G28" s="41">
        <f t="shared" si="11"/>
        <v>10048000</v>
      </c>
      <c r="H28" s="40">
        <f t="shared" si="11"/>
        <v>1096000</v>
      </c>
      <c r="I28" s="41">
        <f t="shared" si="11"/>
        <v>260535</v>
      </c>
      <c r="J28" s="40">
        <f t="shared" si="11"/>
        <v>1775000</v>
      </c>
      <c r="K28" s="41">
        <f t="shared" si="11"/>
        <v>212761</v>
      </c>
      <c r="L28" s="40">
        <f t="shared" si="11"/>
        <v>2797000</v>
      </c>
      <c r="M28" s="41">
        <f t="shared" si="11"/>
        <v>1154317</v>
      </c>
      <c r="N28" s="40">
        <f t="shared" si="11"/>
        <v>0</v>
      </c>
      <c r="O28" s="41">
        <f t="shared" si="11"/>
        <v>0</v>
      </c>
      <c r="P28" s="40">
        <f t="shared" si="11"/>
        <v>5668000</v>
      </c>
      <c r="Q28" s="41">
        <f t="shared" si="11"/>
        <v>1627613</v>
      </c>
      <c r="R28" s="20">
        <f t="shared" si="7"/>
        <v>57.577464788732392</v>
      </c>
      <c r="S28" s="21">
        <f t="shared" si="8"/>
        <v>442.54163122000739</v>
      </c>
      <c r="T28" s="20">
        <f t="shared" si="9"/>
        <v>56.409235668789812</v>
      </c>
      <c r="U28" s="22">
        <f t="shared" si="10"/>
        <v>16.198377786624203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260000</v>
      </c>
      <c r="I31" s="44">
        <v>260535</v>
      </c>
      <c r="J31" s="43">
        <v>212000</v>
      </c>
      <c r="K31" s="44">
        <v>212761</v>
      </c>
      <c r="L31" s="43">
        <v>72000</v>
      </c>
      <c r="M31" s="44">
        <v>854317</v>
      </c>
      <c r="N31" s="43"/>
      <c r="O31" s="44"/>
      <c r="P31" s="43">
        <f t="shared" si="5"/>
        <v>544000</v>
      </c>
      <c r="Q31" s="44">
        <f t="shared" si="6"/>
        <v>1327613</v>
      </c>
      <c r="R31" s="24">
        <f t="shared" si="7"/>
        <v>-66.037735849056602</v>
      </c>
      <c r="S31" s="25">
        <f t="shared" si="8"/>
        <v>301.53834584345816</v>
      </c>
      <c r="T31" s="24">
        <f t="shared" si="9"/>
        <v>22.666666666666664</v>
      </c>
      <c r="U31" s="26">
        <f t="shared" si="10"/>
        <v>55.317208333333333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3348000</v>
      </c>
      <c r="C33" s="42">
        <v>300000</v>
      </c>
      <c r="D33" s="42"/>
      <c r="E33" s="42">
        <f t="shared" si="4"/>
        <v>3648000</v>
      </c>
      <c r="F33" s="43">
        <v>3648000</v>
      </c>
      <c r="G33" s="44">
        <v>3648000</v>
      </c>
      <c r="H33" s="43">
        <v>836000</v>
      </c>
      <c r="I33" s="44"/>
      <c r="J33" s="43">
        <v>496000</v>
      </c>
      <c r="K33" s="44"/>
      <c r="L33" s="43">
        <v>300000</v>
      </c>
      <c r="M33" s="44">
        <v>300000</v>
      </c>
      <c r="N33" s="43"/>
      <c r="O33" s="44"/>
      <c r="P33" s="43">
        <f t="shared" si="5"/>
        <v>1632000</v>
      </c>
      <c r="Q33" s="44">
        <f t="shared" si="6"/>
        <v>300000</v>
      </c>
      <c r="R33" s="24">
        <f t="shared" si="7"/>
        <v>-39.516129032258064</v>
      </c>
      <c r="S33" s="25">
        <f t="shared" si="8"/>
        <v>0</v>
      </c>
      <c r="T33" s="24">
        <f t="shared" si="9"/>
        <v>44.736842105263158</v>
      </c>
      <c r="U33" s="26">
        <f t="shared" si="10"/>
        <v>8.2236842105263168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1067000</v>
      </c>
      <c r="K36" s="44"/>
      <c r="L36" s="43">
        <v>2425000</v>
      </c>
      <c r="M36" s="44"/>
      <c r="N36" s="43"/>
      <c r="O36" s="44"/>
      <c r="P36" s="43">
        <f t="shared" si="5"/>
        <v>3492000</v>
      </c>
      <c r="Q36" s="44">
        <f t="shared" si="6"/>
        <v>0</v>
      </c>
      <c r="R36" s="24">
        <f t="shared" si="7"/>
        <v>127.27272727272727</v>
      </c>
      <c r="S36" s="25">
        <f t="shared" si="8"/>
        <v>0</v>
      </c>
      <c r="T36" s="24">
        <f t="shared" si="9"/>
        <v>87.3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11106000</v>
      </c>
      <c r="C43" s="45">
        <f t="shared" si="20"/>
        <v>-2006000</v>
      </c>
      <c r="D43" s="45">
        <f t="shared" si="20"/>
        <v>0</v>
      </c>
      <c r="E43" s="45">
        <f t="shared" si="20"/>
        <v>9100000</v>
      </c>
      <c r="F43" s="46">
        <f t="shared" si="20"/>
        <v>11106000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11106000</v>
      </c>
      <c r="C44" s="39">
        <f t="shared" si="22"/>
        <v>-2006000</v>
      </c>
      <c r="D44" s="39">
        <f t="shared" si="22"/>
        <v>0</v>
      </c>
      <c r="E44" s="39">
        <f t="shared" si="22"/>
        <v>9100000</v>
      </c>
      <c r="F44" s="40">
        <f t="shared" si="22"/>
        <v>11106000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11106000</v>
      </c>
      <c r="C46" s="42">
        <v>-2006000</v>
      </c>
      <c r="D46" s="42"/>
      <c r="E46" s="42">
        <f t="shared" si="13"/>
        <v>9100000</v>
      </c>
      <c r="F46" s="43">
        <v>11106000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110046000</v>
      </c>
      <c r="C61" s="39">
        <f t="shared" si="26"/>
        <v>-1706000</v>
      </c>
      <c r="D61" s="39">
        <f t="shared" si="26"/>
        <v>0</v>
      </c>
      <c r="E61" s="39">
        <f t="shared" si="26"/>
        <v>108340000</v>
      </c>
      <c r="F61" s="40">
        <f t="shared" si="26"/>
        <v>110346000</v>
      </c>
      <c r="G61" s="41">
        <f t="shared" si="26"/>
        <v>99240000</v>
      </c>
      <c r="H61" s="40">
        <f t="shared" si="26"/>
        <v>15890000</v>
      </c>
      <c r="I61" s="41">
        <f t="shared" si="26"/>
        <v>17909231</v>
      </c>
      <c r="J61" s="40">
        <f t="shared" si="26"/>
        <v>36233000</v>
      </c>
      <c r="K61" s="41">
        <f t="shared" si="26"/>
        <v>28629907</v>
      </c>
      <c r="L61" s="40">
        <f t="shared" si="26"/>
        <v>24812000</v>
      </c>
      <c r="M61" s="41">
        <f t="shared" si="26"/>
        <v>13386254</v>
      </c>
      <c r="N61" s="40">
        <f t="shared" si="26"/>
        <v>0</v>
      </c>
      <c r="O61" s="41">
        <f t="shared" si="26"/>
        <v>0</v>
      </c>
      <c r="P61" s="40">
        <f t="shared" si="26"/>
        <v>76935000</v>
      </c>
      <c r="Q61" s="41">
        <f t="shared" si="26"/>
        <v>59925392</v>
      </c>
      <c r="R61" s="20">
        <f t="shared" si="16"/>
        <v>-31.520989153534074</v>
      </c>
      <c r="S61" s="21">
        <f t="shared" si="17"/>
        <v>-53.243809000147991</v>
      </c>
      <c r="T61" s="20">
        <f t="shared" si="18"/>
        <v>71.012553073657003</v>
      </c>
      <c r="U61" s="22">
        <f t="shared" si="19"/>
        <v>55.312342625069221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110046000</v>
      </c>
      <c r="C65" s="48">
        <f t="shared" si="30"/>
        <v>-1706000</v>
      </c>
      <c r="D65" s="48">
        <f t="shared" si="30"/>
        <v>0</v>
      </c>
      <c r="E65" s="48">
        <f t="shared" si="30"/>
        <v>108340000</v>
      </c>
      <c r="F65" s="49">
        <f t="shared" si="30"/>
        <v>110346000</v>
      </c>
      <c r="G65" s="50">
        <f t="shared" si="30"/>
        <v>99240000</v>
      </c>
      <c r="H65" s="49">
        <f t="shared" si="30"/>
        <v>15890000</v>
      </c>
      <c r="I65" s="50">
        <f t="shared" si="30"/>
        <v>17909231</v>
      </c>
      <c r="J65" s="49">
        <f t="shared" si="30"/>
        <v>36233000</v>
      </c>
      <c r="K65" s="50">
        <f t="shared" si="30"/>
        <v>28629907</v>
      </c>
      <c r="L65" s="49">
        <f t="shared" si="30"/>
        <v>24812000</v>
      </c>
      <c r="M65" s="51">
        <f t="shared" si="30"/>
        <v>13386254</v>
      </c>
      <c r="N65" s="49">
        <f t="shared" si="30"/>
        <v>0</v>
      </c>
      <c r="O65" s="50">
        <f t="shared" si="30"/>
        <v>0</v>
      </c>
      <c r="P65" s="49">
        <f t="shared" si="30"/>
        <v>76935000</v>
      </c>
      <c r="Q65" s="50">
        <f t="shared" si="30"/>
        <v>59925392</v>
      </c>
      <c r="R65" s="34">
        <f t="shared" si="16"/>
        <v>-31.520989153534074</v>
      </c>
      <c r="S65" s="35">
        <f t="shared" si="17"/>
        <v>-53.243809000147991</v>
      </c>
      <c r="T65" s="34">
        <f t="shared" si="18"/>
        <v>71.012553073657003</v>
      </c>
      <c r="U65" s="35">
        <f t="shared" si="19"/>
        <v>55.312342625069221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290629000</v>
      </c>
      <c r="C8" s="36">
        <f t="shared" si="0"/>
        <v>121473000</v>
      </c>
      <c r="D8" s="36">
        <f t="shared" si="0"/>
        <v>0</v>
      </c>
      <c r="E8" s="36">
        <f t="shared" si="0"/>
        <v>412102000</v>
      </c>
      <c r="F8" s="37">
        <f t="shared" si="0"/>
        <v>397102000</v>
      </c>
      <c r="G8" s="38">
        <f t="shared" si="0"/>
        <v>412102000</v>
      </c>
      <c r="H8" s="37">
        <f t="shared" si="0"/>
        <v>124130000</v>
      </c>
      <c r="I8" s="38">
        <f t="shared" si="0"/>
        <v>123922187</v>
      </c>
      <c r="J8" s="37">
        <f t="shared" si="0"/>
        <v>100110000</v>
      </c>
      <c r="K8" s="38">
        <f t="shared" si="0"/>
        <v>108097290</v>
      </c>
      <c r="L8" s="37">
        <f t="shared" si="0"/>
        <v>93429000</v>
      </c>
      <c r="M8" s="38">
        <f t="shared" si="0"/>
        <v>47493413</v>
      </c>
      <c r="N8" s="37">
        <f t="shared" si="0"/>
        <v>0</v>
      </c>
      <c r="O8" s="38">
        <f t="shared" si="0"/>
        <v>0</v>
      </c>
      <c r="P8" s="37">
        <f t="shared" si="0"/>
        <v>317669000</v>
      </c>
      <c r="Q8" s="38">
        <f t="shared" si="0"/>
        <v>279512890</v>
      </c>
      <c r="R8" s="16">
        <f>IF(($J8       =0),0,((($L8       -$J8       )/$J8       )*100))</f>
        <v>-6.6736589751273598</v>
      </c>
      <c r="S8" s="17">
        <f>IF(($K8       =0),0,((($M8       -$K8       )/$K8       )*100))</f>
        <v>-56.064196428976153</v>
      </c>
      <c r="T8" s="16">
        <f>IF(($E8       =0),0,(($P8       /$E8       )*100))</f>
        <v>77.085042052695698</v>
      </c>
      <c r="U8" s="18">
        <f>IF(($E8       =0),0,(($Q8       /$E8       )*100))</f>
        <v>67.826142556939786</v>
      </c>
      <c r="V8" s="37">
        <f t="shared" ref="V8:W8" si="1">+V9+V28</f>
        <v>1197000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285865000</v>
      </c>
      <c r="C9" s="39">
        <f t="shared" si="2"/>
        <v>105973000</v>
      </c>
      <c r="D9" s="39">
        <f t="shared" si="2"/>
        <v>0</v>
      </c>
      <c r="E9" s="39">
        <f t="shared" si="2"/>
        <v>391838000</v>
      </c>
      <c r="F9" s="40">
        <f t="shared" si="2"/>
        <v>376838000</v>
      </c>
      <c r="G9" s="41">
        <f t="shared" si="2"/>
        <v>391838000</v>
      </c>
      <c r="H9" s="40">
        <f t="shared" si="2"/>
        <v>123572000</v>
      </c>
      <c r="I9" s="41">
        <f t="shared" si="2"/>
        <v>123365130</v>
      </c>
      <c r="J9" s="40">
        <f t="shared" si="2"/>
        <v>98472000</v>
      </c>
      <c r="K9" s="41">
        <f t="shared" si="2"/>
        <v>106460681</v>
      </c>
      <c r="L9" s="40">
        <f t="shared" si="2"/>
        <v>92418000</v>
      </c>
      <c r="M9" s="41">
        <f t="shared" si="2"/>
        <v>46450963</v>
      </c>
      <c r="N9" s="40">
        <f t="shared" si="2"/>
        <v>0</v>
      </c>
      <c r="O9" s="41">
        <f t="shared" si="2"/>
        <v>0</v>
      </c>
      <c r="P9" s="40">
        <f t="shared" si="2"/>
        <v>314462000</v>
      </c>
      <c r="Q9" s="41">
        <f t="shared" si="2"/>
        <v>276276774</v>
      </c>
      <c r="R9" s="20">
        <f>IF(($J9       =0),0,((($L9       -$J9       )/$J9       )*100))</f>
        <v>-6.1479405313185476</v>
      </c>
      <c r="S9" s="21">
        <f>IF(($K9       =0),0,((($M9       -$K9       )/$K9       )*100))</f>
        <v>-56.367963680412679</v>
      </c>
      <c r="T9" s="20">
        <f>IF(($E9       =0),0,(($P9       /$E9       )*100))</f>
        <v>80.253063766148259</v>
      </c>
      <c r="U9" s="22">
        <f>IF(($E9       =0),0,(($Q9       /$E9       )*100))</f>
        <v>70.507907349465853</v>
      </c>
      <c r="V9" s="40">
        <f t="shared" ref="V9:W9" si="3">SUM(V10:V27)</f>
        <v>1197000</v>
      </c>
      <c r="W9" s="41">
        <f t="shared" si="3"/>
        <v>0</v>
      </c>
    </row>
    <row r="10" spans="1:23" x14ac:dyDescent="0.2">
      <c r="A10" s="23" t="s">
        <v>36</v>
      </c>
      <c r="B10" s="42">
        <v>182877000</v>
      </c>
      <c r="C10" s="42">
        <v>91869000</v>
      </c>
      <c r="D10" s="42"/>
      <c r="E10" s="42">
        <f t="shared" ref="E10:E41" si="4">$B10      +$C10      +$D10</f>
        <v>274746000</v>
      </c>
      <c r="F10" s="43">
        <v>274746000</v>
      </c>
      <c r="G10" s="44">
        <v>274746000</v>
      </c>
      <c r="H10" s="43">
        <v>83572000</v>
      </c>
      <c r="I10" s="44">
        <v>83482710</v>
      </c>
      <c r="J10" s="43">
        <v>80642000</v>
      </c>
      <c r="K10" s="44">
        <v>79371391</v>
      </c>
      <c r="L10" s="43">
        <v>76885000</v>
      </c>
      <c r="M10" s="44">
        <v>35030266</v>
      </c>
      <c r="N10" s="43"/>
      <c r="O10" s="44"/>
      <c r="P10" s="43">
        <f t="shared" ref="P10:P41" si="5">$H10      +$J10      +$L10      +$N10</f>
        <v>241099000</v>
      </c>
      <c r="Q10" s="44">
        <f t="shared" ref="Q10:Q41" si="6">$I10      +$K10      +$M10      +$O10</f>
        <v>197884367</v>
      </c>
      <c r="R10" s="24">
        <f t="shared" ref="R10:R41" si="7">IF(($J10      =0),0,((($L10      -$J10      )/$J10      )*100))</f>
        <v>-4.6588626274149947</v>
      </c>
      <c r="S10" s="25">
        <f t="shared" ref="S10:S41" si="8">IF(($K10      =0),0,((($M10      -$K10      )/$K10      )*100))</f>
        <v>-55.865374716691051</v>
      </c>
      <c r="T10" s="24">
        <f t="shared" ref="T10:T41" si="9">IF(($E10      =0),0,(($P10      /$E10      )*100))</f>
        <v>87.753415882305845</v>
      </c>
      <c r="U10" s="26">
        <f t="shared" ref="U10:U41" si="10">IF(($E10      =0),0,(($Q10      /$E10      )*100))</f>
        <v>72.024476061525917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2988000</v>
      </c>
      <c r="C16" s="42">
        <v>-896000</v>
      </c>
      <c r="D16" s="42"/>
      <c r="E16" s="42">
        <f t="shared" si="4"/>
        <v>2092000</v>
      </c>
      <c r="F16" s="43">
        <v>2092000</v>
      </c>
      <c r="G16" s="44">
        <v>2092000</v>
      </c>
      <c r="H16" s="43"/>
      <c r="I16" s="44"/>
      <c r="J16" s="43"/>
      <c r="K16" s="44">
        <v>921372</v>
      </c>
      <c r="L16" s="43"/>
      <c r="M16" s="44">
        <v>289619</v>
      </c>
      <c r="N16" s="43"/>
      <c r="O16" s="44"/>
      <c r="P16" s="43">
        <f t="shared" si="5"/>
        <v>0</v>
      </c>
      <c r="Q16" s="44">
        <f t="shared" si="6"/>
        <v>1210991</v>
      </c>
      <c r="R16" s="24">
        <f t="shared" si="7"/>
        <v>0</v>
      </c>
      <c r="S16" s="25">
        <f t="shared" si="8"/>
        <v>-68.566550752573335</v>
      </c>
      <c r="T16" s="24">
        <f t="shared" si="9"/>
        <v>0</v>
      </c>
      <c r="U16" s="26">
        <f t="shared" si="10"/>
        <v>57.886759082217978</v>
      </c>
      <c r="V16" s="43">
        <v>1197000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15000000</v>
      </c>
      <c r="D23" s="42"/>
      <c r="E23" s="42">
        <f t="shared" si="4"/>
        <v>115000000</v>
      </c>
      <c r="F23" s="43">
        <v>100000000</v>
      </c>
      <c r="G23" s="44">
        <v>115000000</v>
      </c>
      <c r="H23" s="43">
        <v>40000000</v>
      </c>
      <c r="I23" s="44">
        <v>39882420</v>
      </c>
      <c r="J23" s="43">
        <v>17830000</v>
      </c>
      <c r="K23" s="44">
        <v>26167918</v>
      </c>
      <c r="L23" s="43">
        <v>15533000</v>
      </c>
      <c r="M23" s="44">
        <v>11131078</v>
      </c>
      <c r="N23" s="43"/>
      <c r="O23" s="44"/>
      <c r="P23" s="43">
        <f t="shared" si="5"/>
        <v>73363000</v>
      </c>
      <c r="Q23" s="44">
        <f t="shared" si="6"/>
        <v>77181416</v>
      </c>
      <c r="R23" s="24">
        <f t="shared" si="7"/>
        <v>-12.882781828379136</v>
      </c>
      <c r="S23" s="25">
        <f t="shared" si="8"/>
        <v>-57.462882603040867</v>
      </c>
      <c r="T23" s="24">
        <f t="shared" si="9"/>
        <v>63.793913043478256</v>
      </c>
      <c r="U23" s="26">
        <f t="shared" si="10"/>
        <v>67.114274782608703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4764000</v>
      </c>
      <c r="C28" s="39">
        <f t="shared" si="11"/>
        <v>15500000</v>
      </c>
      <c r="D28" s="39">
        <f t="shared" si="11"/>
        <v>0</v>
      </c>
      <c r="E28" s="39">
        <f t="shared" si="11"/>
        <v>20264000</v>
      </c>
      <c r="F28" s="40">
        <f t="shared" si="11"/>
        <v>20264000</v>
      </c>
      <c r="G28" s="41">
        <f t="shared" si="11"/>
        <v>20264000</v>
      </c>
      <c r="H28" s="40">
        <f t="shared" si="11"/>
        <v>558000</v>
      </c>
      <c r="I28" s="41">
        <f t="shared" si="11"/>
        <v>557057</v>
      </c>
      <c r="J28" s="40">
        <f t="shared" si="11"/>
        <v>1638000</v>
      </c>
      <c r="K28" s="41">
        <f t="shared" si="11"/>
        <v>1636609</v>
      </c>
      <c r="L28" s="40">
        <f t="shared" si="11"/>
        <v>1011000</v>
      </c>
      <c r="M28" s="41">
        <f t="shared" si="11"/>
        <v>1042450</v>
      </c>
      <c r="N28" s="40">
        <f t="shared" si="11"/>
        <v>0</v>
      </c>
      <c r="O28" s="41">
        <f t="shared" si="11"/>
        <v>0</v>
      </c>
      <c r="P28" s="40">
        <f t="shared" si="11"/>
        <v>3207000</v>
      </c>
      <c r="Q28" s="41">
        <f t="shared" si="11"/>
        <v>3236116</v>
      </c>
      <c r="R28" s="20">
        <f t="shared" si="7"/>
        <v>-38.278388278388277</v>
      </c>
      <c r="S28" s="21">
        <f t="shared" si="8"/>
        <v>-36.304273042614334</v>
      </c>
      <c r="T28" s="20">
        <f t="shared" si="9"/>
        <v>15.826095538886694</v>
      </c>
      <c r="U28" s="22">
        <f t="shared" si="10"/>
        <v>15.96977891827872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148000</v>
      </c>
      <c r="I31" s="44">
        <v>147317</v>
      </c>
      <c r="J31" s="43">
        <v>910000</v>
      </c>
      <c r="K31" s="44">
        <v>909215</v>
      </c>
      <c r="L31" s="43">
        <v>190000</v>
      </c>
      <c r="M31" s="44">
        <v>189616</v>
      </c>
      <c r="N31" s="43"/>
      <c r="O31" s="44"/>
      <c r="P31" s="43">
        <f t="shared" si="5"/>
        <v>1248000</v>
      </c>
      <c r="Q31" s="44">
        <f t="shared" si="6"/>
        <v>1246148</v>
      </c>
      <c r="R31" s="24">
        <f t="shared" si="7"/>
        <v>-79.120879120879124</v>
      </c>
      <c r="S31" s="25">
        <f t="shared" si="8"/>
        <v>-79.145086695666038</v>
      </c>
      <c r="T31" s="24">
        <f t="shared" si="9"/>
        <v>65.684210526315795</v>
      </c>
      <c r="U31" s="26">
        <f t="shared" si="10"/>
        <v>65.586736842105267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2864000</v>
      </c>
      <c r="C33" s="42"/>
      <c r="D33" s="42"/>
      <c r="E33" s="42">
        <f t="shared" si="4"/>
        <v>2864000</v>
      </c>
      <c r="F33" s="43">
        <v>2864000</v>
      </c>
      <c r="G33" s="44">
        <v>2864000</v>
      </c>
      <c r="H33" s="43">
        <v>410000</v>
      </c>
      <c r="I33" s="44">
        <v>409740</v>
      </c>
      <c r="J33" s="43">
        <v>728000</v>
      </c>
      <c r="K33" s="44">
        <v>727394</v>
      </c>
      <c r="L33" s="43">
        <v>821000</v>
      </c>
      <c r="M33" s="44">
        <v>852834</v>
      </c>
      <c r="N33" s="43"/>
      <c r="O33" s="44"/>
      <c r="P33" s="43">
        <f t="shared" si="5"/>
        <v>1959000</v>
      </c>
      <c r="Q33" s="44">
        <f t="shared" si="6"/>
        <v>1989968</v>
      </c>
      <c r="R33" s="24">
        <f t="shared" si="7"/>
        <v>12.774725274725274</v>
      </c>
      <c r="S33" s="25">
        <f t="shared" si="8"/>
        <v>17.245124375510386</v>
      </c>
      <c r="T33" s="24">
        <f t="shared" si="9"/>
        <v>68.400837988826808</v>
      </c>
      <c r="U33" s="26">
        <f t="shared" si="10"/>
        <v>69.482122905027936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15500000</v>
      </c>
      <c r="D37" s="42"/>
      <c r="E37" s="42">
        <f t="shared" si="4"/>
        <v>15500000</v>
      </c>
      <c r="F37" s="43">
        <v>15500000</v>
      </c>
      <c r="G37" s="44">
        <v>15500000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293175000</v>
      </c>
      <c r="C61" s="39">
        <f t="shared" si="26"/>
        <v>121473000</v>
      </c>
      <c r="D61" s="39">
        <f t="shared" si="26"/>
        <v>0</v>
      </c>
      <c r="E61" s="39">
        <f t="shared" si="26"/>
        <v>414648000</v>
      </c>
      <c r="F61" s="40">
        <f t="shared" si="26"/>
        <v>399648000</v>
      </c>
      <c r="G61" s="41">
        <f t="shared" si="26"/>
        <v>412102000</v>
      </c>
      <c r="H61" s="40">
        <f t="shared" si="26"/>
        <v>124130000</v>
      </c>
      <c r="I61" s="41">
        <f t="shared" si="26"/>
        <v>123922187</v>
      </c>
      <c r="J61" s="40">
        <f t="shared" si="26"/>
        <v>100110000</v>
      </c>
      <c r="K61" s="41">
        <f t="shared" si="26"/>
        <v>108097290</v>
      </c>
      <c r="L61" s="40">
        <f t="shared" si="26"/>
        <v>93429000</v>
      </c>
      <c r="M61" s="41">
        <f t="shared" si="26"/>
        <v>47493413</v>
      </c>
      <c r="N61" s="40">
        <f t="shared" si="26"/>
        <v>0</v>
      </c>
      <c r="O61" s="41">
        <f t="shared" si="26"/>
        <v>0</v>
      </c>
      <c r="P61" s="40">
        <f t="shared" si="26"/>
        <v>317669000</v>
      </c>
      <c r="Q61" s="41">
        <f t="shared" si="26"/>
        <v>279512890</v>
      </c>
      <c r="R61" s="20">
        <f t="shared" si="16"/>
        <v>-6.6736589751273598</v>
      </c>
      <c r="S61" s="21">
        <f t="shared" si="17"/>
        <v>-56.064196428976153</v>
      </c>
      <c r="T61" s="20">
        <f t="shared" si="18"/>
        <v>76.611728502247686</v>
      </c>
      <c r="U61" s="22">
        <f t="shared" si="19"/>
        <v>67.409680017749992</v>
      </c>
      <c r="V61" s="40">
        <f t="shared" ref="V61:W61" si="27">+V8+V43</f>
        <v>1197000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293175000</v>
      </c>
      <c r="C65" s="48">
        <f t="shared" si="30"/>
        <v>121473000</v>
      </c>
      <c r="D65" s="48">
        <f t="shared" si="30"/>
        <v>0</v>
      </c>
      <c r="E65" s="48">
        <f t="shared" si="30"/>
        <v>414648000</v>
      </c>
      <c r="F65" s="49">
        <f t="shared" si="30"/>
        <v>399648000</v>
      </c>
      <c r="G65" s="50">
        <f t="shared" si="30"/>
        <v>412102000</v>
      </c>
      <c r="H65" s="49">
        <f t="shared" si="30"/>
        <v>124130000</v>
      </c>
      <c r="I65" s="50">
        <f t="shared" si="30"/>
        <v>123922187</v>
      </c>
      <c r="J65" s="49">
        <f t="shared" si="30"/>
        <v>100110000</v>
      </c>
      <c r="K65" s="50">
        <f t="shared" si="30"/>
        <v>108097290</v>
      </c>
      <c r="L65" s="49">
        <f t="shared" si="30"/>
        <v>93429000</v>
      </c>
      <c r="M65" s="51">
        <f t="shared" si="30"/>
        <v>47493413</v>
      </c>
      <c r="N65" s="49">
        <f t="shared" si="30"/>
        <v>0</v>
      </c>
      <c r="O65" s="50">
        <f t="shared" si="30"/>
        <v>0</v>
      </c>
      <c r="P65" s="49">
        <f t="shared" si="30"/>
        <v>317669000</v>
      </c>
      <c r="Q65" s="50">
        <f t="shared" si="30"/>
        <v>279512890</v>
      </c>
      <c r="R65" s="34">
        <f t="shared" si="16"/>
        <v>-6.6736589751273598</v>
      </c>
      <c r="S65" s="35">
        <f t="shared" si="17"/>
        <v>-56.064196428976153</v>
      </c>
      <c r="T65" s="34">
        <f t="shared" si="18"/>
        <v>76.611728502247686</v>
      </c>
      <c r="U65" s="35">
        <f t="shared" si="19"/>
        <v>67.409680017749992</v>
      </c>
      <c r="V65" s="49">
        <f>+V61+V62</f>
        <v>1197000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106245000</v>
      </c>
      <c r="C8" s="36">
        <f t="shared" si="0"/>
        <v>26000000</v>
      </c>
      <c r="D8" s="36">
        <f t="shared" si="0"/>
        <v>0</v>
      </c>
      <c r="E8" s="36">
        <f t="shared" si="0"/>
        <v>132245000</v>
      </c>
      <c r="F8" s="37">
        <f t="shared" si="0"/>
        <v>132245000</v>
      </c>
      <c r="G8" s="38">
        <f t="shared" si="0"/>
        <v>132245000</v>
      </c>
      <c r="H8" s="37">
        <f t="shared" si="0"/>
        <v>40463000</v>
      </c>
      <c r="I8" s="38">
        <f t="shared" si="0"/>
        <v>46014689</v>
      </c>
      <c r="J8" s="37">
        <f t="shared" si="0"/>
        <v>32498000</v>
      </c>
      <c r="K8" s="38">
        <f t="shared" si="0"/>
        <v>31347664</v>
      </c>
      <c r="L8" s="37">
        <f t="shared" si="0"/>
        <v>15451000</v>
      </c>
      <c r="M8" s="38">
        <f t="shared" si="0"/>
        <v>15800411</v>
      </c>
      <c r="N8" s="37">
        <f t="shared" si="0"/>
        <v>0</v>
      </c>
      <c r="O8" s="38">
        <f t="shared" si="0"/>
        <v>0</v>
      </c>
      <c r="P8" s="37">
        <f t="shared" si="0"/>
        <v>88412000</v>
      </c>
      <c r="Q8" s="38">
        <f t="shared" si="0"/>
        <v>93162764</v>
      </c>
      <c r="R8" s="16">
        <f>IF(($J8       =0),0,((($L8       -$J8       )/$J8       )*100))</f>
        <v>-52.455535725275404</v>
      </c>
      <c r="S8" s="17">
        <f>IF(($K8       =0),0,((($M8       -$K8       )/$K8       )*100))</f>
        <v>-49.596209146557143</v>
      </c>
      <c r="T8" s="16">
        <f>IF(($E8       =0),0,(($P8       /$E8       )*100))</f>
        <v>66.854701501001927</v>
      </c>
      <c r="U8" s="18">
        <f>IF(($E8       =0),0,(($Q8       /$E8       )*100))</f>
        <v>70.447097432795189</v>
      </c>
      <c r="V8" s="37">
        <f t="shared" ref="V8:W8" si="1">+V9+V28</f>
        <v>5085000</v>
      </c>
      <c r="W8" s="38">
        <f t="shared" si="1"/>
        <v>5085000</v>
      </c>
    </row>
    <row r="9" spans="1:23" x14ac:dyDescent="0.2">
      <c r="A9" s="19" t="s">
        <v>35</v>
      </c>
      <c r="B9" s="39">
        <f t="shared" ref="B9:Q9" si="2">SUM(B10:B27)</f>
        <v>97371000</v>
      </c>
      <c r="C9" s="39">
        <f t="shared" si="2"/>
        <v>26000000</v>
      </c>
      <c r="D9" s="39">
        <f t="shared" si="2"/>
        <v>0</v>
      </c>
      <c r="E9" s="39">
        <f t="shared" si="2"/>
        <v>123371000</v>
      </c>
      <c r="F9" s="40">
        <f t="shared" si="2"/>
        <v>123371000</v>
      </c>
      <c r="G9" s="41">
        <f t="shared" si="2"/>
        <v>123371000</v>
      </c>
      <c r="H9" s="40">
        <f t="shared" si="2"/>
        <v>39759000</v>
      </c>
      <c r="I9" s="41">
        <f t="shared" si="2"/>
        <v>44028005</v>
      </c>
      <c r="J9" s="40">
        <f t="shared" si="2"/>
        <v>29151000</v>
      </c>
      <c r="K9" s="41">
        <f t="shared" si="2"/>
        <v>29948669</v>
      </c>
      <c r="L9" s="40">
        <f t="shared" si="2"/>
        <v>13713000</v>
      </c>
      <c r="M9" s="41">
        <f t="shared" si="2"/>
        <v>14208839</v>
      </c>
      <c r="N9" s="40">
        <f t="shared" si="2"/>
        <v>0</v>
      </c>
      <c r="O9" s="41">
        <f t="shared" si="2"/>
        <v>0</v>
      </c>
      <c r="P9" s="40">
        <f t="shared" si="2"/>
        <v>82623000</v>
      </c>
      <c r="Q9" s="41">
        <f t="shared" si="2"/>
        <v>88185513</v>
      </c>
      <c r="R9" s="20">
        <f>IF(($J9       =0),0,((($L9       -$J9       )/$J9       )*100))</f>
        <v>-52.958732118966758</v>
      </c>
      <c r="S9" s="21">
        <f>IF(($K9       =0),0,((($M9       -$K9       )/$K9       )*100))</f>
        <v>-52.556025110832138</v>
      </c>
      <c r="T9" s="20">
        <f>IF(($E9       =0),0,(($P9       /$E9       )*100))</f>
        <v>66.971168264827227</v>
      </c>
      <c r="U9" s="22">
        <f>IF(($E9       =0),0,(($Q9       /$E9       )*100))</f>
        <v>71.479936938178341</v>
      </c>
      <c r="V9" s="40">
        <f t="shared" ref="V9:W9" si="3">SUM(V10:V27)</f>
        <v>5085000</v>
      </c>
      <c r="W9" s="41">
        <f t="shared" si="3"/>
        <v>5085000</v>
      </c>
    </row>
    <row r="10" spans="1:23" x14ac:dyDescent="0.2">
      <c r="A10" s="23" t="s">
        <v>36</v>
      </c>
      <c r="B10" s="42">
        <v>72204000</v>
      </c>
      <c r="C10" s="42">
        <v>15000000</v>
      </c>
      <c r="D10" s="42"/>
      <c r="E10" s="42">
        <f t="shared" ref="E10:E41" si="4">$B10      +$C10      +$D10</f>
        <v>87204000</v>
      </c>
      <c r="F10" s="43">
        <v>87204000</v>
      </c>
      <c r="G10" s="44">
        <v>87204000</v>
      </c>
      <c r="H10" s="43">
        <v>33875000</v>
      </c>
      <c r="I10" s="44">
        <v>36772830</v>
      </c>
      <c r="J10" s="43">
        <v>18954000</v>
      </c>
      <c r="K10" s="44">
        <v>21277881</v>
      </c>
      <c r="L10" s="43">
        <v>11385000</v>
      </c>
      <c r="M10" s="44">
        <v>12875490</v>
      </c>
      <c r="N10" s="43"/>
      <c r="O10" s="44"/>
      <c r="P10" s="43">
        <f t="shared" ref="P10:P41" si="5">$H10      +$J10      +$L10      +$N10</f>
        <v>64214000</v>
      </c>
      <c r="Q10" s="44">
        <f t="shared" ref="Q10:Q41" si="6">$I10      +$K10      +$M10      +$O10</f>
        <v>70926201</v>
      </c>
      <c r="R10" s="24">
        <f t="shared" ref="R10:R41" si="7">IF(($J10      =0),0,((($L10      -$J10      )/$J10      )*100))</f>
        <v>-39.933523266856604</v>
      </c>
      <c r="S10" s="25">
        <f t="shared" ref="S10:S41" si="8">IF(($K10      =0),0,((($M10      -$K10      )/$K10      )*100))</f>
        <v>-39.488852296899303</v>
      </c>
      <c r="T10" s="24">
        <f t="shared" ref="T10:T41" si="9">IF(($E10      =0),0,(($P10      /$E10      )*100))</f>
        <v>73.636530434383744</v>
      </c>
      <c r="U10" s="26">
        <f t="shared" ref="U10:U41" si="10">IF(($E10      =0),0,(($Q10      /$E10      )*100))</f>
        <v>81.333655566258429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17170000</v>
      </c>
      <c r="C13" s="42">
        <v>11000000</v>
      </c>
      <c r="D13" s="42"/>
      <c r="E13" s="42">
        <f t="shared" si="4"/>
        <v>28170000</v>
      </c>
      <c r="F13" s="43">
        <v>28170000</v>
      </c>
      <c r="G13" s="44">
        <v>28170000</v>
      </c>
      <c r="H13" s="43">
        <v>5884000</v>
      </c>
      <c r="I13" s="44">
        <v>7255175</v>
      </c>
      <c r="J13" s="43">
        <v>8587000</v>
      </c>
      <c r="K13" s="44">
        <v>8670788</v>
      </c>
      <c r="L13" s="43">
        <v>1726000</v>
      </c>
      <c r="M13" s="44">
        <v>1333349</v>
      </c>
      <c r="N13" s="43"/>
      <c r="O13" s="44"/>
      <c r="P13" s="43">
        <f t="shared" si="5"/>
        <v>16197000</v>
      </c>
      <c r="Q13" s="44">
        <f t="shared" si="6"/>
        <v>17259312</v>
      </c>
      <c r="R13" s="24">
        <f t="shared" si="7"/>
        <v>-79.899848608361481</v>
      </c>
      <c r="S13" s="25">
        <f t="shared" si="8"/>
        <v>-84.622516431032565</v>
      </c>
      <c r="T13" s="24">
        <f t="shared" si="9"/>
        <v>57.497337593184241</v>
      </c>
      <c r="U13" s="26">
        <f t="shared" si="10"/>
        <v>61.268413205537811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7997000</v>
      </c>
      <c r="C20" s="42"/>
      <c r="D20" s="42"/>
      <c r="E20" s="42">
        <f t="shared" si="4"/>
        <v>7997000</v>
      </c>
      <c r="F20" s="43">
        <v>7997000</v>
      </c>
      <c r="G20" s="44">
        <v>7997000</v>
      </c>
      <c r="H20" s="43"/>
      <c r="I20" s="44"/>
      <c r="J20" s="43">
        <v>1610000</v>
      </c>
      <c r="K20" s="44"/>
      <c r="L20" s="43">
        <v>602000</v>
      </c>
      <c r="M20" s="44"/>
      <c r="N20" s="43"/>
      <c r="O20" s="44"/>
      <c r="P20" s="43">
        <f t="shared" si="5"/>
        <v>2212000</v>
      </c>
      <c r="Q20" s="44">
        <f t="shared" si="6"/>
        <v>0</v>
      </c>
      <c r="R20" s="24">
        <f t="shared" si="7"/>
        <v>-62.608695652173921</v>
      </c>
      <c r="S20" s="25">
        <f t="shared" si="8"/>
        <v>0</v>
      </c>
      <c r="T20" s="24">
        <f t="shared" si="9"/>
        <v>27.660372639739904</v>
      </c>
      <c r="U20" s="26">
        <f t="shared" si="10"/>
        <v>0</v>
      </c>
      <c r="V20" s="43">
        <v>5085000</v>
      </c>
      <c r="W20" s="44">
        <v>5085000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8874000</v>
      </c>
      <c r="C28" s="39">
        <f t="shared" si="11"/>
        <v>0</v>
      </c>
      <c r="D28" s="39">
        <f t="shared" si="11"/>
        <v>0</v>
      </c>
      <c r="E28" s="39">
        <f t="shared" si="11"/>
        <v>8874000</v>
      </c>
      <c r="F28" s="40">
        <f t="shared" si="11"/>
        <v>8874000</v>
      </c>
      <c r="G28" s="41">
        <f t="shared" si="11"/>
        <v>8874000</v>
      </c>
      <c r="H28" s="40">
        <f t="shared" si="11"/>
        <v>704000</v>
      </c>
      <c r="I28" s="41">
        <f t="shared" si="11"/>
        <v>1986684</v>
      </c>
      <c r="J28" s="40">
        <f t="shared" si="11"/>
        <v>3347000</v>
      </c>
      <c r="K28" s="41">
        <f t="shared" si="11"/>
        <v>1398995</v>
      </c>
      <c r="L28" s="40">
        <f t="shared" si="11"/>
        <v>1738000</v>
      </c>
      <c r="M28" s="41">
        <f t="shared" si="11"/>
        <v>1591572</v>
      </c>
      <c r="N28" s="40">
        <f t="shared" si="11"/>
        <v>0</v>
      </c>
      <c r="O28" s="41">
        <f t="shared" si="11"/>
        <v>0</v>
      </c>
      <c r="P28" s="40">
        <f t="shared" si="11"/>
        <v>5789000</v>
      </c>
      <c r="Q28" s="41">
        <f t="shared" si="11"/>
        <v>4977251</v>
      </c>
      <c r="R28" s="20">
        <f t="shared" si="7"/>
        <v>-48.072901105467579</v>
      </c>
      <c r="S28" s="21">
        <f t="shared" si="8"/>
        <v>13.765381577489554</v>
      </c>
      <c r="T28" s="20">
        <f t="shared" si="9"/>
        <v>65.235519495154378</v>
      </c>
      <c r="U28" s="22">
        <f t="shared" si="10"/>
        <v>56.088021185485694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160000</v>
      </c>
      <c r="I31" s="44">
        <v>170058</v>
      </c>
      <c r="J31" s="43">
        <v>663000</v>
      </c>
      <c r="K31" s="44">
        <v>741795</v>
      </c>
      <c r="L31" s="43">
        <v>343000</v>
      </c>
      <c r="M31" s="44">
        <v>352431</v>
      </c>
      <c r="N31" s="43"/>
      <c r="O31" s="44"/>
      <c r="P31" s="43">
        <f t="shared" si="5"/>
        <v>1166000</v>
      </c>
      <c r="Q31" s="44">
        <f t="shared" si="6"/>
        <v>1264284</v>
      </c>
      <c r="R31" s="24">
        <f t="shared" si="7"/>
        <v>-48.265460030165912</v>
      </c>
      <c r="S31" s="25">
        <f t="shared" si="8"/>
        <v>-52.489434412472448</v>
      </c>
      <c r="T31" s="24">
        <f t="shared" si="9"/>
        <v>58.3</v>
      </c>
      <c r="U31" s="26">
        <f t="shared" si="10"/>
        <v>63.214199999999998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1874000</v>
      </c>
      <c r="C33" s="42"/>
      <c r="D33" s="42"/>
      <c r="E33" s="42">
        <f t="shared" si="4"/>
        <v>1874000</v>
      </c>
      <c r="F33" s="43">
        <v>1874000</v>
      </c>
      <c r="G33" s="44">
        <v>1874000</v>
      </c>
      <c r="H33" s="43">
        <v>469000</v>
      </c>
      <c r="I33" s="44">
        <v>1216626</v>
      </c>
      <c r="J33" s="43">
        <v>702000</v>
      </c>
      <c r="K33" s="44">
        <v>657200</v>
      </c>
      <c r="L33" s="43"/>
      <c r="M33" s="44"/>
      <c r="N33" s="43"/>
      <c r="O33" s="44"/>
      <c r="P33" s="43">
        <f t="shared" si="5"/>
        <v>1171000</v>
      </c>
      <c r="Q33" s="44">
        <f t="shared" si="6"/>
        <v>1873826</v>
      </c>
      <c r="R33" s="24">
        <f t="shared" si="7"/>
        <v>-100</v>
      </c>
      <c r="S33" s="25">
        <f t="shared" si="8"/>
        <v>-100</v>
      </c>
      <c r="T33" s="24">
        <f t="shared" si="9"/>
        <v>62.486659551760937</v>
      </c>
      <c r="U33" s="26">
        <f t="shared" si="10"/>
        <v>99.990715048025606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75000</v>
      </c>
      <c r="I36" s="44">
        <v>600000</v>
      </c>
      <c r="J36" s="43">
        <v>1982000</v>
      </c>
      <c r="K36" s="44"/>
      <c r="L36" s="43">
        <v>1395000</v>
      </c>
      <c r="M36" s="44">
        <v>1239141</v>
      </c>
      <c r="N36" s="43"/>
      <c r="O36" s="44"/>
      <c r="P36" s="43">
        <f t="shared" si="5"/>
        <v>3452000</v>
      </c>
      <c r="Q36" s="44">
        <f t="shared" si="6"/>
        <v>1839141</v>
      </c>
      <c r="R36" s="24">
        <f t="shared" si="7"/>
        <v>-29.616548940464178</v>
      </c>
      <c r="S36" s="25">
        <f t="shared" si="8"/>
        <v>0</v>
      </c>
      <c r="T36" s="24">
        <f t="shared" si="9"/>
        <v>69.040000000000006</v>
      </c>
      <c r="U36" s="26">
        <f t="shared" si="10"/>
        <v>36.782820000000001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2097000</v>
      </c>
      <c r="C43" s="45">
        <f t="shared" si="20"/>
        <v>334000</v>
      </c>
      <c r="D43" s="45">
        <f t="shared" si="20"/>
        <v>0</v>
      </c>
      <c r="E43" s="45">
        <f t="shared" si="20"/>
        <v>2431000</v>
      </c>
      <c r="F43" s="46">
        <f t="shared" si="20"/>
        <v>2097000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2097000</v>
      </c>
      <c r="C44" s="39">
        <f t="shared" si="22"/>
        <v>334000</v>
      </c>
      <c r="D44" s="39">
        <f t="shared" si="22"/>
        <v>0</v>
      </c>
      <c r="E44" s="39">
        <f t="shared" si="22"/>
        <v>2431000</v>
      </c>
      <c r="F44" s="40">
        <f t="shared" si="22"/>
        <v>2097000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2097000</v>
      </c>
      <c r="C46" s="42">
        <v>334000</v>
      </c>
      <c r="D46" s="42"/>
      <c r="E46" s="42">
        <f t="shared" si="13"/>
        <v>2431000</v>
      </c>
      <c r="F46" s="43">
        <v>2097000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108342000</v>
      </c>
      <c r="C61" s="39">
        <f t="shared" si="26"/>
        <v>26334000</v>
      </c>
      <c r="D61" s="39">
        <f t="shared" si="26"/>
        <v>0</v>
      </c>
      <c r="E61" s="39">
        <f t="shared" si="26"/>
        <v>134676000</v>
      </c>
      <c r="F61" s="40">
        <f t="shared" si="26"/>
        <v>134342000</v>
      </c>
      <c r="G61" s="41">
        <f t="shared" si="26"/>
        <v>132245000</v>
      </c>
      <c r="H61" s="40">
        <f t="shared" si="26"/>
        <v>40463000</v>
      </c>
      <c r="I61" s="41">
        <f t="shared" si="26"/>
        <v>46014689</v>
      </c>
      <c r="J61" s="40">
        <f t="shared" si="26"/>
        <v>32498000</v>
      </c>
      <c r="K61" s="41">
        <f t="shared" si="26"/>
        <v>31347664</v>
      </c>
      <c r="L61" s="40">
        <f t="shared" si="26"/>
        <v>15451000</v>
      </c>
      <c r="M61" s="41">
        <f t="shared" si="26"/>
        <v>15800411</v>
      </c>
      <c r="N61" s="40">
        <f t="shared" si="26"/>
        <v>0</v>
      </c>
      <c r="O61" s="41">
        <f t="shared" si="26"/>
        <v>0</v>
      </c>
      <c r="P61" s="40">
        <f t="shared" si="26"/>
        <v>88412000</v>
      </c>
      <c r="Q61" s="41">
        <f t="shared" si="26"/>
        <v>93162764</v>
      </c>
      <c r="R61" s="20">
        <f t="shared" si="16"/>
        <v>-52.455535725275404</v>
      </c>
      <c r="S61" s="21">
        <f t="shared" si="17"/>
        <v>-49.596209146557143</v>
      </c>
      <c r="T61" s="20">
        <f t="shared" si="18"/>
        <v>65.647925391309514</v>
      </c>
      <c r="U61" s="22">
        <f t="shared" si="19"/>
        <v>69.175475957111885</v>
      </c>
      <c r="V61" s="40">
        <f t="shared" ref="V61:W61" si="27">+V8+V43</f>
        <v>5085000</v>
      </c>
      <c r="W61" s="41">
        <f t="shared" si="27"/>
        <v>5085000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108342000</v>
      </c>
      <c r="C65" s="48">
        <f t="shared" si="30"/>
        <v>26334000</v>
      </c>
      <c r="D65" s="48">
        <f t="shared" si="30"/>
        <v>0</v>
      </c>
      <c r="E65" s="48">
        <f t="shared" si="30"/>
        <v>134676000</v>
      </c>
      <c r="F65" s="49">
        <f t="shared" si="30"/>
        <v>134342000</v>
      </c>
      <c r="G65" s="50">
        <f t="shared" si="30"/>
        <v>132245000</v>
      </c>
      <c r="H65" s="49">
        <f t="shared" si="30"/>
        <v>40463000</v>
      </c>
      <c r="I65" s="50">
        <f t="shared" si="30"/>
        <v>46014689</v>
      </c>
      <c r="J65" s="49">
        <f t="shared" si="30"/>
        <v>32498000</v>
      </c>
      <c r="K65" s="50">
        <f t="shared" si="30"/>
        <v>31347664</v>
      </c>
      <c r="L65" s="49">
        <f t="shared" si="30"/>
        <v>15451000</v>
      </c>
      <c r="M65" s="51">
        <f t="shared" si="30"/>
        <v>15800411</v>
      </c>
      <c r="N65" s="49">
        <f t="shared" si="30"/>
        <v>0</v>
      </c>
      <c r="O65" s="50">
        <f t="shared" si="30"/>
        <v>0</v>
      </c>
      <c r="P65" s="49">
        <f t="shared" si="30"/>
        <v>88412000</v>
      </c>
      <c r="Q65" s="50">
        <f t="shared" si="30"/>
        <v>93162764</v>
      </c>
      <c r="R65" s="34">
        <f t="shared" si="16"/>
        <v>-52.455535725275404</v>
      </c>
      <c r="S65" s="35">
        <f t="shared" si="17"/>
        <v>-49.596209146557143</v>
      </c>
      <c r="T65" s="34">
        <f t="shared" si="18"/>
        <v>65.647925391309514</v>
      </c>
      <c r="U65" s="35">
        <f t="shared" si="19"/>
        <v>69.175475957111885</v>
      </c>
      <c r="V65" s="49">
        <f>+V61+V62</f>
        <v>5085000</v>
      </c>
      <c r="W65" s="50">
        <f>+W61+W62</f>
        <v>5085000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157264000</v>
      </c>
      <c r="C8" s="36">
        <f t="shared" si="0"/>
        <v>0</v>
      </c>
      <c r="D8" s="36">
        <f t="shared" si="0"/>
        <v>0</v>
      </c>
      <c r="E8" s="36">
        <f t="shared" si="0"/>
        <v>157264000</v>
      </c>
      <c r="F8" s="37">
        <f t="shared" si="0"/>
        <v>157264000</v>
      </c>
      <c r="G8" s="38">
        <f t="shared" si="0"/>
        <v>157264000</v>
      </c>
      <c r="H8" s="37">
        <f t="shared" si="0"/>
        <v>29068000</v>
      </c>
      <c r="I8" s="38">
        <f t="shared" si="0"/>
        <v>28271900</v>
      </c>
      <c r="J8" s="37">
        <f t="shared" si="0"/>
        <v>47378000</v>
      </c>
      <c r="K8" s="38">
        <f t="shared" si="0"/>
        <v>41222581</v>
      </c>
      <c r="L8" s="37">
        <f t="shared" si="0"/>
        <v>29973000</v>
      </c>
      <c r="M8" s="38">
        <f t="shared" si="0"/>
        <v>14136064</v>
      </c>
      <c r="N8" s="37">
        <f t="shared" si="0"/>
        <v>0</v>
      </c>
      <c r="O8" s="38">
        <f t="shared" si="0"/>
        <v>0</v>
      </c>
      <c r="P8" s="37">
        <f t="shared" si="0"/>
        <v>106419000</v>
      </c>
      <c r="Q8" s="38">
        <f t="shared" si="0"/>
        <v>83630545</v>
      </c>
      <c r="R8" s="16">
        <f>IF(($J8       =0),0,((($L8       -$J8       )/$J8       )*100))</f>
        <v>-36.736459960319138</v>
      </c>
      <c r="S8" s="17">
        <f>IF(($K8       =0),0,((($M8       -$K8       )/$K8       )*100))</f>
        <v>-65.707959916435115</v>
      </c>
      <c r="T8" s="16">
        <f>IF(($E8       =0),0,(($P8       /$E8       )*100))</f>
        <v>67.66901515922271</v>
      </c>
      <c r="U8" s="18">
        <f>IF(($E8       =0),0,(($Q8       /$E8       )*100))</f>
        <v>53.178441982907721</v>
      </c>
      <c r="V8" s="37">
        <f t="shared" ref="V8:W8" si="1">+V9+V28</f>
        <v>5875000</v>
      </c>
      <c r="W8" s="38">
        <f t="shared" si="1"/>
        <v>4809000</v>
      </c>
    </row>
    <row r="9" spans="1:23" x14ac:dyDescent="0.2">
      <c r="A9" s="19" t="s">
        <v>35</v>
      </c>
      <c r="B9" s="39">
        <f t="shared" ref="B9:Q9" si="2">SUM(B10:B27)</f>
        <v>145253000</v>
      </c>
      <c r="C9" s="39">
        <f t="shared" si="2"/>
        <v>0</v>
      </c>
      <c r="D9" s="39">
        <f t="shared" si="2"/>
        <v>0</v>
      </c>
      <c r="E9" s="39">
        <f t="shared" si="2"/>
        <v>145253000</v>
      </c>
      <c r="F9" s="40">
        <f t="shared" si="2"/>
        <v>145253000</v>
      </c>
      <c r="G9" s="41">
        <f t="shared" si="2"/>
        <v>145253000</v>
      </c>
      <c r="H9" s="40">
        <f t="shared" si="2"/>
        <v>27115000</v>
      </c>
      <c r="I9" s="41">
        <f t="shared" si="2"/>
        <v>27828516</v>
      </c>
      <c r="J9" s="40">
        <f t="shared" si="2"/>
        <v>42215000</v>
      </c>
      <c r="K9" s="41">
        <f t="shared" si="2"/>
        <v>41087135</v>
      </c>
      <c r="L9" s="40">
        <f t="shared" si="2"/>
        <v>27805000</v>
      </c>
      <c r="M9" s="41">
        <f t="shared" si="2"/>
        <v>12488072</v>
      </c>
      <c r="N9" s="40">
        <f t="shared" si="2"/>
        <v>0</v>
      </c>
      <c r="O9" s="41">
        <f t="shared" si="2"/>
        <v>0</v>
      </c>
      <c r="P9" s="40">
        <f t="shared" si="2"/>
        <v>97135000</v>
      </c>
      <c r="Q9" s="41">
        <f t="shared" si="2"/>
        <v>81403723</v>
      </c>
      <c r="R9" s="20">
        <f>IF(($J9       =0),0,((($L9       -$J9       )/$J9       )*100))</f>
        <v>-34.134786213431248</v>
      </c>
      <c r="S9" s="21">
        <f>IF(($K9       =0),0,((($M9       -$K9       )/$K9       )*100))</f>
        <v>-69.605882717303118</v>
      </c>
      <c r="T9" s="20">
        <f>IF(($E9       =0),0,(($P9       /$E9       )*100))</f>
        <v>66.872973363717108</v>
      </c>
      <c r="U9" s="22">
        <f>IF(($E9       =0),0,(($Q9       /$E9       )*100))</f>
        <v>56.042713747736705</v>
      </c>
      <c r="V9" s="40">
        <f t="shared" ref="V9:W9" si="3">SUM(V10:V27)</f>
        <v>5875000</v>
      </c>
      <c r="W9" s="41">
        <f t="shared" si="3"/>
        <v>4809000</v>
      </c>
    </row>
    <row r="10" spans="1:23" x14ac:dyDescent="0.2">
      <c r="A10" s="23" t="s">
        <v>36</v>
      </c>
      <c r="B10" s="42">
        <v>111062000</v>
      </c>
      <c r="C10" s="42"/>
      <c r="D10" s="42"/>
      <c r="E10" s="42">
        <f t="shared" ref="E10:E41" si="4">$B10      +$C10      +$D10</f>
        <v>111062000</v>
      </c>
      <c r="F10" s="43">
        <v>111062000</v>
      </c>
      <c r="G10" s="44">
        <v>111062000</v>
      </c>
      <c r="H10" s="43">
        <v>27115000</v>
      </c>
      <c r="I10" s="44">
        <v>26615745</v>
      </c>
      <c r="J10" s="43">
        <v>31583000</v>
      </c>
      <c r="K10" s="44">
        <v>34181739</v>
      </c>
      <c r="L10" s="43">
        <v>16080000</v>
      </c>
      <c r="M10" s="44">
        <v>8119192</v>
      </c>
      <c r="N10" s="43"/>
      <c r="O10" s="44"/>
      <c r="P10" s="43">
        <f t="shared" ref="P10:P41" si="5">$H10      +$J10      +$L10      +$N10</f>
        <v>74778000</v>
      </c>
      <c r="Q10" s="44">
        <f t="shared" ref="Q10:Q41" si="6">$I10      +$K10      +$M10      +$O10</f>
        <v>68916676</v>
      </c>
      <c r="R10" s="24">
        <f t="shared" ref="R10:R41" si="7">IF(($J10      =0),0,((($L10      -$J10      )/$J10      )*100))</f>
        <v>-49.086533894816831</v>
      </c>
      <c r="S10" s="25">
        <f t="shared" ref="S10:S41" si="8">IF(($K10      =0),0,((($M10      -$K10      )/$K10      )*100))</f>
        <v>-76.246989657255298</v>
      </c>
      <c r="T10" s="24">
        <f t="shared" ref="T10:T41" si="9">IF(($E10      =0),0,(($P10      /$E10      )*100))</f>
        <v>67.329959842250275</v>
      </c>
      <c r="U10" s="26">
        <f t="shared" ref="U10:U41" si="10">IF(($E10      =0),0,(($Q10      /$E10      )*100))</f>
        <v>62.052435576524822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23930000</v>
      </c>
      <c r="C13" s="42"/>
      <c r="D13" s="42"/>
      <c r="E13" s="42">
        <f t="shared" si="4"/>
        <v>23930000</v>
      </c>
      <c r="F13" s="43">
        <v>23930000</v>
      </c>
      <c r="G13" s="44">
        <v>23930000</v>
      </c>
      <c r="H13" s="43"/>
      <c r="I13" s="44">
        <v>1212771</v>
      </c>
      <c r="J13" s="43">
        <v>10632000</v>
      </c>
      <c r="K13" s="44">
        <v>6817897</v>
      </c>
      <c r="L13" s="43">
        <v>11725000</v>
      </c>
      <c r="M13" s="44">
        <v>4368880</v>
      </c>
      <c r="N13" s="43"/>
      <c r="O13" s="44"/>
      <c r="P13" s="43">
        <f t="shared" si="5"/>
        <v>22357000</v>
      </c>
      <c r="Q13" s="44">
        <f t="shared" si="6"/>
        <v>12399548</v>
      </c>
      <c r="R13" s="24">
        <f t="shared" si="7"/>
        <v>10.280285929270129</v>
      </c>
      <c r="S13" s="25">
        <f t="shared" si="8"/>
        <v>-35.92041651553258</v>
      </c>
      <c r="T13" s="24">
        <f t="shared" si="9"/>
        <v>93.426661094860009</v>
      </c>
      <c r="U13" s="26">
        <f t="shared" si="10"/>
        <v>51.815913079816134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10261000</v>
      </c>
      <c r="C20" s="42"/>
      <c r="D20" s="42"/>
      <c r="E20" s="42">
        <f t="shared" si="4"/>
        <v>10261000</v>
      </c>
      <c r="F20" s="43">
        <v>10261000</v>
      </c>
      <c r="G20" s="44">
        <v>10261000</v>
      </c>
      <c r="H20" s="43"/>
      <c r="I20" s="44"/>
      <c r="J20" s="43"/>
      <c r="K20" s="44">
        <v>87499</v>
      </c>
      <c r="L20" s="43"/>
      <c r="M20" s="44"/>
      <c r="N20" s="43"/>
      <c r="O20" s="44"/>
      <c r="P20" s="43">
        <f t="shared" si="5"/>
        <v>0</v>
      </c>
      <c r="Q20" s="44">
        <f t="shared" si="6"/>
        <v>87499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0.85273365169086845</v>
      </c>
      <c r="V20" s="43">
        <v>5875000</v>
      </c>
      <c r="W20" s="44">
        <v>4809000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12011000</v>
      </c>
      <c r="C28" s="39">
        <f t="shared" si="11"/>
        <v>0</v>
      </c>
      <c r="D28" s="39">
        <f t="shared" si="11"/>
        <v>0</v>
      </c>
      <c r="E28" s="39">
        <f t="shared" si="11"/>
        <v>12011000</v>
      </c>
      <c r="F28" s="40">
        <f t="shared" si="11"/>
        <v>12011000</v>
      </c>
      <c r="G28" s="41">
        <f t="shared" si="11"/>
        <v>12011000</v>
      </c>
      <c r="H28" s="40">
        <f t="shared" si="11"/>
        <v>1953000</v>
      </c>
      <c r="I28" s="41">
        <f t="shared" si="11"/>
        <v>443384</v>
      </c>
      <c r="J28" s="40">
        <f t="shared" si="11"/>
        <v>5163000</v>
      </c>
      <c r="K28" s="41">
        <f t="shared" si="11"/>
        <v>135446</v>
      </c>
      <c r="L28" s="40">
        <f t="shared" si="11"/>
        <v>2168000</v>
      </c>
      <c r="M28" s="41">
        <f t="shared" si="11"/>
        <v>1647992</v>
      </c>
      <c r="N28" s="40">
        <f t="shared" si="11"/>
        <v>0</v>
      </c>
      <c r="O28" s="41">
        <f t="shared" si="11"/>
        <v>0</v>
      </c>
      <c r="P28" s="40">
        <f t="shared" si="11"/>
        <v>9284000</v>
      </c>
      <c r="Q28" s="41">
        <f t="shared" si="11"/>
        <v>2226822</v>
      </c>
      <c r="R28" s="20">
        <f t="shared" si="7"/>
        <v>-58.008909548711983</v>
      </c>
      <c r="S28" s="21">
        <f t="shared" si="8"/>
        <v>1116.7151484724541</v>
      </c>
      <c r="T28" s="20">
        <f t="shared" si="9"/>
        <v>77.295812172175502</v>
      </c>
      <c r="U28" s="22">
        <f t="shared" si="10"/>
        <v>18.539855132794937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161000</v>
      </c>
      <c r="I31" s="44">
        <v>225640</v>
      </c>
      <c r="J31" s="43">
        <v>146000</v>
      </c>
      <c r="K31" s="44">
        <v>25375</v>
      </c>
      <c r="L31" s="43">
        <v>132000</v>
      </c>
      <c r="M31" s="44">
        <v>387731</v>
      </c>
      <c r="N31" s="43"/>
      <c r="O31" s="44"/>
      <c r="P31" s="43">
        <f t="shared" si="5"/>
        <v>439000</v>
      </c>
      <c r="Q31" s="44">
        <f t="shared" si="6"/>
        <v>638746</v>
      </c>
      <c r="R31" s="24">
        <f t="shared" si="7"/>
        <v>-9.5890410958904102</v>
      </c>
      <c r="S31" s="25">
        <f t="shared" si="8"/>
        <v>1428.0039408866996</v>
      </c>
      <c r="T31" s="24">
        <f t="shared" si="9"/>
        <v>21.95</v>
      </c>
      <c r="U31" s="26">
        <f t="shared" si="10"/>
        <v>31.9373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5011000</v>
      </c>
      <c r="C33" s="42"/>
      <c r="D33" s="42"/>
      <c r="E33" s="42">
        <f t="shared" si="4"/>
        <v>5011000</v>
      </c>
      <c r="F33" s="43">
        <v>5011000</v>
      </c>
      <c r="G33" s="44">
        <v>5011000</v>
      </c>
      <c r="H33" s="43">
        <v>1192000</v>
      </c>
      <c r="I33" s="44"/>
      <c r="J33" s="43">
        <v>3531000</v>
      </c>
      <c r="K33" s="44"/>
      <c r="L33" s="43"/>
      <c r="M33" s="44"/>
      <c r="N33" s="43"/>
      <c r="O33" s="44"/>
      <c r="P33" s="43">
        <f t="shared" si="5"/>
        <v>4723000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94.252644182797837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600000</v>
      </c>
      <c r="I36" s="44">
        <v>217744</v>
      </c>
      <c r="J36" s="43">
        <v>1486000</v>
      </c>
      <c r="K36" s="44">
        <v>110071</v>
      </c>
      <c r="L36" s="43">
        <v>2036000</v>
      </c>
      <c r="M36" s="44">
        <v>1260261</v>
      </c>
      <c r="N36" s="43"/>
      <c r="O36" s="44"/>
      <c r="P36" s="43">
        <f t="shared" si="5"/>
        <v>4122000</v>
      </c>
      <c r="Q36" s="44">
        <f t="shared" si="6"/>
        <v>1588076</v>
      </c>
      <c r="R36" s="24">
        <f t="shared" si="7"/>
        <v>37.012113055181693</v>
      </c>
      <c r="S36" s="25">
        <f t="shared" si="8"/>
        <v>1044.952803190668</v>
      </c>
      <c r="T36" s="24">
        <f t="shared" si="9"/>
        <v>82.44</v>
      </c>
      <c r="U36" s="26">
        <f t="shared" si="10"/>
        <v>31.761519999999997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19389000</v>
      </c>
      <c r="C43" s="45">
        <f t="shared" si="20"/>
        <v>-13073000</v>
      </c>
      <c r="D43" s="45">
        <f t="shared" si="20"/>
        <v>0</v>
      </c>
      <c r="E43" s="45">
        <f t="shared" si="20"/>
        <v>6316000</v>
      </c>
      <c r="F43" s="46">
        <f t="shared" si="20"/>
        <v>19389000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19389000</v>
      </c>
      <c r="C44" s="39">
        <f t="shared" si="22"/>
        <v>-13073000</v>
      </c>
      <c r="D44" s="39">
        <f t="shared" si="22"/>
        <v>0</v>
      </c>
      <c r="E44" s="39">
        <f t="shared" si="22"/>
        <v>6316000</v>
      </c>
      <c r="F44" s="40">
        <f t="shared" si="22"/>
        <v>19389000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19389000</v>
      </c>
      <c r="C46" s="42">
        <v>-13073000</v>
      </c>
      <c r="D46" s="42"/>
      <c r="E46" s="42">
        <f t="shared" si="13"/>
        <v>6316000</v>
      </c>
      <c r="F46" s="43">
        <v>19389000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176653000</v>
      </c>
      <c r="C61" s="39">
        <f t="shared" si="26"/>
        <v>-13073000</v>
      </c>
      <c r="D61" s="39">
        <f t="shared" si="26"/>
        <v>0</v>
      </c>
      <c r="E61" s="39">
        <f t="shared" si="26"/>
        <v>163580000</v>
      </c>
      <c r="F61" s="40">
        <f t="shared" si="26"/>
        <v>176653000</v>
      </c>
      <c r="G61" s="41">
        <f t="shared" si="26"/>
        <v>157264000</v>
      </c>
      <c r="H61" s="40">
        <f t="shared" si="26"/>
        <v>29068000</v>
      </c>
      <c r="I61" s="41">
        <f t="shared" si="26"/>
        <v>28271900</v>
      </c>
      <c r="J61" s="40">
        <f t="shared" si="26"/>
        <v>47378000</v>
      </c>
      <c r="K61" s="41">
        <f t="shared" si="26"/>
        <v>41222581</v>
      </c>
      <c r="L61" s="40">
        <f t="shared" si="26"/>
        <v>29973000</v>
      </c>
      <c r="M61" s="41">
        <f t="shared" si="26"/>
        <v>14136064</v>
      </c>
      <c r="N61" s="40">
        <f t="shared" si="26"/>
        <v>0</v>
      </c>
      <c r="O61" s="41">
        <f t="shared" si="26"/>
        <v>0</v>
      </c>
      <c r="P61" s="40">
        <f t="shared" si="26"/>
        <v>106419000</v>
      </c>
      <c r="Q61" s="41">
        <f t="shared" si="26"/>
        <v>83630545</v>
      </c>
      <c r="R61" s="20">
        <f t="shared" si="16"/>
        <v>-36.736459960319138</v>
      </c>
      <c r="S61" s="21">
        <f t="shared" si="17"/>
        <v>-65.707959916435115</v>
      </c>
      <c r="T61" s="20">
        <f t="shared" si="18"/>
        <v>65.056241594326934</v>
      </c>
      <c r="U61" s="22">
        <f t="shared" si="19"/>
        <v>51.125165056852914</v>
      </c>
      <c r="V61" s="40">
        <f t="shared" ref="V61:W61" si="27">+V8+V43</f>
        <v>5875000</v>
      </c>
      <c r="W61" s="41">
        <f t="shared" si="27"/>
        <v>4809000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176653000</v>
      </c>
      <c r="C65" s="48">
        <f t="shared" si="30"/>
        <v>-13073000</v>
      </c>
      <c r="D65" s="48">
        <f t="shared" si="30"/>
        <v>0</v>
      </c>
      <c r="E65" s="48">
        <f t="shared" si="30"/>
        <v>163580000</v>
      </c>
      <c r="F65" s="49">
        <f t="shared" si="30"/>
        <v>176653000</v>
      </c>
      <c r="G65" s="50">
        <f t="shared" si="30"/>
        <v>157264000</v>
      </c>
      <c r="H65" s="49">
        <f t="shared" si="30"/>
        <v>29068000</v>
      </c>
      <c r="I65" s="50">
        <f t="shared" si="30"/>
        <v>28271900</v>
      </c>
      <c r="J65" s="49">
        <f t="shared" si="30"/>
        <v>47378000</v>
      </c>
      <c r="K65" s="50">
        <f t="shared" si="30"/>
        <v>41222581</v>
      </c>
      <c r="L65" s="49">
        <f t="shared" si="30"/>
        <v>29973000</v>
      </c>
      <c r="M65" s="51">
        <f t="shared" si="30"/>
        <v>14136064</v>
      </c>
      <c r="N65" s="49">
        <f t="shared" si="30"/>
        <v>0</v>
      </c>
      <c r="O65" s="50">
        <f t="shared" si="30"/>
        <v>0</v>
      </c>
      <c r="P65" s="49">
        <f t="shared" si="30"/>
        <v>106419000</v>
      </c>
      <c r="Q65" s="50">
        <f t="shared" si="30"/>
        <v>83630545</v>
      </c>
      <c r="R65" s="34">
        <f t="shared" si="16"/>
        <v>-36.736459960319138</v>
      </c>
      <c r="S65" s="35">
        <f t="shared" si="17"/>
        <v>-65.707959916435115</v>
      </c>
      <c r="T65" s="34">
        <f t="shared" si="18"/>
        <v>65.056241594326934</v>
      </c>
      <c r="U65" s="35">
        <f t="shared" si="19"/>
        <v>51.125165056852914</v>
      </c>
      <c r="V65" s="49">
        <f>+V61+V62</f>
        <v>5875000</v>
      </c>
      <c r="W65" s="50">
        <f>+W61+W62</f>
        <v>4809000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46724000</v>
      </c>
      <c r="C8" s="36">
        <f t="shared" si="0"/>
        <v>-1926000</v>
      </c>
      <c r="D8" s="36">
        <f t="shared" si="0"/>
        <v>0</v>
      </c>
      <c r="E8" s="36">
        <f t="shared" si="0"/>
        <v>44798000</v>
      </c>
      <c r="F8" s="37">
        <f t="shared" si="0"/>
        <v>44798000</v>
      </c>
      <c r="G8" s="38">
        <f t="shared" si="0"/>
        <v>44798000</v>
      </c>
      <c r="H8" s="37">
        <f t="shared" si="0"/>
        <v>3215000</v>
      </c>
      <c r="I8" s="38">
        <f t="shared" si="0"/>
        <v>3214060</v>
      </c>
      <c r="J8" s="37">
        <f t="shared" si="0"/>
        <v>14058000</v>
      </c>
      <c r="K8" s="38">
        <f t="shared" si="0"/>
        <v>11219148</v>
      </c>
      <c r="L8" s="37">
        <f t="shared" si="0"/>
        <v>6491000</v>
      </c>
      <c r="M8" s="38">
        <f t="shared" si="0"/>
        <v>9396699</v>
      </c>
      <c r="N8" s="37">
        <f t="shared" si="0"/>
        <v>0</v>
      </c>
      <c r="O8" s="38">
        <f t="shared" si="0"/>
        <v>0</v>
      </c>
      <c r="P8" s="37">
        <f t="shared" si="0"/>
        <v>23764000</v>
      </c>
      <c r="Q8" s="38">
        <f t="shared" si="0"/>
        <v>23829907</v>
      </c>
      <c r="R8" s="16">
        <f>IF(($J8       =0),0,((($L8       -$J8       )/$J8       )*100))</f>
        <v>-53.827002418551714</v>
      </c>
      <c r="S8" s="17">
        <f>IF(($K8       =0),0,((($M8       -$K8       )/$K8       )*100))</f>
        <v>-16.244094471344884</v>
      </c>
      <c r="T8" s="16">
        <f>IF(($E8       =0),0,(($P8       /$E8       )*100))</f>
        <v>53.047011027278003</v>
      </c>
      <c r="U8" s="18">
        <f>IF(($E8       =0),0,(($Q8       /$E8       )*100))</f>
        <v>53.194131434439043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41955000</v>
      </c>
      <c r="C9" s="39">
        <f t="shared" si="2"/>
        <v>-1926000</v>
      </c>
      <c r="D9" s="39">
        <f t="shared" si="2"/>
        <v>0</v>
      </c>
      <c r="E9" s="39">
        <f t="shared" si="2"/>
        <v>40029000</v>
      </c>
      <c r="F9" s="40">
        <f t="shared" si="2"/>
        <v>40029000</v>
      </c>
      <c r="G9" s="41">
        <f t="shared" si="2"/>
        <v>40029000</v>
      </c>
      <c r="H9" s="40">
        <f t="shared" si="2"/>
        <v>2571000</v>
      </c>
      <c r="I9" s="41">
        <f t="shared" si="2"/>
        <v>2570680</v>
      </c>
      <c r="J9" s="40">
        <f t="shared" si="2"/>
        <v>12941000</v>
      </c>
      <c r="K9" s="41">
        <f t="shared" si="2"/>
        <v>10101921</v>
      </c>
      <c r="L9" s="40">
        <f t="shared" si="2"/>
        <v>5454000</v>
      </c>
      <c r="M9" s="41">
        <f t="shared" si="2"/>
        <v>8369818</v>
      </c>
      <c r="N9" s="40">
        <f t="shared" si="2"/>
        <v>0</v>
      </c>
      <c r="O9" s="41">
        <f t="shared" si="2"/>
        <v>0</v>
      </c>
      <c r="P9" s="40">
        <f t="shared" si="2"/>
        <v>20966000</v>
      </c>
      <c r="Q9" s="41">
        <f t="shared" si="2"/>
        <v>21042419</v>
      </c>
      <c r="R9" s="20">
        <f>IF(($J9       =0),0,((($L9       -$J9       )/$J9       )*100))</f>
        <v>-57.854879839270538</v>
      </c>
      <c r="S9" s="21">
        <f>IF(($K9       =0),0,((($M9       -$K9       )/$K9       )*100))</f>
        <v>-17.146273466205091</v>
      </c>
      <c r="T9" s="20">
        <f>IF(($E9       =0),0,(($P9       /$E9       )*100))</f>
        <v>52.377026655674641</v>
      </c>
      <c r="U9" s="22">
        <f>IF(($E9       =0),0,(($Q9       /$E9       )*100))</f>
        <v>52.567935746583728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37141000</v>
      </c>
      <c r="C10" s="42"/>
      <c r="D10" s="42"/>
      <c r="E10" s="42">
        <f t="shared" ref="E10:E41" si="4">$B10      +$C10      +$D10</f>
        <v>37141000</v>
      </c>
      <c r="F10" s="43">
        <v>37141000</v>
      </c>
      <c r="G10" s="44">
        <v>37141000</v>
      </c>
      <c r="H10" s="43">
        <v>2571000</v>
      </c>
      <c r="I10" s="44">
        <v>2570680</v>
      </c>
      <c r="J10" s="43">
        <v>12941000</v>
      </c>
      <c r="K10" s="44">
        <v>8060873</v>
      </c>
      <c r="L10" s="43">
        <v>3489000</v>
      </c>
      <c r="M10" s="44">
        <v>8369818</v>
      </c>
      <c r="N10" s="43"/>
      <c r="O10" s="44"/>
      <c r="P10" s="43">
        <f t="shared" ref="P10:P41" si="5">$H10      +$J10      +$L10      +$N10</f>
        <v>19001000</v>
      </c>
      <c r="Q10" s="44">
        <f t="shared" ref="Q10:Q41" si="6">$I10      +$K10      +$M10      +$O10</f>
        <v>19001371</v>
      </c>
      <c r="R10" s="24">
        <f t="shared" ref="R10:R41" si="7">IF(($J10      =0),0,((($L10      -$J10      )/$J10      )*100))</f>
        <v>-73.039177806970088</v>
      </c>
      <c r="S10" s="25">
        <f t="shared" ref="S10:S41" si="8">IF(($K10      =0),0,((($M10      -$K10      )/$K10      )*100))</f>
        <v>3.8326493916974007</v>
      </c>
      <c r="T10" s="24">
        <f t="shared" ref="T10:T41" si="9">IF(($E10      =0),0,(($P10      /$E10      )*100))</f>
        <v>51.159096416359283</v>
      </c>
      <c r="U10" s="26">
        <f t="shared" ref="U10:U41" si="10">IF(($E10      =0),0,(($Q10      /$E10      )*100))</f>
        <v>51.160095312457933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4814000</v>
      </c>
      <c r="C13" s="42">
        <v>-1926000</v>
      </c>
      <c r="D13" s="42"/>
      <c r="E13" s="42">
        <f t="shared" si="4"/>
        <v>2888000</v>
      </c>
      <c r="F13" s="43">
        <v>2888000</v>
      </c>
      <c r="G13" s="44">
        <v>2888000</v>
      </c>
      <c r="H13" s="43"/>
      <c r="I13" s="44"/>
      <c r="J13" s="43"/>
      <c r="K13" s="44">
        <v>2041048</v>
      </c>
      <c r="L13" s="43">
        <v>1965000</v>
      </c>
      <c r="M13" s="44"/>
      <c r="N13" s="43"/>
      <c r="O13" s="44"/>
      <c r="P13" s="43">
        <f t="shared" si="5"/>
        <v>1965000</v>
      </c>
      <c r="Q13" s="44">
        <f t="shared" si="6"/>
        <v>2041048</v>
      </c>
      <c r="R13" s="24">
        <f t="shared" si="7"/>
        <v>0</v>
      </c>
      <c r="S13" s="25">
        <f t="shared" si="8"/>
        <v>-100</v>
      </c>
      <c r="T13" s="24">
        <f t="shared" si="9"/>
        <v>68.04016620498615</v>
      </c>
      <c r="U13" s="26">
        <f t="shared" si="10"/>
        <v>70.673407202216069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4769000</v>
      </c>
      <c r="C28" s="39">
        <f t="shared" si="11"/>
        <v>0</v>
      </c>
      <c r="D28" s="39">
        <f t="shared" si="11"/>
        <v>0</v>
      </c>
      <c r="E28" s="39">
        <f t="shared" si="11"/>
        <v>4769000</v>
      </c>
      <c r="F28" s="40">
        <f t="shared" si="11"/>
        <v>4769000</v>
      </c>
      <c r="G28" s="41">
        <f t="shared" si="11"/>
        <v>4769000</v>
      </c>
      <c r="H28" s="40">
        <f t="shared" si="11"/>
        <v>644000</v>
      </c>
      <c r="I28" s="41">
        <f t="shared" si="11"/>
        <v>643380</v>
      </c>
      <c r="J28" s="40">
        <f t="shared" si="11"/>
        <v>1117000</v>
      </c>
      <c r="K28" s="41">
        <f t="shared" si="11"/>
        <v>1117227</v>
      </c>
      <c r="L28" s="40">
        <f t="shared" si="11"/>
        <v>1037000</v>
      </c>
      <c r="M28" s="41">
        <f t="shared" si="11"/>
        <v>1026881</v>
      </c>
      <c r="N28" s="40">
        <f t="shared" si="11"/>
        <v>0</v>
      </c>
      <c r="O28" s="41">
        <f t="shared" si="11"/>
        <v>0</v>
      </c>
      <c r="P28" s="40">
        <f t="shared" si="11"/>
        <v>2798000</v>
      </c>
      <c r="Q28" s="41">
        <f t="shared" si="11"/>
        <v>2787488</v>
      </c>
      <c r="R28" s="20">
        <f t="shared" si="7"/>
        <v>-7.1620411817367948</v>
      </c>
      <c r="S28" s="21">
        <f t="shared" si="8"/>
        <v>-8.0866287692653334</v>
      </c>
      <c r="T28" s="20">
        <f t="shared" si="9"/>
        <v>58.67058083455651</v>
      </c>
      <c r="U28" s="22">
        <f t="shared" si="10"/>
        <v>58.450157265674143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644000</v>
      </c>
      <c r="I31" s="44">
        <v>643380</v>
      </c>
      <c r="J31" s="43">
        <v>351000</v>
      </c>
      <c r="K31" s="44">
        <v>350845</v>
      </c>
      <c r="L31" s="43">
        <v>462000</v>
      </c>
      <c r="M31" s="44">
        <v>451764</v>
      </c>
      <c r="N31" s="43"/>
      <c r="O31" s="44"/>
      <c r="P31" s="43">
        <f t="shared" si="5"/>
        <v>1457000</v>
      </c>
      <c r="Q31" s="44">
        <f t="shared" si="6"/>
        <v>1445989</v>
      </c>
      <c r="R31" s="24">
        <f t="shared" si="7"/>
        <v>31.623931623931622</v>
      </c>
      <c r="S31" s="25">
        <f t="shared" si="8"/>
        <v>28.764554147843064</v>
      </c>
      <c r="T31" s="24">
        <f t="shared" si="9"/>
        <v>48.56666666666667</v>
      </c>
      <c r="U31" s="26">
        <f t="shared" si="10"/>
        <v>48.199633333333338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1769000</v>
      </c>
      <c r="C33" s="42"/>
      <c r="D33" s="42"/>
      <c r="E33" s="42">
        <f t="shared" si="4"/>
        <v>1769000</v>
      </c>
      <c r="F33" s="43">
        <v>1769000</v>
      </c>
      <c r="G33" s="44">
        <v>1769000</v>
      </c>
      <c r="H33" s="43"/>
      <c r="I33" s="44"/>
      <c r="J33" s="43">
        <v>766000</v>
      </c>
      <c r="K33" s="44">
        <v>766382</v>
      </c>
      <c r="L33" s="43">
        <v>575000</v>
      </c>
      <c r="M33" s="44">
        <v>575117</v>
      </c>
      <c r="N33" s="43"/>
      <c r="O33" s="44"/>
      <c r="P33" s="43">
        <f t="shared" si="5"/>
        <v>1341000</v>
      </c>
      <c r="Q33" s="44">
        <f t="shared" si="6"/>
        <v>1341499</v>
      </c>
      <c r="R33" s="24">
        <f t="shared" si="7"/>
        <v>-24.934725848563968</v>
      </c>
      <c r="S33" s="25">
        <f t="shared" si="8"/>
        <v>-24.956875291956234</v>
      </c>
      <c r="T33" s="24">
        <f t="shared" si="9"/>
        <v>75.8055398530243</v>
      </c>
      <c r="U33" s="26">
        <f t="shared" si="10"/>
        <v>75.833747880158285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2038000</v>
      </c>
      <c r="C43" s="45">
        <f t="shared" si="20"/>
        <v>-1796000</v>
      </c>
      <c r="D43" s="45">
        <f t="shared" si="20"/>
        <v>0</v>
      </c>
      <c r="E43" s="45">
        <f t="shared" si="20"/>
        <v>242000</v>
      </c>
      <c r="F43" s="46">
        <f t="shared" si="20"/>
        <v>2038000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2038000</v>
      </c>
      <c r="C44" s="39">
        <f t="shared" si="22"/>
        <v>-1796000</v>
      </c>
      <c r="D44" s="39">
        <f t="shared" si="22"/>
        <v>0</v>
      </c>
      <c r="E44" s="39">
        <f t="shared" si="22"/>
        <v>242000</v>
      </c>
      <c r="F44" s="40">
        <f t="shared" si="22"/>
        <v>2038000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2038000</v>
      </c>
      <c r="C46" s="42">
        <v>-1796000</v>
      </c>
      <c r="D46" s="42"/>
      <c r="E46" s="42">
        <f t="shared" si="13"/>
        <v>242000</v>
      </c>
      <c r="F46" s="43">
        <v>2038000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48762000</v>
      </c>
      <c r="C61" s="39">
        <f t="shared" si="26"/>
        <v>-3722000</v>
      </c>
      <c r="D61" s="39">
        <f t="shared" si="26"/>
        <v>0</v>
      </c>
      <c r="E61" s="39">
        <f t="shared" si="26"/>
        <v>45040000</v>
      </c>
      <c r="F61" s="40">
        <f t="shared" si="26"/>
        <v>46836000</v>
      </c>
      <c r="G61" s="41">
        <f t="shared" si="26"/>
        <v>44798000</v>
      </c>
      <c r="H61" s="40">
        <f t="shared" si="26"/>
        <v>3215000</v>
      </c>
      <c r="I61" s="41">
        <f t="shared" si="26"/>
        <v>3214060</v>
      </c>
      <c r="J61" s="40">
        <f t="shared" si="26"/>
        <v>14058000</v>
      </c>
      <c r="K61" s="41">
        <f t="shared" si="26"/>
        <v>11219148</v>
      </c>
      <c r="L61" s="40">
        <f t="shared" si="26"/>
        <v>6491000</v>
      </c>
      <c r="M61" s="41">
        <f t="shared" si="26"/>
        <v>9396699</v>
      </c>
      <c r="N61" s="40">
        <f t="shared" si="26"/>
        <v>0</v>
      </c>
      <c r="O61" s="41">
        <f t="shared" si="26"/>
        <v>0</v>
      </c>
      <c r="P61" s="40">
        <f t="shared" si="26"/>
        <v>23764000</v>
      </c>
      <c r="Q61" s="41">
        <f t="shared" si="26"/>
        <v>23829907</v>
      </c>
      <c r="R61" s="20">
        <f t="shared" si="16"/>
        <v>-53.827002418551714</v>
      </c>
      <c r="S61" s="21">
        <f t="shared" si="17"/>
        <v>-16.244094471344884</v>
      </c>
      <c r="T61" s="20">
        <f t="shared" si="18"/>
        <v>52.761989342806395</v>
      </c>
      <c r="U61" s="22">
        <f t="shared" si="19"/>
        <v>52.908319271758444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48762000</v>
      </c>
      <c r="C65" s="48">
        <f t="shared" si="30"/>
        <v>-3722000</v>
      </c>
      <c r="D65" s="48">
        <f t="shared" si="30"/>
        <v>0</v>
      </c>
      <c r="E65" s="48">
        <f t="shared" si="30"/>
        <v>45040000</v>
      </c>
      <c r="F65" s="49">
        <f t="shared" si="30"/>
        <v>46836000</v>
      </c>
      <c r="G65" s="50">
        <f t="shared" si="30"/>
        <v>44798000</v>
      </c>
      <c r="H65" s="49">
        <f t="shared" si="30"/>
        <v>3215000</v>
      </c>
      <c r="I65" s="50">
        <f t="shared" si="30"/>
        <v>3214060</v>
      </c>
      <c r="J65" s="49">
        <f t="shared" si="30"/>
        <v>14058000</v>
      </c>
      <c r="K65" s="50">
        <f t="shared" si="30"/>
        <v>11219148</v>
      </c>
      <c r="L65" s="49">
        <f t="shared" si="30"/>
        <v>6491000</v>
      </c>
      <c r="M65" s="51">
        <f t="shared" si="30"/>
        <v>9396699</v>
      </c>
      <c r="N65" s="49">
        <f t="shared" si="30"/>
        <v>0</v>
      </c>
      <c r="O65" s="50">
        <f t="shared" si="30"/>
        <v>0</v>
      </c>
      <c r="P65" s="49">
        <f t="shared" si="30"/>
        <v>23764000</v>
      </c>
      <c r="Q65" s="50">
        <f t="shared" si="30"/>
        <v>23829907</v>
      </c>
      <c r="R65" s="34">
        <f t="shared" si="16"/>
        <v>-53.827002418551714</v>
      </c>
      <c r="S65" s="35">
        <f t="shared" si="17"/>
        <v>-16.244094471344884</v>
      </c>
      <c r="T65" s="34">
        <f t="shared" si="18"/>
        <v>52.761989342806395</v>
      </c>
      <c r="U65" s="35">
        <f t="shared" si="19"/>
        <v>52.908319271758444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50177000</v>
      </c>
      <c r="C8" s="36">
        <f t="shared" si="0"/>
        <v>29000000</v>
      </c>
      <c r="D8" s="36">
        <f t="shared" si="0"/>
        <v>0</v>
      </c>
      <c r="E8" s="36">
        <f t="shared" si="0"/>
        <v>79177000</v>
      </c>
      <c r="F8" s="37">
        <f t="shared" si="0"/>
        <v>79177000</v>
      </c>
      <c r="G8" s="38">
        <f t="shared" si="0"/>
        <v>79177000</v>
      </c>
      <c r="H8" s="37">
        <f t="shared" si="0"/>
        <v>9702000</v>
      </c>
      <c r="I8" s="38">
        <f t="shared" si="0"/>
        <v>4077994</v>
      </c>
      <c r="J8" s="37">
        <f t="shared" si="0"/>
        <v>27961000</v>
      </c>
      <c r="K8" s="38">
        <f t="shared" si="0"/>
        <v>33882826</v>
      </c>
      <c r="L8" s="37">
        <f t="shared" si="0"/>
        <v>519000</v>
      </c>
      <c r="M8" s="38">
        <f t="shared" si="0"/>
        <v>19038984</v>
      </c>
      <c r="N8" s="37">
        <f t="shared" si="0"/>
        <v>0</v>
      </c>
      <c r="O8" s="38">
        <f t="shared" si="0"/>
        <v>0</v>
      </c>
      <c r="P8" s="37">
        <f t="shared" si="0"/>
        <v>38182000</v>
      </c>
      <c r="Q8" s="38">
        <f t="shared" si="0"/>
        <v>56999804</v>
      </c>
      <c r="R8" s="16">
        <f>IF(($J8       =0),0,((($L8       -$J8       )/$J8       )*100))</f>
        <v>-98.143843210185608</v>
      </c>
      <c r="S8" s="17">
        <f>IF(($K8       =0),0,((($M8       -$K8       )/$K8       )*100))</f>
        <v>-43.809338689753915</v>
      </c>
      <c r="T8" s="16">
        <f>IF(($E8       =0),0,(($P8       /$E8       )*100))</f>
        <v>48.223600287962412</v>
      </c>
      <c r="U8" s="18">
        <f>IF(($E8       =0),0,(($Q8       /$E8       )*100))</f>
        <v>71.990355785139627</v>
      </c>
      <c r="V8" s="37">
        <f t="shared" ref="V8:W8" si="1">+V9+V28</f>
        <v>16145000</v>
      </c>
      <c r="W8" s="38">
        <f t="shared" si="1"/>
        <v>8719000</v>
      </c>
    </row>
    <row r="9" spans="1:23" x14ac:dyDescent="0.2">
      <c r="A9" s="19" t="s">
        <v>35</v>
      </c>
      <c r="B9" s="39">
        <f t="shared" ref="B9:Q9" si="2">SUM(B10:B27)</f>
        <v>46761000</v>
      </c>
      <c r="C9" s="39">
        <f t="shared" si="2"/>
        <v>29000000</v>
      </c>
      <c r="D9" s="39">
        <f t="shared" si="2"/>
        <v>0</v>
      </c>
      <c r="E9" s="39">
        <f t="shared" si="2"/>
        <v>75761000</v>
      </c>
      <c r="F9" s="40">
        <f t="shared" si="2"/>
        <v>75761000</v>
      </c>
      <c r="G9" s="41">
        <f t="shared" si="2"/>
        <v>75761000</v>
      </c>
      <c r="H9" s="40">
        <f t="shared" si="2"/>
        <v>9388000</v>
      </c>
      <c r="I9" s="41">
        <f t="shared" si="2"/>
        <v>2746230</v>
      </c>
      <c r="J9" s="40">
        <f t="shared" si="2"/>
        <v>26962000</v>
      </c>
      <c r="K9" s="41">
        <f t="shared" si="2"/>
        <v>32881859</v>
      </c>
      <c r="L9" s="40">
        <f t="shared" si="2"/>
        <v>205000</v>
      </c>
      <c r="M9" s="41">
        <f t="shared" si="2"/>
        <v>18245685</v>
      </c>
      <c r="N9" s="40">
        <f t="shared" si="2"/>
        <v>0</v>
      </c>
      <c r="O9" s="41">
        <f t="shared" si="2"/>
        <v>0</v>
      </c>
      <c r="P9" s="40">
        <f t="shared" si="2"/>
        <v>36555000</v>
      </c>
      <c r="Q9" s="41">
        <f t="shared" si="2"/>
        <v>53873774</v>
      </c>
      <c r="R9" s="20">
        <f>IF(($J9       =0),0,((($L9       -$J9       )/$J9       )*100))</f>
        <v>-99.239670647578066</v>
      </c>
      <c r="S9" s="21">
        <f>IF(($K9       =0),0,((($M9       -$K9       )/$K9       )*100))</f>
        <v>-44.511394565617472</v>
      </c>
      <c r="T9" s="20">
        <f>IF(($E9       =0),0,(($P9       /$E9       )*100))</f>
        <v>48.250419081057537</v>
      </c>
      <c r="U9" s="22">
        <f>IF(($E9       =0),0,(($Q9       /$E9       )*100))</f>
        <v>71.110167500428972</v>
      </c>
      <c r="V9" s="40">
        <f t="shared" ref="V9:W9" si="3">SUM(V10:V27)</f>
        <v>16145000</v>
      </c>
      <c r="W9" s="41">
        <f t="shared" si="3"/>
        <v>8719000</v>
      </c>
    </row>
    <row r="10" spans="1:23" x14ac:dyDescent="0.2">
      <c r="A10" s="23" t="s">
        <v>36</v>
      </c>
      <c r="B10" s="42">
        <v>40913000</v>
      </c>
      <c r="C10" s="42">
        <v>25000000</v>
      </c>
      <c r="D10" s="42"/>
      <c r="E10" s="42">
        <f t="shared" ref="E10:E41" si="4">$B10      +$C10      +$D10</f>
        <v>65913000</v>
      </c>
      <c r="F10" s="43">
        <v>65913000</v>
      </c>
      <c r="G10" s="44">
        <v>65913000</v>
      </c>
      <c r="H10" s="43">
        <v>9388000</v>
      </c>
      <c r="I10" s="44">
        <v>2746230</v>
      </c>
      <c r="J10" s="43">
        <v>22525000</v>
      </c>
      <c r="K10" s="44">
        <v>28445476</v>
      </c>
      <c r="L10" s="43">
        <v>205000</v>
      </c>
      <c r="M10" s="44">
        <v>18245685</v>
      </c>
      <c r="N10" s="43"/>
      <c r="O10" s="44"/>
      <c r="P10" s="43">
        <f t="shared" ref="P10:P41" si="5">$H10      +$J10      +$L10      +$N10</f>
        <v>32118000</v>
      </c>
      <c r="Q10" s="44">
        <f t="shared" ref="Q10:Q41" si="6">$I10      +$K10      +$M10      +$O10</f>
        <v>49437391</v>
      </c>
      <c r="R10" s="24">
        <f t="shared" ref="R10:R41" si="7">IF(($J10      =0),0,((($L10      -$J10      )/$J10      )*100))</f>
        <v>-99.089900110987799</v>
      </c>
      <c r="S10" s="25">
        <f t="shared" ref="S10:S41" si="8">IF(($K10      =0),0,((($M10      -$K10      )/$K10      )*100))</f>
        <v>-35.857339845534661</v>
      </c>
      <c r="T10" s="24">
        <f t="shared" ref="T10:T41" si="9">IF(($E10      =0),0,(($P10      /$E10      )*100))</f>
        <v>48.72786855400301</v>
      </c>
      <c r="U10" s="26">
        <f t="shared" ref="U10:U41" si="10">IF(($E10      =0),0,(($Q10      /$E10      )*100))</f>
        <v>75.004006796838254</v>
      </c>
      <c r="V10" s="43">
        <v>16145000</v>
      </c>
      <c r="W10" s="44">
        <v>8719000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5848000</v>
      </c>
      <c r="C13" s="42">
        <v>4000000</v>
      </c>
      <c r="D13" s="42"/>
      <c r="E13" s="42">
        <f t="shared" si="4"/>
        <v>9848000</v>
      </c>
      <c r="F13" s="43">
        <v>9848000</v>
      </c>
      <c r="G13" s="44">
        <v>9848000</v>
      </c>
      <c r="H13" s="43"/>
      <c r="I13" s="44"/>
      <c r="J13" s="43">
        <v>4437000</v>
      </c>
      <c r="K13" s="44">
        <v>4436383</v>
      </c>
      <c r="L13" s="43"/>
      <c r="M13" s="44"/>
      <c r="N13" s="43"/>
      <c r="O13" s="44"/>
      <c r="P13" s="43">
        <f t="shared" si="5"/>
        <v>4437000</v>
      </c>
      <c r="Q13" s="44">
        <f t="shared" si="6"/>
        <v>4436383</v>
      </c>
      <c r="R13" s="24">
        <f t="shared" si="7"/>
        <v>-100</v>
      </c>
      <c r="S13" s="25">
        <f t="shared" si="8"/>
        <v>-100</v>
      </c>
      <c r="T13" s="24">
        <f t="shared" si="9"/>
        <v>45.054833468724617</v>
      </c>
      <c r="U13" s="26">
        <f t="shared" si="10"/>
        <v>45.048568237205522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3416000</v>
      </c>
      <c r="C28" s="39">
        <f t="shared" si="11"/>
        <v>0</v>
      </c>
      <c r="D28" s="39">
        <f t="shared" si="11"/>
        <v>0</v>
      </c>
      <c r="E28" s="39">
        <f t="shared" si="11"/>
        <v>3416000</v>
      </c>
      <c r="F28" s="40">
        <f t="shared" si="11"/>
        <v>3416000</v>
      </c>
      <c r="G28" s="41">
        <f t="shared" si="11"/>
        <v>3416000</v>
      </c>
      <c r="H28" s="40">
        <f t="shared" si="11"/>
        <v>314000</v>
      </c>
      <c r="I28" s="41">
        <f t="shared" si="11"/>
        <v>1331764</v>
      </c>
      <c r="J28" s="40">
        <f t="shared" si="11"/>
        <v>999000</v>
      </c>
      <c r="K28" s="41">
        <f t="shared" si="11"/>
        <v>1000967</v>
      </c>
      <c r="L28" s="40">
        <f t="shared" si="11"/>
        <v>314000</v>
      </c>
      <c r="M28" s="41">
        <f t="shared" si="11"/>
        <v>793299</v>
      </c>
      <c r="N28" s="40">
        <f t="shared" si="11"/>
        <v>0</v>
      </c>
      <c r="O28" s="41">
        <f t="shared" si="11"/>
        <v>0</v>
      </c>
      <c r="P28" s="40">
        <f t="shared" si="11"/>
        <v>1627000</v>
      </c>
      <c r="Q28" s="41">
        <f t="shared" si="11"/>
        <v>3126030</v>
      </c>
      <c r="R28" s="20">
        <f t="shared" si="7"/>
        <v>-68.568568568568566</v>
      </c>
      <c r="S28" s="21">
        <f t="shared" si="8"/>
        <v>-20.746737904446398</v>
      </c>
      <c r="T28" s="20">
        <f t="shared" si="9"/>
        <v>47.628805620608901</v>
      </c>
      <c r="U28" s="22">
        <f t="shared" si="10"/>
        <v>91.511416861826703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100000</v>
      </c>
      <c r="I31" s="44">
        <v>1117331</v>
      </c>
      <c r="J31" s="43">
        <v>357000</v>
      </c>
      <c r="K31" s="44">
        <v>357668</v>
      </c>
      <c r="L31" s="43">
        <v>100000</v>
      </c>
      <c r="M31" s="44">
        <v>150000</v>
      </c>
      <c r="N31" s="43"/>
      <c r="O31" s="44"/>
      <c r="P31" s="43">
        <f t="shared" si="5"/>
        <v>557000</v>
      </c>
      <c r="Q31" s="44">
        <f t="shared" si="6"/>
        <v>1624999</v>
      </c>
      <c r="R31" s="24">
        <f t="shared" si="7"/>
        <v>-71.988795518207283</v>
      </c>
      <c r="S31" s="25">
        <f t="shared" si="8"/>
        <v>-58.061666126128145</v>
      </c>
      <c r="T31" s="24">
        <f t="shared" si="9"/>
        <v>30.944444444444446</v>
      </c>
      <c r="U31" s="26">
        <f t="shared" si="10"/>
        <v>90.277722222222224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1616000</v>
      </c>
      <c r="C33" s="42"/>
      <c r="D33" s="42"/>
      <c r="E33" s="42">
        <f t="shared" si="4"/>
        <v>1616000</v>
      </c>
      <c r="F33" s="43">
        <v>1616000</v>
      </c>
      <c r="G33" s="44">
        <v>1616000</v>
      </c>
      <c r="H33" s="43">
        <v>214000</v>
      </c>
      <c r="I33" s="44">
        <v>214433</v>
      </c>
      <c r="J33" s="43">
        <v>642000</v>
      </c>
      <c r="K33" s="44">
        <v>643299</v>
      </c>
      <c r="L33" s="43">
        <v>214000</v>
      </c>
      <c r="M33" s="44">
        <v>643299</v>
      </c>
      <c r="N33" s="43"/>
      <c r="O33" s="44"/>
      <c r="P33" s="43">
        <f t="shared" si="5"/>
        <v>1070000</v>
      </c>
      <c r="Q33" s="44">
        <f t="shared" si="6"/>
        <v>1501031</v>
      </c>
      <c r="R33" s="24">
        <f t="shared" si="7"/>
        <v>-66.666666666666657</v>
      </c>
      <c r="S33" s="25">
        <f t="shared" si="8"/>
        <v>0</v>
      </c>
      <c r="T33" s="24">
        <f t="shared" si="9"/>
        <v>66.212871287128721</v>
      </c>
      <c r="U33" s="26">
        <f t="shared" si="10"/>
        <v>92.885581683168311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1750000</v>
      </c>
      <c r="C43" s="45">
        <f t="shared" si="20"/>
        <v>1949000</v>
      </c>
      <c r="D43" s="45">
        <f t="shared" si="20"/>
        <v>0</v>
      </c>
      <c r="E43" s="45">
        <f t="shared" si="20"/>
        <v>3699000</v>
      </c>
      <c r="F43" s="46">
        <f t="shared" si="20"/>
        <v>1750000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1750000</v>
      </c>
      <c r="C44" s="39">
        <f t="shared" si="22"/>
        <v>1949000</v>
      </c>
      <c r="D44" s="39">
        <f t="shared" si="22"/>
        <v>0</v>
      </c>
      <c r="E44" s="39">
        <f t="shared" si="22"/>
        <v>3699000</v>
      </c>
      <c r="F44" s="40">
        <f t="shared" si="22"/>
        <v>1750000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1750000</v>
      </c>
      <c r="C46" s="42">
        <v>1949000</v>
      </c>
      <c r="D46" s="42"/>
      <c r="E46" s="42">
        <f t="shared" si="13"/>
        <v>3699000</v>
      </c>
      <c r="F46" s="43">
        <v>1750000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51927000</v>
      </c>
      <c r="C61" s="39">
        <f t="shared" si="26"/>
        <v>30949000</v>
      </c>
      <c r="D61" s="39">
        <f t="shared" si="26"/>
        <v>0</v>
      </c>
      <c r="E61" s="39">
        <f t="shared" si="26"/>
        <v>82876000</v>
      </c>
      <c r="F61" s="40">
        <f t="shared" si="26"/>
        <v>80927000</v>
      </c>
      <c r="G61" s="41">
        <f t="shared" si="26"/>
        <v>79177000</v>
      </c>
      <c r="H61" s="40">
        <f t="shared" si="26"/>
        <v>9702000</v>
      </c>
      <c r="I61" s="41">
        <f t="shared" si="26"/>
        <v>4077994</v>
      </c>
      <c r="J61" s="40">
        <f t="shared" si="26"/>
        <v>27961000</v>
      </c>
      <c r="K61" s="41">
        <f t="shared" si="26"/>
        <v>33882826</v>
      </c>
      <c r="L61" s="40">
        <f t="shared" si="26"/>
        <v>519000</v>
      </c>
      <c r="M61" s="41">
        <f t="shared" si="26"/>
        <v>19038984</v>
      </c>
      <c r="N61" s="40">
        <f t="shared" si="26"/>
        <v>0</v>
      </c>
      <c r="O61" s="41">
        <f t="shared" si="26"/>
        <v>0</v>
      </c>
      <c r="P61" s="40">
        <f t="shared" si="26"/>
        <v>38182000</v>
      </c>
      <c r="Q61" s="41">
        <f t="shared" si="26"/>
        <v>56999804</v>
      </c>
      <c r="R61" s="20">
        <f t="shared" si="16"/>
        <v>-98.143843210185608</v>
      </c>
      <c r="S61" s="21">
        <f t="shared" si="17"/>
        <v>-43.809338689753915</v>
      </c>
      <c r="T61" s="20">
        <f t="shared" si="18"/>
        <v>46.071238959409236</v>
      </c>
      <c r="U61" s="22">
        <f t="shared" si="19"/>
        <v>68.777214151262129</v>
      </c>
      <c r="V61" s="40">
        <f t="shared" ref="V61:W61" si="27">+V8+V43</f>
        <v>16145000</v>
      </c>
      <c r="W61" s="41">
        <f t="shared" si="27"/>
        <v>8719000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51927000</v>
      </c>
      <c r="C65" s="48">
        <f t="shared" si="30"/>
        <v>30949000</v>
      </c>
      <c r="D65" s="48">
        <f t="shared" si="30"/>
        <v>0</v>
      </c>
      <c r="E65" s="48">
        <f t="shared" si="30"/>
        <v>82876000</v>
      </c>
      <c r="F65" s="49">
        <f t="shared" si="30"/>
        <v>80927000</v>
      </c>
      <c r="G65" s="50">
        <f t="shared" si="30"/>
        <v>79177000</v>
      </c>
      <c r="H65" s="49">
        <f t="shared" si="30"/>
        <v>9702000</v>
      </c>
      <c r="I65" s="50">
        <f t="shared" si="30"/>
        <v>4077994</v>
      </c>
      <c r="J65" s="49">
        <f t="shared" si="30"/>
        <v>27961000</v>
      </c>
      <c r="K65" s="50">
        <f t="shared" si="30"/>
        <v>33882826</v>
      </c>
      <c r="L65" s="49">
        <f t="shared" si="30"/>
        <v>519000</v>
      </c>
      <c r="M65" s="51">
        <f t="shared" si="30"/>
        <v>19038984</v>
      </c>
      <c r="N65" s="49">
        <f t="shared" si="30"/>
        <v>0</v>
      </c>
      <c r="O65" s="50">
        <f t="shared" si="30"/>
        <v>0</v>
      </c>
      <c r="P65" s="49">
        <f t="shared" si="30"/>
        <v>38182000</v>
      </c>
      <c r="Q65" s="50">
        <f t="shared" si="30"/>
        <v>56999804</v>
      </c>
      <c r="R65" s="34">
        <f t="shared" si="16"/>
        <v>-98.143843210185608</v>
      </c>
      <c r="S65" s="35">
        <f t="shared" si="17"/>
        <v>-43.809338689753915</v>
      </c>
      <c r="T65" s="34">
        <f t="shared" si="18"/>
        <v>46.071238959409236</v>
      </c>
      <c r="U65" s="35">
        <f t="shared" si="19"/>
        <v>68.777214151262129</v>
      </c>
      <c r="V65" s="49">
        <f>+V61+V62</f>
        <v>16145000</v>
      </c>
      <c r="W65" s="50">
        <f>+W61+W62</f>
        <v>8719000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38534000</v>
      </c>
      <c r="C8" s="36">
        <f t="shared" si="0"/>
        <v>-2700000</v>
      </c>
      <c r="D8" s="36">
        <f t="shared" si="0"/>
        <v>0</v>
      </c>
      <c r="E8" s="36">
        <f t="shared" si="0"/>
        <v>35834000</v>
      </c>
      <c r="F8" s="37">
        <f t="shared" si="0"/>
        <v>35834000</v>
      </c>
      <c r="G8" s="38">
        <f t="shared" si="0"/>
        <v>35834000</v>
      </c>
      <c r="H8" s="37">
        <f t="shared" si="0"/>
        <v>10016000</v>
      </c>
      <c r="I8" s="38">
        <f t="shared" si="0"/>
        <v>0</v>
      </c>
      <c r="J8" s="37">
        <f t="shared" si="0"/>
        <v>2468000</v>
      </c>
      <c r="K8" s="38">
        <f t="shared" si="0"/>
        <v>0</v>
      </c>
      <c r="L8" s="37">
        <f t="shared" si="0"/>
        <v>8072000</v>
      </c>
      <c r="M8" s="38">
        <f t="shared" si="0"/>
        <v>4552761</v>
      </c>
      <c r="N8" s="37">
        <f t="shared" si="0"/>
        <v>0</v>
      </c>
      <c r="O8" s="38">
        <f t="shared" si="0"/>
        <v>0</v>
      </c>
      <c r="P8" s="37">
        <f t="shared" si="0"/>
        <v>20556000</v>
      </c>
      <c r="Q8" s="38">
        <f t="shared" si="0"/>
        <v>4552761</v>
      </c>
      <c r="R8" s="16">
        <f>IF(($J8       =0),0,((($L8       -$J8       )/$J8       )*100))</f>
        <v>227.06645056726097</v>
      </c>
      <c r="S8" s="17">
        <f>IF(($K8       =0),0,((($M8       -$K8       )/$K8       )*100))</f>
        <v>0</v>
      </c>
      <c r="T8" s="16">
        <f>IF(($E8       =0),0,(($P8       /$E8       )*100))</f>
        <v>57.364514148573974</v>
      </c>
      <c r="U8" s="18">
        <f>IF(($E8       =0),0,(($Q8       /$E8       )*100))</f>
        <v>12.705143160127253</v>
      </c>
      <c r="V8" s="37">
        <f t="shared" ref="V8:W8" si="1">+V9+V28</f>
        <v>5953000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33559000</v>
      </c>
      <c r="C9" s="39">
        <f t="shared" si="2"/>
        <v>-3000000</v>
      </c>
      <c r="D9" s="39">
        <f t="shared" si="2"/>
        <v>0</v>
      </c>
      <c r="E9" s="39">
        <f t="shared" si="2"/>
        <v>30559000</v>
      </c>
      <c r="F9" s="40">
        <f t="shared" si="2"/>
        <v>30559000</v>
      </c>
      <c r="G9" s="41">
        <f t="shared" si="2"/>
        <v>30559000</v>
      </c>
      <c r="H9" s="40">
        <f t="shared" si="2"/>
        <v>8620000</v>
      </c>
      <c r="I9" s="41">
        <f t="shared" si="2"/>
        <v>0</v>
      </c>
      <c r="J9" s="40">
        <f t="shared" si="2"/>
        <v>1539000</v>
      </c>
      <c r="K9" s="41">
        <f t="shared" si="2"/>
        <v>0</v>
      </c>
      <c r="L9" s="40">
        <f t="shared" si="2"/>
        <v>7669000</v>
      </c>
      <c r="M9" s="41">
        <f t="shared" si="2"/>
        <v>4552761</v>
      </c>
      <c r="N9" s="40">
        <f t="shared" si="2"/>
        <v>0</v>
      </c>
      <c r="O9" s="41">
        <f t="shared" si="2"/>
        <v>0</v>
      </c>
      <c r="P9" s="40">
        <f t="shared" si="2"/>
        <v>17828000</v>
      </c>
      <c r="Q9" s="41">
        <f t="shared" si="2"/>
        <v>4552761</v>
      </c>
      <c r="R9" s="20">
        <f>IF(($J9       =0),0,((($L9       -$J9       )/$J9       )*100))</f>
        <v>398.31059129304742</v>
      </c>
      <c r="S9" s="21">
        <f>IF(($K9       =0),0,((($M9       -$K9       )/$K9       )*100))</f>
        <v>0</v>
      </c>
      <c r="T9" s="20">
        <f>IF(($E9       =0),0,(($P9       /$E9       )*100))</f>
        <v>58.339605353578328</v>
      </c>
      <c r="U9" s="22">
        <f>IF(($E9       =0),0,(($Q9       /$E9       )*100))</f>
        <v>14.898265650053993</v>
      </c>
      <c r="V9" s="40">
        <f t="shared" ref="V9:W9" si="3">SUM(V10:V27)</f>
        <v>2399000</v>
      </c>
      <c r="W9" s="41">
        <f t="shared" si="3"/>
        <v>0</v>
      </c>
    </row>
    <row r="10" spans="1:23" x14ac:dyDescent="0.2">
      <c r="A10" s="23" t="s">
        <v>36</v>
      </c>
      <c r="B10" s="42">
        <v>33559000</v>
      </c>
      <c r="C10" s="42">
        <v>-3000000</v>
      </c>
      <c r="D10" s="42"/>
      <c r="E10" s="42">
        <f t="shared" ref="E10:E41" si="4">$B10      +$C10      +$D10</f>
        <v>30559000</v>
      </c>
      <c r="F10" s="43">
        <v>30559000</v>
      </c>
      <c r="G10" s="44">
        <v>30559000</v>
      </c>
      <c r="H10" s="43">
        <v>8620000</v>
      </c>
      <c r="I10" s="44"/>
      <c r="J10" s="43">
        <v>1539000</v>
      </c>
      <c r="K10" s="44"/>
      <c r="L10" s="43">
        <v>7669000</v>
      </c>
      <c r="M10" s="44">
        <v>4552761</v>
      </c>
      <c r="N10" s="43"/>
      <c r="O10" s="44"/>
      <c r="P10" s="43">
        <f t="shared" ref="P10:P41" si="5">$H10      +$J10      +$L10      +$N10</f>
        <v>17828000</v>
      </c>
      <c r="Q10" s="44">
        <f t="shared" ref="Q10:Q41" si="6">$I10      +$K10      +$M10      +$O10</f>
        <v>4552761</v>
      </c>
      <c r="R10" s="24">
        <f t="shared" ref="R10:R41" si="7">IF(($J10      =0),0,((($L10      -$J10      )/$J10      )*100))</f>
        <v>398.31059129304742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58.339605353578328</v>
      </c>
      <c r="U10" s="26">
        <f t="shared" ref="U10:U41" si="10">IF(($E10      =0),0,(($Q10      /$E10      )*100))</f>
        <v>14.898265650053993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2399000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4975000</v>
      </c>
      <c r="C28" s="39">
        <f t="shared" si="11"/>
        <v>300000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1396000</v>
      </c>
      <c r="I28" s="41">
        <f t="shared" si="11"/>
        <v>0</v>
      </c>
      <c r="J28" s="40">
        <f t="shared" si="11"/>
        <v>929000</v>
      </c>
      <c r="K28" s="41">
        <f t="shared" si="11"/>
        <v>0</v>
      </c>
      <c r="L28" s="40">
        <f t="shared" si="11"/>
        <v>403000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2728000</v>
      </c>
      <c r="Q28" s="41">
        <f t="shared" si="11"/>
        <v>0</v>
      </c>
      <c r="R28" s="20">
        <f t="shared" si="7"/>
        <v>-56.620021528525299</v>
      </c>
      <c r="S28" s="21">
        <f t="shared" si="8"/>
        <v>0</v>
      </c>
      <c r="T28" s="20">
        <f t="shared" si="9"/>
        <v>51.715639810426538</v>
      </c>
      <c r="U28" s="22">
        <f t="shared" si="10"/>
        <v>0</v>
      </c>
      <c r="V28" s="40">
        <f t="shared" ref="V28:W28" si="12">SUM(V29:V42)</f>
        <v>3554000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903000</v>
      </c>
      <c r="I31" s="44"/>
      <c r="J31" s="43">
        <v>295000</v>
      </c>
      <c r="K31" s="44"/>
      <c r="L31" s="43">
        <v>103000</v>
      </c>
      <c r="M31" s="44"/>
      <c r="N31" s="43"/>
      <c r="O31" s="44"/>
      <c r="P31" s="43">
        <f t="shared" si="5"/>
        <v>1301000</v>
      </c>
      <c r="Q31" s="44">
        <f t="shared" si="6"/>
        <v>0</v>
      </c>
      <c r="R31" s="24">
        <f t="shared" si="7"/>
        <v>-65.084745762711862</v>
      </c>
      <c r="S31" s="25">
        <f t="shared" si="8"/>
        <v>0</v>
      </c>
      <c r="T31" s="24">
        <f t="shared" si="9"/>
        <v>43.366666666666667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1975000</v>
      </c>
      <c r="C33" s="42">
        <v>300000</v>
      </c>
      <c r="D33" s="42"/>
      <c r="E33" s="42">
        <f t="shared" si="4"/>
        <v>2275000</v>
      </c>
      <c r="F33" s="43">
        <v>2275000</v>
      </c>
      <c r="G33" s="44">
        <v>2275000</v>
      </c>
      <c r="H33" s="43">
        <v>493000</v>
      </c>
      <c r="I33" s="44"/>
      <c r="J33" s="43">
        <v>634000</v>
      </c>
      <c r="K33" s="44"/>
      <c r="L33" s="43">
        <v>300000</v>
      </c>
      <c r="M33" s="44"/>
      <c r="N33" s="43"/>
      <c r="O33" s="44"/>
      <c r="P33" s="43">
        <f t="shared" si="5"/>
        <v>1427000</v>
      </c>
      <c r="Q33" s="44">
        <f t="shared" si="6"/>
        <v>0</v>
      </c>
      <c r="R33" s="24">
        <f t="shared" si="7"/>
        <v>-52.681388012618299</v>
      </c>
      <c r="S33" s="25">
        <f t="shared" si="8"/>
        <v>0</v>
      </c>
      <c r="T33" s="24">
        <f t="shared" si="9"/>
        <v>62.72527472527473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3554000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1464000</v>
      </c>
      <c r="C43" s="45">
        <f t="shared" si="20"/>
        <v>301000</v>
      </c>
      <c r="D43" s="45">
        <f t="shared" si="20"/>
        <v>0</v>
      </c>
      <c r="E43" s="45">
        <f t="shared" si="20"/>
        <v>1765000</v>
      </c>
      <c r="F43" s="46">
        <f t="shared" si="20"/>
        <v>1464000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1464000</v>
      </c>
      <c r="C44" s="39">
        <f t="shared" si="22"/>
        <v>301000</v>
      </c>
      <c r="D44" s="39">
        <f t="shared" si="22"/>
        <v>0</v>
      </c>
      <c r="E44" s="39">
        <f t="shared" si="22"/>
        <v>1765000</v>
      </c>
      <c r="F44" s="40">
        <f t="shared" si="22"/>
        <v>1464000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1464000</v>
      </c>
      <c r="C46" s="42">
        <v>301000</v>
      </c>
      <c r="D46" s="42"/>
      <c r="E46" s="42">
        <f t="shared" si="13"/>
        <v>1765000</v>
      </c>
      <c r="F46" s="43">
        <v>1464000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39998000</v>
      </c>
      <c r="C61" s="39">
        <f t="shared" si="26"/>
        <v>-2399000</v>
      </c>
      <c r="D61" s="39">
        <f t="shared" si="26"/>
        <v>0</v>
      </c>
      <c r="E61" s="39">
        <f t="shared" si="26"/>
        <v>37599000</v>
      </c>
      <c r="F61" s="40">
        <f t="shared" si="26"/>
        <v>37298000</v>
      </c>
      <c r="G61" s="41">
        <f t="shared" si="26"/>
        <v>35834000</v>
      </c>
      <c r="H61" s="40">
        <f t="shared" si="26"/>
        <v>10016000</v>
      </c>
      <c r="I61" s="41">
        <f t="shared" si="26"/>
        <v>0</v>
      </c>
      <c r="J61" s="40">
        <f t="shared" si="26"/>
        <v>2468000</v>
      </c>
      <c r="K61" s="41">
        <f t="shared" si="26"/>
        <v>0</v>
      </c>
      <c r="L61" s="40">
        <f t="shared" si="26"/>
        <v>8072000</v>
      </c>
      <c r="M61" s="41">
        <f t="shared" si="26"/>
        <v>4552761</v>
      </c>
      <c r="N61" s="40">
        <f t="shared" si="26"/>
        <v>0</v>
      </c>
      <c r="O61" s="41">
        <f t="shared" si="26"/>
        <v>0</v>
      </c>
      <c r="P61" s="40">
        <f t="shared" si="26"/>
        <v>20556000</v>
      </c>
      <c r="Q61" s="41">
        <f t="shared" si="26"/>
        <v>4552761</v>
      </c>
      <c r="R61" s="20">
        <f t="shared" si="16"/>
        <v>227.06645056726097</v>
      </c>
      <c r="S61" s="21">
        <f t="shared" si="17"/>
        <v>0</v>
      </c>
      <c r="T61" s="20">
        <f t="shared" si="18"/>
        <v>54.671666799648918</v>
      </c>
      <c r="U61" s="22">
        <f t="shared" si="19"/>
        <v>12.108728955557329</v>
      </c>
      <c r="V61" s="40">
        <f t="shared" ref="V61:W61" si="27">+V8+V43</f>
        <v>5953000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39998000</v>
      </c>
      <c r="C65" s="48">
        <f t="shared" si="30"/>
        <v>-2399000</v>
      </c>
      <c r="D65" s="48">
        <f t="shared" si="30"/>
        <v>0</v>
      </c>
      <c r="E65" s="48">
        <f t="shared" si="30"/>
        <v>37599000</v>
      </c>
      <c r="F65" s="49">
        <f t="shared" si="30"/>
        <v>37298000</v>
      </c>
      <c r="G65" s="50">
        <f t="shared" si="30"/>
        <v>35834000</v>
      </c>
      <c r="H65" s="49">
        <f t="shared" si="30"/>
        <v>10016000</v>
      </c>
      <c r="I65" s="50">
        <f t="shared" si="30"/>
        <v>0</v>
      </c>
      <c r="J65" s="49">
        <f t="shared" si="30"/>
        <v>2468000</v>
      </c>
      <c r="K65" s="50">
        <f t="shared" si="30"/>
        <v>0</v>
      </c>
      <c r="L65" s="49">
        <f t="shared" si="30"/>
        <v>8072000</v>
      </c>
      <c r="M65" s="51">
        <f t="shared" si="30"/>
        <v>4552761</v>
      </c>
      <c r="N65" s="49">
        <f t="shared" si="30"/>
        <v>0</v>
      </c>
      <c r="O65" s="50">
        <f t="shared" si="30"/>
        <v>0</v>
      </c>
      <c r="P65" s="49">
        <f t="shared" si="30"/>
        <v>20556000</v>
      </c>
      <c r="Q65" s="50">
        <f t="shared" si="30"/>
        <v>4552761</v>
      </c>
      <c r="R65" s="34">
        <f t="shared" si="16"/>
        <v>227.06645056726097</v>
      </c>
      <c r="S65" s="35">
        <f t="shared" si="17"/>
        <v>0</v>
      </c>
      <c r="T65" s="34">
        <f t="shared" si="18"/>
        <v>54.671666799648918</v>
      </c>
      <c r="U65" s="35">
        <f t="shared" si="19"/>
        <v>12.108728955557329</v>
      </c>
      <c r="V65" s="49">
        <f>+V61+V62</f>
        <v>5953000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164672000</v>
      </c>
      <c r="C8" s="36">
        <f t="shared" si="0"/>
        <v>-1500000</v>
      </c>
      <c r="D8" s="36">
        <f t="shared" si="0"/>
        <v>0</v>
      </c>
      <c r="E8" s="36">
        <f t="shared" si="0"/>
        <v>163172000</v>
      </c>
      <c r="F8" s="37">
        <f t="shared" si="0"/>
        <v>163172000</v>
      </c>
      <c r="G8" s="38">
        <f t="shared" si="0"/>
        <v>163172000</v>
      </c>
      <c r="H8" s="37">
        <f t="shared" si="0"/>
        <v>67570000</v>
      </c>
      <c r="I8" s="38">
        <f t="shared" si="0"/>
        <v>64984594</v>
      </c>
      <c r="J8" s="37">
        <f t="shared" si="0"/>
        <v>29598000</v>
      </c>
      <c r="K8" s="38">
        <f t="shared" si="0"/>
        <v>35679778</v>
      </c>
      <c r="L8" s="37">
        <f t="shared" si="0"/>
        <v>20837000</v>
      </c>
      <c r="M8" s="38">
        <f t="shared" si="0"/>
        <v>22891046</v>
      </c>
      <c r="N8" s="37">
        <f t="shared" si="0"/>
        <v>0</v>
      </c>
      <c r="O8" s="38">
        <f t="shared" si="0"/>
        <v>0</v>
      </c>
      <c r="P8" s="37">
        <f t="shared" si="0"/>
        <v>118005000</v>
      </c>
      <c r="Q8" s="38">
        <f t="shared" si="0"/>
        <v>123555418</v>
      </c>
      <c r="R8" s="16">
        <f>IF(($J8       =0),0,((($L8       -$J8       )/$J8       )*100))</f>
        <v>-29.599972971146698</v>
      </c>
      <c r="S8" s="17">
        <f>IF(($K8       =0),0,((($M8       -$K8       )/$K8       )*100))</f>
        <v>-35.843081759084939</v>
      </c>
      <c r="T8" s="16">
        <f>IF(($E8       =0),0,(($P8       /$E8       )*100))</f>
        <v>72.31939303311843</v>
      </c>
      <c r="U8" s="18">
        <f>IF(($E8       =0),0,(($Q8       /$E8       )*100))</f>
        <v>75.72096805824529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148189000</v>
      </c>
      <c r="C9" s="39">
        <f t="shared" si="2"/>
        <v>0</v>
      </c>
      <c r="D9" s="39">
        <f t="shared" si="2"/>
        <v>0</v>
      </c>
      <c r="E9" s="39">
        <f t="shared" si="2"/>
        <v>148189000</v>
      </c>
      <c r="F9" s="40">
        <f t="shared" si="2"/>
        <v>148189000</v>
      </c>
      <c r="G9" s="41">
        <f t="shared" si="2"/>
        <v>148189000</v>
      </c>
      <c r="H9" s="40">
        <f t="shared" si="2"/>
        <v>65195000</v>
      </c>
      <c r="I9" s="41">
        <f t="shared" si="2"/>
        <v>62452339</v>
      </c>
      <c r="J9" s="40">
        <f t="shared" si="2"/>
        <v>25063000</v>
      </c>
      <c r="K9" s="41">
        <f t="shared" si="2"/>
        <v>31719507</v>
      </c>
      <c r="L9" s="40">
        <f t="shared" si="2"/>
        <v>16578000</v>
      </c>
      <c r="M9" s="41">
        <f t="shared" si="2"/>
        <v>20098547</v>
      </c>
      <c r="N9" s="40">
        <f t="shared" si="2"/>
        <v>0</v>
      </c>
      <c r="O9" s="41">
        <f t="shared" si="2"/>
        <v>0</v>
      </c>
      <c r="P9" s="40">
        <f t="shared" si="2"/>
        <v>106836000</v>
      </c>
      <c r="Q9" s="41">
        <f t="shared" si="2"/>
        <v>114270393</v>
      </c>
      <c r="R9" s="20">
        <f>IF(($J9       =0),0,((($L9       -$J9       )/$J9       )*100))</f>
        <v>-33.854686190799185</v>
      </c>
      <c r="S9" s="21">
        <f>IF(($K9       =0),0,((($M9       -$K9       )/$K9       )*100))</f>
        <v>-36.636634989314302</v>
      </c>
      <c r="T9" s="20">
        <f>IF(($E9       =0),0,(($P9       /$E9       )*100))</f>
        <v>72.094419963695017</v>
      </c>
      <c r="U9" s="22">
        <f>IF(($E9       =0),0,(($Q9       /$E9       )*100))</f>
        <v>77.111251847303109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117147000</v>
      </c>
      <c r="C10" s="42"/>
      <c r="D10" s="42"/>
      <c r="E10" s="42">
        <f t="shared" ref="E10:E41" si="4">$B10      +$C10      +$D10</f>
        <v>117147000</v>
      </c>
      <c r="F10" s="43">
        <v>117147000</v>
      </c>
      <c r="G10" s="44">
        <v>117147000</v>
      </c>
      <c r="H10" s="43">
        <v>60195000</v>
      </c>
      <c r="I10" s="44">
        <v>60195116</v>
      </c>
      <c r="J10" s="43">
        <v>17614000</v>
      </c>
      <c r="K10" s="44">
        <v>17614046</v>
      </c>
      <c r="L10" s="43">
        <v>10878000</v>
      </c>
      <c r="M10" s="44">
        <v>10878465</v>
      </c>
      <c r="N10" s="43"/>
      <c r="O10" s="44"/>
      <c r="P10" s="43">
        <f t="shared" ref="P10:P41" si="5">$H10      +$J10      +$L10      +$N10</f>
        <v>88687000</v>
      </c>
      <c r="Q10" s="44">
        <f t="shared" ref="Q10:Q41" si="6">$I10      +$K10      +$M10      +$O10</f>
        <v>88687627</v>
      </c>
      <c r="R10" s="24">
        <f t="shared" ref="R10:R41" si="7">IF(($J10      =0),0,((($L10      -$J10      )/$J10      )*100))</f>
        <v>-38.242307255592145</v>
      </c>
      <c r="S10" s="25">
        <f t="shared" ref="S10:S41" si="8">IF(($K10      =0),0,((($M10      -$K10      )/$K10      )*100))</f>
        <v>-38.239828600424914</v>
      </c>
      <c r="T10" s="24">
        <f t="shared" ref="T10:T41" si="9">IF(($E10      =0),0,(($P10      /$E10      )*100))</f>
        <v>75.705737236122133</v>
      </c>
      <c r="U10" s="26">
        <f t="shared" ref="U10:U41" si="10">IF(($E10      =0),0,(($Q10      /$E10      )*100))</f>
        <v>75.706272461095892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14617000</v>
      </c>
      <c r="C13" s="42"/>
      <c r="D13" s="42"/>
      <c r="E13" s="42">
        <f t="shared" si="4"/>
        <v>14617000</v>
      </c>
      <c r="F13" s="43">
        <v>14617000</v>
      </c>
      <c r="G13" s="44">
        <v>14617000</v>
      </c>
      <c r="H13" s="43"/>
      <c r="I13" s="44"/>
      <c r="J13" s="43">
        <v>7449000</v>
      </c>
      <c r="K13" s="44">
        <v>7443266</v>
      </c>
      <c r="L13" s="43">
        <v>3745000</v>
      </c>
      <c r="M13" s="44">
        <v>3751045</v>
      </c>
      <c r="N13" s="43"/>
      <c r="O13" s="44"/>
      <c r="P13" s="43">
        <f t="shared" si="5"/>
        <v>11194000</v>
      </c>
      <c r="Q13" s="44">
        <f t="shared" si="6"/>
        <v>11194311</v>
      </c>
      <c r="R13" s="24">
        <f t="shared" si="7"/>
        <v>-49.724795274533498</v>
      </c>
      <c r="S13" s="25">
        <f t="shared" si="8"/>
        <v>-49.604850881320104</v>
      </c>
      <c r="T13" s="24">
        <f t="shared" si="9"/>
        <v>76.582061982622974</v>
      </c>
      <c r="U13" s="26">
        <f t="shared" si="10"/>
        <v>76.584189642197444</v>
      </c>
      <c r="V13" s="43"/>
      <c r="W13" s="44"/>
    </row>
    <row r="14" spans="1:23" x14ac:dyDescent="0.2">
      <c r="A14" s="23" t="s">
        <v>40</v>
      </c>
      <c r="B14" s="42">
        <v>16425000</v>
      </c>
      <c r="C14" s="42"/>
      <c r="D14" s="42"/>
      <c r="E14" s="42">
        <f t="shared" si="4"/>
        <v>16425000</v>
      </c>
      <c r="F14" s="43">
        <v>16425000</v>
      </c>
      <c r="G14" s="44">
        <v>16425000</v>
      </c>
      <c r="H14" s="43">
        <v>5000000</v>
      </c>
      <c r="I14" s="44">
        <v>2257223</v>
      </c>
      <c r="J14" s="43"/>
      <c r="K14" s="44">
        <v>6662195</v>
      </c>
      <c r="L14" s="43">
        <v>1955000</v>
      </c>
      <c r="M14" s="44">
        <v>5469037</v>
      </c>
      <c r="N14" s="43"/>
      <c r="O14" s="44"/>
      <c r="P14" s="43">
        <f t="shared" si="5"/>
        <v>6955000</v>
      </c>
      <c r="Q14" s="44">
        <f t="shared" si="6"/>
        <v>14388455</v>
      </c>
      <c r="R14" s="24">
        <f t="shared" si="7"/>
        <v>0</v>
      </c>
      <c r="S14" s="25">
        <f t="shared" si="8"/>
        <v>-17.909382718458406</v>
      </c>
      <c r="T14" s="24">
        <f t="shared" si="9"/>
        <v>42.343987823439875</v>
      </c>
      <c r="U14" s="26">
        <f t="shared" si="10"/>
        <v>87.60094368340944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16483000</v>
      </c>
      <c r="C28" s="39">
        <f t="shared" si="11"/>
        <v>-1500000</v>
      </c>
      <c r="D28" s="39">
        <f t="shared" si="11"/>
        <v>0</v>
      </c>
      <c r="E28" s="39">
        <f t="shared" si="11"/>
        <v>14983000</v>
      </c>
      <c r="F28" s="40">
        <f t="shared" si="11"/>
        <v>14983000</v>
      </c>
      <c r="G28" s="41">
        <f t="shared" si="11"/>
        <v>14983000</v>
      </c>
      <c r="H28" s="40">
        <f t="shared" si="11"/>
        <v>2375000</v>
      </c>
      <c r="I28" s="41">
        <f t="shared" si="11"/>
        <v>2532255</v>
      </c>
      <c r="J28" s="40">
        <f t="shared" si="11"/>
        <v>4535000</v>
      </c>
      <c r="K28" s="41">
        <f t="shared" si="11"/>
        <v>3960271</v>
      </c>
      <c r="L28" s="40">
        <f t="shared" si="11"/>
        <v>4259000</v>
      </c>
      <c r="M28" s="41">
        <f t="shared" si="11"/>
        <v>2792499</v>
      </c>
      <c r="N28" s="40">
        <f t="shared" si="11"/>
        <v>0</v>
      </c>
      <c r="O28" s="41">
        <f t="shared" si="11"/>
        <v>0</v>
      </c>
      <c r="P28" s="40">
        <f t="shared" si="11"/>
        <v>11169000</v>
      </c>
      <c r="Q28" s="41">
        <f t="shared" si="11"/>
        <v>9285025</v>
      </c>
      <c r="R28" s="20">
        <f t="shared" si="7"/>
        <v>-6.0859977949283346</v>
      </c>
      <c r="S28" s="21">
        <f t="shared" si="8"/>
        <v>-29.487173983800602</v>
      </c>
      <c r="T28" s="20">
        <f t="shared" si="9"/>
        <v>74.544483748248012</v>
      </c>
      <c r="U28" s="22">
        <f t="shared" si="10"/>
        <v>61.970399786424615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115000</v>
      </c>
      <c r="I31" s="44">
        <v>86536</v>
      </c>
      <c r="J31" s="43">
        <v>311000</v>
      </c>
      <c r="K31" s="44">
        <v>309857</v>
      </c>
      <c r="L31" s="43">
        <v>629000</v>
      </c>
      <c r="M31" s="44">
        <v>627500</v>
      </c>
      <c r="N31" s="43"/>
      <c r="O31" s="44"/>
      <c r="P31" s="43">
        <f t="shared" si="5"/>
        <v>1055000</v>
      </c>
      <c r="Q31" s="44">
        <f t="shared" si="6"/>
        <v>1023893</v>
      </c>
      <c r="R31" s="24">
        <f t="shared" si="7"/>
        <v>102.2508038585209</v>
      </c>
      <c r="S31" s="25">
        <f t="shared" si="8"/>
        <v>102.51277202064178</v>
      </c>
      <c r="T31" s="24">
        <f t="shared" si="9"/>
        <v>58.611111111111114</v>
      </c>
      <c r="U31" s="26">
        <f t="shared" si="10"/>
        <v>56.882944444444448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3683000</v>
      </c>
      <c r="C33" s="42"/>
      <c r="D33" s="42"/>
      <c r="E33" s="42">
        <f t="shared" si="4"/>
        <v>3683000</v>
      </c>
      <c r="F33" s="43">
        <v>3683000</v>
      </c>
      <c r="G33" s="44">
        <v>3683000</v>
      </c>
      <c r="H33" s="43">
        <v>920000</v>
      </c>
      <c r="I33" s="44">
        <v>920000</v>
      </c>
      <c r="J33" s="43">
        <v>1658000</v>
      </c>
      <c r="K33" s="44">
        <v>1658000</v>
      </c>
      <c r="L33" s="43">
        <v>1105000</v>
      </c>
      <c r="M33" s="44">
        <v>1105000</v>
      </c>
      <c r="N33" s="43"/>
      <c r="O33" s="44"/>
      <c r="P33" s="43">
        <f t="shared" si="5"/>
        <v>3683000</v>
      </c>
      <c r="Q33" s="44">
        <f t="shared" si="6"/>
        <v>3683000</v>
      </c>
      <c r="R33" s="24">
        <f t="shared" si="7"/>
        <v>-33.353437876960193</v>
      </c>
      <c r="S33" s="25">
        <f t="shared" si="8"/>
        <v>-33.353437876960193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7000000</v>
      </c>
      <c r="C34" s="42">
        <v>-1500000</v>
      </c>
      <c r="D34" s="42"/>
      <c r="E34" s="42">
        <f t="shared" si="4"/>
        <v>5500000</v>
      </c>
      <c r="F34" s="43">
        <v>5500000</v>
      </c>
      <c r="G34" s="44">
        <v>5500000</v>
      </c>
      <c r="H34" s="43">
        <v>1340000</v>
      </c>
      <c r="I34" s="44">
        <v>1525719</v>
      </c>
      <c r="J34" s="43">
        <v>2566000</v>
      </c>
      <c r="K34" s="44">
        <v>1992414</v>
      </c>
      <c r="L34" s="43">
        <v>1097000</v>
      </c>
      <c r="M34" s="44">
        <v>1059999</v>
      </c>
      <c r="N34" s="43"/>
      <c r="O34" s="44"/>
      <c r="P34" s="43">
        <f t="shared" si="5"/>
        <v>5003000</v>
      </c>
      <c r="Q34" s="44">
        <f t="shared" si="6"/>
        <v>4578132</v>
      </c>
      <c r="R34" s="24">
        <f t="shared" si="7"/>
        <v>-57.248636009353085</v>
      </c>
      <c r="S34" s="25">
        <f t="shared" si="8"/>
        <v>-46.798255784189429</v>
      </c>
      <c r="T34" s="24">
        <f t="shared" si="9"/>
        <v>90.963636363636368</v>
      </c>
      <c r="U34" s="26">
        <f t="shared" si="10"/>
        <v>83.238763636363629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1428000</v>
      </c>
      <c r="M36" s="44"/>
      <c r="N36" s="43"/>
      <c r="O36" s="44"/>
      <c r="P36" s="43">
        <f t="shared" si="5"/>
        <v>1428000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35.699999999999996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26270000</v>
      </c>
      <c r="C43" s="45">
        <f t="shared" si="20"/>
        <v>2368000</v>
      </c>
      <c r="D43" s="45">
        <f t="shared" si="20"/>
        <v>0</v>
      </c>
      <c r="E43" s="45">
        <f t="shared" si="20"/>
        <v>28638000</v>
      </c>
      <c r="F43" s="46">
        <f t="shared" si="20"/>
        <v>26944000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26270000</v>
      </c>
      <c r="C44" s="39">
        <f t="shared" si="22"/>
        <v>2368000</v>
      </c>
      <c r="D44" s="39">
        <f t="shared" si="22"/>
        <v>0</v>
      </c>
      <c r="E44" s="39">
        <f t="shared" si="22"/>
        <v>28638000</v>
      </c>
      <c r="F44" s="40">
        <f t="shared" si="22"/>
        <v>26944000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25470000</v>
      </c>
      <c r="C46" s="42">
        <v>1694000</v>
      </c>
      <c r="D46" s="42"/>
      <c r="E46" s="42">
        <f t="shared" si="13"/>
        <v>27164000</v>
      </c>
      <c r="F46" s="43">
        <v>25470000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800000</v>
      </c>
      <c r="C47" s="42">
        <v>674000</v>
      </c>
      <c r="D47" s="42"/>
      <c r="E47" s="42">
        <f t="shared" si="13"/>
        <v>1474000</v>
      </c>
      <c r="F47" s="43">
        <v>1474000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190942000</v>
      </c>
      <c r="C61" s="39">
        <f t="shared" si="26"/>
        <v>868000</v>
      </c>
      <c r="D61" s="39">
        <f t="shared" si="26"/>
        <v>0</v>
      </c>
      <c r="E61" s="39">
        <f t="shared" si="26"/>
        <v>191810000</v>
      </c>
      <c r="F61" s="40">
        <f t="shared" si="26"/>
        <v>190116000</v>
      </c>
      <c r="G61" s="41">
        <f t="shared" si="26"/>
        <v>163172000</v>
      </c>
      <c r="H61" s="40">
        <f t="shared" si="26"/>
        <v>67570000</v>
      </c>
      <c r="I61" s="41">
        <f t="shared" si="26"/>
        <v>64984594</v>
      </c>
      <c r="J61" s="40">
        <f t="shared" si="26"/>
        <v>29598000</v>
      </c>
      <c r="K61" s="41">
        <f t="shared" si="26"/>
        <v>35679778</v>
      </c>
      <c r="L61" s="40">
        <f t="shared" si="26"/>
        <v>20837000</v>
      </c>
      <c r="M61" s="41">
        <f t="shared" si="26"/>
        <v>22891046</v>
      </c>
      <c r="N61" s="40">
        <f t="shared" si="26"/>
        <v>0</v>
      </c>
      <c r="O61" s="41">
        <f t="shared" si="26"/>
        <v>0</v>
      </c>
      <c r="P61" s="40">
        <f t="shared" si="26"/>
        <v>118005000</v>
      </c>
      <c r="Q61" s="41">
        <f t="shared" si="26"/>
        <v>123555418</v>
      </c>
      <c r="R61" s="20">
        <f t="shared" si="16"/>
        <v>-29.599972971146698</v>
      </c>
      <c r="S61" s="21">
        <f t="shared" si="17"/>
        <v>-35.843081759084939</v>
      </c>
      <c r="T61" s="20">
        <f t="shared" si="18"/>
        <v>61.521818466190503</v>
      </c>
      <c r="U61" s="22">
        <f t="shared" si="19"/>
        <v>64.415524738022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190942000</v>
      </c>
      <c r="C65" s="48">
        <f t="shared" si="30"/>
        <v>868000</v>
      </c>
      <c r="D65" s="48">
        <f t="shared" si="30"/>
        <v>0</v>
      </c>
      <c r="E65" s="48">
        <f t="shared" si="30"/>
        <v>191810000</v>
      </c>
      <c r="F65" s="49">
        <f t="shared" si="30"/>
        <v>190116000</v>
      </c>
      <c r="G65" s="50">
        <f t="shared" si="30"/>
        <v>163172000</v>
      </c>
      <c r="H65" s="49">
        <f t="shared" si="30"/>
        <v>67570000</v>
      </c>
      <c r="I65" s="50">
        <f t="shared" si="30"/>
        <v>64984594</v>
      </c>
      <c r="J65" s="49">
        <f t="shared" si="30"/>
        <v>29598000</v>
      </c>
      <c r="K65" s="50">
        <f t="shared" si="30"/>
        <v>35679778</v>
      </c>
      <c r="L65" s="49">
        <f t="shared" si="30"/>
        <v>20837000</v>
      </c>
      <c r="M65" s="51">
        <f t="shared" si="30"/>
        <v>22891046</v>
      </c>
      <c r="N65" s="49">
        <f t="shared" si="30"/>
        <v>0</v>
      </c>
      <c r="O65" s="50">
        <f t="shared" si="30"/>
        <v>0</v>
      </c>
      <c r="P65" s="49">
        <f t="shared" si="30"/>
        <v>118005000</v>
      </c>
      <c r="Q65" s="50">
        <f t="shared" si="30"/>
        <v>123555418</v>
      </c>
      <c r="R65" s="34">
        <f t="shared" si="16"/>
        <v>-29.599972971146698</v>
      </c>
      <c r="S65" s="35">
        <f t="shared" si="17"/>
        <v>-35.843081759084939</v>
      </c>
      <c r="T65" s="34">
        <f t="shared" si="18"/>
        <v>61.521818466190503</v>
      </c>
      <c r="U65" s="35">
        <f t="shared" si="19"/>
        <v>64.415524738022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128462000</v>
      </c>
      <c r="C8" s="36">
        <f t="shared" si="0"/>
        <v>29089000</v>
      </c>
      <c r="D8" s="36">
        <f t="shared" si="0"/>
        <v>0</v>
      </c>
      <c r="E8" s="36">
        <f t="shared" si="0"/>
        <v>157551000</v>
      </c>
      <c r="F8" s="37">
        <f t="shared" si="0"/>
        <v>157551000</v>
      </c>
      <c r="G8" s="38">
        <f t="shared" si="0"/>
        <v>157551000</v>
      </c>
      <c r="H8" s="37">
        <f t="shared" si="0"/>
        <v>43662000</v>
      </c>
      <c r="I8" s="38">
        <f t="shared" si="0"/>
        <v>43226679</v>
      </c>
      <c r="J8" s="37">
        <f t="shared" si="0"/>
        <v>60465000</v>
      </c>
      <c r="K8" s="38">
        <f t="shared" si="0"/>
        <v>51944947</v>
      </c>
      <c r="L8" s="37">
        <f t="shared" si="0"/>
        <v>17085000</v>
      </c>
      <c r="M8" s="38">
        <f t="shared" si="0"/>
        <v>17575789</v>
      </c>
      <c r="N8" s="37">
        <f t="shared" si="0"/>
        <v>0</v>
      </c>
      <c r="O8" s="38">
        <f t="shared" si="0"/>
        <v>0</v>
      </c>
      <c r="P8" s="37">
        <f t="shared" si="0"/>
        <v>121212000</v>
      </c>
      <c r="Q8" s="38">
        <f t="shared" si="0"/>
        <v>112747415</v>
      </c>
      <c r="R8" s="16">
        <f>IF(($J8       =0),0,((($L8       -$J8       )/$J8       )*100))</f>
        <v>-71.743984123046388</v>
      </c>
      <c r="S8" s="17">
        <f>IF(($K8       =0),0,((($M8       -$K8       )/$K8       )*100))</f>
        <v>-66.164583823716299</v>
      </c>
      <c r="T8" s="16">
        <f>IF(($E8       =0),0,(($P8       /$E8       )*100))</f>
        <v>76.935087685892185</v>
      </c>
      <c r="U8" s="18">
        <f>IF(($E8       =0),0,(($Q8       /$E8       )*100))</f>
        <v>71.56248770239479</v>
      </c>
      <c r="V8" s="37">
        <f t="shared" ref="V8:W8" si="1">+V9+V28</f>
        <v>4558000</v>
      </c>
      <c r="W8" s="38">
        <f t="shared" si="1"/>
        <v>4558000</v>
      </c>
    </row>
    <row r="9" spans="1:23" x14ac:dyDescent="0.2">
      <c r="A9" s="19" t="s">
        <v>35</v>
      </c>
      <c r="B9" s="39">
        <f t="shared" ref="B9:Q9" si="2">SUM(B10:B27)</f>
        <v>124002000</v>
      </c>
      <c r="C9" s="39">
        <f t="shared" si="2"/>
        <v>29089000</v>
      </c>
      <c r="D9" s="39">
        <f t="shared" si="2"/>
        <v>0</v>
      </c>
      <c r="E9" s="39">
        <f t="shared" si="2"/>
        <v>153091000</v>
      </c>
      <c r="F9" s="40">
        <f t="shared" si="2"/>
        <v>153091000</v>
      </c>
      <c r="G9" s="41">
        <f t="shared" si="2"/>
        <v>153091000</v>
      </c>
      <c r="H9" s="40">
        <f t="shared" si="2"/>
        <v>42406000</v>
      </c>
      <c r="I9" s="41">
        <f t="shared" si="2"/>
        <v>41969977</v>
      </c>
      <c r="J9" s="40">
        <f t="shared" si="2"/>
        <v>59388000</v>
      </c>
      <c r="K9" s="41">
        <f t="shared" si="2"/>
        <v>50867694</v>
      </c>
      <c r="L9" s="40">
        <f t="shared" si="2"/>
        <v>16085000</v>
      </c>
      <c r="M9" s="41">
        <f t="shared" si="2"/>
        <v>16506376</v>
      </c>
      <c r="N9" s="40">
        <f t="shared" si="2"/>
        <v>0</v>
      </c>
      <c r="O9" s="41">
        <f t="shared" si="2"/>
        <v>0</v>
      </c>
      <c r="P9" s="40">
        <f t="shared" si="2"/>
        <v>117879000</v>
      </c>
      <c r="Q9" s="41">
        <f t="shared" si="2"/>
        <v>109344047</v>
      </c>
      <c r="R9" s="20">
        <f>IF(($J9       =0),0,((($L9       -$J9       )/$J9       )*100))</f>
        <v>-72.915403785276496</v>
      </c>
      <c r="S9" s="21">
        <f>IF(($K9       =0),0,((($M9       -$K9       )/$K9       )*100))</f>
        <v>-67.55037490002988</v>
      </c>
      <c r="T9" s="20">
        <f>IF(($E9       =0),0,(($P9       /$E9       )*100))</f>
        <v>76.999301069298653</v>
      </c>
      <c r="U9" s="22">
        <f>IF(($E9       =0),0,(($Q9       /$E9       )*100))</f>
        <v>71.42421631578604</v>
      </c>
      <c r="V9" s="40">
        <f t="shared" ref="V9:W9" si="3">SUM(V10:V27)</f>
        <v>4558000</v>
      </c>
      <c r="W9" s="41">
        <f t="shared" si="3"/>
        <v>4558000</v>
      </c>
    </row>
    <row r="10" spans="1:23" x14ac:dyDescent="0.2">
      <c r="A10" s="23" t="s">
        <v>36</v>
      </c>
      <c r="B10" s="42">
        <v>105490000</v>
      </c>
      <c r="C10" s="42">
        <v>20000000</v>
      </c>
      <c r="D10" s="42"/>
      <c r="E10" s="42">
        <f t="shared" ref="E10:E41" si="4">$B10      +$C10      +$D10</f>
        <v>125490000</v>
      </c>
      <c r="F10" s="43">
        <v>125490000</v>
      </c>
      <c r="G10" s="44">
        <v>125490000</v>
      </c>
      <c r="H10" s="43">
        <v>41401000</v>
      </c>
      <c r="I10" s="44">
        <v>41401428</v>
      </c>
      <c r="J10" s="43">
        <v>43622000</v>
      </c>
      <c r="K10" s="44">
        <v>43622134</v>
      </c>
      <c r="L10" s="43">
        <v>16085000</v>
      </c>
      <c r="M10" s="44">
        <v>16084885</v>
      </c>
      <c r="N10" s="43"/>
      <c r="O10" s="44"/>
      <c r="P10" s="43">
        <f t="shared" ref="P10:P41" si="5">$H10      +$J10      +$L10      +$N10</f>
        <v>101108000</v>
      </c>
      <c r="Q10" s="44">
        <f t="shared" ref="Q10:Q41" si="6">$I10      +$K10      +$M10      +$O10</f>
        <v>101108447</v>
      </c>
      <c r="R10" s="24">
        <f t="shared" ref="R10:R41" si="7">IF(($J10      =0),0,((($L10      -$J10      )/$J10      )*100))</f>
        <v>-63.126404108018889</v>
      </c>
      <c r="S10" s="25">
        <f t="shared" ref="S10:S41" si="8">IF(($K10      =0),0,((($M10      -$K10      )/$K10      )*100))</f>
        <v>-63.126781005257563</v>
      </c>
      <c r="T10" s="24">
        <f t="shared" ref="T10:T41" si="9">IF(($E10      =0),0,(($P10      /$E10      )*100))</f>
        <v>80.570563391505303</v>
      </c>
      <c r="U10" s="26">
        <f t="shared" ref="U10:U41" si="10">IF(($E10      =0),0,(($Q10      /$E10      )*100))</f>
        <v>80.570919595186865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12506000</v>
      </c>
      <c r="C13" s="42">
        <v>9089000</v>
      </c>
      <c r="D13" s="42"/>
      <c r="E13" s="42">
        <f t="shared" si="4"/>
        <v>21595000</v>
      </c>
      <c r="F13" s="43">
        <v>21595000</v>
      </c>
      <c r="G13" s="44">
        <v>21595000</v>
      </c>
      <c r="H13" s="43">
        <v>1005000</v>
      </c>
      <c r="I13" s="44">
        <v>568549</v>
      </c>
      <c r="J13" s="43">
        <v>11501000</v>
      </c>
      <c r="K13" s="44">
        <v>7245560</v>
      </c>
      <c r="L13" s="43"/>
      <c r="M13" s="44">
        <v>421491</v>
      </c>
      <c r="N13" s="43"/>
      <c r="O13" s="44"/>
      <c r="P13" s="43">
        <f t="shared" si="5"/>
        <v>12506000</v>
      </c>
      <c r="Q13" s="44">
        <f t="shared" si="6"/>
        <v>8235600</v>
      </c>
      <c r="R13" s="24">
        <f t="shared" si="7"/>
        <v>-100</v>
      </c>
      <c r="S13" s="25">
        <f t="shared" si="8"/>
        <v>-94.182768481663246</v>
      </c>
      <c r="T13" s="24">
        <f t="shared" si="9"/>
        <v>57.911553600370461</v>
      </c>
      <c r="U13" s="26">
        <f t="shared" si="10"/>
        <v>38.13660569576291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6006000</v>
      </c>
      <c r="C20" s="42"/>
      <c r="D20" s="42"/>
      <c r="E20" s="42">
        <f t="shared" si="4"/>
        <v>6006000</v>
      </c>
      <c r="F20" s="43">
        <v>6006000</v>
      </c>
      <c r="G20" s="44">
        <v>6006000</v>
      </c>
      <c r="H20" s="43"/>
      <c r="I20" s="44"/>
      <c r="J20" s="43">
        <v>4265000</v>
      </c>
      <c r="K20" s="44"/>
      <c r="L20" s="43"/>
      <c r="M20" s="44"/>
      <c r="N20" s="43"/>
      <c r="O20" s="44"/>
      <c r="P20" s="43">
        <f t="shared" si="5"/>
        <v>4265000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71.01232101232101</v>
      </c>
      <c r="U20" s="26">
        <f t="shared" si="10"/>
        <v>0</v>
      </c>
      <c r="V20" s="43">
        <v>4558000</v>
      </c>
      <c r="W20" s="44">
        <v>4558000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4460000</v>
      </c>
      <c r="C28" s="39">
        <f t="shared" si="11"/>
        <v>0</v>
      </c>
      <c r="D28" s="39">
        <f t="shared" si="11"/>
        <v>0</v>
      </c>
      <c r="E28" s="39">
        <f t="shared" si="11"/>
        <v>4460000</v>
      </c>
      <c r="F28" s="40">
        <f t="shared" si="11"/>
        <v>4460000</v>
      </c>
      <c r="G28" s="41">
        <f t="shared" si="11"/>
        <v>4460000</v>
      </c>
      <c r="H28" s="40">
        <f t="shared" si="11"/>
        <v>1256000</v>
      </c>
      <c r="I28" s="41">
        <f t="shared" si="11"/>
        <v>1256702</v>
      </c>
      <c r="J28" s="40">
        <f t="shared" si="11"/>
        <v>1077000</v>
      </c>
      <c r="K28" s="41">
        <f t="shared" si="11"/>
        <v>1077253</v>
      </c>
      <c r="L28" s="40">
        <f t="shared" si="11"/>
        <v>1000000</v>
      </c>
      <c r="M28" s="41">
        <f t="shared" si="11"/>
        <v>1069413</v>
      </c>
      <c r="N28" s="40">
        <f t="shared" si="11"/>
        <v>0</v>
      </c>
      <c r="O28" s="41">
        <f t="shared" si="11"/>
        <v>0</v>
      </c>
      <c r="P28" s="40">
        <f t="shared" si="11"/>
        <v>3333000</v>
      </c>
      <c r="Q28" s="41">
        <f t="shared" si="11"/>
        <v>3403368</v>
      </c>
      <c r="R28" s="20">
        <f t="shared" si="7"/>
        <v>-7.1494893221912719</v>
      </c>
      <c r="S28" s="21">
        <f t="shared" si="8"/>
        <v>-0.72777704030529511</v>
      </c>
      <c r="T28" s="20">
        <f t="shared" si="9"/>
        <v>74.730941704035871</v>
      </c>
      <c r="U28" s="22">
        <f t="shared" si="10"/>
        <v>76.308699551569504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617000</v>
      </c>
      <c r="I31" s="44">
        <v>616703</v>
      </c>
      <c r="J31" s="43">
        <v>438000</v>
      </c>
      <c r="K31" s="44">
        <v>437253</v>
      </c>
      <c r="L31" s="43">
        <v>361000</v>
      </c>
      <c r="M31" s="44">
        <v>429414</v>
      </c>
      <c r="N31" s="43"/>
      <c r="O31" s="44"/>
      <c r="P31" s="43">
        <f t="shared" si="5"/>
        <v>1416000</v>
      </c>
      <c r="Q31" s="44">
        <f t="shared" si="6"/>
        <v>1483370</v>
      </c>
      <c r="R31" s="24">
        <f t="shared" si="7"/>
        <v>-17.579908675799086</v>
      </c>
      <c r="S31" s="25">
        <f t="shared" si="8"/>
        <v>-1.7927835829599799</v>
      </c>
      <c r="T31" s="24">
        <f t="shared" si="9"/>
        <v>74.526315789473685</v>
      </c>
      <c r="U31" s="26">
        <f t="shared" si="10"/>
        <v>78.072105263157894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2560000</v>
      </c>
      <c r="C33" s="42"/>
      <c r="D33" s="42"/>
      <c r="E33" s="42">
        <f t="shared" si="4"/>
        <v>2560000</v>
      </c>
      <c r="F33" s="43">
        <v>2560000</v>
      </c>
      <c r="G33" s="44">
        <v>2560000</v>
      </c>
      <c r="H33" s="43">
        <v>639000</v>
      </c>
      <c r="I33" s="44">
        <v>639999</v>
      </c>
      <c r="J33" s="43">
        <v>639000</v>
      </c>
      <c r="K33" s="44">
        <v>640000</v>
      </c>
      <c r="L33" s="43">
        <v>639000</v>
      </c>
      <c r="M33" s="44">
        <v>639999</v>
      </c>
      <c r="N33" s="43"/>
      <c r="O33" s="44"/>
      <c r="P33" s="43">
        <f t="shared" si="5"/>
        <v>1917000</v>
      </c>
      <c r="Q33" s="44">
        <f t="shared" si="6"/>
        <v>1919998</v>
      </c>
      <c r="R33" s="24">
        <f t="shared" si="7"/>
        <v>0</v>
      </c>
      <c r="S33" s="25">
        <f t="shared" si="8"/>
        <v>-1.5625E-4</v>
      </c>
      <c r="T33" s="24">
        <f t="shared" si="9"/>
        <v>74.8828125</v>
      </c>
      <c r="U33" s="26">
        <f t="shared" si="10"/>
        <v>74.999921874999998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19550000</v>
      </c>
      <c r="C43" s="45">
        <f t="shared" si="20"/>
        <v>-7252000</v>
      </c>
      <c r="D43" s="45">
        <f t="shared" si="20"/>
        <v>0</v>
      </c>
      <c r="E43" s="45">
        <f t="shared" si="20"/>
        <v>12298000</v>
      </c>
      <c r="F43" s="46">
        <f t="shared" si="20"/>
        <v>19550000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19550000</v>
      </c>
      <c r="C44" s="39">
        <f t="shared" si="22"/>
        <v>-7252000</v>
      </c>
      <c r="D44" s="39">
        <f t="shared" si="22"/>
        <v>0</v>
      </c>
      <c r="E44" s="39">
        <f t="shared" si="22"/>
        <v>12298000</v>
      </c>
      <c r="F44" s="40">
        <f t="shared" si="22"/>
        <v>19550000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19550000</v>
      </c>
      <c r="C46" s="42">
        <v>-7252000</v>
      </c>
      <c r="D46" s="42"/>
      <c r="E46" s="42">
        <f t="shared" si="13"/>
        <v>12298000</v>
      </c>
      <c r="F46" s="43">
        <v>19550000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148012000</v>
      </c>
      <c r="C61" s="39">
        <f t="shared" si="26"/>
        <v>21837000</v>
      </c>
      <c r="D61" s="39">
        <f t="shared" si="26"/>
        <v>0</v>
      </c>
      <c r="E61" s="39">
        <f t="shared" si="26"/>
        <v>169849000</v>
      </c>
      <c r="F61" s="40">
        <f t="shared" si="26"/>
        <v>177101000</v>
      </c>
      <c r="G61" s="41">
        <f t="shared" si="26"/>
        <v>157551000</v>
      </c>
      <c r="H61" s="40">
        <f t="shared" si="26"/>
        <v>43662000</v>
      </c>
      <c r="I61" s="41">
        <f t="shared" si="26"/>
        <v>43226679</v>
      </c>
      <c r="J61" s="40">
        <f t="shared" si="26"/>
        <v>60465000</v>
      </c>
      <c r="K61" s="41">
        <f t="shared" si="26"/>
        <v>51944947</v>
      </c>
      <c r="L61" s="40">
        <f t="shared" si="26"/>
        <v>17085000</v>
      </c>
      <c r="M61" s="41">
        <f t="shared" si="26"/>
        <v>17575789</v>
      </c>
      <c r="N61" s="40">
        <f t="shared" si="26"/>
        <v>0</v>
      </c>
      <c r="O61" s="41">
        <f t="shared" si="26"/>
        <v>0</v>
      </c>
      <c r="P61" s="40">
        <f t="shared" si="26"/>
        <v>121212000</v>
      </c>
      <c r="Q61" s="41">
        <f t="shared" si="26"/>
        <v>112747415</v>
      </c>
      <c r="R61" s="20">
        <f t="shared" si="16"/>
        <v>-71.743984123046388</v>
      </c>
      <c r="S61" s="21">
        <f t="shared" si="17"/>
        <v>-66.164583823716299</v>
      </c>
      <c r="T61" s="20">
        <f t="shared" si="18"/>
        <v>71.364564995967001</v>
      </c>
      <c r="U61" s="22">
        <f t="shared" si="19"/>
        <v>66.380970744602564</v>
      </c>
      <c r="V61" s="40">
        <f t="shared" ref="V61:W61" si="27">+V8+V43</f>
        <v>4558000</v>
      </c>
      <c r="W61" s="41">
        <f t="shared" si="27"/>
        <v>4558000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148012000</v>
      </c>
      <c r="C65" s="48">
        <f t="shared" si="30"/>
        <v>21837000</v>
      </c>
      <c r="D65" s="48">
        <f t="shared" si="30"/>
        <v>0</v>
      </c>
      <c r="E65" s="48">
        <f t="shared" si="30"/>
        <v>169849000</v>
      </c>
      <c r="F65" s="49">
        <f t="shared" si="30"/>
        <v>177101000</v>
      </c>
      <c r="G65" s="50">
        <f t="shared" si="30"/>
        <v>157551000</v>
      </c>
      <c r="H65" s="49">
        <f t="shared" si="30"/>
        <v>43662000</v>
      </c>
      <c r="I65" s="50">
        <f t="shared" si="30"/>
        <v>43226679</v>
      </c>
      <c r="J65" s="49">
        <f t="shared" si="30"/>
        <v>60465000</v>
      </c>
      <c r="K65" s="50">
        <f t="shared" si="30"/>
        <v>51944947</v>
      </c>
      <c r="L65" s="49">
        <f t="shared" si="30"/>
        <v>17085000</v>
      </c>
      <c r="M65" s="51">
        <f t="shared" si="30"/>
        <v>17575789</v>
      </c>
      <c r="N65" s="49">
        <f t="shared" si="30"/>
        <v>0</v>
      </c>
      <c r="O65" s="50">
        <f t="shared" si="30"/>
        <v>0</v>
      </c>
      <c r="P65" s="49">
        <f t="shared" si="30"/>
        <v>121212000</v>
      </c>
      <c r="Q65" s="50">
        <f t="shared" si="30"/>
        <v>112747415</v>
      </c>
      <c r="R65" s="34">
        <f t="shared" si="16"/>
        <v>-71.743984123046388</v>
      </c>
      <c r="S65" s="35">
        <f t="shared" si="17"/>
        <v>-66.164583823716299</v>
      </c>
      <c r="T65" s="34">
        <f t="shared" si="18"/>
        <v>71.364564995967001</v>
      </c>
      <c r="U65" s="35">
        <f t="shared" si="19"/>
        <v>66.380970744602564</v>
      </c>
      <c r="V65" s="49">
        <f>+V61+V62</f>
        <v>4558000</v>
      </c>
      <c r="W65" s="50">
        <f>+W61+W62</f>
        <v>4558000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119849000</v>
      </c>
      <c r="C8" s="36">
        <f t="shared" si="0"/>
        <v>20000000</v>
      </c>
      <c r="D8" s="36">
        <f t="shared" si="0"/>
        <v>0</v>
      </c>
      <c r="E8" s="36">
        <f t="shared" si="0"/>
        <v>139849000</v>
      </c>
      <c r="F8" s="37">
        <f t="shared" si="0"/>
        <v>139849000</v>
      </c>
      <c r="G8" s="38">
        <f t="shared" si="0"/>
        <v>139849000</v>
      </c>
      <c r="H8" s="37">
        <f t="shared" si="0"/>
        <v>79449000</v>
      </c>
      <c r="I8" s="38">
        <f t="shared" si="0"/>
        <v>33449948</v>
      </c>
      <c r="J8" s="37">
        <f t="shared" si="0"/>
        <v>11885000</v>
      </c>
      <c r="K8" s="38">
        <f t="shared" si="0"/>
        <v>44428975</v>
      </c>
      <c r="L8" s="37">
        <f t="shared" si="0"/>
        <v>11767000</v>
      </c>
      <c r="M8" s="38">
        <f t="shared" si="0"/>
        <v>802071</v>
      </c>
      <c r="N8" s="37">
        <f t="shared" si="0"/>
        <v>0</v>
      </c>
      <c r="O8" s="38">
        <f t="shared" si="0"/>
        <v>0</v>
      </c>
      <c r="P8" s="37">
        <f t="shared" si="0"/>
        <v>103101000</v>
      </c>
      <c r="Q8" s="38">
        <f t="shared" si="0"/>
        <v>78680994</v>
      </c>
      <c r="R8" s="16">
        <f>IF(($J8       =0),0,((($L8       -$J8       )/$J8       )*100))</f>
        <v>-0.99284812789230126</v>
      </c>
      <c r="S8" s="17">
        <f>IF(($K8       =0),0,((($M8       -$K8       )/$K8       )*100))</f>
        <v>-98.19471189690961</v>
      </c>
      <c r="T8" s="16">
        <f>IF(($E8       =0),0,(($P8       /$E8       )*100))</f>
        <v>73.723087043883041</v>
      </c>
      <c r="U8" s="18">
        <f>IF(($E8       =0),0,(($Q8       /$E8       )*100))</f>
        <v>56.261391929867209</v>
      </c>
      <c r="V8" s="37">
        <f t="shared" ref="V8:W8" si="1">+V9+V28</f>
        <v>1934000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115624000</v>
      </c>
      <c r="C9" s="39">
        <f t="shared" si="2"/>
        <v>20000000</v>
      </c>
      <c r="D9" s="39">
        <f t="shared" si="2"/>
        <v>0</v>
      </c>
      <c r="E9" s="39">
        <f t="shared" si="2"/>
        <v>135624000</v>
      </c>
      <c r="F9" s="40">
        <f t="shared" si="2"/>
        <v>135624000</v>
      </c>
      <c r="G9" s="41">
        <f t="shared" si="2"/>
        <v>135624000</v>
      </c>
      <c r="H9" s="40">
        <f t="shared" si="2"/>
        <v>78806000</v>
      </c>
      <c r="I9" s="41">
        <f t="shared" si="2"/>
        <v>33175948</v>
      </c>
      <c r="J9" s="40">
        <f t="shared" si="2"/>
        <v>11357000</v>
      </c>
      <c r="K9" s="41">
        <f t="shared" si="2"/>
        <v>43938642</v>
      </c>
      <c r="L9" s="40">
        <f t="shared" si="2"/>
        <v>11032000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101195000</v>
      </c>
      <c r="Q9" s="41">
        <f t="shared" si="2"/>
        <v>77114590</v>
      </c>
      <c r="R9" s="20">
        <f>IF(($J9       =0),0,((($L9       -$J9       )/$J9       )*100))</f>
        <v>-2.8616712159901381</v>
      </c>
      <c r="S9" s="21">
        <f>IF(($K9       =0),0,((($M9       -$K9       )/$K9       )*100))</f>
        <v>-100</v>
      </c>
      <c r="T9" s="20">
        <f>IF(($E9       =0),0,(($P9       /$E9       )*100))</f>
        <v>74.614375036866633</v>
      </c>
      <c r="U9" s="22">
        <f>IF(($E9       =0),0,(($Q9       /$E9       )*100))</f>
        <v>56.859103108594347</v>
      </c>
      <c r="V9" s="40">
        <f t="shared" ref="V9:W9" si="3">SUM(V10:V27)</f>
        <v>1934000</v>
      </c>
      <c r="W9" s="41">
        <f t="shared" si="3"/>
        <v>0</v>
      </c>
    </row>
    <row r="10" spans="1:23" x14ac:dyDescent="0.2">
      <c r="A10" s="23" t="s">
        <v>36</v>
      </c>
      <c r="B10" s="42">
        <v>96519000</v>
      </c>
      <c r="C10" s="42">
        <v>20000000</v>
      </c>
      <c r="D10" s="42"/>
      <c r="E10" s="42">
        <f t="shared" ref="E10:E41" si="4">$B10      +$C10      +$D10</f>
        <v>116519000</v>
      </c>
      <c r="F10" s="43">
        <v>116519000</v>
      </c>
      <c r="G10" s="44">
        <v>116519000</v>
      </c>
      <c r="H10" s="43">
        <v>71608000</v>
      </c>
      <c r="I10" s="44">
        <v>30278014</v>
      </c>
      <c r="J10" s="43">
        <v>9316000</v>
      </c>
      <c r="K10" s="44">
        <v>39896102</v>
      </c>
      <c r="L10" s="43">
        <v>8549000</v>
      </c>
      <c r="M10" s="44"/>
      <c r="N10" s="43"/>
      <c r="O10" s="44"/>
      <c r="P10" s="43">
        <f t="shared" ref="P10:P41" si="5">$H10      +$J10      +$L10      +$N10</f>
        <v>89473000</v>
      </c>
      <c r="Q10" s="44">
        <f t="shared" ref="Q10:Q41" si="6">$I10      +$K10      +$M10      +$O10</f>
        <v>70174116</v>
      </c>
      <c r="R10" s="24">
        <f t="shared" ref="R10:R41" si="7">IF(($J10      =0),0,((($L10      -$J10      )/$J10      )*100))</f>
        <v>-8.2331472735079423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76.788334949664858</v>
      </c>
      <c r="U10" s="26">
        <f t="shared" ref="U10:U41" si="10">IF(($E10      =0),0,(($Q10      /$E10      )*100))</f>
        <v>60.225470524120524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19105000</v>
      </c>
      <c r="C13" s="42"/>
      <c r="D13" s="42"/>
      <c r="E13" s="42">
        <f t="shared" si="4"/>
        <v>19105000</v>
      </c>
      <c r="F13" s="43">
        <v>19105000</v>
      </c>
      <c r="G13" s="44">
        <v>19105000</v>
      </c>
      <c r="H13" s="43">
        <v>7198000</v>
      </c>
      <c r="I13" s="44">
        <v>2897934</v>
      </c>
      <c r="J13" s="43">
        <v>2041000</v>
      </c>
      <c r="K13" s="44">
        <v>4042540</v>
      </c>
      <c r="L13" s="43">
        <v>2483000</v>
      </c>
      <c r="M13" s="44"/>
      <c r="N13" s="43"/>
      <c r="O13" s="44"/>
      <c r="P13" s="43">
        <f t="shared" si="5"/>
        <v>11722000</v>
      </c>
      <c r="Q13" s="44">
        <f t="shared" si="6"/>
        <v>6940474</v>
      </c>
      <c r="R13" s="24">
        <f t="shared" si="7"/>
        <v>21.656050955414013</v>
      </c>
      <c r="S13" s="25">
        <f t="shared" si="8"/>
        <v>-100</v>
      </c>
      <c r="T13" s="24">
        <f t="shared" si="9"/>
        <v>61.355666056006285</v>
      </c>
      <c r="U13" s="26">
        <f t="shared" si="10"/>
        <v>36.328050248626013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1934000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4225000</v>
      </c>
      <c r="C28" s="39">
        <f t="shared" si="11"/>
        <v>0</v>
      </c>
      <c r="D28" s="39">
        <f t="shared" si="11"/>
        <v>0</v>
      </c>
      <c r="E28" s="39">
        <f t="shared" si="11"/>
        <v>4225000</v>
      </c>
      <c r="F28" s="40">
        <f t="shared" si="11"/>
        <v>4225000</v>
      </c>
      <c r="G28" s="41">
        <f t="shared" si="11"/>
        <v>4225000</v>
      </c>
      <c r="H28" s="40">
        <f t="shared" si="11"/>
        <v>643000</v>
      </c>
      <c r="I28" s="41">
        <f t="shared" si="11"/>
        <v>274000</v>
      </c>
      <c r="J28" s="40">
        <f t="shared" si="11"/>
        <v>528000</v>
      </c>
      <c r="K28" s="41">
        <f t="shared" si="11"/>
        <v>490333</v>
      </c>
      <c r="L28" s="40">
        <f t="shared" si="11"/>
        <v>735000</v>
      </c>
      <c r="M28" s="41">
        <f t="shared" si="11"/>
        <v>802071</v>
      </c>
      <c r="N28" s="40">
        <f t="shared" si="11"/>
        <v>0</v>
      </c>
      <c r="O28" s="41">
        <f t="shared" si="11"/>
        <v>0</v>
      </c>
      <c r="P28" s="40">
        <f t="shared" si="11"/>
        <v>1906000</v>
      </c>
      <c r="Q28" s="41">
        <f t="shared" si="11"/>
        <v>1566404</v>
      </c>
      <c r="R28" s="20">
        <f t="shared" si="7"/>
        <v>39.204545454545453</v>
      </c>
      <c r="S28" s="21">
        <f t="shared" si="8"/>
        <v>63.576793729975343</v>
      </c>
      <c r="T28" s="20">
        <f t="shared" si="9"/>
        <v>45.112426035502956</v>
      </c>
      <c r="U28" s="22">
        <f t="shared" si="10"/>
        <v>37.074650887573959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292000</v>
      </c>
      <c r="I31" s="44">
        <v>274000</v>
      </c>
      <c r="J31" s="43">
        <v>140000</v>
      </c>
      <c r="K31" s="44">
        <v>58333</v>
      </c>
      <c r="L31" s="43">
        <v>373000</v>
      </c>
      <c r="M31" s="44">
        <v>58333</v>
      </c>
      <c r="N31" s="43"/>
      <c r="O31" s="44"/>
      <c r="P31" s="43">
        <f t="shared" si="5"/>
        <v>805000</v>
      </c>
      <c r="Q31" s="44">
        <f t="shared" si="6"/>
        <v>390666</v>
      </c>
      <c r="R31" s="24">
        <f t="shared" si="7"/>
        <v>166.42857142857144</v>
      </c>
      <c r="S31" s="25">
        <f t="shared" si="8"/>
        <v>0</v>
      </c>
      <c r="T31" s="24">
        <f t="shared" si="9"/>
        <v>32.200000000000003</v>
      </c>
      <c r="U31" s="26">
        <f t="shared" si="10"/>
        <v>15.62664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1725000</v>
      </c>
      <c r="C33" s="42"/>
      <c r="D33" s="42"/>
      <c r="E33" s="42">
        <f t="shared" si="4"/>
        <v>1725000</v>
      </c>
      <c r="F33" s="43">
        <v>1725000</v>
      </c>
      <c r="G33" s="44">
        <v>1725000</v>
      </c>
      <c r="H33" s="43">
        <v>351000</v>
      </c>
      <c r="I33" s="44"/>
      <c r="J33" s="43">
        <v>388000</v>
      </c>
      <c r="K33" s="44">
        <v>432000</v>
      </c>
      <c r="L33" s="43">
        <v>362000</v>
      </c>
      <c r="M33" s="44">
        <v>743738</v>
      </c>
      <c r="N33" s="43"/>
      <c r="O33" s="44"/>
      <c r="P33" s="43">
        <f t="shared" si="5"/>
        <v>1101000</v>
      </c>
      <c r="Q33" s="44">
        <f t="shared" si="6"/>
        <v>1175738</v>
      </c>
      <c r="R33" s="24">
        <f t="shared" si="7"/>
        <v>-6.7010309278350517</v>
      </c>
      <c r="S33" s="25">
        <f t="shared" si="8"/>
        <v>72.161574074074082</v>
      </c>
      <c r="T33" s="24">
        <f t="shared" si="9"/>
        <v>63.826086956521742</v>
      </c>
      <c r="U33" s="26">
        <f t="shared" si="10"/>
        <v>68.158724637681161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13719000</v>
      </c>
      <c r="C43" s="45">
        <f t="shared" si="20"/>
        <v>-1112000</v>
      </c>
      <c r="D43" s="45">
        <f t="shared" si="20"/>
        <v>0</v>
      </c>
      <c r="E43" s="45">
        <f t="shared" si="20"/>
        <v>12607000</v>
      </c>
      <c r="F43" s="46">
        <f t="shared" si="20"/>
        <v>11719000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13719000</v>
      </c>
      <c r="C44" s="39">
        <f t="shared" si="22"/>
        <v>-1112000</v>
      </c>
      <c r="D44" s="39">
        <f t="shared" si="22"/>
        <v>0</v>
      </c>
      <c r="E44" s="39">
        <f t="shared" si="22"/>
        <v>12607000</v>
      </c>
      <c r="F44" s="40">
        <f t="shared" si="22"/>
        <v>11719000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11719000</v>
      </c>
      <c r="C46" s="42">
        <v>888000</v>
      </c>
      <c r="D46" s="42"/>
      <c r="E46" s="42">
        <f t="shared" si="13"/>
        <v>12607000</v>
      </c>
      <c r="F46" s="43">
        <v>11719000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133568000</v>
      </c>
      <c r="C61" s="39">
        <f t="shared" si="26"/>
        <v>18888000</v>
      </c>
      <c r="D61" s="39">
        <f t="shared" si="26"/>
        <v>0</v>
      </c>
      <c r="E61" s="39">
        <f t="shared" si="26"/>
        <v>152456000</v>
      </c>
      <c r="F61" s="40">
        <f t="shared" si="26"/>
        <v>151568000</v>
      </c>
      <c r="G61" s="41">
        <f t="shared" si="26"/>
        <v>139849000</v>
      </c>
      <c r="H61" s="40">
        <f t="shared" si="26"/>
        <v>79449000</v>
      </c>
      <c r="I61" s="41">
        <f t="shared" si="26"/>
        <v>33449948</v>
      </c>
      <c r="J61" s="40">
        <f t="shared" si="26"/>
        <v>11885000</v>
      </c>
      <c r="K61" s="41">
        <f t="shared" si="26"/>
        <v>44428975</v>
      </c>
      <c r="L61" s="40">
        <f t="shared" si="26"/>
        <v>11767000</v>
      </c>
      <c r="M61" s="41">
        <f t="shared" si="26"/>
        <v>802071</v>
      </c>
      <c r="N61" s="40">
        <f t="shared" si="26"/>
        <v>0</v>
      </c>
      <c r="O61" s="41">
        <f t="shared" si="26"/>
        <v>0</v>
      </c>
      <c r="P61" s="40">
        <f t="shared" si="26"/>
        <v>103101000</v>
      </c>
      <c r="Q61" s="41">
        <f t="shared" si="26"/>
        <v>78680994</v>
      </c>
      <c r="R61" s="20">
        <f t="shared" si="16"/>
        <v>-0.99284812789230126</v>
      </c>
      <c r="S61" s="21">
        <f t="shared" si="17"/>
        <v>-98.19471189690961</v>
      </c>
      <c r="T61" s="20">
        <f t="shared" si="18"/>
        <v>67.626725087894215</v>
      </c>
      <c r="U61" s="22">
        <f t="shared" si="19"/>
        <v>51.608984887442929</v>
      </c>
      <c r="V61" s="40">
        <f t="shared" ref="V61:W61" si="27">+V8+V43</f>
        <v>1934000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133568000</v>
      </c>
      <c r="C65" s="48">
        <f t="shared" si="30"/>
        <v>18888000</v>
      </c>
      <c r="D65" s="48">
        <f t="shared" si="30"/>
        <v>0</v>
      </c>
      <c r="E65" s="48">
        <f t="shared" si="30"/>
        <v>152456000</v>
      </c>
      <c r="F65" s="49">
        <f t="shared" si="30"/>
        <v>151568000</v>
      </c>
      <c r="G65" s="50">
        <f t="shared" si="30"/>
        <v>139849000</v>
      </c>
      <c r="H65" s="49">
        <f t="shared" si="30"/>
        <v>79449000</v>
      </c>
      <c r="I65" s="50">
        <f t="shared" si="30"/>
        <v>33449948</v>
      </c>
      <c r="J65" s="49">
        <f t="shared" si="30"/>
        <v>11885000</v>
      </c>
      <c r="K65" s="50">
        <f t="shared" si="30"/>
        <v>44428975</v>
      </c>
      <c r="L65" s="49">
        <f t="shared" si="30"/>
        <v>11767000</v>
      </c>
      <c r="M65" s="51">
        <f t="shared" si="30"/>
        <v>802071</v>
      </c>
      <c r="N65" s="49">
        <f t="shared" si="30"/>
        <v>0</v>
      </c>
      <c r="O65" s="50">
        <f t="shared" si="30"/>
        <v>0</v>
      </c>
      <c r="P65" s="49">
        <f t="shared" si="30"/>
        <v>103101000</v>
      </c>
      <c r="Q65" s="50">
        <f t="shared" si="30"/>
        <v>78680994</v>
      </c>
      <c r="R65" s="34">
        <f t="shared" si="16"/>
        <v>-0.99284812789230126</v>
      </c>
      <c r="S65" s="35">
        <f t="shared" si="17"/>
        <v>-98.19471189690961</v>
      </c>
      <c r="T65" s="34">
        <f t="shared" si="18"/>
        <v>67.626725087894215</v>
      </c>
      <c r="U65" s="35">
        <f t="shared" si="19"/>
        <v>51.608984887442929</v>
      </c>
      <c r="V65" s="49">
        <f>+V61+V62</f>
        <v>1934000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71890000</v>
      </c>
      <c r="C8" s="36">
        <f t="shared" si="0"/>
        <v>0</v>
      </c>
      <c r="D8" s="36">
        <f t="shared" si="0"/>
        <v>0</v>
      </c>
      <c r="E8" s="36">
        <f t="shared" si="0"/>
        <v>71890000</v>
      </c>
      <c r="F8" s="37">
        <f t="shared" si="0"/>
        <v>71890000</v>
      </c>
      <c r="G8" s="38">
        <f t="shared" si="0"/>
        <v>71890000</v>
      </c>
      <c r="H8" s="37">
        <f t="shared" si="0"/>
        <v>11212000</v>
      </c>
      <c r="I8" s="38">
        <f t="shared" si="0"/>
        <v>9648865</v>
      </c>
      <c r="J8" s="37">
        <f t="shared" si="0"/>
        <v>22741000</v>
      </c>
      <c r="K8" s="38">
        <f t="shared" si="0"/>
        <v>0</v>
      </c>
      <c r="L8" s="37">
        <f t="shared" si="0"/>
        <v>6934000</v>
      </c>
      <c r="M8" s="38">
        <f t="shared" si="0"/>
        <v>36083973</v>
      </c>
      <c r="N8" s="37">
        <f t="shared" si="0"/>
        <v>0</v>
      </c>
      <c r="O8" s="38">
        <f t="shared" si="0"/>
        <v>0</v>
      </c>
      <c r="P8" s="37">
        <f t="shared" si="0"/>
        <v>40887000</v>
      </c>
      <c r="Q8" s="38">
        <f t="shared" si="0"/>
        <v>45732838</v>
      </c>
      <c r="R8" s="16">
        <f>IF(($J8       =0),0,((($L8       -$J8       )/$J8       )*100))</f>
        <v>-69.508816674728465</v>
      </c>
      <c r="S8" s="17">
        <f>IF(($K8       =0),0,((($M8       -$K8       )/$K8       )*100))</f>
        <v>0</v>
      </c>
      <c r="T8" s="16">
        <f>IF(($E8       =0),0,(($P8       /$E8       )*100))</f>
        <v>56.874391431353452</v>
      </c>
      <c r="U8" s="18">
        <f>IF(($E8       =0),0,(($Q8       /$E8       )*100))</f>
        <v>63.615020169703719</v>
      </c>
      <c r="V8" s="37">
        <f t="shared" ref="V8:W8" si="1">+V9+V28</f>
        <v>58683000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67485000</v>
      </c>
      <c r="C9" s="39">
        <f t="shared" si="2"/>
        <v>0</v>
      </c>
      <c r="D9" s="39">
        <f t="shared" si="2"/>
        <v>0</v>
      </c>
      <c r="E9" s="39">
        <f t="shared" si="2"/>
        <v>67485000</v>
      </c>
      <c r="F9" s="40">
        <f t="shared" si="2"/>
        <v>67485000</v>
      </c>
      <c r="G9" s="41">
        <f t="shared" si="2"/>
        <v>67485000</v>
      </c>
      <c r="H9" s="40">
        <f t="shared" si="2"/>
        <v>10711000</v>
      </c>
      <c r="I9" s="41">
        <f t="shared" si="2"/>
        <v>8387682</v>
      </c>
      <c r="J9" s="40">
        <f t="shared" si="2"/>
        <v>21839000</v>
      </c>
      <c r="K9" s="41">
        <f t="shared" si="2"/>
        <v>0</v>
      </c>
      <c r="L9" s="40">
        <f t="shared" si="2"/>
        <v>6934000</v>
      </c>
      <c r="M9" s="41">
        <f t="shared" si="2"/>
        <v>32784337</v>
      </c>
      <c r="N9" s="40">
        <f t="shared" si="2"/>
        <v>0</v>
      </c>
      <c r="O9" s="41">
        <f t="shared" si="2"/>
        <v>0</v>
      </c>
      <c r="P9" s="40">
        <f t="shared" si="2"/>
        <v>39484000</v>
      </c>
      <c r="Q9" s="41">
        <f t="shared" si="2"/>
        <v>41172019</v>
      </c>
      <c r="R9" s="20">
        <f>IF(($J9       =0),0,((($L9       -$J9       )/$J9       )*100))</f>
        <v>-68.24946197170199</v>
      </c>
      <c r="S9" s="21">
        <f>IF(($K9       =0),0,((($M9       -$K9       )/$K9       )*100))</f>
        <v>0</v>
      </c>
      <c r="T9" s="20">
        <f>IF(($E9       =0),0,(($P9       /$E9       )*100))</f>
        <v>58.50781655182633</v>
      </c>
      <c r="U9" s="22">
        <f>IF(($E9       =0),0,(($Q9       /$E9       )*100))</f>
        <v>61.00914129065719</v>
      </c>
      <c r="V9" s="40">
        <f t="shared" ref="V9:W9" si="3">SUM(V10:V27)</f>
        <v>58683000</v>
      </c>
      <c r="W9" s="41">
        <f t="shared" si="3"/>
        <v>0</v>
      </c>
    </row>
    <row r="10" spans="1:23" x14ac:dyDescent="0.2">
      <c r="A10" s="23" t="s">
        <v>36</v>
      </c>
      <c r="B10" s="42">
        <v>51769000</v>
      </c>
      <c r="C10" s="42"/>
      <c r="D10" s="42"/>
      <c r="E10" s="42">
        <f t="shared" ref="E10:E41" si="4">$B10      +$C10      +$D10</f>
        <v>51769000</v>
      </c>
      <c r="F10" s="43">
        <v>51769000</v>
      </c>
      <c r="G10" s="44">
        <v>51769000</v>
      </c>
      <c r="H10" s="43">
        <v>10711000</v>
      </c>
      <c r="I10" s="44">
        <v>8387682</v>
      </c>
      <c r="J10" s="43">
        <v>19809000</v>
      </c>
      <c r="K10" s="44"/>
      <c r="L10" s="43">
        <v>5810000</v>
      </c>
      <c r="M10" s="44">
        <v>32784337</v>
      </c>
      <c r="N10" s="43"/>
      <c r="O10" s="44"/>
      <c r="P10" s="43">
        <f t="shared" ref="P10:P41" si="5">$H10      +$J10      +$L10      +$N10</f>
        <v>36330000</v>
      </c>
      <c r="Q10" s="44">
        <f t="shared" ref="Q10:Q41" si="6">$I10      +$K10      +$M10      +$O10</f>
        <v>41172019</v>
      </c>
      <c r="R10" s="24">
        <f t="shared" ref="R10:R41" si="7">IF(($J10      =0),0,((($L10      -$J10      )/$J10      )*100))</f>
        <v>-70.669897521328679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70.177133033282473</v>
      </c>
      <c r="U10" s="26">
        <f t="shared" ref="U10:U41" si="10">IF(($E10      =0),0,(($Q10      /$E10      )*100))</f>
        <v>79.530257490003677</v>
      </c>
      <c r="V10" s="43">
        <v>625000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15353000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15716000</v>
      </c>
      <c r="C20" s="42"/>
      <c r="D20" s="42"/>
      <c r="E20" s="42">
        <f t="shared" si="4"/>
        <v>15716000</v>
      </c>
      <c r="F20" s="43">
        <v>15716000</v>
      </c>
      <c r="G20" s="44">
        <v>15716000</v>
      </c>
      <c r="H20" s="43"/>
      <c r="I20" s="44"/>
      <c r="J20" s="43">
        <v>2030000</v>
      </c>
      <c r="K20" s="44"/>
      <c r="L20" s="43">
        <v>1124000</v>
      </c>
      <c r="M20" s="44"/>
      <c r="N20" s="43"/>
      <c r="O20" s="44"/>
      <c r="P20" s="43">
        <f t="shared" si="5"/>
        <v>3154000</v>
      </c>
      <c r="Q20" s="44">
        <f t="shared" si="6"/>
        <v>0</v>
      </c>
      <c r="R20" s="24">
        <f t="shared" si="7"/>
        <v>-44.630541871921181</v>
      </c>
      <c r="S20" s="25">
        <f t="shared" si="8"/>
        <v>0</v>
      </c>
      <c r="T20" s="24">
        <f t="shared" si="9"/>
        <v>20.068719776024434</v>
      </c>
      <c r="U20" s="26">
        <f t="shared" si="10"/>
        <v>0</v>
      </c>
      <c r="V20" s="43">
        <v>42705000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4405000</v>
      </c>
      <c r="C28" s="39">
        <f t="shared" si="11"/>
        <v>0</v>
      </c>
      <c r="D28" s="39">
        <f t="shared" si="11"/>
        <v>0</v>
      </c>
      <c r="E28" s="39">
        <f t="shared" si="11"/>
        <v>4405000</v>
      </c>
      <c r="F28" s="40">
        <f t="shared" si="11"/>
        <v>4405000</v>
      </c>
      <c r="G28" s="41">
        <f t="shared" si="11"/>
        <v>4405000</v>
      </c>
      <c r="H28" s="40">
        <f t="shared" si="11"/>
        <v>501000</v>
      </c>
      <c r="I28" s="41">
        <f t="shared" si="11"/>
        <v>1261183</v>
      </c>
      <c r="J28" s="40">
        <f t="shared" si="11"/>
        <v>902000</v>
      </c>
      <c r="K28" s="41">
        <f t="shared" si="11"/>
        <v>0</v>
      </c>
      <c r="L28" s="40">
        <f t="shared" si="11"/>
        <v>0</v>
      </c>
      <c r="M28" s="41">
        <f t="shared" si="11"/>
        <v>3299636</v>
      </c>
      <c r="N28" s="40">
        <f t="shared" si="11"/>
        <v>0</v>
      </c>
      <c r="O28" s="41">
        <f t="shared" si="11"/>
        <v>0</v>
      </c>
      <c r="P28" s="40">
        <f t="shared" si="11"/>
        <v>1403000</v>
      </c>
      <c r="Q28" s="41">
        <f t="shared" si="11"/>
        <v>4560819</v>
      </c>
      <c r="R28" s="20">
        <f t="shared" si="7"/>
        <v>-100</v>
      </c>
      <c r="S28" s="21">
        <f t="shared" si="8"/>
        <v>0</v>
      </c>
      <c r="T28" s="20">
        <f t="shared" si="9"/>
        <v>31.850170261066967</v>
      </c>
      <c r="U28" s="22">
        <f t="shared" si="10"/>
        <v>103.53732122587968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/>
      <c r="I31" s="44">
        <v>112500</v>
      </c>
      <c r="J31" s="43"/>
      <c r="K31" s="44"/>
      <c r="L31" s="43"/>
      <c r="M31" s="44">
        <v>1850388</v>
      </c>
      <c r="N31" s="43"/>
      <c r="O31" s="44"/>
      <c r="P31" s="43">
        <f t="shared" si="5"/>
        <v>0</v>
      </c>
      <c r="Q31" s="44">
        <f t="shared" si="6"/>
        <v>1962888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81.786999999999992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2005000</v>
      </c>
      <c r="C33" s="42"/>
      <c r="D33" s="42"/>
      <c r="E33" s="42">
        <f t="shared" si="4"/>
        <v>2005000</v>
      </c>
      <c r="F33" s="43">
        <v>2005000</v>
      </c>
      <c r="G33" s="44">
        <v>2005000</v>
      </c>
      <c r="H33" s="43">
        <v>501000</v>
      </c>
      <c r="I33" s="44">
        <v>1148683</v>
      </c>
      <c r="J33" s="43">
        <v>902000</v>
      </c>
      <c r="K33" s="44"/>
      <c r="L33" s="43"/>
      <c r="M33" s="44">
        <v>1449248</v>
      </c>
      <c r="N33" s="43"/>
      <c r="O33" s="44"/>
      <c r="P33" s="43">
        <f t="shared" si="5"/>
        <v>1403000</v>
      </c>
      <c r="Q33" s="44">
        <f t="shared" si="6"/>
        <v>2597931</v>
      </c>
      <c r="R33" s="24">
        <f t="shared" si="7"/>
        <v>-100</v>
      </c>
      <c r="S33" s="25">
        <f t="shared" si="8"/>
        <v>0</v>
      </c>
      <c r="T33" s="24">
        <f t="shared" si="9"/>
        <v>69.975062344139644</v>
      </c>
      <c r="U33" s="26">
        <f t="shared" si="10"/>
        <v>129.57261845386535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4304000</v>
      </c>
      <c r="C43" s="45">
        <f t="shared" si="20"/>
        <v>1039000</v>
      </c>
      <c r="D43" s="45">
        <f t="shared" si="20"/>
        <v>0</v>
      </c>
      <c r="E43" s="45">
        <f t="shared" si="20"/>
        <v>5343000</v>
      </c>
      <c r="F43" s="46">
        <f t="shared" si="20"/>
        <v>4304000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4304000</v>
      </c>
      <c r="C44" s="39">
        <f t="shared" si="22"/>
        <v>1039000</v>
      </c>
      <c r="D44" s="39">
        <f t="shared" si="22"/>
        <v>0</v>
      </c>
      <c r="E44" s="39">
        <f t="shared" si="22"/>
        <v>5343000</v>
      </c>
      <c r="F44" s="40">
        <f t="shared" si="22"/>
        <v>4304000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4304000</v>
      </c>
      <c r="C46" s="42">
        <v>1039000</v>
      </c>
      <c r="D46" s="42"/>
      <c r="E46" s="42">
        <f t="shared" si="13"/>
        <v>5343000</v>
      </c>
      <c r="F46" s="43">
        <v>4304000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76194000</v>
      </c>
      <c r="C61" s="39">
        <f t="shared" si="26"/>
        <v>1039000</v>
      </c>
      <c r="D61" s="39">
        <f t="shared" si="26"/>
        <v>0</v>
      </c>
      <c r="E61" s="39">
        <f t="shared" si="26"/>
        <v>77233000</v>
      </c>
      <c r="F61" s="40">
        <f t="shared" si="26"/>
        <v>76194000</v>
      </c>
      <c r="G61" s="41">
        <f t="shared" si="26"/>
        <v>71890000</v>
      </c>
      <c r="H61" s="40">
        <f t="shared" si="26"/>
        <v>11212000</v>
      </c>
      <c r="I61" s="41">
        <f t="shared" si="26"/>
        <v>9648865</v>
      </c>
      <c r="J61" s="40">
        <f t="shared" si="26"/>
        <v>22741000</v>
      </c>
      <c r="K61" s="41">
        <f t="shared" si="26"/>
        <v>0</v>
      </c>
      <c r="L61" s="40">
        <f t="shared" si="26"/>
        <v>6934000</v>
      </c>
      <c r="M61" s="41">
        <f t="shared" si="26"/>
        <v>36083973</v>
      </c>
      <c r="N61" s="40">
        <f t="shared" si="26"/>
        <v>0</v>
      </c>
      <c r="O61" s="41">
        <f t="shared" si="26"/>
        <v>0</v>
      </c>
      <c r="P61" s="40">
        <f t="shared" si="26"/>
        <v>40887000</v>
      </c>
      <c r="Q61" s="41">
        <f t="shared" si="26"/>
        <v>45732838</v>
      </c>
      <c r="R61" s="20">
        <f t="shared" si="16"/>
        <v>-69.508816674728465</v>
      </c>
      <c r="S61" s="21">
        <f t="shared" si="17"/>
        <v>0</v>
      </c>
      <c r="T61" s="20">
        <f t="shared" si="18"/>
        <v>52.939805523545637</v>
      </c>
      <c r="U61" s="22">
        <f t="shared" si="19"/>
        <v>59.21411572773296</v>
      </c>
      <c r="V61" s="40">
        <f t="shared" ref="V61:W61" si="27">+V8+V43</f>
        <v>58683000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76194000</v>
      </c>
      <c r="C65" s="48">
        <f t="shared" si="30"/>
        <v>1039000</v>
      </c>
      <c r="D65" s="48">
        <f t="shared" si="30"/>
        <v>0</v>
      </c>
      <c r="E65" s="48">
        <f t="shared" si="30"/>
        <v>77233000</v>
      </c>
      <c r="F65" s="49">
        <f t="shared" si="30"/>
        <v>76194000</v>
      </c>
      <c r="G65" s="50">
        <f t="shared" si="30"/>
        <v>71890000</v>
      </c>
      <c r="H65" s="49">
        <f t="shared" si="30"/>
        <v>11212000</v>
      </c>
      <c r="I65" s="50">
        <f t="shared" si="30"/>
        <v>9648865</v>
      </c>
      <c r="J65" s="49">
        <f t="shared" si="30"/>
        <v>22741000</v>
      </c>
      <c r="K65" s="50">
        <f t="shared" si="30"/>
        <v>0</v>
      </c>
      <c r="L65" s="49">
        <f t="shared" si="30"/>
        <v>6934000</v>
      </c>
      <c r="M65" s="51">
        <f t="shared" si="30"/>
        <v>36083973</v>
      </c>
      <c r="N65" s="49">
        <f t="shared" si="30"/>
        <v>0</v>
      </c>
      <c r="O65" s="50">
        <f t="shared" si="30"/>
        <v>0</v>
      </c>
      <c r="P65" s="49">
        <f t="shared" si="30"/>
        <v>40887000</v>
      </c>
      <c r="Q65" s="50">
        <f t="shared" si="30"/>
        <v>45732838</v>
      </c>
      <c r="R65" s="34">
        <f t="shared" si="16"/>
        <v>-69.508816674728465</v>
      </c>
      <c r="S65" s="35">
        <f t="shared" si="17"/>
        <v>0</v>
      </c>
      <c r="T65" s="34">
        <f t="shared" si="18"/>
        <v>52.939805523545637</v>
      </c>
      <c r="U65" s="35">
        <f t="shared" si="19"/>
        <v>59.21411572773296</v>
      </c>
      <c r="V65" s="49">
        <f>+V61+V62</f>
        <v>58683000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66336000</v>
      </c>
      <c r="C8" s="36">
        <f t="shared" si="0"/>
        <v>-1256000</v>
      </c>
      <c r="D8" s="36">
        <f t="shared" si="0"/>
        <v>0</v>
      </c>
      <c r="E8" s="36">
        <f t="shared" si="0"/>
        <v>65080000</v>
      </c>
      <c r="F8" s="37">
        <f t="shared" si="0"/>
        <v>65080000</v>
      </c>
      <c r="G8" s="38">
        <f t="shared" si="0"/>
        <v>65080000</v>
      </c>
      <c r="H8" s="37">
        <f t="shared" si="0"/>
        <v>13395000</v>
      </c>
      <c r="I8" s="38">
        <f t="shared" si="0"/>
        <v>0</v>
      </c>
      <c r="J8" s="37">
        <f t="shared" si="0"/>
        <v>20918000</v>
      </c>
      <c r="K8" s="38">
        <f t="shared" si="0"/>
        <v>21680735</v>
      </c>
      <c r="L8" s="37">
        <f t="shared" si="0"/>
        <v>14029000</v>
      </c>
      <c r="M8" s="38">
        <f t="shared" si="0"/>
        <v>26849321</v>
      </c>
      <c r="N8" s="37">
        <f t="shared" si="0"/>
        <v>0</v>
      </c>
      <c r="O8" s="38">
        <f t="shared" si="0"/>
        <v>0</v>
      </c>
      <c r="P8" s="37">
        <f t="shared" si="0"/>
        <v>48342000</v>
      </c>
      <c r="Q8" s="38">
        <f t="shared" si="0"/>
        <v>48530056</v>
      </c>
      <c r="R8" s="16">
        <f>IF(($J8       =0),0,((($L8       -$J8       )/$J8       )*100))</f>
        <v>-32.933358829716035</v>
      </c>
      <c r="S8" s="17">
        <f>IF(($K8       =0),0,((($M8       -$K8       )/$K8       )*100))</f>
        <v>23.839533115459417</v>
      </c>
      <c r="T8" s="16">
        <f>IF(($E8       =0),0,(($P8       /$E8       )*100))</f>
        <v>74.280885064535951</v>
      </c>
      <c r="U8" s="18">
        <f>IF(($E8       =0),0,(($Q8       /$E8       )*100))</f>
        <v>74.569846342962506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62750000</v>
      </c>
      <c r="C9" s="39">
        <f t="shared" si="2"/>
        <v>-1256000</v>
      </c>
      <c r="D9" s="39">
        <f t="shared" si="2"/>
        <v>0</v>
      </c>
      <c r="E9" s="39">
        <f t="shared" si="2"/>
        <v>61494000</v>
      </c>
      <c r="F9" s="40">
        <f t="shared" si="2"/>
        <v>61494000</v>
      </c>
      <c r="G9" s="41">
        <f t="shared" si="2"/>
        <v>61494000</v>
      </c>
      <c r="H9" s="40">
        <f t="shared" si="2"/>
        <v>12387000</v>
      </c>
      <c r="I9" s="41">
        <f t="shared" si="2"/>
        <v>0</v>
      </c>
      <c r="J9" s="40">
        <f t="shared" si="2"/>
        <v>19876000</v>
      </c>
      <c r="K9" s="41">
        <f t="shared" si="2"/>
        <v>19688889</v>
      </c>
      <c r="L9" s="40">
        <f t="shared" si="2"/>
        <v>13406000</v>
      </c>
      <c r="M9" s="41">
        <f t="shared" si="2"/>
        <v>26226141</v>
      </c>
      <c r="N9" s="40">
        <f t="shared" si="2"/>
        <v>0</v>
      </c>
      <c r="O9" s="41">
        <f t="shared" si="2"/>
        <v>0</v>
      </c>
      <c r="P9" s="40">
        <f t="shared" si="2"/>
        <v>45669000</v>
      </c>
      <c r="Q9" s="41">
        <f t="shared" si="2"/>
        <v>45915030</v>
      </c>
      <c r="R9" s="20">
        <f>IF(($J9       =0),0,((($L9       -$J9       )/$J9       )*100))</f>
        <v>-32.551821292010466</v>
      </c>
      <c r="S9" s="21">
        <f>IF(($K9       =0),0,((($M9       -$K9       )/$K9       )*100))</f>
        <v>33.202746990955148</v>
      </c>
      <c r="T9" s="20">
        <f>IF(($E9       =0),0,(($P9       /$E9       )*100))</f>
        <v>74.265782027514888</v>
      </c>
      <c r="U9" s="22">
        <f>IF(($E9       =0),0,(($Q9       /$E9       )*100))</f>
        <v>74.665869840960099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40820000</v>
      </c>
      <c r="C10" s="42"/>
      <c r="D10" s="42"/>
      <c r="E10" s="42">
        <f t="shared" ref="E10:E41" si="4">$B10      +$C10      +$D10</f>
        <v>40820000</v>
      </c>
      <c r="F10" s="43">
        <v>40820000</v>
      </c>
      <c r="G10" s="44">
        <v>40820000</v>
      </c>
      <c r="H10" s="43">
        <v>4387000</v>
      </c>
      <c r="I10" s="44"/>
      <c r="J10" s="43">
        <v>12360000</v>
      </c>
      <c r="K10" s="44">
        <v>19688889</v>
      </c>
      <c r="L10" s="43">
        <v>11481000</v>
      </c>
      <c r="M10" s="44">
        <v>8538853</v>
      </c>
      <c r="N10" s="43"/>
      <c r="O10" s="44"/>
      <c r="P10" s="43">
        <f t="shared" ref="P10:P41" si="5">$H10      +$J10      +$L10      +$N10</f>
        <v>28228000</v>
      </c>
      <c r="Q10" s="44">
        <f t="shared" ref="Q10:Q41" si="6">$I10      +$K10      +$M10      +$O10</f>
        <v>28227742</v>
      </c>
      <c r="R10" s="24">
        <f t="shared" ref="R10:R41" si="7">IF(($J10      =0),0,((($L10      -$J10      )/$J10      )*100))</f>
        <v>-7.1116504854368934</v>
      </c>
      <c r="S10" s="25">
        <f t="shared" ref="S10:S41" si="8">IF(($K10      =0),0,((($M10      -$K10      )/$K10      )*100))</f>
        <v>-56.631108032555822</v>
      </c>
      <c r="T10" s="24">
        <f t="shared" ref="T10:T41" si="9">IF(($E10      =0),0,(($P10      /$E10      )*100))</f>
        <v>69.152376286134242</v>
      </c>
      <c r="U10" s="26">
        <f t="shared" ref="U10:U41" si="10">IF(($E10      =0),0,(($Q10      /$E10      )*100))</f>
        <v>69.151744243018129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21930000</v>
      </c>
      <c r="C13" s="42">
        <v>-1256000</v>
      </c>
      <c r="D13" s="42"/>
      <c r="E13" s="42">
        <f t="shared" si="4"/>
        <v>20674000</v>
      </c>
      <c r="F13" s="43">
        <v>20674000</v>
      </c>
      <c r="G13" s="44">
        <v>20674000</v>
      </c>
      <c r="H13" s="43">
        <v>8000000</v>
      </c>
      <c r="I13" s="44"/>
      <c r="J13" s="43">
        <v>7516000</v>
      </c>
      <c r="K13" s="44"/>
      <c r="L13" s="43">
        <v>1925000</v>
      </c>
      <c r="M13" s="44">
        <v>17687288</v>
      </c>
      <c r="N13" s="43"/>
      <c r="O13" s="44"/>
      <c r="P13" s="43">
        <f t="shared" si="5"/>
        <v>17441000</v>
      </c>
      <c r="Q13" s="44">
        <f t="shared" si="6"/>
        <v>17687288</v>
      </c>
      <c r="R13" s="24">
        <f t="shared" si="7"/>
        <v>-74.387972325705164</v>
      </c>
      <c r="S13" s="25">
        <f t="shared" si="8"/>
        <v>0</v>
      </c>
      <c r="T13" s="24">
        <f t="shared" si="9"/>
        <v>84.362000580439201</v>
      </c>
      <c r="U13" s="26">
        <f t="shared" si="10"/>
        <v>85.5532939924543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3586000</v>
      </c>
      <c r="C28" s="39">
        <f t="shared" si="11"/>
        <v>0</v>
      </c>
      <c r="D28" s="39">
        <f t="shared" si="11"/>
        <v>0</v>
      </c>
      <c r="E28" s="39">
        <f t="shared" si="11"/>
        <v>3586000</v>
      </c>
      <c r="F28" s="40">
        <f t="shared" si="11"/>
        <v>3586000</v>
      </c>
      <c r="G28" s="41">
        <f t="shared" si="11"/>
        <v>3586000</v>
      </c>
      <c r="H28" s="40">
        <f t="shared" si="11"/>
        <v>1008000</v>
      </c>
      <c r="I28" s="41">
        <f t="shared" si="11"/>
        <v>0</v>
      </c>
      <c r="J28" s="40">
        <f t="shared" si="11"/>
        <v>1042000</v>
      </c>
      <c r="K28" s="41">
        <f t="shared" si="11"/>
        <v>1991846</v>
      </c>
      <c r="L28" s="40">
        <f t="shared" si="11"/>
        <v>623000</v>
      </c>
      <c r="M28" s="41">
        <f t="shared" si="11"/>
        <v>623180</v>
      </c>
      <c r="N28" s="40">
        <f t="shared" si="11"/>
        <v>0</v>
      </c>
      <c r="O28" s="41">
        <f t="shared" si="11"/>
        <v>0</v>
      </c>
      <c r="P28" s="40">
        <f t="shared" si="11"/>
        <v>2673000</v>
      </c>
      <c r="Q28" s="41">
        <f t="shared" si="11"/>
        <v>2615026</v>
      </c>
      <c r="R28" s="20">
        <f t="shared" si="7"/>
        <v>-40.211132437619959</v>
      </c>
      <c r="S28" s="21">
        <f t="shared" si="8"/>
        <v>-68.713444714099381</v>
      </c>
      <c r="T28" s="20">
        <f t="shared" si="9"/>
        <v>74.539877300613497</v>
      </c>
      <c r="U28" s="22">
        <f t="shared" si="10"/>
        <v>72.92320133853876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661000</v>
      </c>
      <c r="I31" s="44"/>
      <c r="J31" s="43">
        <v>703000</v>
      </c>
      <c r="K31" s="44">
        <v>1152024</v>
      </c>
      <c r="L31" s="43">
        <v>303000</v>
      </c>
      <c r="M31" s="44">
        <v>302550</v>
      </c>
      <c r="N31" s="43"/>
      <c r="O31" s="44"/>
      <c r="P31" s="43">
        <f t="shared" si="5"/>
        <v>1667000</v>
      </c>
      <c r="Q31" s="44">
        <f t="shared" si="6"/>
        <v>1454574</v>
      </c>
      <c r="R31" s="24">
        <f t="shared" si="7"/>
        <v>-56.899004267425326</v>
      </c>
      <c r="S31" s="25">
        <f t="shared" si="8"/>
        <v>-73.737526301535382</v>
      </c>
      <c r="T31" s="24">
        <f t="shared" si="9"/>
        <v>75.772727272727266</v>
      </c>
      <c r="U31" s="26">
        <f t="shared" si="10"/>
        <v>66.117000000000004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1386000</v>
      </c>
      <c r="C33" s="42"/>
      <c r="D33" s="42"/>
      <c r="E33" s="42">
        <f t="shared" si="4"/>
        <v>1386000</v>
      </c>
      <c r="F33" s="43">
        <v>1386000</v>
      </c>
      <c r="G33" s="44">
        <v>1386000</v>
      </c>
      <c r="H33" s="43">
        <v>347000</v>
      </c>
      <c r="I33" s="44"/>
      <c r="J33" s="43">
        <v>339000</v>
      </c>
      <c r="K33" s="44">
        <v>839822</v>
      </c>
      <c r="L33" s="43">
        <v>320000</v>
      </c>
      <c r="M33" s="44">
        <v>320630</v>
      </c>
      <c r="N33" s="43"/>
      <c r="O33" s="44"/>
      <c r="P33" s="43">
        <f t="shared" si="5"/>
        <v>1006000</v>
      </c>
      <c r="Q33" s="44">
        <f t="shared" si="6"/>
        <v>1160452</v>
      </c>
      <c r="R33" s="24">
        <f t="shared" si="7"/>
        <v>-5.6047197640117989</v>
      </c>
      <c r="S33" s="25">
        <f t="shared" si="8"/>
        <v>-61.821671735201036</v>
      </c>
      <c r="T33" s="24">
        <f t="shared" si="9"/>
        <v>72.582972582972587</v>
      </c>
      <c r="U33" s="26">
        <f t="shared" si="10"/>
        <v>83.726695526695522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4218000</v>
      </c>
      <c r="C43" s="45">
        <f t="shared" si="20"/>
        <v>5922000</v>
      </c>
      <c r="D43" s="45">
        <f t="shared" si="20"/>
        <v>0</v>
      </c>
      <c r="E43" s="45">
        <f t="shared" si="20"/>
        <v>10140000</v>
      </c>
      <c r="F43" s="46">
        <f t="shared" si="20"/>
        <v>4218000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4218000</v>
      </c>
      <c r="C44" s="39">
        <f t="shared" si="22"/>
        <v>5922000</v>
      </c>
      <c r="D44" s="39">
        <f t="shared" si="22"/>
        <v>0</v>
      </c>
      <c r="E44" s="39">
        <f t="shared" si="22"/>
        <v>10140000</v>
      </c>
      <c r="F44" s="40">
        <f t="shared" si="22"/>
        <v>4218000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4218000</v>
      </c>
      <c r="C46" s="42">
        <v>5922000</v>
      </c>
      <c r="D46" s="42"/>
      <c r="E46" s="42">
        <f t="shared" si="13"/>
        <v>10140000</v>
      </c>
      <c r="F46" s="43">
        <v>4218000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70554000</v>
      </c>
      <c r="C61" s="39">
        <f t="shared" si="26"/>
        <v>4666000</v>
      </c>
      <c r="D61" s="39">
        <f t="shared" si="26"/>
        <v>0</v>
      </c>
      <c r="E61" s="39">
        <f t="shared" si="26"/>
        <v>75220000</v>
      </c>
      <c r="F61" s="40">
        <f t="shared" si="26"/>
        <v>69298000</v>
      </c>
      <c r="G61" s="41">
        <f t="shared" si="26"/>
        <v>65080000</v>
      </c>
      <c r="H61" s="40">
        <f t="shared" si="26"/>
        <v>13395000</v>
      </c>
      <c r="I61" s="41">
        <f t="shared" si="26"/>
        <v>0</v>
      </c>
      <c r="J61" s="40">
        <f t="shared" si="26"/>
        <v>20918000</v>
      </c>
      <c r="K61" s="41">
        <f t="shared" si="26"/>
        <v>21680735</v>
      </c>
      <c r="L61" s="40">
        <f t="shared" si="26"/>
        <v>14029000</v>
      </c>
      <c r="M61" s="41">
        <f t="shared" si="26"/>
        <v>26849321</v>
      </c>
      <c r="N61" s="40">
        <f t="shared" si="26"/>
        <v>0</v>
      </c>
      <c r="O61" s="41">
        <f t="shared" si="26"/>
        <v>0</v>
      </c>
      <c r="P61" s="40">
        <f t="shared" si="26"/>
        <v>48342000</v>
      </c>
      <c r="Q61" s="41">
        <f t="shared" si="26"/>
        <v>48530056</v>
      </c>
      <c r="R61" s="20">
        <f t="shared" si="16"/>
        <v>-32.933358829716035</v>
      </c>
      <c r="S61" s="21">
        <f t="shared" si="17"/>
        <v>23.839533115459417</v>
      </c>
      <c r="T61" s="20">
        <f t="shared" si="18"/>
        <v>64.267482052645576</v>
      </c>
      <c r="U61" s="22">
        <f t="shared" si="19"/>
        <v>64.51749002924754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70554000</v>
      </c>
      <c r="C65" s="48">
        <f t="shared" si="30"/>
        <v>4666000</v>
      </c>
      <c r="D65" s="48">
        <f t="shared" si="30"/>
        <v>0</v>
      </c>
      <c r="E65" s="48">
        <f t="shared" si="30"/>
        <v>75220000</v>
      </c>
      <c r="F65" s="49">
        <f t="shared" si="30"/>
        <v>69298000</v>
      </c>
      <c r="G65" s="50">
        <f t="shared" si="30"/>
        <v>65080000</v>
      </c>
      <c r="H65" s="49">
        <f t="shared" si="30"/>
        <v>13395000</v>
      </c>
      <c r="I65" s="50">
        <f t="shared" si="30"/>
        <v>0</v>
      </c>
      <c r="J65" s="49">
        <f t="shared" si="30"/>
        <v>20918000</v>
      </c>
      <c r="K65" s="50">
        <f t="shared" si="30"/>
        <v>21680735</v>
      </c>
      <c r="L65" s="49">
        <f t="shared" si="30"/>
        <v>14029000</v>
      </c>
      <c r="M65" s="51">
        <f t="shared" si="30"/>
        <v>26849321</v>
      </c>
      <c r="N65" s="49">
        <f t="shared" si="30"/>
        <v>0</v>
      </c>
      <c r="O65" s="50">
        <f t="shared" si="30"/>
        <v>0</v>
      </c>
      <c r="P65" s="49">
        <f t="shared" si="30"/>
        <v>48342000</v>
      </c>
      <c r="Q65" s="50">
        <f t="shared" si="30"/>
        <v>48530056</v>
      </c>
      <c r="R65" s="34">
        <f t="shared" si="16"/>
        <v>-32.933358829716035</v>
      </c>
      <c r="S65" s="35">
        <f t="shared" si="17"/>
        <v>23.839533115459417</v>
      </c>
      <c r="T65" s="34">
        <f t="shared" si="18"/>
        <v>64.267482052645576</v>
      </c>
      <c r="U65" s="35">
        <f t="shared" si="19"/>
        <v>64.51749002924754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221947000</v>
      </c>
      <c r="C8" s="36">
        <f t="shared" si="0"/>
        <v>10000000</v>
      </c>
      <c r="D8" s="36">
        <f t="shared" si="0"/>
        <v>0</v>
      </c>
      <c r="E8" s="36">
        <f t="shared" si="0"/>
        <v>231947000</v>
      </c>
      <c r="F8" s="37">
        <f t="shared" si="0"/>
        <v>231947000</v>
      </c>
      <c r="G8" s="38">
        <f t="shared" si="0"/>
        <v>231947000</v>
      </c>
      <c r="H8" s="37">
        <f t="shared" si="0"/>
        <v>77848000</v>
      </c>
      <c r="I8" s="38">
        <f t="shared" si="0"/>
        <v>71896412</v>
      </c>
      <c r="J8" s="37">
        <f t="shared" si="0"/>
        <v>56198000</v>
      </c>
      <c r="K8" s="38">
        <f t="shared" si="0"/>
        <v>55048401</v>
      </c>
      <c r="L8" s="37">
        <f t="shared" si="0"/>
        <v>43725000</v>
      </c>
      <c r="M8" s="38">
        <f t="shared" si="0"/>
        <v>39115861</v>
      </c>
      <c r="N8" s="37">
        <f t="shared" si="0"/>
        <v>0</v>
      </c>
      <c r="O8" s="38">
        <f t="shared" si="0"/>
        <v>0</v>
      </c>
      <c r="P8" s="37">
        <f t="shared" si="0"/>
        <v>177771000</v>
      </c>
      <c r="Q8" s="38">
        <f t="shared" si="0"/>
        <v>166060674</v>
      </c>
      <c r="R8" s="16">
        <f>IF(($J8       =0),0,((($L8       -$J8       )/$J8       )*100))</f>
        <v>-22.19474002633546</v>
      </c>
      <c r="S8" s="17">
        <f>IF(($K8       =0),0,((($M8       -$K8       )/$K8       )*100))</f>
        <v>-28.942784368977403</v>
      </c>
      <c r="T8" s="16">
        <f>IF(($E8       =0),0,(($P8       /$E8       )*100))</f>
        <v>76.642939981978643</v>
      </c>
      <c r="U8" s="18">
        <f>IF(($E8       =0),0,(($Q8       /$E8       )*100))</f>
        <v>71.594232303069234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218858000</v>
      </c>
      <c r="C9" s="39">
        <f t="shared" si="2"/>
        <v>10000000</v>
      </c>
      <c r="D9" s="39">
        <f t="shared" si="2"/>
        <v>0</v>
      </c>
      <c r="E9" s="39">
        <f t="shared" si="2"/>
        <v>228858000</v>
      </c>
      <c r="F9" s="40">
        <f t="shared" si="2"/>
        <v>228858000</v>
      </c>
      <c r="G9" s="41">
        <f t="shared" si="2"/>
        <v>228858000</v>
      </c>
      <c r="H9" s="40">
        <f t="shared" si="2"/>
        <v>77300000</v>
      </c>
      <c r="I9" s="41">
        <f t="shared" si="2"/>
        <v>71349591</v>
      </c>
      <c r="J9" s="40">
        <f t="shared" si="2"/>
        <v>55460000</v>
      </c>
      <c r="K9" s="41">
        <f t="shared" si="2"/>
        <v>54309341</v>
      </c>
      <c r="L9" s="40">
        <f t="shared" si="2"/>
        <v>43009000</v>
      </c>
      <c r="M9" s="41">
        <f t="shared" si="2"/>
        <v>38399406</v>
      </c>
      <c r="N9" s="40">
        <f t="shared" si="2"/>
        <v>0</v>
      </c>
      <c r="O9" s="41">
        <f t="shared" si="2"/>
        <v>0</v>
      </c>
      <c r="P9" s="40">
        <f t="shared" si="2"/>
        <v>175769000</v>
      </c>
      <c r="Q9" s="41">
        <f t="shared" si="2"/>
        <v>164058338</v>
      </c>
      <c r="R9" s="20">
        <f>IF(($J9       =0),0,((($L9       -$J9       )/$J9       )*100))</f>
        <v>-22.450414713306888</v>
      </c>
      <c r="S9" s="21">
        <f>IF(($K9       =0),0,((($M9       -$K9       )/$K9       )*100))</f>
        <v>-29.295024957124777</v>
      </c>
      <c r="T9" s="20">
        <f>IF(($E9       =0),0,(($P9       /$E9       )*100))</f>
        <v>76.80264618234888</v>
      </c>
      <c r="U9" s="22">
        <f>IF(($E9       =0),0,(($Q9       /$E9       )*100))</f>
        <v>71.685646995079921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116018000</v>
      </c>
      <c r="C10" s="42">
        <v>10000000</v>
      </c>
      <c r="D10" s="42"/>
      <c r="E10" s="42">
        <f t="shared" ref="E10:E41" si="4">$B10      +$C10      +$D10</f>
        <v>126018000</v>
      </c>
      <c r="F10" s="43">
        <v>126018000</v>
      </c>
      <c r="G10" s="44">
        <v>126018000</v>
      </c>
      <c r="H10" s="43">
        <v>63600000</v>
      </c>
      <c r="I10" s="44">
        <v>65913811</v>
      </c>
      <c r="J10" s="43">
        <v>17983000</v>
      </c>
      <c r="K10" s="44">
        <v>17609576</v>
      </c>
      <c r="L10" s="43">
        <v>42598000</v>
      </c>
      <c r="M10" s="44">
        <v>13860094</v>
      </c>
      <c r="N10" s="43"/>
      <c r="O10" s="44"/>
      <c r="P10" s="43">
        <f t="shared" ref="P10:P41" si="5">$H10      +$J10      +$L10      +$N10</f>
        <v>124181000</v>
      </c>
      <c r="Q10" s="44">
        <f t="shared" ref="Q10:Q41" si="6">$I10      +$K10      +$M10      +$O10</f>
        <v>97383481</v>
      </c>
      <c r="R10" s="24">
        <f t="shared" ref="R10:R41" si="7">IF(($J10      =0),0,((($L10      -$J10      )/$J10      )*100))</f>
        <v>136.87927487071124</v>
      </c>
      <c r="S10" s="25">
        <f t="shared" ref="S10:S41" si="8">IF(($K10      =0),0,((($M10      -$K10      )/$K10      )*100))</f>
        <v>-21.292290058545419</v>
      </c>
      <c r="T10" s="24">
        <f t="shared" ref="T10:T41" si="9">IF(($E10      =0),0,(($P10      /$E10      )*100))</f>
        <v>98.542271738957936</v>
      </c>
      <c r="U10" s="26">
        <f t="shared" ref="U10:U41" si="10">IF(($E10      =0),0,(($Q10      /$E10      )*100))</f>
        <v>77.277437350219813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/>
      <c r="I16" s="44">
        <v>703314</v>
      </c>
      <c r="J16" s="43">
        <v>1177000</v>
      </c>
      <c r="K16" s="44">
        <v>473918</v>
      </c>
      <c r="L16" s="43">
        <v>411000</v>
      </c>
      <c r="M16" s="44">
        <v>423713</v>
      </c>
      <c r="N16" s="43"/>
      <c r="O16" s="44"/>
      <c r="P16" s="43">
        <f t="shared" si="5"/>
        <v>1588000</v>
      </c>
      <c r="Q16" s="44">
        <f t="shared" si="6"/>
        <v>1600945</v>
      </c>
      <c r="R16" s="24">
        <f t="shared" si="7"/>
        <v>-65.080713678844518</v>
      </c>
      <c r="S16" s="25">
        <f t="shared" si="8"/>
        <v>-10.593604800830523</v>
      </c>
      <c r="T16" s="24">
        <f t="shared" si="9"/>
        <v>55.91549295774648</v>
      </c>
      <c r="U16" s="26">
        <f t="shared" si="10"/>
        <v>56.371302816901405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13700000</v>
      </c>
      <c r="I23" s="44">
        <v>4732466</v>
      </c>
      <c r="J23" s="43">
        <v>36300000</v>
      </c>
      <c r="K23" s="44">
        <v>36225847</v>
      </c>
      <c r="L23" s="43"/>
      <c r="M23" s="44">
        <v>24115599</v>
      </c>
      <c r="N23" s="43"/>
      <c r="O23" s="44"/>
      <c r="P23" s="43">
        <f t="shared" si="5"/>
        <v>50000000</v>
      </c>
      <c r="Q23" s="44">
        <f t="shared" si="6"/>
        <v>65073912</v>
      </c>
      <c r="R23" s="24">
        <f t="shared" si="7"/>
        <v>-100</v>
      </c>
      <c r="S23" s="25">
        <f t="shared" si="8"/>
        <v>-33.429854655986375</v>
      </c>
      <c r="T23" s="24">
        <f t="shared" si="9"/>
        <v>50</v>
      </c>
      <c r="U23" s="26">
        <f t="shared" si="10"/>
        <v>65.073912000000007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3089000</v>
      </c>
      <c r="C28" s="39">
        <f t="shared" si="11"/>
        <v>0</v>
      </c>
      <c r="D28" s="39">
        <f t="shared" si="11"/>
        <v>0</v>
      </c>
      <c r="E28" s="39">
        <f t="shared" si="11"/>
        <v>3089000</v>
      </c>
      <c r="F28" s="40">
        <f t="shared" si="11"/>
        <v>3089000</v>
      </c>
      <c r="G28" s="41">
        <f t="shared" si="11"/>
        <v>3089000</v>
      </c>
      <c r="H28" s="40">
        <f t="shared" si="11"/>
        <v>548000</v>
      </c>
      <c r="I28" s="41">
        <f t="shared" si="11"/>
        <v>546821</v>
      </c>
      <c r="J28" s="40">
        <f t="shared" si="11"/>
        <v>738000</v>
      </c>
      <c r="K28" s="41">
        <f t="shared" si="11"/>
        <v>739060</v>
      </c>
      <c r="L28" s="40">
        <f t="shared" si="11"/>
        <v>716000</v>
      </c>
      <c r="M28" s="41">
        <f t="shared" si="11"/>
        <v>716455</v>
      </c>
      <c r="N28" s="40">
        <f t="shared" si="11"/>
        <v>0</v>
      </c>
      <c r="O28" s="41">
        <f t="shared" si="11"/>
        <v>0</v>
      </c>
      <c r="P28" s="40">
        <f t="shared" si="11"/>
        <v>2002000</v>
      </c>
      <c r="Q28" s="41">
        <f t="shared" si="11"/>
        <v>2002336</v>
      </c>
      <c r="R28" s="20">
        <f t="shared" si="7"/>
        <v>-2.9810298102981028</v>
      </c>
      <c r="S28" s="21">
        <f t="shared" si="8"/>
        <v>-3.0586149974291668</v>
      </c>
      <c r="T28" s="20">
        <f t="shared" si="9"/>
        <v>64.810618323081897</v>
      </c>
      <c r="U28" s="22">
        <f t="shared" si="10"/>
        <v>64.821495629653612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210000</v>
      </c>
      <c r="I31" s="44">
        <v>209179</v>
      </c>
      <c r="J31" s="43">
        <v>103000</v>
      </c>
      <c r="K31" s="44">
        <v>103587</v>
      </c>
      <c r="L31" s="43">
        <v>235000</v>
      </c>
      <c r="M31" s="44">
        <v>235930</v>
      </c>
      <c r="N31" s="43"/>
      <c r="O31" s="44"/>
      <c r="P31" s="43">
        <f t="shared" si="5"/>
        <v>548000</v>
      </c>
      <c r="Q31" s="44">
        <f t="shared" si="6"/>
        <v>548696</v>
      </c>
      <c r="R31" s="24">
        <f t="shared" si="7"/>
        <v>128.15533980582526</v>
      </c>
      <c r="S31" s="25">
        <f t="shared" si="8"/>
        <v>127.76024018457915</v>
      </c>
      <c r="T31" s="24">
        <f t="shared" si="9"/>
        <v>45.666666666666664</v>
      </c>
      <c r="U31" s="26">
        <f t="shared" si="10"/>
        <v>45.724666666666671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1889000</v>
      </c>
      <c r="C33" s="42"/>
      <c r="D33" s="42"/>
      <c r="E33" s="42">
        <f t="shared" si="4"/>
        <v>1889000</v>
      </c>
      <c r="F33" s="43">
        <v>1889000</v>
      </c>
      <c r="G33" s="44">
        <v>1889000</v>
      </c>
      <c r="H33" s="43">
        <v>338000</v>
      </c>
      <c r="I33" s="44">
        <v>337642</v>
      </c>
      <c r="J33" s="43">
        <v>635000</v>
      </c>
      <c r="K33" s="44">
        <v>635473</v>
      </c>
      <c r="L33" s="43">
        <v>481000</v>
      </c>
      <c r="M33" s="44">
        <v>480525</v>
      </c>
      <c r="N33" s="43"/>
      <c r="O33" s="44"/>
      <c r="P33" s="43">
        <f t="shared" si="5"/>
        <v>1454000</v>
      </c>
      <c r="Q33" s="44">
        <f t="shared" si="6"/>
        <v>1453640</v>
      </c>
      <c r="R33" s="24">
        <f t="shared" si="7"/>
        <v>-24.251968503937007</v>
      </c>
      <c r="S33" s="25">
        <f t="shared" si="8"/>
        <v>-24.383097314913456</v>
      </c>
      <c r="T33" s="24">
        <f t="shared" si="9"/>
        <v>76.97194282689253</v>
      </c>
      <c r="U33" s="26">
        <f t="shared" si="10"/>
        <v>76.952885124404446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224530000</v>
      </c>
      <c r="C61" s="39">
        <f t="shared" si="26"/>
        <v>10000000</v>
      </c>
      <c r="D61" s="39">
        <f t="shared" si="26"/>
        <v>0</v>
      </c>
      <c r="E61" s="39">
        <f t="shared" si="26"/>
        <v>234530000</v>
      </c>
      <c r="F61" s="40">
        <f t="shared" si="26"/>
        <v>234530000</v>
      </c>
      <c r="G61" s="41">
        <f t="shared" si="26"/>
        <v>231947000</v>
      </c>
      <c r="H61" s="40">
        <f t="shared" si="26"/>
        <v>77848000</v>
      </c>
      <c r="I61" s="41">
        <f t="shared" si="26"/>
        <v>71896412</v>
      </c>
      <c r="J61" s="40">
        <f t="shared" si="26"/>
        <v>56198000</v>
      </c>
      <c r="K61" s="41">
        <f t="shared" si="26"/>
        <v>55048401</v>
      </c>
      <c r="L61" s="40">
        <f t="shared" si="26"/>
        <v>43725000</v>
      </c>
      <c r="M61" s="41">
        <f t="shared" si="26"/>
        <v>39115861</v>
      </c>
      <c r="N61" s="40">
        <f t="shared" si="26"/>
        <v>0</v>
      </c>
      <c r="O61" s="41">
        <f t="shared" si="26"/>
        <v>0</v>
      </c>
      <c r="P61" s="40">
        <f t="shared" si="26"/>
        <v>177771000</v>
      </c>
      <c r="Q61" s="41">
        <f t="shared" si="26"/>
        <v>166060674</v>
      </c>
      <c r="R61" s="20">
        <f t="shared" si="16"/>
        <v>-22.19474002633546</v>
      </c>
      <c r="S61" s="21">
        <f t="shared" si="17"/>
        <v>-28.942784368977403</v>
      </c>
      <c r="T61" s="20">
        <f t="shared" si="18"/>
        <v>75.798831705965114</v>
      </c>
      <c r="U61" s="22">
        <f t="shared" si="19"/>
        <v>70.805728051848376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224530000</v>
      </c>
      <c r="C65" s="48">
        <f t="shared" si="30"/>
        <v>10000000</v>
      </c>
      <c r="D65" s="48">
        <f t="shared" si="30"/>
        <v>0</v>
      </c>
      <c r="E65" s="48">
        <f t="shared" si="30"/>
        <v>234530000</v>
      </c>
      <c r="F65" s="49">
        <f t="shared" si="30"/>
        <v>234530000</v>
      </c>
      <c r="G65" s="50">
        <f t="shared" si="30"/>
        <v>231947000</v>
      </c>
      <c r="H65" s="49">
        <f t="shared" si="30"/>
        <v>77848000</v>
      </c>
      <c r="I65" s="50">
        <f t="shared" si="30"/>
        <v>71896412</v>
      </c>
      <c r="J65" s="49">
        <f t="shared" si="30"/>
        <v>56198000</v>
      </c>
      <c r="K65" s="50">
        <f t="shared" si="30"/>
        <v>55048401</v>
      </c>
      <c r="L65" s="49">
        <f t="shared" si="30"/>
        <v>43725000</v>
      </c>
      <c r="M65" s="51">
        <f t="shared" si="30"/>
        <v>39115861</v>
      </c>
      <c r="N65" s="49">
        <f t="shared" si="30"/>
        <v>0</v>
      </c>
      <c r="O65" s="50">
        <f t="shared" si="30"/>
        <v>0</v>
      </c>
      <c r="P65" s="49">
        <f t="shared" si="30"/>
        <v>177771000</v>
      </c>
      <c r="Q65" s="50">
        <f t="shared" si="30"/>
        <v>166060674</v>
      </c>
      <c r="R65" s="34">
        <f t="shared" si="16"/>
        <v>-22.19474002633546</v>
      </c>
      <c r="S65" s="35">
        <f t="shared" si="17"/>
        <v>-28.942784368977403</v>
      </c>
      <c r="T65" s="34">
        <f t="shared" si="18"/>
        <v>75.798831705965114</v>
      </c>
      <c r="U65" s="35">
        <f t="shared" si="19"/>
        <v>70.805728051848376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961645000</v>
      </c>
      <c r="C8" s="36">
        <f t="shared" si="0"/>
        <v>15493000</v>
      </c>
      <c r="D8" s="36">
        <f t="shared" si="0"/>
        <v>0</v>
      </c>
      <c r="E8" s="36">
        <f t="shared" si="0"/>
        <v>977138000</v>
      </c>
      <c r="F8" s="37">
        <f t="shared" si="0"/>
        <v>957138000</v>
      </c>
      <c r="G8" s="38">
        <f t="shared" si="0"/>
        <v>854204000</v>
      </c>
      <c r="H8" s="37">
        <f t="shared" si="0"/>
        <v>169518000</v>
      </c>
      <c r="I8" s="38">
        <f t="shared" si="0"/>
        <v>159606706</v>
      </c>
      <c r="J8" s="37">
        <f t="shared" si="0"/>
        <v>255738000</v>
      </c>
      <c r="K8" s="38">
        <f t="shared" si="0"/>
        <v>281836530</v>
      </c>
      <c r="L8" s="37">
        <f t="shared" si="0"/>
        <v>92717000</v>
      </c>
      <c r="M8" s="38">
        <f t="shared" si="0"/>
        <v>131044535</v>
      </c>
      <c r="N8" s="37">
        <f t="shared" si="0"/>
        <v>0</v>
      </c>
      <c r="O8" s="38">
        <f t="shared" si="0"/>
        <v>0</v>
      </c>
      <c r="P8" s="37">
        <f t="shared" si="0"/>
        <v>517973000</v>
      </c>
      <c r="Q8" s="38">
        <f t="shared" si="0"/>
        <v>572487771</v>
      </c>
      <c r="R8" s="16">
        <f>IF(($J8       =0),0,((($L8       -$J8       )/$J8       )*100))</f>
        <v>-63.745317473351633</v>
      </c>
      <c r="S8" s="17">
        <f>IF(($K8       =0),0,((($M8       -$K8       )/$K8       )*100))</f>
        <v>-53.503353521986661</v>
      </c>
      <c r="T8" s="16">
        <f>IF(($E8       =0),0,(($P8       /$E8       )*100))</f>
        <v>53.009196244542736</v>
      </c>
      <c r="U8" s="18">
        <f>IF(($E8       =0),0,(($Q8       /$E8       )*100))</f>
        <v>58.588221008700927</v>
      </c>
      <c r="V8" s="37">
        <f t="shared" ref="V8:W8" si="1">+V9+V28</f>
        <v>8766000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945128000</v>
      </c>
      <c r="C9" s="39">
        <f t="shared" si="2"/>
        <v>15493000</v>
      </c>
      <c r="D9" s="39">
        <f t="shared" si="2"/>
        <v>0</v>
      </c>
      <c r="E9" s="39">
        <f t="shared" si="2"/>
        <v>960621000</v>
      </c>
      <c r="F9" s="40">
        <f t="shared" si="2"/>
        <v>940621000</v>
      </c>
      <c r="G9" s="41">
        <f t="shared" si="2"/>
        <v>837687000</v>
      </c>
      <c r="H9" s="40">
        <f t="shared" si="2"/>
        <v>168270000</v>
      </c>
      <c r="I9" s="41">
        <f t="shared" si="2"/>
        <v>157098935</v>
      </c>
      <c r="J9" s="40">
        <f t="shared" si="2"/>
        <v>249927000</v>
      </c>
      <c r="K9" s="41">
        <f t="shared" si="2"/>
        <v>275971454</v>
      </c>
      <c r="L9" s="40">
        <f t="shared" si="2"/>
        <v>90287000</v>
      </c>
      <c r="M9" s="41">
        <f t="shared" si="2"/>
        <v>128613092</v>
      </c>
      <c r="N9" s="40">
        <f t="shared" si="2"/>
        <v>0</v>
      </c>
      <c r="O9" s="41">
        <f t="shared" si="2"/>
        <v>0</v>
      </c>
      <c r="P9" s="40">
        <f t="shared" si="2"/>
        <v>508484000</v>
      </c>
      <c r="Q9" s="41">
        <f t="shared" si="2"/>
        <v>561683481</v>
      </c>
      <c r="R9" s="20">
        <f>IF(($J9       =0),0,((($L9       -$J9       )/$J9       )*100))</f>
        <v>-63.874651398208279</v>
      </c>
      <c r="S9" s="21">
        <f>IF(($K9       =0),0,((($M9       -$K9       )/$K9       )*100))</f>
        <v>-53.396233510441263</v>
      </c>
      <c r="T9" s="20">
        <f>IF(($E9       =0),0,(($P9       /$E9       )*100))</f>
        <v>52.932842400905244</v>
      </c>
      <c r="U9" s="22">
        <f>IF(($E9       =0),0,(($Q9       /$E9       )*100))</f>
        <v>58.470872591792187</v>
      </c>
      <c r="V9" s="40">
        <f t="shared" ref="V9:W9" si="3">SUM(V10:V27)</f>
        <v>6251000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267249000</v>
      </c>
      <c r="C12" s="42"/>
      <c r="D12" s="42"/>
      <c r="E12" s="42">
        <f t="shared" si="4"/>
        <v>267249000</v>
      </c>
      <c r="F12" s="43">
        <v>267249000</v>
      </c>
      <c r="G12" s="44">
        <v>144315000</v>
      </c>
      <c r="H12" s="43">
        <v>26889000</v>
      </c>
      <c r="I12" s="44">
        <v>10338430</v>
      </c>
      <c r="J12" s="43">
        <v>40922000</v>
      </c>
      <c r="K12" s="44">
        <v>45602874</v>
      </c>
      <c r="L12" s="43"/>
      <c r="M12" s="44">
        <v>47034128</v>
      </c>
      <c r="N12" s="43"/>
      <c r="O12" s="44"/>
      <c r="P12" s="43">
        <f t="shared" si="5"/>
        <v>67811000</v>
      </c>
      <c r="Q12" s="44">
        <f t="shared" si="6"/>
        <v>102975432</v>
      </c>
      <c r="R12" s="24">
        <f t="shared" si="7"/>
        <v>-100</v>
      </c>
      <c r="S12" s="25">
        <f t="shared" si="8"/>
        <v>3.1385171031106505</v>
      </c>
      <c r="T12" s="24">
        <f t="shared" si="9"/>
        <v>25.373715149542186</v>
      </c>
      <c r="U12" s="26">
        <f t="shared" si="10"/>
        <v>38.531643523455656</v>
      </c>
      <c r="V12" s="43"/>
      <c r="W12" s="44"/>
    </row>
    <row r="13" spans="1:23" x14ac:dyDescent="0.2">
      <c r="A13" s="23" t="s">
        <v>39</v>
      </c>
      <c r="B13" s="42">
        <v>12573000</v>
      </c>
      <c r="C13" s="42">
        <v>-5029000</v>
      </c>
      <c r="D13" s="42"/>
      <c r="E13" s="42">
        <f t="shared" si="4"/>
        <v>7544000</v>
      </c>
      <c r="F13" s="43">
        <v>7544000</v>
      </c>
      <c r="G13" s="44">
        <v>7544000</v>
      </c>
      <c r="H13" s="43"/>
      <c r="I13" s="44"/>
      <c r="J13" s="43"/>
      <c r="K13" s="44"/>
      <c r="L13" s="43"/>
      <c r="M13" s="44">
        <v>4188931</v>
      </c>
      <c r="N13" s="43"/>
      <c r="O13" s="44"/>
      <c r="P13" s="43">
        <f t="shared" si="5"/>
        <v>0</v>
      </c>
      <c r="Q13" s="44">
        <f t="shared" si="6"/>
        <v>4188931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55.526656945917289</v>
      </c>
      <c r="V13" s="43"/>
      <c r="W13" s="44"/>
    </row>
    <row r="14" spans="1:23" x14ac:dyDescent="0.2">
      <c r="A14" s="23" t="s">
        <v>40</v>
      </c>
      <c r="B14" s="42">
        <v>44984000</v>
      </c>
      <c r="C14" s="42"/>
      <c r="D14" s="42"/>
      <c r="E14" s="42">
        <f t="shared" si="4"/>
        <v>44984000</v>
      </c>
      <c r="F14" s="43">
        <v>44984000</v>
      </c>
      <c r="G14" s="44">
        <v>44984000</v>
      </c>
      <c r="H14" s="43">
        <v>9947000</v>
      </c>
      <c r="I14" s="44">
        <v>11377130</v>
      </c>
      <c r="J14" s="43">
        <v>8077000</v>
      </c>
      <c r="K14" s="44">
        <v>12914864</v>
      </c>
      <c r="L14" s="43">
        <v>7471000</v>
      </c>
      <c r="M14" s="44">
        <v>3075719</v>
      </c>
      <c r="N14" s="43"/>
      <c r="O14" s="44"/>
      <c r="P14" s="43">
        <f t="shared" si="5"/>
        <v>25495000</v>
      </c>
      <c r="Q14" s="44">
        <f t="shared" si="6"/>
        <v>27367713</v>
      </c>
      <c r="R14" s="24">
        <f t="shared" si="7"/>
        <v>-7.5027856877553551</v>
      </c>
      <c r="S14" s="25">
        <f t="shared" si="8"/>
        <v>-76.184658235657764</v>
      </c>
      <c r="T14" s="24">
        <f t="shared" si="9"/>
        <v>56.675706918015287</v>
      </c>
      <c r="U14" s="26">
        <f t="shared" si="10"/>
        <v>60.83877156322248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4765000</v>
      </c>
      <c r="C20" s="42"/>
      <c r="D20" s="42"/>
      <c r="E20" s="42">
        <f t="shared" si="4"/>
        <v>4765000</v>
      </c>
      <c r="F20" s="43">
        <v>4765000</v>
      </c>
      <c r="G20" s="44">
        <v>4765000</v>
      </c>
      <c r="H20" s="43"/>
      <c r="I20" s="44"/>
      <c r="J20" s="43">
        <v>331000</v>
      </c>
      <c r="K20" s="44"/>
      <c r="L20" s="43"/>
      <c r="M20" s="44">
        <v>8132989</v>
      </c>
      <c r="N20" s="43"/>
      <c r="O20" s="44"/>
      <c r="P20" s="43">
        <f t="shared" si="5"/>
        <v>331000</v>
      </c>
      <c r="Q20" s="44">
        <f t="shared" si="6"/>
        <v>8132989</v>
      </c>
      <c r="R20" s="24">
        <f t="shared" si="7"/>
        <v>-100</v>
      </c>
      <c r="S20" s="25">
        <f t="shared" si="8"/>
        <v>0</v>
      </c>
      <c r="T20" s="24">
        <f t="shared" si="9"/>
        <v>6.9464847848898215</v>
      </c>
      <c r="U20" s="26">
        <f t="shared" si="10"/>
        <v>170.68182581322139</v>
      </c>
      <c r="V20" s="43">
        <v>6251000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126013000</v>
      </c>
      <c r="C22" s="42"/>
      <c r="D22" s="42"/>
      <c r="E22" s="42">
        <f t="shared" si="4"/>
        <v>126013000</v>
      </c>
      <c r="F22" s="43">
        <v>126013000</v>
      </c>
      <c r="G22" s="44">
        <v>126013000</v>
      </c>
      <c r="H22" s="43"/>
      <c r="I22" s="44"/>
      <c r="J22" s="43">
        <v>56897000</v>
      </c>
      <c r="K22" s="44">
        <v>64486282</v>
      </c>
      <c r="L22" s="43">
        <v>37911000</v>
      </c>
      <c r="M22" s="44">
        <v>30796549</v>
      </c>
      <c r="N22" s="43"/>
      <c r="O22" s="44"/>
      <c r="P22" s="43">
        <f t="shared" si="5"/>
        <v>94808000</v>
      </c>
      <c r="Q22" s="44">
        <f t="shared" si="6"/>
        <v>95282831</v>
      </c>
      <c r="R22" s="24">
        <f t="shared" si="7"/>
        <v>-33.36907042550574</v>
      </c>
      <c r="S22" s="25">
        <f t="shared" si="8"/>
        <v>-52.243255395000133</v>
      </c>
      <c r="T22" s="24">
        <f t="shared" si="9"/>
        <v>75.236681929642174</v>
      </c>
      <c r="U22" s="26">
        <f t="shared" si="10"/>
        <v>75.613493052304122</v>
      </c>
      <c r="V22" s="43"/>
      <c r="W22" s="44"/>
    </row>
    <row r="23" spans="1:23" x14ac:dyDescent="0.2">
      <c r="A23" s="23" t="s">
        <v>49</v>
      </c>
      <c r="B23" s="42">
        <v>76000000</v>
      </c>
      <c r="C23" s="42">
        <v>20000000</v>
      </c>
      <c r="D23" s="42"/>
      <c r="E23" s="42">
        <f t="shared" si="4"/>
        <v>96000000</v>
      </c>
      <c r="F23" s="43">
        <v>76000000</v>
      </c>
      <c r="G23" s="44">
        <v>96000000</v>
      </c>
      <c r="H23" s="43">
        <v>12991000</v>
      </c>
      <c r="I23" s="44">
        <v>13013130</v>
      </c>
      <c r="J23" s="43">
        <v>14016000</v>
      </c>
      <c r="K23" s="44">
        <v>15228681</v>
      </c>
      <c r="L23" s="43">
        <v>2168000</v>
      </c>
      <c r="M23" s="44">
        <v>1436016</v>
      </c>
      <c r="N23" s="43"/>
      <c r="O23" s="44"/>
      <c r="P23" s="43">
        <f t="shared" si="5"/>
        <v>29175000</v>
      </c>
      <c r="Q23" s="44">
        <f t="shared" si="6"/>
        <v>29677827</v>
      </c>
      <c r="R23" s="24">
        <f t="shared" si="7"/>
        <v>-84.531963470319639</v>
      </c>
      <c r="S23" s="25">
        <f t="shared" si="8"/>
        <v>-90.57031925483237</v>
      </c>
      <c r="T23" s="24">
        <f t="shared" si="9"/>
        <v>30.390625</v>
      </c>
      <c r="U23" s="26">
        <f t="shared" si="10"/>
        <v>30.914403125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413544000</v>
      </c>
      <c r="C25" s="42">
        <v>522000</v>
      </c>
      <c r="D25" s="42"/>
      <c r="E25" s="42">
        <f t="shared" si="4"/>
        <v>414066000</v>
      </c>
      <c r="F25" s="43">
        <v>414066000</v>
      </c>
      <c r="G25" s="44">
        <v>414066000</v>
      </c>
      <c r="H25" s="43">
        <v>118443000</v>
      </c>
      <c r="I25" s="44">
        <v>122370245</v>
      </c>
      <c r="J25" s="43">
        <v>129684000</v>
      </c>
      <c r="K25" s="44">
        <v>137738753</v>
      </c>
      <c r="L25" s="43">
        <v>42737000</v>
      </c>
      <c r="M25" s="44">
        <v>33948760</v>
      </c>
      <c r="N25" s="43"/>
      <c r="O25" s="44"/>
      <c r="P25" s="43">
        <f t="shared" si="5"/>
        <v>290864000</v>
      </c>
      <c r="Q25" s="44">
        <f t="shared" si="6"/>
        <v>294057758</v>
      </c>
      <c r="R25" s="24">
        <f t="shared" si="7"/>
        <v>-67.045279294284569</v>
      </c>
      <c r="S25" s="25">
        <f t="shared" si="8"/>
        <v>-75.352789784585894</v>
      </c>
      <c r="T25" s="24">
        <f t="shared" si="9"/>
        <v>70.245806224128515</v>
      </c>
      <c r="U25" s="26">
        <f t="shared" si="10"/>
        <v>71.017122391116388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16517000</v>
      </c>
      <c r="C28" s="39">
        <f t="shared" si="11"/>
        <v>0</v>
      </c>
      <c r="D28" s="39">
        <f t="shared" si="11"/>
        <v>0</v>
      </c>
      <c r="E28" s="39">
        <f t="shared" si="11"/>
        <v>16517000</v>
      </c>
      <c r="F28" s="40">
        <f t="shared" si="11"/>
        <v>16517000</v>
      </c>
      <c r="G28" s="41">
        <f t="shared" si="11"/>
        <v>16517000</v>
      </c>
      <c r="H28" s="40">
        <f t="shared" si="11"/>
        <v>1248000</v>
      </c>
      <c r="I28" s="41">
        <f t="shared" si="11"/>
        <v>2507771</v>
      </c>
      <c r="J28" s="40">
        <f t="shared" si="11"/>
        <v>5811000</v>
      </c>
      <c r="K28" s="41">
        <f t="shared" si="11"/>
        <v>5865076</v>
      </c>
      <c r="L28" s="40">
        <f t="shared" si="11"/>
        <v>2430000</v>
      </c>
      <c r="M28" s="41">
        <f t="shared" si="11"/>
        <v>2431443</v>
      </c>
      <c r="N28" s="40">
        <f t="shared" si="11"/>
        <v>0</v>
      </c>
      <c r="O28" s="41">
        <f t="shared" si="11"/>
        <v>0</v>
      </c>
      <c r="P28" s="40">
        <f t="shared" si="11"/>
        <v>9489000</v>
      </c>
      <c r="Q28" s="41">
        <f t="shared" si="11"/>
        <v>10804290</v>
      </c>
      <c r="R28" s="20">
        <f t="shared" si="7"/>
        <v>-58.182756840474958</v>
      </c>
      <c r="S28" s="21">
        <f t="shared" si="8"/>
        <v>-58.543708555524255</v>
      </c>
      <c r="T28" s="20">
        <f t="shared" si="9"/>
        <v>57.449900102924254</v>
      </c>
      <c r="U28" s="22">
        <f t="shared" si="10"/>
        <v>65.413150087788338</v>
      </c>
      <c r="V28" s="40">
        <f t="shared" ref="V28:W28" si="12">SUM(V29:V42)</f>
        <v>2515000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323000</v>
      </c>
      <c r="I31" s="44">
        <v>565883</v>
      </c>
      <c r="J31" s="43">
        <v>477000</v>
      </c>
      <c r="K31" s="44">
        <v>476386</v>
      </c>
      <c r="L31" s="43">
        <v>526000</v>
      </c>
      <c r="M31" s="44">
        <v>526003</v>
      </c>
      <c r="N31" s="43"/>
      <c r="O31" s="44"/>
      <c r="P31" s="43">
        <f t="shared" si="5"/>
        <v>1326000</v>
      </c>
      <c r="Q31" s="44">
        <f t="shared" si="6"/>
        <v>1568272</v>
      </c>
      <c r="R31" s="24">
        <f t="shared" si="7"/>
        <v>10.272536687631026</v>
      </c>
      <c r="S31" s="25">
        <f t="shared" si="8"/>
        <v>10.415293480496908</v>
      </c>
      <c r="T31" s="24">
        <f t="shared" si="9"/>
        <v>55.25</v>
      </c>
      <c r="U31" s="26">
        <f t="shared" si="10"/>
        <v>65.344666666666669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6117000</v>
      </c>
      <c r="C33" s="42"/>
      <c r="D33" s="42"/>
      <c r="E33" s="42">
        <f t="shared" si="4"/>
        <v>6117000</v>
      </c>
      <c r="F33" s="43">
        <v>6117000</v>
      </c>
      <c r="G33" s="44">
        <v>6117000</v>
      </c>
      <c r="H33" s="43">
        <v>416000</v>
      </c>
      <c r="I33" s="44">
        <v>842996</v>
      </c>
      <c r="J33" s="43">
        <v>1343000</v>
      </c>
      <c r="K33" s="44">
        <v>1342140</v>
      </c>
      <c r="L33" s="43">
        <v>1394000</v>
      </c>
      <c r="M33" s="44">
        <v>1394362</v>
      </c>
      <c r="N33" s="43"/>
      <c r="O33" s="44"/>
      <c r="P33" s="43">
        <f t="shared" si="5"/>
        <v>3153000</v>
      </c>
      <c r="Q33" s="44">
        <f t="shared" si="6"/>
        <v>3579498</v>
      </c>
      <c r="R33" s="24">
        <f t="shared" si="7"/>
        <v>3.79746835443038</v>
      </c>
      <c r="S33" s="25">
        <f t="shared" si="8"/>
        <v>3.8909502734439028</v>
      </c>
      <c r="T33" s="24">
        <f t="shared" si="9"/>
        <v>51.544874938695443</v>
      </c>
      <c r="U33" s="26">
        <f t="shared" si="10"/>
        <v>58.51721432074546</v>
      </c>
      <c r="V33" s="43"/>
      <c r="W33" s="44"/>
    </row>
    <row r="34" spans="1:23" x14ac:dyDescent="0.2">
      <c r="A34" s="23" t="s">
        <v>60</v>
      </c>
      <c r="B34" s="42">
        <v>8000000</v>
      </c>
      <c r="C34" s="42"/>
      <c r="D34" s="42"/>
      <c r="E34" s="42">
        <f t="shared" si="4"/>
        <v>8000000</v>
      </c>
      <c r="F34" s="43">
        <v>8000000</v>
      </c>
      <c r="G34" s="44">
        <v>8000000</v>
      </c>
      <c r="H34" s="43">
        <v>509000</v>
      </c>
      <c r="I34" s="44">
        <v>1098892</v>
      </c>
      <c r="J34" s="43">
        <v>3991000</v>
      </c>
      <c r="K34" s="44">
        <v>4046550</v>
      </c>
      <c r="L34" s="43">
        <v>510000</v>
      </c>
      <c r="M34" s="44">
        <v>511078</v>
      </c>
      <c r="N34" s="43"/>
      <c r="O34" s="44"/>
      <c r="P34" s="43">
        <f t="shared" si="5"/>
        <v>5010000</v>
      </c>
      <c r="Q34" s="44">
        <f t="shared" si="6"/>
        <v>5656520</v>
      </c>
      <c r="R34" s="24">
        <f t="shared" si="7"/>
        <v>-87.221247807567025</v>
      </c>
      <c r="S34" s="25">
        <f t="shared" si="8"/>
        <v>-87.370031261197809</v>
      </c>
      <c r="T34" s="24">
        <f t="shared" si="9"/>
        <v>62.625</v>
      </c>
      <c r="U34" s="26">
        <f t="shared" si="10"/>
        <v>70.706500000000005</v>
      </c>
      <c r="V34" s="43">
        <v>2515000</v>
      </c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42312000</v>
      </c>
      <c r="C43" s="45">
        <f t="shared" si="20"/>
        <v>2122000</v>
      </c>
      <c r="D43" s="45">
        <f t="shared" si="20"/>
        <v>0</v>
      </c>
      <c r="E43" s="45">
        <f t="shared" si="20"/>
        <v>44434000</v>
      </c>
      <c r="F43" s="46">
        <f t="shared" si="20"/>
        <v>41312000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42312000</v>
      </c>
      <c r="C44" s="39">
        <f t="shared" si="22"/>
        <v>2122000</v>
      </c>
      <c r="D44" s="39">
        <f t="shared" si="22"/>
        <v>0</v>
      </c>
      <c r="E44" s="39">
        <f t="shared" si="22"/>
        <v>44434000</v>
      </c>
      <c r="F44" s="40">
        <f t="shared" si="22"/>
        <v>41312000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41312000</v>
      </c>
      <c r="C46" s="42">
        <v>3122000</v>
      </c>
      <c r="D46" s="42"/>
      <c r="E46" s="42">
        <f t="shared" si="13"/>
        <v>44434000</v>
      </c>
      <c r="F46" s="43">
        <v>41312000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1003957000</v>
      </c>
      <c r="C61" s="39">
        <f t="shared" si="26"/>
        <v>17615000</v>
      </c>
      <c r="D61" s="39">
        <f t="shared" si="26"/>
        <v>0</v>
      </c>
      <c r="E61" s="39">
        <f t="shared" si="26"/>
        <v>1021572000</v>
      </c>
      <c r="F61" s="40">
        <f t="shared" si="26"/>
        <v>998450000</v>
      </c>
      <c r="G61" s="41">
        <f t="shared" si="26"/>
        <v>854204000</v>
      </c>
      <c r="H61" s="40">
        <f t="shared" si="26"/>
        <v>169518000</v>
      </c>
      <c r="I61" s="41">
        <f t="shared" si="26"/>
        <v>159606706</v>
      </c>
      <c r="J61" s="40">
        <f t="shared" si="26"/>
        <v>255738000</v>
      </c>
      <c r="K61" s="41">
        <f t="shared" si="26"/>
        <v>281836530</v>
      </c>
      <c r="L61" s="40">
        <f t="shared" si="26"/>
        <v>92717000</v>
      </c>
      <c r="M61" s="41">
        <f t="shared" si="26"/>
        <v>131044535</v>
      </c>
      <c r="N61" s="40">
        <f t="shared" si="26"/>
        <v>0</v>
      </c>
      <c r="O61" s="41">
        <f t="shared" si="26"/>
        <v>0</v>
      </c>
      <c r="P61" s="40">
        <f t="shared" si="26"/>
        <v>517973000</v>
      </c>
      <c r="Q61" s="41">
        <f t="shared" si="26"/>
        <v>572487771</v>
      </c>
      <c r="R61" s="20">
        <f t="shared" si="16"/>
        <v>-63.745317473351633</v>
      </c>
      <c r="S61" s="21">
        <f t="shared" si="17"/>
        <v>-53.503353521986661</v>
      </c>
      <c r="T61" s="20">
        <f t="shared" si="18"/>
        <v>50.70352358913518</v>
      </c>
      <c r="U61" s="22">
        <f t="shared" si="19"/>
        <v>56.039884707098473</v>
      </c>
      <c r="V61" s="40">
        <f t="shared" ref="V61:W61" si="27">+V8+V43</f>
        <v>8766000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1003957000</v>
      </c>
      <c r="C65" s="48">
        <f t="shared" si="30"/>
        <v>17615000</v>
      </c>
      <c r="D65" s="48">
        <f t="shared" si="30"/>
        <v>0</v>
      </c>
      <c r="E65" s="48">
        <f t="shared" si="30"/>
        <v>1021572000</v>
      </c>
      <c r="F65" s="49">
        <f t="shared" si="30"/>
        <v>998450000</v>
      </c>
      <c r="G65" s="50">
        <f t="shared" si="30"/>
        <v>854204000</v>
      </c>
      <c r="H65" s="49">
        <f t="shared" si="30"/>
        <v>169518000</v>
      </c>
      <c r="I65" s="50">
        <f t="shared" si="30"/>
        <v>159606706</v>
      </c>
      <c r="J65" s="49">
        <f t="shared" si="30"/>
        <v>255738000</v>
      </c>
      <c r="K65" s="50">
        <f t="shared" si="30"/>
        <v>281836530</v>
      </c>
      <c r="L65" s="49">
        <f t="shared" si="30"/>
        <v>92717000</v>
      </c>
      <c r="M65" s="51">
        <f t="shared" si="30"/>
        <v>131044535</v>
      </c>
      <c r="N65" s="49">
        <f t="shared" si="30"/>
        <v>0</v>
      </c>
      <c r="O65" s="50">
        <f t="shared" si="30"/>
        <v>0</v>
      </c>
      <c r="P65" s="49">
        <f t="shared" si="30"/>
        <v>517973000</v>
      </c>
      <c r="Q65" s="50">
        <f t="shared" si="30"/>
        <v>572487771</v>
      </c>
      <c r="R65" s="34">
        <f t="shared" si="16"/>
        <v>-63.745317473351633</v>
      </c>
      <c r="S65" s="35">
        <f t="shared" si="17"/>
        <v>-53.503353521986661</v>
      </c>
      <c r="T65" s="34">
        <f t="shared" si="18"/>
        <v>50.70352358913518</v>
      </c>
      <c r="U65" s="35">
        <f t="shared" si="19"/>
        <v>56.039884707098473</v>
      </c>
      <c r="V65" s="49">
        <f>+V61+V62</f>
        <v>8766000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72073000</v>
      </c>
      <c r="C8" s="36">
        <f t="shared" si="0"/>
        <v>-25945000</v>
      </c>
      <c r="D8" s="36">
        <f t="shared" si="0"/>
        <v>0</v>
      </c>
      <c r="E8" s="36">
        <f t="shared" si="0"/>
        <v>46128000</v>
      </c>
      <c r="F8" s="37">
        <f t="shared" si="0"/>
        <v>46128000</v>
      </c>
      <c r="G8" s="38">
        <f t="shared" si="0"/>
        <v>46128000</v>
      </c>
      <c r="H8" s="37">
        <f t="shared" si="0"/>
        <v>7503000</v>
      </c>
      <c r="I8" s="38">
        <f t="shared" si="0"/>
        <v>13901136</v>
      </c>
      <c r="J8" s="37">
        <f t="shared" si="0"/>
        <v>614000</v>
      </c>
      <c r="K8" s="38">
        <f t="shared" si="0"/>
        <v>6982744</v>
      </c>
      <c r="L8" s="37">
        <f t="shared" si="0"/>
        <v>32077000</v>
      </c>
      <c r="M8" s="38">
        <f t="shared" si="0"/>
        <v>18292809</v>
      </c>
      <c r="N8" s="37">
        <f t="shared" si="0"/>
        <v>0</v>
      </c>
      <c r="O8" s="38">
        <f t="shared" si="0"/>
        <v>0</v>
      </c>
      <c r="P8" s="37">
        <f t="shared" si="0"/>
        <v>40194000</v>
      </c>
      <c r="Q8" s="38">
        <f t="shared" si="0"/>
        <v>39176689</v>
      </c>
      <c r="R8" s="16">
        <f>IF(($J8       =0),0,((($L8       -$J8       )/$J8       )*100))</f>
        <v>5124.2671009771993</v>
      </c>
      <c r="S8" s="17">
        <f>IF(($K8       =0),0,((($M8       -$K8       )/$K8       )*100))</f>
        <v>161.97164037518775</v>
      </c>
      <c r="T8" s="16">
        <f>IF(($E8       =0),0,(($P8       /$E8       )*100))</f>
        <v>87.135796045785639</v>
      </c>
      <c r="U8" s="18">
        <f>IF(($E8       =0),0,(($Q8       /$E8       )*100))</f>
        <v>84.930387183489415</v>
      </c>
      <c r="V8" s="37">
        <f t="shared" ref="V8:W8" si="1">+V9+V28</f>
        <v>43947000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63317000</v>
      </c>
      <c r="C9" s="39">
        <f t="shared" si="2"/>
        <v>-24145000</v>
      </c>
      <c r="D9" s="39">
        <f t="shared" si="2"/>
        <v>0</v>
      </c>
      <c r="E9" s="39">
        <f t="shared" si="2"/>
        <v>39172000</v>
      </c>
      <c r="F9" s="40">
        <f t="shared" si="2"/>
        <v>39172000</v>
      </c>
      <c r="G9" s="41">
        <f t="shared" si="2"/>
        <v>39172000</v>
      </c>
      <c r="H9" s="40">
        <f t="shared" si="2"/>
        <v>6540000</v>
      </c>
      <c r="I9" s="41">
        <f t="shared" si="2"/>
        <v>12939094</v>
      </c>
      <c r="J9" s="40">
        <f t="shared" si="2"/>
        <v>0</v>
      </c>
      <c r="K9" s="41">
        <f t="shared" si="2"/>
        <v>6336118</v>
      </c>
      <c r="L9" s="40">
        <f t="shared" si="2"/>
        <v>31296000</v>
      </c>
      <c r="M9" s="41">
        <f t="shared" si="2"/>
        <v>16684268</v>
      </c>
      <c r="N9" s="40">
        <f t="shared" si="2"/>
        <v>0</v>
      </c>
      <c r="O9" s="41">
        <f t="shared" si="2"/>
        <v>0</v>
      </c>
      <c r="P9" s="40">
        <f t="shared" si="2"/>
        <v>37836000</v>
      </c>
      <c r="Q9" s="41">
        <f t="shared" si="2"/>
        <v>35959480</v>
      </c>
      <c r="R9" s="20">
        <f>IF(($J9       =0),0,((($L9       -$J9       )/$J9       )*100))</f>
        <v>0</v>
      </c>
      <c r="S9" s="21">
        <f>IF(($K9       =0),0,((($M9       -$K9       )/$K9       )*100))</f>
        <v>163.32003286554954</v>
      </c>
      <c r="T9" s="20">
        <f>IF(($E9       =0),0,(($P9       /$E9       )*100))</f>
        <v>96.589400592259778</v>
      </c>
      <c r="U9" s="22">
        <f>IF(($E9       =0),0,(($Q9       /$E9       )*100))</f>
        <v>91.798938016950885</v>
      </c>
      <c r="V9" s="40">
        <f t="shared" ref="V9:W9" si="3">SUM(V10:V27)</f>
        <v>31187000</v>
      </c>
      <c r="W9" s="41">
        <f t="shared" si="3"/>
        <v>0</v>
      </c>
    </row>
    <row r="10" spans="1:23" x14ac:dyDescent="0.2">
      <c r="A10" s="23" t="s">
        <v>36</v>
      </c>
      <c r="B10" s="42">
        <v>63317000</v>
      </c>
      <c r="C10" s="42">
        <v>-24145000</v>
      </c>
      <c r="D10" s="42"/>
      <c r="E10" s="42">
        <f t="shared" ref="E10:E41" si="4">$B10      +$C10      +$D10</f>
        <v>39172000</v>
      </c>
      <c r="F10" s="43">
        <v>39172000</v>
      </c>
      <c r="G10" s="44">
        <v>39172000</v>
      </c>
      <c r="H10" s="43">
        <v>6540000</v>
      </c>
      <c r="I10" s="44">
        <v>12939094</v>
      </c>
      <c r="J10" s="43"/>
      <c r="K10" s="44">
        <v>6336118</v>
      </c>
      <c r="L10" s="43">
        <v>31296000</v>
      </c>
      <c r="M10" s="44">
        <v>16684268</v>
      </c>
      <c r="N10" s="43"/>
      <c r="O10" s="44"/>
      <c r="P10" s="43">
        <f t="shared" ref="P10:P41" si="5">$H10      +$J10      +$L10      +$N10</f>
        <v>37836000</v>
      </c>
      <c r="Q10" s="44">
        <f t="shared" ref="Q10:Q41" si="6">$I10      +$K10      +$M10      +$O10</f>
        <v>35959480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163.32003286554954</v>
      </c>
      <c r="T10" s="24">
        <f t="shared" ref="T10:T41" si="9">IF(($E10      =0),0,(($P10      /$E10      )*100))</f>
        <v>96.589400592259778</v>
      </c>
      <c r="U10" s="26">
        <f t="shared" ref="U10:U41" si="10">IF(($E10      =0),0,(($Q10      /$E10      )*100))</f>
        <v>91.798938016950885</v>
      </c>
      <c r="V10" s="43">
        <v>28407000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2780000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8756000</v>
      </c>
      <c r="C28" s="39">
        <f t="shared" si="11"/>
        <v>-1800000</v>
      </c>
      <c r="D28" s="39">
        <f t="shared" si="11"/>
        <v>0</v>
      </c>
      <c r="E28" s="39">
        <f t="shared" si="11"/>
        <v>6956000</v>
      </c>
      <c r="F28" s="40">
        <f t="shared" si="11"/>
        <v>6956000</v>
      </c>
      <c r="G28" s="41">
        <f t="shared" si="11"/>
        <v>6956000</v>
      </c>
      <c r="H28" s="40">
        <f t="shared" si="11"/>
        <v>963000</v>
      </c>
      <c r="I28" s="41">
        <f t="shared" si="11"/>
        <v>962042</v>
      </c>
      <c r="J28" s="40">
        <f t="shared" si="11"/>
        <v>614000</v>
      </c>
      <c r="K28" s="41">
        <f t="shared" si="11"/>
        <v>646626</v>
      </c>
      <c r="L28" s="40">
        <f t="shared" si="11"/>
        <v>781000</v>
      </c>
      <c r="M28" s="41">
        <f t="shared" si="11"/>
        <v>1608541</v>
      </c>
      <c r="N28" s="40">
        <f t="shared" si="11"/>
        <v>0</v>
      </c>
      <c r="O28" s="41">
        <f t="shared" si="11"/>
        <v>0</v>
      </c>
      <c r="P28" s="40">
        <f t="shared" si="11"/>
        <v>2358000</v>
      </c>
      <c r="Q28" s="41">
        <f t="shared" si="11"/>
        <v>3217209</v>
      </c>
      <c r="R28" s="20">
        <f t="shared" si="7"/>
        <v>27.198697068403909</v>
      </c>
      <c r="S28" s="21">
        <f t="shared" si="8"/>
        <v>148.75909722157786</v>
      </c>
      <c r="T28" s="20">
        <f t="shared" si="9"/>
        <v>33.898792409430705</v>
      </c>
      <c r="U28" s="22">
        <f t="shared" si="10"/>
        <v>46.25084818861415</v>
      </c>
      <c r="V28" s="40">
        <f t="shared" ref="V28:W28" si="12">SUM(V29:V42)</f>
        <v>12760000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963000</v>
      </c>
      <c r="I31" s="44">
        <v>962042</v>
      </c>
      <c r="J31" s="43">
        <v>17000</v>
      </c>
      <c r="K31" s="44">
        <v>50001</v>
      </c>
      <c r="L31" s="43">
        <v>17000</v>
      </c>
      <c r="M31" s="44">
        <v>483291</v>
      </c>
      <c r="N31" s="43"/>
      <c r="O31" s="44"/>
      <c r="P31" s="43">
        <f t="shared" si="5"/>
        <v>997000</v>
      </c>
      <c r="Q31" s="44">
        <f t="shared" si="6"/>
        <v>1495334</v>
      </c>
      <c r="R31" s="24">
        <f t="shared" si="7"/>
        <v>0</v>
      </c>
      <c r="S31" s="25">
        <f t="shared" si="8"/>
        <v>866.56266874662504</v>
      </c>
      <c r="T31" s="24">
        <f t="shared" si="9"/>
        <v>49.85</v>
      </c>
      <c r="U31" s="26">
        <f t="shared" si="10"/>
        <v>74.7667</v>
      </c>
      <c r="V31" s="43">
        <v>753000</v>
      </c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1756000</v>
      </c>
      <c r="C33" s="42"/>
      <c r="D33" s="42"/>
      <c r="E33" s="42">
        <f t="shared" si="4"/>
        <v>1756000</v>
      </c>
      <c r="F33" s="43">
        <v>1756000</v>
      </c>
      <c r="G33" s="44">
        <v>1756000</v>
      </c>
      <c r="H33" s="43"/>
      <c r="I33" s="44"/>
      <c r="J33" s="43">
        <v>597000</v>
      </c>
      <c r="K33" s="44">
        <v>596625</v>
      </c>
      <c r="L33" s="43">
        <v>764000</v>
      </c>
      <c r="M33" s="44">
        <v>1125250</v>
      </c>
      <c r="N33" s="43"/>
      <c r="O33" s="44"/>
      <c r="P33" s="43">
        <f t="shared" si="5"/>
        <v>1361000</v>
      </c>
      <c r="Q33" s="44">
        <f t="shared" si="6"/>
        <v>1721875</v>
      </c>
      <c r="R33" s="24">
        <f t="shared" si="7"/>
        <v>27.973199329983249</v>
      </c>
      <c r="S33" s="25">
        <f t="shared" si="8"/>
        <v>88.602556044416517</v>
      </c>
      <c r="T33" s="24">
        <f t="shared" si="9"/>
        <v>77.505694760820049</v>
      </c>
      <c r="U33" s="26">
        <f t="shared" si="10"/>
        <v>98.056662870159457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>
        <v>-1800000</v>
      </c>
      <c r="D36" s="42"/>
      <c r="E36" s="42">
        <f t="shared" si="4"/>
        <v>3200000</v>
      </c>
      <c r="F36" s="43">
        <v>3200000</v>
      </c>
      <c r="G36" s="44">
        <v>3200000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12007000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39385000</v>
      </c>
      <c r="C43" s="45">
        <f t="shared" si="20"/>
        <v>1578000</v>
      </c>
      <c r="D43" s="45">
        <f t="shared" si="20"/>
        <v>0</v>
      </c>
      <c r="E43" s="45">
        <f t="shared" si="20"/>
        <v>40963000</v>
      </c>
      <c r="F43" s="46">
        <f t="shared" si="20"/>
        <v>39385000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39385000</v>
      </c>
      <c r="C44" s="39">
        <f t="shared" si="22"/>
        <v>1578000</v>
      </c>
      <c r="D44" s="39">
        <f t="shared" si="22"/>
        <v>0</v>
      </c>
      <c r="E44" s="39">
        <f t="shared" si="22"/>
        <v>40963000</v>
      </c>
      <c r="F44" s="40">
        <f t="shared" si="22"/>
        <v>39385000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39385000</v>
      </c>
      <c r="C46" s="42">
        <v>1578000</v>
      </c>
      <c r="D46" s="42"/>
      <c r="E46" s="42">
        <f t="shared" si="13"/>
        <v>40963000</v>
      </c>
      <c r="F46" s="43">
        <v>39385000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111458000</v>
      </c>
      <c r="C61" s="39">
        <f t="shared" si="26"/>
        <v>-24367000</v>
      </c>
      <c r="D61" s="39">
        <f t="shared" si="26"/>
        <v>0</v>
      </c>
      <c r="E61" s="39">
        <f t="shared" si="26"/>
        <v>87091000</v>
      </c>
      <c r="F61" s="40">
        <f t="shared" si="26"/>
        <v>85513000</v>
      </c>
      <c r="G61" s="41">
        <f t="shared" si="26"/>
        <v>46128000</v>
      </c>
      <c r="H61" s="40">
        <f t="shared" si="26"/>
        <v>7503000</v>
      </c>
      <c r="I61" s="41">
        <f t="shared" si="26"/>
        <v>13901136</v>
      </c>
      <c r="J61" s="40">
        <f t="shared" si="26"/>
        <v>614000</v>
      </c>
      <c r="K61" s="41">
        <f t="shared" si="26"/>
        <v>6982744</v>
      </c>
      <c r="L61" s="40">
        <f t="shared" si="26"/>
        <v>32077000</v>
      </c>
      <c r="M61" s="41">
        <f t="shared" si="26"/>
        <v>18292809</v>
      </c>
      <c r="N61" s="40">
        <f t="shared" si="26"/>
        <v>0</v>
      </c>
      <c r="O61" s="41">
        <f t="shared" si="26"/>
        <v>0</v>
      </c>
      <c r="P61" s="40">
        <f t="shared" si="26"/>
        <v>40194000</v>
      </c>
      <c r="Q61" s="41">
        <f t="shared" si="26"/>
        <v>39176689</v>
      </c>
      <c r="R61" s="20">
        <f t="shared" si="16"/>
        <v>5124.2671009771993</v>
      </c>
      <c r="S61" s="21">
        <f t="shared" si="17"/>
        <v>161.97164037518775</v>
      </c>
      <c r="T61" s="20">
        <f t="shared" si="18"/>
        <v>46.151726355191698</v>
      </c>
      <c r="U61" s="22">
        <f t="shared" si="19"/>
        <v>44.983625173668926</v>
      </c>
      <c r="V61" s="40">
        <f t="shared" ref="V61:W61" si="27">+V8+V43</f>
        <v>43947000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111458000</v>
      </c>
      <c r="C65" s="48">
        <f t="shared" si="30"/>
        <v>-24367000</v>
      </c>
      <c r="D65" s="48">
        <f t="shared" si="30"/>
        <v>0</v>
      </c>
      <c r="E65" s="48">
        <f t="shared" si="30"/>
        <v>87091000</v>
      </c>
      <c r="F65" s="49">
        <f t="shared" si="30"/>
        <v>85513000</v>
      </c>
      <c r="G65" s="50">
        <f t="shared" si="30"/>
        <v>46128000</v>
      </c>
      <c r="H65" s="49">
        <f t="shared" si="30"/>
        <v>7503000</v>
      </c>
      <c r="I65" s="50">
        <f t="shared" si="30"/>
        <v>13901136</v>
      </c>
      <c r="J65" s="49">
        <f t="shared" si="30"/>
        <v>614000</v>
      </c>
      <c r="K65" s="50">
        <f t="shared" si="30"/>
        <v>6982744</v>
      </c>
      <c r="L65" s="49">
        <f t="shared" si="30"/>
        <v>32077000</v>
      </c>
      <c r="M65" s="51">
        <f t="shared" si="30"/>
        <v>18292809</v>
      </c>
      <c r="N65" s="49">
        <f t="shared" si="30"/>
        <v>0</v>
      </c>
      <c r="O65" s="50">
        <f t="shared" si="30"/>
        <v>0</v>
      </c>
      <c r="P65" s="49">
        <f t="shared" si="30"/>
        <v>40194000</v>
      </c>
      <c r="Q65" s="50">
        <f t="shared" si="30"/>
        <v>39176689</v>
      </c>
      <c r="R65" s="34">
        <f t="shared" si="16"/>
        <v>5124.2671009771993</v>
      </c>
      <c r="S65" s="35">
        <f t="shared" si="17"/>
        <v>161.97164037518775</v>
      </c>
      <c r="T65" s="34">
        <f t="shared" si="18"/>
        <v>46.151726355191698</v>
      </c>
      <c r="U65" s="35">
        <f t="shared" si="19"/>
        <v>44.983625173668926</v>
      </c>
      <c r="V65" s="49">
        <f>+V61+V62</f>
        <v>43947000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42318000</v>
      </c>
      <c r="C8" s="36">
        <f t="shared" si="0"/>
        <v>-11559000</v>
      </c>
      <c r="D8" s="36">
        <f t="shared" si="0"/>
        <v>0</v>
      </c>
      <c r="E8" s="36">
        <f t="shared" si="0"/>
        <v>30759000</v>
      </c>
      <c r="F8" s="37">
        <f t="shared" si="0"/>
        <v>30759000</v>
      </c>
      <c r="G8" s="38">
        <f t="shared" si="0"/>
        <v>31959000</v>
      </c>
      <c r="H8" s="37">
        <f t="shared" si="0"/>
        <v>388000</v>
      </c>
      <c r="I8" s="38">
        <f t="shared" si="0"/>
        <v>0</v>
      </c>
      <c r="J8" s="37">
        <f t="shared" si="0"/>
        <v>7324000</v>
      </c>
      <c r="K8" s="38">
        <f t="shared" si="0"/>
        <v>2146864</v>
      </c>
      <c r="L8" s="37">
        <f t="shared" si="0"/>
        <v>945000</v>
      </c>
      <c r="M8" s="38">
        <f t="shared" si="0"/>
        <v>125000</v>
      </c>
      <c r="N8" s="37">
        <f t="shared" si="0"/>
        <v>0</v>
      </c>
      <c r="O8" s="38">
        <f t="shared" si="0"/>
        <v>0</v>
      </c>
      <c r="P8" s="37">
        <f t="shared" si="0"/>
        <v>8657000</v>
      </c>
      <c r="Q8" s="38">
        <f t="shared" si="0"/>
        <v>2271864</v>
      </c>
      <c r="R8" s="16">
        <f>IF(($J8       =0),0,((($L8       -$J8       )/$J8       )*100))</f>
        <v>-87.097214636810477</v>
      </c>
      <c r="S8" s="17">
        <f>IF(($K8       =0),0,((($M8       -$K8       )/$K8       )*100))</f>
        <v>-94.177553864613685</v>
      </c>
      <c r="T8" s="16">
        <f>IF(($E8       =0),0,(($P8       /$E8       )*100))</f>
        <v>28.144608082187329</v>
      </c>
      <c r="U8" s="18">
        <f>IF(($E8       =0),0,(($Q8       /$E8       )*100))</f>
        <v>7.3860138496049945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37958000</v>
      </c>
      <c r="C9" s="39">
        <f t="shared" si="2"/>
        <v>-11151000</v>
      </c>
      <c r="D9" s="39">
        <f t="shared" si="2"/>
        <v>0</v>
      </c>
      <c r="E9" s="39">
        <f t="shared" si="2"/>
        <v>26807000</v>
      </c>
      <c r="F9" s="40">
        <f t="shared" si="2"/>
        <v>26807000</v>
      </c>
      <c r="G9" s="41">
        <f t="shared" si="2"/>
        <v>26807000</v>
      </c>
      <c r="H9" s="40">
        <f t="shared" si="2"/>
        <v>0</v>
      </c>
      <c r="I9" s="41">
        <f t="shared" si="2"/>
        <v>0</v>
      </c>
      <c r="J9" s="40">
        <f t="shared" si="2"/>
        <v>6345000</v>
      </c>
      <c r="K9" s="41">
        <f t="shared" si="2"/>
        <v>1648531</v>
      </c>
      <c r="L9" s="40">
        <f t="shared" si="2"/>
        <v>519000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6864000</v>
      </c>
      <c r="Q9" s="41">
        <f t="shared" si="2"/>
        <v>1648531</v>
      </c>
      <c r="R9" s="20">
        <f>IF(($J9       =0),0,((($L9       -$J9       )/$J9       )*100))</f>
        <v>-91.820330969267133</v>
      </c>
      <c r="S9" s="21">
        <f>IF(($K9       =0),0,((($M9       -$K9       )/$K9       )*100))</f>
        <v>-100</v>
      </c>
      <c r="T9" s="20">
        <f>IF(($E9       =0),0,(($P9       /$E9       )*100))</f>
        <v>25.605252359458351</v>
      </c>
      <c r="U9" s="22">
        <f>IF(($E9       =0),0,(($Q9       /$E9       )*100))</f>
        <v>6.1496288282911173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37958000</v>
      </c>
      <c r="C10" s="42">
        <v>-11151000</v>
      </c>
      <c r="D10" s="42"/>
      <c r="E10" s="42">
        <f t="shared" ref="E10:E41" si="4">$B10      +$C10      +$D10</f>
        <v>26807000</v>
      </c>
      <c r="F10" s="43">
        <v>26807000</v>
      </c>
      <c r="G10" s="44">
        <v>26807000</v>
      </c>
      <c r="H10" s="43"/>
      <c r="I10" s="44"/>
      <c r="J10" s="43">
        <v>6345000</v>
      </c>
      <c r="K10" s="44">
        <v>1648531</v>
      </c>
      <c r="L10" s="43">
        <v>519000</v>
      </c>
      <c r="M10" s="44"/>
      <c r="N10" s="43"/>
      <c r="O10" s="44"/>
      <c r="P10" s="43">
        <f t="shared" ref="P10:P41" si="5">$H10      +$J10      +$L10      +$N10</f>
        <v>6864000</v>
      </c>
      <c r="Q10" s="44">
        <f t="shared" ref="Q10:Q41" si="6">$I10      +$K10      +$M10      +$O10</f>
        <v>1648531</v>
      </c>
      <c r="R10" s="24">
        <f t="shared" ref="R10:R41" si="7">IF(($J10      =0),0,((($L10      -$J10      )/$J10      )*100))</f>
        <v>-91.820330969267133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25.605252359458351</v>
      </c>
      <c r="U10" s="26">
        <f t="shared" ref="U10:U41" si="10">IF(($E10      =0),0,(($Q10      /$E10      )*100))</f>
        <v>6.1496288282911173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4360000</v>
      </c>
      <c r="C28" s="39">
        <f t="shared" si="11"/>
        <v>-408000</v>
      </c>
      <c r="D28" s="39">
        <f t="shared" si="11"/>
        <v>0</v>
      </c>
      <c r="E28" s="39">
        <f t="shared" si="11"/>
        <v>3952000</v>
      </c>
      <c r="F28" s="40">
        <f t="shared" si="11"/>
        <v>3952000</v>
      </c>
      <c r="G28" s="41">
        <f t="shared" si="11"/>
        <v>5152000</v>
      </c>
      <c r="H28" s="40">
        <f t="shared" si="11"/>
        <v>388000</v>
      </c>
      <c r="I28" s="41">
        <f t="shared" si="11"/>
        <v>0</v>
      </c>
      <c r="J28" s="40">
        <f t="shared" si="11"/>
        <v>979000</v>
      </c>
      <c r="K28" s="41">
        <f t="shared" si="11"/>
        <v>498333</v>
      </c>
      <c r="L28" s="40">
        <f t="shared" si="11"/>
        <v>426000</v>
      </c>
      <c r="M28" s="41">
        <f t="shared" si="11"/>
        <v>125000</v>
      </c>
      <c r="N28" s="40">
        <f t="shared" si="11"/>
        <v>0</v>
      </c>
      <c r="O28" s="41">
        <f t="shared" si="11"/>
        <v>0</v>
      </c>
      <c r="P28" s="40">
        <f t="shared" si="11"/>
        <v>1793000</v>
      </c>
      <c r="Q28" s="41">
        <f t="shared" si="11"/>
        <v>623333</v>
      </c>
      <c r="R28" s="20">
        <f t="shared" si="7"/>
        <v>-56.486210418794691</v>
      </c>
      <c r="S28" s="21">
        <f t="shared" si="8"/>
        <v>-74.916371181519182</v>
      </c>
      <c r="T28" s="20">
        <f t="shared" si="9"/>
        <v>45.369433198380563</v>
      </c>
      <c r="U28" s="22">
        <f t="shared" si="10"/>
        <v>15.772596153846155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388000</v>
      </c>
      <c r="I31" s="44"/>
      <c r="J31" s="43">
        <v>812000</v>
      </c>
      <c r="K31" s="44">
        <v>158333</v>
      </c>
      <c r="L31" s="43">
        <v>307000</v>
      </c>
      <c r="M31" s="44">
        <v>125000</v>
      </c>
      <c r="N31" s="43"/>
      <c r="O31" s="44"/>
      <c r="P31" s="43">
        <f t="shared" si="5"/>
        <v>1507000</v>
      </c>
      <c r="Q31" s="44">
        <f t="shared" si="6"/>
        <v>283333</v>
      </c>
      <c r="R31" s="24">
        <f t="shared" si="7"/>
        <v>-62.192118226600989</v>
      </c>
      <c r="S31" s="25">
        <f t="shared" si="8"/>
        <v>-21.052465373611312</v>
      </c>
      <c r="T31" s="24">
        <f t="shared" si="9"/>
        <v>50.233333333333327</v>
      </c>
      <c r="U31" s="26">
        <f t="shared" si="10"/>
        <v>9.4444333333333343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1360000</v>
      </c>
      <c r="C33" s="42">
        <v>-408000</v>
      </c>
      <c r="D33" s="42"/>
      <c r="E33" s="42">
        <f t="shared" si="4"/>
        <v>952000</v>
      </c>
      <c r="F33" s="43">
        <v>952000</v>
      </c>
      <c r="G33" s="44">
        <v>952000</v>
      </c>
      <c r="H33" s="43"/>
      <c r="I33" s="44"/>
      <c r="J33" s="43">
        <v>167000</v>
      </c>
      <c r="K33" s="44">
        <v>340000</v>
      </c>
      <c r="L33" s="43">
        <v>119000</v>
      </c>
      <c r="M33" s="44"/>
      <c r="N33" s="43"/>
      <c r="O33" s="44"/>
      <c r="P33" s="43">
        <f t="shared" si="5"/>
        <v>286000</v>
      </c>
      <c r="Q33" s="44">
        <f t="shared" si="6"/>
        <v>340000</v>
      </c>
      <c r="R33" s="24">
        <f t="shared" si="7"/>
        <v>-28.742514970059879</v>
      </c>
      <c r="S33" s="25">
        <f t="shared" si="8"/>
        <v>-100</v>
      </c>
      <c r="T33" s="24">
        <f t="shared" si="9"/>
        <v>30.042016806722689</v>
      </c>
      <c r="U33" s="26">
        <f t="shared" si="10"/>
        <v>35.714285714285715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>
        <v>1200000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68720000</v>
      </c>
      <c r="C43" s="45">
        <f t="shared" si="20"/>
        <v>0</v>
      </c>
      <c r="D43" s="45">
        <f t="shared" si="20"/>
        <v>0</v>
      </c>
      <c r="E43" s="45">
        <f t="shared" si="20"/>
        <v>68720000</v>
      </c>
      <c r="F43" s="46">
        <f t="shared" si="20"/>
        <v>68720000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68720000</v>
      </c>
      <c r="C44" s="39">
        <f t="shared" si="22"/>
        <v>0</v>
      </c>
      <c r="D44" s="39">
        <f t="shared" si="22"/>
        <v>0</v>
      </c>
      <c r="E44" s="39">
        <f t="shared" si="22"/>
        <v>68720000</v>
      </c>
      <c r="F44" s="40">
        <f t="shared" si="22"/>
        <v>68720000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1496000</v>
      </c>
      <c r="C46" s="42"/>
      <c r="D46" s="42"/>
      <c r="E46" s="42">
        <f t="shared" si="13"/>
        <v>1496000</v>
      </c>
      <c r="F46" s="43">
        <v>1496000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67224000</v>
      </c>
      <c r="C53" s="42"/>
      <c r="D53" s="42"/>
      <c r="E53" s="42">
        <f t="shared" si="13"/>
        <v>67224000</v>
      </c>
      <c r="F53" s="43">
        <v>67224000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111038000</v>
      </c>
      <c r="C61" s="39">
        <f t="shared" si="26"/>
        <v>-11559000</v>
      </c>
      <c r="D61" s="39">
        <f t="shared" si="26"/>
        <v>0</v>
      </c>
      <c r="E61" s="39">
        <f t="shared" si="26"/>
        <v>99479000</v>
      </c>
      <c r="F61" s="40">
        <f t="shared" si="26"/>
        <v>99479000</v>
      </c>
      <c r="G61" s="41">
        <f t="shared" si="26"/>
        <v>31959000</v>
      </c>
      <c r="H61" s="40">
        <f t="shared" si="26"/>
        <v>388000</v>
      </c>
      <c r="I61" s="41">
        <f t="shared" si="26"/>
        <v>0</v>
      </c>
      <c r="J61" s="40">
        <f t="shared" si="26"/>
        <v>7324000</v>
      </c>
      <c r="K61" s="41">
        <f t="shared" si="26"/>
        <v>2146864</v>
      </c>
      <c r="L61" s="40">
        <f t="shared" si="26"/>
        <v>945000</v>
      </c>
      <c r="M61" s="41">
        <f t="shared" si="26"/>
        <v>125000</v>
      </c>
      <c r="N61" s="40">
        <f t="shared" si="26"/>
        <v>0</v>
      </c>
      <c r="O61" s="41">
        <f t="shared" si="26"/>
        <v>0</v>
      </c>
      <c r="P61" s="40">
        <f t="shared" si="26"/>
        <v>8657000</v>
      </c>
      <c r="Q61" s="41">
        <f t="shared" si="26"/>
        <v>2271864</v>
      </c>
      <c r="R61" s="20">
        <f t="shared" si="16"/>
        <v>-87.097214636810477</v>
      </c>
      <c r="S61" s="21">
        <f t="shared" si="17"/>
        <v>-94.177553864613685</v>
      </c>
      <c r="T61" s="20">
        <f t="shared" si="18"/>
        <v>8.7023391871651299</v>
      </c>
      <c r="U61" s="22">
        <f t="shared" si="19"/>
        <v>2.2837624021150194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111038000</v>
      </c>
      <c r="C65" s="48">
        <f t="shared" si="30"/>
        <v>-11559000</v>
      </c>
      <c r="D65" s="48">
        <f t="shared" si="30"/>
        <v>0</v>
      </c>
      <c r="E65" s="48">
        <f t="shared" si="30"/>
        <v>99479000</v>
      </c>
      <c r="F65" s="49">
        <f t="shared" si="30"/>
        <v>99479000</v>
      </c>
      <c r="G65" s="50">
        <f t="shared" si="30"/>
        <v>31959000</v>
      </c>
      <c r="H65" s="49">
        <f t="shared" si="30"/>
        <v>388000</v>
      </c>
      <c r="I65" s="50">
        <f t="shared" si="30"/>
        <v>0</v>
      </c>
      <c r="J65" s="49">
        <f t="shared" si="30"/>
        <v>7324000</v>
      </c>
      <c r="K65" s="50">
        <f t="shared" si="30"/>
        <v>2146864</v>
      </c>
      <c r="L65" s="49">
        <f t="shared" si="30"/>
        <v>945000</v>
      </c>
      <c r="M65" s="51">
        <f t="shared" si="30"/>
        <v>125000</v>
      </c>
      <c r="N65" s="49">
        <f t="shared" si="30"/>
        <v>0</v>
      </c>
      <c r="O65" s="50">
        <f t="shared" si="30"/>
        <v>0</v>
      </c>
      <c r="P65" s="49">
        <f t="shared" si="30"/>
        <v>8657000</v>
      </c>
      <c r="Q65" s="50">
        <f t="shared" si="30"/>
        <v>2271864</v>
      </c>
      <c r="R65" s="34">
        <f t="shared" si="16"/>
        <v>-87.097214636810477</v>
      </c>
      <c r="S65" s="35">
        <f t="shared" si="17"/>
        <v>-94.177553864613685</v>
      </c>
      <c r="T65" s="34">
        <f t="shared" si="18"/>
        <v>8.7023391871651299</v>
      </c>
      <c r="U65" s="35">
        <f t="shared" si="19"/>
        <v>2.2837624021150194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96425000</v>
      </c>
      <c r="C8" s="36">
        <f t="shared" si="0"/>
        <v>-33892000</v>
      </c>
      <c r="D8" s="36">
        <f t="shared" si="0"/>
        <v>0</v>
      </c>
      <c r="E8" s="36">
        <f t="shared" si="0"/>
        <v>62533000</v>
      </c>
      <c r="F8" s="37">
        <f t="shared" si="0"/>
        <v>101680000</v>
      </c>
      <c r="G8" s="38">
        <f t="shared" si="0"/>
        <v>61333000</v>
      </c>
      <c r="H8" s="37">
        <f t="shared" si="0"/>
        <v>5403000</v>
      </c>
      <c r="I8" s="38">
        <f t="shared" si="0"/>
        <v>972730</v>
      </c>
      <c r="J8" s="37">
        <f t="shared" si="0"/>
        <v>4153000</v>
      </c>
      <c r="K8" s="38">
        <f t="shared" si="0"/>
        <v>4315836</v>
      </c>
      <c r="L8" s="37">
        <f t="shared" si="0"/>
        <v>17017000</v>
      </c>
      <c r="M8" s="38">
        <f t="shared" si="0"/>
        <v>826830</v>
      </c>
      <c r="N8" s="37">
        <f t="shared" si="0"/>
        <v>0</v>
      </c>
      <c r="O8" s="38">
        <f t="shared" si="0"/>
        <v>0</v>
      </c>
      <c r="P8" s="37">
        <f t="shared" si="0"/>
        <v>26573000</v>
      </c>
      <c r="Q8" s="38">
        <f t="shared" si="0"/>
        <v>6115396</v>
      </c>
      <c r="R8" s="16">
        <f>IF(($J8       =0),0,((($L8       -$J8       )/$J8       )*100))</f>
        <v>309.7519865157717</v>
      </c>
      <c r="S8" s="17">
        <f>IF(($K8       =0),0,((($M8       -$K8       )/$K8       )*100))</f>
        <v>-80.841950435558715</v>
      </c>
      <c r="T8" s="16">
        <f>IF(($E8       =0),0,(($P8       /$E8       )*100))</f>
        <v>42.494362976348491</v>
      </c>
      <c r="U8" s="18">
        <f>IF(($E8       =0),0,(($Q8       /$E8       )*100))</f>
        <v>9.7794700398189764</v>
      </c>
      <c r="V8" s="37">
        <f t="shared" ref="V8:W8" si="1">+V9+V28</f>
        <v>7600000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89314000</v>
      </c>
      <c r="C9" s="39">
        <f t="shared" si="2"/>
        <v>-33892000</v>
      </c>
      <c r="D9" s="39">
        <f t="shared" si="2"/>
        <v>0</v>
      </c>
      <c r="E9" s="39">
        <f t="shared" si="2"/>
        <v>55422000</v>
      </c>
      <c r="F9" s="40">
        <f t="shared" si="2"/>
        <v>94569000</v>
      </c>
      <c r="G9" s="41">
        <f t="shared" si="2"/>
        <v>55422000</v>
      </c>
      <c r="H9" s="40">
        <f t="shared" si="2"/>
        <v>3920000</v>
      </c>
      <c r="I9" s="41">
        <f t="shared" si="2"/>
        <v>877553</v>
      </c>
      <c r="J9" s="40">
        <f t="shared" si="2"/>
        <v>1927000</v>
      </c>
      <c r="K9" s="41">
        <f t="shared" si="2"/>
        <v>3235233</v>
      </c>
      <c r="L9" s="40">
        <f t="shared" si="2"/>
        <v>15685000</v>
      </c>
      <c r="M9" s="41">
        <f t="shared" si="2"/>
        <v>696295</v>
      </c>
      <c r="N9" s="40">
        <f t="shared" si="2"/>
        <v>0</v>
      </c>
      <c r="O9" s="41">
        <f t="shared" si="2"/>
        <v>0</v>
      </c>
      <c r="P9" s="40">
        <f t="shared" si="2"/>
        <v>21532000</v>
      </c>
      <c r="Q9" s="41">
        <f t="shared" si="2"/>
        <v>4809081</v>
      </c>
      <c r="R9" s="20">
        <f>IF(($J9       =0),0,((($L9       -$J9       )/$J9       )*100))</f>
        <v>713.95952257394913</v>
      </c>
      <c r="S9" s="21">
        <f>IF(($K9       =0),0,((($M9       -$K9       )/$K9       )*100))</f>
        <v>-78.477747970548023</v>
      </c>
      <c r="T9" s="20">
        <f>IF(($E9       =0),0,(($P9       /$E9       )*100))</f>
        <v>38.850997798708093</v>
      </c>
      <c r="U9" s="22">
        <f>IF(($E9       =0),0,(($Q9       /$E9       )*100))</f>
        <v>8.6772058027498105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50167000</v>
      </c>
      <c r="C10" s="42">
        <v>-14220000</v>
      </c>
      <c r="D10" s="42"/>
      <c r="E10" s="42">
        <f t="shared" ref="E10:E41" si="4">$B10      +$C10      +$D10</f>
        <v>35947000</v>
      </c>
      <c r="F10" s="43">
        <v>35947000</v>
      </c>
      <c r="G10" s="44">
        <v>35947000</v>
      </c>
      <c r="H10" s="43">
        <v>3920000</v>
      </c>
      <c r="I10" s="44">
        <v>877553</v>
      </c>
      <c r="J10" s="43">
        <v>1927000</v>
      </c>
      <c r="K10" s="44">
        <v>3235233</v>
      </c>
      <c r="L10" s="43">
        <v>15685000</v>
      </c>
      <c r="M10" s="44">
        <v>696295</v>
      </c>
      <c r="N10" s="43"/>
      <c r="O10" s="44"/>
      <c r="P10" s="43">
        <f t="shared" ref="P10:P41" si="5">$H10      +$J10      +$L10      +$N10</f>
        <v>21532000</v>
      </c>
      <c r="Q10" s="44">
        <f t="shared" ref="Q10:Q41" si="6">$I10      +$K10      +$M10      +$O10</f>
        <v>4809081</v>
      </c>
      <c r="R10" s="24">
        <f t="shared" ref="R10:R41" si="7">IF(($J10      =0),0,((($L10      -$J10      )/$J10      )*100))</f>
        <v>713.95952257394913</v>
      </c>
      <c r="S10" s="25">
        <f t="shared" ref="S10:S41" si="8">IF(($K10      =0),0,((($M10      -$K10      )/$K10      )*100))</f>
        <v>-78.477747970548023</v>
      </c>
      <c r="T10" s="24">
        <f t="shared" ref="T10:T41" si="9">IF(($E10      =0),0,(($P10      /$E10      )*100))</f>
        <v>59.899296186051686</v>
      </c>
      <c r="U10" s="26">
        <f t="shared" ref="U10:U41" si="10">IF(($E10      =0),0,(($Q10      /$E10      )*100))</f>
        <v>13.378254096308453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19475000</v>
      </c>
      <c r="D20" s="42"/>
      <c r="E20" s="42">
        <f t="shared" si="4"/>
        <v>19475000</v>
      </c>
      <c r="F20" s="43">
        <v>19475000</v>
      </c>
      <c r="G20" s="44">
        <v>19475000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39147000</v>
      </c>
      <c r="C23" s="42">
        <v>-39147000</v>
      </c>
      <c r="D23" s="42"/>
      <c r="E23" s="42">
        <f t="shared" si="4"/>
        <v>0</v>
      </c>
      <c r="F23" s="43">
        <v>39147000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7111000</v>
      </c>
      <c r="C28" s="39">
        <f t="shared" si="11"/>
        <v>0</v>
      </c>
      <c r="D28" s="39">
        <f t="shared" si="11"/>
        <v>0</v>
      </c>
      <c r="E28" s="39">
        <f t="shared" si="11"/>
        <v>7111000</v>
      </c>
      <c r="F28" s="40">
        <f t="shared" si="11"/>
        <v>7111000</v>
      </c>
      <c r="G28" s="41">
        <f t="shared" si="11"/>
        <v>5911000</v>
      </c>
      <c r="H28" s="40">
        <f t="shared" si="11"/>
        <v>1483000</v>
      </c>
      <c r="I28" s="41">
        <f t="shared" si="11"/>
        <v>95177</v>
      </c>
      <c r="J28" s="40">
        <f t="shared" si="11"/>
        <v>2226000</v>
      </c>
      <c r="K28" s="41">
        <f t="shared" si="11"/>
        <v>1080603</v>
      </c>
      <c r="L28" s="40">
        <f t="shared" si="11"/>
        <v>1332000</v>
      </c>
      <c r="M28" s="41">
        <f t="shared" si="11"/>
        <v>130535</v>
      </c>
      <c r="N28" s="40">
        <f t="shared" si="11"/>
        <v>0</v>
      </c>
      <c r="O28" s="41">
        <f t="shared" si="11"/>
        <v>0</v>
      </c>
      <c r="P28" s="40">
        <f t="shared" si="11"/>
        <v>5041000</v>
      </c>
      <c r="Q28" s="41">
        <f t="shared" si="11"/>
        <v>1306315</v>
      </c>
      <c r="R28" s="20">
        <f t="shared" si="7"/>
        <v>-40.161725067385447</v>
      </c>
      <c r="S28" s="21">
        <f t="shared" si="8"/>
        <v>-87.920170497398203</v>
      </c>
      <c r="T28" s="20">
        <f t="shared" si="9"/>
        <v>70.890170158908731</v>
      </c>
      <c r="U28" s="22">
        <f t="shared" si="10"/>
        <v>18.370341724089439</v>
      </c>
      <c r="V28" s="40">
        <f t="shared" ref="V28:W28" si="12">SUM(V29:V42)</f>
        <v>7600000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1483000</v>
      </c>
      <c r="I31" s="44">
        <v>81417</v>
      </c>
      <c r="J31" s="43"/>
      <c r="K31" s="44">
        <v>855573</v>
      </c>
      <c r="L31" s="43"/>
      <c r="M31" s="44">
        <v>9180</v>
      </c>
      <c r="N31" s="43"/>
      <c r="O31" s="44"/>
      <c r="P31" s="43">
        <f t="shared" si="5"/>
        <v>1483000</v>
      </c>
      <c r="Q31" s="44">
        <f t="shared" si="6"/>
        <v>946170</v>
      </c>
      <c r="R31" s="24">
        <f t="shared" si="7"/>
        <v>0</v>
      </c>
      <c r="S31" s="25">
        <f t="shared" si="8"/>
        <v>-98.92703486435407</v>
      </c>
      <c r="T31" s="24">
        <f t="shared" si="9"/>
        <v>82.388888888888886</v>
      </c>
      <c r="U31" s="26">
        <f t="shared" si="10"/>
        <v>52.564999999999998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1311000</v>
      </c>
      <c r="C33" s="42"/>
      <c r="D33" s="42"/>
      <c r="E33" s="42">
        <f t="shared" si="4"/>
        <v>1311000</v>
      </c>
      <c r="F33" s="43">
        <v>1311000</v>
      </c>
      <c r="G33" s="44">
        <v>1311000</v>
      </c>
      <c r="H33" s="43"/>
      <c r="I33" s="44">
        <v>13760</v>
      </c>
      <c r="J33" s="43">
        <v>226000</v>
      </c>
      <c r="K33" s="44">
        <v>225030</v>
      </c>
      <c r="L33" s="43">
        <v>532000</v>
      </c>
      <c r="M33" s="44">
        <v>121355</v>
      </c>
      <c r="N33" s="43"/>
      <c r="O33" s="44"/>
      <c r="P33" s="43">
        <f t="shared" si="5"/>
        <v>758000</v>
      </c>
      <c r="Q33" s="44">
        <f t="shared" si="6"/>
        <v>360145</v>
      </c>
      <c r="R33" s="24">
        <f t="shared" si="7"/>
        <v>135.39823008849558</v>
      </c>
      <c r="S33" s="25">
        <f t="shared" si="8"/>
        <v>-46.071634893125363</v>
      </c>
      <c r="T33" s="24">
        <f t="shared" si="9"/>
        <v>57.818459191456903</v>
      </c>
      <c r="U33" s="26">
        <f t="shared" si="10"/>
        <v>27.471014492753625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2800000</v>
      </c>
      <c r="H36" s="43"/>
      <c r="I36" s="44"/>
      <c r="J36" s="43">
        <v>2000000</v>
      </c>
      <c r="K36" s="44"/>
      <c r="L36" s="43">
        <v>800000</v>
      </c>
      <c r="M36" s="44"/>
      <c r="N36" s="43"/>
      <c r="O36" s="44"/>
      <c r="P36" s="43">
        <f t="shared" si="5"/>
        <v>2800000</v>
      </c>
      <c r="Q36" s="44">
        <f t="shared" si="6"/>
        <v>0</v>
      </c>
      <c r="R36" s="24">
        <f t="shared" si="7"/>
        <v>-60</v>
      </c>
      <c r="S36" s="25">
        <f t="shared" si="8"/>
        <v>0</v>
      </c>
      <c r="T36" s="24">
        <f t="shared" si="9"/>
        <v>70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7600000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119888000</v>
      </c>
      <c r="C43" s="45">
        <f t="shared" si="20"/>
        <v>-121000</v>
      </c>
      <c r="D43" s="45">
        <f t="shared" si="20"/>
        <v>0</v>
      </c>
      <c r="E43" s="45">
        <f t="shared" si="20"/>
        <v>119767000</v>
      </c>
      <c r="F43" s="46">
        <f t="shared" si="20"/>
        <v>119888000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119888000</v>
      </c>
      <c r="C44" s="39">
        <f t="shared" si="22"/>
        <v>-121000</v>
      </c>
      <c r="D44" s="39">
        <f t="shared" si="22"/>
        <v>0</v>
      </c>
      <c r="E44" s="39">
        <f t="shared" si="22"/>
        <v>119767000</v>
      </c>
      <c r="F44" s="40">
        <f t="shared" si="22"/>
        <v>119888000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16934000</v>
      </c>
      <c r="C46" s="42">
        <v>-121000</v>
      </c>
      <c r="D46" s="42"/>
      <c r="E46" s="42">
        <f t="shared" si="13"/>
        <v>16813000</v>
      </c>
      <c r="F46" s="43">
        <v>16934000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216313000</v>
      </c>
      <c r="C61" s="39">
        <f t="shared" si="26"/>
        <v>-34013000</v>
      </c>
      <c r="D61" s="39">
        <f t="shared" si="26"/>
        <v>0</v>
      </c>
      <c r="E61" s="39">
        <f t="shared" si="26"/>
        <v>182300000</v>
      </c>
      <c r="F61" s="40">
        <f t="shared" si="26"/>
        <v>221568000</v>
      </c>
      <c r="G61" s="41">
        <f t="shared" si="26"/>
        <v>61333000</v>
      </c>
      <c r="H61" s="40">
        <f t="shared" si="26"/>
        <v>5403000</v>
      </c>
      <c r="I61" s="41">
        <f t="shared" si="26"/>
        <v>972730</v>
      </c>
      <c r="J61" s="40">
        <f t="shared" si="26"/>
        <v>4153000</v>
      </c>
      <c r="K61" s="41">
        <f t="shared" si="26"/>
        <v>4315836</v>
      </c>
      <c r="L61" s="40">
        <f t="shared" si="26"/>
        <v>17017000</v>
      </c>
      <c r="M61" s="41">
        <f t="shared" si="26"/>
        <v>826830</v>
      </c>
      <c r="N61" s="40">
        <f t="shared" si="26"/>
        <v>0</v>
      </c>
      <c r="O61" s="41">
        <f t="shared" si="26"/>
        <v>0</v>
      </c>
      <c r="P61" s="40">
        <f t="shared" si="26"/>
        <v>26573000</v>
      </c>
      <c r="Q61" s="41">
        <f t="shared" si="26"/>
        <v>6115396</v>
      </c>
      <c r="R61" s="20">
        <f t="shared" si="16"/>
        <v>309.7519865157717</v>
      </c>
      <c r="S61" s="21">
        <f t="shared" si="17"/>
        <v>-80.841950435558715</v>
      </c>
      <c r="T61" s="20">
        <f t="shared" si="18"/>
        <v>14.576522216127263</v>
      </c>
      <c r="U61" s="22">
        <f t="shared" si="19"/>
        <v>3.3545781678551836</v>
      </c>
      <c r="V61" s="40">
        <f t="shared" ref="V61:W61" si="27">+V8+V43</f>
        <v>7600000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216313000</v>
      </c>
      <c r="C65" s="48">
        <f t="shared" si="30"/>
        <v>-34013000</v>
      </c>
      <c r="D65" s="48">
        <f t="shared" si="30"/>
        <v>0</v>
      </c>
      <c r="E65" s="48">
        <f t="shared" si="30"/>
        <v>182300000</v>
      </c>
      <c r="F65" s="49">
        <f t="shared" si="30"/>
        <v>221568000</v>
      </c>
      <c r="G65" s="50">
        <f t="shared" si="30"/>
        <v>61333000</v>
      </c>
      <c r="H65" s="49">
        <f t="shared" si="30"/>
        <v>5403000</v>
      </c>
      <c r="I65" s="50">
        <f t="shared" si="30"/>
        <v>972730</v>
      </c>
      <c r="J65" s="49">
        <f t="shared" si="30"/>
        <v>4153000</v>
      </c>
      <c r="K65" s="50">
        <f t="shared" si="30"/>
        <v>4315836</v>
      </c>
      <c r="L65" s="49">
        <f t="shared" si="30"/>
        <v>17017000</v>
      </c>
      <c r="M65" s="51">
        <f t="shared" si="30"/>
        <v>826830</v>
      </c>
      <c r="N65" s="49">
        <f t="shared" si="30"/>
        <v>0</v>
      </c>
      <c r="O65" s="50">
        <f t="shared" si="30"/>
        <v>0</v>
      </c>
      <c r="P65" s="49">
        <f t="shared" si="30"/>
        <v>26573000</v>
      </c>
      <c r="Q65" s="50">
        <f t="shared" si="30"/>
        <v>6115396</v>
      </c>
      <c r="R65" s="34">
        <f t="shared" si="16"/>
        <v>309.7519865157717</v>
      </c>
      <c r="S65" s="35">
        <f t="shared" si="17"/>
        <v>-80.841950435558715</v>
      </c>
      <c r="T65" s="34">
        <f t="shared" si="18"/>
        <v>14.576522216127263</v>
      </c>
      <c r="U65" s="35">
        <f t="shared" si="19"/>
        <v>3.3545781678551836</v>
      </c>
      <c r="V65" s="49">
        <f>+V61+V62</f>
        <v>7600000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98126000</v>
      </c>
      <c r="C8" s="36">
        <f t="shared" si="0"/>
        <v>48707000</v>
      </c>
      <c r="D8" s="36">
        <f t="shared" si="0"/>
        <v>0</v>
      </c>
      <c r="E8" s="36">
        <f t="shared" si="0"/>
        <v>146833000</v>
      </c>
      <c r="F8" s="37">
        <f t="shared" si="0"/>
        <v>117686000</v>
      </c>
      <c r="G8" s="38">
        <f t="shared" si="0"/>
        <v>146833000</v>
      </c>
      <c r="H8" s="37">
        <f t="shared" si="0"/>
        <v>19850000</v>
      </c>
      <c r="I8" s="38">
        <f t="shared" si="0"/>
        <v>20186069</v>
      </c>
      <c r="J8" s="37">
        <f t="shared" si="0"/>
        <v>22721000</v>
      </c>
      <c r="K8" s="38">
        <f t="shared" si="0"/>
        <v>22943221</v>
      </c>
      <c r="L8" s="37">
        <f t="shared" si="0"/>
        <v>11570000</v>
      </c>
      <c r="M8" s="38">
        <f t="shared" si="0"/>
        <v>16309627</v>
      </c>
      <c r="N8" s="37">
        <f t="shared" si="0"/>
        <v>0</v>
      </c>
      <c r="O8" s="38">
        <f t="shared" si="0"/>
        <v>0</v>
      </c>
      <c r="P8" s="37">
        <f t="shared" si="0"/>
        <v>54141000</v>
      </c>
      <c r="Q8" s="38">
        <f t="shared" si="0"/>
        <v>59438917</v>
      </c>
      <c r="R8" s="16">
        <f>IF(($J8       =0),0,((($L8       -$J8       )/$J8       )*100))</f>
        <v>-49.077945512961577</v>
      </c>
      <c r="S8" s="17">
        <f>IF(($K8       =0),0,((($M8       -$K8       )/$K8       )*100))</f>
        <v>-28.913089404491199</v>
      </c>
      <c r="T8" s="16">
        <f>IF(($E8       =0),0,(($P8       /$E8       )*100))</f>
        <v>36.872501413170063</v>
      </c>
      <c r="U8" s="18">
        <f>IF(($E8       =0),0,(($Q8       /$E8       )*100))</f>
        <v>40.480625608684697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94824000</v>
      </c>
      <c r="C9" s="39">
        <f t="shared" si="2"/>
        <v>48707000</v>
      </c>
      <c r="D9" s="39">
        <f t="shared" si="2"/>
        <v>0</v>
      </c>
      <c r="E9" s="39">
        <f t="shared" si="2"/>
        <v>143531000</v>
      </c>
      <c r="F9" s="40">
        <f t="shared" si="2"/>
        <v>114384000</v>
      </c>
      <c r="G9" s="41">
        <f t="shared" si="2"/>
        <v>143531000</v>
      </c>
      <c r="H9" s="40">
        <f t="shared" si="2"/>
        <v>18603000</v>
      </c>
      <c r="I9" s="41">
        <f t="shared" si="2"/>
        <v>18383501</v>
      </c>
      <c r="J9" s="40">
        <f t="shared" si="2"/>
        <v>22086000</v>
      </c>
      <c r="K9" s="41">
        <f t="shared" si="2"/>
        <v>22307318</v>
      </c>
      <c r="L9" s="40">
        <f t="shared" si="2"/>
        <v>11057000</v>
      </c>
      <c r="M9" s="41">
        <f t="shared" si="2"/>
        <v>15797273</v>
      </c>
      <c r="N9" s="40">
        <f t="shared" si="2"/>
        <v>0</v>
      </c>
      <c r="O9" s="41">
        <f t="shared" si="2"/>
        <v>0</v>
      </c>
      <c r="P9" s="40">
        <f t="shared" si="2"/>
        <v>51746000</v>
      </c>
      <c r="Q9" s="41">
        <f t="shared" si="2"/>
        <v>56488092</v>
      </c>
      <c r="R9" s="20">
        <f>IF(($J9       =0),0,((($L9       -$J9       )/$J9       )*100))</f>
        <v>-49.936611428053972</v>
      </c>
      <c r="S9" s="21">
        <f>IF(($K9       =0),0,((($M9       -$K9       )/$K9       )*100))</f>
        <v>-29.183450022992453</v>
      </c>
      <c r="T9" s="20">
        <f>IF(($E9       =0),0,(($P9       /$E9       )*100))</f>
        <v>36.052142045969163</v>
      </c>
      <c r="U9" s="22">
        <f>IF(($E9       =0),0,(($Q9       /$E9       )*100))</f>
        <v>39.35602204401836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29509000</v>
      </c>
      <c r="C10" s="42">
        <v>8000000</v>
      </c>
      <c r="D10" s="42"/>
      <c r="E10" s="42">
        <f t="shared" ref="E10:E41" si="4">$B10      +$C10      +$D10</f>
        <v>37509000</v>
      </c>
      <c r="F10" s="43">
        <v>37509000</v>
      </c>
      <c r="G10" s="44">
        <v>37509000</v>
      </c>
      <c r="H10" s="43">
        <v>7697000</v>
      </c>
      <c r="I10" s="44">
        <v>7476381</v>
      </c>
      <c r="J10" s="43">
        <v>13076000</v>
      </c>
      <c r="K10" s="44">
        <v>13297244</v>
      </c>
      <c r="L10" s="43">
        <v>2868000</v>
      </c>
      <c r="M10" s="44">
        <v>2867453</v>
      </c>
      <c r="N10" s="43"/>
      <c r="O10" s="44"/>
      <c r="P10" s="43">
        <f t="shared" ref="P10:P41" si="5">$H10      +$J10      +$L10      +$N10</f>
        <v>23641000</v>
      </c>
      <c r="Q10" s="44">
        <f t="shared" ref="Q10:Q41" si="6">$I10      +$K10      +$M10      +$O10</f>
        <v>23641078</v>
      </c>
      <c r="R10" s="24">
        <f t="shared" ref="R10:R41" si="7">IF(($J10      =0),0,((($L10      -$J10      )/$J10      )*100))</f>
        <v>-78.066687060263078</v>
      </c>
      <c r="S10" s="25">
        <f t="shared" ref="S10:S41" si="8">IF(($K10      =0),0,((($M10      -$K10      )/$K10      )*100))</f>
        <v>-78.435734502578129</v>
      </c>
      <c r="T10" s="24">
        <f t="shared" ref="T10:T41" si="9">IF(($E10      =0),0,(($P10      /$E10      )*100))</f>
        <v>63.027540057052974</v>
      </c>
      <c r="U10" s="26">
        <f t="shared" ref="U10:U41" si="10">IF(($E10      =0),0,(($Q10      /$E10      )*100))</f>
        <v>63.027748007144957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20315000</v>
      </c>
      <c r="C13" s="42"/>
      <c r="D13" s="42"/>
      <c r="E13" s="42">
        <f t="shared" si="4"/>
        <v>20315000</v>
      </c>
      <c r="F13" s="43">
        <v>20315000</v>
      </c>
      <c r="G13" s="44">
        <v>20315000</v>
      </c>
      <c r="H13" s="43">
        <v>1659000</v>
      </c>
      <c r="I13" s="44">
        <v>1659351</v>
      </c>
      <c r="J13" s="43"/>
      <c r="K13" s="44"/>
      <c r="L13" s="43">
        <v>2336000</v>
      </c>
      <c r="M13" s="44">
        <v>2335901</v>
      </c>
      <c r="N13" s="43"/>
      <c r="O13" s="44"/>
      <c r="P13" s="43">
        <f t="shared" si="5"/>
        <v>3995000</v>
      </c>
      <c r="Q13" s="44">
        <f t="shared" si="6"/>
        <v>3995252</v>
      </c>
      <c r="R13" s="24">
        <f t="shared" si="7"/>
        <v>0</v>
      </c>
      <c r="S13" s="25">
        <f t="shared" si="8"/>
        <v>0</v>
      </c>
      <c r="T13" s="24">
        <f t="shared" si="9"/>
        <v>19.665271966527197</v>
      </c>
      <c r="U13" s="26">
        <f t="shared" si="10"/>
        <v>19.666512429239479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11560000</v>
      </c>
      <c r="D20" s="42"/>
      <c r="E20" s="42">
        <f t="shared" si="4"/>
        <v>11560000</v>
      </c>
      <c r="F20" s="43">
        <v>11560000</v>
      </c>
      <c r="G20" s="44">
        <v>11560000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45000000</v>
      </c>
      <c r="C23" s="42">
        <v>29147000</v>
      </c>
      <c r="D23" s="42"/>
      <c r="E23" s="42">
        <f t="shared" si="4"/>
        <v>74147000</v>
      </c>
      <c r="F23" s="43">
        <v>45000000</v>
      </c>
      <c r="G23" s="44">
        <v>74147000</v>
      </c>
      <c r="H23" s="43">
        <v>9247000</v>
      </c>
      <c r="I23" s="44">
        <v>9247769</v>
      </c>
      <c r="J23" s="43">
        <v>9010000</v>
      </c>
      <c r="K23" s="44">
        <v>9010074</v>
      </c>
      <c r="L23" s="43">
        <v>5853000</v>
      </c>
      <c r="M23" s="44">
        <v>10593919</v>
      </c>
      <c r="N23" s="43"/>
      <c r="O23" s="44"/>
      <c r="P23" s="43">
        <f t="shared" si="5"/>
        <v>24110000</v>
      </c>
      <c r="Q23" s="44">
        <f t="shared" si="6"/>
        <v>28851762</v>
      </c>
      <c r="R23" s="24">
        <f t="shared" si="7"/>
        <v>-35.038845726970038</v>
      </c>
      <c r="S23" s="25">
        <f t="shared" si="8"/>
        <v>17.578601463206628</v>
      </c>
      <c r="T23" s="24">
        <f t="shared" si="9"/>
        <v>32.516487518038488</v>
      </c>
      <c r="U23" s="26">
        <f t="shared" si="10"/>
        <v>38.911570259079937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3302000</v>
      </c>
      <c r="C28" s="39">
        <f t="shared" si="11"/>
        <v>0</v>
      </c>
      <c r="D28" s="39">
        <f t="shared" si="11"/>
        <v>0</v>
      </c>
      <c r="E28" s="39">
        <f t="shared" si="11"/>
        <v>3302000</v>
      </c>
      <c r="F28" s="40">
        <f t="shared" si="11"/>
        <v>3302000</v>
      </c>
      <c r="G28" s="41">
        <f t="shared" si="11"/>
        <v>3302000</v>
      </c>
      <c r="H28" s="40">
        <f t="shared" si="11"/>
        <v>1247000</v>
      </c>
      <c r="I28" s="41">
        <f t="shared" si="11"/>
        <v>1802568</v>
      </c>
      <c r="J28" s="40">
        <f t="shared" si="11"/>
        <v>635000</v>
      </c>
      <c r="K28" s="41">
        <f t="shared" si="11"/>
        <v>635903</v>
      </c>
      <c r="L28" s="40">
        <f t="shared" si="11"/>
        <v>513000</v>
      </c>
      <c r="M28" s="41">
        <f t="shared" si="11"/>
        <v>512354</v>
      </c>
      <c r="N28" s="40">
        <f t="shared" si="11"/>
        <v>0</v>
      </c>
      <c r="O28" s="41">
        <f t="shared" si="11"/>
        <v>0</v>
      </c>
      <c r="P28" s="40">
        <f t="shared" si="11"/>
        <v>2395000</v>
      </c>
      <c r="Q28" s="41">
        <f t="shared" si="11"/>
        <v>2950825</v>
      </c>
      <c r="R28" s="20">
        <f t="shared" si="7"/>
        <v>-19.212598425196852</v>
      </c>
      <c r="S28" s="21">
        <f t="shared" si="8"/>
        <v>-19.42890660997039</v>
      </c>
      <c r="T28" s="20">
        <f t="shared" si="9"/>
        <v>72.531798909751672</v>
      </c>
      <c r="U28" s="22">
        <f t="shared" si="10"/>
        <v>89.364778921865536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871000</v>
      </c>
      <c r="I31" s="44">
        <v>1148825</v>
      </c>
      <c r="J31" s="43">
        <v>150000</v>
      </c>
      <c r="K31" s="44">
        <v>150000</v>
      </c>
      <c r="L31" s="43">
        <v>150000</v>
      </c>
      <c r="M31" s="44">
        <v>150000</v>
      </c>
      <c r="N31" s="43"/>
      <c r="O31" s="44"/>
      <c r="P31" s="43">
        <f t="shared" si="5"/>
        <v>1171000</v>
      </c>
      <c r="Q31" s="44">
        <f t="shared" si="6"/>
        <v>1448825</v>
      </c>
      <c r="R31" s="24">
        <f t="shared" si="7"/>
        <v>0</v>
      </c>
      <c r="S31" s="25">
        <f t="shared" si="8"/>
        <v>0</v>
      </c>
      <c r="T31" s="24">
        <f t="shared" si="9"/>
        <v>65.055555555555557</v>
      </c>
      <c r="U31" s="26">
        <f t="shared" si="10"/>
        <v>80.490277777777777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1502000</v>
      </c>
      <c r="C33" s="42"/>
      <c r="D33" s="42"/>
      <c r="E33" s="42">
        <f t="shared" si="4"/>
        <v>1502000</v>
      </c>
      <c r="F33" s="43">
        <v>1502000</v>
      </c>
      <c r="G33" s="44">
        <v>1502000</v>
      </c>
      <c r="H33" s="43">
        <v>376000</v>
      </c>
      <c r="I33" s="44">
        <v>653743</v>
      </c>
      <c r="J33" s="43">
        <v>485000</v>
      </c>
      <c r="K33" s="44">
        <v>485903</v>
      </c>
      <c r="L33" s="43">
        <v>363000</v>
      </c>
      <c r="M33" s="44">
        <v>362354</v>
      </c>
      <c r="N33" s="43"/>
      <c r="O33" s="44"/>
      <c r="P33" s="43">
        <f t="shared" si="5"/>
        <v>1224000</v>
      </c>
      <c r="Q33" s="44">
        <f t="shared" si="6"/>
        <v>1502000</v>
      </c>
      <c r="R33" s="24">
        <f t="shared" si="7"/>
        <v>-25.154639175257731</v>
      </c>
      <c r="S33" s="25">
        <f t="shared" si="8"/>
        <v>-25.426679810579479</v>
      </c>
      <c r="T33" s="24">
        <f t="shared" si="9"/>
        <v>81.491344873501987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77000</v>
      </c>
      <c r="C43" s="45">
        <f t="shared" si="20"/>
        <v>50194000</v>
      </c>
      <c r="D43" s="45">
        <f t="shared" si="20"/>
        <v>0</v>
      </c>
      <c r="E43" s="45">
        <f t="shared" si="20"/>
        <v>50271000</v>
      </c>
      <c r="F43" s="46">
        <f t="shared" si="20"/>
        <v>74099000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77000</v>
      </c>
      <c r="C44" s="39">
        <f t="shared" si="22"/>
        <v>50194000</v>
      </c>
      <c r="D44" s="39">
        <f t="shared" si="22"/>
        <v>0</v>
      </c>
      <c r="E44" s="39">
        <f t="shared" si="22"/>
        <v>50271000</v>
      </c>
      <c r="F44" s="40">
        <f t="shared" si="22"/>
        <v>74099000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77000</v>
      </c>
      <c r="C46" s="42">
        <v>67000</v>
      </c>
      <c r="D46" s="42"/>
      <c r="E46" s="42">
        <f t="shared" si="13"/>
        <v>144000</v>
      </c>
      <c r="F46" s="43">
        <v>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50127000</v>
      </c>
      <c r="D55" s="42"/>
      <c r="E55" s="42">
        <f t="shared" si="13"/>
        <v>50127000</v>
      </c>
      <c r="F55" s="43">
        <v>74022000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98203000</v>
      </c>
      <c r="C61" s="39">
        <f t="shared" si="26"/>
        <v>98901000</v>
      </c>
      <c r="D61" s="39">
        <f t="shared" si="26"/>
        <v>0</v>
      </c>
      <c r="E61" s="39">
        <f t="shared" si="26"/>
        <v>197104000</v>
      </c>
      <c r="F61" s="40">
        <f t="shared" si="26"/>
        <v>191785000</v>
      </c>
      <c r="G61" s="41">
        <f t="shared" si="26"/>
        <v>146833000</v>
      </c>
      <c r="H61" s="40">
        <f t="shared" si="26"/>
        <v>19850000</v>
      </c>
      <c r="I61" s="41">
        <f t="shared" si="26"/>
        <v>20186069</v>
      </c>
      <c r="J61" s="40">
        <f t="shared" si="26"/>
        <v>22721000</v>
      </c>
      <c r="K61" s="41">
        <f t="shared" si="26"/>
        <v>22943221</v>
      </c>
      <c r="L61" s="40">
        <f t="shared" si="26"/>
        <v>11570000</v>
      </c>
      <c r="M61" s="41">
        <f t="shared" si="26"/>
        <v>16309627</v>
      </c>
      <c r="N61" s="40">
        <f t="shared" si="26"/>
        <v>0</v>
      </c>
      <c r="O61" s="41">
        <f t="shared" si="26"/>
        <v>0</v>
      </c>
      <c r="P61" s="40">
        <f t="shared" si="26"/>
        <v>54141000</v>
      </c>
      <c r="Q61" s="41">
        <f t="shared" si="26"/>
        <v>59438917</v>
      </c>
      <c r="R61" s="20">
        <f t="shared" si="16"/>
        <v>-49.077945512961577</v>
      </c>
      <c r="S61" s="21">
        <f t="shared" si="17"/>
        <v>-28.913089404491199</v>
      </c>
      <c r="T61" s="20">
        <f t="shared" si="18"/>
        <v>27.468240116892606</v>
      </c>
      <c r="U61" s="22">
        <f t="shared" si="19"/>
        <v>30.156119104635117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98203000</v>
      </c>
      <c r="C65" s="48">
        <f t="shared" si="30"/>
        <v>98901000</v>
      </c>
      <c r="D65" s="48">
        <f t="shared" si="30"/>
        <v>0</v>
      </c>
      <c r="E65" s="48">
        <f t="shared" si="30"/>
        <v>197104000</v>
      </c>
      <c r="F65" s="49">
        <f t="shared" si="30"/>
        <v>191785000</v>
      </c>
      <c r="G65" s="50">
        <f t="shared" si="30"/>
        <v>146833000</v>
      </c>
      <c r="H65" s="49">
        <f t="shared" si="30"/>
        <v>19850000</v>
      </c>
      <c r="I65" s="50">
        <f t="shared" si="30"/>
        <v>20186069</v>
      </c>
      <c r="J65" s="49">
        <f t="shared" si="30"/>
        <v>22721000</v>
      </c>
      <c r="K65" s="50">
        <f t="shared" si="30"/>
        <v>22943221</v>
      </c>
      <c r="L65" s="49">
        <f t="shared" si="30"/>
        <v>11570000</v>
      </c>
      <c r="M65" s="51">
        <f t="shared" si="30"/>
        <v>16309627</v>
      </c>
      <c r="N65" s="49">
        <f t="shared" si="30"/>
        <v>0</v>
      </c>
      <c r="O65" s="50">
        <f t="shared" si="30"/>
        <v>0</v>
      </c>
      <c r="P65" s="49">
        <f t="shared" si="30"/>
        <v>54141000</v>
      </c>
      <c r="Q65" s="50">
        <f t="shared" si="30"/>
        <v>59438917</v>
      </c>
      <c r="R65" s="34">
        <f t="shared" si="16"/>
        <v>-49.077945512961577</v>
      </c>
      <c r="S65" s="35">
        <f t="shared" si="17"/>
        <v>-28.913089404491199</v>
      </c>
      <c r="T65" s="34">
        <f t="shared" si="18"/>
        <v>27.468240116892606</v>
      </c>
      <c r="U65" s="35">
        <f t="shared" si="19"/>
        <v>30.156119104635117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246626000</v>
      </c>
      <c r="C8" s="36">
        <f t="shared" si="0"/>
        <v>32871000</v>
      </c>
      <c r="D8" s="36">
        <f t="shared" si="0"/>
        <v>0</v>
      </c>
      <c r="E8" s="36">
        <f t="shared" si="0"/>
        <v>279497000</v>
      </c>
      <c r="F8" s="37">
        <f t="shared" si="0"/>
        <v>245534000</v>
      </c>
      <c r="G8" s="38">
        <f t="shared" si="0"/>
        <v>279497000</v>
      </c>
      <c r="H8" s="37">
        <f t="shared" si="0"/>
        <v>99054000</v>
      </c>
      <c r="I8" s="38">
        <f t="shared" si="0"/>
        <v>80335359</v>
      </c>
      <c r="J8" s="37">
        <f t="shared" si="0"/>
        <v>48311000</v>
      </c>
      <c r="K8" s="38">
        <f t="shared" si="0"/>
        <v>48783659</v>
      </c>
      <c r="L8" s="37">
        <f t="shared" si="0"/>
        <v>64306000</v>
      </c>
      <c r="M8" s="38">
        <f t="shared" si="0"/>
        <v>54737535</v>
      </c>
      <c r="N8" s="37">
        <f t="shared" si="0"/>
        <v>0</v>
      </c>
      <c r="O8" s="38">
        <f t="shared" si="0"/>
        <v>0</v>
      </c>
      <c r="P8" s="37">
        <f t="shared" si="0"/>
        <v>211671000</v>
      </c>
      <c r="Q8" s="38">
        <f t="shared" si="0"/>
        <v>183856553</v>
      </c>
      <c r="R8" s="16">
        <f>IF(($J8       =0),0,((($L8       -$J8       )/$J8       )*100))</f>
        <v>33.108401813251639</v>
      </c>
      <c r="S8" s="17">
        <f>IF(($K8       =0),0,((($M8       -$K8       )/$K8       )*100))</f>
        <v>12.204652381650995</v>
      </c>
      <c r="T8" s="16">
        <f>IF(($E8       =0),0,(($P8       /$E8       )*100))</f>
        <v>75.732834341692396</v>
      </c>
      <c r="U8" s="18">
        <f>IF(($E8       =0),0,(($Q8       /$E8       )*100))</f>
        <v>65.781225916557247</v>
      </c>
      <c r="V8" s="37">
        <f t="shared" ref="V8:W8" si="1">+V9+V28</f>
        <v>6839000</v>
      </c>
      <c r="W8" s="38">
        <f t="shared" si="1"/>
        <v>6839000</v>
      </c>
    </row>
    <row r="9" spans="1:23" x14ac:dyDescent="0.2">
      <c r="A9" s="19" t="s">
        <v>35</v>
      </c>
      <c r="B9" s="39">
        <f t="shared" ref="B9:Q9" si="2">SUM(B10:B27)</f>
        <v>241516000</v>
      </c>
      <c r="C9" s="39">
        <f t="shared" si="2"/>
        <v>32871000</v>
      </c>
      <c r="D9" s="39">
        <f t="shared" si="2"/>
        <v>0</v>
      </c>
      <c r="E9" s="39">
        <f t="shared" si="2"/>
        <v>274387000</v>
      </c>
      <c r="F9" s="40">
        <f t="shared" si="2"/>
        <v>240424000</v>
      </c>
      <c r="G9" s="41">
        <f t="shared" si="2"/>
        <v>274387000</v>
      </c>
      <c r="H9" s="40">
        <f t="shared" si="2"/>
        <v>97482000</v>
      </c>
      <c r="I9" s="41">
        <f t="shared" si="2"/>
        <v>80201901</v>
      </c>
      <c r="J9" s="40">
        <f t="shared" si="2"/>
        <v>47857000</v>
      </c>
      <c r="K9" s="41">
        <f t="shared" si="2"/>
        <v>47479492</v>
      </c>
      <c r="L9" s="40">
        <f t="shared" si="2"/>
        <v>63960000</v>
      </c>
      <c r="M9" s="41">
        <f t="shared" si="2"/>
        <v>54055967</v>
      </c>
      <c r="N9" s="40">
        <f t="shared" si="2"/>
        <v>0</v>
      </c>
      <c r="O9" s="41">
        <f t="shared" si="2"/>
        <v>0</v>
      </c>
      <c r="P9" s="40">
        <f t="shared" si="2"/>
        <v>209299000</v>
      </c>
      <c r="Q9" s="41">
        <f t="shared" si="2"/>
        <v>181737360</v>
      </c>
      <c r="R9" s="20">
        <f>IF(($J9       =0),0,((($L9       -$J9       )/$J9       )*100))</f>
        <v>33.648160143761622</v>
      </c>
      <c r="S9" s="21">
        <f>IF(($K9       =0),0,((($M9       -$K9       )/$K9       )*100))</f>
        <v>13.851190741467917</v>
      </c>
      <c r="T9" s="20">
        <f>IF(($E9       =0),0,(($P9       /$E9       )*100))</f>
        <v>76.278759562224167</v>
      </c>
      <c r="U9" s="22">
        <f>IF(($E9       =0),0,(($Q9       /$E9       )*100))</f>
        <v>66.233954232525591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182540000</v>
      </c>
      <c r="C10" s="42">
        <v>-1092000</v>
      </c>
      <c r="D10" s="42"/>
      <c r="E10" s="42">
        <f t="shared" ref="E10:E41" si="4">$B10      +$C10      +$D10</f>
        <v>181448000</v>
      </c>
      <c r="F10" s="43">
        <v>181448000</v>
      </c>
      <c r="G10" s="44">
        <v>181448000</v>
      </c>
      <c r="H10" s="43">
        <v>71482000</v>
      </c>
      <c r="I10" s="44">
        <v>62883156</v>
      </c>
      <c r="J10" s="43">
        <v>37857000</v>
      </c>
      <c r="K10" s="44">
        <v>29246858</v>
      </c>
      <c r="L10" s="43">
        <v>53381000</v>
      </c>
      <c r="M10" s="44">
        <v>30872093</v>
      </c>
      <c r="N10" s="43"/>
      <c r="O10" s="44"/>
      <c r="P10" s="43">
        <f t="shared" ref="P10:P41" si="5">$H10      +$J10      +$L10      +$N10</f>
        <v>162720000</v>
      </c>
      <c r="Q10" s="44">
        <f t="shared" ref="Q10:Q41" si="6">$I10      +$K10      +$M10      +$O10</f>
        <v>123002107</v>
      </c>
      <c r="R10" s="24">
        <f t="shared" ref="R10:R41" si="7">IF(($J10      =0),0,((($L10      -$J10      )/$J10      )*100))</f>
        <v>41.006947196027156</v>
      </c>
      <c r="S10" s="25">
        <f t="shared" ref="S10:S41" si="8">IF(($K10      =0),0,((($M10      -$K10      )/$K10      )*100))</f>
        <v>5.5569558959119645</v>
      </c>
      <c r="T10" s="24">
        <f t="shared" ref="T10:T41" si="9">IF(($E10      =0),0,(($P10      /$E10      )*100))</f>
        <v>89.678585600282176</v>
      </c>
      <c r="U10" s="26">
        <f t="shared" ref="U10:U41" si="10">IF(($E10      =0),0,(($Q10      /$E10      )*100))</f>
        <v>67.78917761562542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12976000</v>
      </c>
      <c r="C13" s="42"/>
      <c r="D13" s="42"/>
      <c r="E13" s="42">
        <f t="shared" si="4"/>
        <v>12976000</v>
      </c>
      <c r="F13" s="43">
        <v>12976000</v>
      </c>
      <c r="G13" s="44">
        <v>12976000</v>
      </c>
      <c r="H13" s="43"/>
      <c r="I13" s="44">
        <v>1166788</v>
      </c>
      <c r="J13" s="43"/>
      <c r="K13" s="44">
        <v>5651377</v>
      </c>
      <c r="L13" s="43">
        <v>10579000</v>
      </c>
      <c r="M13" s="44">
        <v>3835664</v>
      </c>
      <c r="N13" s="43"/>
      <c r="O13" s="44"/>
      <c r="P13" s="43">
        <f t="shared" si="5"/>
        <v>10579000</v>
      </c>
      <c r="Q13" s="44">
        <f t="shared" si="6"/>
        <v>10653829</v>
      </c>
      <c r="R13" s="24">
        <f t="shared" si="7"/>
        <v>0</v>
      </c>
      <c r="S13" s="25">
        <f t="shared" si="8"/>
        <v>-32.128682974078707</v>
      </c>
      <c r="T13" s="24">
        <f t="shared" si="9"/>
        <v>81.527435265104813</v>
      </c>
      <c r="U13" s="26">
        <f t="shared" si="10"/>
        <v>82.104107583230572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46000000</v>
      </c>
      <c r="C23" s="42">
        <v>33963000</v>
      </c>
      <c r="D23" s="42"/>
      <c r="E23" s="42">
        <f t="shared" si="4"/>
        <v>79963000</v>
      </c>
      <c r="F23" s="43">
        <v>46000000</v>
      </c>
      <c r="G23" s="44">
        <v>79963000</v>
      </c>
      <c r="H23" s="43">
        <v>26000000</v>
      </c>
      <c r="I23" s="44">
        <v>16151957</v>
      </c>
      <c r="J23" s="43">
        <v>10000000</v>
      </c>
      <c r="K23" s="44">
        <v>12581257</v>
      </c>
      <c r="L23" s="43"/>
      <c r="M23" s="44">
        <v>19348210</v>
      </c>
      <c r="N23" s="43"/>
      <c r="O23" s="44"/>
      <c r="P23" s="43">
        <f t="shared" si="5"/>
        <v>36000000</v>
      </c>
      <c r="Q23" s="44">
        <f t="shared" si="6"/>
        <v>48081424</v>
      </c>
      <c r="R23" s="24">
        <f t="shared" si="7"/>
        <v>-100</v>
      </c>
      <c r="S23" s="25">
        <f t="shared" si="8"/>
        <v>53.785984977494692</v>
      </c>
      <c r="T23" s="24">
        <f t="shared" si="9"/>
        <v>45.020822130235231</v>
      </c>
      <c r="U23" s="26">
        <f t="shared" si="10"/>
        <v>60.129589935345095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5110000</v>
      </c>
      <c r="C28" s="39">
        <f t="shared" si="11"/>
        <v>0</v>
      </c>
      <c r="D28" s="39">
        <f t="shared" si="11"/>
        <v>0</v>
      </c>
      <c r="E28" s="39">
        <f t="shared" si="11"/>
        <v>5110000</v>
      </c>
      <c r="F28" s="40">
        <f t="shared" si="11"/>
        <v>5110000</v>
      </c>
      <c r="G28" s="41">
        <f t="shared" si="11"/>
        <v>5110000</v>
      </c>
      <c r="H28" s="40">
        <f t="shared" si="11"/>
        <v>1572000</v>
      </c>
      <c r="I28" s="41">
        <f t="shared" si="11"/>
        <v>133458</v>
      </c>
      <c r="J28" s="40">
        <f t="shared" si="11"/>
        <v>454000</v>
      </c>
      <c r="K28" s="41">
        <f t="shared" si="11"/>
        <v>1304167</v>
      </c>
      <c r="L28" s="40">
        <f t="shared" si="11"/>
        <v>346000</v>
      </c>
      <c r="M28" s="41">
        <f t="shared" si="11"/>
        <v>681568</v>
      </c>
      <c r="N28" s="40">
        <f t="shared" si="11"/>
        <v>0</v>
      </c>
      <c r="O28" s="41">
        <f t="shared" si="11"/>
        <v>0</v>
      </c>
      <c r="P28" s="40">
        <f t="shared" si="11"/>
        <v>2372000</v>
      </c>
      <c r="Q28" s="41">
        <f t="shared" si="11"/>
        <v>2119193</v>
      </c>
      <c r="R28" s="20">
        <f t="shared" si="7"/>
        <v>-23.788546255506606</v>
      </c>
      <c r="S28" s="21">
        <f t="shared" si="8"/>
        <v>-47.739208245569777</v>
      </c>
      <c r="T28" s="20">
        <f t="shared" si="9"/>
        <v>46.418786692759298</v>
      </c>
      <c r="U28" s="22">
        <f t="shared" si="10"/>
        <v>41.471487279843444</v>
      </c>
      <c r="V28" s="40">
        <f t="shared" ref="V28:W28" si="12">SUM(V29:V42)</f>
        <v>6839000</v>
      </c>
      <c r="W28" s="41">
        <f t="shared" si="12"/>
        <v>6839000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1423000</v>
      </c>
      <c r="I31" s="44">
        <v>108507</v>
      </c>
      <c r="J31" s="43">
        <v>174000</v>
      </c>
      <c r="K31" s="44">
        <v>1179958</v>
      </c>
      <c r="L31" s="43">
        <v>55000</v>
      </c>
      <c r="M31" s="44">
        <v>127869</v>
      </c>
      <c r="N31" s="43"/>
      <c r="O31" s="44"/>
      <c r="P31" s="43">
        <f t="shared" si="5"/>
        <v>1652000</v>
      </c>
      <c r="Q31" s="44">
        <f t="shared" si="6"/>
        <v>1416334</v>
      </c>
      <c r="R31" s="24">
        <f t="shared" si="7"/>
        <v>-68.390804597701148</v>
      </c>
      <c r="S31" s="25">
        <f t="shared" si="8"/>
        <v>-89.163258353263416</v>
      </c>
      <c r="T31" s="24">
        <f t="shared" si="9"/>
        <v>47.199999999999996</v>
      </c>
      <c r="U31" s="26">
        <f t="shared" si="10"/>
        <v>40.466685714285717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149000</v>
      </c>
      <c r="I33" s="44">
        <v>24951</v>
      </c>
      <c r="J33" s="43">
        <v>280000</v>
      </c>
      <c r="K33" s="44">
        <v>124209</v>
      </c>
      <c r="L33" s="43">
        <v>291000</v>
      </c>
      <c r="M33" s="44">
        <v>553699</v>
      </c>
      <c r="N33" s="43"/>
      <c r="O33" s="44"/>
      <c r="P33" s="43">
        <f t="shared" si="5"/>
        <v>720000</v>
      </c>
      <c r="Q33" s="44">
        <f t="shared" si="6"/>
        <v>702859</v>
      </c>
      <c r="R33" s="24">
        <f t="shared" si="7"/>
        <v>3.9285714285714284</v>
      </c>
      <c r="S33" s="25">
        <f t="shared" si="8"/>
        <v>345.78009645033774</v>
      </c>
      <c r="T33" s="24">
        <f t="shared" si="9"/>
        <v>44.720496894409941</v>
      </c>
      <c r="U33" s="26">
        <f t="shared" si="10"/>
        <v>43.655838509316766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6839000</v>
      </c>
      <c r="W37" s="44">
        <v>6839000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138474000</v>
      </c>
      <c r="C43" s="45">
        <f t="shared" si="20"/>
        <v>1538000</v>
      </c>
      <c r="D43" s="45">
        <f t="shared" si="20"/>
        <v>0</v>
      </c>
      <c r="E43" s="45">
        <f t="shared" si="20"/>
        <v>140012000</v>
      </c>
      <c r="F43" s="46">
        <f t="shared" si="20"/>
        <v>138474000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138474000</v>
      </c>
      <c r="C44" s="39">
        <f t="shared" si="22"/>
        <v>1538000</v>
      </c>
      <c r="D44" s="39">
        <f t="shared" si="22"/>
        <v>0</v>
      </c>
      <c r="E44" s="39">
        <f t="shared" si="22"/>
        <v>140012000</v>
      </c>
      <c r="F44" s="40">
        <f t="shared" si="22"/>
        <v>138474000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115000000</v>
      </c>
      <c r="C45" s="42"/>
      <c r="D45" s="42"/>
      <c r="E45" s="42">
        <f t="shared" si="13"/>
        <v>115000000</v>
      </c>
      <c r="F45" s="43">
        <v>115000000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23474000</v>
      </c>
      <c r="C46" s="42">
        <v>1538000</v>
      </c>
      <c r="D46" s="42"/>
      <c r="E46" s="42">
        <f t="shared" si="13"/>
        <v>25012000</v>
      </c>
      <c r="F46" s="43">
        <v>23474000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385100000</v>
      </c>
      <c r="C61" s="39">
        <f t="shared" si="26"/>
        <v>34409000</v>
      </c>
      <c r="D61" s="39">
        <f t="shared" si="26"/>
        <v>0</v>
      </c>
      <c r="E61" s="39">
        <f t="shared" si="26"/>
        <v>419509000</v>
      </c>
      <c r="F61" s="40">
        <f t="shared" si="26"/>
        <v>384008000</v>
      </c>
      <c r="G61" s="41">
        <f t="shared" si="26"/>
        <v>279497000</v>
      </c>
      <c r="H61" s="40">
        <f t="shared" si="26"/>
        <v>99054000</v>
      </c>
      <c r="I61" s="41">
        <f t="shared" si="26"/>
        <v>80335359</v>
      </c>
      <c r="J61" s="40">
        <f t="shared" si="26"/>
        <v>48311000</v>
      </c>
      <c r="K61" s="41">
        <f t="shared" si="26"/>
        <v>48783659</v>
      </c>
      <c r="L61" s="40">
        <f t="shared" si="26"/>
        <v>64306000</v>
      </c>
      <c r="M61" s="41">
        <f t="shared" si="26"/>
        <v>54737535</v>
      </c>
      <c r="N61" s="40">
        <f t="shared" si="26"/>
        <v>0</v>
      </c>
      <c r="O61" s="41">
        <f t="shared" si="26"/>
        <v>0</v>
      </c>
      <c r="P61" s="40">
        <f t="shared" si="26"/>
        <v>211671000</v>
      </c>
      <c r="Q61" s="41">
        <f t="shared" si="26"/>
        <v>183856553</v>
      </c>
      <c r="R61" s="20">
        <f t="shared" si="16"/>
        <v>33.108401813251639</v>
      </c>
      <c r="S61" s="21">
        <f t="shared" si="17"/>
        <v>12.204652381650995</v>
      </c>
      <c r="T61" s="20">
        <f t="shared" si="18"/>
        <v>50.456843595727385</v>
      </c>
      <c r="U61" s="22">
        <f t="shared" si="19"/>
        <v>43.826605150306669</v>
      </c>
      <c r="V61" s="40">
        <f t="shared" ref="V61:W61" si="27">+V8+V43</f>
        <v>6839000</v>
      </c>
      <c r="W61" s="41">
        <f t="shared" si="27"/>
        <v>6839000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385100000</v>
      </c>
      <c r="C65" s="48">
        <f t="shared" si="30"/>
        <v>34409000</v>
      </c>
      <c r="D65" s="48">
        <f t="shared" si="30"/>
        <v>0</v>
      </c>
      <c r="E65" s="48">
        <f t="shared" si="30"/>
        <v>419509000</v>
      </c>
      <c r="F65" s="49">
        <f t="shared" si="30"/>
        <v>384008000</v>
      </c>
      <c r="G65" s="50">
        <f t="shared" si="30"/>
        <v>279497000</v>
      </c>
      <c r="H65" s="49">
        <f t="shared" si="30"/>
        <v>99054000</v>
      </c>
      <c r="I65" s="50">
        <f t="shared" si="30"/>
        <v>80335359</v>
      </c>
      <c r="J65" s="49">
        <f t="shared" si="30"/>
        <v>48311000</v>
      </c>
      <c r="K65" s="50">
        <f t="shared" si="30"/>
        <v>48783659</v>
      </c>
      <c r="L65" s="49">
        <f t="shared" si="30"/>
        <v>64306000</v>
      </c>
      <c r="M65" s="51">
        <f t="shared" si="30"/>
        <v>54737535</v>
      </c>
      <c r="N65" s="49">
        <f t="shared" si="30"/>
        <v>0</v>
      </c>
      <c r="O65" s="50">
        <f t="shared" si="30"/>
        <v>0</v>
      </c>
      <c r="P65" s="49">
        <f t="shared" si="30"/>
        <v>211671000</v>
      </c>
      <c r="Q65" s="50">
        <f t="shared" si="30"/>
        <v>183856553</v>
      </c>
      <c r="R65" s="34">
        <f t="shared" si="16"/>
        <v>33.108401813251639</v>
      </c>
      <c r="S65" s="35">
        <f t="shared" si="17"/>
        <v>12.204652381650995</v>
      </c>
      <c r="T65" s="34">
        <f t="shared" si="18"/>
        <v>50.456843595727385</v>
      </c>
      <c r="U65" s="35">
        <f t="shared" si="19"/>
        <v>43.826605150306669</v>
      </c>
      <c r="V65" s="49">
        <f>+V61+V62</f>
        <v>6839000</v>
      </c>
      <c r="W65" s="50">
        <f>+W61+W62</f>
        <v>6839000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68812000</v>
      </c>
      <c r="C8" s="36">
        <f t="shared" si="0"/>
        <v>38920000</v>
      </c>
      <c r="D8" s="36">
        <f t="shared" si="0"/>
        <v>0</v>
      </c>
      <c r="E8" s="36">
        <f t="shared" si="0"/>
        <v>107732000</v>
      </c>
      <c r="F8" s="37">
        <f t="shared" si="0"/>
        <v>107732000</v>
      </c>
      <c r="G8" s="38">
        <f t="shared" si="0"/>
        <v>107732000</v>
      </c>
      <c r="H8" s="37">
        <f t="shared" si="0"/>
        <v>18994000</v>
      </c>
      <c r="I8" s="38">
        <f t="shared" si="0"/>
        <v>17222922</v>
      </c>
      <c r="J8" s="37">
        <f t="shared" si="0"/>
        <v>23063000</v>
      </c>
      <c r="K8" s="38">
        <f t="shared" si="0"/>
        <v>36648116</v>
      </c>
      <c r="L8" s="37">
        <f t="shared" si="0"/>
        <v>3734000</v>
      </c>
      <c r="M8" s="38">
        <f t="shared" si="0"/>
        <v>3042012</v>
      </c>
      <c r="N8" s="37">
        <f t="shared" si="0"/>
        <v>0</v>
      </c>
      <c r="O8" s="38">
        <f t="shared" si="0"/>
        <v>0</v>
      </c>
      <c r="P8" s="37">
        <f t="shared" si="0"/>
        <v>45791000</v>
      </c>
      <c r="Q8" s="38">
        <f t="shared" si="0"/>
        <v>56913050</v>
      </c>
      <c r="R8" s="16">
        <f>IF(($J8       =0),0,((($L8       -$J8       )/$J8       )*100))</f>
        <v>-83.809565104279585</v>
      </c>
      <c r="S8" s="17">
        <f>IF(($K8       =0),0,((($M8       -$K8       )/$K8       )*100))</f>
        <v>-91.699404138537432</v>
      </c>
      <c r="T8" s="16">
        <f>IF(($E8       =0),0,(($P8       /$E8       )*100))</f>
        <v>42.504548323617868</v>
      </c>
      <c r="U8" s="18">
        <f>IF(($E8       =0),0,(($Q8       /$E8       )*100))</f>
        <v>52.828361118330669</v>
      </c>
      <c r="V8" s="37">
        <f t="shared" ref="V8:W8" si="1">+V9+V28</f>
        <v>7024000</v>
      </c>
      <c r="W8" s="38">
        <f t="shared" si="1"/>
        <v>7024000</v>
      </c>
    </row>
    <row r="9" spans="1:23" x14ac:dyDescent="0.2">
      <c r="A9" s="19" t="s">
        <v>35</v>
      </c>
      <c r="B9" s="39">
        <f t="shared" ref="B9:Q9" si="2">SUM(B10:B27)</f>
        <v>64571000</v>
      </c>
      <c r="C9" s="39">
        <f t="shared" si="2"/>
        <v>38920000</v>
      </c>
      <c r="D9" s="39">
        <f t="shared" si="2"/>
        <v>0</v>
      </c>
      <c r="E9" s="39">
        <f t="shared" si="2"/>
        <v>103491000</v>
      </c>
      <c r="F9" s="40">
        <f t="shared" si="2"/>
        <v>103491000</v>
      </c>
      <c r="G9" s="41">
        <f t="shared" si="2"/>
        <v>103491000</v>
      </c>
      <c r="H9" s="40">
        <f t="shared" si="2"/>
        <v>17960000</v>
      </c>
      <c r="I9" s="41">
        <f t="shared" si="2"/>
        <v>16541235</v>
      </c>
      <c r="J9" s="40">
        <f t="shared" si="2"/>
        <v>22260000</v>
      </c>
      <c r="K9" s="41">
        <f t="shared" si="2"/>
        <v>35072675</v>
      </c>
      <c r="L9" s="40">
        <f t="shared" si="2"/>
        <v>3218000</v>
      </c>
      <c r="M9" s="41">
        <f t="shared" si="2"/>
        <v>2883382</v>
      </c>
      <c r="N9" s="40">
        <f t="shared" si="2"/>
        <v>0</v>
      </c>
      <c r="O9" s="41">
        <f t="shared" si="2"/>
        <v>0</v>
      </c>
      <c r="P9" s="40">
        <f t="shared" si="2"/>
        <v>43438000</v>
      </c>
      <c r="Q9" s="41">
        <f t="shared" si="2"/>
        <v>54497292</v>
      </c>
      <c r="R9" s="20">
        <f>IF(($J9       =0),0,((($L9       -$J9       )/$J9       )*100))</f>
        <v>-85.543575920934416</v>
      </c>
      <c r="S9" s="21">
        <f>IF(($K9       =0),0,((($M9       -$K9       )/$K9       )*100))</f>
        <v>-91.77883637333052</v>
      </c>
      <c r="T9" s="20">
        <f>IF(($E9       =0),0,(($P9       /$E9       )*100))</f>
        <v>41.972731928380249</v>
      </c>
      <c r="U9" s="22">
        <f>IF(($E9       =0),0,(($Q9       /$E9       )*100))</f>
        <v>52.658967446444613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54340000</v>
      </c>
      <c r="C10" s="42">
        <v>10000000</v>
      </c>
      <c r="D10" s="42"/>
      <c r="E10" s="42">
        <f t="shared" ref="E10:E41" si="4">$B10      +$C10      +$D10</f>
        <v>64340000</v>
      </c>
      <c r="F10" s="43">
        <v>64340000</v>
      </c>
      <c r="G10" s="44">
        <v>64340000</v>
      </c>
      <c r="H10" s="43">
        <v>17960000</v>
      </c>
      <c r="I10" s="44">
        <v>12135312</v>
      </c>
      <c r="J10" s="43">
        <v>22260000</v>
      </c>
      <c r="K10" s="44">
        <v>28963769</v>
      </c>
      <c r="L10" s="43">
        <v>3218000</v>
      </c>
      <c r="M10" s="44">
        <v>2061942</v>
      </c>
      <c r="N10" s="43"/>
      <c r="O10" s="44"/>
      <c r="P10" s="43">
        <f t="shared" ref="P10:P41" si="5">$H10      +$J10      +$L10      +$N10</f>
        <v>43438000</v>
      </c>
      <c r="Q10" s="44">
        <f t="shared" ref="Q10:Q41" si="6">$I10      +$K10      +$M10      +$O10</f>
        <v>43161023</v>
      </c>
      <c r="R10" s="24">
        <f t="shared" ref="R10:R41" si="7">IF(($J10      =0),0,((($L10      -$J10      )/$J10      )*100))</f>
        <v>-85.543575920934416</v>
      </c>
      <c r="S10" s="25">
        <f t="shared" ref="S10:S41" si="8">IF(($K10      =0),0,((($M10      -$K10      )/$K10      )*100))</f>
        <v>-92.880961037909117</v>
      </c>
      <c r="T10" s="24">
        <f t="shared" ref="T10:T41" si="9">IF(($E10      =0),0,(($P10      /$E10      )*100))</f>
        <v>67.513211066210758</v>
      </c>
      <c r="U10" s="26">
        <f t="shared" ref="U10:U41" si="10">IF(($E10      =0),0,(($Q10      /$E10      )*100))</f>
        <v>67.082721479639417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10231000</v>
      </c>
      <c r="C13" s="42"/>
      <c r="D13" s="42"/>
      <c r="E13" s="42">
        <f t="shared" si="4"/>
        <v>10231000</v>
      </c>
      <c r="F13" s="43">
        <v>10231000</v>
      </c>
      <c r="G13" s="44">
        <v>10231000</v>
      </c>
      <c r="H13" s="43"/>
      <c r="I13" s="44"/>
      <c r="J13" s="43"/>
      <c r="K13" s="44">
        <v>4189892</v>
      </c>
      <c r="L13" s="43"/>
      <c r="M13" s="44">
        <v>12188</v>
      </c>
      <c r="N13" s="43"/>
      <c r="O13" s="44"/>
      <c r="P13" s="43">
        <f t="shared" si="5"/>
        <v>0</v>
      </c>
      <c r="Q13" s="44">
        <f t="shared" si="6"/>
        <v>4202080</v>
      </c>
      <c r="R13" s="24">
        <f t="shared" si="7"/>
        <v>0</v>
      </c>
      <c r="S13" s="25">
        <f t="shared" si="8"/>
        <v>-99.709109447212484</v>
      </c>
      <c r="T13" s="24">
        <f t="shared" si="9"/>
        <v>0</v>
      </c>
      <c r="U13" s="26">
        <f t="shared" si="10"/>
        <v>41.072035969113479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28920000</v>
      </c>
      <c r="D20" s="42"/>
      <c r="E20" s="42">
        <f t="shared" si="4"/>
        <v>28920000</v>
      </c>
      <c r="F20" s="43">
        <v>28920000</v>
      </c>
      <c r="G20" s="44">
        <v>28920000</v>
      </c>
      <c r="H20" s="43"/>
      <c r="I20" s="44">
        <v>4405923</v>
      </c>
      <c r="J20" s="43"/>
      <c r="K20" s="44">
        <v>1919014</v>
      </c>
      <c r="L20" s="43"/>
      <c r="M20" s="44">
        <v>809252</v>
      </c>
      <c r="N20" s="43"/>
      <c r="O20" s="44"/>
      <c r="P20" s="43">
        <f t="shared" si="5"/>
        <v>0</v>
      </c>
      <c r="Q20" s="44">
        <f t="shared" si="6"/>
        <v>7134189</v>
      </c>
      <c r="R20" s="24">
        <f t="shared" si="7"/>
        <v>0</v>
      </c>
      <c r="S20" s="25">
        <f t="shared" si="8"/>
        <v>-57.829802179661016</v>
      </c>
      <c r="T20" s="24">
        <f t="shared" si="9"/>
        <v>0</v>
      </c>
      <c r="U20" s="26">
        <f t="shared" si="10"/>
        <v>24.668703319502075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4241000</v>
      </c>
      <c r="C28" s="39">
        <f t="shared" si="11"/>
        <v>0</v>
      </c>
      <c r="D28" s="39">
        <f t="shared" si="11"/>
        <v>0</v>
      </c>
      <c r="E28" s="39">
        <f t="shared" si="11"/>
        <v>4241000</v>
      </c>
      <c r="F28" s="40">
        <f t="shared" si="11"/>
        <v>4241000</v>
      </c>
      <c r="G28" s="41">
        <f t="shared" si="11"/>
        <v>4241000</v>
      </c>
      <c r="H28" s="40">
        <f t="shared" si="11"/>
        <v>1034000</v>
      </c>
      <c r="I28" s="41">
        <f t="shared" si="11"/>
        <v>681687</v>
      </c>
      <c r="J28" s="40">
        <f t="shared" si="11"/>
        <v>803000</v>
      </c>
      <c r="K28" s="41">
        <f t="shared" si="11"/>
        <v>1575441</v>
      </c>
      <c r="L28" s="40">
        <f t="shared" si="11"/>
        <v>516000</v>
      </c>
      <c r="M28" s="41">
        <f t="shared" si="11"/>
        <v>158630</v>
      </c>
      <c r="N28" s="40">
        <f t="shared" si="11"/>
        <v>0</v>
      </c>
      <c r="O28" s="41">
        <f t="shared" si="11"/>
        <v>0</v>
      </c>
      <c r="P28" s="40">
        <f t="shared" si="11"/>
        <v>2353000</v>
      </c>
      <c r="Q28" s="41">
        <f t="shared" si="11"/>
        <v>2415758</v>
      </c>
      <c r="R28" s="20">
        <f t="shared" si="7"/>
        <v>-35.740971357409713</v>
      </c>
      <c r="S28" s="21">
        <f t="shared" si="8"/>
        <v>-89.931073267739009</v>
      </c>
      <c r="T28" s="20">
        <f t="shared" si="9"/>
        <v>55.482197594906857</v>
      </c>
      <c r="U28" s="22">
        <f t="shared" si="10"/>
        <v>56.961990096675308</v>
      </c>
      <c r="V28" s="40">
        <f t="shared" ref="V28:W28" si="12">SUM(V29:V42)</f>
        <v>7024000</v>
      </c>
      <c r="W28" s="41">
        <f t="shared" si="12"/>
        <v>7024000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623000</v>
      </c>
      <c r="I31" s="44">
        <v>143071</v>
      </c>
      <c r="J31" s="43">
        <v>231000</v>
      </c>
      <c r="K31" s="44">
        <v>747610</v>
      </c>
      <c r="L31" s="43">
        <v>514000</v>
      </c>
      <c r="M31" s="44">
        <v>174910</v>
      </c>
      <c r="N31" s="43"/>
      <c r="O31" s="44"/>
      <c r="P31" s="43">
        <f t="shared" si="5"/>
        <v>1368000</v>
      </c>
      <c r="Q31" s="44">
        <f t="shared" si="6"/>
        <v>1065591</v>
      </c>
      <c r="R31" s="24">
        <f t="shared" si="7"/>
        <v>122.51082251082251</v>
      </c>
      <c r="S31" s="25">
        <f t="shared" si="8"/>
        <v>-76.604111769505494</v>
      </c>
      <c r="T31" s="24">
        <f t="shared" si="9"/>
        <v>52.61538461538462</v>
      </c>
      <c r="U31" s="26">
        <f t="shared" si="10"/>
        <v>40.984269230769229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1641000</v>
      </c>
      <c r="C33" s="42"/>
      <c r="D33" s="42"/>
      <c r="E33" s="42">
        <f t="shared" si="4"/>
        <v>1641000</v>
      </c>
      <c r="F33" s="43">
        <v>1641000</v>
      </c>
      <c r="G33" s="44">
        <v>1641000</v>
      </c>
      <c r="H33" s="43">
        <v>411000</v>
      </c>
      <c r="I33" s="44">
        <v>538616</v>
      </c>
      <c r="J33" s="43">
        <v>572000</v>
      </c>
      <c r="K33" s="44">
        <v>827831</v>
      </c>
      <c r="L33" s="43">
        <v>2000</v>
      </c>
      <c r="M33" s="44">
        <v>-16280</v>
      </c>
      <c r="N33" s="43"/>
      <c r="O33" s="44"/>
      <c r="P33" s="43">
        <f t="shared" si="5"/>
        <v>985000</v>
      </c>
      <c r="Q33" s="44">
        <f t="shared" si="6"/>
        <v>1350167</v>
      </c>
      <c r="R33" s="24">
        <f t="shared" si="7"/>
        <v>-99.650349650349639</v>
      </c>
      <c r="S33" s="25">
        <f t="shared" si="8"/>
        <v>-101.96658496722158</v>
      </c>
      <c r="T33" s="24">
        <f t="shared" si="9"/>
        <v>60.024375380865322</v>
      </c>
      <c r="U33" s="26">
        <f t="shared" si="10"/>
        <v>82.277087141986598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7024000</v>
      </c>
      <c r="W37" s="44">
        <v>7024000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103339000</v>
      </c>
      <c r="C43" s="45">
        <f t="shared" si="20"/>
        <v>50061000</v>
      </c>
      <c r="D43" s="45">
        <f t="shared" si="20"/>
        <v>0</v>
      </c>
      <c r="E43" s="45">
        <f t="shared" si="20"/>
        <v>153400000</v>
      </c>
      <c r="F43" s="46">
        <f t="shared" si="20"/>
        <v>174182000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103339000</v>
      </c>
      <c r="C44" s="39">
        <f t="shared" si="22"/>
        <v>50061000</v>
      </c>
      <c r="D44" s="39">
        <f t="shared" si="22"/>
        <v>0</v>
      </c>
      <c r="E44" s="39">
        <f t="shared" si="22"/>
        <v>153400000</v>
      </c>
      <c r="F44" s="40">
        <f t="shared" si="22"/>
        <v>174182000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385000</v>
      </c>
      <c r="C46" s="42">
        <v>-67000</v>
      </c>
      <c r="D46" s="42"/>
      <c r="E46" s="42">
        <f t="shared" si="13"/>
        <v>318000</v>
      </c>
      <c r="F46" s="43">
        <v>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50128000</v>
      </c>
      <c r="D55" s="42"/>
      <c r="E55" s="42">
        <f t="shared" si="13"/>
        <v>50128000</v>
      </c>
      <c r="F55" s="43">
        <v>70843000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172151000</v>
      </c>
      <c r="C61" s="39">
        <f t="shared" si="26"/>
        <v>88981000</v>
      </c>
      <c r="D61" s="39">
        <f t="shared" si="26"/>
        <v>0</v>
      </c>
      <c r="E61" s="39">
        <f t="shared" si="26"/>
        <v>261132000</v>
      </c>
      <c r="F61" s="40">
        <f t="shared" si="26"/>
        <v>281914000</v>
      </c>
      <c r="G61" s="41">
        <f t="shared" si="26"/>
        <v>107732000</v>
      </c>
      <c r="H61" s="40">
        <f t="shared" si="26"/>
        <v>18994000</v>
      </c>
      <c r="I61" s="41">
        <f t="shared" si="26"/>
        <v>17222922</v>
      </c>
      <c r="J61" s="40">
        <f t="shared" si="26"/>
        <v>23063000</v>
      </c>
      <c r="K61" s="41">
        <f t="shared" si="26"/>
        <v>36648116</v>
      </c>
      <c r="L61" s="40">
        <f t="shared" si="26"/>
        <v>3734000</v>
      </c>
      <c r="M61" s="41">
        <f t="shared" si="26"/>
        <v>3042012</v>
      </c>
      <c r="N61" s="40">
        <f t="shared" si="26"/>
        <v>0</v>
      </c>
      <c r="O61" s="41">
        <f t="shared" si="26"/>
        <v>0</v>
      </c>
      <c r="P61" s="40">
        <f t="shared" si="26"/>
        <v>45791000</v>
      </c>
      <c r="Q61" s="41">
        <f t="shared" si="26"/>
        <v>56913050</v>
      </c>
      <c r="R61" s="20">
        <f t="shared" si="16"/>
        <v>-83.809565104279585</v>
      </c>
      <c r="S61" s="21">
        <f t="shared" si="17"/>
        <v>-91.699404138537432</v>
      </c>
      <c r="T61" s="20">
        <f t="shared" si="18"/>
        <v>17.535575877334068</v>
      </c>
      <c r="U61" s="22">
        <f t="shared" si="19"/>
        <v>21.794743654550189</v>
      </c>
      <c r="V61" s="40">
        <f t="shared" ref="V61:W61" si="27">+V8+V43</f>
        <v>7024000</v>
      </c>
      <c r="W61" s="41">
        <f t="shared" si="27"/>
        <v>7024000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172151000</v>
      </c>
      <c r="C65" s="48">
        <f t="shared" si="30"/>
        <v>88981000</v>
      </c>
      <c r="D65" s="48">
        <f t="shared" si="30"/>
        <v>0</v>
      </c>
      <c r="E65" s="48">
        <f t="shared" si="30"/>
        <v>261132000</v>
      </c>
      <c r="F65" s="49">
        <f t="shared" si="30"/>
        <v>281914000</v>
      </c>
      <c r="G65" s="50">
        <f t="shared" si="30"/>
        <v>107732000</v>
      </c>
      <c r="H65" s="49">
        <f t="shared" si="30"/>
        <v>18994000</v>
      </c>
      <c r="I65" s="50">
        <f t="shared" si="30"/>
        <v>17222922</v>
      </c>
      <c r="J65" s="49">
        <f t="shared" si="30"/>
        <v>23063000</v>
      </c>
      <c r="K65" s="50">
        <f t="shared" si="30"/>
        <v>36648116</v>
      </c>
      <c r="L65" s="49">
        <f t="shared" si="30"/>
        <v>3734000</v>
      </c>
      <c r="M65" s="51">
        <f t="shared" si="30"/>
        <v>3042012</v>
      </c>
      <c r="N65" s="49">
        <f t="shared" si="30"/>
        <v>0</v>
      </c>
      <c r="O65" s="50">
        <f t="shared" si="30"/>
        <v>0</v>
      </c>
      <c r="P65" s="49">
        <f t="shared" si="30"/>
        <v>45791000</v>
      </c>
      <c r="Q65" s="50">
        <f t="shared" si="30"/>
        <v>56913050</v>
      </c>
      <c r="R65" s="34">
        <f t="shared" si="16"/>
        <v>-83.809565104279585</v>
      </c>
      <c r="S65" s="35">
        <f t="shared" si="17"/>
        <v>-91.699404138537432</v>
      </c>
      <c r="T65" s="34">
        <f t="shared" si="18"/>
        <v>17.535575877334068</v>
      </c>
      <c r="U65" s="35">
        <f t="shared" si="19"/>
        <v>21.794743654550189</v>
      </c>
      <c r="V65" s="49">
        <f>+V61+V62</f>
        <v>7024000</v>
      </c>
      <c r="W65" s="50">
        <f>+W61+W62</f>
        <v>7024000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53959000</v>
      </c>
      <c r="C8" s="36">
        <f t="shared" si="0"/>
        <v>14754000</v>
      </c>
      <c r="D8" s="36">
        <f t="shared" si="0"/>
        <v>0</v>
      </c>
      <c r="E8" s="36">
        <f t="shared" si="0"/>
        <v>68713000</v>
      </c>
      <c r="F8" s="37">
        <f t="shared" si="0"/>
        <v>68713000</v>
      </c>
      <c r="G8" s="38">
        <f t="shared" si="0"/>
        <v>68713000</v>
      </c>
      <c r="H8" s="37">
        <f t="shared" si="0"/>
        <v>13657000</v>
      </c>
      <c r="I8" s="38">
        <f t="shared" si="0"/>
        <v>13378411</v>
      </c>
      <c r="J8" s="37">
        <f t="shared" si="0"/>
        <v>27034000</v>
      </c>
      <c r="K8" s="38">
        <f t="shared" si="0"/>
        <v>23608596</v>
      </c>
      <c r="L8" s="37">
        <f t="shared" si="0"/>
        <v>7161000</v>
      </c>
      <c r="M8" s="38">
        <f t="shared" si="0"/>
        <v>11159195</v>
      </c>
      <c r="N8" s="37">
        <f t="shared" si="0"/>
        <v>0</v>
      </c>
      <c r="O8" s="38">
        <f t="shared" si="0"/>
        <v>0</v>
      </c>
      <c r="P8" s="37">
        <f t="shared" si="0"/>
        <v>47852000</v>
      </c>
      <c r="Q8" s="38">
        <f t="shared" si="0"/>
        <v>48146202</v>
      </c>
      <c r="R8" s="16">
        <f>IF(($J8       =0),0,((($L8       -$J8       )/$J8       )*100))</f>
        <v>-73.511134127395124</v>
      </c>
      <c r="S8" s="17">
        <f>IF(($K8       =0),0,((($M8       -$K8       )/$K8       )*100))</f>
        <v>-52.732492012655051</v>
      </c>
      <c r="T8" s="16">
        <f>IF(($E8       =0),0,(($P8       /$E8       )*100))</f>
        <v>69.640388281693419</v>
      </c>
      <c r="U8" s="18">
        <f>IF(($E8       =0),0,(($Q8       /$E8       )*100))</f>
        <v>70.068548891767207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49410000</v>
      </c>
      <c r="C9" s="39">
        <f t="shared" si="2"/>
        <v>14754000</v>
      </c>
      <c r="D9" s="39">
        <f t="shared" si="2"/>
        <v>0</v>
      </c>
      <c r="E9" s="39">
        <f t="shared" si="2"/>
        <v>64164000</v>
      </c>
      <c r="F9" s="40">
        <f t="shared" si="2"/>
        <v>64164000</v>
      </c>
      <c r="G9" s="41">
        <f t="shared" si="2"/>
        <v>64164000</v>
      </c>
      <c r="H9" s="40">
        <f t="shared" si="2"/>
        <v>12870000</v>
      </c>
      <c r="I9" s="41">
        <f t="shared" si="2"/>
        <v>12871238</v>
      </c>
      <c r="J9" s="40">
        <f t="shared" si="2"/>
        <v>24926000</v>
      </c>
      <c r="K9" s="41">
        <f t="shared" si="2"/>
        <v>21798215</v>
      </c>
      <c r="L9" s="40">
        <f t="shared" si="2"/>
        <v>6439000</v>
      </c>
      <c r="M9" s="41">
        <f t="shared" si="2"/>
        <v>9648036</v>
      </c>
      <c r="N9" s="40">
        <f t="shared" si="2"/>
        <v>0</v>
      </c>
      <c r="O9" s="41">
        <f t="shared" si="2"/>
        <v>0</v>
      </c>
      <c r="P9" s="40">
        <f t="shared" si="2"/>
        <v>44235000</v>
      </c>
      <c r="Q9" s="41">
        <f t="shared" si="2"/>
        <v>44317489</v>
      </c>
      <c r="R9" s="20">
        <f>IF(($J9       =0),0,((($L9       -$J9       )/$J9       )*100))</f>
        <v>-74.167535906282595</v>
      </c>
      <c r="S9" s="21">
        <f>IF(($K9       =0),0,((($M9       -$K9       )/$K9       )*100))</f>
        <v>-55.739330032298518</v>
      </c>
      <c r="T9" s="20">
        <f>IF(($E9       =0),0,(($P9       /$E9       )*100))</f>
        <v>68.940527398541235</v>
      </c>
      <c r="U9" s="22">
        <f>IF(($E9       =0),0,(($Q9       /$E9       )*100))</f>
        <v>69.06908702699333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48796000</v>
      </c>
      <c r="C10" s="42">
        <v>15000000</v>
      </c>
      <c r="D10" s="42"/>
      <c r="E10" s="42">
        <f t="shared" ref="E10:E41" si="4">$B10      +$C10      +$D10</f>
        <v>63796000</v>
      </c>
      <c r="F10" s="43">
        <v>63796000</v>
      </c>
      <c r="G10" s="44">
        <v>63796000</v>
      </c>
      <c r="H10" s="43">
        <v>12870000</v>
      </c>
      <c r="I10" s="44">
        <v>12871238</v>
      </c>
      <c r="J10" s="43">
        <v>24926000</v>
      </c>
      <c r="K10" s="44">
        <v>21798215</v>
      </c>
      <c r="L10" s="43">
        <v>6083000</v>
      </c>
      <c r="M10" s="44">
        <v>9304477</v>
      </c>
      <c r="N10" s="43"/>
      <c r="O10" s="44"/>
      <c r="P10" s="43">
        <f t="shared" ref="P10:P41" si="5">$H10      +$J10      +$L10      +$N10</f>
        <v>43879000</v>
      </c>
      <c r="Q10" s="44">
        <f t="shared" ref="Q10:Q41" si="6">$I10      +$K10      +$M10      +$O10</f>
        <v>43973930</v>
      </c>
      <c r="R10" s="24">
        <f t="shared" ref="R10:R41" si="7">IF(($J10      =0),0,((($L10      -$J10      )/$J10      )*100))</f>
        <v>-75.595763459841123</v>
      </c>
      <c r="S10" s="25">
        <f t="shared" ref="S10:S41" si="8">IF(($K10      =0),0,((($M10      -$K10      )/$K10      )*100))</f>
        <v>-57.315417799117952</v>
      </c>
      <c r="T10" s="24">
        <f t="shared" ref="T10:T41" si="9">IF(($E10      =0),0,(($P10      /$E10      )*100))</f>
        <v>68.78017430559909</v>
      </c>
      <c r="U10" s="26">
        <f t="shared" ref="U10:U41" si="10">IF(($E10      =0),0,(($Q10      /$E10      )*100))</f>
        <v>68.928976738353498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614000</v>
      </c>
      <c r="C13" s="42">
        <v>-246000</v>
      </c>
      <c r="D13" s="42"/>
      <c r="E13" s="42">
        <f t="shared" si="4"/>
        <v>368000</v>
      </c>
      <c r="F13" s="43">
        <v>368000</v>
      </c>
      <c r="G13" s="44">
        <v>368000</v>
      </c>
      <c r="H13" s="43"/>
      <c r="I13" s="44"/>
      <c r="J13" s="43"/>
      <c r="K13" s="44"/>
      <c r="L13" s="43">
        <v>356000</v>
      </c>
      <c r="M13" s="44">
        <v>343559</v>
      </c>
      <c r="N13" s="43"/>
      <c r="O13" s="44"/>
      <c r="P13" s="43">
        <f t="shared" si="5"/>
        <v>356000</v>
      </c>
      <c r="Q13" s="44">
        <f t="shared" si="6"/>
        <v>343559</v>
      </c>
      <c r="R13" s="24">
        <f t="shared" si="7"/>
        <v>0</v>
      </c>
      <c r="S13" s="25">
        <f t="shared" si="8"/>
        <v>0</v>
      </c>
      <c r="T13" s="24">
        <f t="shared" si="9"/>
        <v>96.739130434782609</v>
      </c>
      <c r="U13" s="26">
        <f t="shared" si="10"/>
        <v>93.358423913043481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4549000</v>
      </c>
      <c r="C28" s="39">
        <f t="shared" si="11"/>
        <v>0</v>
      </c>
      <c r="D28" s="39">
        <f t="shared" si="11"/>
        <v>0</v>
      </c>
      <c r="E28" s="39">
        <f t="shared" si="11"/>
        <v>4549000</v>
      </c>
      <c r="F28" s="40">
        <f t="shared" si="11"/>
        <v>4549000</v>
      </c>
      <c r="G28" s="41">
        <f t="shared" si="11"/>
        <v>4549000</v>
      </c>
      <c r="H28" s="40">
        <f t="shared" si="11"/>
        <v>787000</v>
      </c>
      <c r="I28" s="41">
        <f t="shared" si="11"/>
        <v>507173</v>
      </c>
      <c r="J28" s="40">
        <f t="shared" si="11"/>
        <v>2108000</v>
      </c>
      <c r="K28" s="41">
        <f t="shared" si="11"/>
        <v>1810381</v>
      </c>
      <c r="L28" s="40">
        <f t="shared" si="11"/>
        <v>722000</v>
      </c>
      <c r="M28" s="41">
        <f t="shared" si="11"/>
        <v>1511159</v>
      </c>
      <c r="N28" s="40">
        <f t="shared" si="11"/>
        <v>0</v>
      </c>
      <c r="O28" s="41">
        <f t="shared" si="11"/>
        <v>0</v>
      </c>
      <c r="P28" s="40">
        <f t="shared" si="11"/>
        <v>3617000</v>
      </c>
      <c r="Q28" s="41">
        <f t="shared" si="11"/>
        <v>3828713</v>
      </c>
      <c r="R28" s="20">
        <f t="shared" si="7"/>
        <v>-65.749525616698293</v>
      </c>
      <c r="S28" s="21">
        <f t="shared" si="8"/>
        <v>-16.528123085693011</v>
      </c>
      <c r="T28" s="20">
        <f t="shared" si="9"/>
        <v>79.511980655089033</v>
      </c>
      <c r="U28" s="22">
        <f t="shared" si="10"/>
        <v>84.166036491536602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399000</v>
      </c>
      <c r="I31" s="44">
        <v>88247</v>
      </c>
      <c r="J31" s="43">
        <v>1164000</v>
      </c>
      <c r="K31" s="44">
        <v>768341</v>
      </c>
      <c r="L31" s="43">
        <v>536000</v>
      </c>
      <c r="M31" s="44">
        <v>1423125</v>
      </c>
      <c r="N31" s="43"/>
      <c r="O31" s="44"/>
      <c r="P31" s="43">
        <f t="shared" si="5"/>
        <v>2099000</v>
      </c>
      <c r="Q31" s="44">
        <f t="shared" si="6"/>
        <v>2279713</v>
      </c>
      <c r="R31" s="24">
        <f t="shared" si="7"/>
        <v>-53.951890034364261</v>
      </c>
      <c r="S31" s="25">
        <f t="shared" si="8"/>
        <v>85.220494546041408</v>
      </c>
      <c r="T31" s="24">
        <f t="shared" si="9"/>
        <v>69.966666666666669</v>
      </c>
      <c r="U31" s="26">
        <f t="shared" si="10"/>
        <v>75.990433333333328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1549000</v>
      </c>
      <c r="C33" s="42"/>
      <c r="D33" s="42"/>
      <c r="E33" s="42">
        <f t="shared" si="4"/>
        <v>1549000</v>
      </c>
      <c r="F33" s="43">
        <v>1549000</v>
      </c>
      <c r="G33" s="44">
        <v>1549000</v>
      </c>
      <c r="H33" s="43">
        <v>388000</v>
      </c>
      <c r="I33" s="44">
        <v>418926</v>
      </c>
      <c r="J33" s="43">
        <v>944000</v>
      </c>
      <c r="K33" s="44">
        <v>1042040</v>
      </c>
      <c r="L33" s="43">
        <v>186000</v>
      </c>
      <c r="M33" s="44">
        <v>88034</v>
      </c>
      <c r="N33" s="43"/>
      <c r="O33" s="44"/>
      <c r="P33" s="43">
        <f t="shared" si="5"/>
        <v>1518000</v>
      </c>
      <c r="Q33" s="44">
        <f t="shared" si="6"/>
        <v>1549000</v>
      </c>
      <c r="R33" s="24">
        <f t="shared" si="7"/>
        <v>-80.296610169491515</v>
      </c>
      <c r="S33" s="25">
        <f t="shared" si="8"/>
        <v>-91.551763847836938</v>
      </c>
      <c r="T33" s="24">
        <f t="shared" si="9"/>
        <v>97.998708844415745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9372000</v>
      </c>
      <c r="C43" s="45">
        <f t="shared" si="20"/>
        <v>-125000</v>
      </c>
      <c r="D43" s="45">
        <f t="shared" si="20"/>
        <v>0</v>
      </c>
      <c r="E43" s="45">
        <f t="shared" si="20"/>
        <v>9247000</v>
      </c>
      <c r="F43" s="46">
        <f t="shared" si="20"/>
        <v>9372000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9372000</v>
      </c>
      <c r="C44" s="39">
        <f t="shared" si="22"/>
        <v>-125000</v>
      </c>
      <c r="D44" s="39">
        <f t="shared" si="22"/>
        <v>0</v>
      </c>
      <c r="E44" s="39">
        <f t="shared" si="22"/>
        <v>9247000</v>
      </c>
      <c r="F44" s="40">
        <f t="shared" si="22"/>
        <v>9372000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9372000</v>
      </c>
      <c r="C46" s="42">
        <v>-125000</v>
      </c>
      <c r="D46" s="42"/>
      <c r="E46" s="42">
        <f t="shared" si="13"/>
        <v>9247000</v>
      </c>
      <c r="F46" s="43">
        <v>9372000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63331000</v>
      </c>
      <c r="C61" s="39">
        <f t="shared" si="26"/>
        <v>14629000</v>
      </c>
      <c r="D61" s="39">
        <f t="shared" si="26"/>
        <v>0</v>
      </c>
      <c r="E61" s="39">
        <f t="shared" si="26"/>
        <v>77960000</v>
      </c>
      <c r="F61" s="40">
        <f t="shared" si="26"/>
        <v>78085000</v>
      </c>
      <c r="G61" s="41">
        <f t="shared" si="26"/>
        <v>68713000</v>
      </c>
      <c r="H61" s="40">
        <f t="shared" si="26"/>
        <v>13657000</v>
      </c>
      <c r="I61" s="41">
        <f t="shared" si="26"/>
        <v>13378411</v>
      </c>
      <c r="J61" s="40">
        <f t="shared" si="26"/>
        <v>27034000</v>
      </c>
      <c r="K61" s="41">
        <f t="shared" si="26"/>
        <v>23608596</v>
      </c>
      <c r="L61" s="40">
        <f t="shared" si="26"/>
        <v>7161000</v>
      </c>
      <c r="M61" s="41">
        <f t="shared" si="26"/>
        <v>11159195</v>
      </c>
      <c r="N61" s="40">
        <f t="shared" si="26"/>
        <v>0</v>
      </c>
      <c r="O61" s="41">
        <f t="shared" si="26"/>
        <v>0</v>
      </c>
      <c r="P61" s="40">
        <f t="shared" si="26"/>
        <v>47852000</v>
      </c>
      <c r="Q61" s="41">
        <f t="shared" si="26"/>
        <v>48146202</v>
      </c>
      <c r="R61" s="20">
        <f t="shared" si="16"/>
        <v>-73.511134127395124</v>
      </c>
      <c r="S61" s="21">
        <f t="shared" si="17"/>
        <v>-52.732492012655051</v>
      </c>
      <c r="T61" s="20">
        <f t="shared" si="18"/>
        <v>61.380194971780398</v>
      </c>
      <c r="U61" s="22">
        <f t="shared" si="19"/>
        <v>61.757570548999482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63331000</v>
      </c>
      <c r="C65" s="48">
        <f t="shared" si="30"/>
        <v>14629000</v>
      </c>
      <c r="D65" s="48">
        <f t="shared" si="30"/>
        <v>0</v>
      </c>
      <c r="E65" s="48">
        <f t="shared" si="30"/>
        <v>77960000</v>
      </c>
      <c r="F65" s="49">
        <f t="shared" si="30"/>
        <v>78085000</v>
      </c>
      <c r="G65" s="50">
        <f t="shared" si="30"/>
        <v>68713000</v>
      </c>
      <c r="H65" s="49">
        <f t="shared" si="30"/>
        <v>13657000</v>
      </c>
      <c r="I65" s="50">
        <f t="shared" si="30"/>
        <v>13378411</v>
      </c>
      <c r="J65" s="49">
        <f t="shared" si="30"/>
        <v>27034000</v>
      </c>
      <c r="K65" s="50">
        <f t="shared" si="30"/>
        <v>23608596</v>
      </c>
      <c r="L65" s="49">
        <f t="shared" si="30"/>
        <v>7161000</v>
      </c>
      <c r="M65" s="51">
        <f t="shared" si="30"/>
        <v>11159195</v>
      </c>
      <c r="N65" s="49">
        <f t="shared" si="30"/>
        <v>0</v>
      </c>
      <c r="O65" s="50">
        <f t="shared" si="30"/>
        <v>0</v>
      </c>
      <c r="P65" s="49">
        <f t="shared" si="30"/>
        <v>47852000</v>
      </c>
      <c r="Q65" s="50">
        <f t="shared" si="30"/>
        <v>48146202</v>
      </c>
      <c r="R65" s="34">
        <f t="shared" si="16"/>
        <v>-73.511134127395124</v>
      </c>
      <c r="S65" s="35">
        <f t="shared" si="17"/>
        <v>-52.732492012655051</v>
      </c>
      <c r="T65" s="34">
        <f t="shared" si="18"/>
        <v>61.380194971780398</v>
      </c>
      <c r="U65" s="35">
        <f t="shared" si="19"/>
        <v>61.757570548999482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101267000</v>
      </c>
      <c r="C8" s="36">
        <f t="shared" si="0"/>
        <v>44650000</v>
      </c>
      <c r="D8" s="36">
        <f t="shared" si="0"/>
        <v>0</v>
      </c>
      <c r="E8" s="36">
        <f t="shared" si="0"/>
        <v>145917000</v>
      </c>
      <c r="F8" s="37">
        <f t="shared" si="0"/>
        <v>145917000</v>
      </c>
      <c r="G8" s="38">
        <f t="shared" si="0"/>
        <v>145917000</v>
      </c>
      <c r="H8" s="37">
        <f t="shared" si="0"/>
        <v>47685000</v>
      </c>
      <c r="I8" s="38">
        <f t="shared" si="0"/>
        <v>49394075</v>
      </c>
      <c r="J8" s="37">
        <f t="shared" si="0"/>
        <v>21018000</v>
      </c>
      <c r="K8" s="38">
        <f t="shared" si="0"/>
        <v>25450392</v>
      </c>
      <c r="L8" s="37">
        <f t="shared" si="0"/>
        <v>11482000</v>
      </c>
      <c r="M8" s="38">
        <f t="shared" si="0"/>
        <v>15525497</v>
      </c>
      <c r="N8" s="37">
        <f t="shared" si="0"/>
        <v>0</v>
      </c>
      <c r="O8" s="38">
        <f t="shared" si="0"/>
        <v>0</v>
      </c>
      <c r="P8" s="37">
        <f t="shared" si="0"/>
        <v>80185000</v>
      </c>
      <c r="Q8" s="38">
        <f t="shared" si="0"/>
        <v>90369964</v>
      </c>
      <c r="R8" s="16">
        <f>IF(($J8       =0),0,((($L8       -$J8       )/$J8       )*100))</f>
        <v>-45.370634694071747</v>
      </c>
      <c r="S8" s="17">
        <f>IF(($K8       =0),0,((($M8       -$K8       )/$K8       )*100))</f>
        <v>-38.997022128382149</v>
      </c>
      <c r="T8" s="16">
        <f>IF(($E8       =0),0,(($P8       /$E8       )*100))</f>
        <v>54.952472981215351</v>
      </c>
      <c r="U8" s="18">
        <f>IF(($E8       =0),0,(($Q8       /$E8       )*100))</f>
        <v>61.932443786536183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91858000</v>
      </c>
      <c r="C9" s="39">
        <f t="shared" si="2"/>
        <v>44650000</v>
      </c>
      <c r="D9" s="39">
        <f t="shared" si="2"/>
        <v>0</v>
      </c>
      <c r="E9" s="39">
        <f t="shared" si="2"/>
        <v>136508000</v>
      </c>
      <c r="F9" s="40">
        <f t="shared" si="2"/>
        <v>136508000</v>
      </c>
      <c r="G9" s="41">
        <f t="shared" si="2"/>
        <v>136508000</v>
      </c>
      <c r="H9" s="40">
        <f t="shared" si="2"/>
        <v>45981000</v>
      </c>
      <c r="I9" s="41">
        <f t="shared" si="2"/>
        <v>47213387</v>
      </c>
      <c r="J9" s="40">
        <f t="shared" si="2"/>
        <v>19538000</v>
      </c>
      <c r="K9" s="41">
        <f t="shared" si="2"/>
        <v>22881142</v>
      </c>
      <c r="L9" s="40">
        <f t="shared" si="2"/>
        <v>7282000</v>
      </c>
      <c r="M9" s="41">
        <f t="shared" si="2"/>
        <v>12525278</v>
      </c>
      <c r="N9" s="40">
        <f t="shared" si="2"/>
        <v>0</v>
      </c>
      <c r="O9" s="41">
        <f t="shared" si="2"/>
        <v>0</v>
      </c>
      <c r="P9" s="40">
        <f t="shared" si="2"/>
        <v>72801000</v>
      </c>
      <c r="Q9" s="41">
        <f t="shared" si="2"/>
        <v>82619807</v>
      </c>
      <c r="R9" s="20">
        <f>IF(($J9       =0),0,((($L9       -$J9       )/$J9       )*100))</f>
        <v>-62.729040843484498</v>
      </c>
      <c r="S9" s="21">
        <f>IF(($K9       =0),0,((($M9       -$K9       )/$K9       )*100))</f>
        <v>-45.259384343666063</v>
      </c>
      <c r="T9" s="20">
        <f>IF(($E9       =0),0,(($P9       /$E9       )*100))</f>
        <v>53.330940311190552</v>
      </c>
      <c r="U9" s="22">
        <f>IF(($E9       =0),0,(($Q9       /$E9       )*100))</f>
        <v>60.523783954053975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74314000</v>
      </c>
      <c r="C10" s="42">
        <v>17000000</v>
      </c>
      <c r="D10" s="42"/>
      <c r="E10" s="42">
        <f t="shared" ref="E10:E41" si="4">$B10      +$C10      +$D10</f>
        <v>91314000</v>
      </c>
      <c r="F10" s="43">
        <v>91314000</v>
      </c>
      <c r="G10" s="44">
        <v>91314000</v>
      </c>
      <c r="H10" s="43">
        <v>40352000</v>
      </c>
      <c r="I10" s="44">
        <v>41583471</v>
      </c>
      <c r="J10" s="43">
        <v>16987000</v>
      </c>
      <c r="K10" s="44">
        <v>19712118</v>
      </c>
      <c r="L10" s="43">
        <v>3324000</v>
      </c>
      <c r="M10" s="44">
        <v>10776747</v>
      </c>
      <c r="N10" s="43"/>
      <c r="O10" s="44"/>
      <c r="P10" s="43">
        <f t="shared" ref="P10:P41" si="5">$H10      +$J10      +$L10      +$N10</f>
        <v>60663000</v>
      </c>
      <c r="Q10" s="44">
        <f t="shared" ref="Q10:Q41" si="6">$I10      +$K10      +$M10      +$O10</f>
        <v>72072336</v>
      </c>
      <c r="R10" s="24">
        <f t="shared" ref="R10:R41" si="7">IF(($J10      =0),0,((($L10      -$J10      )/$J10      )*100))</f>
        <v>-80.432095131571202</v>
      </c>
      <c r="S10" s="25">
        <f t="shared" ref="S10:S41" si="8">IF(($K10      =0),0,((($M10      -$K10      )/$K10      )*100))</f>
        <v>-45.329329907623325</v>
      </c>
      <c r="T10" s="24">
        <f t="shared" ref="T10:T41" si="9">IF(($E10      =0),0,(($P10      /$E10      )*100))</f>
        <v>66.433405611406798</v>
      </c>
      <c r="U10" s="26">
        <f t="shared" ref="U10:U41" si="10">IF(($E10      =0),0,(($Q10      /$E10      )*100))</f>
        <v>78.928024180300937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17544000</v>
      </c>
      <c r="C13" s="42"/>
      <c r="D13" s="42"/>
      <c r="E13" s="42">
        <f t="shared" si="4"/>
        <v>17544000</v>
      </c>
      <c r="F13" s="43">
        <v>17544000</v>
      </c>
      <c r="G13" s="44">
        <v>17544000</v>
      </c>
      <c r="H13" s="43">
        <v>5629000</v>
      </c>
      <c r="I13" s="44">
        <v>5629916</v>
      </c>
      <c r="J13" s="43">
        <v>2551000</v>
      </c>
      <c r="K13" s="44">
        <v>3169024</v>
      </c>
      <c r="L13" s="43">
        <v>3958000</v>
      </c>
      <c r="M13" s="44">
        <v>1748531</v>
      </c>
      <c r="N13" s="43"/>
      <c r="O13" s="44"/>
      <c r="P13" s="43">
        <f t="shared" si="5"/>
        <v>12138000</v>
      </c>
      <c r="Q13" s="44">
        <f t="shared" si="6"/>
        <v>10547471</v>
      </c>
      <c r="R13" s="24">
        <f t="shared" si="7"/>
        <v>55.154841238729915</v>
      </c>
      <c r="S13" s="25">
        <f t="shared" si="8"/>
        <v>-44.824305527506262</v>
      </c>
      <c r="T13" s="24">
        <f t="shared" si="9"/>
        <v>69.186046511627907</v>
      </c>
      <c r="U13" s="26">
        <f t="shared" si="10"/>
        <v>60.120103739170084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27650000</v>
      </c>
      <c r="D20" s="42"/>
      <c r="E20" s="42">
        <f t="shared" si="4"/>
        <v>27650000</v>
      </c>
      <c r="F20" s="43">
        <v>27650000</v>
      </c>
      <c r="G20" s="44">
        <v>27650000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9409000</v>
      </c>
      <c r="C28" s="39">
        <f t="shared" si="11"/>
        <v>0</v>
      </c>
      <c r="D28" s="39">
        <f t="shared" si="11"/>
        <v>0</v>
      </c>
      <c r="E28" s="39">
        <f t="shared" si="11"/>
        <v>9409000</v>
      </c>
      <c r="F28" s="40">
        <f t="shared" si="11"/>
        <v>9409000</v>
      </c>
      <c r="G28" s="41">
        <f t="shared" si="11"/>
        <v>9409000</v>
      </c>
      <c r="H28" s="40">
        <f t="shared" si="11"/>
        <v>1704000</v>
      </c>
      <c r="I28" s="41">
        <f t="shared" si="11"/>
        <v>2180688</v>
      </c>
      <c r="J28" s="40">
        <f t="shared" si="11"/>
        <v>1480000</v>
      </c>
      <c r="K28" s="41">
        <f t="shared" si="11"/>
        <v>2569250</v>
      </c>
      <c r="L28" s="40">
        <f t="shared" si="11"/>
        <v>4200000</v>
      </c>
      <c r="M28" s="41">
        <f t="shared" si="11"/>
        <v>3000219</v>
      </c>
      <c r="N28" s="40">
        <f t="shared" si="11"/>
        <v>0</v>
      </c>
      <c r="O28" s="41">
        <f t="shared" si="11"/>
        <v>0</v>
      </c>
      <c r="P28" s="40">
        <f t="shared" si="11"/>
        <v>7384000</v>
      </c>
      <c r="Q28" s="41">
        <f t="shared" si="11"/>
        <v>7750157</v>
      </c>
      <c r="R28" s="20">
        <f t="shared" si="7"/>
        <v>183.7837837837838</v>
      </c>
      <c r="S28" s="21">
        <f t="shared" si="8"/>
        <v>16.774116960202392</v>
      </c>
      <c r="T28" s="20">
        <f t="shared" si="9"/>
        <v>78.478052928047617</v>
      </c>
      <c r="U28" s="22">
        <f t="shared" si="10"/>
        <v>82.369614199171011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1052000</v>
      </c>
      <c r="I31" s="44">
        <v>1051420</v>
      </c>
      <c r="J31" s="43">
        <v>335000</v>
      </c>
      <c r="K31" s="44">
        <v>335698</v>
      </c>
      <c r="L31" s="43">
        <v>380000</v>
      </c>
      <c r="M31" s="44">
        <v>380937</v>
      </c>
      <c r="N31" s="43"/>
      <c r="O31" s="44"/>
      <c r="P31" s="43">
        <f t="shared" si="5"/>
        <v>1767000</v>
      </c>
      <c r="Q31" s="44">
        <f t="shared" si="6"/>
        <v>1768055</v>
      </c>
      <c r="R31" s="24">
        <f t="shared" si="7"/>
        <v>13.432835820895523</v>
      </c>
      <c r="S31" s="25">
        <f t="shared" si="8"/>
        <v>13.476100542749734</v>
      </c>
      <c r="T31" s="24">
        <f t="shared" si="9"/>
        <v>63.107142857142861</v>
      </c>
      <c r="U31" s="26">
        <f t="shared" si="10"/>
        <v>63.144821428571433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2609000</v>
      </c>
      <c r="C33" s="42"/>
      <c r="D33" s="42"/>
      <c r="E33" s="42">
        <f t="shared" si="4"/>
        <v>2609000</v>
      </c>
      <c r="F33" s="43">
        <v>2609000</v>
      </c>
      <c r="G33" s="44">
        <v>2609000</v>
      </c>
      <c r="H33" s="43">
        <v>652000</v>
      </c>
      <c r="I33" s="44">
        <v>1129268</v>
      </c>
      <c r="J33" s="43">
        <v>1145000</v>
      </c>
      <c r="K33" s="44">
        <v>1144652</v>
      </c>
      <c r="L33" s="43">
        <v>335000</v>
      </c>
      <c r="M33" s="44">
        <v>335082</v>
      </c>
      <c r="N33" s="43"/>
      <c r="O33" s="44"/>
      <c r="P33" s="43">
        <f t="shared" si="5"/>
        <v>2132000</v>
      </c>
      <c r="Q33" s="44">
        <f t="shared" si="6"/>
        <v>2609002</v>
      </c>
      <c r="R33" s="24">
        <f t="shared" si="7"/>
        <v>-70.742358078602621</v>
      </c>
      <c r="S33" s="25">
        <f t="shared" si="8"/>
        <v>-70.726299346875734</v>
      </c>
      <c r="T33" s="24">
        <f t="shared" si="9"/>
        <v>81.717133001149861</v>
      </c>
      <c r="U33" s="26">
        <f t="shared" si="10"/>
        <v>100.00007665772326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1088900</v>
      </c>
      <c r="L36" s="43">
        <v>3485000</v>
      </c>
      <c r="M36" s="44">
        <v>2284200</v>
      </c>
      <c r="N36" s="43"/>
      <c r="O36" s="44"/>
      <c r="P36" s="43">
        <f t="shared" si="5"/>
        <v>3485000</v>
      </c>
      <c r="Q36" s="44">
        <f t="shared" si="6"/>
        <v>3373100</v>
      </c>
      <c r="R36" s="24">
        <f t="shared" si="7"/>
        <v>0</v>
      </c>
      <c r="S36" s="25">
        <f t="shared" si="8"/>
        <v>109.77132886399119</v>
      </c>
      <c r="T36" s="24">
        <f t="shared" si="9"/>
        <v>87.125</v>
      </c>
      <c r="U36" s="26">
        <f t="shared" si="10"/>
        <v>84.327500000000001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8303000</v>
      </c>
      <c r="C43" s="45">
        <f t="shared" si="20"/>
        <v>1703000</v>
      </c>
      <c r="D43" s="45">
        <f t="shared" si="20"/>
        <v>0</v>
      </c>
      <c r="E43" s="45">
        <f t="shared" si="20"/>
        <v>10006000</v>
      </c>
      <c r="F43" s="46">
        <f t="shared" si="20"/>
        <v>8303000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8303000</v>
      </c>
      <c r="C44" s="39">
        <f t="shared" si="22"/>
        <v>1703000</v>
      </c>
      <c r="D44" s="39">
        <f t="shared" si="22"/>
        <v>0</v>
      </c>
      <c r="E44" s="39">
        <f t="shared" si="22"/>
        <v>10006000</v>
      </c>
      <c r="F44" s="40">
        <f t="shared" si="22"/>
        <v>8303000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8303000</v>
      </c>
      <c r="C46" s="42">
        <v>1703000</v>
      </c>
      <c r="D46" s="42"/>
      <c r="E46" s="42">
        <f t="shared" si="13"/>
        <v>10006000</v>
      </c>
      <c r="F46" s="43">
        <v>8303000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109570000</v>
      </c>
      <c r="C61" s="39">
        <f t="shared" si="26"/>
        <v>46353000</v>
      </c>
      <c r="D61" s="39">
        <f t="shared" si="26"/>
        <v>0</v>
      </c>
      <c r="E61" s="39">
        <f t="shared" si="26"/>
        <v>155923000</v>
      </c>
      <c r="F61" s="40">
        <f t="shared" si="26"/>
        <v>154220000</v>
      </c>
      <c r="G61" s="41">
        <f t="shared" si="26"/>
        <v>145917000</v>
      </c>
      <c r="H61" s="40">
        <f t="shared" si="26"/>
        <v>47685000</v>
      </c>
      <c r="I61" s="41">
        <f t="shared" si="26"/>
        <v>49394075</v>
      </c>
      <c r="J61" s="40">
        <f t="shared" si="26"/>
        <v>21018000</v>
      </c>
      <c r="K61" s="41">
        <f t="shared" si="26"/>
        <v>25450392</v>
      </c>
      <c r="L61" s="40">
        <f t="shared" si="26"/>
        <v>11482000</v>
      </c>
      <c r="M61" s="41">
        <f t="shared" si="26"/>
        <v>15525497</v>
      </c>
      <c r="N61" s="40">
        <f t="shared" si="26"/>
        <v>0</v>
      </c>
      <c r="O61" s="41">
        <f t="shared" si="26"/>
        <v>0</v>
      </c>
      <c r="P61" s="40">
        <f t="shared" si="26"/>
        <v>80185000</v>
      </c>
      <c r="Q61" s="41">
        <f t="shared" si="26"/>
        <v>90369964</v>
      </c>
      <c r="R61" s="20">
        <f t="shared" si="16"/>
        <v>-45.370634694071747</v>
      </c>
      <c r="S61" s="21">
        <f t="shared" si="17"/>
        <v>-38.997022128382149</v>
      </c>
      <c r="T61" s="20">
        <f t="shared" si="18"/>
        <v>51.42602438383048</v>
      </c>
      <c r="U61" s="22">
        <f t="shared" si="19"/>
        <v>57.95807161227016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109570000</v>
      </c>
      <c r="C65" s="48">
        <f t="shared" si="30"/>
        <v>46353000</v>
      </c>
      <c r="D65" s="48">
        <f t="shared" si="30"/>
        <v>0</v>
      </c>
      <c r="E65" s="48">
        <f t="shared" si="30"/>
        <v>155923000</v>
      </c>
      <c r="F65" s="49">
        <f t="shared" si="30"/>
        <v>154220000</v>
      </c>
      <c r="G65" s="50">
        <f t="shared" si="30"/>
        <v>145917000</v>
      </c>
      <c r="H65" s="49">
        <f t="shared" si="30"/>
        <v>47685000</v>
      </c>
      <c r="I65" s="50">
        <f t="shared" si="30"/>
        <v>49394075</v>
      </c>
      <c r="J65" s="49">
        <f t="shared" si="30"/>
        <v>21018000</v>
      </c>
      <c r="K65" s="50">
        <f t="shared" si="30"/>
        <v>25450392</v>
      </c>
      <c r="L65" s="49">
        <f t="shared" si="30"/>
        <v>11482000</v>
      </c>
      <c r="M65" s="51">
        <f t="shared" si="30"/>
        <v>15525497</v>
      </c>
      <c r="N65" s="49">
        <f t="shared" si="30"/>
        <v>0</v>
      </c>
      <c r="O65" s="50">
        <f t="shared" si="30"/>
        <v>0</v>
      </c>
      <c r="P65" s="49">
        <f t="shared" si="30"/>
        <v>80185000</v>
      </c>
      <c r="Q65" s="50">
        <f t="shared" si="30"/>
        <v>90369964</v>
      </c>
      <c r="R65" s="34">
        <f t="shared" si="16"/>
        <v>-45.370634694071747</v>
      </c>
      <c r="S65" s="35">
        <f t="shared" si="17"/>
        <v>-38.997022128382149</v>
      </c>
      <c r="T65" s="34">
        <f t="shared" si="18"/>
        <v>51.42602438383048</v>
      </c>
      <c r="U65" s="35">
        <f t="shared" si="19"/>
        <v>57.95807161227016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89437000</v>
      </c>
      <c r="C8" s="36">
        <f t="shared" si="0"/>
        <v>23239000</v>
      </c>
      <c r="D8" s="36">
        <f t="shared" si="0"/>
        <v>0</v>
      </c>
      <c r="E8" s="36">
        <f t="shared" si="0"/>
        <v>112676000</v>
      </c>
      <c r="F8" s="37">
        <f t="shared" si="0"/>
        <v>112676000</v>
      </c>
      <c r="G8" s="38">
        <f t="shared" si="0"/>
        <v>112676000</v>
      </c>
      <c r="H8" s="37">
        <f t="shared" si="0"/>
        <v>19849000</v>
      </c>
      <c r="I8" s="38">
        <f t="shared" si="0"/>
        <v>10200153</v>
      </c>
      <c r="J8" s="37">
        <f t="shared" si="0"/>
        <v>44757000</v>
      </c>
      <c r="K8" s="38">
        <f t="shared" si="0"/>
        <v>27955554</v>
      </c>
      <c r="L8" s="37">
        <f t="shared" si="0"/>
        <v>10841000</v>
      </c>
      <c r="M8" s="38">
        <f t="shared" si="0"/>
        <v>10317653</v>
      </c>
      <c r="N8" s="37">
        <f t="shared" si="0"/>
        <v>0</v>
      </c>
      <c r="O8" s="38">
        <f t="shared" si="0"/>
        <v>0</v>
      </c>
      <c r="P8" s="37">
        <f t="shared" si="0"/>
        <v>75447000</v>
      </c>
      <c r="Q8" s="38">
        <f t="shared" si="0"/>
        <v>48473360</v>
      </c>
      <c r="R8" s="16">
        <f>IF(($J8       =0),0,((($L8       -$J8       )/$J8       )*100))</f>
        <v>-75.778090578010151</v>
      </c>
      <c r="S8" s="17">
        <f>IF(($K8       =0),0,((($M8       -$K8       )/$K8       )*100))</f>
        <v>-63.092654146650077</v>
      </c>
      <c r="T8" s="16">
        <f>IF(($E8       =0),0,(($P8       /$E8       )*100))</f>
        <v>66.959245979622992</v>
      </c>
      <c r="U8" s="18">
        <f>IF(($E8       =0),0,(($Q8       /$E8       )*100))</f>
        <v>43.020128510064254</v>
      </c>
      <c r="V8" s="37">
        <f t="shared" ref="V8:W8" si="1">+V9+V28</f>
        <v>7087000</v>
      </c>
      <c r="W8" s="38">
        <f t="shared" si="1"/>
        <v>1790000</v>
      </c>
    </row>
    <row r="9" spans="1:23" x14ac:dyDescent="0.2">
      <c r="A9" s="19" t="s">
        <v>35</v>
      </c>
      <c r="B9" s="39">
        <f t="shared" ref="B9:Q9" si="2">SUM(B10:B27)</f>
        <v>85289000</v>
      </c>
      <c r="C9" s="39">
        <f t="shared" si="2"/>
        <v>22939000</v>
      </c>
      <c r="D9" s="39">
        <f t="shared" si="2"/>
        <v>0</v>
      </c>
      <c r="E9" s="39">
        <f t="shared" si="2"/>
        <v>108228000</v>
      </c>
      <c r="F9" s="40">
        <f t="shared" si="2"/>
        <v>108228000</v>
      </c>
      <c r="G9" s="41">
        <f t="shared" si="2"/>
        <v>108228000</v>
      </c>
      <c r="H9" s="40">
        <f t="shared" si="2"/>
        <v>18949000</v>
      </c>
      <c r="I9" s="41">
        <f t="shared" si="2"/>
        <v>9503002</v>
      </c>
      <c r="J9" s="40">
        <f t="shared" si="2"/>
        <v>42820000</v>
      </c>
      <c r="K9" s="41">
        <f t="shared" si="2"/>
        <v>26374897</v>
      </c>
      <c r="L9" s="40">
        <f t="shared" si="2"/>
        <v>9636000</v>
      </c>
      <c r="M9" s="41">
        <f t="shared" si="2"/>
        <v>8818374</v>
      </c>
      <c r="N9" s="40">
        <f t="shared" si="2"/>
        <v>0</v>
      </c>
      <c r="O9" s="41">
        <f t="shared" si="2"/>
        <v>0</v>
      </c>
      <c r="P9" s="40">
        <f t="shared" si="2"/>
        <v>71405000</v>
      </c>
      <c r="Q9" s="41">
        <f t="shared" si="2"/>
        <v>44696273</v>
      </c>
      <c r="R9" s="20">
        <f>IF(($J9       =0),0,((($L9       -$J9       )/$J9       )*100))</f>
        <v>-77.496496964035501</v>
      </c>
      <c r="S9" s="21">
        <f>IF(($K9       =0),0,((($M9       -$K9       )/$K9       )*100))</f>
        <v>-66.565276065343497</v>
      </c>
      <c r="T9" s="20">
        <f>IF(($E9       =0),0,(($P9       /$E9       )*100))</f>
        <v>65.976457109066047</v>
      </c>
      <c r="U9" s="22">
        <f>IF(($E9       =0),0,(($Q9       /$E9       )*100))</f>
        <v>41.298252762686182</v>
      </c>
      <c r="V9" s="40">
        <f t="shared" ref="V9:W9" si="3">SUM(V10:V27)</f>
        <v>7087000</v>
      </c>
      <c r="W9" s="41">
        <f t="shared" si="3"/>
        <v>1790000</v>
      </c>
    </row>
    <row r="10" spans="1:23" x14ac:dyDescent="0.2">
      <c r="A10" s="23" t="s">
        <v>36</v>
      </c>
      <c r="B10" s="42">
        <v>72858000</v>
      </c>
      <c r="C10" s="42">
        <v>25000000</v>
      </c>
      <c r="D10" s="42"/>
      <c r="E10" s="42">
        <f t="shared" ref="E10:E41" si="4">$B10      +$C10      +$D10</f>
        <v>97858000</v>
      </c>
      <c r="F10" s="43">
        <v>97858000</v>
      </c>
      <c r="G10" s="44">
        <v>97858000</v>
      </c>
      <c r="H10" s="43">
        <v>18402000</v>
      </c>
      <c r="I10" s="44">
        <v>9503002</v>
      </c>
      <c r="J10" s="43">
        <v>40456000</v>
      </c>
      <c r="K10" s="44">
        <v>26374897</v>
      </c>
      <c r="L10" s="43">
        <v>6814000</v>
      </c>
      <c r="M10" s="44">
        <v>8818374</v>
      </c>
      <c r="N10" s="43"/>
      <c r="O10" s="44"/>
      <c r="P10" s="43">
        <f t="shared" ref="P10:P41" si="5">$H10      +$J10      +$L10      +$N10</f>
        <v>65672000</v>
      </c>
      <c r="Q10" s="44">
        <f t="shared" ref="Q10:Q41" si="6">$I10      +$K10      +$M10      +$O10</f>
        <v>44696273</v>
      </c>
      <c r="R10" s="24">
        <f t="shared" ref="R10:R41" si="7">IF(($J10      =0),0,((($L10      -$J10      )/$J10      )*100))</f>
        <v>-83.157010085030649</v>
      </c>
      <c r="S10" s="25">
        <f t="shared" ref="S10:S41" si="8">IF(($K10      =0),0,((($M10      -$K10      )/$K10      )*100))</f>
        <v>-66.565276065343497</v>
      </c>
      <c r="T10" s="24">
        <f t="shared" ref="T10:T41" si="9">IF(($E10      =0),0,(($P10      /$E10      )*100))</f>
        <v>67.109485172392652</v>
      </c>
      <c r="U10" s="26">
        <f t="shared" ref="U10:U41" si="10">IF(($E10      =0),0,(($Q10      /$E10      )*100))</f>
        <v>45.674623433955325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12431000</v>
      </c>
      <c r="C13" s="42">
        <v>-2061000</v>
      </c>
      <c r="D13" s="42"/>
      <c r="E13" s="42">
        <f t="shared" si="4"/>
        <v>10370000</v>
      </c>
      <c r="F13" s="43">
        <v>10370000</v>
      </c>
      <c r="G13" s="44">
        <v>10370000</v>
      </c>
      <c r="H13" s="43">
        <v>547000</v>
      </c>
      <c r="I13" s="44"/>
      <c r="J13" s="43">
        <v>2364000</v>
      </c>
      <c r="K13" s="44"/>
      <c r="L13" s="43">
        <v>2822000</v>
      </c>
      <c r="M13" s="44"/>
      <c r="N13" s="43"/>
      <c r="O13" s="44"/>
      <c r="P13" s="43">
        <f t="shared" si="5"/>
        <v>5733000</v>
      </c>
      <c r="Q13" s="44">
        <f t="shared" si="6"/>
        <v>0</v>
      </c>
      <c r="R13" s="24">
        <f t="shared" si="7"/>
        <v>19.373942470389171</v>
      </c>
      <c r="S13" s="25">
        <f t="shared" si="8"/>
        <v>0</v>
      </c>
      <c r="T13" s="24">
        <f t="shared" si="9"/>
        <v>55.284474445515905</v>
      </c>
      <c r="U13" s="26">
        <f t="shared" si="10"/>
        <v>0</v>
      </c>
      <c r="V13" s="43">
        <v>7087000</v>
      </c>
      <c r="W13" s="44">
        <v>1790000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4148000</v>
      </c>
      <c r="C28" s="39">
        <f t="shared" si="11"/>
        <v>300000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900000</v>
      </c>
      <c r="I28" s="41">
        <f t="shared" si="11"/>
        <v>697151</v>
      </c>
      <c r="J28" s="40">
        <f t="shared" si="11"/>
        <v>1937000</v>
      </c>
      <c r="K28" s="41">
        <f t="shared" si="11"/>
        <v>1580657</v>
      </c>
      <c r="L28" s="40">
        <f t="shared" si="11"/>
        <v>1205000</v>
      </c>
      <c r="M28" s="41">
        <f t="shared" si="11"/>
        <v>1499279</v>
      </c>
      <c r="N28" s="40">
        <f t="shared" si="11"/>
        <v>0</v>
      </c>
      <c r="O28" s="41">
        <f t="shared" si="11"/>
        <v>0</v>
      </c>
      <c r="P28" s="40">
        <f t="shared" si="11"/>
        <v>4042000</v>
      </c>
      <c r="Q28" s="41">
        <f t="shared" si="11"/>
        <v>3777087</v>
      </c>
      <c r="R28" s="20">
        <f t="shared" si="7"/>
        <v>-37.790397521941145</v>
      </c>
      <c r="S28" s="21">
        <f t="shared" si="8"/>
        <v>-5.1483655214255846</v>
      </c>
      <c r="T28" s="20">
        <f t="shared" si="9"/>
        <v>90.872302158273371</v>
      </c>
      <c r="U28" s="22">
        <f t="shared" si="10"/>
        <v>84.916524280575544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446000</v>
      </c>
      <c r="I31" s="44">
        <v>195152</v>
      </c>
      <c r="J31" s="43">
        <v>626000</v>
      </c>
      <c r="K31" s="44">
        <v>462312</v>
      </c>
      <c r="L31" s="43">
        <v>369000</v>
      </c>
      <c r="M31" s="44">
        <v>489728</v>
      </c>
      <c r="N31" s="43"/>
      <c r="O31" s="44"/>
      <c r="P31" s="43">
        <f t="shared" si="5"/>
        <v>1441000</v>
      </c>
      <c r="Q31" s="44">
        <f t="shared" si="6"/>
        <v>1147192</v>
      </c>
      <c r="R31" s="24">
        <f t="shared" si="7"/>
        <v>-41.054313099041536</v>
      </c>
      <c r="S31" s="25">
        <f t="shared" si="8"/>
        <v>5.9301943276402085</v>
      </c>
      <c r="T31" s="24">
        <f t="shared" si="9"/>
        <v>80.055555555555557</v>
      </c>
      <c r="U31" s="26">
        <f t="shared" si="10"/>
        <v>63.73288888888888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2348000</v>
      </c>
      <c r="C33" s="42">
        <v>300000</v>
      </c>
      <c r="D33" s="42"/>
      <c r="E33" s="42">
        <f t="shared" si="4"/>
        <v>2648000</v>
      </c>
      <c r="F33" s="43">
        <v>2648000</v>
      </c>
      <c r="G33" s="44">
        <v>2648000</v>
      </c>
      <c r="H33" s="43">
        <v>454000</v>
      </c>
      <c r="I33" s="44">
        <v>501999</v>
      </c>
      <c r="J33" s="43">
        <v>1311000</v>
      </c>
      <c r="K33" s="44">
        <v>1118345</v>
      </c>
      <c r="L33" s="43">
        <v>836000</v>
      </c>
      <c r="M33" s="44">
        <v>1009551</v>
      </c>
      <c r="N33" s="43"/>
      <c r="O33" s="44"/>
      <c r="P33" s="43">
        <f t="shared" si="5"/>
        <v>2601000</v>
      </c>
      <c r="Q33" s="44">
        <f t="shared" si="6"/>
        <v>2629895</v>
      </c>
      <c r="R33" s="24">
        <f t="shared" si="7"/>
        <v>-36.231884057971016</v>
      </c>
      <c r="S33" s="25">
        <f t="shared" si="8"/>
        <v>-9.7281250419146144</v>
      </c>
      <c r="T33" s="24">
        <f t="shared" si="9"/>
        <v>98.225075528700913</v>
      </c>
      <c r="U33" s="26">
        <f t="shared" si="10"/>
        <v>99.31627643504531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13160000</v>
      </c>
      <c r="C43" s="45">
        <f t="shared" si="20"/>
        <v>3175000</v>
      </c>
      <c r="D43" s="45">
        <f t="shared" si="20"/>
        <v>0</v>
      </c>
      <c r="E43" s="45">
        <f t="shared" si="20"/>
        <v>16335000</v>
      </c>
      <c r="F43" s="46">
        <f t="shared" si="20"/>
        <v>13160000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13160000</v>
      </c>
      <c r="C44" s="39">
        <f t="shared" si="22"/>
        <v>3175000</v>
      </c>
      <c r="D44" s="39">
        <f t="shared" si="22"/>
        <v>0</v>
      </c>
      <c r="E44" s="39">
        <f t="shared" si="22"/>
        <v>16335000</v>
      </c>
      <c r="F44" s="40">
        <f t="shared" si="22"/>
        <v>13160000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13160000</v>
      </c>
      <c r="C46" s="42">
        <v>3175000</v>
      </c>
      <c r="D46" s="42"/>
      <c r="E46" s="42">
        <f t="shared" si="13"/>
        <v>16335000</v>
      </c>
      <c r="F46" s="43">
        <v>13160000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102597000</v>
      </c>
      <c r="C61" s="39">
        <f t="shared" si="26"/>
        <v>26414000</v>
      </c>
      <c r="D61" s="39">
        <f t="shared" si="26"/>
        <v>0</v>
      </c>
      <c r="E61" s="39">
        <f t="shared" si="26"/>
        <v>129011000</v>
      </c>
      <c r="F61" s="40">
        <f t="shared" si="26"/>
        <v>125836000</v>
      </c>
      <c r="G61" s="41">
        <f t="shared" si="26"/>
        <v>112676000</v>
      </c>
      <c r="H61" s="40">
        <f t="shared" si="26"/>
        <v>19849000</v>
      </c>
      <c r="I61" s="41">
        <f t="shared" si="26"/>
        <v>10200153</v>
      </c>
      <c r="J61" s="40">
        <f t="shared" si="26"/>
        <v>44757000</v>
      </c>
      <c r="K61" s="41">
        <f t="shared" si="26"/>
        <v>27955554</v>
      </c>
      <c r="L61" s="40">
        <f t="shared" si="26"/>
        <v>10841000</v>
      </c>
      <c r="M61" s="41">
        <f t="shared" si="26"/>
        <v>10317653</v>
      </c>
      <c r="N61" s="40">
        <f t="shared" si="26"/>
        <v>0</v>
      </c>
      <c r="O61" s="41">
        <f t="shared" si="26"/>
        <v>0</v>
      </c>
      <c r="P61" s="40">
        <f t="shared" si="26"/>
        <v>75447000</v>
      </c>
      <c r="Q61" s="41">
        <f t="shared" si="26"/>
        <v>48473360</v>
      </c>
      <c r="R61" s="20">
        <f t="shared" si="16"/>
        <v>-75.778090578010151</v>
      </c>
      <c r="S61" s="21">
        <f t="shared" si="17"/>
        <v>-63.092654146650077</v>
      </c>
      <c r="T61" s="20">
        <f t="shared" si="18"/>
        <v>58.481059754594568</v>
      </c>
      <c r="U61" s="22">
        <f t="shared" si="19"/>
        <v>37.573044159025201</v>
      </c>
      <c r="V61" s="40">
        <f t="shared" ref="V61:W61" si="27">+V8+V43</f>
        <v>7087000</v>
      </c>
      <c r="W61" s="41">
        <f t="shared" si="27"/>
        <v>1790000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102597000</v>
      </c>
      <c r="C65" s="48">
        <f t="shared" si="30"/>
        <v>26414000</v>
      </c>
      <c r="D65" s="48">
        <f t="shared" si="30"/>
        <v>0</v>
      </c>
      <c r="E65" s="48">
        <f t="shared" si="30"/>
        <v>129011000</v>
      </c>
      <c r="F65" s="49">
        <f t="shared" si="30"/>
        <v>125836000</v>
      </c>
      <c r="G65" s="50">
        <f t="shared" si="30"/>
        <v>112676000</v>
      </c>
      <c r="H65" s="49">
        <f t="shared" si="30"/>
        <v>19849000</v>
      </c>
      <c r="I65" s="50">
        <f t="shared" si="30"/>
        <v>10200153</v>
      </c>
      <c r="J65" s="49">
        <f t="shared" si="30"/>
        <v>44757000</v>
      </c>
      <c r="K65" s="50">
        <f t="shared" si="30"/>
        <v>27955554</v>
      </c>
      <c r="L65" s="49">
        <f t="shared" si="30"/>
        <v>10841000</v>
      </c>
      <c r="M65" s="51">
        <f t="shared" si="30"/>
        <v>10317653</v>
      </c>
      <c r="N65" s="49">
        <f t="shared" si="30"/>
        <v>0</v>
      </c>
      <c r="O65" s="50">
        <f t="shared" si="30"/>
        <v>0</v>
      </c>
      <c r="P65" s="49">
        <f t="shared" si="30"/>
        <v>75447000</v>
      </c>
      <c r="Q65" s="50">
        <f t="shared" si="30"/>
        <v>48473360</v>
      </c>
      <c r="R65" s="34">
        <f t="shared" si="16"/>
        <v>-75.778090578010151</v>
      </c>
      <c r="S65" s="35">
        <f t="shared" si="17"/>
        <v>-63.092654146650077</v>
      </c>
      <c r="T65" s="34">
        <f t="shared" si="18"/>
        <v>58.481059754594568</v>
      </c>
      <c r="U65" s="35">
        <f t="shared" si="19"/>
        <v>37.573044159025201</v>
      </c>
      <c r="V65" s="49">
        <f>+V61+V62</f>
        <v>7087000</v>
      </c>
      <c r="W65" s="50">
        <f>+W61+W62</f>
        <v>1790000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295877000</v>
      </c>
      <c r="C8" s="36">
        <f t="shared" si="0"/>
        <v>1173000</v>
      </c>
      <c r="D8" s="36">
        <f t="shared" si="0"/>
        <v>0</v>
      </c>
      <c r="E8" s="36">
        <f t="shared" si="0"/>
        <v>297050000</v>
      </c>
      <c r="F8" s="37">
        <f t="shared" si="0"/>
        <v>297050000</v>
      </c>
      <c r="G8" s="38">
        <f t="shared" si="0"/>
        <v>297050000</v>
      </c>
      <c r="H8" s="37">
        <f t="shared" si="0"/>
        <v>51567000</v>
      </c>
      <c r="I8" s="38">
        <f t="shared" si="0"/>
        <v>0</v>
      </c>
      <c r="J8" s="37">
        <f t="shared" si="0"/>
        <v>77077000</v>
      </c>
      <c r="K8" s="38">
        <f t="shared" si="0"/>
        <v>0</v>
      </c>
      <c r="L8" s="37">
        <f t="shared" si="0"/>
        <v>51895000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180539000</v>
      </c>
      <c r="Q8" s="38">
        <f t="shared" si="0"/>
        <v>0</v>
      </c>
      <c r="R8" s="16">
        <f>IF(($J8       =0),0,((($L8       -$J8       )/$J8       )*100))</f>
        <v>-32.671224879017089</v>
      </c>
      <c r="S8" s="17">
        <f>IF(($K8       =0),0,((($M8       -$K8       )/$K8       )*100))</f>
        <v>0</v>
      </c>
      <c r="T8" s="16">
        <f>IF(($E8       =0),0,(($P8       /$E8       )*100))</f>
        <v>60.77731021713516</v>
      </c>
      <c r="U8" s="18">
        <f>IF(($E8       =0),0,(($Q8       /$E8       )*100))</f>
        <v>0</v>
      </c>
      <c r="V8" s="37">
        <f t="shared" ref="V8:W8" si="1">+V9+V28</f>
        <v>99000</v>
      </c>
      <c r="W8" s="38">
        <f t="shared" si="1"/>
        <v>99000</v>
      </c>
    </row>
    <row r="9" spans="1:23" x14ac:dyDescent="0.2">
      <c r="A9" s="19" t="s">
        <v>35</v>
      </c>
      <c r="B9" s="39">
        <f t="shared" ref="B9:Q9" si="2">SUM(B10:B27)</f>
        <v>292192000</v>
      </c>
      <c r="C9" s="39">
        <f t="shared" si="2"/>
        <v>-5727000</v>
      </c>
      <c r="D9" s="39">
        <f t="shared" si="2"/>
        <v>0</v>
      </c>
      <c r="E9" s="39">
        <f t="shared" si="2"/>
        <v>286465000</v>
      </c>
      <c r="F9" s="40">
        <f t="shared" si="2"/>
        <v>286465000</v>
      </c>
      <c r="G9" s="41">
        <f t="shared" si="2"/>
        <v>286465000</v>
      </c>
      <c r="H9" s="40">
        <f t="shared" si="2"/>
        <v>51314000</v>
      </c>
      <c r="I9" s="41">
        <f t="shared" si="2"/>
        <v>0</v>
      </c>
      <c r="J9" s="40">
        <f t="shared" si="2"/>
        <v>76358000</v>
      </c>
      <c r="K9" s="41">
        <f t="shared" si="2"/>
        <v>0</v>
      </c>
      <c r="L9" s="40">
        <f t="shared" si="2"/>
        <v>51283000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178955000</v>
      </c>
      <c r="Q9" s="41">
        <f t="shared" si="2"/>
        <v>0</v>
      </c>
      <c r="R9" s="20">
        <f>IF(($J9       =0),0,((($L9       -$J9       )/$J9       )*100))</f>
        <v>-32.838733335079496</v>
      </c>
      <c r="S9" s="21">
        <f>IF(($K9       =0),0,((($M9       -$K9       )/$K9       )*100))</f>
        <v>0</v>
      </c>
      <c r="T9" s="20">
        <f>IF(($E9       =0),0,(($P9       /$E9       )*100))</f>
        <v>62.470109786535879</v>
      </c>
      <c r="U9" s="22">
        <f>IF(($E9       =0),0,(($Q9       /$E9       )*100))</f>
        <v>0</v>
      </c>
      <c r="V9" s="40">
        <f t="shared" ref="V9:W9" si="3">SUM(V10:V27)</f>
        <v>99000</v>
      </c>
      <c r="W9" s="41">
        <f t="shared" si="3"/>
        <v>99000</v>
      </c>
    </row>
    <row r="10" spans="1:23" x14ac:dyDescent="0.2">
      <c r="A10" s="23" t="s">
        <v>36</v>
      </c>
      <c r="B10" s="42">
        <v>189400000</v>
      </c>
      <c r="C10" s="42">
        <v>-5727000</v>
      </c>
      <c r="D10" s="42"/>
      <c r="E10" s="42">
        <f t="shared" ref="E10:E41" si="4">$B10      +$C10      +$D10</f>
        <v>183673000</v>
      </c>
      <c r="F10" s="43">
        <v>183673000</v>
      </c>
      <c r="G10" s="44">
        <v>183673000</v>
      </c>
      <c r="H10" s="43">
        <v>21792000</v>
      </c>
      <c r="I10" s="44"/>
      <c r="J10" s="43">
        <v>57711000</v>
      </c>
      <c r="K10" s="44"/>
      <c r="L10" s="43">
        <v>47602000</v>
      </c>
      <c r="M10" s="44"/>
      <c r="N10" s="43"/>
      <c r="O10" s="44"/>
      <c r="P10" s="43">
        <f t="shared" ref="P10:P41" si="5">$H10      +$J10      +$L10      +$N10</f>
        <v>127105000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-17.516591291088353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69.20178796012479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2792000</v>
      </c>
      <c r="C16" s="42"/>
      <c r="D16" s="42"/>
      <c r="E16" s="42">
        <f t="shared" si="4"/>
        <v>2792000</v>
      </c>
      <c r="F16" s="43">
        <v>2792000</v>
      </c>
      <c r="G16" s="44">
        <v>2792000</v>
      </c>
      <c r="H16" s="43"/>
      <c r="I16" s="44"/>
      <c r="J16" s="43">
        <v>1140000</v>
      </c>
      <c r="K16" s="44"/>
      <c r="L16" s="43">
        <v>710000</v>
      </c>
      <c r="M16" s="44"/>
      <c r="N16" s="43"/>
      <c r="O16" s="44"/>
      <c r="P16" s="43">
        <f t="shared" si="5"/>
        <v>1850000</v>
      </c>
      <c r="Q16" s="44">
        <f t="shared" si="6"/>
        <v>0</v>
      </c>
      <c r="R16" s="24">
        <f t="shared" si="7"/>
        <v>-37.719298245614034</v>
      </c>
      <c r="S16" s="25">
        <f t="shared" si="8"/>
        <v>0</v>
      </c>
      <c r="T16" s="24">
        <f t="shared" si="9"/>
        <v>66.260744985673341</v>
      </c>
      <c r="U16" s="26">
        <f t="shared" si="10"/>
        <v>0</v>
      </c>
      <c r="V16" s="43">
        <v>99000</v>
      </c>
      <c r="W16" s="44">
        <v>99000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29522000</v>
      </c>
      <c r="I23" s="44"/>
      <c r="J23" s="43">
        <v>17507000</v>
      </c>
      <c r="K23" s="44"/>
      <c r="L23" s="43">
        <v>2971000</v>
      </c>
      <c r="M23" s="44"/>
      <c r="N23" s="43"/>
      <c r="O23" s="44"/>
      <c r="P23" s="43">
        <f t="shared" si="5"/>
        <v>50000000</v>
      </c>
      <c r="Q23" s="44">
        <f t="shared" si="6"/>
        <v>0</v>
      </c>
      <c r="R23" s="24">
        <f t="shared" si="7"/>
        <v>-83.029645284743253</v>
      </c>
      <c r="S23" s="25">
        <f t="shared" si="8"/>
        <v>0</v>
      </c>
      <c r="T23" s="24">
        <f t="shared" si="9"/>
        <v>50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3685000</v>
      </c>
      <c r="C28" s="39">
        <f t="shared" si="11"/>
        <v>6900000</v>
      </c>
      <c r="D28" s="39">
        <f t="shared" si="11"/>
        <v>0</v>
      </c>
      <c r="E28" s="39">
        <f t="shared" si="11"/>
        <v>10585000</v>
      </c>
      <c r="F28" s="40">
        <f t="shared" si="11"/>
        <v>10585000</v>
      </c>
      <c r="G28" s="41">
        <f t="shared" si="11"/>
        <v>10585000</v>
      </c>
      <c r="H28" s="40">
        <f t="shared" si="11"/>
        <v>253000</v>
      </c>
      <c r="I28" s="41">
        <f t="shared" si="11"/>
        <v>0</v>
      </c>
      <c r="J28" s="40">
        <f t="shared" si="11"/>
        <v>719000</v>
      </c>
      <c r="K28" s="41">
        <f t="shared" si="11"/>
        <v>0</v>
      </c>
      <c r="L28" s="40">
        <f t="shared" si="11"/>
        <v>612000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1584000</v>
      </c>
      <c r="Q28" s="41">
        <f t="shared" si="11"/>
        <v>0</v>
      </c>
      <c r="R28" s="20">
        <f t="shared" si="7"/>
        <v>-14.881780250347706</v>
      </c>
      <c r="S28" s="21">
        <f t="shared" si="8"/>
        <v>0</v>
      </c>
      <c r="T28" s="20">
        <f t="shared" si="9"/>
        <v>14.964572508266416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131000</v>
      </c>
      <c r="I31" s="44"/>
      <c r="J31" s="43">
        <v>138000</v>
      </c>
      <c r="K31" s="44"/>
      <c r="L31" s="43">
        <v>191000</v>
      </c>
      <c r="M31" s="44"/>
      <c r="N31" s="43"/>
      <c r="O31" s="44"/>
      <c r="P31" s="43">
        <f t="shared" si="5"/>
        <v>460000</v>
      </c>
      <c r="Q31" s="44">
        <f t="shared" si="6"/>
        <v>0</v>
      </c>
      <c r="R31" s="24">
        <f t="shared" si="7"/>
        <v>38.405797101449274</v>
      </c>
      <c r="S31" s="25">
        <f t="shared" si="8"/>
        <v>0</v>
      </c>
      <c r="T31" s="24">
        <f t="shared" si="9"/>
        <v>23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1685000</v>
      </c>
      <c r="C33" s="42"/>
      <c r="D33" s="42"/>
      <c r="E33" s="42">
        <f t="shared" si="4"/>
        <v>1685000</v>
      </c>
      <c r="F33" s="43">
        <v>1685000</v>
      </c>
      <c r="G33" s="44">
        <v>1685000</v>
      </c>
      <c r="H33" s="43">
        <v>122000</v>
      </c>
      <c r="I33" s="44"/>
      <c r="J33" s="43">
        <v>581000</v>
      </c>
      <c r="K33" s="44"/>
      <c r="L33" s="43">
        <v>421000</v>
      </c>
      <c r="M33" s="44"/>
      <c r="N33" s="43"/>
      <c r="O33" s="44"/>
      <c r="P33" s="43">
        <f t="shared" si="5"/>
        <v>1124000</v>
      </c>
      <c r="Q33" s="44">
        <f t="shared" si="6"/>
        <v>0</v>
      </c>
      <c r="R33" s="24">
        <f t="shared" si="7"/>
        <v>-27.538726333907054</v>
      </c>
      <c r="S33" s="25">
        <f t="shared" si="8"/>
        <v>0</v>
      </c>
      <c r="T33" s="24">
        <f t="shared" si="9"/>
        <v>66.706231454005945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6900000</v>
      </c>
      <c r="D37" s="42"/>
      <c r="E37" s="42">
        <f t="shared" si="4"/>
        <v>6900000</v>
      </c>
      <c r="F37" s="43">
        <v>6900000</v>
      </c>
      <c r="G37" s="44">
        <v>6900000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22583000</v>
      </c>
      <c r="C43" s="45">
        <f t="shared" si="20"/>
        <v>0</v>
      </c>
      <c r="D43" s="45">
        <f t="shared" si="20"/>
        <v>0</v>
      </c>
      <c r="E43" s="45">
        <f t="shared" si="20"/>
        <v>22583000</v>
      </c>
      <c r="F43" s="46">
        <f t="shared" si="20"/>
        <v>22583000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20000000</v>
      </c>
      <c r="C54" s="42"/>
      <c r="D54" s="42"/>
      <c r="E54" s="42">
        <f t="shared" si="13"/>
        <v>20000000</v>
      </c>
      <c r="F54" s="43">
        <v>20000000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318460000</v>
      </c>
      <c r="C61" s="39">
        <f t="shared" si="26"/>
        <v>1173000</v>
      </c>
      <c r="D61" s="39">
        <f t="shared" si="26"/>
        <v>0</v>
      </c>
      <c r="E61" s="39">
        <f t="shared" si="26"/>
        <v>319633000</v>
      </c>
      <c r="F61" s="40">
        <f t="shared" si="26"/>
        <v>319633000</v>
      </c>
      <c r="G61" s="41">
        <f t="shared" si="26"/>
        <v>297050000</v>
      </c>
      <c r="H61" s="40">
        <f t="shared" si="26"/>
        <v>51567000</v>
      </c>
      <c r="I61" s="41">
        <f t="shared" si="26"/>
        <v>0</v>
      </c>
      <c r="J61" s="40">
        <f t="shared" si="26"/>
        <v>77077000</v>
      </c>
      <c r="K61" s="41">
        <f t="shared" si="26"/>
        <v>0</v>
      </c>
      <c r="L61" s="40">
        <f t="shared" si="26"/>
        <v>51895000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180539000</v>
      </c>
      <c r="Q61" s="41">
        <f t="shared" si="26"/>
        <v>0</v>
      </c>
      <c r="R61" s="20">
        <f t="shared" si="16"/>
        <v>-32.671224879017089</v>
      </c>
      <c r="S61" s="21">
        <f t="shared" si="17"/>
        <v>0</v>
      </c>
      <c r="T61" s="20">
        <f t="shared" si="18"/>
        <v>56.483216689140356</v>
      </c>
      <c r="U61" s="22">
        <f t="shared" si="19"/>
        <v>0</v>
      </c>
      <c r="V61" s="40">
        <f t="shared" ref="V61:W61" si="27">+V8+V43</f>
        <v>99000</v>
      </c>
      <c r="W61" s="41">
        <f t="shared" si="27"/>
        <v>99000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318460000</v>
      </c>
      <c r="C65" s="48">
        <f t="shared" si="30"/>
        <v>1173000</v>
      </c>
      <c r="D65" s="48">
        <f t="shared" si="30"/>
        <v>0</v>
      </c>
      <c r="E65" s="48">
        <f t="shared" si="30"/>
        <v>319633000</v>
      </c>
      <c r="F65" s="49">
        <f t="shared" si="30"/>
        <v>319633000</v>
      </c>
      <c r="G65" s="50">
        <f t="shared" si="30"/>
        <v>297050000</v>
      </c>
      <c r="H65" s="49">
        <f t="shared" si="30"/>
        <v>51567000</v>
      </c>
      <c r="I65" s="50">
        <f t="shared" si="30"/>
        <v>0</v>
      </c>
      <c r="J65" s="49">
        <f t="shared" si="30"/>
        <v>77077000</v>
      </c>
      <c r="K65" s="50">
        <f t="shared" si="30"/>
        <v>0</v>
      </c>
      <c r="L65" s="49">
        <f t="shared" si="30"/>
        <v>51895000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180539000</v>
      </c>
      <c r="Q65" s="50">
        <f t="shared" si="30"/>
        <v>0</v>
      </c>
      <c r="R65" s="34">
        <f t="shared" si="16"/>
        <v>-32.671224879017089</v>
      </c>
      <c r="S65" s="35">
        <f t="shared" si="17"/>
        <v>0</v>
      </c>
      <c r="T65" s="34">
        <f t="shared" si="18"/>
        <v>56.483216689140356</v>
      </c>
      <c r="U65" s="35">
        <f t="shared" si="19"/>
        <v>0</v>
      </c>
      <c r="V65" s="49">
        <f>+V61+V62</f>
        <v>99000</v>
      </c>
      <c r="W65" s="50">
        <f>+W61+W62</f>
        <v>99000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137668000</v>
      </c>
      <c r="C8" s="36">
        <f t="shared" si="0"/>
        <v>65718000</v>
      </c>
      <c r="D8" s="36">
        <f t="shared" si="0"/>
        <v>0</v>
      </c>
      <c r="E8" s="36">
        <f t="shared" si="0"/>
        <v>203386000</v>
      </c>
      <c r="F8" s="37">
        <f t="shared" si="0"/>
        <v>203386000</v>
      </c>
      <c r="G8" s="38">
        <f t="shared" si="0"/>
        <v>203386000</v>
      </c>
      <c r="H8" s="37">
        <f t="shared" si="0"/>
        <v>9036000</v>
      </c>
      <c r="I8" s="38">
        <f t="shared" si="0"/>
        <v>23914431</v>
      </c>
      <c r="J8" s="37">
        <f t="shared" si="0"/>
        <v>90712000</v>
      </c>
      <c r="K8" s="38">
        <f t="shared" si="0"/>
        <v>86662465</v>
      </c>
      <c r="L8" s="37">
        <f t="shared" si="0"/>
        <v>43068000</v>
      </c>
      <c r="M8" s="38">
        <f t="shared" si="0"/>
        <v>-6576054</v>
      </c>
      <c r="N8" s="37">
        <f t="shared" si="0"/>
        <v>0</v>
      </c>
      <c r="O8" s="38">
        <f t="shared" si="0"/>
        <v>0</v>
      </c>
      <c r="P8" s="37">
        <f t="shared" si="0"/>
        <v>142816000</v>
      </c>
      <c r="Q8" s="38">
        <f t="shared" si="0"/>
        <v>104000842</v>
      </c>
      <c r="R8" s="16">
        <f>IF(($J8       =0),0,((($L8       -$J8       )/$J8       )*100))</f>
        <v>-52.522268277625898</v>
      </c>
      <c r="S8" s="17">
        <f>IF(($K8       =0),0,((($M8       -$K8       )/$K8       )*100))</f>
        <v>-107.58812249340011</v>
      </c>
      <c r="T8" s="16">
        <f>IF(($E8       =0),0,(($P8       /$E8       )*100))</f>
        <v>70.219189128061913</v>
      </c>
      <c r="U8" s="18">
        <f>IF(($E8       =0),0,(($Q8       /$E8       )*100))</f>
        <v>51.134710353711668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133426000</v>
      </c>
      <c r="C9" s="39">
        <f t="shared" si="2"/>
        <v>65718000</v>
      </c>
      <c r="D9" s="39">
        <f t="shared" si="2"/>
        <v>0</v>
      </c>
      <c r="E9" s="39">
        <f t="shared" si="2"/>
        <v>199144000</v>
      </c>
      <c r="F9" s="40">
        <f t="shared" si="2"/>
        <v>199144000</v>
      </c>
      <c r="G9" s="41">
        <f t="shared" si="2"/>
        <v>199144000</v>
      </c>
      <c r="H9" s="40">
        <f t="shared" si="2"/>
        <v>8189000</v>
      </c>
      <c r="I9" s="41">
        <f t="shared" si="2"/>
        <v>22660213</v>
      </c>
      <c r="J9" s="40">
        <f t="shared" si="2"/>
        <v>89300000</v>
      </c>
      <c r="K9" s="41">
        <f t="shared" si="2"/>
        <v>84983406</v>
      </c>
      <c r="L9" s="40">
        <f t="shared" si="2"/>
        <v>42492000</v>
      </c>
      <c r="M9" s="41">
        <f t="shared" si="2"/>
        <v>-8143377</v>
      </c>
      <c r="N9" s="40">
        <f t="shared" si="2"/>
        <v>0</v>
      </c>
      <c r="O9" s="41">
        <f t="shared" si="2"/>
        <v>0</v>
      </c>
      <c r="P9" s="40">
        <f t="shared" si="2"/>
        <v>139981000</v>
      </c>
      <c r="Q9" s="41">
        <f t="shared" si="2"/>
        <v>99500242</v>
      </c>
      <c r="R9" s="20">
        <f>IF(($J9       =0),0,((($L9       -$J9       )/$J9       )*100))</f>
        <v>-52.416573348264272</v>
      </c>
      <c r="S9" s="21">
        <f>IF(($K9       =0),0,((($M9       -$K9       )/$K9       )*100))</f>
        <v>-109.58231422261424</v>
      </c>
      <c r="T9" s="20">
        <f>IF(($E9       =0),0,(($P9       /$E9       )*100))</f>
        <v>70.291346965010248</v>
      </c>
      <c r="U9" s="22">
        <f>IF(($E9       =0),0,(($Q9       /$E9       )*100))</f>
        <v>49.96396677780902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109304000</v>
      </c>
      <c r="C10" s="42">
        <v>18000000</v>
      </c>
      <c r="D10" s="42"/>
      <c r="E10" s="42">
        <f t="shared" ref="E10:E41" si="4">$B10      +$C10      +$D10</f>
        <v>127304000</v>
      </c>
      <c r="F10" s="43">
        <v>127304000</v>
      </c>
      <c r="G10" s="44">
        <v>127304000</v>
      </c>
      <c r="H10" s="43">
        <v>5476000</v>
      </c>
      <c r="I10" s="44">
        <v>20020611</v>
      </c>
      <c r="J10" s="43">
        <v>70669000</v>
      </c>
      <c r="K10" s="44">
        <v>66724645</v>
      </c>
      <c r="L10" s="43">
        <v>7267000</v>
      </c>
      <c r="M10" s="44">
        <v>18454315</v>
      </c>
      <c r="N10" s="43"/>
      <c r="O10" s="44"/>
      <c r="P10" s="43">
        <f t="shared" ref="P10:P41" si="5">$H10      +$J10      +$L10      +$N10</f>
        <v>83412000</v>
      </c>
      <c r="Q10" s="44">
        <f t="shared" ref="Q10:Q41" si="6">$I10      +$K10      +$M10      +$O10</f>
        <v>105199571</v>
      </c>
      <c r="R10" s="24">
        <f t="shared" ref="R10:R41" si="7">IF(($J10      =0),0,((($L10      -$J10      )/$J10      )*100))</f>
        <v>-89.716848971967906</v>
      </c>
      <c r="S10" s="25">
        <f t="shared" ref="S10:S41" si="8">IF(($K10      =0),0,((($M10      -$K10      )/$K10      )*100))</f>
        <v>-72.342580466332933</v>
      </c>
      <c r="T10" s="24">
        <f t="shared" ref="T10:T41" si="9">IF(($E10      =0),0,(($P10      /$E10      )*100))</f>
        <v>65.521900333061026</v>
      </c>
      <c r="U10" s="26">
        <f t="shared" ref="U10:U41" si="10">IF(($E10      =0),0,(($Q10      /$E10      )*100))</f>
        <v>82.636500816942132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24122000</v>
      </c>
      <c r="C13" s="42"/>
      <c r="D13" s="42"/>
      <c r="E13" s="42">
        <f t="shared" si="4"/>
        <v>24122000</v>
      </c>
      <c r="F13" s="43">
        <v>24122000</v>
      </c>
      <c r="G13" s="44">
        <v>24122000</v>
      </c>
      <c r="H13" s="43">
        <v>2713000</v>
      </c>
      <c r="I13" s="44">
        <v>711270</v>
      </c>
      <c r="J13" s="43">
        <v>18631000</v>
      </c>
      <c r="K13" s="44">
        <v>6802788</v>
      </c>
      <c r="L13" s="43"/>
      <c r="M13" s="44">
        <v>14896221</v>
      </c>
      <c r="N13" s="43"/>
      <c r="O13" s="44"/>
      <c r="P13" s="43">
        <f t="shared" si="5"/>
        <v>21344000</v>
      </c>
      <c r="Q13" s="44">
        <f t="shared" si="6"/>
        <v>22410279</v>
      </c>
      <c r="R13" s="24">
        <f t="shared" si="7"/>
        <v>-100</v>
      </c>
      <c r="S13" s="25">
        <f t="shared" si="8"/>
        <v>118.97229488850746</v>
      </c>
      <c r="T13" s="24">
        <f t="shared" si="9"/>
        <v>88.483541994859465</v>
      </c>
      <c r="U13" s="26">
        <f t="shared" si="10"/>
        <v>92.903901003233557</v>
      </c>
      <c r="V13" s="43"/>
      <c r="W13" s="44"/>
    </row>
    <row r="14" spans="1:23" x14ac:dyDescent="0.2">
      <c r="A14" s="23" t="s">
        <v>40</v>
      </c>
      <c r="B14" s="42"/>
      <c r="C14" s="42">
        <v>47718000</v>
      </c>
      <c r="D14" s="42"/>
      <c r="E14" s="42">
        <f t="shared" si="4"/>
        <v>47718000</v>
      </c>
      <c r="F14" s="43">
        <v>47718000</v>
      </c>
      <c r="G14" s="44">
        <v>47718000</v>
      </c>
      <c r="H14" s="43"/>
      <c r="I14" s="44">
        <v>1928332</v>
      </c>
      <c r="J14" s="43"/>
      <c r="K14" s="44">
        <v>11455973</v>
      </c>
      <c r="L14" s="43">
        <v>35225000</v>
      </c>
      <c r="M14" s="44">
        <v>-41493913</v>
      </c>
      <c r="N14" s="43"/>
      <c r="O14" s="44"/>
      <c r="P14" s="43">
        <f t="shared" si="5"/>
        <v>35225000</v>
      </c>
      <c r="Q14" s="44">
        <f t="shared" si="6"/>
        <v>-28109608</v>
      </c>
      <c r="R14" s="24">
        <f t="shared" si="7"/>
        <v>0</v>
      </c>
      <c r="S14" s="25">
        <f t="shared" si="8"/>
        <v>-462.20330651966447</v>
      </c>
      <c r="T14" s="24">
        <f t="shared" si="9"/>
        <v>73.819103902091456</v>
      </c>
      <c r="U14" s="26">
        <f t="shared" si="10"/>
        <v>-58.907766461293434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847000</v>
      </c>
      <c r="I28" s="41">
        <f t="shared" si="11"/>
        <v>1254218</v>
      </c>
      <c r="J28" s="40">
        <f t="shared" si="11"/>
        <v>1412000</v>
      </c>
      <c r="K28" s="41">
        <f t="shared" si="11"/>
        <v>1679059</v>
      </c>
      <c r="L28" s="40">
        <f t="shared" si="11"/>
        <v>576000</v>
      </c>
      <c r="M28" s="41">
        <f t="shared" si="11"/>
        <v>1567323</v>
      </c>
      <c r="N28" s="40">
        <f t="shared" si="11"/>
        <v>0</v>
      </c>
      <c r="O28" s="41">
        <f t="shared" si="11"/>
        <v>0</v>
      </c>
      <c r="P28" s="40">
        <f t="shared" si="11"/>
        <v>2835000</v>
      </c>
      <c r="Q28" s="41">
        <f t="shared" si="11"/>
        <v>4500600</v>
      </c>
      <c r="R28" s="20">
        <f t="shared" si="7"/>
        <v>-59.206798866855529</v>
      </c>
      <c r="S28" s="21">
        <f t="shared" si="8"/>
        <v>-6.6546797938607281</v>
      </c>
      <c r="T28" s="20">
        <f t="shared" si="9"/>
        <v>66.831683168316829</v>
      </c>
      <c r="U28" s="22">
        <f t="shared" si="10"/>
        <v>106.09618104667608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411000</v>
      </c>
      <c r="I31" s="44">
        <v>396855</v>
      </c>
      <c r="J31" s="43">
        <v>528000</v>
      </c>
      <c r="K31" s="44">
        <v>663910</v>
      </c>
      <c r="L31" s="43">
        <v>576000</v>
      </c>
      <c r="M31" s="44">
        <v>613500</v>
      </c>
      <c r="N31" s="43"/>
      <c r="O31" s="44"/>
      <c r="P31" s="43">
        <f t="shared" si="5"/>
        <v>1515000</v>
      </c>
      <c r="Q31" s="44">
        <f t="shared" si="6"/>
        <v>1674265</v>
      </c>
      <c r="R31" s="24">
        <f t="shared" si="7"/>
        <v>9.0909090909090917</v>
      </c>
      <c r="S31" s="25">
        <f t="shared" si="8"/>
        <v>-7.5928966275549401</v>
      </c>
      <c r="T31" s="24">
        <f t="shared" si="9"/>
        <v>60.6</v>
      </c>
      <c r="U31" s="26">
        <f t="shared" si="10"/>
        <v>66.970600000000005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1742000</v>
      </c>
      <c r="C33" s="42"/>
      <c r="D33" s="42"/>
      <c r="E33" s="42">
        <f t="shared" si="4"/>
        <v>1742000</v>
      </c>
      <c r="F33" s="43">
        <v>1742000</v>
      </c>
      <c r="G33" s="44">
        <v>1742000</v>
      </c>
      <c r="H33" s="43">
        <v>436000</v>
      </c>
      <c r="I33" s="44">
        <v>857363</v>
      </c>
      <c r="J33" s="43">
        <v>884000</v>
      </c>
      <c r="K33" s="44">
        <v>1015149</v>
      </c>
      <c r="L33" s="43"/>
      <c r="M33" s="44">
        <v>953823</v>
      </c>
      <c r="N33" s="43"/>
      <c r="O33" s="44"/>
      <c r="P33" s="43">
        <f t="shared" si="5"/>
        <v>1320000</v>
      </c>
      <c r="Q33" s="44">
        <f t="shared" si="6"/>
        <v>2826335</v>
      </c>
      <c r="R33" s="24">
        <f t="shared" si="7"/>
        <v>-100</v>
      </c>
      <c r="S33" s="25">
        <f t="shared" si="8"/>
        <v>-6.0410836241773378</v>
      </c>
      <c r="T33" s="24">
        <f t="shared" si="9"/>
        <v>75.774971297359357</v>
      </c>
      <c r="U33" s="26">
        <f t="shared" si="10"/>
        <v>162.24655568312286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7408000</v>
      </c>
      <c r="C43" s="45">
        <f t="shared" si="20"/>
        <v>13130000</v>
      </c>
      <c r="D43" s="45">
        <f t="shared" si="20"/>
        <v>0</v>
      </c>
      <c r="E43" s="45">
        <f t="shared" si="20"/>
        <v>20538000</v>
      </c>
      <c r="F43" s="46">
        <f t="shared" si="20"/>
        <v>19408000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7408000</v>
      </c>
      <c r="C44" s="39">
        <f t="shared" si="22"/>
        <v>13130000</v>
      </c>
      <c r="D44" s="39">
        <f t="shared" si="22"/>
        <v>0</v>
      </c>
      <c r="E44" s="39">
        <f t="shared" si="22"/>
        <v>20538000</v>
      </c>
      <c r="F44" s="40">
        <f t="shared" si="22"/>
        <v>19408000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5908000</v>
      </c>
      <c r="C46" s="42">
        <v>1130000</v>
      </c>
      <c r="D46" s="42"/>
      <c r="E46" s="42">
        <f t="shared" si="13"/>
        <v>7038000</v>
      </c>
      <c r="F46" s="43">
        <v>5908000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12000000</v>
      </c>
      <c r="D47" s="42"/>
      <c r="E47" s="42">
        <f t="shared" si="13"/>
        <v>13500000</v>
      </c>
      <c r="F47" s="43">
        <v>13500000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145076000</v>
      </c>
      <c r="C61" s="39">
        <f t="shared" si="26"/>
        <v>78848000</v>
      </c>
      <c r="D61" s="39">
        <f t="shared" si="26"/>
        <v>0</v>
      </c>
      <c r="E61" s="39">
        <f t="shared" si="26"/>
        <v>223924000</v>
      </c>
      <c r="F61" s="40">
        <f t="shared" si="26"/>
        <v>222794000</v>
      </c>
      <c r="G61" s="41">
        <f t="shared" si="26"/>
        <v>203386000</v>
      </c>
      <c r="H61" s="40">
        <f t="shared" si="26"/>
        <v>9036000</v>
      </c>
      <c r="I61" s="41">
        <f t="shared" si="26"/>
        <v>23914431</v>
      </c>
      <c r="J61" s="40">
        <f t="shared" si="26"/>
        <v>90712000</v>
      </c>
      <c r="K61" s="41">
        <f t="shared" si="26"/>
        <v>86662465</v>
      </c>
      <c r="L61" s="40">
        <f t="shared" si="26"/>
        <v>43068000</v>
      </c>
      <c r="M61" s="41">
        <f t="shared" si="26"/>
        <v>-6576054</v>
      </c>
      <c r="N61" s="40">
        <f t="shared" si="26"/>
        <v>0</v>
      </c>
      <c r="O61" s="41">
        <f t="shared" si="26"/>
        <v>0</v>
      </c>
      <c r="P61" s="40">
        <f t="shared" si="26"/>
        <v>142816000</v>
      </c>
      <c r="Q61" s="41">
        <f t="shared" si="26"/>
        <v>104000842</v>
      </c>
      <c r="R61" s="20">
        <f t="shared" si="16"/>
        <v>-52.522268277625898</v>
      </c>
      <c r="S61" s="21">
        <f t="shared" si="17"/>
        <v>-107.58812249340011</v>
      </c>
      <c r="T61" s="20">
        <f t="shared" si="18"/>
        <v>63.778782086779437</v>
      </c>
      <c r="U61" s="22">
        <f t="shared" si="19"/>
        <v>46.444705346456836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145076000</v>
      </c>
      <c r="C65" s="48">
        <f t="shared" si="30"/>
        <v>78848000</v>
      </c>
      <c r="D65" s="48">
        <f t="shared" si="30"/>
        <v>0</v>
      </c>
      <c r="E65" s="48">
        <f t="shared" si="30"/>
        <v>223924000</v>
      </c>
      <c r="F65" s="49">
        <f t="shared" si="30"/>
        <v>222794000</v>
      </c>
      <c r="G65" s="50">
        <f t="shared" si="30"/>
        <v>203386000</v>
      </c>
      <c r="H65" s="49">
        <f t="shared" si="30"/>
        <v>9036000</v>
      </c>
      <c r="I65" s="50">
        <f t="shared" si="30"/>
        <v>23914431</v>
      </c>
      <c r="J65" s="49">
        <f t="shared" si="30"/>
        <v>90712000</v>
      </c>
      <c r="K65" s="50">
        <f t="shared" si="30"/>
        <v>86662465</v>
      </c>
      <c r="L65" s="49">
        <f t="shared" si="30"/>
        <v>43068000</v>
      </c>
      <c r="M65" s="51">
        <f t="shared" si="30"/>
        <v>-6576054</v>
      </c>
      <c r="N65" s="49">
        <f t="shared" si="30"/>
        <v>0</v>
      </c>
      <c r="O65" s="50">
        <f t="shared" si="30"/>
        <v>0</v>
      </c>
      <c r="P65" s="49">
        <f t="shared" si="30"/>
        <v>142816000</v>
      </c>
      <c r="Q65" s="50">
        <f t="shared" si="30"/>
        <v>104000842</v>
      </c>
      <c r="R65" s="34">
        <f t="shared" si="16"/>
        <v>-52.522268277625898</v>
      </c>
      <c r="S65" s="35">
        <f t="shared" si="17"/>
        <v>-107.58812249340011</v>
      </c>
      <c r="T65" s="34">
        <f t="shared" si="18"/>
        <v>63.778782086779437</v>
      </c>
      <c r="U65" s="35">
        <f t="shared" si="19"/>
        <v>46.444705346456836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624569000</v>
      </c>
      <c r="C8" s="36">
        <f t="shared" si="0"/>
        <v>-71058000</v>
      </c>
      <c r="D8" s="36">
        <f t="shared" si="0"/>
        <v>0</v>
      </c>
      <c r="E8" s="36">
        <f t="shared" si="0"/>
        <v>553511000</v>
      </c>
      <c r="F8" s="37">
        <f t="shared" si="0"/>
        <v>622569000</v>
      </c>
      <c r="G8" s="38">
        <f t="shared" si="0"/>
        <v>377498000</v>
      </c>
      <c r="H8" s="37">
        <f t="shared" si="0"/>
        <v>20135000</v>
      </c>
      <c r="I8" s="38">
        <f t="shared" si="0"/>
        <v>35476823</v>
      </c>
      <c r="J8" s="37">
        <f t="shared" si="0"/>
        <v>82757000</v>
      </c>
      <c r="K8" s="38">
        <f t="shared" si="0"/>
        <v>77665517</v>
      </c>
      <c r="L8" s="37">
        <f t="shared" si="0"/>
        <v>36732000</v>
      </c>
      <c r="M8" s="38">
        <f t="shared" si="0"/>
        <v>67273677</v>
      </c>
      <c r="N8" s="37">
        <f t="shared" si="0"/>
        <v>0</v>
      </c>
      <c r="O8" s="38">
        <f t="shared" si="0"/>
        <v>0</v>
      </c>
      <c r="P8" s="37">
        <f t="shared" si="0"/>
        <v>139624000</v>
      </c>
      <c r="Q8" s="38">
        <f t="shared" si="0"/>
        <v>180416017</v>
      </c>
      <c r="R8" s="16">
        <f>IF(($J8       =0),0,((($L8       -$J8       )/$J8       )*100))</f>
        <v>-55.614630786519569</v>
      </c>
      <c r="S8" s="17">
        <f>IF(($K8       =0),0,((($M8       -$K8       )/$K8       )*100))</f>
        <v>-13.380249564295053</v>
      </c>
      <c r="T8" s="16">
        <f>IF(($E8       =0),0,(($P8       /$E8       )*100))</f>
        <v>25.225153610316685</v>
      </c>
      <c r="U8" s="18">
        <f>IF(($E8       =0),0,(($Q8       /$E8       )*100))</f>
        <v>32.594838584960371</v>
      </c>
      <c r="V8" s="37">
        <f t="shared" ref="V8:W8" si="1">+V9+V28</f>
        <v>11993000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610730000</v>
      </c>
      <c r="C9" s="39">
        <f t="shared" si="2"/>
        <v>-71058000</v>
      </c>
      <c r="D9" s="39">
        <f t="shared" si="2"/>
        <v>0</v>
      </c>
      <c r="E9" s="39">
        <f t="shared" si="2"/>
        <v>539672000</v>
      </c>
      <c r="F9" s="40">
        <f t="shared" si="2"/>
        <v>608730000</v>
      </c>
      <c r="G9" s="41">
        <f t="shared" si="2"/>
        <v>363659000</v>
      </c>
      <c r="H9" s="40">
        <f t="shared" si="2"/>
        <v>19952000</v>
      </c>
      <c r="I9" s="41">
        <f t="shared" si="2"/>
        <v>35140479</v>
      </c>
      <c r="J9" s="40">
        <f t="shared" si="2"/>
        <v>81786000</v>
      </c>
      <c r="K9" s="41">
        <f t="shared" si="2"/>
        <v>77046836</v>
      </c>
      <c r="L9" s="40">
        <f t="shared" si="2"/>
        <v>32474000</v>
      </c>
      <c r="M9" s="41">
        <f t="shared" si="2"/>
        <v>65348636</v>
      </c>
      <c r="N9" s="40">
        <f t="shared" si="2"/>
        <v>0</v>
      </c>
      <c r="O9" s="41">
        <f t="shared" si="2"/>
        <v>0</v>
      </c>
      <c r="P9" s="40">
        <f t="shared" si="2"/>
        <v>134212000</v>
      </c>
      <c r="Q9" s="41">
        <f t="shared" si="2"/>
        <v>177535951</v>
      </c>
      <c r="R9" s="20">
        <f>IF(($J9       =0),0,((($L9       -$J9       )/$J9       )*100))</f>
        <v>-60.29393783777175</v>
      </c>
      <c r="S9" s="21">
        <f>IF(($K9       =0),0,((($M9       -$K9       )/$K9       )*100))</f>
        <v>-15.183232183603232</v>
      </c>
      <c r="T9" s="20">
        <f>IF(($E9       =0),0,(($P9       /$E9       )*100))</f>
        <v>24.869179798099587</v>
      </c>
      <c r="U9" s="22">
        <f>IF(($E9       =0),0,(($Q9       /$E9       )*100))</f>
        <v>32.897009850427665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266686000</v>
      </c>
      <c r="C12" s="42"/>
      <c r="D12" s="42"/>
      <c r="E12" s="42">
        <f t="shared" si="4"/>
        <v>266686000</v>
      </c>
      <c r="F12" s="43">
        <v>266686000</v>
      </c>
      <c r="G12" s="44">
        <v>90673000</v>
      </c>
      <c r="H12" s="43">
        <v>11375000</v>
      </c>
      <c r="I12" s="44">
        <v>15001132</v>
      </c>
      <c r="J12" s="43">
        <v>9551000</v>
      </c>
      <c r="K12" s="44">
        <v>21705296</v>
      </c>
      <c r="L12" s="43"/>
      <c r="M12" s="44">
        <v>15636383</v>
      </c>
      <c r="N12" s="43"/>
      <c r="O12" s="44"/>
      <c r="P12" s="43">
        <f t="shared" si="5"/>
        <v>20926000</v>
      </c>
      <c r="Q12" s="44">
        <f t="shared" si="6"/>
        <v>52342811</v>
      </c>
      <c r="R12" s="24">
        <f t="shared" si="7"/>
        <v>-100</v>
      </c>
      <c r="S12" s="25">
        <f t="shared" si="8"/>
        <v>-27.960517101448424</v>
      </c>
      <c r="T12" s="24">
        <f t="shared" si="9"/>
        <v>7.8466811156191181</v>
      </c>
      <c r="U12" s="26">
        <f t="shared" si="10"/>
        <v>19.627131157991045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42042000</v>
      </c>
      <c r="C14" s="42">
        <v>-2000000</v>
      </c>
      <c r="D14" s="42"/>
      <c r="E14" s="42">
        <f t="shared" si="4"/>
        <v>40042000</v>
      </c>
      <c r="F14" s="43">
        <v>40042000</v>
      </c>
      <c r="G14" s="44">
        <v>40042000</v>
      </c>
      <c r="H14" s="43">
        <v>5041000</v>
      </c>
      <c r="I14" s="44">
        <v>1754169</v>
      </c>
      <c r="J14" s="43">
        <v>8928000</v>
      </c>
      <c r="K14" s="44">
        <v>6840184</v>
      </c>
      <c r="L14" s="43">
        <v>10979000</v>
      </c>
      <c r="M14" s="44">
        <v>9760784</v>
      </c>
      <c r="N14" s="43"/>
      <c r="O14" s="44"/>
      <c r="P14" s="43">
        <f t="shared" si="5"/>
        <v>24948000</v>
      </c>
      <c r="Q14" s="44">
        <f t="shared" si="6"/>
        <v>18355137</v>
      </c>
      <c r="R14" s="24">
        <f t="shared" si="7"/>
        <v>22.972670250896059</v>
      </c>
      <c r="S14" s="25">
        <f t="shared" si="8"/>
        <v>42.697681816746453</v>
      </c>
      <c r="T14" s="24">
        <f t="shared" si="9"/>
        <v>62.304580190799662</v>
      </c>
      <c r="U14" s="26">
        <f t="shared" si="10"/>
        <v>45.83971080365616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302002000</v>
      </c>
      <c r="C26" s="42">
        <v>-69058000</v>
      </c>
      <c r="D26" s="42"/>
      <c r="E26" s="42">
        <f t="shared" si="4"/>
        <v>232944000</v>
      </c>
      <c r="F26" s="43">
        <v>302002000</v>
      </c>
      <c r="G26" s="44">
        <v>232944000</v>
      </c>
      <c r="H26" s="43">
        <v>3536000</v>
      </c>
      <c r="I26" s="44">
        <v>18385178</v>
      </c>
      <c r="J26" s="43">
        <v>63307000</v>
      </c>
      <c r="K26" s="44">
        <v>48501356</v>
      </c>
      <c r="L26" s="43">
        <v>21495000</v>
      </c>
      <c r="M26" s="44">
        <v>39951469</v>
      </c>
      <c r="N26" s="43"/>
      <c r="O26" s="44"/>
      <c r="P26" s="43">
        <f t="shared" si="5"/>
        <v>88338000</v>
      </c>
      <c r="Q26" s="44">
        <f t="shared" si="6"/>
        <v>106838003</v>
      </c>
      <c r="R26" s="24">
        <f t="shared" si="7"/>
        <v>-66.046408769962255</v>
      </c>
      <c r="S26" s="25">
        <f t="shared" si="8"/>
        <v>-17.628140128700732</v>
      </c>
      <c r="T26" s="24">
        <f t="shared" si="9"/>
        <v>37.922419122192458</v>
      </c>
      <c r="U26" s="26">
        <f t="shared" si="10"/>
        <v>45.864243337454496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13839000</v>
      </c>
      <c r="C28" s="39">
        <f t="shared" si="11"/>
        <v>0</v>
      </c>
      <c r="D28" s="39">
        <f t="shared" si="11"/>
        <v>0</v>
      </c>
      <c r="E28" s="39">
        <f t="shared" si="11"/>
        <v>13839000</v>
      </c>
      <c r="F28" s="40">
        <f t="shared" si="11"/>
        <v>13839000</v>
      </c>
      <c r="G28" s="41">
        <f t="shared" si="11"/>
        <v>13839000</v>
      </c>
      <c r="H28" s="40">
        <f t="shared" si="11"/>
        <v>183000</v>
      </c>
      <c r="I28" s="41">
        <f t="shared" si="11"/>
        <v>336344</v>
      </c>
      <c r="J28" s="40">
        <f t="shared" si="11"/>
        <v>971000</v>
      </c>
      <c r="K28" s="41">
        <f t="shared" si="11"/>
        <v>618681</v>
      </c>
      <c r="L28" s="40">
        <f t="shared" si="11"/>
        <v>4258000</v>
      </c>
      <c r="M28" s="41">
        <f t="shared" si="11"/>
        <v>1925041</v>
      </c>
      <c r="N28" s="40">
        <f t="shared" si="11"/>
        <v>0</v>
      </c>
      <c r="O28" s="41">
        <f t="shared" si="11"/>
        <v>0</v>
      </c>
      <c r="P28" s="40">
        <f t="shared" si="11"/>
        <v>5412000</v>
      </c>
      <c r="Q28" s="41">
        <f t="shared" si="11"/>
        <v>2880066</v>
      </c>
      <c r="R28" s="20">
        <f t="shared" si="7"/>
        <v>338.51699279093719</v>
      </c>
      <c r="S28" s="21">
        <f t="shared" si="8"/>
        <v>211.15243558473594</v>
      </c>
      <c r="T28" s="20">
        <f t="shared" si="9"/>
        <v>39.106871883806633</v>
      </c>
      <c r="U28" s="22">
        <f t="shared" si="10"/>
        <v>20.811229135053111</v>
      </c>
      <c r="V28" s="40">
        <f t="shared" ref="V28:W28" si="12">SUM(V29:V42)</f>
        <v>11993000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10000000</v>
      </c>
      <c r="C30" s="42"/>
      <c r="D30" s="42"/>
      <c r="E30" s="42">
        <f t="shared" si="4"/>
        <v>10000000</v>
      </c>
      <c r="F30" s="43">
        <v>10000000</v>
      </c>
      <c r="G30" s="44">
        <v>10000000</v>
      </c>
      <c r="H30" s="43"/>
      <c r="I30" s="44"/>
      <c r="J30" s="43"/>
      <c r="K30" s="44"/>
      <c r="L30" s="43">
        <v>3092000</v>
      </c>
      <c r="M30" s="44">
        <v>1366225</v>
      </c>
      <c r="N30" s="43"/>
      <c r="O30" s="44"/>
      <c r="P30" s="43">
        <f t="shared" si="5"/>
        <v>3092000</v>
      </c>
      <c r="Q30" s="44">
        <f t="shared" si="6"/>
        <v>1366225</v>
      </c>
      <c r="R30" s="24">
        <f t="shared" si="7"/>
        <v>0</v>
      </c>
      <c r="S30" s="25">
        <f t="shared" si="8"/>
        <v>0</v>
      </c>
      <c r="T30" s="24">
        <f t="shared" si="9"/>
        <v>30.919999999999998</v>
      </c>
      <c r="U30" s="26">
        <f t="shared" si="10"/>
        <v>13.66225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183000</v>
      </c>
      <c r="I31" s="44">
        <v>198734</v>
      </c>
      <c r="J31" s="43">
        <v>428000</v>
      </c>
      <c r="K31" s="44">
        <v>71400</v>
      </c>
      <c r="L31" s="43">
        <v>592000</v>
      </c>
      <c r="M31" s="44">
        <v>-45734</v>
      </c>
      <c r="N31" s="43"/>
      <c r="O31" s="44"/>
      <c r="P31" s="43">
        <f t="shared" si="5"/>
        <v>1203000</v>
      </c>
      <c r="Q31" s="44">
        <f t="shared" si="6"/>
        <v>224400</v>
      </c>
      <c r="R31" s="24">
        <f t="shared" si="7"/>
        <v>38.31775700934579</v>
      </c>
      <c r="S31" s="25">
        <f t="shared" si="8"/>
        <v>-164.0532212885154</v>
      </c>
      <c r="T31" s="24">
        <f t="shared" si="9"/>
        <v>60.150000000000006</v>
      </c>
      <c r="U31" s="26">
        <f t="shared" si="10"/>
        <v>11.219999999999999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1839000</v>
      </c>
      <c r="C33" s="42"/>
      <c r="D33" s="42"/>
      <c r="E33" s="42">
        <f t="shared" si="4"/>
        <v>1839000</v>
      </c>
      <c r="F33" s="43">
        <v>1839000</v>
      </c>
      <c r="G33" s="44">
        <v>1839000</v>
      </c>
      <c r="H33" s="43"/>
      <c r="I33" s="44">
        <v>137610</v>
      </c>
      <c r="J33" s="43">
        <v>543000</v>
      </c>
      <c r="K33" s="44">
        <v>547281</v>
      </c>
      <c r="L33" s="43">
        <v>574000</v>
      </c>
      <c r="M33" s="44">
        <v>604550</v>
      </c>
      <c r="N33" s="43"/>
      <c r="O33" s="44"/>
      <c r="P33" s="43">
        <f t="shared" si="5"/>
        <v>1117000</v>
      </c>
      <c r="Q33" s="44">
        <f t="shared" si="6"/>
        <v>1289441</v>
      </c>
      <c r="R33" s="24">
        <f t="shared" si="7"/>
        <v>5.70902394106814</v>
      </c>
      <c r="S33" s="25">
        <f t="shared" si="8"/>
        <v>10.46427703501492</v>
      </c>
      <c r="T33" s="24">
        <f t="shared" si="9"/>
        <v>60.739532354540515</v>
      </c>
      <c r="U33" s="26">
        <f t="shared" si="10"/>
        <v>70.116421968461111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11993000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5662000</v>
      </c>
      <c r="C43" s="45">
        <f t="shared" si="20"/>
        <v>-2510000</v>
      </c>
      <c r="D43" s="45">
        <f t="shared" si="20"/>
        <v>0</v>
      </c>
      <c r="E43" s="45">
        <f t="shared" si="20"/>
        <v>3152000</v>
      </c>
      <c r="F43" s="46">
        <f t="shared" si="20"/>
        <v>5162000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3447000</v>
      </c>
      <c r="C44" s="39">
        <f t="shared" si="22"/>
        <v>-2510000</v>
      </c>
      <c r="D44" s="39">
        <f t="shared" si="22"/>
        <v>0</v>
      </c>
      <c r="E44" s="39">
        <f t="shared" si="22"/>
        <v>937000</v>
      </c>
      <c r="F44" s="40">
        <f t="shared" si="22"/>
        <v>2947000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2947000</v>
      </c>
      <c r="C46" s="42">
        <v>-2010000</v>
      </c>
      <c r="D46" s="42"/>
      <c r="E46" s="42">
        <f t="shared" si="13"/>
        <v>937000</v>
      </c>
      <c r="F46" s="43">
        <v>2947000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630231000</v>
      </c>
      <c r="C61" s="39">
        <f t="shared" si="26"/>
        <v>-73568000</v>
      </c>
      <c r="D61" s="39">
        <f t="shared" si="26"/>
        <v>0</v>
      </c>
      <c r="E61" s="39">
        <f t="shared" si="26"/>
        <v>556663000</v>
      </c>
      <c r="F61" s="40">
        <f t="shared" si="26"/>
        <v>627731000</v>
      </c>
      <c r="G61" s="41">
        <f t="shared" si="26"/>
        <v>377498000</v>
      </c>
      <c r="H61" s="40">
        <f t="shared" si="26"/>
        <v>20135000</v>
      </c>
      <c r="I61" s="41">
        <f t="shared" si="26"/>
        <v>35476823</v>
      </c>
      <c r="J61" s="40">
        <f t="shared" si="26"/>
        <v>82757000</v>
      </c>
      <c r="K61" s="41">
        <f t="shared" si="26"/>
        <v>77665517</v>
      </c>
      <c r="L61" s="40">
        <f t="shared" si="26"/>
        <v>36732000</v>
      </c>
      <c r="M61" s="41">
        <f t="shared" si="26"/>
        <v>67273677</v>
      </c>
      <c r="N61" s="40">
        <f t="shared" si="26"/>
        <v>0</v>
      </c>
      <c r="O61" s="41">
        <f t="shared" si="26"/>
        <v>0</v>
      </c>
      <c r="P61" s="40">
        <f t="shared" si="26"/>
        <v>139624000</v>
      </c>
      <c r="Q61" s="41">
        <f t="shared" si="26"/>
        <v>180416017</v>
      </c>
      <c r="R61" s="20">
        <f t="shared" si="16"/>
        <v>-55.614630786519569</v>
      </c>
      <c r="S61" s="21">
        <f t="shared" si="17"/>
        <v>-13.380249564295053</v>
      </c>
      <c r="T61" s="20">
        <f t="shared" si="18"/>
        <v>25.082320901514919</v>
      </c>
      <c r="U61" s="22">
        <f t="shared" si="19"/>
        <v>32.41027641499435</v>
      </c>
      <c r="V61" s="40">
        <f t="shared" ref="V61:W61" si="27">+V8+V43</f>
        <v>11993000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530611000</v>
      </c>
      <c r="C62" s="39">
        <f t="shared" si="28"/>
        <v>0</v>
      </c>
      <c r="D62" s="39">
        <f t="shared" si="28"/>
        <v>0</v>
      </c>
      <c r="E62" s="39">
        <f t="shared" si="28"/>
        <v>530611000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44756043</v>
      </c>
      <c r="J62" s="40">
        <f t="shared" si="28"/>
        <v>0</v>
      </c>
      <c r="K62" s="41">
        <f t="shared" si="28"/>
        <v>98903204</v>
      </c>
      <c r="L62" s="40">
        <f t="shared" si="28"/>
        <v>0</v>
      </c>
      <c r="M62" s="41">
        <f t="shared" si="28"/>
        <v>72130815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215790062</v>
      </c>
      <c r="R62" s="20">
        <f t="shared" si="16"/>
        <v>0</v>
      </c>
      <c r="S62" s="21">
        <f t="shared" si="17"/>
        <v>-27.069283822190432</v>
      </c>
      <c r="T62" s="20">
        <f t="shared" si="18"/>
        <v>0</v>
      </c>
      <c r="U62" s="22">
        <f t="shared" si="19"/>
        <v>40.668222483137363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530611000</v>
      </c>
      <c r="C63" s="42"/>
      <c r="D63" s="42"/>
      <c r="E63" s="42">
        <f t="shared" si="13"/>
        <v>530611000</v>
      </c>
      <c r="F63" s="43"/>
      <c r="G63" s="44"/>
      <c r="H63" s="43"/>
      <c r="I63" s="44">
        <v>44756043</v>
      </c>
      <c r="J63" s="43"/>
      <c r="K63" s="44">
        <v>98903204</v>
      </c>
      <c r="L63" s="43"/>
      <c r="M63" s="44">
        <v>72130815</v>
      </c>
      <c r="N63" s="43"/>
      <c r="O63" s="44"/>
      <c r="P63" s="43">
        <f t="shared" si="14"/>
        <v>0</v>
      </c>
      <c r="Q63" s="44">
        <f t="shared" si="15"/>
        <v>215790062</v>
      </c>
      <c r="R63" s="24">
        <f t="shared" si="16"/>
        <v>0</v>
      </c>
      <c r="S63" s="25">
        <f t="shared" si="17"/>
        <v>-27.069283822190432</v>
      </c>
      <c r="T63" s="24">
        <f t="shared" si="18"/>
        <v>0</v>
      </c>
      <c r="U63" s="26">
        <f t="shared" si="19"/>
        <v>40.668222483137363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1160842000</v>
      </c>
      <c r="C65" s="48">
        <f t="shared" si="30"/>
        <v>-73568000</v>
      </c>
      <c r="D65" s="48">
        <f t="shared" si="30"/>
        <v>0</v>
      </c>
      <c r="E65" s="48">
        <f t="shared" si="30"/>
        <v>1087274000</v>
      </c>
      <c r="F65" s="49">
        <f t="shared" si="30"/>
        <v>627731000</v>
      </c>
      <c r="G65" s="50">
        <f t="shared" si="30"/>
        <v>377498000</v>
      </c>
      <c r="H65" s="49">
        <f t="shared" si="30"/>
        <v>20135000</v>
      </c>
      <c r="I65" s="50">
        <f t="shared" si="30"/>
        <v>80232866</v>
      </c>
      <c r="J65" s="49">
        <f t="shared" si="30"/>
        <v>82757000</v>
      </c>
      <c r="K65" s="50">
        <f t="shared" si="30"/>
        <v>176568721</v>
      </c>
      <c r="L65" s="49">
        <f t="shared" si="30"/>
        <v>36732000</v>
      </c>
      <c r="M65" s="51">
        <f t="shared" si="30"/>
        <v>139404492</v>
      </c>
      <c r="N65" s="49">
        <f t="shared" si="30"/>
        <v>0</v>
      </c>
      <c r="O65" s="50">
        <f t="shared" si="30"/>
        <v>0</v>
      </c>
      <c r="P65" s="49">
        <f t="shared" si="30"/>
        <v>139624000</v>
      </c>
      <c r="Q65" s="50">
        <f t="shared" si="30"/>
        <v>396206079</v>
      </c>
      <c r="R65" s="34">
        <f t="shared" si="16"/>
        <v>-55.614630786519569</v>
      </c>
      <c r="S65" s="35">
        <f t="shared" si="17"/>
        <v>-21.048025261507107</v>
      </c>
      <c r="T65" s="34">
        <f t="shared" si="18"/>
        <v>12.841657208762463</v>
      </c>
      <c r="U65" s="35">
        <f t="shared" si="19"/>
        <v>36.440315780566813</v>
      </c>
      <c r="V65" s="49">
        <f>+V61+V62</f>
        <v>11993000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490273000</v>
      </c>
      <c r="C8" s="36">
        <f t="shared" si="0"/>
        <v>-11622000</v>
      </c>
      <c r="D8" s="36">
        <f t="shared" si="0"/>
        <v>0</v>
      </c>
      <c r="E8" s="36">
        <f t="shared" si="0"/>
        <v>478651000</v>
      </c>
      <c r="F8" s="37">
        <f t="shared" si="0"/>
        <v>491986000</v>
      </c>
      <c r="G8" s="38">
        <f t="shared" si="0"/>
        <v>383478000</v>
      </c>
      <c r="H8" s="37">
        <f t="shared" si="0"/>
        <v>68989000</v>
      </c>
      <c r="I8" s="38">
        <f t="shared" si="0"/>
        <v>50500509</v>
      </c>
      <c r="J8" s="37">
        <f t="shared" si="0"/>
        <v>167293000</v>
      </c>
      <c r="K8" s="38">
        <f t="shared" si="0"/>
        <v>84624084</v>
      </c>
      <c r="L8" s="37">
        <f t="shared" si="0"/>
        <v>43993000</v>
      </c>
      <c r="M8" s="38">
        <f t="shared" si="0"/>
        <v>33659660</v>
      </c>
      <c r="N8" s="37">
        <f t="shared" si="0"/>
        <v>0</v>
      </c>
      <c r="O8" s="38">
        <f t="shared" si="0"/>
        <v>0</v>
      </c>
      <c r="P8" s="37">
        <f t="shared" si="0"/>
        <v>280275000</v>
      </c>
      <c r="Q8" s="38">
        <f t="shared" si="0"/>
        <v>168784253</v>
      </c>
      <c r="R8" s="16">
        <f>IF(($J8       =0),0,((($L8       -$J8       )/$J8       )*100))</f>
        <v>-73.703024035673934</v>
      </c>
      <c r="S8" s="17">
        <f>IF(($K8       =0),0,((($M8       -$K8       )/$K8       )*100))</f>
        <v>-60.224491174403724</v>
      </c>
      <c r="T8" s="16">
        <f>IF(($E8       =0),0,(($P8       /$E8       )*100))</f>
        <v>58.555189480435644</v>
      </c>
      <c r="U8" s="18">
        <f>IF(($E8       =0),0,(($Q8       /$E8       )*100))</f>
        <v>35.262488326567791</v>
      </c>
      <c r="V8" s="37">
        <f t="shared" ref="V8:W8" si="1">+V9+V28</f>
        <v>11922000</v>
      </c>
      <c r="W8" s="38">
        <f t="shared" si="1"/>
        <v>3153000</v>
      </c>
    </row>
    <row r="9" spans="1:23" x14ac:dyDescent="0.2">
      <c r="A9" s="19" t="s">
        <v>35</v>
      </c>
      <c r="B9" s="39">
        <f t="shared" ref="B9:Q9" si="2">SUM(B10:B27)</f>
        <v>485693000</v>
      </c>
      <c r="C9" s="39">
        <f t="shared" si="2"/>
        <v>-11622000</v>
      </c>
      <c r="D9" s="39">
        <f t="shared" si="2"/>
        <v>0</v>
      </c>
      <c r="E9" s="39">
        <f t="shared" si="2"/>
        <v>474071000</v>
      </c>
      <c r="F9" s="40">
        <f t="shared" si="2"/>
        <v>487406000</v>
      </c>
      <c r="G9" s="41">
        <f t="shared" si="2"/>
        <v>378898000</v>
      </c>
      <c r="H9" s="40">
        <f t="shared" si="2"/>
        <v>68295000</v>
      </c>
      <c r="I9" s="41">
        <f t="shared" si="2"/>
        <v>49604408</v>
      </c>
      <c r="J9" s="40">
        <f t="shared" si="2"/>
        <v>165307000</v>
      </c>
      <c r="K9" s="41">
        <f t="shared" si="2"/>
        <v>83172581</v>
      </c>
      <c r="L9" s="40">
        <f t="shared" si="2"/>
        <v>43900000</v>
      </c>
      <c r="M9" s="41">
        <f t="shared" si="2"/>
        <v>33543473</v>
      </c>
      <c r="N9" s="40">
        <f t="shared" si="2"/>
        <v>0</v>
      </c>
      <c r="O9" s="41">
        <f t="shared" si="2"/>
        <v>0</v>
      </c>
      <c r="P9" s="40">
        <f t="shared" si="2"/>
        <v>277502000</v>
      </c>
      <c r="Q9" s="41">
        <f t="shared" si="2"/>
        <v>166320462</v>
      </c>
      <c r="R9" s="20">
        <f>IF(($J9       =0),0,((($L9       -$J9       )/$J9       )*100))</f>
        <v>-73.443350856285576</v>
      </c>
      <c r="S9" s="21">
        <f>IF(($K9       =0),0,((($M9       -$K9       )/$K9       )*100))</f>
        <v>-59.67003476782812</v>
      </c>
      <c r="T9" s="20">
        <f>IF(($E9       =0),0,(($P9       /$E9       )*100))</f>
        <v>58.535957694100674</v>
      </c>
      <c r="U9" s="22">
        <f>IF(($E9       =0),0,(($Q9       /$E9       )*100))</f>
        <v>35.083449947370752</v>
      </c>
      <c r="V9" s="40">
        <f t="shared" ref="V9:W9" si="3">SUM(V10:V27)</f>
        <v>11922000</v>
      </c>
      <c r="W9" s="41">
        <f t="shared" si="3"/>
        <v>3153000</v>
      </c>
    </row>
    <row r="10" spans="1:23" x14ac:dyDescent="0.2">
      <c r="A10" s="23" t="s">
        <v>36</v>
      </c>
      <c r="B10" s="42">
        <v>110913000</v>
      </c>
      <c r="C10" s="42">
        <v>-487000</v>
      </c>
      <c r="D10" s="42"/>
      <c r="E10" s="42">
        <f t="shared" ref="E10:E41" si="4">$B10      +$C10      +$D10</f>
        <v>110426000</v>
      </c>
      <c r="F10" s="43">
        <v>110426000</v>
      </c>
      <c r="G10" s="44">
        <v>110426000</v>
      </c>
      <c r="H10" s="43">
        <v>28354000</v>
      </c>
      <c r="I10" s="44">
        <v>19489838</v>
      </c>
      <c r="J10" s="43">
        <v>51837000</v>
      </c>
      <c r="K10" s="44">
        <v>16765050</v>
      </c>
      <c r="L10" s="43">
        <v>7671000</v>
      </c>
      <c r="M10" s="44">
        <v>6678402</v>
      </c>
      <c r="N10" s="43"/>
      <c r="O10" s="44"/>
      <c r="P10" s="43">
        <f t="shared" ref="P10:P41" si="5">$H10      +$J10      +$L10      +$N10</f>
        <v>87862000</v>
      </c>
      <c r="Q10" s="44">
        <f t="shared" ref="Q10:Q41" si="6">$I10      +$K10      +$M10      +$O10</f>
        <v>42933290</v>
      </c>
      <c r="R10" s="24">
        <f t="shared" ref="R10:R41" si="7">IF(($J10      =0),0,((($L10      -$J10      )/$J10      )*100))</f>
        <v>-85.201689912610675</v>
      </c>
      <c r="S10" s="25">
        <f t="shared" ref="S10:S41" si="8">IF(($K10      =0),0,((($M10      -$K10      )/$K10      )*100))</f>
        <v>-60.164735565954174</v>
      </c>
      <c r="T10" s="24">
        <f t="shared" ref="T10:T41" si="9">IF(($E10      =0),0,(($P10      /$E10      )*100))</f>
        <v>79.566406462246206</v>
      </c>
      <c r="U10" s="26">
        <f t="shared" ref="U10:U41" si="10">IF(($E10      =0),0,(($Q10      /$E10      )*100))</f>
        <v>38.879693188198431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4410000</v>
      </c>
      <c r="C13" s="42">
        <v>2200000</v>
      </c>
      <c r="D13" s="42"/>
      <c r="E13" s="42">
        <f t="shared" si="4"/>
        <v>6610000</v>
      </c>
      <c r="F13" s="43">
        <v>6610000</v>
      </c>
      <c r="G13" s="44">
        <v>6610000</v>
      </c>
      <c r="H13" s="43">
        <v>991000</v>
      </c>
      <c r="I13" s="44">
        <v>1020746</v>
      </c>
      <c r="J13" s="43">
        <v>2410000</v>
      </c>
      <c r="K13" s="44">
        <v>2039531</v>
      </c>
      <c r="L13" s="43"/>
      <c r="M13" s="44"/>
      <c r="N13" s="43"/>
      <c r="O13" s="44"/>
      <c r="P13" s="43">
        <f t="shared" si="5"/>
        <v>3401000</v>
      </c>
      <c r="Q13" s="44">
        <f t="shared" si="6"/>
        <v>3060277</v>
      </c>
      <c r="R13" s="24">
        <f t="shared" si="7"/>
        <v>-100</v>
      </c>
      <c r="S13" s="25">
        <f t="shared" si="8"/>
        <v>-100</v>
      </c>
      <c r="T13" s="24">
        <f t="shared" si="9"/>
        <v>51.452344931921331</v>
      </c>
      <c r="U13" s="26">
        <f t="shared" si="10"/>
        <v>46.297685325264752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11862000</v>
      </c>
      <c r="C20" s="42"/>
      <c r="D20" s="42"/>
      <c r="E20" s="42">
        <f t="shared" si="4"/>
        <v>11862000</v>
      </c>
      <c r="F20" s="43">
        <v>11862000</v>
      </c>
      <c r="G20" s="44">
        <v>11862000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11922000</v>
      </c>
      <c r="W20" s="44">
        <v>3153000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268508000</v>
      </c>
      <c r="C22" s="42">
        <v>-13335000</v>
      </c>
      <c r="D22" s="42"/>
      <c r="E22" s="42">
        <f t="shared" si="4"/>
        <v>255173000</v>
      </c>
      <c r="F22" s="43">
        <v>268508000</v>
      </c>
      <c r="G22" s="44">
        <v>160000000</v>
      </c>
      <c r="H22" s="43">
        <v>26884000</v>
      </c>
      <c r="I22" s="44">
        <v>20566151</v>
      </c>
      <c r="J22" s="43">
        <v>80610000</v>
      </c>
      <c r="K22" s="44">
        <v>41985630</v>
      </c>
      <c r="L22" s="43">
        <v>28693000</v>
      </c>
      <c r="M22" s="44">
        <v>14283231</v>
      </c>
      <c r="N22" s="43"/>
      <c r="O22" s="44"/>
      <c r="P22" s="43">
        <f t="shared" si="5"/>
        <v>136187000</v>
      </c>
      <c r="Q22" s="44">
        <f t="shared" si="6"/>
        <v>76835012</v>
      </c>
      <c r="R22" s="24">
        <f t="shared" si="7"/>
        <v>-64.405160650043413</v>
      </c>
      <c r="S22" s="25">
        <f t="shared" si="8"/>
        <v>-65.980667671296118</v>
      </c>
      <c r="T22" s="24">
        <f t="shared" si="9"/>
        <v>53.370458473271079</v>
      </c>
      <c r="U22" s="26">
        <f t="shared" si="10"/>
        <v>30.110949042414365</v>
      </c>
      <c r="V22" s="43"/>
      <c r="W22" s="44"/>
    </row>
    <row r="23" spans="1:23" x14ac:dyDescent="0.2">
      <c r="A23" s="23" t="s">
        <v>49</v>
      </c>
      <c r="B23" s="42">
        <v>90000000</v>
      </c>
      <c r="C23" s="42"/>
      <c r="D23" s="42"/>
      <c r="E23" s="42">
        <f t="shared" si="4"/>
        <v>90000000</v>
      </c>
      <c r="F23" s="43">
        <v>90000000</v>
      </c>
      <c r="G23" s="44">
        <v>90000000</v>
      </c>
      <c r="H23" s="43">
        <v>12066000</v>
      </c>
      <c r="I23" s="44">
        <v>8527673</v>
      </c>
      <c r="J23" s="43">
        <v>30450000</v>
      </c>
      <c r="K23" s="44">
        <v>22382370</v>
      </c>
      <c r="L23" s="43">
        <v>7536000</v>
      </c>
      <c r="M23" s="44">
        <v>12581840</v>
      </c>
      <c r="N23" s="43"/>
      <c r="O23" s="44"/>
      <c r="P23" s="43">
        <f t="shared" si="5"/>
        <v>50052000</v>
      </c>
      <c r="Q23" s="44">
        <f t="shared" si="6"/>
        <v>43491883</v>
      </c>
      <c r="R23" s="24">
        <f t="shared" si="7"/>
        <v>-75.251231527093594</v>
      </c>
      <c r="S23" s="25">
        <f t="shared" si="8"/>
        <v>-43.786828651300105</v>
      </c>
      <c r="T23" s="24">
        <f t="shared" si="9"/>
        <v>55.613333333333337</v>
      </c>
      <c r="U23" s="26">
        <f t="shared" si="10"/>
        <v>48.324314444444447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4580000</v>
      </c>
      <c r="C28" s="39">
        <f t="shared" si="11"/>
        <v>0</v>
      </c>
      <c r="D28" s="39">
        <f t="shared" si="11"/>
        <v>0</v>
      </c>
      <c r="E28" s="39">
        <f t="shared" si="11"/>
        <v>4580000</v>
      </c>
      <c r="F28" s="40">
        <f t="shared" si="11"/>
        <v>4580000</v>
      </c>
      <c r="G28" s="41">
        <f t="shared" si="11"/>
        <v>4580000</v>
      </c>
      <c r="H28" s="40">
        <f t="shared" si="11"/>
        <v>694000</v>
      </c>
      <c r="I28" s="41">
        <f t="shared" si="11"/>
        <v>896101</v>
      </c>
      <c r="J28" s="40">
        <f t="shared" si="11"/>
        <v>1986000</v>
      </c>
      <c r="K28" s="41">
        <f t="shared" si="11"/>
        <v>1451503</v>
      </c>
      <c r="L28" s="40">
        <f t="shared" si="11"/>
        <v>93000</v>
      </c>
      <c r="M28" s="41">
        <f t="shared" si="11"/>
        <v>116187</v>
      </c>
      <c r="N28" s="40">
        <f t="shared" si="11"/>
        <v>0</v>
      </c>
      <c r="O28" s="41">
        <f t="shared" si="11"/>
        <v>0</v>
      </c>
      <c r="P28" s="40">
        <f t="shared" si="11"/>
        <v>2773000</v>
      </c>
      <c r="Q28" s="41">
        <f t="shared" si="11"/>
        <v>2463791</v>
      </c>
      <c r="R28" s="20">
        <f t="shared" si="7"/>
        <v>-95.317220543806641</v>
      </c>
      <c r="S28" s="21">
        <f t="shared" si="8"/>
        <v>-91.995400629554339</v>
      </c>
      <c r="T28" s="20">
        <f t="shared" si="9"/>
        <v>60.545851528384276</v>
      </c>
      <c r="U28" s="22">
        <f t="shared" si="10"/>
        <v>53.794563318777286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694000</v>
      </c>
      <c r="I31" s="44">
        <v>884101</v>
      </c>
      <c r="J31" s="43">
        <v>220000</v>
      </c>
      <c r="K31" s="44">
        <v>600753</v>
      </c>
      <c r="L31" s="43"/>
      <c r="M31" s="44">
        <v>-559413</v>
      </c>
      <c r="N31" s="43"/>
      <c r="O31" s="44"/>
      <c r="P31" s="43">
        <f t="shared" si="5"/>
        <v>914000</v>
      </c>
      <c r="Q31" s="44">
        <f t="shared" si="6"/>
        <v>925441</v>
      </c>
      <c r="R31" s="24">
        <f t="shared" si="7"/>
        <v>-100</v>
      </c>
      <c r="S31" s="25">
        <f t="shared" si="8"/>
        <v>-193.11863611167982</v>
      </c>
      <c r="T31" s="24">
        <f t="shared" si="9"/>
        <v>45.7</v>
      </c>
      <c r="U31" s="26">
        <f t="shared" si="10"/>
        <v>46.27205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2580000</v>
      </c>
      <c r="C33" s="42"/>
      <c r="D33" s="42"/>
      <c r="E33" s="42">
        <f t="shared" si="4"/>
        <v>2580000</v>
      </c>
      <c r="F33" s="43">
        <v>2580000</v>
      </c>
      <c r="G33" s="44">
        <v>2580000</v>
      </c>
      <c r="H33" s="43"/>
      <c r="I33" s="44">
        <v>12000</v>
      </c>
      <c r="J33" s="43">
        <v>1766000</v>
      </c>
      <c r="K33" s="44">
        <v>850750</v>
      </c>
      <c r="L33" s="43">
        <v>93000</v>
      </c>
      <c r="M33" s="44">
        <v>675600</v>
      </c>
      <c r="N33" s="43"/>
      <c r="O33" s="44"/>
      <c r="P33" s="43">
        <f t="shared" si="5"/>
        <v>1859000</v>
      </c>
      <c r="Q33" s="44">
        <f t="shared" si="6"/>
        <v>1538350</v>
      </c>
      <c r="R33" s="24">
        <f t="shared" si="7"/>
        <v>-94.73386183465459</v>
      </c>
      <c r="S33" s="25">
        <f t="shared" si="8"/>
        <v>-20.587716720540701</v>
      </c>
      <c r="T33" s="24">
        <f t="shared" si="9"/>
        <v>72.054263565891475</v>
      </c>
      <c r="U33" s="26">
        <f t="shared" si="10"/>
        <v>59.625968992248055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4385000</v>
      </c>
      <c r="C43" s="45">
        <f t="shared" si="20"/>
        <v>-130000</v>
      </c>
      <c r="D43" s="45">
        <f t="shared" si="20"/>
        <v>0</v>
      </c>
      <c r="E43" s="45">
        <f t="shared" si="20"/>
        <v>4255000</v>
      </c>
      <c r="F43" s="46">
        <f t="shared" si="20"/>
        <v>4385000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4385000</v>
      </c>
      <c r="C44" s="39">
        <f t="shared" si="22"/>
        <v>-130000</v>
      </c>
      <c r="D44" s="39">
        <f t="shared" si="22"/>
        <v>0</v>
      </c>
      <c r="E44" s="39">
        <f t="shared" si="22"/>
        <v>4255000</v>
      </c>
      <c r="F44" s="40">
        <f t="shared" si="22"/>
        <v>4385000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4385000</v>
      </c>
      <c r="C46" s="42">
        <v>-130000</v>
      </c>
      <c r="D46" s="42"/>
      <c r="E46" s="42">
        <f t="shared" si="13"/>
        <v>4255000</v>
      </c>
      <c r="F46" s="43">
        <v>4385000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494658000</v>
      </c>
      <c r="C61" s="39">
        <f t="shared" si="26"/>
        <v>-11752000</v>
      </c>
      <c r="D61" s="39">
        <f t="shared" si="26"/>
        <v>0</v>
      </c>
      <c r="E61" s="39">
        <f t="shared" si="26"/>
        <v>482906000</v>
      </c>
      <c r="F61" s="40">
        <f t="shared" si="26"/>
        <v>496371000</v>
      </c>
      <c r="G61" s="41">
        <f t="shared" si="26"/>
        <v>383478000</v>
      </c>
      <c r="H61" s="40">
        <f t="shared" si="26"/>
        <v>68989000</v>
      </c>
      <c r="I61" s="41">
        <f t="shared" si="26"/>
        <v>50500509</v>
      </c>
      <c r="J61" s="40">
        <f t="shared" si="26"/>
        <v>167293000</v>
      </c>
      <c r="K61" s="41">
        <f t="shared" si="26"/>
        <v>84624084</v>
      </c>
      <c r="L61" s="40">
        <f t="shared" si="26"/>
        <v>43993000</v>
      </c>
      <c r="M61" s="41">
        <f t="shared" si="26"/>
        <v>33659660</v>
      </c>
      <c r="N61" s="40">
        <f t="shared" si="26"/>
        <v>0</v>
      </c>
      <c r="O61" s="41">
        <f t="shared" si="26"/>
        <v>0</v>
      </c>
      <c r="P61" s="40">
        <f t="shared" si="26"/>
        <v>280275000</v>
      </c>
      <c r="Q61" s="41">
        <f t="shared" si="26"/>
        <v>168784253</v>
      </c>
      <c r="R61" s="20">
        <f t="shared" si="16"/>
        <v>-73.703024035673934</v>
      </c>
      <c r="S61" s="21">
        <f t="shared" si="17"/>
        <v>-60.224491174403724</v>
      </c>
      <c r="T61" s="20">
        <f t="shared" si="18"/>
        <v>58.039245733124048</v>
      </c>
      <c r="U61" s="22">
        <f t="shared" si="19"/>
        <v>34.951782127370542</v>
      </c>
      <c r="V61" s="40">
        <f t="shared" ref="V61:W61" si="27">+V8+V43</f>
        <v>11922000</v>
      </c>
      <c r="W61" s="41">
        <f t="shared" si="27"/>
        <v>3153000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494658000</v>
      </c>
      <c r="C65" s="48">
        <f t="shared" si="30"/>
        <v>-11752000</v>
      </c>
      <c r="D65" s="48">
        <f t="shared" si="30"/>
        <v>0</v>
      </c>
      <c r="E65" s="48">
        <f t="shared" si="30"/>
        <v>482906000</v>
      </c>
      <c r="F65" s="49">
        <f t="shared" si="30"/>
        <v>496371000</v>
      </c>
      <c r="G65" s="50">
        <f t="shared" si="30"/>
        <v>383478000</v>
      </c>
      <c r="H65" s="49">
        <f t="shared" si="30"/>
        <v>68989000</v>
      </c>
      <c r="I65" s="50">
        <f t="shared" si="30"/>
        <v>50500509</v>
      </c>
      <c r="J65" s="49">
        <f t="shared" si="30"/>
        <v>167293000</v>
      </c>
      <c r="K65" s="50">
        <f t="shared" si="30"/>
        <v>84624084</v>
      </c>
      <c r="L65" s="49">
        <f t="shared" si="30"/>
        <v>43993000</v>
      </c>
      <c r="M65" s="51">
        <f t="shared" si="30"/>
        <v>33659660</v>
      </c>
      <c r="N65" s="49">
        <f t="shared" si="30"/>
        <v>0</v>
      </c>
      <c r="O65" s="50">
        <f t="shared" si="30"/>
        <v>0</v>
      </c>
      <c r="P65" s="49">
        <f t="shared" si="30"/>
        <v>280275000</v>
      </c>
      <c r="Q65" s="50">
        <f t="shared" si="30"/>
        <v>168784253</v>
      </c>
      <c r="R65" s="34">
        <f t="shared" si="16"/>
        <v>-73.703024035673934</v>
      </c>
      <c r="S65" s="35">
        <f t="shared" si="17"/>
        <v>-60.224491174403724</v>
      </c>
      <c r="T65" s="34">
        <f t="shared" si="18"/>
        <v>58.039245733124048</v>
      </c>
      <c r="U65" s="35">
        <f t="shared" si="19"/>
        <v>34.951782127370542</v>
      </c>
      <c r="V65" s="49">
        <f>+V61+V62</f>
        <v>11922000</v>
      </c>
      <c r="W65" s="50">
        <f>+W61+W62</f>
        <v>3153000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191799000</v>
      </c>
      <c r="C8" s="36">
        <f t="shared" si="0"/>
        <v>17300000</v>
      </c>
      <c r="D8" s="36">
        <f t="shared" si="0"/>
        <v>0</v>
      </c>
      <c r="E8" s="36">
        <f t="shared" si="0"/>
        <v>209099000</v>
      </c>
      <c r="F8" s="37">
        <f t="shared" si="0"/>
        <v>219099000</v>
      </c>
      <c r="G8" s="38">
        <f t="shared" si="0"/>
        <v>179099000</v>
      </c>
      <c r="H8" s="37">
        <f t="shared" si="0"/>
        <v>51052000</v>
      </c>
      <c r="I8" s="38">
        <f t="shared" si="0"/>
        <v>-322000</v>
      </c>
      <c r="J8" s="37">
        <f t="shared" si="0"/>
        <v>59031000</v>
      </c>
      <c r="K8" s="38">
        <f t="shared" si="0"/>
        <v>-578000</v>
      </c>
      <c r="L8" s="37">
        <f t="shared" si="0"/>
        <v>18533000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128616000</v>
      </c>
      <c r="Q8" s="38">
        <f t="shared" si="0"/>
        <v>-900000</v>
      </c>
      <c r="R8" s="16">
        <f>IF(($J8       =0),0,((($L8       -$J8       )/$J8       )*100))</f>
        <v>-68.604631464823569</v>
      </c>
      <c r="S8" s="17">
        <f>IF(($K8       =0),0,((($M8       -$K8       )/$K8       )*100))</f>
        <v>-100</v>
      </c>
      <c r="T8" s="16">
        <f>IF(($E8       =0),0,(($P8       /$E8       )*100))</f>
        <v>61.509619845145124</v>
      </c>
      <c r="U8" s="18">
        <f>IF(($E8       =0),0,(($Q8       /$E8       )*100))</f>
        <v>-0.43041812729855239</v>
      </c>
      <c r="V8" s="37">
        <f t="shared" ref="V8:W8" si="1">+V9+V28</f>
        <v>9376000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182714000</v>
      </c>
      <c r="C9" s="39">
        <f t="shared" si="2"/>
        <v>14500000</v>
      </c>
      <c r="D9" s="39">
        <f t="shared" si="2"/>
        <v>0</v>
      </c>
      <c r="E9" s="39">
        <f t="shared" si="2"/>
        <v>197214000</v>
      </c>
      <c r="F9" s="40">
        <f t="shared" si="2"/>
        <v>207214000</v>
      </c>
      <c r="G9" s="41">
        <f t="shared" si="2"/>
        <v>167214000</v>
      </c>
      <c r="H9" s="40">
        <f t="shared" si="2"/>
        <v>50708000</v>
      </c>
      <c r="I9" s="41">
        <f t="shared" si="2"/>
        <v>0</v>
      </c>
      <c r="J9" s="40">
        <f t="shared" si="2"/>
        <v>55985000</v>
      </c>
      <c r="K9" s="41">
        <f t="shared" si="2"/>
        <v>0</v>
      </c>
      <c r="L9" s="40">
        <f t="shared" si="2"/>
        <v>17109000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123802000</v>
      </c>
      <c r="Q9" s="41">
        <f t="shared" si="2"/>
        <v>0</v>
      </c>
      <c r="R9" s="20">
        <f>IF(($J9       =0),0,((($L9       -$J9       )/$J9       )*100))</f>
        <v>-69.440028579083673</v>
      </c>
      <c r="S9" s="21">
        <f>IF(($K9       =0),0,((($M9       -$K9       )/$K9       )*100))</f>
        <v>0</v>
      </c>
      <c r="T9" s="20">
        <f>IF(($E9       =0),0,(($P9       /$E9       )*100))</f>
        <v>62.775462188282781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60598000</v>
      </c>
      <c r="C10" s="42">
        <v>10000000</v>
      </c>
      <c r="D10" s="42"/>
      <c r="E10" s="42">
        <f t="shared" ref="E10:E41" si="4">$B10      +$C10      +$D10</f>
        <v>70598000</v>
      </c>
      <c r="F10" s="43">
        <v>70598000</v>
      </c>
      <c r="G10" s="44">
        <v>70598000</v>
      </c>
      <c r="H10" s="43">
        <v>32322000</v>
      </c>
      <c r="I10" s="44"/>
      <c r="J10" s="43">
        <v>20437000</v>
      </c>
      <c r="K10" s="44"/>
      <c r="L10" s="43">
        <v>6238000</v>
      </c>
      <c r="M10" s="44"/>
      <c r="N10" s="43"/>
      <c r="O10" s="44"/>
      <c r="P10" s="43">
        <f t="shared" ref="P10:P41" si="5">$H10      +$J10      +$L10      +$N10</f>
        <v>58997000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-69.476929099182854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83.5675231592963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2116000</v>
      </c>
      <c r="C13" s="42"/>
      <c r="D13" s="42"/>
      <c r="E13" s="42">
        <f t="shared" si="4"/>
        <v>2116000</v>
      </c>
      <c r="F13" s="43">
        <v>2116000</v>
      </c>
      <c r="G13" s="44">
        <v>2116000</v>
      </c>
      <c r="H13" s="43">
        <v>1293000</v>
      </c>
      <c r="I13" s="44"/>
      <c r="J13" s="43">
        <v>823000</v>
      </c>
      <c r="K13" s="44"/>
      <c r="L13" s="43"/>
      <c r="M13" s="44"/>
      <c r="N13" s="43"/>
      <c r="O13" s="44"/>
      <c r="P13" s="43">
        <f t="shared" si="5"/>
        <v>2116000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14500000</v>
      </c>
      <c r="D20" s="42"/>
      <c r="E20" s="42">
        <f t="shared" si="4"/>
        <v>14500000</v>
      </c>
      <c r="F20" s="43">
        <v>14500000</v>
      </c>
      <c r="G20" s="44">
        <v>14500000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90000000</v>
      </c>
      <c r="C22" s="42">
        <v>-10000000</v>
      </c>
      <c r="D22" s="42"/>
      <c r="E22" s="42">
        <f t="shared" si="4"/>
        <v>80000000</v>
      </c>
      <c r="F22" s="43">
        <v>90000000</v>
      </c>
      <c r="G22" s="44">
        <v>50000000</v>
      </c>
      <c r="H22" s="43">
        <v>10000000</v>
      </c>
      <c r="I22" s="44"/>
      <c r="J22" s="43">
        <v>22313000</v>
      </c>
      <c r="K22" s="44"/>
      <c r="L22" s="43">
        <v>10376000</v>
      </c>
      <c r="M22" s="44"/>
      <c r="N22" s="43"/>
      <c r="O22" s="44"/>
      <c r="P22" s="43">
        <f t="shared" si="5"/>
        <v>42689000</v>
      </c>
      <c r="Q22" s="44">
        <f t="shared" si="6"/>
        <v>0</v>
      </c>
      <c r="R22" s="24">
        <f t="shared" si="7"/>
        <v>-53.497960830009418</v>
      </c>
      <c r="S22" s="25">
        <f t="shared" si="8"/>
        <v>0</v>
      </c>
      <c r="T22" s="24">
        <f t="shared" si="9"/>
        <v>53.361250000000005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7093000</v>
      </c>
      <c r="I23" s="44"/>
      <c r="J23" s="43">
        <v>12412000</v>
      </c>
      <c r="K23" s="44"/>
      <c r="L23" s="43">
        <v>495000</v>
      </c>
      <c r="M23" s="44"/>
      <c r="N23" s="43"/>
      <c r="O23" s="44"/>
      <c r="P23" s="43">
        <f t="shared" si="5"/>
        <v>20000000</v>
      </c>
      <c r="Q23" s="44">
        <f t="shared" si="6"/>
        <v>0</v>
      </c>
      <c r="R23" s="24">
        <f t="shared" si="7"/>
        <v>-96.011923944569759</v>
      </c>
      <c r="S23" s="25">
        <f t="shared" si="8"/>
        <v>0</v>
      </c>
      <c r="T23" s="24">
        <f t="shared" si="9"/>
        <v>66.666666666666657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9085000</v>
      </c>
      <c r="C28" s="39">
        <f t="shared" si="11"/>
        <v>2800000</v>
      </c>
      <c r="D28" s="39">
        <f t="shared" si="11"/>
        <v>0</v>
      </c>
      <c r="E28" s="39">
        <f t="shared" si="11"/>
        <v>11885000</v>
      </c>
      <c r="F28" s="40">
        <f t="shared" si="11"/>
        <v>11885000</v>
      </c>
      <c r="G28" s="41">
        <f t="shared" si="11"/>
        <v>11885000</v>
      </c>
      <c r="H28" s="40">
        <f t="shared" si="11"/>
        <v>344000</v>
      </c>
      <c r="I28" s="41">
        <f t="shared" si="11"/>
        <v>-322000</v>
      </c>
      <c r="J28" s="40">
        <f t="shared" si="11"/>
        <v>3046000</v>
      </c>
      <c r="K28" s="41">
        <f t="shared" si="11"/>
        <v>-578000</v>
      </c>
      <c r="L28" s="40">
        <f t="shared" si="11"/>
        <v>1424000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4814000</v>
      </c>
      <c r="Q28" s="41">
        <f t="shared" si="11"/>
        <v>-900000</v>
      </c>
      <c r="R28" s="20">
        <f t="shared" si="7"/>
        <v>-53.250164149704524</v>
      </c>
      <c r="S28" s="21">
        <f t="shared" si="8"/>
        <v>-100</v>
      </c>
      <c r="T28" s="20">
        <f t="shared" si="9"/>
        <v>40.504838031131676</v>
      </c>
      <c r="U28" s="22">
        <f t="shared" si="10"/>
        <v>-7.5725704669751783</v>
      </c>
      <c r="V28" s="40">
        <f t="shared" ref="V28:W28" si="12">SUM(V29:V42)</f>
        <v>9376000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85000</v>
      </c>
      <c r="I31" s="44"/>
      <c r="J31" s="43">
        <v>275000</v>
      </c>
      <c r="K31" s="44"/>
      <c r="L31" s="43">
        <v>76000</v>
      </c>
      <c r="M31" s="44"/>
      <c r="N31" s="43"/>
      <c r="O31" s="44"/>
      <c r="P31" s="43">
        <f t="shared" si="5"/>
        <v>436000</v>
      </c>
      <c r="Q31" s="44">
        <f t="shared" si="6"/>
        <v>0</v>
      </c>
      <c r="R31" s="24">
        <f t="shared" si="7"/>
        <v>-72.36363636363636</v>
      </c>
      <c r="S31" s="25">
        <f t="shared" si="8"/>
        <v>0</v>
      </c>
      <c r="T31" s="24">
        <f t="shared" si="9"/>
        <v>11.473684210526315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259000</v>
      </c>
      <c r="I33" s="44">
        <v>-322000</v>
      </c>
      <c r="J33" s="43"/>
      <c r="K33" s="44">
        <v>-578000</v>
      </c>
      <c r="L33" s="43">
        <v>591000</v>
      </c>
      <c r="M33" s="44"/>
      <c r="N33" s="43"/>
      <c r="O33" s="44"/>
      <c r="P33" s="43">
        <f t="shared" si="5"/>
        <v>850000</v>
      </c>
      <c r="Q33" s="44">
        <f t="shared" si="6"/>
        <v>-900000</v>
      </c>
      <c r="R33" s="24">
        <f t="shared" si="7"/>
        <v>0</v>
      </c>
      <c r="S33" s="25">
        <f t="shared" si="8"/>
        <v>-100</v>
      </c>
      <c r="T33" s="24">
        <f t="shared" si="9"/>
        <v>66.147859922178981</v>
      </c>
      <c r="U33" s="26">
        <f t="shared" si="10"/>
        <v>-70.038910505836569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2800000</v>
      </c>
      <c r="D36" s="42"/>
      <c r="E36" s="42">
        <f t="shared" si="4"/>
        <v>6800000</v>
      </c>
      <c r="F36" s="43">
        <v>6800000</v>
      </c>
      <c r="G36" s="44">
        <v>6800000</v>
      </c>
      <c r="H36" s="43"/>
      <c r="I36" s="44"/>
      <c r="J36" s="43">
        <v>2771000</v>
      </c>
      <c r="K36" s="44"/>
      <c r="L36" s="43">
        <v>757000</v>
      </c>
      <c r="M36" s="44"/>
      <c r="N36" s="43"/>
      <c r="O36" s="44"/>
      <c r="P36" s="43">
        <f t="shared" si="5"/>
        <v>3528000</v>
      </c>
      <c r="Q36" s="44">
        <f t="shared" si="6"/>
        <v>0</v>
      </c>
      <c r="R36" s="24">
        <f t="shared" si="7"/>
        <v>-72.681342475640562</v>
      </c>
      <c r="S36" s="25">
        <f t="shared" si="8"/>
        <v>0</v>
      </c>
      <c r="T36" s="24">
        <f t="shared" si="9"/>
        <v>51.882352941176471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9376000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19316000</v>
      </c>
      <c r="C43" s="45">
        <f t="shared" si="20"/>
        <v>18552000</v>
      </c>
      <c r="D43" s="45">
        <f t="shared" si="20"/>
        <v>0</v>
      </c>
      <c r="E43" s="45">
        <f t="shared" si="20"/>
        <v>37868000</v>
      </c>
      <c r="F43" s="46">
        <f t="shared" si="20"/>
        <v>19316000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19316000</v>
      </c>
      <c r="C44" s="39">
        <f t="shared" si="22"/>
        <v>18552000</v>
      </c>
      <c r="D44" s="39">
        <f t="shared" si="22"/>
        <v>0</v>
      </c>
      <c r="E44" s="39">
        <f t="shared" si="22"/>
        <v>37868000</v>
      </c>
      <c r="F44" s="40">
        <f t="shared" si="22"/>
        <v>19316000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19316000</v>
      </c>
      <c r="C46" s="42">
        <v>18552000</v>
      </c>
      <c r="D46" s="42"/>
      <c r="E46" s="42">
        <f t="shared" si="13"/>
        <v>37868000</v>
      </c>
      <c r="F46" s="43">
        <v>19316000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211115000</v>
      </c>
      <c r="C61" s="39">
        <f t="shared" si="26"/>
        <v>35852000</v>
      </c>
      <c r="D61" s="39">
        <f t="shared" si="26"/>
        <v>0</v>
      </c>
      <c r="E61" s="39">
        <f t="shared" si="26"/>
        <v>246967000</v>
      </c>
      <c r="F61" s="40">
        <f t="shared" si="26"/>
        <v>238415000</v>
      </c>
      <c r="G61" s="41">
        <f t="shared" si="26"/>
        <v>179099000</v>
      </c>
      <c r="H61" s="40">
        <f t="shared" si="26"/>
        <v>51052000</v>
      </c>
      <c r="I61" s="41">
        <f t="shared" si="26"/>
        <v>-322000</v>
      </c>
      <c r="J61" s="40">
        <f t="shared" si="26"/>
        <v>59031000</v>
      </c>
      <c r="K61" s="41">
        <f t="shared" si="26"/>
        <v>-578000</v>
      </c>
      <c r="L61" s="40">
        <f t="shared" si="26"/>
        <v>18533000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128616000</v>
      </c>
      <c r="Q61" s="41">
        <f t="shared" si="26"/>
        <v>-900000</v>
      </c>
      <c r="R61" s="20">
        <f t="shared" si="16"/>
        <v>-68.604631464823569</v>
      </c>
      <c r="S61" s="21">
        <f t="shared" si="17"/>
        <v>-100</v>
      </c>
      <c r="T61" s="20">
        <f t="shared" si="18"/>
        <v>52.078212878643704</v>
      </c>
      <c r="U61" s="22">
        <f t="shared" si="19"/>
        <v>-0.36442115748257864</v>
      </c>
      <c r="V61" s="40">
        <f t="shared" ref="V61:W61" si="27">+V8+V43</f>
        <v>9376000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211115000</v>
      </c>
      <c r="C65" s="48">
        <f t="shared" si="30"/>
        <v>35852000</v>
      </c>
      <c r="D65" s="48">
        <f t="shared" si="30"/>
        <v>0</v>
      </c>
      <c r="E65" s="48">
        <f t="shared" si="30"/>
        <v>246967000</v>
      </c>
      <c r="F65" s="49">
        <f t="shared" si="30"/>
        <v>238415000</v>
      </c>
      <c r="G65" s="50">
        <f t="shared" si="30"/>
        <v>179099000</v>
      </c>
      <c r="H65" s="49">
        <f t="shared" si="30"/>
        <v>51052000</v>
      </c>
      <c r="I65" s="50">
        <f t="shared" si="30"/>
        <v>-322000</v>
      </c>
      <c r="J65" s="49">
        <f t="shared" si="30"/>
        <v>59031000</v>
      </c>
      <c r="K65" s="50">
        <f t="shared" si="30"/>
        <v>-578000</v>
      </c>
      <c r="L65" s="49">
        <f t="shared" si="30"/>
        <v>18533000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128616000</v>
      </c>
      <c r="Q65" s="50">
        <f t="shared" si="30"/>
        <v>-900000</v>
      </c>
      <c r="R65" s="34">
        <f t="shared" si="16"/>
        <v>-68.604631464823569</v>
      </c>
      <c r="S65" s="35">
        <f t="shared" si="17"/>
        <v>-100</v>
      </c>
      <c r="T65" s="34">
        <f t="shared" si="18"/>
        <v>52.078212878643704</v>
      </c>
      <c r="U65" s="35">
        <f t="shared" si="19"/>
        <v>-0.36442115748257864</v>
      </c>
      <c r="V65" s="49">
        <f>+V61+V62</f>
        <v>9376000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147716000</v>
      </c>
      <c r="C8" s="36">
        <f t="shared" si="0"/>
        <v>6236000</v>
      </c>
      <c r="D8" s="36">
        <f t="shared" si="0"/>
        <v>0</v>
      </c>
      <c r="E8" s="36">
        <f t="shared" si="0"/>
        <v>153952000</v>
      </c>
      <c r="F8" s="37">
        <f t="shared" si="0"/>
        <v>153952000</v>
      </c>
      <c r="G8" s="38">
        <f t="shared" si="0"/>
        <v>153952000</v>
      </c>
      <c r="H8" s="37">
        <f t="shared" si="0"/>
        <v>28773000</v>
      </c>
      <c r="I8" s="38">
        <f t="shared" si="0"/>
        <v>0</v>
      </c>
      <c r="J8" s="37">
        <f t="shared" si="0"/>
        <v>47021000</v>
      </c>
      <c r="K8" s="38">
        <f t="shared" si="0"/>
        <v>0</v>
      </c>
      <c r="L8" s="37">
        <f t="shared" si="0"/>
        <v>13334000</v>
      </c>
      <c r="M8" s="38">
        <f t="shared" si="0"/>
        <v>76724181</v>
      </c>
      <c r="N8" s="37">
        <f t="shared" si="0"/>
        <v>0</v>
      </c>
      <c r="O8" s="38">
        <f t="shared" si="0"/>
        <v>0</v>
      </c>
      <c r="P8" s="37">
        <f t="shared" si="0"/>
        <v>89128000</v>
      </c>
      <c r="Q8" s="38">
        <f t="shared" si="0"/>
        <v>76724181</v>
      </c>
      <c r="R8" s="16">
        <f>IF(($J8       =0),0,((($L8       -$J8       )/$J8       )*100))</f>
        <v>-71.642457625316354</v>
      </c>
      <c r="S8" s="17">
        <f>IF(($K8       =0),0,((($M8       -$K8       )/$K8       )*100))</f>
        <v>0</v>
      </c>
      <c r="T8" s="16">
        <f>IF(($E8       =0),0,(($P8       /$E8       )*100))</f>
        <v>57.893369361879031</v>
      </c>
      <c r="U8" s="18">
        <f>IF(($E8       =0),0,(($Q8       /$E8       )*100))</f>
        <v>49.836430186032011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138712000</v>
      </c>
      <c r="C9" s="39">
        <f t="shared" si="2"/>
        <v>-3264000</v>
      </c>
      <c r="D9" s="39">
        <f t="shared" si="2"/>
        <v>0</v>
      </c>
      <c r="E9" s="39">
        <f t="shared" si="2"/>
        <v>135448000</v>
      </c>
      <c r="F9" s="40">
        <f t="shared" si="2"/>
        <v>135448000</v>
      </c>
      <c r="G9" s="41">
        <f t="shared" si="2"/>
        <v>135448000</v>
      </c>
      <c r="H9" s="40">
        <f t="shared" si="2"/>
        <v>27145000</v>
      </c>
      <c r="I9" s="41">
        <f t="shared" si="2"/>
        <v>0</v>
      </c>
      <c r="J9" s="40">
        <f t="shared" si="2"/>
        <v>44274000</v>
      </c>
      <c r="K9" s="41">
        <f t="shared" si="2"/>
        <v>0</v>
      </c>
      <c r="L9" s="40">
        <f t="shared" si="2"/>
        <v>13240000</v>
      </c>
      <c r="M9" s="41">
        <f t="shared" si="2"/>
        <v>70055335</v>
      </c>
      <c r="N9" s="40">
        <f t="shared" si="2"/>
        <v>0</v>
      </c>
      <c r="O9" s="41">
        <f t="shared" si="2"/>
        <v>0</v>
      </c>
      <c r="P9" s="40">
        <f t="shared" si="2"/>
        <v>84659000</v>
      </c>
      <c r="Q9" s="41">
        <f t="shared" si="2"/>
        <v>70055335</v>
      </c>
      <c r="R9" s="20">
        <f>IF(($J9       =0),0,((($L9       -$J9       )/$J9       )*100))</f>
        <v>-70.09531553507702</v>
      </c>
      <c r="S9" s="21">
        <f>IF(($K9       =0),0,((($M9       -$K9       )/$K9       )*100))</f>
        <v>0</v>
      </c>
      <c r="T9" s="20">
        <f>IF(($E9       =0),0,(($P9       /$E9       )*100))</f>
        <v>62.502953162837393</v>
      </c>
      <c r="U9" s="22">
        <f>IF(($E9       =0),0,(($Q9       /$E9       )*100))</f>
        <v>51.721202970881819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90473000</v>
      </c>
      <c r="C10" s="42">
        <v>-500000</v>
      </c>
      <c r="D10" s="42"/>
      <c r="E10" s="42">
        <f t="shared" ref="E10:E41" si="4">$B10      +$C10      +$D10</f>
        <v>89973000</v>
      </c>
      <c r="F10" s="43">
        <v>89973000</v>
      </c>
      <c r="G10" s="44">
        <v>89973000</v>
      </c>
      <c r="H10" s="43">
        <v>22643000</v>
      </c>
      <c r="I10" s="44"/>
      <c r="J10" s="43">
        <v>31545000</v>
      </c>
      <c r="K10" s="44"/>
      <c r="L10" s="43">
        <v>13240000</v>
      </c>
      <c r="M10" s="44">
        <v>49405007</v>
      </c>
      <c r="N10" s="43"/>
      <c r="O10" s="44"/>
      <c r="P10" s="43">
        <f t="shared" ref="P10:P41" si="5">$H10      +$J10      +$L10      +$N10</f>
        <v>67428000</v>
      </c>
      <c r="Q10" s="44">
        <f t="shared" ref="Q10:Q41" si="6">$I10      +$K10      +$M10      +$O10</f>
        <v>49405007</v>
      </c>
      <c r="R10" s="24">
        <f t="shared" ref="R10:R41" si="7">IF(($J10      =0),0,((($L10      -$J10      )/$J10      )*100))</f>
        <v>-58.028213663021077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74.942482744823451</v>
      </c>
      <c r="U10" s="26">
        <f t="shared" ref="U10:U41" si="10">IF(($E10      =0),0,(($Q10      /$E10      )*100))</f>
        <v>54.910925499872185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31272000</v>
      </c>
      <c r="C13" s="42">
        <v>-2764000</v>
      </c>
      <c r="D13" s="42"/>
      <c r="E13" s="42">
        <f t="shared" si="4"/>
        <v>28508000</v>
      </c>
      <c r="F13" s="43">
        <v>28508000</v>
      </c>
      <c r="G13" s="44">
        <v>28508000</v>
      </c>
      <c r="H13" s="43">
        <v>4502000</v>
      </c>
      <c r="I13" s="44"/>
      <c r="J13" s="43">
        <v>5243000</v>
      </c>
      <c r="K13" s="44"/>
      <c r="L13" s="43"/>
      <c r="M13" s="44"/>
      <c r="N13" s="43"/>
      <c r="O13" s="44"/>
      <c r="P13" s="43">
        <f t="shared" si="5"/>
        <v>9745000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34.183387119405076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16967000</v>
      </c>
      <c r="C20" s="42"/>
      <c r="D20" s="42"/>
      <c r="E20" s="42">
        <f t="shared" si="4"/>
        <v>16967000</v>
      </c>
      <c r="F20" s="43">
        <v>16967000</v>
      </c>
      <c r="G20" s="44">
        <v>16967000</v>
      </c>
      <c r="H20" s="43"/>
      <c r="I20" s="44"/>
      <c r="J20" s="43">
        <v>7486000</v>
      </c>
      <c r="K20" s="44"/>
      <c r="L20" s="43"/>
      <c r="M20" s="44">
        <v>20650328</v>
      </c>
      <c r="N20" s="43"/>
      <c r="O20" s="44"/>
      <c r="P20" s="43">
        <f t="shared" si="5"/>
        <v>7486000</v>
      </c>
      <c r="Q20" s="44">
        <f t="shared" si="6"/>
        <v>20650328</v>
      </c>
      <c r="R20" s="24">
        <f t="shared" si="7"/>
        <v>-100</v>
      </c>
      <c r="S20" s="25">
        <f t="shared" si="8"/>
        <v>0</v>
      </c>
      <c r="T20" s="24">
        <f t="shared" si="9"/>
        <v>44.120940649496085</v>
      </c>
      <c r="U20" s="26">
        <f t="shared" si="10"/>
        <v>121.70877585902045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9004000</v>
      </c>
      <c r="C28" s="39">
        <f t="shared" si="11"/>
        <v>9500000</v>
      </c>
      <c r="D28" s="39">
        <f t="shared" si="11"/>
        <v>0</v>
      </c>
      <c r="E28" s="39">
        <f t="shared" si="11"/>
        <v>18504000</v>
      </c>
      <c r="F28" s="40">
        <f t="shared" si="11"/>
        <v>18504000</v>
      </c>
      <c r="G28" s="41">
        <f t="shared" si="11"/>
        <v>18504000</v>
      </c>
      <c r="H28" s="40">
        <f t="shared" si="11"/>
        <v>1628000</v>
      </c>
      <c r="I28" s="41">
        <f t="shared" si="11"/>
        <v>0</v>
      </c>
      <c r="J28" s="40">
        <f t="shared" si="11"/>
        <v>2747000</v>
      </c>
      <c r="K28" s="41">
        <f t="shared" si="11"/>
        <v>0</v>
      </c>
      <c r="L28" s="40">
        <f t="shared" si="11"/>
        <v>94000</v>
      </c>
      <c r="M28" s="41">
        <f t="shared" si="11"/>
        <v>6668846</v>
      </c>
      <c r="N28" s="40">
        <f t="shared" si="11"/>
        <v>0</v>
      </c>
      <c r="O28" s="41">
        <f t="shared" si="11"/>
        <v>0</v>
      </c>
      <c r="P28" s="40">
        <f t="shared" si="11"/>
        <v>4469000</v>
      </c>
      <c r="Q28" s="41">
        <f t="shared" si="11"/>
        <v>6668846</v>
      </c>
      <c r="R28" s="20">
        <f t="shared" si="7"/>
        <v>-96.578085183836919</v>
      </c>
      <c r="S28" s="21">
        <f t="shared" si="8"/>
        <v>0</v>
      </c>
      <c r="T28" s="20">
        <f t="shared" si="9"/>
        <v>24.151534803285777</v>
      </c>
      <c r="U28" s="22">
        <f t="shared" si="10"/>
        <v>36.040023778642457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179000</v>
      </c>
      <c r="I31" s="44"/>
      <c r="J31" s="43">
        <v>63000</v>
      </c>
      <c r="K31" s="44"/>
      <c r="L31" s="43">
        <v>44000</v>
      </c>
      <c r="M31" s="44">
        <v>1226246</v>
      </c>
      <c r="N31" s="43"/>
      <c r="O31" s="44"/>
      <c r="P31" s="43">
        <f t="shared" si="5"/>
        <v>286000</v>
      </c>
      <c r="Q31" s="44">
        <f t="shared" si="6"/>
        <v>1226246</v>
      </c>
      <c r="R31" s="24">
        <f t="shared" si="7"/>
        <v>-30.158730158730158</v>
      </c>
      <c r="S31" s="25">
        <f t="shared" si="8"/>
        <v>0</v>
      </c>
      <c r="T31" s="24">
        <f t="shared" si="9"/>
        <v>9.5333333333333332</v>
      </c>
      <c r="U31" s="26">
        <f t="shared" si="10"/>
        <v>40.874866666666662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2004000</v>
      </c>
      <c r="C33" s="42"/>
      <c r="D33" s="42"/>
      <c r="E33" s="42">
        <f t="shared" si="4"/>
        <v>2004000</v>
      </c>
      <c r="F33" s="43">
        <v>2004000</v>
      </c>
      <c r="G33" s="44">
        <v>2004000</v>
      </c>
      <c r="H33" s="43">
        <v>500000</v>
      </c>
      <c r="I33" s="44"/>
      <c r="J33" s="43">
        <v>433000</v>
      </c>
      <c r="K33" s="44"/>
      <c r="L33" s="43">
        <v>50000</v>
      </c>
      <c r="M33" s="44">
        <v>2004000</v>
      </c>
      <c r="N33" s="43"/>
      <c r="O33" s="44"/>
      <c r="P33" s="43">
        <f t="shared" si="5"/>
        <v>983000</v>
      </c>
      <c r="Q33" s="44">
        <f t="shared" si="6"/>
        <v>2004000</v>
      </c>
      <c r="R33" s="24">
        <f t="shared" si="7"/>
        <v>-88.45265588914549</v>
      </c>
      <c r="S33" s="25">
        <f t="shared" si="8"/>
        <v>0</v>
      </c>
      <c r="T33" s="24">
        <f t="shared" si="9"/>
        <v>49.051896207584832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3000000</v>
      </c>
      <c r="D36" s="42"/>
      <c r="E36" s="42">
        <f t="shared" si="4"/>
        <v>7000000</v>
      </c>
      <c r="F36" s="43">
        <v>7000000</v>
      </c>
      <c r="G36" s="44">
        <v>7000000</v>
      </c>
      <c r="H36" s="43">
        <v>949000</v>
      </c>
      <c r="I36" s="44"/>
      <c r="J36" s="43">
        <v>2251000</v>
      </c>
      <c r="K36" s="44"/>
      <c r="L36" s="43"/>
      <c r="M36" s="44">
        <v>3438600</v>
      </c>
      <c r="N36" s="43"/>
      <c r="O36" s="44"/>
      <c r="P36" s="43">
        <f t="shared" si="5"/>
        <v>3200000</v>
      </c>
      <c r="Q36" s="44">
        <f t="shared" si="6"/>
        <v>3438600</v>
      </c>
      <c r="R36" s="24">
        <f t="shared" si="7"/>
        <v>-100</v>
      </c>
      <c r="S36" s="25">
        <f t="shared" si="8"/>
        <v>0</v>
      </c>
      <c r="T36" s="24">
        <f t="shared" si="9"/>
        <v>45.714285714285715</v>
      </c>
      <c r="U36" s="26">
        <f t="shared" si="10"/>
        <v>49.122857142857143</v>
      </c>
      <c r="V36" s="43"/>
      <c r="W36" s="44"/>
    </row>
    <row r="37" spans="1:23" x14ac:dyDescent="0.2">
      <c r="A37" s="23" t="s">
        <v>63</v>
      </c>
      <c r="B37" s="42"/>
      <c r="C37" s="42">
        <v>6500000</v>
      </c>
      <c r="D37" s="42"/>
      <c r="E37" s="42">
        <f t="shared" si="4"/>
        <v>6500000</v>
      </c>
      <c r="F37" s="43">
        <v>6500000</v>
      </c>
      <c r="G37" s="44">
        <v>6500000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101484000</v>
      </c>
      <c r="C43" s="45">
        <f t="shared" si="20"/>
        <v>-13244000</v>
      </c>
      <c r="D43" s="45">
        <f t="shared" si="20"/>
        <v>0</v>
      </c>
      <c r="E43" s="45">
        <f t="shared" si="20"/>
        <v>88240000</v>
      </c>
      <c r="F43" s="46">
        <f t="shared" si="20"/>
        <v>101484000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101484000</v>
      </c>
      <c r="C44" s="39">
        <f t="shared" si="22"/>
        <v>-13244000</v>
      </c>
      <c r="D44" s="39">
        <f t="shared" si="22"/>
        <v>0</v>
      </c>
      <c r="E44" s="39">
        <f t="shared" si="22"/>
        <v>88240000</v>
      </c>
      <c r="F44" s="40">
        <f t="shared" si="22"/>
        <v>101484000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59482000</v>
      </c>
      <c r="C45" s="42"/>
      <c r="D45" s="42"/>
      <c r="E45" s="42">
        <f t="shared" si="13"/>
        <v>59482000</v>
      </c>
      <c r="F45" s="43">
        <v>59482000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27002000</v>
      </c>
      <c r="C46" s="42">
        <v>-13244000</v>
      </c>
      <c r="D46" s="42"/>
      <c r="E46" s="42">
        <f t="shared" si="13"/>
        <v>13758000</v>
      </c>
      <c r="F46" s="43">
        <v>27002000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15000000</v>
      </c>
      <c r="C53" s="42"/>
      <c r="D53" s="42"/>
      <c r="E53" s="42">
        <f t="shared" si="13"/>
        <v>15000000</v>
      </c>
      <c r="F53" s="43">
        <v>15000000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249200000</v>
      </c>
      <c r="C61" s="39">
        <f t="shared" si="26"/>
        <v>-7008000</v>
      </c>
      <c r="D61" s="39">
        <f t="shared" si="26"/>
        <v>0</v>
      </c>
      <c r="E61" s="39">
        <f t="shared" si="26"/>
        <v>242192000</v>
      </c>
      <c r="F61" s="40">
        <f t="shared" si="26"/>
        <v>255436000</v>
      </c>
      <c r="G61" s="41">
        <f t="shared" si="26"/>
        <v>153952000</v>
      </c>
      <c r="H61" s="40">
        <f t="shared" si="26"/>
        <v>28773000</v>
      </c>
      <c r="I61" s="41">
        <f t="shared" si="26"/>
        <v>0</v>
      </c>
      <c r="J61" s="40">
        <f t="shared" si="26"/>
        <v>47021000</v>
      </c>
      <c r="K61" s="41">
        <f t="shared" si="26"/>
        <v>0</v>
      </c>
      <c r="L61" s="40">
        <f t="shared" si="26"/>
        <v>13334000</v>
      </c>
      <c r="M61" s="41">
        <f t="shared" si="26"/>
        <v>76724181</v>
      </c>
      <c r="N61" s="40">
        <f t="shared" si="26"/>
        <v>0</v>
      </c>
      <c r="O61" s="41">
        <f t="shared" si="26"/>
        <v>0</v>
      </c>
      <c r="P61" s="40">
        <f t="shared" si="26"/>
        <v>89128000</v>
      </c>
      <c r="Q61" s="41">
        <f t="shared" si="26"/>
        <v>76724181</v>
      </c>
      <c r="R61" s="20">
        <f t="shared" si="16"/>
        <v>-71.642457625316354</v>
      </c>
      <c r="S61" s="21">
        <f t="shared" si="17"/>
        <v>0</v>
      </c>
      <c r="T61" s="20">
        <f t="shared" si="18"/>
        <v>36.800554931624497</v>
      </c>
      <c r="U61" s="22">
        <f t="shared" si="19"/>
        <v>31.679073214639626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249200000</v>
      </c>
      <c r="C65" s="48">
        <f t="shared" si="30"/>
        <v>-7008000</v>
      </c>
      <c r="D65" s="48">
        <f t="shared" si="30"/>
        <v>0</v>
      </c>
      <c r="E65" s="48">
        <f t="shared" si="30"/>
        <v>242192000</v>
      </c>
      <c r="F65" s="49">
        <f t="shared" si="30"/>
        <v>255436000</v>
      </c>
      <c r="G65" s="50">
        <f t="shared" si="30"/>
        <v>153952000</v>
      </c>
      <c r="H65" s="49">
        <f t="shared" si="30"/>
        <v>28773000</v>
      </c>
      <c r="I65" s="50">
        <f t="shared" si="30"/>
        <v>0</v>
      </c>
      <c r="J65" s="49">
        <f t="shared" si="30"/>
        <v>47021000</v>
      </c>
      <c r="K65" s="50">
        <f t="shared" si="30"/>
        <v>0</v>
      </c>
      <c r="L65" s="49">
        <f t="shared" si="30"/>
        <v>13334000</v>
      </c>
      <c r="M65" s="51">
        <f t="shared" si="30"/>
        <v>76724181</v>
      </c>
      <c r="N65" s="49">
        <f t="shared" si="30"/>
        <v>0</v>
      </c>
      <c r="O65" s="50">
        <f t="shared" si="30"/>
        <v>0</v>
      </c>
      <c r="P65" s="49">
        <f t="shared" si="30"/>
        <v>89128000</v>
      </c>
      <c r="Q65" s="50">
        <f t="shared" si="30"/>
        <v>76724181</v>
      </c>
      <c r="R65" s="34">
        <f t="shared" si="16"/>
        <v>-71.642457625316354</v>
      </c>
      <c r="S65" s="35">
        <f t="shared" si="17"/>
        <v>0</v>
      </c>
      <c r="T65" s="34">
        <f t="shared" si="18"/>
        <v>36.800554931624497</v>
      </c>
      <c r="U65" s="35">
        <f t="shared" si="19"/>
        <v>31.679073214639626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107482000</v>
      </c>
      <c r="C8" s="36">
        <f t="shared" si="0"/>
        <v>22000</v>
      </c>
      <c r="D8" s="36">
        <f t="shared" si="0"/>
        <v>0</v>
      </c>
      <c r="E8" s="36">
        <f t="shared" si="0"/>
        <v>107504000</v>
      </c>
      <c r="F8" s="37">
        <f t="shared" si="0"/>
        <v>105004000</v>
      </c>
      <c r="G8" s="38">
        <f t="shared" si="0"/>
        <v>107504000</v>
      </c>
      <c r="H8" s="37">
        <f t="shared" si="0"/>
        <v>15257000</v>
      </c>
      <c r="I8" s="38">
        <f t="shared" si="0"/>
        <v>289836</v>
      </c>
      <c r="J8" s="37">
        <f t="shared" si="0"/>
        <v>30130000</v>
      </c>
      <c r="K8" s="38">
        <f t="shared" si="0"/>
        <v>-289836</v>
      </c>
      <c r="L8" s="37">
        <f t="shared" si="0"/>
        <v>10240000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55627000</v>
      </c>
      <c r="Q8" s="38">
        <f t="shared" si="0"/>
        <v>0</v>
      </c>
      <c r="R8" s="16">
        <f>IF(($J8       =0),0,((($L8       -$J8       )/$J8       )*100))</f>
        <v>-66.013939595087962</v>
      </c>
      <c r="S8" s="17">
        <f>IF(($K8       =0),0,((($M8       -$K8       )/$K8       )*100))</f>
        <v>-100</v>
      </c>
      <c r="T8" s="16">
        <f>IF(($E8       =0),0,(($P8       /$E8       )*100))</f>
        <v>51.744121148980504</v>
      </c>
      <c r="U8" s="18">
        <f>IF(($E8       =0),0,(($Q8       /$E8       )*100))</f>
        <v>0</v>
      </c>
      <c r="V8" s="37">
        <f t="shared" ref="V8:W8" si="1">+V9+V28</f>
        <v>1009000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103151000</v>
      </c>
      <c r="C9" s="39">
        <f t="shared" si="2"/>
        <v>22000</v>
      </c>
      <c r="D9" s="39">
        <f t="shared" si="2"/>
        <v>0</v>
      </c>
      <c r="E9" s="39">
        <f t="shared" si="2"/>
        <v>103173000</v>
      </c>
      <c r="F9" s="40">
        <f t="shared" si="2"/>
        <v>100673000</v>
      </c>
      <c r="G9" s="41">
        <f t="shared" si="2"/>
        <v>103173000</v>
      </c>
      <c r="H9" s="40">
        <f t="shared" si="2"/>
        <v>13754000</v>
      </c>
      <c r="I9" s="41">
        <f t="shared" si="2"/>
        <v>0</v>
      </c>
      <c r="J9" s="40">
        <f t="shared" si="2"/>
        <v>27817000</v>
      </c>
      <c r="K9" s="41">
        <f t="shared" si="2"/>
        <v>0</v>
      </c>
      <c r="L9" s="40">
        <f t="shared" si="2"/>
        <v>10138000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51709000</v>
      </c>
      <c r="Q9" s="41">
        <f t="shared" si="2"/>
        <v>0</v>
      </c>
      <c r="R9" s="20">
        <f>IF(($J9       =0),0,((($L9       -$J9       )/$J9       )*100))</f>
        <v>-63.554660818923679</v>
      </c>
      <c r="S9" s="21">
        <f>IF(($K9       =0),0,((($M9       -$K9       )/$K9       )*100))</f>
        <v>0</v>
      </c>
      <c r="T9" s="20">
        <f>IF(($E9       =0),0,(($P9       /$E9       )*100))</f>
        <v>50.118732614152925</v>
      </c>
      <c r="U9" s="22">
        <f>IF(($E9       =0),0,(($Q9       /$E9       )*100))</f>
        <v>0</v>
      </c>
      <c r="V9" s="40">
        <f t="shared" ref="V9:W9" si="3">SUM(V10:V27)</f>
        <v>1009000</v>
      </c>
      <c r="W9" s="41">
        <f t="shared" si="3"/>
        <v>0</v>
      </c>
    </row>
    <row r="10" spans="1:23" x14ac:dyDescent="0.2">
      <c r="A10" s="23" t="s">
        <v>36</v>
      </c>
      <c r="B10" s="42">
        <v>34213000</v>
      </c>
      <c r="C10" s="42">
        <v>-82000</v>
      </c>
      <c r="D10" s="42"/>
      <c r="E10" s="42">
        <f t="shared" ref="E10:E41" si="4">$B10      +$C10      +$D10</f>
        <v>34131000</v>
      </c>
      <c r="F10" s="43">
        <v>34131000</v>
      </c>
      <c r="G10" s="44">
        <v>34131000</v>
      </c>
      <c r="H10" s="43">
        <v>3661000</v>
      </c>
      <c r="I10" s="44"/>
      <c r="J10" s="43">
        <v>11376000</v>
      </c>
      <c r="K10" s="44"/>
      <c r="L10" s="43">
        <v>4693000</v>
      </c>
      <c r="M10" s="44"/>
      <c r="N10" s="43"/>
      <c r="O10" s="44"/>
      <c r="P10" s="43">
        <f t="shared" ref="P10:P41" si="5">$H10      +$J10      +$L10      +$N10</f>
        <v>19730000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-58.74648382559775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57.806686003926046</v>
      </c>
      <c r="U10" s="26">
        <f t="shared" ref="U10:U41" si="10">IF(($E10      =0),0,(($Q10      /$E10      )*100))</f>
        <v>0</v>
      </c>
      <c r="V10" s="43">
        <v>309000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17832000</v>
      </c>
      <c r="C13" s="42">
        <v>-2396000</v>
      </c>
      <c r="D13" s="42"/>
      <c r="E13" s="42">
        <f t="shared" si="4"/>
        <v>15436000</v>
      </c>
      <c r="F13" s="43">
        <v>15436000</v>
      </c>
      <c r="G13" s="44">
        <v>15436000</v>
      </c>
      <c r="H13" s="43">
        <v>48000</v>
      </c>
      <c r="I13" s="44"/>
      <c r="J13" s="43">
        <v>1907000</v>
      </c>
      <c r="K13" s="44"/>
      <c r="L13" s="43">
        <v>2483000</v>
      </c>
      <c r="M13" s="44"/>
      <c r="N13" s="43"/>
      <c r="O13" s="44"/>
      <c r="P13" s="43">
        <f t="shared" si="5"/>
        <v>4438000</v>
      </c>
      <c r="Q13" s="44">
        <f t="shared" si="6"/>
        <v>0</v>
      </c>
      <c r="R13" s="24">
        <f t="shared" si="7"/>
        <v>30.204509701101205</v>
      </c>
      <c r="S13" s="25">
        <f t="shared" si="8"/>
        <v>0</v>
      </c>
      <c r="T13" s="24">
        <f t="shared" si="9"/>
        <v>28.750971754340505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700000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51106000</v>
      </c>
      <c r="C23" s="42">
        <v>2500000</v>
      </c>
      <c r="D23" s="42"/>
      <c r="E23" s="42">
        <f t="shared" si="4"/>
        <v>53606000</v>
      </c>
      <c r="F23" s="43">
        <v>51106000</v>
      </c>
      <c r="G23" s="44">
        <v>53606000</v>
      </c>
      <c r="H23" s="43">
        <v>10045000</v>
      </c>
      <c r="I23" s="44"/>
      <c r="J23" s="43">
        <v>14534000</v>
      </c>
      <c r="K23" s="44"/>
      <c r="L23" s="43">
        <v>2962000</v>
      </c>
      <c r="M23" s="44"/>
      <c r="N23" s="43"/>
      <c r="O23" s="44"/>
      <c r="P23" s="43">
        <f t="shared" si="5"/>
        <v>27541000</v>
      </c>
      <c r="Q23" s="44">
        <f t="shared" si="6"/>
        <v>0</v>
      </c>
      <c r="R23" s="24">
        <f t="shared" si="7"/>
        <v>-79.620200908215224</v>
      </c>
      <c r="S23" s="25">
        <f t="shared" si="8"/>
        <v>0</v>
      </c>
      <c r="T23" s="24">
        <f t="shared" si="9"/>
        <v>51.376711562138567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1503000</v>
      </c>
      <c r="I28" s="41">
        <f t="shared" si="11"/>
        <v>289836</v>
      </c>
      <c r="J28" s="40">
        <f t="shared" si="11"/>
        <v>2313000</v>
      </c>
      <c r="K28" s="41">
        <f t="shared" si="11"/>
        <v>-289836</v>
      </c>
      <c r="L28" s="40">
        <f t="shared" si="11"/>
        <v>102000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3918000</v>
      </c>
      <c r="Q28" s="41">
        <f t="shared" si="11"/>
        <v>0</v>
      </c>
      <c r="R28" s="20">
        <f t="shared" si="7"/>
        <v>-95.590142671854736</v>
      </c>
      <c r="S28" s="21">
        <f t="shared" si="8"/>
        <v>-100</v>
      </c>
      <c r="T28" s="20">
        <f t="shared" si="9"/>
        <v>90.464096051720162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1246000</v>
      </c>
      <c r="I31" s="44"/>
      <c r="J31" s="43">
        <v>639000</v>
      </c>
      <c r="K31" s="44"/>
      <c r="L31" s="43">
        <v>102000</v>
      </c>
      <c r="M31" s="44"/>
      <c r="N31" s="43"/>
      <c r="O31" s="44"/>
      <c r="P31" s="43">
        <f t="shared" si="5"/>
        <v>1987000</v>
      </c>
      <c r="Q31" s="44">
        <f t="shared" si="6"/>
        <v>0</v>
      </c>
      <c r="R31" s="24">
        <f t="shared" si="7"/>
        <v>-84.037558685446015</v>
      </c>
      <c r="S31" s="25">
        <f t="shared" si="8"/>
        <v>0</v>
      </c>
      <c r="T31" s="24">
        <f t="shared" si="9"/>
        <v>82.791666666666657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1931000</v>
      </c>
      <c r="C33" s="42"/>
      <c r="D33" s="42"/>
      <c r="E33" s="42">
        <f t="shared" si="4"/>
        <v>1931000</v>
      </c>
      <c r="F33" s="43">
        <v>1931000</v>
      </c>
      <c r="G33" s="44">
        <v>1931000</v>
      </c>
      <c r="H33" s="43">
        <v>257000</v>
      </c>
      <c r="I33" s="44">
        <v>289836</v>
      </c>
      <c r="J33" s="43">
        <v>1674000</v>
      </c>
      <c r="K33" s="44">
        <v>-289836</v>
      </c>
      <c r="L33" s="43"/>
      <c r="M33" s="44"/>
      <c r="N33" s="43"/>
      <c r="O33" s="44"/>
      <c r="P33" s="43">
        <f t="shared" si="5"/>
        <v>1931000</v>
      </c>
      <c r="Q33" s="44">
        <f t="shared" si="6"/>
        <v>0</v>
      </c>
      <c r="R33" s="24">
        <f t="shared" si="7"/>
        <v>-100</v>
      </c>
      <c r="S33" s="25">
        <f t="shared" si="8"/>
        <v>-100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422000</v>
      </c>
      <c r="C43" s="45">
        <f t="shared" si="20"/>
        <v>195000</v>
      </c>
      <c r="D43" s="45">
        <f t="shared" si="20"/>
        <v>0</v>
      </c>
      <c r="E43" s="45">
        <f t="shared" si="20"/>
        <v>617000</v>
      </c>
      <c r="F43" s="46">
        <f t="shared" si="20"/>
        <v>422000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422000</v>
      </c>
      <c r="C44" s="39">
        <f t="shared" si="22"/>
        <v>195000</v>
      </c>
      <c r="D44" s="39">
        <f t="shared" si="22"/>
        <v>0</v>
      </c>
      <c r="E44" s="39">
        <f t="shared" si="22"/>
        <v>617000</v>
      </c>
      <c r="F44" s="40">
        <f t="shared" si="22"/>
        <v>422000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422000</v>
      </c>
      <c r="C46" s="42">
        <v>195000</v>
      </c>
      <c r="D46" s="42"/>
      <c r="E46" s="42">
        <f t="shared" si="13"/>
        <v>617000</v>
      </c>
      <c r="F46" s="43">
        <v>422000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107904000</v>
      </c>
      <c r="C61" s="39">
        <f t="shared" si="26"/>
        <v>217000</v>
      </c>
      <c r="D61" s="39">
        <f t="shared" si="26"/>
        <v>0</v>
      </c>
      <c r="E61" s="39">
        <f t="shared" si="26"/>
        <v>108121000</v>
      </c>
      <c r="F61" s="40">
        <f t="shared" si="26"/>
        <v>105426000</v>
      </c>
      <c r="G61" s="41">
        <f t="shared" si="26"/>
        <v>107504000</v>
      </c>
      <c r="H61" s="40">
        <f t="shared" si="26"/>
        <v>15257000</v>
      </c>
      <c r="I61" s="41">
        <f t="shared" si="26"/>
        <v>289836</v>
      </c>
      <c r="J61" s="40">
        <f t="shared" si="26"/>
        <v>30130000</v>
      </c>
      <c r="K61" s="41">
        <f t="shared" si="26"/>
        <v>-289836</v>
      </c>
      <c r="L61" s="40">
        <f t="shared" si="26"/>
        <v>10240000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55627000</v>
      </c>
      <c r="Q61" s="41">
        <f t="shared" si="26"/>
        <v>0</v>
      </c>
      <c r="R61" s="20">
        <f t="shared" si="16"/>
        <v>-66.013939595087962</v>
      </c>
      <c r="S61" s="21">
        <f t="shared" si="17"/>
        <v>-100</v>
      </c>
      <c r="T61" s="20">
        <f t="shared" si="18"/>
        <v>51.448839725862697</v>
      </c>
      <c r="U61" s="22">
        <f t="shared" si="19"/>
        <v>0</v>
      </c>
      <c r="V61" s="40">
        <f t="shared" ref="V61:W61" si="27">+V8+V43</f>
        <v>1009000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107904000</v>
      </c>
      <c r="C65" s="48">
        <f t="shared" si="30"/>
        <v>217000</v>
      </c>
      <c r="D65" s="48">
        <f t="shared" si="30"/>
        <v>0</v>
      </c>
      <c r="E65" s="48">
        <f t="shared" si="30"/>
        <v>108121000</v>
      </c>
      <c r="F65" s="49">
        <f t="shared" si="30"/>
        <v>105426000</v>
      </c>
      <c r="G65" s="50">
        <f t="shared" si="30"/>
        <v>107504000</v>
      </c>
      <c r="H65" s="49">
        <f t="shared" si="30"/>
        <v>15257000</v>
      </c>
      <c r="I65" s="50">
        <f t="shared" si="30"/>
        <v>289836</v>
      </c>
      <c r="J65" s="49">
        <f t="shared" si="30"/>
        <v>30130000</v>
      </c>
      <c r="K65" s="50">
        <f t="shared" si="30"/>
        <v>-289836</v>
      </c>
      <c r="L65" s="49">
        <f t="shared" si="30"/>
        <v>10240000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55627000</v>
      </c>
      <c r="Q65" s="50">
        <f t="shared" si="30"/>
        <v>0</v>
      </c>
      <c r="R65" s="34">
        <f t="shared" si="16"/>
        <v>-66.013939595087962</v>
      </c>
      <c r="S65" s="35">
        <f t="shared" si="17"/>
        <v>-100</v>
      </c>
      <c r="T65" s="34">
        <f t="shared" si="18"/>
        <v>51.448839725862697</v>
      </c>
      <c r="U65" s="35">
        <f t="shared" si="19"/>
        <v>0</v>
      </c>
      <c r="V65" s="49">
        <f>+V61+V62</f>
        <v>1009000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56331000</v>
      </c>
      <c r="C8" s="36">
        <f t="shared" si="0"/>
        <v>-1394000</v>
      </c>
      <c r="D8" s="36">
        <f t="shared" si="0"/>
        <v>0</v>
      </c>
      <c r="E8" s="36">
        <f t="shared" si="0"/>
        <v>54937000</v>
      </c>
      <c r="F8" s="37">
        <f t="shared" si="0"/>
        <v>54937000</v>
      </c>
      <c r="G8" s="38">
        <f t="shared" si="0"/>
        <v>54937000</v>
      </c>
      <c r="H8" s="37">
        <f t="shared" si="0"/>
        <v>17126000</v>
      </c>
      <c r="I8" s="38">
        <f t="shared" si="0"/>
        <v>11797446</v>
      </c>
      <c r="J8" s="37">
        <f t="shared" si="0"/>
        <v>20559000</v>
      </c>
      <c r="K8" s="38">
        <f t="shared" si="0"/>
        <v>10965018</v>
      </c>
      <c r="L8" s="37">
        <f t="shared" si="0"/>
        <v>6450000</v>
      </c>
      <c r="M8" s="38">
        <f t="shared" si="0"/>
        <v>21617218</v>
      </c>
      <c r="N8" s="37">
        <f t="shared" si="0"/>
        <v>0</v>
      </c>
      <c r="O8" s="38">
        <f t="shared" si="0"/>
        <v>0</v>
      </c>
      <c r="P8" s="37">
        <f t="shared" si="0"/>
        <v>44135000</v>
      </c>
      <c r="Q8" s="38">
        <f t="shared" si="0"/>
        <v>44379682</v>
      </c>
      <c r="R8" s="16">
        <f>IF(($J8       =0),0,((($L8       -$J8       )/$J8       )*100))</f>
        <v>-68.626878739238293</v>
      </c>
      <c r="S8" s="17">
        <f>IF(($K8       =0),0,((($M8       -$K8       )/$K8       )*100))</f>
        <v>97.14712734625698</v>
      </c>
      <c r="T8" s="16">
        <f>IF(($E8       =0),0,(($P8       /$E8       )*100))</f>
        <v>80.337477474197712</v>
      </c>
      <c r="U8" s="18">
        <f>IF(($E8       =0),0,(($Q8       /$E8       )*100))</f>
        <v>80.782864007863552</v>
      </c>
      <c r="V8" s="37">
        <f t="shared" ref="V8:W8" si="1">+V9+V28</f>
        <v>10060000</v>
      </c>
      <c r="W8" s="38">
        <f t="shared" si="1"/>
        <v>3738000</v>
      </c>
    </row>
    <row r="9" spans="1:23" x14ac:dyDescent="0.2">
      <c r="A9" s="19" t="s">
        <v>35</v>
      </c>
      <c r="B9" s="39">
        <f t="shared" ref="B9:Q9" si="2">SUM(B10:B27)</f>
        <v>47771000</v>
      </c>
      <c r="C9" s="39">
        <f t="shared" si="2"/>
        <v>-74000</v>
      </c>
      <c r="D9" s="39">
        <f t="shared" si="2"/>
        <v>0</v>
      </c>
      <c r="E9" s="39">
        <f t="shared" si="2"/>
        <v>47697000</v>
      </c>
      <c r="F9" s="40">
        <f t="shared" si="2"/>
        <v>47697000</v>
      </c>
      <c r="G9" s="41">
        <f t="shared" si="2"/>
        <v>47697000</v>
      </c>
      <c r="H9" s="40">
        <f t="shared" si="2"/>
        <v>16330000</v>
      </c>
      <c r="I9" s="41">
        <f t="shared" si="2"/>
        <v>11745624</v>
      </c>
      <c r="J9" s="40">
        <f t="shared" si="2"/>
        <v>17978000</v>
      </c>
      <c r="K9" s="41">
        <f t="shared" si="2"/>
        <v>8684984</v>
      </c>
      <c r="L9" s="40">
        <f t="shared" si="2"/>
        <v>6010000</v>
      </c>
      <c r="M9" s="41">
        <f t="shared" si="2"/>
        <v>18419331</v>
      </c>
      <c r="N9" s="40">
        <f t="shared" si="2"/>
        <v>0</v>
      </c>
      <c r="O9" s="41">
        <f t="shared" si="2"/>
        <v>0</v>
      </c>
      <c r="P9" s="40">
        <f t="shared" si="2"/>
        <v>40318000</v>
      </c>
      <c r="Q9" s="41">
        <f t="shared" si="2"/>
        <v>38849939</v>
      </c>
      <c r="R9" s="20">
        <f>IF(($J9       =0),0,((($L9       -$J9       )/$J9       )*100))</f>
        <v>-66.570252530871059</v>
      </c>
      <c r="S9" s="21">
        <f>IF(($K9       =0),0,((($M9       -$K9       )/$K9       )*100))</f>
        <v>112.08249779159063</v>
      </c>
      <c r="T9" s="20">
        <f>IF(($E9       =0),0,(($P9       /$E9       )*100))</f>
        <v>84.529425330733588</v>
      </c>
      <c r="U9" s="22">
        <f>IF(($E9       =0),0,(($Q9       /$E9       )*100))</f>
        <v>81.451535736000167</v>
      </c>
      <c r="V9" s="40">
        <f t="shared" ref="V9:W9" si="3">SUM(V10:V27)</f>
        <v>10060000</v>
      </c>
      <c r="W9" s="41">
        <f t="shared" si="3"/>
        <v>3738000</v>
      </c>
    </row>
    <row r="10" spans="1:23" x14ac:dyDescent="0.2">
      <c r="A10" s="23" t="s">
        <v>36</v>
      </c>
      <c r="B10" s="42">
        <v>33151000</v>
      </c>
      <c r="C10" s="42">
        <v>-74000</v>
      </c>
      <c r="D10" s="42"/>
      <c r="E10" s="42">
        <f t="shared" ref="E10:E41" si="4">$B10      +$C10      +$D10</f>
        <v>33077000</v>
      </c>
      <c r="F10" s="43">
        <v>33077000</v>
      </c>
      <c r="G10" s="44">
        <v>33077000</v>
      </c>
      <c r="H10" s="43">
        <v>8706000</v>
      </c>
      <c r="I10" s="44">
        <v>5094785</v>
      </c>
      <c r="J10" s="43">
        <v>13690000</v>
      </c>
      <c r="K10" s="44">
        <v>7507772</v>
      </c>
      <c r="L10" s="43">
        <v>3302000</v>
      </c>
      <c r="M10" s="44">
        <v>11627383</v>
      </c>
      <c r="N10" s="43"/>
      <c r="O10" s="44"/>
      <c r="P10" s="43">
        <f t="shared" ref="P10:P41" si="5">$H10      +$J10      +$L10      +$N10</f>
        <v>25698000</v>
      </c>
      <c r="Q10" s="44">
        <f t="shared" ref="Q10:Q41" si="6">$I10      +$K10      +$M10      +$O10</f>
        <v>24229940</v>
      </c>
      <c r="R10" s="24">
        <f t="shared" ref="R10:R41" si="7">IF(($J10      =0),0,((($L10      -$J10      )/$J10      )*100))</f>
        <v>-75.880204528853184</v>
      </c>
      <c r="S10" s="25">
        <f t="shared" ref="S10:S41" si="8">IF(($K10      =0),0,((($M10      -$K10      )/$K10      )*100))</f>
        <v>54.871285382667459</v>
      </c>
      <c r="T10" s="24">
        <f t="shared" ref="T10:T41" si="9">IF(($E10      =0),0,(($P10      /$E10      )*100))</f>
        <v>77.691447229192491</v>
      </c>
      <c r="U10" s="26">
        <f t="shared" ref="U10:U41" si="10">IF(($E10      =0),0,(($Q10      /$E10      )*100))</f>
        <v>73.253136620612509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7624000</v>
      </c>
      <c r="I13" s="44">
        <v>6650839</v>
      </c>
      <c r="J13" s="43">
        <v>4288000</v>
      </c>
      <c r="K13" s="44">
        <v>1177212</v>
      </c>
      <c r="L13" s="43">
        <v>2708000</v>
      </c>
      <c r="M13" s="44">
        <v>6791948</v>
      </c>
      <c r="N13" s="43"/>
      <c r="O13" s="44"/>
      <c r="P13" s="43">
        <f t="shared" si="5"/>
        <v>14620000</v>
      </c>
      <c r="Q13" s="44">
        <f t="shared" si="6"/>
        <v>14619999</v>
      </c>
      <c r="R13" s="24">
        <f t="shared" si="7"/>
        <v>-36.847014925373131</v>
      </c>
      <c r="S13" s="25">
        <f t="shared" si="8"/>
        <v>476.95198485914176</v>
      </c>
      <c r="T13" s="24">
        <f t="shared" si="9"/>
        <v>100</v>
      </c>
      <c r="U13" s="26">
        <f t="shared" si="10"/>
        <v>99.999993160054728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10060000</v>
      </c>
      <c r="W20" s="44">
        <v>3738000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8560000</v>
      </c>
      <c r="C28" s="39">
        <f t="shared" si="11"/>
        <v>-1320000</v>
      </c>
      <c r="D28" s="39">
        <f t="shared" si="11"/>
        <v>0</v>
      </c>
      <c r="E28" s="39">
        <f t="shared" si="11"/>
        <v>7240000</v>
      </c>
      <c r="F28" s="40">
        <f t="shared" si="11"/>
        <v>7240000</v>
      </c>
      <c r="G28" s="41">
        <f t="shared" si="11"/>
        <v>7240000</v>
      </c>
      <c r="H28" s="40">
        <f t="shared" si="11"/>
        <v>796000</v>
      </c>
      <c r="I28" s="41">
        <f t="shared" si="11"/>
        <v>51822</v>
      </c>
      <c r="J28" s="40">
        <f t="shared" si="11"/>
        <v>2581000</v>
      </c>
      <c r="K28" s="41">
        <f t="shared" si="11"/>
        <v>2280034</v>
      </c>
      <c r="L28" s="40">
        <f t="shared" si="11"/>
        <v>440000</v>
      </c>
      <c r="M28" s="41">
        <f t="shared" si="11"/>
        <v>3197887</v>
      </c>
      <c r="N28" s="40">
        <f t="shared" si="11"/>
        <v>0</v>
      </c>
      <c r="O28" s="41">
        <f t="shared" si="11"/>
        <v>0</v>
      </c>
      <c r="P28" s="40">
        <f t="shared" si="11"/>
        <v>3817000</v>
      </c>
      <c r="Q28" s="41">
        <f t="shared" si="11"/>
        <v>5529743</v>
      </c>
      <c r="R28" s="20">
        <f t="shared" si="7"/>
        <v>-82.952344052692752</v>
      </c>
      <c r="S28" s="21">
        <f t="shared" si="8"/>
        <v>40.256110215900286</v>
      </c>
      <c r="T28" s="20">
        <f t="shared" si="9"/>
        <v>52.720994475138113</v>
      </c>
      <c r="U28" s="22">
        <f t="shared" si="10"/>
        <v>76.377665745856348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674000</v>
      </c>
      <c r="I31" s="44">
        <v>51822</v>
      </c>
      <c r="J31" s="43">
        <v>674000</v>
      </c>
      <c r="K31" s="44">
        <v>621966</v>
      </c>
      <c r="L31" s="43">
        <v>371000</v>
      </c>
      <c r="M31" s="44">
        <v>285807</v>
      </c>
      <c r="N31" s="43"/>
      <c r="O31" s="44"/>
      <c r="P31" s="43">
        <f t="shared" si="5"/>
        <v>1719000</v>
      </c>
      <c r="Q31" s="44">
        <f t="shared" si="6"/>
        <v>959595</v>
      </c>
      <c r="R31" s="24">
        <f t="shared" si="7"/>
        <v>-44.955489614243319</v>
      </c>
      <c r="S31" s="25">
        <f t="shared" si="8"/>
        <v>-54.047809687346252</v>
      </c>
      <c r="T31" s="24">
        <f t="shared" si="9"/>
        <v>61.392857142857139</v>
      </c>
      <c r="U31" s="26">
        <f t="shared" si="10"/>
        <v>34.271249999999995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1760000</v>
      </c>
      <c r="C33" s="42">
        <v>-1320000</v>
      </c>
      <c r="D33" s="42"/>
      <c r="E33" s="42">
        <f t="shared" si="4"/>
        <v>440000</v>
      </c>
      <c r="F33" s="43">
        <v>440000</v>
      </c>
      <c r="G33" s="44">
        <v>440000</v>
      </c>
      <c r="H33" s="43">
        <v>122000</v>
      </c>
      <c r="I33" s="44"/>
      <c r="J33" s="43">
        <v>249000</v>
      </c>
      <c r="K33" s="44"/>
      <c r="L33" s="43">
        <v>69000</v>
      </c>
      <c r="M33" s="44">
        <v>850148</v>
      </c>
      <c r="N33" s="43"/>
      <c r="O33" s="44"/>
      <c r="P33" s="43">
        <f t="shared" si="5"/>
        <v>440000</v>
      </c>
      <c r="Q33" s="44">
        <f t="shared" si="6"/>
        <v>850148</v>
      </c>
      <c r="R33" s="24">
        <f t="shared" si="7"/>
        <v>-72.289156626506028</v>
      </c>
      <c r="S33" s="25">
        <f t="shared" si="8"/>
        <v>0</v>
      </c>
      <c r="T33" s="24">
        <f t="shared" si="9"/>
        <v>100</v>
      </c>
      <c r="U33" s="26">
        <f t="shared" si="10"/>
        <v>193.21545454545455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1658000</v>
      </c>
      <c r="K36" s="44">
        <v>1658068</v>
      </c>
      <c r="L36" s="43"/>
      <c r="M36" s="44">
        <v>2061932</v>
      </c>
      <c r="N36" s="43"/>
      <c r="O36" s="44"/>
      <c r="P36" s="43">
        <f t="shared" si="5"/>
        <v>1658000</v>
      </c>
      <c r="Q36" s="44">
        <f t="shared" si="6"/>
        <v>3720000</v>
      </c>
      <c r="R36" s="24">
        <f t="shared" si="7"/>
        <v>-100</v>
      </c>
      <c r="S36" s="25">
        <f t="shared" si="8"/>
        <v>24.357505241039572</v>
      </c>
      <c r="T36" s="24">
        <f t="shared" si="9"/>
        <v>41.449999999999996</v>
      </c>
      <c r="U36" s="26">
        <f t="shared" si="10"/>
        <v>93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78528000</v>
      </c>
      <c r="C43" s="45">
        <f t="shared" si="20"/>
        <v>50000</v>
      </c>
      <c r="D43" s="45">
        <f t="shared" si="20"/>
        <v>0</v>
      </c>
      <c r="E43" s="45">
        <f t="shared" si="20"/>
        <v>78578000</v>
      </c>
      <c r="F43" s="46">
        <f t="shared" si="20"/>
        <v>78528000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78528000</v>
      </c>
      <c r="C44" s="39">
        <f t="shared" si="22"/>
        <v>50000</v>
      </c>
      <c r="D44" s="39">
        <f t="shared" si="22"/>
        <v>0</v>
      </c>
      <c r="E44" s="39">
        <f t="shared" si="22"/>
        <v>78578000</v>
      </c>
      <c r="F44" s="40">
        <f t="shared" si="22"/>
        <v>78528000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48113000</v>
      </c>
      <c r="C45" s="42"/>
      <c r="D45" s="42"/>
      <c r="E45" s="42">
        <f t="shared" si="13"/>
        <v>48113000</v>
      </c>
      <c r="F45" s="43">
        <v>48113000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50000</v>
      </c>
      <c r="D46" s="42"/>
      <c r="E46" s="42">
        <f t="shared" si="13"/>
        <v>50000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30415000</v>
      </c>
      <c r="C53" s="42"/>
      <c r="D53" s="42"/>
      <c r="E53" s="42">
        <f t="shared" si="13"/>
        <v>30415000</v>
      </c>
      <c r="F53" s="43">
        <v>30415000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134859000</v>
      </c>
      <c r="C61" s="39">
        <f t="shared" si="26"/>
        <v>-1344000</v>
      </c>
      <c r="D61" s="39">
        <f t="shared" si="26"/>
        <v>0</v>
      </c>
      <c r="E61" s="39">
        <f t="shared" si="26"/>
        <v>133515000</v>
      </c>
      <c r="F61" s="40">
        <f t="shared" si="26"/>
        <v>133465000</v>
      </c>
      <c r="G61" s="41">
        <f t="shared" si="26"/>
        <v>54937000</v>
      </c>
      <c r="H61" s="40">
        <f t="shared" si="26"/>
        <v>17126000</v>
      </c>
      <c r="I61" s="41">
        <f t="shared" si="26"/>
        <v>11797446</v>
      </c>
      <c r="J61" s="40">
        <f t="shared" si="26"/>
        <v>20559000</v>
      </c>
      <c r="K61" s="41">
        <f t="shared" si="26"/>
        <v>10965018</v>
      </c>
      <c r="L61" s="40">
        <f t="shared" si="26"/>
        <v>6450000</v>
      </c>
      <c r="M61" s="41">
        <f t="shared" si="26"/>
        <v>21617218</v>
      </c>
      <c r="N61" s="40">
        <f t="shared" si="26"/>
        <v>0</v>
      </c>
      <c r="O61" s="41">
        <f t="shared" si="26"/>
        <v>0</v>
      </c>
      <c r="P61" s="40">
        <f t="shared" si="26"/>
        <v>44135000</v>
      </c>
      <c r="Q61" s="41">
        <f t="shared" si="26"/>
        <v>44379682</v>
      </c>
      <c r="R61" s="20">
        <f t="shared" si="16"/>
        <v>-68.626878739238293</v>
      </c>
      <c r="S61" s="21">
        <f t="shared" si="17"/>
        <v>97.14712734625698</v>
      </c>
      <c r="T61" s="20">
        <f t="shared" si="18"/>
        <v>33.056210912631542</v>
      </c>
      <c r="U61" s="22">
        <f t="shared" si="19"/>
        <v>33.239472718421155</v>
      </c>
      <c r="V61" s="40">
        <f t="shared" ref="V61:W61" si="27">+V8+V43</f>
        <v>10060000</v>
      </c>
      <c r="W61" s="41">
        <f t="shared" si="27"/>
        <v>3738000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134859000</v>
      </c>
      <c r="C65" s="48">
        <f t="shared" si="30"/>
        <v>-1344000</v>
      </c>
      <c r="D65" s="48">
        <f t="shared" si="30"/>
        <v>0</v>
      </c>
      <c r="E65" s="48">
        <f t="shared" si="30"/>
        <v>133515000</v>
      </c>
      <c r="F65" s="49">
        <f t="shared" si="30"/>
        <v>133465000</v>
      </c>
      <c r="G65" s="50">
        <f t="shared" si="30"/>
        <v>54937000</v>
      </c>
      <c r="H65" s="49">
        <f t="shared" si="30"/>
        <v>17126000</v>
      </c>
      <c r="I65" s="50">
        <f t="shared" si="30"/>
        <v>11797446</v>
      </c>
      <c r="J65" s="49">
        <f t="shared" si="30"/>
        <v>20559000</v>
      </c>
      <c r="K65" s="50">
        <f t="shared" si="30"/>
        <v>10965018</v>
      </c>
      <c r="L65" s="49">
        <f t="shared" si="30"/>
        <v>6450000</v>
      </c>
      <c r="M65" s="51">
        <f t="shared" si="30"/>
        <v>21617218</v>
      </c>
      <c r="N65" s="49">
        <f t="shared" si="30"/>
        <v>0</v>
      </c>
      <c r="O65" s="50">
        <f t="shared" si="30"/>
        <v>0</v>
      </c>
      <c r="P65" s="49">
        <f t="shared" si="30"/>
        <v>44135000</v>
      </c>
      <c r="Q65" s="50">
        <f t="shared" si="30"/>
        <v>44379682</v>
      </c>
      <c r="R65" s="34">
        <f t="shared" si="16"/>
        <v>-68.626878739238293</v>
      </c>
      <c r="S65" s="35">
        <f t="shared" si="17"/>
        <v>97.14712734625698</v>
      </c>
      <c r="T65" s="34">
        <f t="shared" si="18"/>
        <v>33.056210912631542</v>
      </c>
      <c r="U65" s="35">
        <f t="shared" si="19"/>
        <v>33.239472718421155</v>
      </c>
      <c r="V65" s="49">
        <f>+V61+V62</f>
        <v>10060000</v>
      </c>
      <c r="W65" s="50">
        <f>+W61+W62</f>
        <v>3738000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39806000</v>
      </c>
      <c r="C8" s="36">
        <f t="shared" si="0"/>
        <v>-2386000</v>
      </c>
      <c r="D8" s="36">
        <f t="shared" si="0"/>
        <v>0</v>
      </c>
      <c r="E8" s="36">
        <f t="shared" si="0"/>
        <v>37420000</v>
      </c>
      <c r="F8" s="37">
        <f t="shared" si="0"/>
        <v>37420000</v>
      </c>
      <c r="G8" s="38">
        <f t="shared" si="0"/>
        <v>37420000</v>
      </c>
      <c r="H8" s="37">
        <f t="shared" si="0"/>
        <v>15502000</v>
      </c>
      <c r="I8" s="38">
        <f t="shared" si="0"/>
        <v>0</v>
      </c>
      <c r="J8" s="37">
        <f t="shared" si="0"/>
        <v>6424000</v>
      </c>
      <c r="K8" s="38">
        <f t="shared" si="0"/>
        <v>0</v>
      </c>
      <c r="L8" s="37">
        <f t="shared" si="0"/>
        <v>7958000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29884000</v>
      </c>
      <c r="Q8" s="38">
        <f t="shared" si="0"/>
        <v>0</v>
      </c>
      <c r="R8" s="16">
        <f>IF(($J8       =0),0,((($L8       -$J8       )/$J8       )*100))</f>
        <v>23.879202988792031</v>
      </c>
      <c r="S8" s="17">
        <f>IF(($K8       =0),0,((($M8       -$K8       )/$K8       )*100))</f>
        <v>0</v>
      </c>
      <c r="T8" s="16">
        <f>IF(($E8       =0),0,(($P8       /$E8       )*100))</f>
        <v>79.861036878674511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35721000</v>
      </c>
      <c r="C9" s="39">
        <f t="shared" si="2"/>
        <v>-2386000</v>
      </c>
      <c r="D9" s="39">
        <f t="shared" si="2"/>
        <v>0</v>
      </c>
      <c r="E9" s="39">
        <f t="shared" si="2"/>
        <v>33335000</v>
      </c>
      <c r="F9" s="40">
        <f t="shared" si="2"/>
        <v>33335000</v>
      </c>
      <c r="G9" s="41">
        <f t="shared" si="2"/>
        <v>33335000</v>
      </c>
      <c r="H9" s="40">
        <f t="shared" si="2"/>
        <v>15143000</v>
      </c>
      <c r="I9" s="41">
        <f t="shared" si="2"/>
        <v>0</v>
      </c>
      <c r="J9" s="40">
        <f t="shared" si="2"/>
        <v>5679000</v>
      </c>
      <c r="K9" s="41">
        <f t="shared" si="2"/>
        <v>0</v>
      </c>
      <c r="L9" s="40">
        <f t="shared" si="2"/>
        <v>7637000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28459000</v>
      </c>
      <c r="Q9" s="41">
        <f t="shared" si="2"/>
        <v>0</v>
      </c>
      <c r="R9" s="20">
        <f>IF(($J9       =0),0,((($L9       -$J9       )/$J9       )*100))</f>
        <v>34.477901038915306</v>
      </c>
      <c r="S9" s="21">
        <f>IF(($K9       =0),0,((($M9       -$K9       )/$K9       )*100))</f>
        <v>0</v>
      </c>
      <c r="T9" s="20">
        <f>IF(($E9       =0),0,(($P9       /$E9       )*100))</f>
        <v>85.372731363431825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26218000</v>
      </c>
      <c r="C10" s="42">
        <v>-5067000</v>
      </c>
      <c r="D10" s="42"/>
      <c r="E10" s="42">
        <f t="shared" ref="E10:E41" si="4">$B10      +$C10      +$D10</f>
        <v>21151000</v>
      </c>
      <c r="F10" s="43">
        <v>21151000</v>
      </c>
      <c r="G10" s="44">
        <v>21151000</v>
      </c>
      <c r="H10" s="43">
        <v>12743000</v>
      </c>
      <c r="I10" s="44"/>
      <c r="J10" s="43">
        <v>376000</v>
      </c>
      <c r="K10" s="44"/>
      <c r="L10" s="43">
        <v>7637000</v>
      </c>
      <c r="M10" s="44"/>
      <c r="N10" s="43"/>
      <c r="O10" s="44"/>
      <c r="P10" s="43">
        <f t="shared" ref="P10:P41" si="5">$H10      +$J10      +$L10      +$N10</f>
        <v>20756000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1931.1170212765958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98.132476005862614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9503000</v>
      </c>
      <c r="C13" s="42">
        <v>2681000</v>
      </c>
      <c r="D13" s="42"/>
      <c r="E13" s="42">
        <f t="shared" si="4"/>
        <v>12184000</v>
      </c>
      <c r="F13" s="43">
        <v>12184000</v>
      </c>
      <c r="G13" s="44">
        <v>12184000</v>
      </c>
      <c r="H13" s="43">
        <v>2400000</v>
      </c>
      <c r="I13" s="44"/>
      <c r="J13" s="43">
        <v>5303000</v>
      </c>
      <c r="K13" s="44"/>
      <c r="L13" s="43"/>
      <c r="M13" s="44"/>
      <c r="N13" s="43"/>
      <c r="O13" s="44"/>
      <c r="P13" s="43">
        <f t="shared" si="5"/>
        <v>7703000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63.222258699934343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4085000</v>
      </c>
      <c r="C28" s="39">
        <f t="shared" si="11"/>
        <v>0</v>
      </c>
      <c r="D28" s="39">
        <f t="shared" si="11"/>
        <v>0</v>
      </c>
      <c r="E28" s="39">
        <f t="shared" si="11"/>
        <v>4085000</v>
      </c>
      <c r="F28" s="40">
        <f t="shared" si="11"/>
        <v>4085000</v>
      </c>
      <c r="G28" s="41">
        <f t="shared" si="11"/>
        <v>4085000</v>
      </c>
      <c r="H28" s="40">
        <f t="shared" si="11"/>
        <v>359000</v>
      </c>
      <c r="I28" s="41">
        <f t="shared" si="11"/>
        <v>0</v>
      </c>
      <c r="J28" s="40">
        <f t="shared" si="11"/>
        <v>745000</v>
      </c>
      <c r="K28" s="41">
        <f t="shared" si="11"/>
        <v>0</v>
      </c>
      <c r="L28" s="40">
        <f t="shared" si="11"/>
        <v>321000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1425000</v>
      </c>
      <c r="Q28" s="41">
        <f t="shared" si="11"/>
        <v>0</v>
      </c>
      <c r="R28" s="20">
        <f t="shared" si="7"/>
        <v>-56.912751677852349</v>
      </c>
      <c r="S28" s="21">
        <f t="shared" si="8"/>
        <v>0</v>
      </c>
      <c r="T28" s="20">
        <f t="shared" si="9"/>
        <v>34.883720930232556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56000</v>
      </c>
      <c r="I31" s="44"/>
      <c r="J31" s="43">
        <v>419000</v>
      </c>
      <c r="K31" s="44"/>
      <c r="L31" s="43"/>
      <c r="M31" s="44"/>
      <c r="N31" s="43"/>
      <c r="O31" s="44"/>
      <c r="P31" s="43">
        <f t="shared" si="5"/>
        <v>475000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16.964285714285715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303000</v>
      </c>
      <c r="I33" s="44"/>
      <c r="J33" s="43">
        <v>326000</v>
      </c>
      <c r="K33" s="44"/>
      <c r="L33" s="43">
        <v>321000</v>
      </c>
      <c r="M33" s="44"/>
      <c r="N33" s="43"/>
      <c r="O33" s="44"/>
      <c r="P33" s="43">
        <f t="shared" si="5"/>
        <v>950000</v>
      </c>
      <c r="Q33" s="44">
        <f t="shared" si="6"/>
        <v>0</v>
      </c>
      <c r="R33" s="24">
        <f t="shared" si="7"/>
        <v>-1.5337423312883436</v>
      </c>
      <c r="S33" s="25">
        <f t="shared" si="8"/>
        <v>0</v>
      </c>
      <c r="T33" s="24">
        <f t="shared" si="9"/>
        <v>73.929961089494171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20000000</v>
      </c>
      <c r="C43" s="45">
        <f t="shared" si="20"/>
        <v>0</v>
      </c>
      <c r="D43" s="45">
        <f t="shared" si="20"/>
        <v>0</v>
      </c>
      <c r="E43" s="45">
        <f t="shared" si="20"/>
        <v>20000000</v>
      </c>
      <c r="F43" s="46">
        <f t="shared" si="20"/>
        <v>20000000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59806000</v>
      </c>
      <c r="C61" s="39">
        <f t="shared" si="26"/>
        <v>-2386000</v>
      </c>
      <c r="D61" s="39">
        <f t="shared" si="26"/>
        <v>0</v>
      </c>
      <c r="E61" s="39">
        <f t="shared" si="26"/>
        <v>57420000</v>
      </c>
      <c r="F61" s="40">
        <f t="shared" si="26"/>
        <v>57420000</v>
      </c>
      <c r="G61" s="41">
        <f t="shared" si="26"/>
        <v>37420000</v>
      </c>
      <c r="H61" s="40">
        <f t="shared" si="26"/>
        <v>15502000</v>
      </c>
      <c r="I61" s="41">
        <f t="shared" si="26"/>
        <v>0</v>
      </c>
      <c r="J61" s="40">
        <f t="shared" si="26"/>
        <v>6424000</v>
      </c>
      <c r="K61" s="41">
        <f t="shared" si="26"/>
        <v>0</v>
      </c>
      <c r="L61" s="40">
        <f t="shared" si="26"/>
        <v>7958000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29884000</v>
      </c>
      <c r="Q61" s="41">
        <f t="shared" si="26"/>
        <v>0</v>
      </c>
      <c r="R61" s="20">
        <f t="shared" si="16"/>
        <v>23.879202988792031</v>
      </c>
      <c r="S61" s="21">
        <f t="shared" si="17"/>
        <v>0</v>
      </c>
      <c r="T61" s="20">
        <f t="shared" si="18"/>
        <v>52.044583768721694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59806000</v>
      </c>
      <c r="C65" s="48">
        <f t="shared" si="30"/>
        <v>-2386000</v>
      </c>
      <c r="D65" s="48">
        <f t="shared" si="30"/>
        <v>0</v>
      </c>
      <c r="E65" s="48">
        <f t="shared" si="30"/>
        <v>57420000</v>
      </c>
      <c r="F65" s="49">
        <f t="shared" si="30"/>
        <v>57420000</v>
      </c>
      <c r="G65" s="50">
        <f t="shared" si="30"/>
        <v>37420000</v>
      </c>
      <c r="H65" s="49">
        <f t="shared" si="30"/>
        <v>15502000</v>
      </c>
      <c r="I65" s="50">
        <f t="shared" si="30"/>
        <v>0</v>
      </c>
      <c r="J65" s="49">
        <f t="shared" si="30"/>
        <v>6424000</v>
      </c>
      <c r="K65" s="50">
        <f t="shared" si="30"/>
        <v>0</v>
      </c>
      <c r="L65" s="49">
        <f t="shared" si="30"/>
        <v>7958000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29884000</v>
      </c>
      <c r="Q65" s="50">
        <f t="shared" si="30"/>
        <v>0</v>
      </c>
      <c r="R65" s="34">
        <f t="shared" si="16"/>
        <v>23.879202988792031</v>
      </c>
      <c r="S65" s="35">
        <f t="shared" si="17"/>
        <v>0</v>
      </c>
      <c r="T65" s="34">
        <f t="shared" si="18"/>
        <v>52.044583768721694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147148000</v>
      </c>
      <c r="C8" s="36">
        <f t="shared" si="0"/>
        <v>-110000</v>
      </c>
      <c r="D8" s="36">
        <f t="shared" si="0"/>
        <v>0</v>
      </c>
      <c r="E8" s="36">
        <f t="shared" si="0"/>
        <v>147038000</v>
      </c>
      <c r="F8" s="37">
        <f t="shared" si="0"/>
        <v>147038000</v>
      </c>
      <c r="G8" s="38">
        <f t="shared" si="0"/>
        <v>147038000</v>
      </c>
      <c r="H8" s="37">
        <f t="shared" si="0"/>
        <v>34942000</v>
      </c>
      <c r="I8" s="38">
        <f t="shared" si="0"/>
        <v>41351490</v>
      </c>
      <c r="J8" s="37">
        <f t="shared" si="0"/>
        <v>46934000</v>
      </c>
      <c r="K8" s="38">
        <f t="shared" si="0"/>
        <v>72540116</v>
      </c>
      <c r="L8" s="37">
        <f t="shared" si="0"/>
        <v>13592000</v>
      </c>
      <c r="M8" s="38">
        <f t="shared" si="0"/>
        <v>7238860</v>
      </c>
      <c r="N8" s="37">
        <f t="shared" si="0"/>
        <v>0</v>
      </c>
      <c r="O8" s="38">
        <f t="shared" si="0"/>
        <v>0</v>
      </c>
      <c r="P8" s="37">
        <f t="shared" si="0"/>
        <v>95468000</v>
      </c>
      <c r="Q8" s="38">
        <f t="shared" si="0"/>
        <v>121130466</v>
      </c>
      <c r="R8" s="16">
        <f>IF(($J8       =0),0,((($L8       -$J8       )/$J8       )*100))</f>
        <v>-71.040184088294197</v>
      </c>
      <c r="S8" s="17">
        <f>IF(($K8       =0),0,((($M8       -$K8       )/$K8       )*100))</f>
        <v>-90.020887201228078</v>
      </c>
      <c r="T8" s="16">
        <f>IF(($E8       =0),0,(($P8       /$E8       )*100))</f>
        <v>64.927433724615398</v>
      </c>
      <c r="U8" s="18">
        <f>IF(($E8       =0),0,(($Q8       /$E8       )*100))</f>
        <v>82.380381942083005</v>
      </c>
      <c r="V8" s="37">
        <f t="shared" ref="V8:W8" si="1">+V9+V28</f>
        <v>7421000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117651000</v>
      </c>
      <c r="C9" s="39">
        <f t="shared" si="2"/>
        <v>-110000</v>
      </c>
      <c r="D9" s="39">
        <f t="shared" si="2"/>
        <v>0</v>
      </c>
      <c r="E9" s="39">
        <f t="shared" si="2"/>
        <v>117541000</v>
      </c>
      <c r="F9" s="40">
        <f t="shared" si="2"/>
        <v>117541000</v>
      </c>
      <c r="G9" s="41">
        <f t="shared" si="2"/>
        <v>117541000</v>
      </c>
      <c r="H9" s="40">
        <f t="shared" si="2"/>
        <v>27723000</v>
      </c>
      <c r="I9" s="41">
        <f t="shared" si="2"/>
        <v>36325813</v>
      </c>
      <c r="J9" s="40">
        <f t="shared" si="2"/>
        <v>42281000</v>
      </c>
      <c r="K9" s="41">
        <f t="shared" si="2"/>
        <v>55802854</v>
      </c>
      <c r="L9" s="40">
        <f t="shared" si="2"/>
        <v>10377000</v>
      </c>
      <c r="M9" s="41">
        <f t="shared" si="2"/>
        <v>12418094</v>
      </c>
      <c r="N9" s="40">
        <f t="shared" si="2"/>
        <v>0</v>
      </c>
      <c r="O9" s="41">
        <f t="shared" si="2"/>
        <v>0</v>
      </c>
      <c r="P9" s="40">
        <f t="shared" si="2"/>
        <v>80381000</v>
      </c>
      <c r="Q9" s="41">
        <f t="shared" si="2"/>
        <v>104546761</v>
      </c>
      <c r="R9" s="20">
        <f>IF(($J9       =0),0,((($L9       -$J9       )/$J9       )*100))</f>
        <v>-75.457061091270305</v>
      </c>
      <c r="S9" s="21">
        <f>IF(($K9       =0),0,((($M9       -$K9       )/$K9       )*100))</f>
        <v>-77.746489453747287</v>
      </c>
      <c r="T9" s="20">
        <f>IF(($E9       =0),0,(($P9       /$E9       )*100))</f>
        <v>68.385499527824336</v>
      </c>
      <c r="U9" s="22">
        <f>IF(($E9       =0),0,(($Q9       /$E9       )*100))</f>
        <v>88.944930705030586</v>
      </c>
      <c r="V9" s="40">
        <f t="shared" ref="V9:W9" si="3">SUM(V10:V27)</f>
        <v>7421000</v>
      </c>
      <c r="W9" s="41">
        <f t="shared" si="3"/>
        <v>0</v>
      </c>
    </row>
    <row r="10" spans="1:23" x14ac:dyDescent="0.2">
      <c r="A10" s="23" t="s">
        <v>36</v>
      </c>
      <c r="B10" s="42">
        <v>77528000</v>
      </c>
      <c r="C10" s="42">
        <v>-110000</v>
      </c>
      <c r="D10" s="42"/>
      <c r="E10" s="42">
        <f t="shared" ref="E10:E41" si="4">$B10      +$C10      +$D10</f>
        <v>77418000</v>
      </c>
      <c r="F10" s="43">
        <v>77418000</v>
      </c>
      <c r="G10" s="44">
        <v>77418000</v>
      </c>
      <c r="H10" s="43">
        <v>22453000</v>
      </c>
      <c r="I10" s="44">
        <v>19189233</v>
      </c>
      <c r="J10" s="43">
        <v>37862000</v>
      </c>
      <c r="K10" s="44">
        <v>42739174</v>
      </c>
      <c r="L10" s="43">
        <v>3238000</v>
      </c>
      <c r="M10" s="44">
        <v>1957991</v>
      </c>
      <c r="N10" s="43"/>
      <c r="O10" s="44"/>
      <c r="P10" s="43">
        <f t="shared" ref="P10:P41" si="5">$H10      +$J10      +$L10      +$N10</f>
        <v>63553000</v>
      </c>
      <c r="Q10" s="44">
        <f t="shared" ref="Q10:Q41" si="6">$I10      +$K10      +$M10      +$O10</f>
        <v>63886398</v>
      </c>
      <c r="R10" s="24">
        <f t="shared" ref="R10:R41" si="7">IF(($J10      =0),0,((($L10      -$J10      )/$J10      )*100))</f>
        <v>-91.447889704717127</v>
      </c>
      <c r="S10" s="25">
        <f t="shared" ref="S10:S41" si="8">IF(($K10      =0),0,((($M10      -$K10      )/$K10      )*100))</f>
        <v>-95.418743937353582</v>
      </c>
      <c r="T10" s="24">
        <f t="shared" ref="T10:T41" si="9">IF(($E10      =0),0,(($P10      /$E10      )*100))</f>
        <v>82.090728254411118</v>
      </c>
      <c r="U10" s="26">
        <f t="shared" ref="U10:U41" si="10">IF(($E10      =0),0,(($Q10      /$E10      )*100))</f>
        <v>82.521374874060299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32240000</v>
      </c>
      <c r="C13" s="42"/>
      <c r="D13" s="42"/>
      <c r="E13" s="42">
        <f t="shared" si="4"/>
        <v>32240000</v>
      </c>
      <c r="F13" s="43">
        <v>32240000</v>
      </c>
      <c r="G13" s="44">
        <v>32240000</v>
      </c>
      <c r="H13" s="43">
        <v>5270000</v>
      </c>
      <c r="I13" s="44">
        <v>16687086</v>
      </c>
      <c r="J13" s="43">
        <v>3970000</v>
      </c>
      <c r="K13" s="44">
        <v>3937246</v>
      </c>
      <c r="L13" s="43">
        <v>7139000</v>
      </c>
      <c r="M13" s="44">
        <v>7751297</v>
      </c>
      <c r="N13" s="43"/>
      <c r="O13" s="44"/>
      <c r="P13" s="43">
        <f t="shared" si="5"/>
        <v>16379000</v>
      </c>
      <c r="Q13" s="44">
        <f t="shared" si="6"/>
        <v>28375629</v>
      </c>
      <c r="R13" s="24">
        <f t="shared" si="7"/>
        <v>79.82367758186399</v>
      </c>
      <c r="S13" s="25">
        <f t="shared" si="8"/>
        <v>96.871036252243314</v>
      </c>
      <c r="T13" s="24">
        <f t="shared" si="9"/>
        <v>50.803349875930529</v>
      </c>
      <c r="U13" s="26">
        <f t="shared" si="10"/>
        <v>88.013737593052113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7883000</v>
      </c>
      <c r="C20" s="42"/>
      <c r="D20" s="42"/>
      <c r="E20" s="42">
        <f t="shared" si="4"/>
        <v>7883000</v>
      </c>
      <c r="F20" s="43">
        <v>7883000</v>
      </c>
      <c r="G20" s="44">
        <v>7883000</v>
      </c>
      <c r="H20" s="43"/>
      <c r="I20" s="44">
        <v>449494</v>
      </c>
      <c r="J20" s="43">
        <v>449000</v>
      </c>
      <c r="K20" s="44">
        <v>9126434</v>
      </c>
      <c r="L20" s="43"/>
      <c r="M20" s="44">
        <v>2708806</v>
      </c>
      <c r="N20" s="43"/>
      <c r="O20" s="44"/>
      <c r="P20" s="43">
        <f t="shared" si="5"/>
        <v>449000</v>
      </c>
      <c r="Q20" s="44">
        <f t="shared" si="6"/>
        <v>12284734</v>
      </c>
      <c r="R20" s="24">
        <f t="shared" si="7"/>
        <v>-100</v>
      </c>
      <c r="S20" s="25">
        <f t="shared" si="8"/>
        <v>-70.319119165273094</v>
      </c>
      <c r="T20" s="24">
        <f t="shared" si="9"/>
        <v>5.6958010909552197</v>
      </c>
      <c r="U20" s="26">
        <f t="shared" si="10"/>
        <v>155.83831028796143</v>
      </c>
      <c r="V20" s="43">
        <v>7421000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29497000</v>
      </c>
      <c r="C28" s="39">
        <f t="shared" si="11"/>
        <v>0</v>
      </c>
      <c r="D28" s="39">
        <f t="shared" si="11"/>
        <v>0</v>
      </c>
      <c r="E28" s="39">
        <f t="shared" si="11"/>
        <v>29497000</v>
      </c>
      <c r="F28" s="40">
        <f t="shared" si="11"/>
        <v>29497000</v>
      </c>
      <c r="G28" s="41">
        <f t="shared" si="11"/>
        <v>29497000</v>
      </c>
      <c r="H28" s="40">
        <f t="shared" si="11"/>
        <v>7219000</v>
      </c>
      <c r="I28" s="41">
        <f t="shared" si="11"/>
        <v>5025677</v>
      </c>
      <c r="J28" s="40">
        <f t="shared" si="11"/>
        <v>4653000</v>
      </c>
      <c r="K28" s="41">
        <f t="shared" si="11"/>
        <v>16737262</v>
      </c>
      <c r="L28" s="40">
        <f t="shared" si="11"/>
        <v>3215000</v>
      </c>
      <c r="M28" s="41">
        <f t="shared" si="11"/>
        <v>-5179234</v>
      </c>
      <c r="N28" s="40">
        <f t="shared" si="11"/>
        <v>0</v>
      </c>
      <c r="O28" s="41">
        <f t="shared" si="11"/>
        <v>0</v>
      </c>
      <c r="P28" s="40">
        <f t="shared" si="11"/>
        <v>15087000</v>
      </c>
      <c r="Q28" s="41">
        <f t="shared" si="11"/>
        <v>16583705</v>
      </c>
      <c r="R28" s="20">
        <f t="shared" si="7"/>
        <v>-30.904792606920267</v>
      </c>
      <c r="S28" s="21">
        <f t="shared" si="8"/>
        <v>-130.94433247206143</v>
      </c>
      <c r="T28" s="20">
        <f t="shared" si="9"/>
        <v>51.147574329592835</v>
      </c>
      <c r="U28" s="22">
        <f t="shared" si="10"/>
        <v>56.221666610163744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579000</v>
      </c>
      <c r="I31" s="44">
        <v>760820</v>
      </c>
      <c r="J31" s="43">
        <v>153000</v>
      </c>
      <c r="K31" s="44">
        <v>68075</v>
      </c>
      <c r="L31" s="43">
        <v>72000</v>
      </c>
      <c r="M31" s="44">
        <v>157810</v>
      </c>
      <c r="N31" s="43"/>
      <c r="O31" s="44"/>
      <c r="P31" s="43">
        <f t="shared" si="5"/>
        <v>804000</v>
      </c>
      <c r="Q31" s="44">
        <f t="shared" si="6"/>
        <v>986705</v>
      </c>
      <c r="R31" s="24">
        <f t="shared" si="7"/>
        <v>-52.941176470588239</v>
      </c>
      <c r="S31" s="25">
        <f t="shared" si="8"/>
        <v>131.81784796180682</v>
      </c>
      <c r="T31" s="24">
        <f t="shared" si="9"/>
        <v>22.971428571428572</v>
      </c>
      <c r="U31" s="26">
        <f t="shared" si="10"/>
        <v>28.191571428571429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1597000</v>
      </c>
      <c r="C33" s="42"/>
      <c r="D33" s="42"/>
      <c r="E33" s="42">
        <f t="shared" si="4"/>
        <v>1597000</v>
      </c>
      <c r="F33" s="43">
        <v>1597000</v>
      </c>
      <c r="G33" s="44">
        <v>1597000</v>
      </c>
      <c r="H33" s="43">
        <v>400000</v>
      </c>
      <c r="I33" s="44">
        <v>4264857</v>
      </c>
      <c r="J33" s="43"/>
      <c r="K33" s="44">
        <v>2669187</v>
      </c>
      <c r="L33" s="43"/>
      <c r="M33" s="44">
        <v>-5337044</v>
      </c>
      <c r="N33" s="43"/>
      <c r="O33" s="44"/>
      <c r="P33" s="43">
        <f t="shared" si="5"/>
        <v>400000</v>
      </c>
      <c r="Q33" s="44">
        <f t="shared" si="6"/>
        <v>1597000</v>
      </c>
      <c r="R33" s="24">
        <f t="shared" si="7"/>
        <v>0</v>
      </c>
      <c r="S33" s="25">
        <f t="shared" si="8"/>
        <v>-299.95017209360003</v>
      </c>
      <c r="T33" s="24">
        <f t="shared" si="9"/>
        <v>25.046963055729492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24400000</v>
      </c>
      <c r="C34" s="42"/>
      <c r="D34" s="42"/>
      <c r="E34" s="42">
        <f t="shared" si="4"/>
        <v>24400000</v>
      </c>
      <c r="F34" s="43">
        <v>24400000</v>
      </c>
      <c r="G34" s="44">
        <v>24400000</v>
      </c>
      <c r="H34" s="43">
        <v>6240000</v>
      </c>
      <c r="I34" s="44"/>
      <c r="J34" s="43">
        <v>4500000</v>
      </c>
      <c r="K34" s="44">
        <v>14000000</v>
      </c>
      <c r="L34" s="43">
        <v>3143000</v>
      </c>
      <c r="M34" s="44"/>
      <c r="N34" s="43"/>
      <c r="O34" s="44"/>
      <c r="P34" s="43">
        <f t="shared" si="5"/>
        <v>13883000</v>
      </c>
      <c r="Q34" s="44">
        <f t="shared" si="6"/>
        <v>14000000</v>
      </c>
      <c r="R34" s="24">
        <f t="shared" si="7"/>
        <v>-30.155555555555559</v>
      </c>
      <c r="S34" s="25">
        <f t="shared" si="8"/>
        <v>-100</v>
      </c>
      <c r="T34" s="24">
        <f t="shared" si="9"/>
        <v>56.897540983606554</v>
      </c>
      <c r="U34" s="26">
        <f t="shared" si="10"/>
        <v>57.377049180327866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10253000</v>
      </c>
      <c r="C43" s="45">
        <f t="shared" si="20"/>
        <v>-21000</v>
      </c>
      <c r="D43" s="45">
        <f t="shared" si="20"/>
        <v>0</v>
      </c>
      <c r="E43" s="45">
        <f t="shared" si="20"/>
        <v>10232000</v>
      </c>
      <c r="F43" s="46">
        <f t="shared" si="20"/>
        <v>10253000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10253000</v>
      </c>
      <c r="C44" s="39">
        <f t="shared" si="22"/>
        <v>-21000</v>
      </c>
      <c r="D44" s="39">
        <f t="shared" si="22"/>
        <v>0</v>
      </c>
      <c r="E44" s="39">
        <f t="shared" si="22"/>
        <v>10232000</v>
      </c>
      <c r="F44" s="40">
        <f t="shared" si="22"/>
        <v>10253000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253000</v>
      </c>
      <c r="C46" s="42">
        <v>-21000</v>
      </c>
      <c r="D46" s="42"/>
      <c r="E46" s="42">
        <f t="shared" si="13"/>
        <v>232000</v>
      </c>
      <c r="F46" s="43">
        <v>253000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157401000</v>
      </c>
      <c r="C61" s="39">
        <f t="shared" si="26"/>
        <v>-131000</v>
      </c>
      <c r="D61" s="39">
        <f t="shared" si="26"/>
        <v>0</v>
      </c>
      <c r="E61" s="39">
        <f t="shared" si="26"/>
        <v>157270000</v>
      </c>
      <c r="F61" s="40">
        <f t="shared" si="26"/>
        <v>157291000</v>
      </c>
      <c r="G61" s="41">
        <f t="shared" si="26"/>
        <v>147038000</v>
      </c>
      <c r="H61" s="40">
        <f t="shared" si="26"/>
        <v>34942000</v>
      </c>
      <c r="I61" s="41">
        <f t="shared" si="26"/>
        <v>41351490</v>
      </c>
      <c r="J61" s="40">
        <f t="shared" si="26"/>
        <v>46934000</v>
      </c>
      <c r="K61" s="41">
        <f t="shared" si="26"/>
        <v>72540116</v>
      </c>
      <c r="L61" s="40">
        <f t="shared" si="26"/>
        <v>13592000</v>
      </c>
      <c r="M61" s="41">
        <f t="shared" si="26"/>
        <v>7238860</v>
      </c>
      <c r="N61" s="40">
        <f t="shared" si="26"/>
        <v>0</v>
      </c>
      <c r="O61" s="41">
        <f t="shared" si="26"/>
        <v>0</v>
      </c>
      <c r="P61" s="40">
        <f t="shared" si="26"/>
        <v>95468000</v>
      </c>
      <c r="Q61" s="41">
        <f t="shared" si="26"/>
        <v>121130466</v>
      </c>
      <c r="R61" s="20">
        <f t="shared" si="16"/>
        <v>-71.040184088294197</v>
      </c>
      <c r="S61" s="21">
        <f t="shared" si="17"/>
        <v>-90.020887201228078</v>
      </c>
      <c r="T61" s="20">
        <f t="shared" si="18"/>
        <v>60.703249189292293</v>
      </c>
      <c r="U61" s="22">
        <f t="shared" si="19"/>
        <v>77.020707064284352</v>
      </c>
      <c r="V61" s="40">
        <f t="shared" ref="V61:W61" si="27">+V8+V43</f>
        <v>7421000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157401000</v>
      </c>
      <c r="C65" s="48">
        <f t="shared" si="30"/>
        <v>-131000</v>
      </c>
      <c r="D65" s="48">
        <f t="shared" si="30"/>
        <v>0</v>
      </c>
      <c r="E65" s="48">
        <f t="shared" si="30"/>
        <v>157270000</v>
      </c>
      <c r="F65" s="49">
        <f t="shared" si="30"/>
        <v>157291000</v>
      </c>
      <c r="G65" s="50">
        <f t="shared" si="30"/>
        <v>147038000</v>
      </c>
      <c r="H65" s="49">
        <f t="shared" si="30"/>
        <v>34942000</v>
      </c>
      <c r="I65" s="50">
        <f t="shared" si="30"/>
        <v>41351490</v>
      </c>
      <c r="J65" s="49">
        <f t="shared" si="30"/>
        <v>46934000</v>
      </c>
      <c r="K65" s="50">
        <f t="shared" si="30"/>
        <v>72540116</v>
      </c>
      <c r="L65" s="49">
        <f t="shared" si="30"/>
        <v>13592000</v>
      </c>
      <c r="M65" s="51">
        <f t="shared" si="30"/>
        <v>7238860</v>
      </c>
      <c r="N65" s="49">
        <f t="shared" si="30"/>
        <v>0</v>
      </c>
      <c r="O65" s="50">
        <f t="shared" si="30"/>
        <v>0</v>
      </c>
      <c r="P65" s="49">
        <f t="shared" si="30"/>
        <v>95468000</v>
      </c>
      <c r="Q65" s="50">
        <f t="shared" si="30"/>
        <v>121130466</v>
      </c>
      <c r="R65" s="34">
        <f t="shared" si="16"/>
        <v>-71.040184088294197</v>
      </c>
      <c r="S65" s="35">
        <f t="shared" si="17"/>
        <v>-90.020887201228078</v>
      </c>
      <c r="T65" s="34">
        <f t="shared" si="18"/>
        <v>60.703249189292293</v>
      </c>
      <c r="U65" s="35">
        <f t="shared" si="19"/>
        <v>77.020707064284352</v>
      </c>
      <c r="V65" s="49">
        <f>+V61+V62</f>
        <v>7421000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56581000</v>
      </c>
      <c r="C8" s="36">
        <f t="shared" si="0"/>
        <v>-5872000</v>
      </c>
      <c r="D8" s="36">
        <f t="shared" si="0"/>
        <v>0</v>
      </c>
      <c r="E8" s="36">
        <f t="shared" si="0"/>
        <v>50709000</v>
      </c>
      <c r="F8" s="37">
        <f t="shared" si="0"/>
        <v>56798000</v>
      </c>
      <c r="G8" s="38">
        <f t="shared" si="0"/>
        <v>50709000</v>
      </c>
      <c r="H8" s="37">
        <f t="shared" si="0"/>
        <v>4658000</v>
      </c>
      <c r="I8" s="38">
        <f t="shared" si="0"/>
        <v>0</v>
      </c>
      <c r="J8" s="37">
        <f t="shared" si="0"/>
        <v>13275000</v>
      </c>
      <c r="K8" s="38">
        <f t="shared" si="0"/>
        <v>0</v>
      </c>
      <c r="L8" s="37">
        <f t="shared" si="0"/>
        <v>8075000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26008000</v>
      </c>
      <c r="Q8" s="38">
        <f t="shared" si="0"/>
        <v>0</v>
      </c>
      <c r="R8" s="16">
        <f>IF(($J8       =0),0,((($L8       -$J8       )/$J8       )*100))</f>
        <v>-39.1713747645951</v>
      </c>
      <c r="S8" s="17">
        <f>IF(($K8       =0),0,((($M8       -$K8       )/$K8       )*100))</f>
        <v>0</v>
      </c>
      <c r="T8" s="16">
        <f>IF(($E8       =0),0,(($P8       /$E8       )*100))</f>
        <v>51.288725867203055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53420000</v>
      </c>
      <c r="C9" s="39">
        <f t="shared" si="2"/>
        <v>-6172000</v>
      </c>
      <c r="D9" s="39">
        <f t="shared" si="2"/>
        <v>0</v>
      </c>
      <c r="E9" s="39">
        <f t="shared" si="2"/>
        <v>47248000</v>
      </c>
      <c r="F9" s="40">
        <f t="shared" si="2"/>
        <v>53337000</v>
      </c>
      <c r="G9" s="41">
        <f t="shared" si="2"/>
        <v>47248000</v>
      </c>
      <c r="H9" s="40">
        <f t="shared" si="2"/>
        <v>3868000</v>
      </c>
      <c r="I9" s="41">
        <f t="shared" si="2"/>
        <v>0</v>
      </c>
      <c r="J9" s="40">
        <f t="shared" si="2"/>
        <v>13103000</v>
      </c>
      <c r="K9" s="41">
        <f t="shared" si="2"/>
        <v>0</v>
      </c>
      <c r="L9" s="40">
        <f t="shared" si="2"/>
        <v>7717000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24688000</v>
      </c>
      <c r="Q9" s="41">
        <f t="shared" si="2"/>
        <v>0</v>
      </c>
      <c r="R9" s="20">
        <f>IF(($J9       =0),0,((($L9       -$J9       )/$J9       )*100))</f>
        <v>-41.10509043730444</v>
      </c>
      <c r="S9" s="21">
        <f>IF(($K9       =0),0,((($M9       -$K9       )/$K9       )*100))</f>
        <v>0</v>
      </c>
      <c r="T9" s="20">
        <f>IF(($E9       =0),0,(($P9       /$E9       )*100))</f>
        <v>52.251947172367089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28420000</v>
      </c>
      <c r="C10" s="42">
        <v>-83000</v>
      </c>
      <c r="D10" s="42"/>
      <c r="E10" s="42">
        <f t="shared" ref="E10:E41" si="4">$B10      +$C10      +$D10</f>
        <v>28337000</v>
      </c>
      <c r="F10" s="43">
        <v>28337000</v>
      </c>
      <c r="G10" s="44">
        <v>28337000</v>
      </c>
      <c r="H10" s="43">
        <v>1659000</v>
      </c>
      <c r="I10" s="44"/>
      <c r="J10" s="43">
        <v>11401000</v>
      </c>
      <c r="K10" s="44"/>
      <c r="L10" s="43">
        <v>7717000</v>
      </c>
      <c r="M10" s="44"/>
      <c r="N10" s="43"/>
      <c r="O10" s="44"/>
      <c r="P10" s="43">
        <f t="shared" ref="P10:P41" si="5">$H10      +$J10      +$L10      +$N10</f>
        <v>20777000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-32.312955003947025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73.321099622401803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-6089000</v>
      </c>
      <c r="D23" s="42"/>
      <c r="E23" s="42">
        <f t="shared" si="4"/>
        <v>18911000</v>
      </c>
      <c r="F23" s="43">
        <v>25000000</v>
      </c>
      <c r="G23" s="44">
        <v>18911000</v>
      </c>
      <c r="H23" s="43">
        <v>2209000</v>
      </c>
      <c r="I23" s="44"/>
      <c r="J23" s="43">
        <v>1702000</v>
      </c>
      <c r="K23" s="44"/>
      <c r="L23" s="43"/>
      <c r="M23" s="44"/>
      <c r="N23" s="43"/>
      <c r="O23" s="44"/>
      <c r="P23" s="43">
        <f t="shared" si="5"/>
        <v>3911000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20.681085082756066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3161000</v>
      </c>
      <c r="C28" s="39">
        <f t="shared" si="11"/>
        <v>300000</v>
      </c>
      <c r="D28" s="39">
        <f t="shared" si="11"/>
        <v>0</v>
      </c>
      <c r="E28" s="39">
        <f t="shared" si="11"/>
        <v>3461000</v>
      </c>
      <c r="F28" s="40">
        <f t="shared" si="11"/>
        <v>3461000</v>
      </c>
      <c r="G28" s="41">
        <f t="shared" si="11"/>
        <v>3461000</v>
      </c>
      <c r="H28" s="40">
        <f t="shared" si="11"/>
        <v>790000</v>
      </c>
      <c r="I28" s="41">
        <f t="shared" si="11"/>
        <v>0</v>
      </c>
      <c r="J28" s="40">
        <f t="shared" si="11"/>
        <v>172000</v>
      </c>
      <c r="K28" s="41">
        <f t="shared" si="11"/>
        <v>0</v>
      </c>
      <c r="L28" s="40">
        <f t="shared" si="11"/>
        <v>358000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1320000</v>
      </c>
      <c r="Q28" s="41">
        <f t="shared" si="11"/>
        <v>0</v>
      </c>
      <c r="R28" s="20">
        <f t="shared" si="7"/>
        <v>108.13953488372093</v>
      </c>
      <c r="S28" s="21">
        <f t="shared" si="8"/>
        <v>0</v>
      </c>
      <c r="T28" s="20">
        <f t="shared" si="9"/>
        <v>38.139266108061257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449000</v>
      </c>
      <c r="I31" s="44"/>
      <c r="J31" s="43">
        <v>172000</v>
      </c>
      <c r="K31" s="44"/>
      <c r="L31" s="43">
        <v>358000</v>
      </c>
      <c r="M31" s="44"/>
      <c r="N31" s="43"/>
      <c r="O31" s="44"/>
      <c r="P31" s="43">
        <f t="shared" si="5"/>
        <v>979000</v>
      </c>
      <c r="Q31" s="44">
        <f t="shared" si="6"/>
        <v>0</v>
      </c>
      <c r="R31" s="24">
        <f t="shared" si="7"/>
        <v>108.13953488372093</v>
      </c>
      <c r="S31" s="25">
        <f t="shared" si="8"/>
        <v>0</v>
      </c>
      <c r="T31" s="24">
        <f t="shared" si="9"/>
        <v>54.388888888888886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1361000</v>
      </c>
      <c r="C33" s="42">
        <v>300000</v>
      </c>
      <c r="D33" s="42"/>
      <c r="E33" s="42">
        <f t="shared" si="4"/>
        <v>1661000</v>
      </c>
      <c r="F33" s="43">
        <v>1661000</v>
      </c>
      <c r="G33" s="44">
        <v>1661000</v>
      </c>
      <c r="H33" s="43">
        <v>341000</v>
      </c>
      <c r="I33" s="44"/>
      <c r="J33" s="43"/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20.52980132450331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48000000</v>
      </c>
      <c r="C43" s="45">
        <f t="shared" si="20"/>
        <v>0</v>
      </c>
      <c r="D43" s="45">
        <f t="shared" si="20"/>
        <v>0</v>
      </c>
      <c r="E43" s="45">
        <f t="shared" si="20"/>
        <v>48000000</v>
      </c>
      <c r="F43" s="46">
        <f t="shared" si="20"/>
        <v>48000000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48000000</v>
      </c>
      <c r="C44" s="39">
        <f t="shared" si="22"/>
        <v>0</v>
      </c>
      <c r="D44" s="39">
        <f t="shared" si="22"/>
        <v>0</v>
      </c>
      <c r="E44" s="39">
        <f t="shared" si="22"/>
        <v>48000000</v>
      </c>
      <c r="F44" s="40">
        <f t="shared" si="22"/>
        <v>48000000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48000000</v>
      </c>
      <c r="C53" s="42"/>
      <c r="D53" s="42"/>
      <c r="E53" s="42">
        <f t="shared" si="13"/>
        <v>48000000</v>
      </c>
      <c r="F53" s="43">
        <v>48000000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104581000</v>
      </c>
      <c r="C61" s="39">
        <f t="shared" si="26"/>
        <v>-5872000</v>
      </c>
      <c r="D61" s="39">
        <f t="shared" si="26"/>
        <v>0</v>
      </c>
      <c r="E61" s="39">
        <f t="shared" si="26"/>
        <v>98709000</v>
      </c>
      <c r="F61" s="40">
        <f t="shared" si="26"/>
        <v>104798000</v>
      </c>
      <c r="G61" s="41">
        <f t="shared" si="26"/>
        <v>50709000</v>
      </c>
      <c r="H61" s="40">
        <f t="shared" si="26"/>
        <v>4658000</v>
      </c>
      <c r="I61" s="41">
        <f t="shared" si="26"/>
        <v>0</v>
      </c>
      <c r="J61" s="40">
        <f t="shared" si="26"/>
        <v>13275000</v>
      </c>
      <c r="K61" s="41">
        <f t="shared" si="26"/>
        <v>0</v>
      </c>
      <c r="L61" s="40">
        <f t="shared" si="26"/>
        <v>8075000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26008000</v>
      </c>
      <c r="Q61" s="41">
        <f t="shared" si="26"/>
        <v>0</v>
      </c>
      <c r="R61" s="20">
        <f t="shared" si="16"/>
        <v>-39.1713747645951</v>
      </c>
      <c r="S61" s="21">
        <f t="shared" si="17"/>
        <v>0</v>
      </c>
      <c r="T61" s="20">
        <f t="shared" si="18"/>
        <v>26.348154676878501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104581000</v>
      </c>
      <c r="C65" s="48">
        <f t="shared" si="30"/>
        <v>-5872000</v>
      </c>
      <c r="D65" s="48">
        <f t="shared" si="30"/>
        <v>0</v>
      </c>
      <c r="E65" s="48">
        <f t="shared" si="30"/>
        <v>98709000</v>
      </c>
      <c r="F65" s="49">
        <f t="shared" si="30"/>
        <v>104798000</v>
      </c>
      <c r="G65" s="50">
        <f t="shared" si="30"/>
        <v>50709000</v>
      </c>
      <c r="H65" s="49">
        <f t="shared" si="30"/>
        <v>4658000</v>
      </c>
      <c r="I65" s="50">
        <f t="shared" si="30"/>
        <v>0</v>
      </c>
      <c r="J65" s="49">
        <f t="shared" si="30"/>
        <v>13275000</v>
      </c>
      <c r="K65" s="50">
        <f t="shared" si="30"/>
        <v>0</v>
      </c>
      <c r="L65" s="49">
        <f t="shared" si="30"/>
        <v>8075000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26008000</v>
      </c>
      <c r="Q65" s="50">
        <f t="shared" si="30"/>
        <v>0</v>
      </c>
      <c r="R65" s="34">
        <f t="shared" si="16"/>
        <v>-39.1713747645951</v>
      </c>
      <c r="S65" s="35">
        <f t="shared" si="17"/>
        <v>0</v>
      </c>
      <c r="T65" s="34">
        <f t="shared" si="18"/>
        <v>26.348154676878501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312186000</v>
      </c>
      <c r="C8" s="36">
        <f t="shared" si="0"/>
        <v>-26384000</v>
      </c>
      <c r="D8" s="36">
        <f t="shared" si="0"/>
        <v>0</v>
      </c>
      <c r="E8" s="36">
        <f t="shared" si="0"/>
        <v>285802000</v>
      </c>
      <c r="F8" s="37">
        <f t="shared" si="0"/>
        <v>315802000</v>
      </c>
      <c r="G8" s="38">
        <f t="shared" si="0"/>
        <v>285802000</v>
      </c>
      <c r="H8" s="37">
        <f t="shared" si="0"/>
        <v>51446000</v>
      </c>
      <c r="I8" s="38">
        <f t="shared" si="0"/>
        <v>-1340979486</v>
      </c>
      <c r="J8" s="37">
        <f t="shared" si="0"/>
        <v>70319000</v>
      </c>
      <c r="K8" s="38">
        <f t="shared" si="0"/>
        <v>1444392169</v>
      </c>
      <c r="L8" s="37">
        <f t="shared" si="0"/>
        <v>104316000</v>
      </c>
      <c r="M8" s="38">
        <f t="shared" si="0"/>
        <v>34026825</v>
      </c>
      <c r="N8" s="37">
        <f t="shared" si="0"/>
        <v>0</v>
      </c>
      <c r="O8" s="38">
        <f t="shared" si="0"/>
        <v>0</v>
      </c>
      <c r="P8" s="37">
        <f t="shared" si="0"/>
        <v>226081000</v>
      </c>
      <c r="Q8" s="38">
        <f t="shared" si="0"/>
        <v>137439508</v>
      </c>
      <c r="R8" s="16">
        <f>IF(($J8       =0),0,((($L8       -$J8       )/$J8       )*100))</f>
        <v>48.34681949402011</v>
      </c>
      <c r="S8" s="17">
        <f>IF(($K8       =0),0,((($M8       -$K8       )/$K8       )*100))</f>
        <v>-97.644211473151515</v>
      </c>
      <c r="T8" s="16">
        <f>IF(($E8       =0),0,(($P8       /$E8       )*100))</f>
        <v>79.104065052029028</v>
      </c>
      <c r="U8" s="18">
        <f>IF(($E8       =0),0,(($Q8       /$E8       )*100))</f>
        <v>48.089064457211641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303837000</v>
      </c>
      <c r="C9" s="39">
        <f t="shared" si="2"/>
        <v>-32909000</v>
      </c>
      <c r="D9" s="39">
        <f t="shared" si="2"/>
        <v>0</v>
      </c>
      <c r="E9" s="39">
        <f t="shared" si="2"/>
        <v>270928000</v>
      </c>
      <c r="F9" s="40">
        <f t="shared" si="2"/>
        <v>300928000</v>
      </c>
      <c r="G9" s="41">
        <f t="shared" si="2"/>
        <v>270928000</v>
      </c>
      <c r="H9" s="40">
        <f t="shared" si="2"/>
        <v>51003000</v>
      </c>
      <c r="I9" s="41">
        <f t="shared" si="2"/>
        <v>-1307752097</v>
      </c>
      <c r="J9" s="40">
        <f t="shared" si="2"/>
        <v>68384000</v>
      </c>
      <c r="K9" s="41">
        <f t="shared" si="2"/>
        <v>1408754601</v>
      </c>
      <c r="L9" s="40">
        <f t="shared" si="2"/>
        <v>104316000</v>
      </c>
      <c r="M9" s="41">
        <f t="shared" si="2"/>
        <v>31451907</v>
      </c>
      <c r="N9" s="40">
        <f t="shared" si="2"/>
        <v>0</v>
      </c>
      <c r="O9" s="41">
        <f t="shared" si="2"/>
        <v>0</v>
      </c>
      <c r="P9" s="40">
        <f t="shared" si="2"/>
        <v>223703000</v>
      </c>
      <c r="Q9" s="41">
        <f t="shared" si="2"/>
        <v>132454411</v>
      </c>
      <c r="R9" s="20">
        <f>IF(($J9       =0),0,((($L9       -$J9       )/$J9       )*100))</f>
        <v>52.544454843238185</v>
      </c>
      <c r="S9" s="21">
        <f>IF(($K9       =0),0,((($M9       -$K9       )/$K9       )*100))</f>
        <v>-97.767396324549779</v>
      </c>
      <c r="T9" s="20">
        <f>IF(($E9       =0),0,(($P9       /$E9       )*100))</f>
        <v>82.569169668694258</v>
      </c>
      <c r="U9" s="22">
        <f>IF(($E9       =0),0,(($Q9       /$E9       )*100))</f>
        <v>48.889155421366567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216278000</v>
      </c>
      <c r="C10" s="42">
        <v>-2141000</v>
      </c>
      <c r="D10" s="42"/>
      <c r="E10" s="42">
        <f t="shared" ref="E10:E41" si="4">$B10      +$C10      +$D10</f>
        <v>214137000</v>
      </c>
      <c r="F10" s="43">
        <v>214137000</v>
      </c>
      <c r="G10" s="44">
        <v>214137000</v>
      </c>
      <c r="H10" s="43">
        <v>39416000</v>
      </c>
      <c r="I10" s="44">
        <v>-963278560</v>
      </c>
      <c r="J10" s="43">
        <v>68384000</v>
      </c>
      <c r="K10" s="44">
        <v>1056485068</v>
      </c>
      <c r="L10" s="43">
        <v>100346000</v>
      </c>
      <c r="M10" s="44">
        <v>24376205</v>
      </c>
      <c r="N10" s="43"/>
      <c r="O10" s="44"/>
      <c r="P10" s="43">
        <f t="shared" ref="P10:P41" si="5">$H10      +$J10      +$L10      +$N10</f>
        <v>208146000</v>
      </c>
      <c r="Q10" s="44">
        <f t="shared" ref="Q10:Q41" si="6">$I10      +$K10      +$M10      +$O10</f>
        <v>117582713</v>
      </c>
      <c r="R10" s="24">
        <f t="shared" ref="R10:R41" si="7">IF(($J10      =0),0,((($L10      -$J10      )/$J10      )*100))</f>
        <v>46.739003275620028</v>
      </c>
      <c r="S10" s="25">
        <f t="shared" ref="S10:S41" si="8">IF(($K10      =0),0,((($M10      -$K10      )/$K10      )*100))</f>
        <v>-97.692707096547437</v>
      </c>
      <c r="T10" s="24">
        <f t="shared" ref="T10:T41" si="9">IF(($E10      =0),0,(($P10      /$E10      )*100))</f>
        <v>97.202258367306911</v>
      </c>
      <c r="U10" s="26">
        <f t="shared" ref="U10:U41" si="10">IF(($E10      =0),0,(($Q10      /$E10      )*100))</f>
        <v>54.910040301302431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2559000</v>
      </c>
      <c r="C16" s="42">
        <v>-768000</v>
      </c>
      <c r="D16" s="42"/>
      <c r="E16" s="42">
        <f t="shared" si="4"/>
        <v>1791000</v>
      </c>
      <c r="F16" s="43">
        <v>1791000</v>
      </c>
      <c r="G16" s="44">
        <v>1791000</v>
      </c>
      <c r="H16" s="43"/>
      <c r="I16" s="44">
        <v>-11933000</v>
      </c>
      <c r="J16" s="43"/>
      <c r="K16" s="44">
        <v>11933000</v>
      </c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-100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85000000</v>
      </c>
      <c r="C23" s="42">
        <v>-30000000</v>
      </c>
      <c r="D23" s="42"/>
      <c r="E23" s="42">
        <f t="shared" si="4"/>
        <v>55000000</v>
      </c>
      <c r="F23" s="43">
        <v>85000000</v>
      </c>
      <c r="G23" s="44">
        <v>55000000</v>
      </c>
      <c r="H23" s="43">
        <v>11587000</v>
      </c>
      <c r="I23" s="44">
        <v>-332540537</v>
      </c>
      <c r="J23" s="43"/>
      <c r="K23" s="44">
        <v>340336533</v>
      </c>
      <c r="L23" s="43">
        <v>3970000</v>
      </c>
      <c r="M23" s="44">
        <v>7075702</v>
      </c>
      <c r="N23" s="43"/>
      <c r="O23" s="44"/>
      <c r="P23" s="43">
        <f t="shared" si="5"/>
        <v>15557000</v>
      </c>
      <c r="Q23" s="44">
        <f t="shared" si="6"/>
        <v>14871698</v>
      </c>
      <c r="R23" s="24">
        <f t="shared" si="7"/>
        <v>0</v>
      </c>
      <c r="S23" s="25">
        <f t="shared" si="8"/>
        <v>-97.920969007461807</v>
      </c>
      <c r="T23" s="24">
        <f t="shared" si="9"/>
        <v>28.285454545454549</v>
      </c>
      <c r="U23" s="26">
        <f t="shared" si="10"/>
        <v>27.039450909090913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8349000</v>
      </c>
      <c r="C28" s="39">
        <f t="shared" si="11"/>
        <v>6525000</v>
      </c>
      <c r="D28" s="39">
        <f t="shared" si="11"/>
        <v>0</v>
      </c>
      <c r="E28" s="39">
        <f t="shared" si="11"/>
        <v>14874000</v>
      </c>
      <c r="F28" s="40">
        <f t="shared" si="11"/>
        <v>14874000</v>
      </c>
      <c r="G28" s="41">
        <f t="shared" si="11"/>
        <v>14874000</v>
      </c>
      <c r="H28" s="40">
        <f t="shared" si="11"/>
        <v>443000</v>
      </c>
      <c r="I28" s="41">
        <f t="shared" si="11"/>
        <v>-33227389</v>
      </c>
      <c r="J28" s="40">
        <f t="shared" si="11"/>
        <v>1935000</v>
      </c>
      <c r="K28" s="41">
        <f t="shared" si="11"/>
        <v>35637568</v>
      </c>
      <c r="L28" s="40">
        <f t="shared" si="11"/>
        <v>0</v>
      </c>
      <c r="M28" s="41">
        <f t="shared" si="11"/>
        <v>2574918</v>
      </c>
      <c r="N28" s="40">
        <f t="shared" si="11"/>
        <v>0</v>
      </c>
      <c r="O28" s="41">
        <f t="shared" si="11"/>
        <v>0</v>
      </c>
      <c r="P28" s="40">
        <f t="shared" si="11"/>
        <v>2378000</v>
      </c>
      <c r="Q28" s="41">
        <f t="shared" si="11"/>
        <v>4985097</v>
      </c>
      <c r="R28" s="20">
        <f t="shared" si="7"/>
        <v>-100</v>
      </c>
      <c r="S28" s="21">
        <f t="shared" si="8"/>
        <v>-92.774708981263814</v>
      </c>
      <c r="T28" s="20">
        <f t="shared" si="9"/>
        <v>15.987629420465241</v>
      </c>
      <c r="U28" s="22">
        <f t="shared" si="10"/>
        <v>33.515510286405807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119000</v>
      </c>
      <c r="I31" s="44">
        <v>-8409366</v>
      </c>
      <c r="J31" s="43">
        <v>446000</v>
      </c>
      <c r="K31" s="44">
        <v>8969850</v>
      </c>
      <c r="L31" s="43"/>
      <c r="M31" s="44">
        <v>1540915</v>
      </c>
      <c r="N31" s="43"/>
      <c r="O31" s="44"/>
      <c r="P31" s="43">
        <f t="shared" si="5"/>
        <v>565000</v>
      </c>
      <c r="Q31" s="44">
        <f t="shared" si="6"/>
        <v>2101399</v>
      </c>
      <c r="R31" s="24">
        <f t="shared" si="7"/>
        <v>-100</v>
      </c>
      <c r="S31" s="25">
        <f t="shared" si="8"/>
        <v>-82.82117315228237</v>
      </c>
      <c r="T31" s="24">
        <f t="shared" si="9"/>
        <v>18.833333333333332</v>
      </c>
      <c r="U31" s="26">
        <f t="shared" si="10"/>
        <v>70.046633333333332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5349000</v>
      </c>
      <c r="C33" s="42"/>
      <c r="D33" s="42"/>
      <c r="E33" s="42">
        <f t="shared" si="4"/>
        <v>5349000</v>
      </c>
      <c r="F33" s="43">
        <v>5349000</v>
      </c>
      <c r="G33" s="44">
        <v>5349000</v>
      </c>
      <c r="H33" s="43">
        <v>324000</v>
      </c>
      <c r="I33" s="44">
        <v>-24282023</v>
      </c>
      <c r="J33" s="43">
        <v>1489000</v>
      </c>
      <c r="K33" s="44">
        <v>26131718</v>
      </c>
      <c r="L33" s="43"/>
      <c r="M33" s="44">
        <v>1034003</v>
      </c>
      <c r="N33" s="43"/>
      <c r="O33" s="44"/>
      <c r="P33" s="43">
        <f t="shared" si="5"/>
        <v>1813000</v>
      </c>
      <c r="Q33" s="44">
        <f t="shared" si="6"/>
        <v>2883698</v>
      </c>
      <c r="R33" s="24">
        <f t="shared" si="7"/>
        <v>-100</v>
      </c>
      <c r="S33" s="25">
        <f t="shared" si="8"/>
        <v>-96.043111287210436</v>
      </c>
      <c r="T33" s="24">
        <f t="shared" si="9"/>
        <v>33.89418582912694</v>
      </c>
      <c r="U33" s="26">
        <f t="shared" si="10"/>
        <v>53.910974013834355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6525000</v>
      </c>
      <c r="D37" s="42"/>
      <c r="E37" s="42">
        <f t="shared" si="4"/>
        <v>6525000</v>
      </c>
      <c r="F37" s="43">
        <v>6525000</v>
      </c>
      <c r="G37" s="44">
        <v>6525000</v>
      </c>
      <c r="H37" s="43"/>
      <c r="I37" s="44">
        <v>-536000</v>
      </c>
      <c r="J37" s="43"/>
      <c r="K37" s="44">
        <v>536000</v>
      </c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-100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313446000</v>
      </c>
      <c r="C61" s="39">
        <f t="shared" si="26"/>
        <v>-26384000</v>
      </c>
      <c r="D61" s="39">
        <f t="shared" si="26"/>
        <v>0</v>
      </c>
      <c r="E61" s="39">
        <f t="shared" si="26"/>
        <v>287062000</v>
      </c>
      <c r="F61" s="40">
        <f t="shared" si="26"/>
        <v>317062000</v>
      </c>
      <c r="G61" s="41">
        <f t="shared" si="26"/>
        <v>285802000</v>
      </c>
      <c r="H61" s="40">
        <f t="shared" si="26"/>
        <v>51446000</v>
      </c>
      <c r="I61" s="41">
        <f t="shared" si="26"/>
        <v>-1340979486</v>
      </c>
      <c r="J61" s="40">
        <f t="shared" si="26"/>
        <v>70319000</v>
      </c>
      <c r="K61" s="41">
        <f t="shared" si="26"/>
        <v>1444392169</v>
      </c>
      <c r="L61" s="40">
        <f t="shared" si="26"/>
        <v>104316000</v>
      </c>
      <c r="M61" s="41">
        <f t="shared" si="26"/>
        <v>34026825</v>
      </c>
      <c r="N61" s="40">
        <f t="shared" si="26"/>
        <v>0</v>
      </c>
      <c r="O61" s="41">
        <f t="shared" si="26"/>
        <v>0</v>
      </c>
      <c r="P61" s="40">
        <f t="shared" si="26"/>
        <v>226081000</v>
      </c>
      <c r="Q61" s="41">
        <f t="shared" si="26"/>
        <v>137439508</v>
      </c>
      <c r="R61" s="20">
        <f t="shared" si="16"/>
        <v>48.34681949402011</v>
      </c>
      <c r="S61" s="21">
        <f t="shared" si="17"/>
        <v>-97.644211473151515</v>
      </c>
      <c r="T61" s="20">
        <f t="shared" si="18"/>
        <v>78.756853920059072</v>
      </c>
      <c r="U61" s="22">
        <f t="shared" si="19"/>
        <v>47.877987333746717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313446000</v>
      </c>
      <c r="C65" s="48">
        <f t="shared" si="30"/>
        <v>-26384000</v>
      </c>
      <c r="D65" s="48">
        <f t="shared" si="30"/>
        <v>0</v>
      </c>
      <c r="E65" s="48">
        <f t="shared" si="30"/>
        <v>287062000</v>
      </c>
      <c r="F65" s="49">
        <f t="shared" si="30"/>
        <v>317062000</v>
      </c>
      <c r="G65" s="50">
        <f t="shared" si="30"/>
        <v>285802000</v>
      </c>
      <c r="H65" s="49">
        <f t="shared" si="30"/>
        <v>51446000</v>
      </c>
      <c r="I65" s="50">
        <f t="shared" si="30"/>
        <v>-1340979486</v>
      </c>
      <c r="J65" s="49">
        <f t="shared" si="30"/>
        <v>70319000</v>
      </c>
      <c r="K65" s="50">
        <f t="shared" si="30"/>
        <v>1444392169</v>
      </c>
      <c r="L65" s="49">
        <f t="shared" si="30"/>
        <v>104316000</v>
      </c>
      <c r="M65" s="51">
        <f t="shared" si="30"/>
        <v>34026825</v>
      </c>
      <c r="N65" s="49">
        <f t="shared" si="30"/>
        <v>0</v>
      </c>
      <c r="O65" s="50">
        <f t="shared" si="30"/>
        <v>0</v>
      </c>
      <c r="P65" s="49">
        <f t="shared" si="30"/>
        <v>226081000</v>
      </c>
      <c r="Q65" s="50">
        <f t="shared" si="30"/>
        <v>137439508</v>
      </c>
      <c r="R65" s="34">
        <f t="shared" si="16"/>
        <v>48.34681949402011</v>
      </c>
      <c r="S65" s="35">
        <f t="shared" si="17"/>
        <v>-97.644211473151515</v>
      </c>
      <c r="T65" s="34">
        <f t="shared" si="18"/>
        <v>78.756853920059072</v>
      </c>
      <c r="U65" s="35">
        <f t="shared" si="19"/>
        <v>47.877987333746717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196952000</v>
      </c>
      <c r="C8" s="36">
        <f t="shared" si="0"/>
        <v>24872000</v>
      </c>
      <c r="D8" s="36">
        <f t="shared" si="0"/>
        <v>0</v>
      </c>
      <c r="E8" s="36">
        <f t="shared" si="0"/>
        <v>221824000</v>
      </c>
      <c r="F8" s="37">
        <f t="shared" si="0"/>
        <v>224324000</v>
      </c>
      <c r="G8" s="38">
        <f t="shared" si="0"/>
        <v>221824000</v>
      </c>
      <c r="H8" s="37">
        <f t="shared" si="0"/>
        <v>52516000</v>
      </c>
      <c r="I8" s="38">
        <f t="shared" si="0"/>
        <v>43550750</v>
      </c>
      <c r="J8" s="37">
        <f t="shared" si="0"/>
        <v>47180000</v>
      </c>
      <c r="K8" s="38">
        <f t="shared" si="0"/>
        <v>42430746</v>
      </c>
      <c r="L8" s="37">
        <f t="shared" si="0"/>
        <v>13827000</v>
      </c>
      <c r="M8" s="38">
        <f t="shared" si="0"/>
        <v>14707841</v>
      </c>
      <c r="N8" s="37">
        <f t="shared" si="0"/>
        <v>0</v>
      </c>
      <c r="O8" s="38">
        <f t="shared" si="0"/>
        <v>0</v>
      </c>
      <c r="P8" s="37">
        <f t="shared" si="0"/>
        <v>113523000</v>
      </c>
      <c r="Q8" s="38">
        <f t="shared" si="0"/>
        <v>100689337</v>
      </c>
      <c r="R8" s="16">
        <f>IF(($J8       =0),0,((($L8       -$J8       )/$J8       )*100))</f>
        <v>-70.693090292496819</v>
      </c>
      <c r="S8" s="17">
        <f>IF(($K8       =0),0,((($M8       -$K8       )/$K8       )*100))</f>
        <v>-65.336831457075959</v>
      </c>
      <c r="T8" s="16">
        <f>IF(($E8       =0),0,(($P8       /$E8       )*100))</f>
        <v>51.177059290248131</v>
      </c>
      <c r="U8" s="18">
        <f>IF(($E8       =0),0,(($Q8       /$E8       )*100))</f>
        <v>45.391543295585691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190759000</v>
      </c>
      <c r="C9" s="39">
        <f t="shared" si="2"/>
        <v>21872000</v>
      </c>
      <c r="D9" s="39">
        <f t="shared" si="2"/>
        <v>0</v>
      </c>
      <c r="E9" s="39">
        <f t="shared" si="2"/>
        <v>212631000</v>
      </c>
      <c r="F9" s="40">
        <f t="shared" si="2"/>
        <v>215131000</v>
      </c>
      <c r="G9" s="41">
        <f t="shared" si="2"/>
        <v>212631000</v>
      </c>
      <c r="H9" s="40">
        <f t="shared" si="2"/>
        <v>51592000</v>
      </c>
      <c r="I9" s="41">
        <f t="shared" si="2"/>
        <v>46034462</v>
      </c>
      <c r="J9" s="40">
        <f t="shared" si="2"/>
        <v>46895000</v>
      </c>
      <c r="K9" s="41">
        <f t="shared" si="2"/>
        <v>40963997</v>
      </c>
      <c r="L9" s="40">
        <f t="shared" si="2"/>
        <v>13746000</v>
      </c>
      <c r="M9" s="41">
        <f t="shared" si="2"/>
        <v>14130183</v>
      </c>
      <c r="N9" s="40">
        <f t="shared" si="2"/>
        <v>0</v>
      </c>
      <c r="O9" s="41">
        <f t="shared" si="2"/>
        <v>0</v>
      </c>
      <c r="P9" s="40">
        <f t="shared" si="2"/>
        <v>112233000</v>
      </c>
      <c r="Q9" s="41">
        <f t="shared" si="2"/>
        <v>101128642</v>
      </c>
      <c r="R9" s="20">
        <f>IF(($J9       =0),0,((($L9       -$J9       )/$J9       )*100))</f>
        <v>-70.687706578526502</v>
      </c>
      <c r="S9" s="21">
        <f>IF(($K9       =0),0,((($M9       -$K9       )/$K9       )*100))</f>
        <v>-65.50584895316733</v>
      </c>
      <c r="T9" s="20">
        <f>IF(($E9       =0),0,(($P9       /$E9       )*100))</f>
        <v>52.782990250716033</v>
      </c>
      <c r="U9" s="22">
        <f>IF(($E9       =0),0,(($Q9       /$E9       )*100))</f>
        <v>47.560629447258393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139733000</v>
      </c>
      <c r="C10" s="42">
        <v>-628000</v>
      </c>
      <c r="D10" s="42"/>
      <c r="E10" s="42">
        <f t="shared" ref="E10:E41" si="4">$B10      +$C10      +$D10</f>
        <v>139105000</v>
      </c>
      <c r="F10" s="43">
        <v>139105000</v>
      </c>
      <c r="G10" s="44">
        <v>139105000</v>
      </c>
      <c r="H10" s="43">
        <v>32314000</v>
      </c>
      <c r="I10" s="44">
        <v>40111689</v>
      </c>
      <c r="J10" s="43">
        <v>39057000</v>
      </c>
      <c r="K10" s="44">
        <v>30846982</v>
      </c>
      <c r="L10" s="43">
        <v>12891000</v>
      </c>
      <c r="M10" s="44">
        <v>13275889</v>
      </c>
      <c r="N10" s="43"/>
      <c r="O10" s="44"/>
      <c r="P10" s="43">
        <f t="shared" ref="P10:P41" si="5">$H10      +$J10      +$L10      +$N10</f>
        <v>84262000</v>
      </c>
      <c r="Q10" s="44">
        <f t="shared" ref="Q10:Q41" si="6">$I10      +$K10      +$M10      +$O10</f>
        <v>84234560</v>
      </c>
      <c r="R10" s="24">
        <f t="shared" ref="R10:R41" si="7">IF(($J10      =0),0,((($L10      -$J10      )/$J10      )*100))</f>
        <v>-66.994392810507719</v>
      </c>
      <c r="S10" s="25">
        <f t="shared" ref="S10:S41" si="8">IF(($K10      =0),0,((($M10      -$K10      )/$K10      )*100))</f>
        <v>-56.962113830130932</v>
      </c>
      <c r="T10" s="24">
        <f t="shared" ref="T10:T41" si="9">IF(($E10      =0),0,(($P10      /$E10      )*100))</f>
        <v>60.574386254987246</v>
      </c>
      <c r="U10" s="26">
        <f t="shared" ref="U10:U41" si="10">IF(($E10      =0),0,(($Q10      /$E10      )*100))</f>
        <v>60.554660148808459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26026000</v>
      </c>
      <c r="C13" s="42"/>
      <c r="D13" s="42"/>
      <c r="E13" s="42">
        <f t="shared" si="4"/>
        <v>26026000</v>
      </c>
      <c r="F13" s="43">
        <v>26026000</v>
      </c>
      <c r="G13" s="44">
        <v>26026000</v>
      </c>
      <c r="H13" s="43">
        <v>9588000</v>
      </c>
      <c r="I13" s="44">
        <v>4273414</v>
      </c>
      <c r="J13" s="43">
        <v>2137000</v>
      </c>
      <c r="K13" s="44">
        <v>7321137</v>
      </c>
      <c r="L13" s="43">
        <v>128000</v>
      </c>
      <c r="M13" s="44">
        <v>127621</v>
      </c>
      <c r="N13" s="43"/>
      <c r="O13" s="44"/>
      <c r="P13" s="43">
        <f t="shared" si="5"/>
        <v>11853000</v>
      </c>
      <c r="Q13" s="44">
        <f t="shared" si="6"/>
        <v>11722172</v>
      </c>
      <c r="R13" s="24">
        <f t="shared" si="7"/>
        <v>-94.010294805802531</v>
      </c>
      <c r="S13" s="25">
        <f t="shared" si="8"/>
        <v>-98.256814481138662</v>
      </c>
      <c r="T13" s="24">
        <f t="shared" si="9"/>
        <v>45.5429186198417</v>
      </c>
      <c r="U13" s="26">
        <f t="shared" si="10"/>
        <v>45.040236686390536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-2500000</v>
      </c>
      <c r="D23" s="42"/>
      <c r="E23" s="42">
        <f t="shared" si="4"/>
        <v>22500000</v>
      </c>
      <c r="F23" s="43">
        <v>25000000</v>
      </c>
      <c r="G23" s="44">
        <v>22500000</v>
      </c>
      <c r="H23" s="43">
        <v>9690000</v>
      </c>
      <c r="I23" s="44">
        <v>1649359</v>
      </c>
      <c r="J23" s="43">
        <v>5701000</v>
      </c>
      <c r="K23" s="44">
        <v>2795878</v>
      </c>
      <c r="L23" s="43">
        <v>727000</v>
      </c>
      <c r="M23" s="44">
        <v>726673</v>
      </c>
      <c r="N23" s="43"/>
      <c r="O23" s="44"/>
      <c r="P23" s="43">
        <f t="shared" si="5"/>
        <v>16118000</v>
      </c>
      <c r="Q23" s="44">
        <f t="shared" si="6"/>
        <v>5171910</v>
      </c>
      <c r="R23" s="24">
        <f t="shared" si="7"/>
        <v>-87.247851254165937</v>
      </c>
      <c r="S23" s="25">
        <f t="shared" si="8"/>
        <v>-74.009130584381722</v>
      </c>
      <c r="T23" s="24">
        <f t="shared" si="9"/>
        <v>71.635555555555555</v>
      </c>
      <c r="U23" s="26">
        <f t="shared" si="10"/>
        <v>22.986266666666666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6193000</v>
      </c>
      <c r="C28" s="39">
        <f t="shared" si="11"/>
        <v>3000000</v>
      </c>
      <c r="D28" s="39">
        <f t="shared" si="11"/>
        <v>0</v>
      </c>
      <c r="E28" s="39">
        <f t="shared" si="11"/>
        <v>9193000</v>
      </c>
      <c r="F28" s="40">
        <f t="shared" si="11"/>
        <v>9193000</v>
      </c>
      <c r="G28" s="41">
        <f t="shared" si="11"/>
        <v>9193000</v>
      </c>
      <c r="H28" s="40">
        <f t="shared" si="11"/>
        <v>924000</v>
      </c>
      <c r="I28" s="41">
        <f t="shared" si="11"/>
        <v>-2483712</v>
      </c>
      <c r="J28" s="40">
        <f t="shared" si="11"/>
        <v>285000</v>
      </c>
      <c r="K28" s="41">
        <f t="shared" si="11"/>
        <v>1466749</v>
      </c>
      <c r="L28" s="40">
        <f t="shared" si="11"/>
        <v>81000</v>
      </c>
      <c r="M28" s="41">
        <f t="shared" si="11"/>
        <v>577658</v>
      </c>
      <c r="N28" s="40">
        <f t="shared" si="11"/>
        <v>0</v>
      </c>
      <c r="O28" s="41">
        <f t="shared" si="11"/>
        <v>0</v>
      </c>
      <c r="P28" s="40">
        <f t="shared" si="11"/>
        <v>1290000</v>
      </c>
      <c r="Q28" s="41">
        <f t="shared" si="11"/>
        <v>-439305</v>
      </c>
      <c r="R28" s="20">
        <f t="shared" si="7"/>
        <v>-71.578947368421055</v>
      </c>
      <c r="S28" s="21">
        <f t="shared" si="8"/>
        <v>-60.616438122678119</v>
      </c>
      <c r="T28" s="20">
        <f t="shared" si="9"/>
        <v>14.032415968671815</v>
      </c>
      <c r="U28" s="22">
        <f t="shared" si="10"/>
        <v>-4.7786903078429237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126000</v>
      </c>
      <c r="I31" s="44">
        <v>-2495457</v>
      </c>
      <c r="J31" s="43">
        <v>285000</v>
      </c>
      <c r="K31" s="44">
        <v>1089656</v>
      </c>
      <c r="L31" s="43">
        <v>81000</v>
      </c>
      <c r="M31" s="44">
        <v>577658</v>
      </c>
      <c r="N31" s="43"/>
      <c r="O31" s="44"/>
      <c r="P31" s="43">
        <f t="shared" si="5"/>
        <v>492000</v>
      </c>
      <c r="Q31" s="44">
        <f t="shared" si="6"/>
        <v>-828143</v>
      </c>
      <c r="R31" s="24">
        <f t="shared" si="7"/>
        <v>-71.578947368421055</v>
      </c>
      <c r="S31" s="25">
        <f t="shared" si="8"/>
        <v>-46.987122541425919</v>
      </c>
      <c r="T31" s="24">
        <f t="shared" si="9"/>
        <v>16.400000000000002</v>
      </c>
      <c r="U31" s="26">
        <f t="shared" si="10"/>
        <v>-27.60476666666667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3193000</v>
      </c>
      <c r="C33" s="42"/>
      <c r="D33" s="42"/>
      <c r="E33" s="42">
        <f t="shared" si="4"/>
        <v>3193000</v>
      </c>
      <c r="F33" s="43">
        <v>3193000</v>
      </c>
      <c r="G33" s="44">
        <v>3193000</v>
      </c>
      <c r="H33" s="43">
        <v>798000</v>
      </c>
      <c r="I33" s="44">
        <v>11745</v>
      </c>
      <c r="J33" s="43"/>
      <c r="K33" s="44">
        <v>377093</v>
      </c>
      <c r="L33" s="43"/>
      <c r="M33" s="44"/>
      <c r="N33" s="43"/>
      <c r="O33" s="44"/>
      <c r="P33" s="43">
        <f t="shared" si="5"/>
        <v>798000</v>
      </c>
      <c r="Q33" s="44">
        <f t="shared" si="6"/>
        <v>388838</v>
      </c>
      <c r="R33" s="24">
        <f t="shared" si="7"/>
        <v>0</v>
      </c>
      <c r="S33" s="25">
        <f t="shared" si="8"/>
        <v>-100</v>
      </c>
      <c r="T33" s="24">
        <f t="shared" si="9"/>
        <v>24.992170372690261</v>
      </c>
      <c r="U33" s="26">
        <f t="shared" si="10"/>
        <v>12.177826495458815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>
        <v>3000000</v>
      </c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</v>
      </c>
      <c r="C43" s="45">
        <f t="shared" si="20"/>
        <v>101516000</v>
      </c>
      <c r="D43" s="45">
        <f t="shared" si="20"/>
        <v>0</v>
      </c>
      <c r="E43" s="45">
        <f t="shared" si="20"/>
        <v>101616000</v>
      </c>
      <c r="F43" s="46">
        <f t="shared" si="20"/>
        <v>101616000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101516000</v>
      </c>
      <c r="D44" s="39">
        <f t="shared" si="22"/>
        <v>0</v>
      </c>
      <c r="E44" s="39">
        <f t="shared" si="22"/>
        <v>101616000</v>
      </c>
      <c r="F44" s="40">
        <f t="shared" si="22"/>
        <v>101616000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1521000</v>
      </c>
      <c r="D47" s="42"/>
      <c r="E47" s="42">
        <f t="shared" si="13"/>
        <v>1621000</v>
      </c>
      <c r="F47" s="43">
        <v>1621000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99995000</v>
      </c>
      <c r="D55" s="42"/>
      <c r="E55" s="42">
        <f t="shared" si="13"/>
        <v>99995000</v>
      </c>
      <c r="F55" s="43">
        <v>99995000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197052000</v>
      </c>
      <c r="C61" s="39">
        <f t="shared" si="26"/>
        <v>126388000</v>
      </c>
      <c r="D61" s="39">
        <f t="shared" si="26"/>
        <v>0</v>
      </c>
      <c r="E61" s="39">
        <f t="shared" si="26"/>
        <v>323440000</v>
      </c>
      <c r="F61" s="40">
        <f t="shared" si="26"/>
        <v>325940000</v>
      </c>
      <c r="G61" s="41">
        <f t="shared" si="26"/>
        <v>221824000</v>
      </c>
      <c r="H61" s="40">
        <f t="shared" si="26"/>
        <v>52516000</v>
      </c>
      <c r="I61" s="41">
        <f t="shared" si="26"/>
        <v>43550750</v>
      </c>
      <c r="J61" s="40">
        <f t="shared" si="26"/>
        <v>47180000</v>
      </c>
      <c r="K61" s="41">
        <f t="shared" si="26"/>
        <v>42430746</v>
      </c>
      <c r="L61" s="40">
        <f t="shared" si="26"/>
        <v>13827000</v>
      </c>
      <c r="M61" s="41">
        <f t="shared" si="26"/>
        <v>14707841</v>
      </c>
      <c r="N61" s="40">
        <f t="shared" si="26"/>
        <v>0</v>
      </c>
      <c r="O61" s="41">
        <f t="shared" si="26"/>
        <v>0</v>
      </c>
      <c r="P61" s="40">
        <f t="shared" si="26"/>
        <v>113523000</v>
      </c>
      <c r="Q61" s="41">
        <f t="shared" si="26"/>
        <v>100689337</v>
      </c>
      <c r="R61" s="20">
        <f t="shared" si="16"/>
        <v>-70.693090292496819</v>
      </c>
      <c r="S61" s="21">
        <f t="shared" si="17"/>
        <v>-65.336831457075959</v>
      </c>
      <c r="T61" s="20">
        <f t="shared" si="18"/>
        <v>35.098627256987385</v>
      </c>
      <c r="U61" s="22">
        <f t="shared" si="19"/>
        <v>31.130762119713083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197052000</v>
      </c>
      <c r="C65" s="48">
        <f t="shared" si="30"/>
        <v>126388000</v>
      </c>
      <c r="D65" s="48">
        <f t="shared" si="30"/>
        <v>0</v>
      </c>
      <c r="E65" s="48">
        <f t="shared" si="30"/>
        <v>323440000</v>
      </c>
      <c r="F65" s="49">
        <f t="shared" si="30"/>
        <v>325940000</v>
      </c>
      <c r="G65" s="50">
        <f t="shared" si="30"/>
        <v>221824000</v>
      </c>
      <c r="H65" s="49">
        <f t="shared" si="30"/>
        <v>52516000</v>
      </c>
      <c r="I65" s="50">
        <f t="shared" si="30"/>
        <v>43550750</v>
      </c>
      <c r="J65" s="49">
        <f t="shared" si="30"/>
        <v>47180000</v>
      </c>
      <c r="K65" s="50">
        <f t="shared" si="30"/>
        <v>42430746</v>
      </c>
      <c r="L65" s="49">
        <f t="shared" si="30"/>
        <v>13827000</v>
      </c>
      <c r="M65" s="51">
        <f t="shared" si="30"/>
        <v>14707841</v>
      </c>
      <c r="N65" s="49">
        <f t="shared" si="30"/>
        <v>0</v>
      </c>
      <c r="O65" s="50">
        <f t="shared" si="30"/>
        <v>0</v>
      </c>
      <c r="P65" s="49">
        <f t="shared" si="30"/>
        <v>113523000</v>
      </c>
      <c r="Q65" s="50">
        <f t="shared" si="30"/>
        <v>100689337</v>
      </c>
      <c r="R65" s="34">
        <f t="shared" si="16"/>
        <v>-70.693090292496819</v>
      </c>
      <c r="S65" s="35">
        <f t="shared" si="17"/>
        <v>-65.336831457075959</v>
      </c>
      <c r="T65" s="34">
        <f t="shared" si="18"/>
        <v>35.098627256987385</v>
      </c>
      <c r="U65" s="35">
        <f t="shared" si="19"/>
        <v>31.130762119713083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168745000</v>
      </c>
      <c r="C8" s="36">
        <f t="shared" si="0"/>
        <v>-19585000</v>
      </c>
      <c r="D8" s="36">
        <f t="shared" si="0"/>
        <v>0</v>
      </c>
      <c r="E8" s="36">
        <f t="shared" si="0"/>
        <v>149160000</v>
      </c>
      <c r="F8" s="37">
        <f t="shared" si="0"/>
        <v>174745000</v>
      </c>
      <c r="G8" s="38">
        <f t="shared" si="0"/>
        <v>149160000</v>
      </c>
      <c r="H8" s="37">
        <f t="shared" si="0"/>
        <v>19891000</v>
      </c>
      <c r="I8" s="38">
        <f t="shared" si="0"/>
        <v>0</v>
      </c>
      <c r="J8" s="37">
        <f t="shared" si="0"/>
        <v>51575000</v>
      </c>
      <c r="K8" s="38">
        <f t="shared" si="0"/>
        <v>0</v>
      </c>
      <c r="L8" s="37">
        <f t="shared" si="0"/>
        <v>17388000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88854000</v>
      </c>
      <c r="Q8" s="38">
        <f t="shared" si="0"/>
        <v>0</v>
      </c>
      <c r="R8" s="16">
        <f>IF(($J8       =0),0,((($L8       -$J8       )/$J8       )*100))</f>
        <v>-66.285991274842459</v>
      </c>
      <c r="S8" s="17">
        <f>IF(($K8       =0),0,((($M8       -$K8       )/$K8       )*100))</f>
        <v>0</v>
      </c>
      <c r="T8" s="16">
        <f>IF(($E8       =0),0,(($P8       /$E8       )*100))</f>
        <v>59.569589702333069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165137000</v>
      </c>
      <c r="C9" s="39">
        <f t="shared" si="2"/>
        <v>-19585000</v>
      </c>
      <c r="D9" s="39">
        <f t="shared" si="2"/>
        <v>0</v>
      </c>
      <c r="E9" s="39">
        <f t="shared" si="2"/>
        <v>145552000</v>
      </c>
      <c r="F9" s="40">
        <f t="shared" si="2"/>
        <v>171137000</v>
      </c>
      <c r="G9" s="41">
        <f t="shared" si="2"/>
        <v>145552000</v>
      </c>
      <c r="H9" s="40">
        <f t="shared" si="2"/>
        <v>19111000</v>
      </c>
      <c r="I9" s="41">
        <f t="shared" si="2"/>
        <v>0</v>
      </c>
      <c r="J9" s="40">
        <f t="shared" si="2"/>
        <v>50935000</v>
      </c>
      <c r="K9" s="41">
        <f t="shared" si="2"/>
        <v>0</v>
      </c>
      <c r="L9" s="40">
        <f t="shared" si="2"/>
        <v>16913000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86959000</v>
      </c>
      <c r="Q9" s="41">
        <f t="shared" si="2"/>
        <v>0</v>
      </c>
      <c r="R9" s="20">
        <f>IF(($J9       =0),0,((($L9       -$J9       )/$J9       )*100))</f>
        <v>-66.794934720722495</v>
      </c>
      <c r="S9" s="21">
        <f>IF(($K9       =0),0,((($M9       -$K9       )/$K9       )*100))</f>
        <v>0</v>
      </c>
      <c r="T9" s="20">
        <f>IF(($E9       =0),0,(($P9       /$E9       )*100))</f>
        <v>59.744283829834011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2400000</v>
      </c>
      <c r="C13" s="42"/>
      <c r="D13" s="42"/>
      <c r="E13" s="42">
        <f t="shared" si="4"/>
        <v>2400000</v>
      </c>
      <c r="F13" s="43">
        <v>2400000</v>
      </c>
      <c r="G13" s="44">
        <v>2400000</v>
      </c>
      <c r="H13" s="43"/>
      <c r="I13" s="44"/>
      <c r="J13" s="43">
        <v>1352000</v>
      </c>
      <c r="K13" s="44"/>
      <c r="L13" s="43">
        <v>438000</v>
      </c>
      <c r="M13" s="44"/>
      <c r="N13" s="43"/>
      <c r="O13" s="44"/>
      <c r="P13" s="43">
        <f t="shared" si="5"/>
        <v>1790000</v>
      </c>
      <c r="Q13" s="44">
        <f t="shared" si="6"/>
        <v>0</v>
      </c>
      <c r="R13" s="24">
        <f t="shared" si="7"/>
        <v>-67.603550295857985</v>
      </c>
      <c r="S13" s="25">
        <f t="shared" si="8"/>
        <v>0</v>
      </c>
      <c r="T13" s="24">
        <f t="shared" si="9"/>
        <v>74.583333333333329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75000000</v>
      </c>
      <c r="C22" s="42">
        <v>-25585000</v>
      </c>
      <c r="D22" s="42"/>
      <c r="E22" s="42">
        <f t="shared" si="4"/>
        <v>49415000</v>
      </c>
      <c r="F22" s="43">
        <v>75000000</v>
      </c>
      <c r="G22" s="44">
        <v>49415000</v>
      </c>
      <c r="H22" s="43">
        <v>8089000</v>
      </c>
      <c r="I22" s="44"/>
      <c r="J22" s="43">
        <v>4073000</v>
      </c>
      <c r="K22" s="44"/>
      <c r="L22" s="43">
        <v>10818000</v>
      </c>
      <c r="M22" s="44"/>
      <c r="N22" s="43"/>
      <c r="O22" s="44"/>
      <c r="P22" s="43">
        <f t="shared" si="5"/>
        <v>22980000</v>
      </c>
      <c r="Q22" s="44">
        <f t="shared" si="6"/>
        <v>0</v>
      </c>
      <c r="R22" s="24">
        <f t="shared" si="7"/>
        <v>165.60274981586053</v>
      </c>
      <c r="S22" s="25">
        <f t="shared" si="8"/>
        <v>0</v>
      </c>
      <c r="T22" s="24">
        <f t="shared" si="9"/>
        <v>46.504097945967828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1319000</v>
      </c>
      <c r="I23" s="44"/>
      <c r="J23" s="43">
        <v>4535000</v>
      </c>
      <c r="K23" s="44"/>
      <c r="L23" s="43">
        <v>1066000</v>
      </c>
      <c r="M23" s="44"/>
      <c r="N23" s="43"/>
      <c r="O23" s="44"/>
      <c r="P23" s="43">
        <f t="shared" si="5"/>
        <v>6920000</v>
      </c>
      <c r="Q23" s="44">
        <f t="shared" si="6"/>
        <v>0</v>
      </c>
      <c r="R23" s="24">
        <f t="shared" si="7"/>
        <v>-76.493936052921725</v>
      </c>
      <c r="S23" s="25">
        <f t="shared" si="8"/>
        <v>0</v>
      </c>
      <c r="T23" s="24">
        <f t="shared" si="9"/>
        <v>46.133333333333333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72737000</v>
      </c>
      <c r="C25" s="42">
        <v>6000000</v>
      </c>
      <c r="D25" s="42"/>
      <c r="E25" s="42">
        <f t="shared" si="4"/>
        <v>78737000</v>
      </c>
      <c r="F25" s="43">
        <v>78737000</v>
      </c>
      <c r="G25" s="44">
        <v>78737000</v>
      </c>
      <c r="H25" s="43">
        <v>9703000</v>
      </c>
      <c r="I25" s="44"/>
      <c r="J25" s="43">
        <v>40975000</v>
      </c>
      <c r="K25" s="44"/>
      <c r="L25" s="43">
        <v>4591000</v>
      </c>
      <c r="M25" s="44"/>
      <c r="N25" s="43"/>
      <c r="O25" s="44"/>
      <c r="P25" s="43">
        <f t="shared" si="5"/>
        <v>55269000</v>
      </c>
      <c r="Q25" s="44">
        <f t="shared" si="6"/>
        <v>0</v>
      </c>
      <c r="R25" s="24">
        <f t="shared" si="7"/>
        <v>-88.795607077486267</v>
      </c>
      <c r="S25" s="25">
        <f t="shared" si="8"/>
        <v>0</v>
      </c>
      <c r="T25" s="24">
        <f t="shared" si="9"/>
        <v>70.194444797236372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3608000</v>
      </c>
      <c r="C28" s="39">
        <f t="shared" si="11"/>
        <v>0</v>
      </c>
      <c r="D28" s="39">
        <f t="shared" si="11"/>
        <v>0</v>
      </c>
      <c r="E28" s="39">
        <f t="shared" si="11"/>
        <v>3608000</v>
      </c>
      <c r="F28" s="40">
        <f t="shared" si="11"/>
        <v>3608000</v>
      </c>
      <c r="G28" s="41">
        <f t="shared" si="11"/>
        <v>3608000</v>
      </c>
      <c r="H28" s="40">
        <f t="shared" si="11"/>
        <v>780000</v>
      </c>
      <c r="I28" s="41">
        <f t="shared" si="11"/>
        <v>0</v>
      </c>
      <c r="J28" s="40">
        <f t="shared" si="11"/>
        <v>640000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1895000</v>
      </c>
      <c r="Q28" s="41">
        <f t="shared" si="11"/>
        <v>0</v>
      </c>
      <c r="R28" s="20">
        <f t="shared" si="7"/>
        <v>-25.78125</v>
      </c>
      <c r="S28" s="21">
        <f t="shared" si="8"/>
        <v>0</v>
      </c>
      <c r="T28" s="20">
        <f t="shared" si="9"/>
        <v>52.522172949002218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328000</v>
      </c>
      <c r="I31" s="44"/>
      <c r="J31" s="43">
        <v>49000</v>
      </c>
      <c r="K31" s="44"/>
      <c r="L31" s="43">
        <v>182000</v>
      </c>
      <c r="M31" s="44"/>
      <c r="N31" s="43"/>
      <c r="O31" s="44"/>
      <c r="P31" s="43">
        <f t="shared" si="5"/>
        <v>559000</v>
      </c>
      <c r="Q31" s="44">
        <f t="shared" si="6"/>
        <v>0</v>
      </c>
      <c r="R31" s="24">
        <f t="shared" si="7"/>
        <v>271.42857142857144</v>
      </c>
      <c r="S31" s="25">
        <f t="shared" si="8"/>
        <v>0</v>
      </c>
      <c r="T31" s="24">
        <f t="shared" si="9"/>
        <v>31.055555555555554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1808000</v>
      </c>
      <c r="C33" s="42"/>
      <c r="D33" s="42"/>
      <c r="E33" s="42">
        <f t="shared" si="4"/>
        <v>1808000</v>
      </c>
      <c r="F33" s="43">
        <v>1808000</v>
      </c>
      <c r="G33" s="44">
        <v>1808000</v>
      </c>
      <c r="H33" s="43">
        <v>452000</v>
      </c>
      <c r="I33" s="44"/>
      <c r="J33" s="43">
        <v>591000</v>
      </c>
      <c r="K33" s="44"/>
      <c r="L33" s="43">
        <v>293000</v>
      </c>
      <c r="M33" s="44"/>
      <c r="N33" s="43"/>
      <c r="O33" s="44"/>
      <c r="P33" s="43">
        <f t="shared" si="5"/>
        <v>1336000</v>
      </c>
      <c r="Q33" s="44">
        <f t="shared" si="6"/>
        <v>0</v>
      </c>
      <c r="R33" s="24">
        <f t="shared" si="7"/>
        <v>-50.423011844331647</v>
      </c>
      <c r="S33" s="25">
        <f t="shared" si="8"/>
        <v>0</v>
      </c>
      <c r="T33" s="24">
        <f t="shared" si="9"/>
        <v>73.893805309734518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84000</v>
      </c>
      <c r="C43" s="45">
        <f t="shared" si="20"/>
        <v>1096000</v>
      </c>
      <c r="D43" s="45">
        <f t="shared" si="20"/>
        <v>0</v>
      </c>
      <c r="E43" s="45">
        <f t="shared" si="20"/>
        <v>1180000</v>
      </c>
      <c r="F43" s="46">
        <f t="shared" si="20"/>
        <v>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84000</v>
      </c>
      <c r="C44" s="39">
        <f t="shared" si="22"/>
        <v>1096000</v>
      </c>
      <c r="D44" s="39">
        <f t="shared" si="22"/>
        <v>0</v>
      </c>
      <c r="E44" s="39">
        <f t="shared" si="22"/>
        <v>1180000</v>
      </c>
      <c r="F44" s="40">
        <f t="shared" si="22"/>
        <v>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84000</v>
      </c>
      <c r="C46" s="42">
        <v>1096000</v>
      </c>
      <c r="D46" s="42"/>
      <c r="E46" s="42">
        <f t="shared" si="13"/>
        <v>1180000</v>
      </c>
      <c r="F46" s="43">
        <v>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168829000</v>
      </c>
      <c r="C61" s="39">
        <f t="shared" si="26"/>
        <v>-18489000</v>
      </c>
      <c r="D61" s="39">
        <f t="shared" si="26"/>
        <v>0</v>
      </c>
      <c r="E61" s="39">
        <f t="shared" si="26"/>
        <v>150340000</v>
      </c>
      <c r="F61" s="40">
        <f t="shared" si="26"/>
        <v>174829000</v>
      </c>
      <c r="G61" s="41">
        <f t="shared" si="26"/>
        <v>149160000</v>
      </c>
      <c r="H61" s="40">
        <f t="shared" si="26"/>
        <v>19891000</v>
      </c>
      <c r="I61" s="41">
        <f t="shared" si="26"/>
        <v>0</v>
      </c>
      <c r="J61" s="40">
        <f t="shared" si="26"/>
        <v>51575000</v>
      </c>
      <c r="K61" s="41">
        <f t="shared" si="26"/>
        <v>0</v>
      </c>
      <c r="L61" s="40">
        <f t="shared" si="26"/>
        <v>17388000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88854000</v>
      </c>
      <c r="Q61" s="41">
        <f t="shared" si="26"/>
        <v>0</v>
      </c>
      <c r="R61" s="20">
        <f t="shared" si="16"/>
        <v>-66.285991274842459</v>
      </c>
      <c r="S61" s="21">
        <f t="shared" si="17"/>
        <v>0</v>
      </c>
      <c r="T61" s="20">
        <f t="shared" si="18"/>
        <v>59.102035386457366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168829000</v>
      </c>
      <c r="C65" s="48">
        <f t="shared" si="30"/>
        <v>-18489000</v>
      </c>
      <c r="D65" s="48">
        <f t="shared" si="30"/>
        <v>0</v>
      </c>
      <c r="E65" s="48">
        <f t="shared" si="30"/>
        <v>150340000</v>
      </c>
      <c r="F65" s="49">
        <f t="shared" si="30"/>
        <v>174829000</v>
      </c>
      <c r="G65" s="50">
        <f t="shared" si="30"/>
        <v>149160000</v>
      </c>
      <c r="H65" s="49">
        <f t="shared" si="30"/>
        <v>19891000</v>
      </c>
      <c r="I65" s="50">
        <f t="shared" si="30"/>
        <v>0</v>
      </c>
      <c r="J65" s="49">
        <f t="shared" si="30"/>
        <v>51575000</v>
      </c>
      <c r="K65" s="50">
        <f t="shared" si="30"/>
        <v>0</v>
      </c>
      <c r="L65" s="49">
        <f t="shared" si="30"/>
        <v>17388000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88854000</v>
      </c>
      <c r="Q65" s="50">
        <f t="shared" si="30"/>
        <v>0</v>
      </c>
      <c r="R65" s="34">
        <f t="shared" si="16"/>
        <v>-66.285991274842459</v>
      </c>
      <c r="S65" s="35">
        <f t="shared" si="17"/>
        <v>0</v>
      </c>
      <c r="T65" s="34">
        <f t="shared" si="18"/>
        <v>59.102035386457366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61892000</v>
      </c>
      <c r="C8" s="36">
        <f t="shared" si="0"/>
        <v>19000000</v>
      </c>
      <c r="D8" s="36">
        <f t="shared" si="0"/>
        <v>0</v>
      </c>
      <c r="E8" s="36">
        <f t="shared" si="0"/>
        <v>80892000</v>
      </c>
      <c r="F8" s="37">
        <f t="shared" si="0"/>
        <v>87892000</v>
      </c>
      <c r="G8" s="38">
        <f t="shared" si="0"/>
        <v>80892000</v>
      </c>
      <c r="H8" s="37">
        <f t="shared" si="0"/>
        <v>13892000</v>
      </c>
      <c r="I8" s="38">
        <f t="shared" si="0"/>
        <v>5442465</v>
      </c>
      <c r="J8" s="37">
        <f t="shared" si="0"/>
        <v>17158000</v>
      </c>
      <c r="K8" s="38">
        <f t="shared" si="0"/>
        <v>39117988</v>
      </c>
      <c r="L8" s="37">
        <f t="shared" si="0"/>
        <v>7040000</v>
      </c>
      <c r="M8" s="38">
        <f t="shared" si="0"/>
        <v>1462408</v>
      </c>
      <c r="N8" s="37">
        <f t="shared" si="0"/>
        <v>0</v>
      </c>
      <c r="O8" s="38">
        <f t="shared" si="0"/>
        <v>0</v>
      </c>
      <c r="P8" s="37">
        <f t="shared" si="0"/>
        <v>38090000</v>
      </c>
      <c r="Q8" s="38">
        <f t="shared" si="0"/>
        <v>46022861</v>
      </c>
      <c r="R8" s="16">
        <f>IF(($J8       =0),0,((($L8       -$J8       )/$J8       )*100))</f>
        <v>-58.969576873761511</v>
      </c>
      <c r="S8" s="17">
        <f>IF(($K8       =0),0,((($M8       -$K8       )/$K8       )*100))</f>
        <v>-96.261545967036952</v>
      </c>
      <c r="T8" s="16">
        <f>IF(($E8       =0),0,(($P8       /$E8       )*100))</f>
        <v>47.087474657568116</v>
      </c>
      <c r="U8" s="18">
        <f>IF(($E8       =0),0,(($Q8       /$E8       )*100))</f>
        <v>56.894205854719871</v>
      </c>
      <c r="V8" s="37">
        <f t="shared" ref="V8:W8" si="1">+V9+V28</f>
        <v>14424000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56658000</v>
      </c>
      <c r="C9" s="39">
        <f t="shared" si="2"/>
        <v>19000000</v>
      </c>
      <c r="D9" s="39">
        <f t="shared" si="2"/>
        <v>0</v>
      </c>
      <c r="E9" s="39">
        <f t="shared" si="2"/>
        <v>75658000</v>
      </c>
      <c r="F9" s="40">
        <f t="shared" si="2"/>
        <v>82658000</v>
      </c>
      <c r="G9" s="41">
        <f t="shared" si="2"/>
        <v>75658000</v>
      </c>
      <c r="H9" s="40">
        <f t="shared" si="2"/>
        <v>11657000</v>
      </c>
      <c r="I9" s="41">
        <f t="shared" si="2"/>
        <v>5213021</v>
      </c>
      <c r="J9" s="40">
        <f t="shared" si="2"/>
        <v>16702000</v>
      </c>
      <c r="K9" s="41">
        <f t="shared" si="2"/>
        <v>36388549</v>
      </c>
      <c r="L9" s="40">
        <f t="shared" si="2"/>
        <v>6747000</v>
      </c>
      <c r="M9" s="41">
        <f t="shared" si="2"/>
        <v>1116748</v>
      </c>
      <c r="N9" s="40">
        <f t="shared" si="2"/>
        <v>0</v>
      </c>
      <c r="O9" s="41">
        <f t="shared" si="2"/>
        <v>0</v>
      </c>
      <c r="P9" s="40">
        <f t="shared" si="2"/>
        <v>35106000</v>
      </c>
      <c r="Q9" s="41">
        <f t="shared" si="2"/>
        <v>42718318</v>
      </c>
      <c r="R9" s="20">
        <f>IF(($J9       =0),0,((($L9       -$J9       )/$J9       )*100))</f>
        <v>-59.603640282600892</v>
      </c>
      <c r="S9" s="21">
        <f>IF(($K9       =0),0,((($M9       -$K9       )/$K9       )*100))</f>
        <v>-96.931045533032929</v>
      </c>
      <c r="T9" s="20">
        <f>IF(($E9       =0),0,(($P9       /$E9       )*100))</f>
        <v>46.400909355256545</v>
      </c>
      <c r="U9" s="22">
        <f>IF(($E9       =0),0,(($Q9       /$E9       )*100))</f>
        <v>56.462393930582358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30533000</v>
      </c>
      <c r="C10" s="42">
        <v>10000000</v>
      </c>
      <c r="D10" s="42"/>
      <c r="E10" s="42">
        <f t="shared" ref="E10:E41" si="4">$B10      +$C10      +$D10</f>
        <v>40533000</v>
      </c>
      <c r="F10" s="43">
        <v>40533000</v>
      </c>
      <c r="G10" s="44">
        <v>40533000</v>
      </c>
      <c r="H10" s="43">
        <v>9585000</v>
      </c>
      <c r="I10" s="44">
        <v>1151936</v>
      </c>
      <c r="J10" s="43">
        <v>15298000</v>
      </c>
      <c r="K10" s="44">
        <v>23363807</v>
      </c>
      <c r="L10" s="43">
        <v>5097000</v>
      </c>
      <c r="M10" s="44">
        <v>1116748</v>
      </c>
      <c r="N10" s="43"/>
      <c r="O10" s="44"/>
      <c r="P10" s="43">
        <f t="shared" ref="P10:P41" si="5">$H10      +$J10      +$L10      +$N10</f>
        <v>29980000</v>
      </c>
      <c r="Q10" s="44">
        <f t="shared" ref="Q10:Q41" si="6">$I10      +$K10      +$M10      +$O10</f>
        <v>25632491</v>
      </c>
      <c r="R10" s="24">
        <f t="shared" ref="R10:R41" si="7">IF(($J10      =0),0,((($L10      -$J10      )/$J10      )*100))</f>
        <v>-66.681919205124856</v>
      </c>
      <c r="S10" s="25">
        <f t="shared" ref="S10:S41" si="8">IF(($K10      =0),0,((($M10      -$K10      )/$K10      )*100))</f>
        <v>-95.22017965650889</v>
      </c>
      <c r="T10" s="24">
        <f t="shared" ref="T10:T41" si="9">IF(($E10      =0),0,(($P10      /$E10      )*100))</f>
        <v>73.964424049539872</v>
      </c>
      <c r="U10" s="26">
        <f t="shared" ref="U10:U41" si="10">IF(($E10      =0),0,(($Q10      /$E10      )*100))</f>
        <v>63.238573508005821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16000000</v>
      </c>
      <c r="D20" s="42"/>
      <c r="E20" s="42">
        <f t="shared" si="4"/>
        <v>16000000</v>
      </c>
      <c r="F20" s="43">
        <v>16000000</v>
      </c>
      <c r="G20" s="44">
        <v>16000000</v>
      </c>
      <c r="H20" s="43"/>
      <c r="I20" s="44">
        <v>3186352</v>
      </c>
      <c r="J20" s="43"/>
      <c r="K20" s="44">
        <v>11056181</v>
      </c>
      <c r="L20" s="43"/>
      <c r="M20" s="44"/>
      <c r="N20" s="43"/>
      <c r="O20" s="44"/>
      <c r="P20" s="43">
        <f t="shared" si="5"/>
        <v>0</v>
      </c>
      <c r="Q20" s="44">
        <f t="shared" si="6"/>
        <v>14242533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89.015831250000005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26125000</v>
      </c>
      <c r="C23" s="42">
        <v>-7000000</v>
      </c>
      <c r="D23" s="42"/>
      <c r="E23" s="42">
        <f t="shared" si="4"/>
        <v>19125000</v>
      </c>
      <c r="F23" s="43">
        <v>26125000</v>
      </c>
      <c r="G23" s="44">
        <v>19125000</v>
      </c>
      <c r="H23" s="43">
        <v>2072000</v>
      </c>
      <c r="I23" s="44">
        <v>874733</v>
      </c>
      <c r="J23" s="43">
        <v>1404000</v>
      </c>
      <c r="K23" s="44">
        <v>1968561</v>
      </c>
      <c r="L23" s="43">
        <v>1650000</v>
      </c>
      <c r="M23" s="44"/>
      <c r="N23" s="43"/>
      <c r="O23" s="44"/>
      <c r="P23" s="43">
        <f t="shared" si="5"/>
        <v>5126000</v>
      </c>
      <c r="Q23" s="44">
        <f t="shared" si="6"/>
        <v>2843294</v>
      </c>
      <c r="R23" s="24">
        <f t="shared" si="7"/>
        <v>17.52136752136752</v>
      </c>
      <c r="S23" s="25">
        <f t="shared" si="8"/>
        <v>-100</v>
      </c>
      <c r="T23" s="24">
        <f t="shared" si="9"/>
        <v>26.802614379084964</v>
      </c>
      <c r="U23" s="26">
        <f t="shared" si="10"/>
        <v>14.866896732026143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5234000</v>
      </c>
      <c r="C28" s="39">
        <f t="shared" si="11"/>
        <v>0</v>
      </c>
      <c r="D28" s="39">
        <f t="shared" si="11"/>
        <v>0</v>
      </c>
      <c r="E28" s="39">
        <f t="shared" si="11"/>
        <v>5234000</v>
      </c>
      <c r="F28" s="40">
        <f t="shared" si="11"/>
        <v>5234000</v>
      </c>
      <c r="G28" s="41">
        <f t="shared" si="11"/>
        <v>5234000</v>
      </c>
      <c r="H28" s="40">
        <f t="shared" si="11"/>
        <v>2235000</v>
      </c>
      <c r="I28" s="41">
        <f t="shared" si="11"/>
        <v>229444</v>
      </c>
      <c r="J28" s="40">
        <f t="shared" si="11"/>
        <v>456000</v>
      </c>
      <c r="K28" s="41">
        <f t="shared" si="11"/>
        <v>2729439</v>
      </c>
      <c r="L28" s="40">
        <f t="shared" si="11"/>
        <v>293000</v>
      </c>
      <c r="M28" s="41">
        <f t="shared" si="11"/>
        <v>345660</v>
      </c>
      <c r="N28" s="40">
        <f t="shared" si="11"/>
        <v>0</v>
      </c>
      <c r="O28" s="41">
        <f t="shared" si="11"/>
        <v>0</v>
      </c>
      <c r="P28" s="40">
        <f t="shared" si="11"/>
        <v>2984000</v>
      </c>
      <c r="Q28" s="41">
        <f t="shared" si="11"/>
        <v>3304543</v>
      </c>
      <c r="R28" s="20">
        <f t="shared" si="7"/>
        <v>-35.745614035087719</v>
      </c>
      <c r="S28" s="21">
        <f t="shared" si="8"/>
        <v>-87.335859127095347</v>
      </c>
      <c r="T28" s="20">
        <f t="shared" si="9"/>
        <v>57.011845624761179</v>
      </c>
      <c r="U28" s="22">
        <f t="shared" si="10"/>
        <v>63.136090943828819</v>
      </c>
      <c r="V28" s="40">
        <f t="shared" ref="V28:W28" si="12">SUM(V29:V42)</f>
        <v>14424000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1876000</v>
      </c>
      <c r="I31" s="44"/>
      <c r="J31" s="43"/>
      <c r="K31" s="44">
        <v>2120473</v>
      </c>
      <c r="L31" s="43"/>
      <c r="M31" s="44">
        <v>197156</v>
      </c>
      <c r="N31" s="43"/>
      <c r="O31" s="44"/>
      <c r="P31" s="43">
        <f t="shared" si="5"/>
        <v>1876000</v>
      </c>
      <c r="Q31" s="44">
        <f t="shared" si="6"/>
        <v>2317629</v>
      </c>
      <c r="R31" s="24">
        <f t="shared" si="7"/>
        <v>0</v>
      </c>
      <c r="S31" s="25">
        <f t="shared" si="8"/>
        <v>-90.702263127141919</v>
      </c>
      <c r="T31" s="24">
        <f t="shared" si="9"/>
        <v>49.368421052631575</v>
      </c>
      <c r="U31" s="26">
        <f t="shared" si="10"/>
        <v>60.990236842105261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1434000</v>
      </c>
      <c r="C33" s="42"/>
      <c r="D33" s="42"/>
      <c r="E33" s="42">
        <f t="shared" si="4"/>
        <v>1434000</v>
      </c>
      <c r="F33" s="43">
        <v>1434000</v>
      </c>
      <c r="G33" s="44">
        <v>1434000</v>
      </c>
      <c r="H33" s="43">
        <v>359000</v>
      </c>
      <c r="I33" s="44">
        <v>229444</v>
      </c>
      <c r="J33" s="43">
        <v>456000</v>
      </c>
      <c r="K33" s="44">
        <v>608966</v>
      </c>
      <c r="L33" s="43">
        <v>293000</v>
      </c>
      <c r="M33" s="44">
        <v>148504</v>
      </c>
      <c r="N33" s="43"/>
      <c r="O33" s="44"/>
      <c r="P33" s="43">
        <f t="shared" si="5"/>
        <v>1108000</v>
      </c>
      <c r="Q33" s="44">
        <f t="shared" si="6"/>
        <v>986914</v>
      </c>
      <c r="R33" s="24">
        <f t="shared" si="7"/>
        <v>-35.745614035087719</v>
      </c>
      <c r="S33" s="25">
        <f t="shared" si="8"/>
        <v>-75.613745266566596</v>
      </c>
      <c r="T33" s="24">
        <f t="shared" si="9"/>
        <v>77.266387726638769</v>
      </c>
      <c r="U33" s="26">
        <f t="shared" si="10"/>
        <v>68.82245467224547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14424000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61892000</v>
      </c>
      <c r="C61" s="39">
        <f t="shared" si="26"/>
        <v>19000000</v>
      </c>
      <c r="D61" s="39">
        <f t="shared" si="26"/>
        <v>0</v>
      </c>
      <c r="E61" s="39">
        <f t="shared" si="26"/>
        <v>80892000</v>
      </c>
      <c r="F61" s="40">
        <f t="shared" si="26"/>
        <v>87892000</v>
      </c>
      <c r="G61" s="41">
        <f t="shared" si="26"/>
        <v>80892000</v>
      </c>
      <c r="H61" s="40">
        <f t="shared" si="26"/>
        <v>13892000</v>
      </c>
      <c r="I61" s="41">
        <f t="shared" si="26"/>
        <v>5442465</v>
      </c>
      <c r="J61" s="40">
        <f t="shared" si="26"/>
        <v>17158000</v>
      </c>
      <c r="K61" s="41">
        <f t="shared" si="26"/>
        <v>39117988</v>
      </c>
      <c r="L61" s="40">
        <f t="shared" si="26"/>
        <v>7040000</v>
      </c>
      <c r="M61" s="41">
        <f t="shared" si="26"/>
        <v>1462408</v>
      </c>
      <c r="N61" s="40">
        <f t="shared" si="26"/>
        <v>0</v>
      </c>
      <c r="O61" s="41">
        <f t="shared" si="26"/>
        <v>0</v>
      </c>
      <c r="P61" s="40">
        <f t="shared" si="26"/>
        <v>38090000</v>
      </c>
      <c r="Q61" s="41">
        <f t="shared" si="26"/>
        <v>46022861</v>
      </c>
      <c r="R61" s="20">
        <f t="shared" si="16"/>
        <v>-58.969576873761511</v>
      </c>
      <c r="S61" s="21">
        <f t="shared" si="17"/>
        <v>-96.261545967036952</v>
      </c>
      <c r="T61" s="20">
        <f t="shared" si="18"/>
        <v>47.087474657568116</v>
      </c>
      <c r="U61" s="22">
        <f t="shared" si="19"/>
        <v>56.894205854719871</v>
      </c>
      <c r="V61" s="40">
        <f t="shared" ref="V61:W61" si="27">+V8+V43</f>
        <v>14424000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61892000</v>
      </c>
      <c r="C65" s="48">
        <f t="shared" si="30"/>
        <v>19000000</v>
      </c>
      <c r="D65" s="48">
        <f t="shared" si="30"/>
        <v>0</v>
      </c>
      <c r="E65" s="48">
        <f t="shared" si="30"/>
        <v>80892000</v>
      </c>
      <c r="F65" s="49">
        <f t="shared" si="30"/>
        <v>87892000</v>
      </c>
      <c r="G65" s="50">
        <f t="shared" si="30"/>
        <v>80892000</v>
      </c>
      <c r="H65" s="49">
        <f t="shared" si="30"/>
        <v>13892000</v>
      </c>
      <c r="I65" s="50">
        <f t="shared" si="30"/>
        <v>5442465</v>
      </c>
      <c r="J65" s="49">
        <f t="shared" si="30"/>
        <v>17158000</v>
      </c>
      <c r="K65" s="50">
        <f t="shared" si="30"/>
        <v>39117988</v>
      </c>
      <c r="L65" s="49">
        <f t="shared" si="30"/>
        <v>7040000</v>
      </c>
      <c r="M65" s="51">
        <f t="shared" si="30"/>
        <v>1462408</v>
      </c>
      <c r="N65" s="49">
        <f t="shared" si="30"/>
        <v>0</v>
      </c>
      <c r="O65" s="50">
        <f t="shared" si="30"/>
        <v>0</v>
      </c>
      <c r="P65" s="49">
        <f t="shared" si="30"/>
        <v>38090000</v>
      </c>
      <c r="Q65" s="50">
        <f t="shared" si="30"/>
        <v>46022861</v>
      </c>
      <c r="R65" s="34">
        <f t="shared" si="16"/>
        <v>-58.969576873761511</v>
      </c>
      <c r="S65" s="35">
        <f t="shared" si="17"/>
        <v>-96.261545967036952</v>
      </c>
      <c r="T65" s="34">
        <f t="shared" si="18"/>
        <v>47.087474657568116</v>
      </c>
      <c r="U65" s="35">
        <f t="shared" si="19"/>
        <v>56.894205854719871</v>
      </c>
      <c r="V65" s="49">
        <f>+V61+V62</f>
        <v>14424000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221649000</v>
      </c>
      <c r="C8" s="36">
        <f t="shared" si="0"/>
        <v>3990000</v>
      </c>
      <c r="D8" s="36">
        <f t="shared" si="0"/>
        <v>0</v>
      </c>
      <c r="E8" s="36">
        <f t="shared" si="0"/>
        <v>225639000</v>
      </c>
      <c r="F8" s="37">
        <f t="shared" si="0"/>
        <v>225639000</v>
      </c>
      <c r="G8" s="38">
        <f t="shared" si="0"/>
        <v>225639000</v>
      </c>
      <c r="H8" s="37">
        <f t="shared" si="0"/>
        <v>71354000</v>
      </c>
      <c r="I8" s="38">
        <f t="shared" si="0"/>
        <v>0</v>
      </c>
      <c r="J8" s="37">
        <f t="shared" si="0"/>
        <v>71851000</v>
      </c>
      <c r="K8" s="38">
        <f t="shared" si="0"/>
        <v>0</v>
      </c>
      <c r="L8" s="37">
        <f t="shared" si="0"/>
        <v>21979000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165184000</v>
      </c>
      <c r="Q8" s="38">
        <f t="shared" si="0"/>
        <v>0</v>
      </c>
      <c r="R8" s="16">
        <f>IF(($J8       =0),0,((($L8       -$J8       )/$J8       )*100))</f>
        <v>-69.410307441789257</v>
      </c>
      <c r="S8" s="17">
        <f>IF(($K8       =0),0,((($M8       -$K8       )/$K8       )*100))</f>
        <v>0</v>
      </c>
      <c r="T8" s="16">
        <f>IF(($E8       =0),0,(($P8       /$E8       )*100))</f>
        <v>73.20720265556929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217632000</v>
      </c>
      <c r="C9" s="39">
        <f t="shared" si="2"/>
        <v>-710000</v>
      </c>
      <c r="D9" s="39">
        <f t="shared" si="2"/>
        <v>0</v>
      </c>
      <c r="E9" s="39">
        <f t="shared" si="2"/>
        <v>216922000</v>
      </c>
      <c r="F9" s="40">
        <f t="shared" si="2"/>
        <v>216922000</v>
      </c>
      <c r="G9" s="41">
        <f t="shared" si="2"/>
        <v>216922000</v>
      </c>
      <c r="H9" s="40">
        <f t="shared" si="2"/>
        <v>70056000</v>
      </c>
      <c r="I9" s="41">
        <f t="shared" si="2"/>
        <v>0</v>
      </c>
      <c r="J9" s="40">
        <f t="shared" si="2"/>
        <v>71237000</v>
      </c>
      <c r="K9" s="41">
        <f t="shared" si="2"/>
        <v>0</v>
      </c>
      <c r="L9" s="40">
        <f t="shared" si="2"/>
        <v>21471000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162764000</v>
      </c>
      <c r="Q9" s="41">
        <f t="shared" si="2"/>
        <v>0</v>
      </c>
      <c r="R9" s="20">
        <f>IF(($J9       =0),0,((($L9       -$J9       )/$J9       )*100))</f>
        <v>-69.859763886744247</v>
      </c>
      <c r="S9" s="21">
        <f>IF(($K9       =0),0,((($M9       -$K9       )/$K9       )*100))</f>
        <v>0</v>
      </c>
      <c r="T9" s="20">
        <f>IF(($E9       =0),0,(($P9       /$E9       )*100))</f>
        <v>75.033422151741178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154045000</v>
      </c>
      <c r="C10" s="42">
        <v>-710000</v>
      </c>
      <c r="D10" s="42"/>
      <c r="E10" s="42">
        <f t="shared" ref="E10:E41" si="4">$B10      +$C10      +$D10</f>
        <v>153335000</v>
      </c>
      <c r="F10" s="43">
        <v>153335000</v>
      </c>
      <c r="G10" s="44">
        <v>153335000</v>
      </c>
      <c r="H10" s="43">
        <v>57661000</v>
      </c>
      <c r="I10" s="44"/>
      <c r="J10" s="43">
        <v>49972000</v>
      </c>
      <c r="K10" s="44"/>
      <c r="L10" s="43">
        <v>21204000</v>
      </c>
      <c r="M10" s="44"/>
      <c r="N10" s="43"/>
      <c r="O10" s="44"/>
      <c r="P10" s="43">
        <f t="shared" ref="P10:P41" si="5">$H10      +$J10      +$L10      +$N10</f>
        <v>128837000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-57.568238213399503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84.023217138944133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3587000</v>
      </c>
      <c r="C13" s="42"/>
      <c r="D13" s="42"/>
      <c r="E13" s="42">
        <f t="shared" si="4"/>
        <v>3587000</v>
      </c>
      <c r="F13" s="43">
        <v>3587000</v>
      </c>
      <c r="G13" s="44">
        <v>3587000</v>
      </c>
      <c r="H13" s="43"/>
      <c r="I13" s="44"/>
      <c r="J13" s="43">
        <v>2210000</v>
      </c>
      <c r="K13" s="44"/>
      <c r="L13" s="43">
        <v>267000</v>
      </c>
      <c r="M13" s="44"/>
      <c r="N13" s="43"/>
      <c r="O13" s="44"/>
      <c r="P13" s="43">
        <f t="shared" si="5"/>
        <v>2477000</v>
      </c>
      <c r="Q13" s="44">
        <f t="shared" si="6"/>
        <v>0</v>
      </c>
      <c r="R13" s="24">
        <f t="shared" si="7"/>
        <v>-87.918552036199088</v>
      </c>
      <c r="S13" s="25">
        <f t="shared" si="8"/>
        <v>0</v>
      </c>
      <c r="T13" s="24">
        <f t="shared" si="9"/>
        <v>69.05492054641762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/>
      <c r="D23" s="42"/>
      <c r="E23" s="42">
        <f t="shared" si="4"/>
        <v>60000000</v>
      </c>
      <c r="F23" s="43">
        <v>60000000</v>
      </c>
      <c r="G23" s="44">
        <v>60000000</v>
      </c>
      <c r="H23" s="43">
        <v>12395000</v>
      </c>
      <c r="I23" s="44"/>
      <c r="J23" s="43">
        <v>19055000</v>
      </c>
      <c r="K23" s="44"/>
      <c r="L23" s="43"/>
      <c r="M23" s="44"/>
      <c r="N23" s="43"/>
      <c r="O23" s="44"/>
      <c r="P23" s="43">
        <f t="shared" si="5"/>
        <v>31450000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52.416666666666664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4017000</v>
      </c>
      <c r="C28" s="39">
        <f t="shared" si="11"/>
        <v>4700000</v>
      </c>
      <c r="D28" s="39">
        <f t="shared" si="11"/>
        <v>0</v>
      </c>
      <c r="E28" s="39">
        <f t="shared" si="11"/>
        <v>8717000</v>
      </c>
      <c r="F28" s="40">
        <f t="shared" si="11"/>
        <v>8717000</v>
      </c>
      <c r="G28" s="41">
        <f t="shared" si="11"/>
        <v>8717000</v>
      </c>
      <c r="H28" s="40">
        <f t="shared" si="11"/>
        <v>1298000</v>
      </c>
      <c r="I28" s="41">
        <f t="shared" si="11"/>
        <v>0</v>
      </c>
      <c r="J28" s="40">
        <f t="shared" si="11"/>
        <v>614000</v>
      </c>
      <c r="K28" s="41">
        <f t="shared" si="11"/>
        <v>0</v>
      </c>
      <c r="L28" s="40">
        <f t="shared" si="11"/>
        <v>508000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2420000</v>
      </c>
      <c r="Q28" s="41">
        <f t="shared" si="11"/>
        <v>0</v>
      </c>
      <c r="R28" s="20">
        <f t="shared" si="7"/>
        <v>-17.263843648208468</v>
      </c>
      <c r="S28" s="21">
        <f t="shared" si="8"/>
        <v>0</v>
      </c>
      <c r="T28" s="20">
        <f t="shared" si="9"/>
        <v>27.761844671331882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744000</v>
      </c>
      <c r="I31" s="44"/>
      <c r="J31" s="43">
        <v>131000</v>
      </c>
      <c r="K31" s="44"/>
      <c r="L31" s="43">
        <v>508000</v>
      </c>
      <c r="M31" s="44"/>
      <c r="N31" s="43"/>
      <c r="O31" s="44"/>
      <c r="P31" s="43">
        <f t="shared" si="5"/>
        <v>1383000</v>
      </c>
      <c r="Q31" s="44">
        <f t="shared" si="6"/>
        <v>0</v>
      </c>
      <c r="R31" s="24">
        <f t="shared" si="7"/>
        <v>287.78625954198469</v>
      </c>
      <c r="S31" s="25">
        <f t="shared" si="8"/>
        <v>0</v>
      </c>
      <c r="T31" s="24">
        <f t="shared" si="9"/>
        <v>76.833333333333329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2217000</v>
      </c>
      <c r="C33" s="42"/>
      <c r="D33" s="42"/>
      <c r="E33" s="42">
        <f t="shared" si="4"/>
        <v>2217000</v>
      </c>
      <c r="F33" s="43">
        <v>2217000</v>
      </c>
      <c r="G33" s="44">
        <v>2217000</v>
      </c>
      <c r="H33" s="43">
        <v>554000</v>
      </c>
      <c r="I33" s="44"/>
      <c r="J33" s="43">
        <v>483000</v>
      </c>
      <c r="K33" s="44"/>
      <c r="L33" s="43"/>
      <c r="M33" s="44"/>
      <c r="N33" s="43"/>
      <c r="O33" s="44"/>
      <c r="P33" s="43">
        <f t="shared" si="5"/>
        <v>1037000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46.774921064501576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4700000</v>
      </c>
      <c r="D37" s="42"/>
      <c r="E37" s="42">
        <f t="shared" si="4"/>
        <v>4700000</v>
      </c>
      <c r="F37" s="43">
        <v>4700000</v>
      </c>
      <c r="G37" s="44">
        <v>4700000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261140000</v>
      </c>
      <c r="C43" s="45">
        <f t="shared" si="20"/>
        <v>-39590000</v>
      </c>
      <c r="D43" s="45">
        <f t="shared" si="20"/>
        <v>0</v>
      </c>
      <c r="E43" s="45">
        <f t="shared" si="20"/>
        <v>221550000</v>
      </c>
      <c r="F43" s="46">
        <f t="shared" si="20"/>
        <v>259640000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261140000</v>
      </c>
      <c r="C44" s="39">
        <f t="shared" si="22"/>
        <v>-39590000</v>
      </c>
      <c r="D44" s="39">
        <f t="shared" si="22"/>
        <v>0</v>
      </c>
      <c r="E44" s="39">
        <f t="shared" si="22"/>
        <v>221550000</v>
      </c>
      <c r="F44" s="40">
        <f t="shared" si="22"/>
        <v>259640000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200000000</v>
      </c>
      <c r="C45" s="42"/>
      <c r="D45" s="42"/>
      <c r="E45" s="42">
        <f t="shared" si="13"/>
        <v>200000000</v>
      </c>
      <c r="F45" s="43">
        <v>200000000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59640000</v>
      </c>
      <c r="C46" s="42">
        <v>-38090000</v>
      </c>
      <c r="D46" s="42"/>
      <c r="E46" s="42">
        <f t="shared" si="13"/>
        <v>21550000</v>
      </c>
      <c r="F46" s="43">
        <v>59640000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482789000</v>
      </c>
      <c r="C61" s="39">
        <f t="shared" si="26"/>
        <v>-35600000</v>
      </c>
      <c r="D61" s="39">
        <f t="shared" si="26"/>
        <v>0</v>
      </c>
      <c r="E61" s="39">
        <f t="shared" si="26"/>
        <v>447189000</v>
      </c>
      <c r="F61" s="40">
        <f t="shared" si="26"/>
        <v>485279000</v>
      </c>
      <c r="G61" s="41">
        <f t="shared" si="26"/>
        <v>225639000</v>
      </c>
      <c r="H61" s="40">
        <f t="shared" si="26"/>
        <v>71354000</v>
      </c>
      <c r="I61" s="41">
        <f t="shared" si="26"/>
        <v>0</v>
      </c>
      <c r="J61" s="40">
        <f t="shared" si="26"/>
        <v>71851000</v>
      </c>
      <c r="K61" s="41">
        <f t="shared" si="26"/>
        <v>0</v>
      </c>
      <c r="L61" s="40">
        <f t="shared" si="26"/>
        <v>21979000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165184000</v>
      </c>
      <c r="Q61" s="41">
        <f t="shared" si="26"/>
        <v>0</v>
      </c>
      <c r="R61" s="20">
        <f t="shared" si="16"/>
        <v>-69.410307441789257</v>
      </c>
      <c r="S61" s="21">
        <f t="shared" si="17"/>
        <v>0</v>
      </c>
      <c r="T61" s="20">
        <f t="shared" si="18"/>
        <v>36.938296782792065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482789000</v>
      </c>
      <c r="C65" s="48">
        <f t="shared" si="30"/>
        <v>-35600000</v>
      </c>
      <c r="D65" s="48">
        <f t="shared" si="30"/>
        <v>0</v>
      </c>
      <c r="E65" s="48">
        <f t="shared" si="30"/>
        <v>447189000</v>
      </c>
      <c r="F65" s="49">
        <f t="shared" si="30"/>
        <v>485279000</v>
      </c>
      <c r="G65" s="50">
        <f t="shared" si="30"/>
        <v>225639000</v>
      </c>
      <c r="H65" s="49">
        <f t="shared" si="30"/>
        <v>71354000</v>
      </c>
      <c r="I65" s="50">
        <f t="shared" si="30"/>
        <v>0</v>
      </c>
      <c r="J65" s="49">
        <f t="shared" si="30"/>
        <v>71851000</v>
      </c>
      <c r="K65" s="50">
        <f t="shared" si="30"/>
        <v>0</v>
      </c>
      <c r="L65" s="49">
        <f t="shared" si="30"/>
        <v>21979000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165184000</v>
      </c>
      <c r="Q65" s="50">
        <f t="shared" si="30"/>
        <v>0</v>
      </c>
      <c r="R65" s="34">
        <f t="shared" si="16"/>
        <v>-69.410307441789257</v>
      </c>
      <c r="S65" s="35">
        <f t="shared" si="17"/>
        <v>0</v>
      </c>
      <c r="T65" s="34">
        <f t="shared" si="18"/>
        <v>36.938296782792065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151235000</v>
      </c>
      <c r="C8" s="36">
        <f t="shared" si="0"/>
        <v>-789000</v>
      </c>
      <c r="D8" s="36">
        <f t="shared" si="0"/>
        <v>0</v>
      </c>
      <c r="E8" s="36">
        <f t="shared" si="0"/>
        <v>150446000</v>
      </c>
      <c r="F8" s="37">
        <f t="shared" si="0"/>
        <v>150446000</v>
      </c>
      <c r="G8" s="38">
        <f t="shared" si="0"/>
        <v>150446000</v>
      </c>
      <c r="H8" s="37">
        <f t="shared" si="0"/>
        <v>34925000</v>
      </c>
      <c r="I8" s="38">
        <f t="shared" si="0"/>
        <v>0</v>
      </c>
      <c r="J8" s="37">
        <f t="shared" si="0"/>
        <v>63466000</v>
      </c>
      <c r="K8" s="38">
        <f t="shared" si="0"/>
        <v>0</v>
      </c>
      <c r="L8" s="37">
        <f t="shared" si="0"/>
        <v>35091000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133482000</v>
      </c>
      <c r="Q8" s="38">
        <f t="shared" si="0"/>
        <v>0</v>
      </c>
      <c r="R8" s="16">
        <f>IF(($J8       =0),0,((($L8       -$J8       )/$J8       )*100))</f>
        <v>-44.708978035483568</v>
      </c>
      <c r="S8" s="17">
        <f>IF(($K8       =0),0,((($M8       -$K8       )/$K8       )*100))</f>
        <v>0</v>
      </c>
      <c r="T8" s="16">
        <f>IF(($E8       =0),0,(($P8       /$E8       )*100))</f>
        <v>88.724193398295739</v>
      </c>
      <c r="U8" s="18">
        <f>IF(($E8       =0),0,(($Q8       /$E8       )*100))</f>
        <v>0</v>
      </c>
      <c r="V8" s="37">
        <f t="shared" ref="V8:W8" si="1">+V9+V28</f>
        <v>792000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146680000</v>
      </c>
      <c r="C9" s="39">
        <f t="shared" si="2"/>
        <v>-789000</v>
      </c>
      <c r="D9" s="39">
        <f t="shared" si="2"/>
        <v>0</v>
      </c>
      <c r="E9" s="39">
        <f t="shared" si="2"/>
        <v>145891000</v>
      </c>
      <c r="F9" s="40">
        <f t="shared" si="2"/>
        <v>145891000</v>
      </c>
      <c r="G9" s="41">
        <f t="shared" si="2"/>
        <v>145891000</v>
      </c>
      <c r="H9" s="40">
        <f t="shared" si="2"/>
        <v>33788000</v>
      </c>
      <c r="I9" s="41">
        <f t="shared" si="2"/>
        <v>0</v>
      </c>
      <c r="J9" s="40">
        <f t="shared" si="2"/>
        <v>62773000</v>
      </c>
      <c r="K9" s="41">
        <f t="shared" si="2"/>
        <v>0</v>
      </c>
      <c r="L9" s="40">
        <f t="shared" si="2"/>
        <v>35018000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131579000</v>
      </c>
      <c r="Q9" s="41">
        <f t="shared" si="2"/>
        <v>0</v>
      </c>
      <c r="R9" s="20">
        <f>IF(($J9       =0),0,((($L9       -$J9       )/$J9       )*100))</f>
        <v>-44.214869450241345</v>
      </c>
      <c r="S9" s="21">
        <f>IF(($K9       =0),0,((($M9       -$K9       )/$K9       )*100))</f>
        <v>0</v>
      </c>
      <c r="T9" s="20">
        <f>IF(($E9       =0),0,(($P9       /$E9       )*100))</f>
        <v>90.189936322322822</v>
      </c>
      <c r="U9" s="22">
        <f>IF(($E9       =0),0,(($Q9       /$E9       )*100))</f>
        <v>0</v>
      </c>
      <c r="V9" s="40">
        <f t="shared" ref="V9:W9" si="3">SUM(V10:V27)</f>
        <v>792000</v>
      </c>
      <c r="W9" s="41">
        <f t="shared" si="3"/>
        <v>0</v>
      </c>
    </row>
    <row r="10" spans="1:23" x14ac:dyDescent="0.2">
      <c r="A10" s="23" t="s">
        <v>36</v>
      </c>
      <c r="B10" s="42">
        <v>145289000</v>
      </c>
      <c r="C10" s="42">
        <v>-789000</v>
      </c>
      <c r="D10" s="42"/>
      <c r="E10" s="42">
        <f t="shared" ref="E10:E41" si="4">$B10      +$C10      +$D10</f>
        <v>144500000</v>
      </c>
      <c r="F10" s="43">
        <v>144500000</v>
      </c>
      <c r="G10" s="44">
        <v>144500000</v>
      </c>
      <c r="H10" s="43">
        <v>33460000</v>
      </c>
      <c r="I10" s="44"/>
      <c r="J10" s="43">
        <v>62773000</v>
      </c>
      <c r="K10" s="44"/>
      <c r="L10" s="43">
        <v>34627000</v>
      </c>
      <c r="M10" s="44"/>
      <c r="N10" s="43"/>
      <c r="O10" s="44"/>
      <c r="P10" s="43">
        <f t="shared" ref="P10:P41" si="5">$H10      +$J10      +$L10      +$N10</f>
        <v>130860000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-44.837748713618915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90.560553633217992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1391000</v>
      </c>
      <c r="C13" s="42"/>
      <c r="D13" s="42"/>
      <c r="E13" s="42">
        <f t="shared" si="4"/>
        <v>1391000</v>
      </c>
      <c r="F13" s="43">
        <v>1391000</v>
      </c>
      <c r="G13" s="44">
        <v>1391000</v>
      </c>
      <c r="H13" s="43">
        <v>328000</v>
      </c>
      <c r="I13" s="44"/>
      <c r="J13" s="43"/>
      <c r="K13" s="44"/>
      <c r="L13" s="43">
        <v>391000</v>
      </c>
      <c r="M13" s="44"/>
      <c r="N13" s="43"/>
      <c r="O13" s="44"/>
      <c r="P13" s="43">
        <f t="shared" si="5"/>
        <v>719000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51.689432063263837</v>
      </c>
      <c r="U13" s="26">
        <f t="shared" si="10"/>
        <v>0</v>
      </c>
      <c r="V13" s="43">
        <v>792000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4555000</v>
      </c>
      <c r="C28" s="39">
        <f t="shared" si="11"/>
        <v>0</v>
      </c>
      <c r="D28" s="39">
        <f t="shared" si="11"/>
        <v>0</v>
      </c>
      <c r="E28" s="39">
        <f t="shared" si="11"/>
        <v>4555000</v>
      </c>
      <c r="F28" s="40">
        <f t="shared" si="11"/>
        <v>4555000</v>
      </c>
      <c r="G28" s="41">
        <f t="shared" si="11"/>
        <v>4555000</v>
      </c>
      <c r="H28" s="40">
        <f t="shared" si="11"/>
        <v>1137000</v>
      </c>
      <c r="I28" s="41">
        <f t="shared" si="11"/>
        <v>0</v>
      </c>
      <c r="J28" s="40">
        <f t="shared" si="11"/>
        <v>693000</v>
      </c>
      <c r="K28" s="41">
        <f t="shared" si="11"/>
        <v>0</v>
      </c>
      <c r="L28" s="40">
        <f t="shared" si="11"/>
        <v>73000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1903000</v>
      </c>
      <c r="Q28" s="41">
        <f t="shared" si="11"/>
        <v>0</v>
      </c>
      <c r="R28" s="20">
        <f t="shared" si="7"/>
        <v>-89.466089466089471</v>
      </c>
      <c r="S28" s="21">
        <f t="shared" si="8"/>
        <v>0</v>
      </c>
      <c r="T28" s="20">
        <f t="shared" si="9"/>
        <v>41.778265642151482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599000</v>
      </c>
      <c r="I31" s="44"/>
      <c r="J31" s="43">
        <v>213000</v>
      </c>
      <c r="K31" s="44"/>
      <c r="L31" s="43">
        <v>73000</v>
      </c>
      <c r="M31" s="44"/>
      <c r="N31" s="43"/>
      <c r="O31" s="44"/>
      <c r="P31" s="43">
        <f t="shared" si="5"/>
        <v>885000</v>
      </c>
      <c r="Q31" s="44">
        <f t="shared" si="6"/>
        <v>0</v>
      </c>
      <c r="R31" s="24">
        <f t="shared" si="7"/>
        <v>-65.727699530516432</v>
      </c>
      <c r="S31" s="25">
        <f t="shared" si="8"/>
        <v>0</v>
      </c>
      <c r="T31" s="24">
        <f t="shared" si="9"/>
        <v>36.875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2155000</v>
      </c>
      <c r="C33" s="42"/>
      <c r="D33" s="42"/>
      <c r="E33" s="42">
        <f t="shared" si="4"/>
        <v>2155000</v>
      </c>
      <c r="F33" s="43">
        <v>2155000</v>
      </c>
      <c r="G33" s="44">
        <v>2155000</v>
      </c>
      <c r="H33" s="43">
        <v>538000</v>
      </c>
      <c r="I33" s="44"/>
      <c r="J33" s="43">
        <v>480000</v>
      </c>
      <c r="K33" s="44"/>
      <c r="L33" s="43"/>
      <c r="M33" s="44"/>
      <c r="N33" s="43"/>
      <c r="O33" s="44"/>
      <c r="P33" s="43">
        <f t="shared" si="5"/>
        <v>1018000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47.238979118329468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19512000</v>
      </c>
      <c r="C43" s="45">
        <f t="shared" si="20"/>
        <v>824000</v>
      </c>
      <c r="D43" s="45">
        <f t="shared" si="20"/>
        <v>0</v>
      </c>
      <c r="E43" s="45">
        <f t="shared" si="20"/>
        <v>20336000</v>
      </c>
      <c r="F43" s="46">
        <f t="shared" si="20"/>
        <v>19512000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19512000</v>
      </c>
      <c r="C44" s="39">
        <f t="shared" si="22"/>
        <v>824000</v>
      </c>
      <c r="D44" s="39">
        <f t="shared" si="22"/>
        <v>0</v>
      </c>
      <c r="E44" s="39">
        <f t="shared" si="22"/>
        <v>20336000</v>
      </c>
      <c r="F44" s="40">
        <f t="shared" si="22"/>
        <v>19512000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9512000</v>
      </c>
      <c r="C46" s="42">
        <v>824000</v>
      </c>
      <c r="D46" s="42"/>
      <c r="E46" s="42">
        <f t="shared" si="13"/>
        <v>10336000</v>
      </c>
      <c r="F46" s="43">
        <v>9512000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170747000</v>
      </c>
      <c r="C61" s="39">
        <f t="shared" si="26"/>
        <v>35000</v>
      </c>
      <c r="D61" s="39">
        <f t="shared" si="26"/>
        <v>0</v>
      </c>
      <c r="E61" s="39">
        <f t="shared" si="26"/>
        <v>170782000</v>
      </c>
      <c r="F61" s="40">
        <f t="shared" si="26"/>
        <v>169958000</v>
      </c>
      <c r="G61" s="41">
        <f t="shared" si="26"/>
        <v>150446000</v>
      </c>
      <c r="H61" s="40">
        <f t="shared" si="26"/>
        <v>34925000</v>
      </c>
      <c r="I61" s="41">
        <f t="shared" si="26"/>
        <v>0</v>
      </c>
      <c r="J61" s="40">
        <f t="shared" si="26"/>
        <v>63466000</v>
      </c>
      <c r="K61" s="41">
        <f t="shared" si="26"/>
        <v>0</v>
      </c>
      <c r="L61" s="40">
        <f t="shared" si="26"/>
        <v>35091000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133482000</v>
      </c>
      <c r="Q61" s="41">
        <f t="shared" si="26"/>
        <v>0</v>
      </c>
      <c r="R61" s="20">
        <f t="shared" si="16"/>
        <v>-44.708978035483568</v>
      </c>
      <c r="S61" s="21">
        <f t="shared" si="17"/>
        <v>0</v>
      </c>
      <c r="T61" s="20">
        <f t="shared" si="18"/>
        <v>78.159290791769621</v>
      </c>
      <c r="U61" s="22">
        <f t="shared" si="19"/>
        <v>0</v>
      </c>
      <c r="V61" s="40">
        <f t="shared" ref="V61:W61" si="27">+V8+V43</f>
        <v>792000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170747000</v>
      </c>
      <c r="C65" s="48">
        <f t="shared" si="30"/>
        <v>35000</v>
      </c>
      <c r="D65" s="48">
        <f t="shared" si="30"/>
        <v>0</v>
      </c>
      <c r="E65" s="48">
        <f t="shared" si="30"/>
        <v>170782000</v>
      </c>
      <c r="F65" s="49">
        <f t="shared" si="30"/>
        <v>169958000</v>
      </c>
      <c r="G65" s="50">
        <f t="shared" si="30"/>
        <v>150446000</v>
      </c>
      <c r="H65" s="49">
        <f t="shared" si="30"/>
        <v>34925000</v>
      </c>
      <c r="I65" s="50">
        <f t="shared" si="30"/>
        <v>0</v>
      </c>
      <c r="J65" s="49">
        <f t="shared" si="30"/>
        <v>63466000</v>
      </c>
      <c r="K65" s="50">
        <f t="shared" si="30"/>
        <v>0</v>
      </c>
      <c r="L65" s="49">
        <f t="shared" si="30"/>
        <v>35091000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133482000</v>
      </c>
      <c r="Q65" s="50">
        <f t="shared" si="30"/>
        <v>0</v>
      </c>
      <c r="R65" s="34">
        <f t="shared" si="16"/>
        <v>-44.708978035483568</v>
      </c>
      <c r="S65" s="35">
        <f t="shared" si="17"/>
        <v>0</v>
      </c>
      <c r="T65" s="34">
        <f t="shared" si="18"/>
        <v>78.159290791769621</v>
      </c>
      <c r="U65" s="35">
        <f t="shared" si="19"/>
        <v>0</v>
      </c>
      <c r="V65" s="49">
        <f>+V61+V62</f>
        <v>792000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139719000</v>
      </c>
      <c r="C8" s="36">
        <f t="shared" si="0"/>
        <v>4594000</v>
      </c>
      <c r="D8" s="36">
        <f t="shared" si="0"/>
        <v>0</v>
      </c>
      <c r="E8" s="36">
        <f t="shared" si="0"/>
        <v>144313000</v>
      </c>
      <c r="F8" s="37">
        <f t="shared" si="0"/>
        <v>160551000</v>
      </c>
      <c r="G8" s="38">
        <f t="shared" si="0"/>
        <v>144313000</v>
      </c>
      <c r="H8" s="37">
        <f t="shared" si="0"/>
        <v>26533000</v>
      </c>
      <c r="I8" s="38">
        <f t="shared" si="0"/>
        <v>23402688</v>
      </c>
      <c r="J8" s="37">
        <f t="shared" si="0"/>
        <v>29395000</v>
      </c>
      <c r="K8" s="38">
        <f t="shared" si="0"/>
        <v>28798642</v>
      </c>
      <c r="L8" s="37">
        <f t="shared" si="0"/>
        <v>23661000</v>
      </c>
      <c r="M8" s="38">
        <f t="shared" si="0"/>
        <v>16913177</v>
      </c>
      <c r="N8" s="37">
        <f t="shared" si="0"/>
        <v>0</v>
      </c>
      <c r="O8" s="38">
        <f t="shared" si="0"/>
        <v>0</v>
      </c>
      <c r="P8" s="37">
        <f t="shared" si="0"/>
        <v>79589000</v>
      </c>
      <c r="Q8" s="38">
        <f t="shared" si="0"/>
        <v>69114507</v>
      </c>
      <c r="R8" s="16">
        <f>IF(($J8       =0),0,((($L8       -$J8       )/$J8       )*100))</f>
        <v>-19.506718829732947</v>
      </c>
      <c r="S8" s="17">
        <f>IF(($K8       =0),0,((($M8       -$K8       )/$K8       )*100))</f>
        <v>-41.270921733045604</v>
      </c>
      <c r="T8" s="16">
        <f>IF(($E8       =0),0,(($P8       /$E8       )*100))</f>
        <v>55.150263663010257</v>
      </c>
      <c r="U8" s="18">
        <f>IF(($E8       =0),0,(($Q8       /$E8       )*100))</f>
        <v>47.892086645000795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135111000</v>
      </c>
      <c r="C9" s="39">
        <f t="shared" si="2"/>
        <v>4594000</v>
      </c>
      <c r="D9" s="39">
        <f t="shared" si="2"/>
        <v>0</v>
      </c>
      <c r="E9" s="39">
        <f t="shared" si="2"/>
        <v>139705000</v>
      </c>
      <c r="F9" s="40">
        <f t="shared" si="2"/>
        <v>155943000</v>
      </c>
      <c r="G9" s="41">
        <f t="shared" si="2"/>
        <v>139705000</v>
      </c>
      <c r="H9" s="40">
        <f t="shared" si="2"/>
        <v>25906000</v>
      </c>
      <c r="I9" s="41">
        <f t="shared" si="2"/>
        <v>22400730</v>
      </c>
      <c r="J9" s="40">
        <f t="shared" si="2"/>
        <v>28335000</v>
      </c>
      <c r="K9" s="41">
        <f t="shared" si="2"/>
        <v>27029322</v>
      </c>
      <c r="L9" s="40">
        <f t="shared" si="2"/>
        <v>22409000</v>
      </c>
      <c r="M9" s="41">
        <f t="shared" si="2"/>
        <v>16339877</v>
      </c>
      <c r="N9" s="40">
        <f t="shared" si="2"/>
        <v>0</v>
      </c>
      <c r="O9" s="41">
        <f t="shared" si="2"/>
        <v>0</v>
      </c>
      <c r="P9" s="40">
        <f t="shared" si="2"/>
        <v>76650000</v>
      </c>
      <c r="Q9" s="41">
        <f t="shared" si="2"/>
        <v>65769929</v>
      </c>
      <c r="R9" s="20">
        <f>IF(($J9       =0),0,((($L9       -$J9       )/$J9       )*100))</f>
        <v>-20.914063878595375</v>
      </c>
      <c r="S9" s="21">
        <f>IF(($K9       =0),0,((($M9       -$K9       )/$K9       )*100))</f>
        <v>-39.547588356082329</v>
      </c>
      <c r="T9" s="20">
        <f>IF(($E9       =0),0,(($P9       /$E9       )*100))</f>
        <v>54.865609677534813</v>
      </c>
      <c r="U9" s="22">
        <f>IF(($E9       =0),0,(($Q9       /$E9       )*100))</f>
        <v>47.077720196127551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54897000</v>
      </c>
      <c r="C10" s="42">
        <v>-268000</v>
      </c>
      <c r="D10" s="42"/>
      <c r="E10" s="42">
        <f t="shared" ref="E10:E41" si="4">$B10      +$C10      +$D10</f>
        <v>54629000</v>
      </c>
      <c r="F10" s="43">
        <v>54629000</v>
      </c>
      <c r="G10" s="44">
        <v>54629000</v>
      </c>
      <c r="H10" s="43">
        <v>16217000</v>
      </c>
      <c r="I10" s="44">
        <v>16216717</v>
      </c>
      <c r="J10" s="43">
        <v>15914000</v>
      </c>
      <c r="K10" s="44">
        <v>15752948</v>
      </c>
      <c r="L10" s="43">
        <v>10003000</v>
      </c>
      <c r="M10" s="44">
        <v>9927709</v>
      </c>
      <c r="N10" s="43"/>
      <c r="O10" s="44"/>
      <c r="P10" s="43">
        <f t="shared" ref="P10:P41" si="5">$H10      +$J10      +$L10      +$N10</f>
        <v>42134000</v>
      </c>
      <c r="Q10" s="44">
        <f t="shared" ref="Q10:Q41" si="6">$I10      +$K10      +$M10      +$O10</f>
        <v>41897374</v>
      </c>
      <c r="R10" s="24">
        <f t="shared" ref="R10:R41" si="7">IF(($J10      =0),0,((($L10      -$J10      )/$J10      )*100))</f>
        <v>-37.143395752167905</v>
      </c>
      <c r="S10" s="25">
        <f t="shared" ref="S10:S41" si="8">IF(($K10      =0),0,((($M10      -$K10      )/$K10      )*100))</f>
        <v>-36.978722966647261</v>
      </c>
      <c r="T10" s="24">
        <f t="shared" ref="T10:T41" si="9">IF(($E10      =0),0,(($P10      /$E10      )*100))</f>
        <v>77.127532995295539</v>
      </c>
      <c r="U10" s="26">
        <f t="shared" ref="U10:U41" si="10">IF(($E10      =0),0,(($Q10      /$E10      )*100))</f>
        <v>76.6943821047429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1237000</v>
      </c>
      <c r="C13" s="42"/>
      <c r="D13" s="42"/>
      <c r="E13" s="42">
        <f t="shared" si="4"/>
        <v>1237000</v>
      </c>
      <c r="F13" s="43">
        <v>1237000</v>
      </c>
      <c r="G13" s="44">
        <v>1237000</v>
      </c>
      <c r="H13" s="43"/>
      <c r="I13" s="44"/>
      <c r="J13" s="43">
        <v>815000</v>
      </c>
      <c r="K13" s="44">
        <v>865900</v>
      </c>
      <c r="L13" s="43"/>
      <c r="M13" s="44">
        <v>371100</v>
      </c>
      <c r="N13" s="43"/>
      <c r="O13" s="44"/>
      <c r="P13" s="43">
        <f t="shared" si="5"/>
        <v>815000</v>
      </c>
      <c r="Q13" s="44">
        <f t="shared" si="6"/>
        <v>1237000</v>
      </c>
      <c r="R13" s="24">
        <f t="shared" si="7"/>
        <v>-100</v>
      </c>
      <c r="S13" s="25">
        <f t="shared" si="8"/>
        <v>-57.142857142857139</v>
      </c>
      <c r="T13" s="24">
        <f t="shared" si="9"/>
        <v>65.885206143896525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21100000</v>
      </c>
      <c r="D20" s="42"/>
      <c r="E20" s="42">
        <f t="shared" si="4"/>
        <v>21100000</v>
      </c>
      <c r="F20" s="43">
        <v>21100000</v>
      </c>
      <c r="G20" s="44">
        <v>21100000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28738000</v>
      </c>
      <c r="C22" s="42">
        <v>-16238000</v>
      </c>
      <c r="D22" s="42"/>
      <c r="E22" s="42">
        <f t="shared" si="4"/>
        <v>12500000</v>
      </c>
      <c r="F22" s="43">
        <v>28738000</v>
      </c>
      <c r="G22" s="44">
        <v>12500000</v>
      </c>
      <c r="H22" s="43"/>
      <c r="I22" s="44"/>
      <c r="J22" s="43"/>
      <c r="K22" s="44">
        <v>1185141</v>
      </c>
      <c r="L22" s="43">
        <v>1185000</v>
      </c>
      <c r="M22" s="44"/>
      <c r="N22" s="43"/>
      <c r="O22" s="44"/>
      <c r="P22" s="43">
        <f t="shared" si="5"/>
        <v>1185000</v>
      </c>
      <c r="Q22" s="44">
        <f t="shared" si="6"/>
        <v>1185141</v>
      </c>
      <c r="R22" s="24">
        <f t="shared" si="7"/>
        <v>0</v>
      </c>
      <c r="S22" s="25">
        <f t="shared" si="8"/>
        <v>-100</v>
      </c>
      <c r="T22" s="24">
        <f t="shared" si="9"/>
        <v>9.48</v>
      </c>
      <c r="U22" s="26">
        <f t="shared" si="10"/>
        <v>9.481128</v>
      </c>
      <c r="V22" s="43"/>
      <c r="W22" s="44"/>
    </row>
    <row r="23" spans="1:23" x14ac:dyDescent="0.2">
      <c r="A23" s="23" t="s">
        <v>49</v>
      </c>
      <c r="B23" s="42">
        <v>50239000</v>
      </c>
      <c r="C23" s="42"/>
      <c r="D23" s="42"/>
      <c r="E23" s="42">
        <f t="shared" si="4"/>
        <v>50239000</v>
      </c>
      <c r="F23" s="43">
        <v>50239000</v>
      </c>
      <c r="G23" s="44">
        <v>50239000</v>
      </c>
      <c r="H23" s="43">
        <v>9689000</v>
      </c>
      <c r="I23" s="44">
        <v>6184013</v>
      </c>
      <c r="J23" s="43">
        <v>11606000</v>
      </c>
      <c r="K23" s="44">
        <v>9225333</v>
      </c>
      <c r="L23" s="43">
        <v>11221000</v>
      </c>
      <c r="M23" s="44">
        <v>6041068</v>
      </c>
      <c r="N23" s="43"/>
      <c r="O23" s="44"/>
      <c r="P23" s="43">
        <f t="shared" si="5"/>
        <v>32516000</v>
      </c>
      <c r="Q23" s="44">
        <f t="shared" si="6"/>
        <v>21450414</v>
      </c>
      <c r="R23" s="24">
        <f t="shared" si="7"/>
        <v>-3.3172496984318456</v>
      </c>
      <c r="S23" s="25">
        <f t="shared" si="8"/>
        <v>-34.516531815165912</v>
      </c>
      <c r="T23" s="24">
        <f t="shared" si="9"/>
        <v>64.722625848444437</v>
      </c>
      <c r="U23" s="26">
        <f t="shared" si="10"/>
        <v>42.69673759429925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4608000</v>
      </c>
      <c r="C28" s="39">
        <f t="shared" si="11"/>
        <v>0</v>
      </c>
      <c r="D28" s="39">
        <f t="shared" si="11"/>
        <v>0</v>
      </c>
      <c r="E28" s="39">
        <f t="shared" si="11"/>
        <v>4608000</v>
      </c>
      <c r="F28" s="40">
        <f t="shared" si="11"/>
        <v>4608000</v>
      </c>
      <c r="G28" s="41">
        <f t="shared" si="11"/>
        <v>4608000</v>
      </c>
      <c r="H28" s="40">
        <f t="shared" si="11"/>
        <v>627000</v>
      </c>
      <c r="I28" s="41">
        <f t="shared" si="11"/>
        <v>1001958</v>
      </c>
      <c r="J28" s="40">
        <f t="shared" si="11"/>
        <v>1060000</v>
      </c>
      <c r="K28" s="41">
        <f t="shared" si="11"/>
        <v>1769320</v>
      </c>
      <c r="L28" s="40">
        <f t="shared" si="11"/>
        <v>1252000</v>
      </c>
      <c r="M28" s="41">
        <f t="shared" si="11"/>
        <v>573300</v>
      </c>
      <c r="N28" s="40">
        <f t="shared" si="11"/>
        <v>0</v>
      </c>
      <c r="O28" s="41">
        <f t="shared" si="11"/>
        <v>0</v>
      </c>
      <c r="P28" s="40">
        <f t="shared" si="11"/>
        <v>2939000</v>
      </c>
      <c r="Q28" s="41">
        <f t="shared" si="11"/>
        <v>3344578</v>
      </c>
      <c r="R28" s="20">
        <f t="shared" si="7"/>
        <v>18.113207547169811</v>
      </c>
      <c r="S28" s="21">
        <f t="shared" si="8"/>
        <v>-67.597721158411133</v>
      </c>
      <c r="T28" s="20">
        <f t="shared" si="9"/>
        <v>63.780381944444443</v>
      </c>
      <c r="U28" s="22">
        <f t="shared" si="10"/>
        <v>72.581987847222223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225000</v>
      </c>
      <c r="I31" s="44">
        <v>225000</v>
      </c>
      <c r="J31" s="43">
        <v>229000</v>
      </c>
      <c r="K31" s="44">
        <v>938277</v>
      </c>
      <c r="L31" s="43">
        <v>1252000</v>
      </c>
      <c r="M31" s="44">
        <v>573300</v>
      </c>
      <c r="N31" s="43"/>
      <c r="O31" s="44"/>
      <c r="P31" s="43">
        <f t="shared" si="5"/>
        <v>1706000</v>
      </c>
      <c r="Q31" s="44">
        <f t="shared" si="6"/>
        <v>1736577</v>
      </c>
      <c r="R31" s="24">
        <f t="shared" si="7"/>
        <v>446.72489082969429</v>
      </c>
      <c r="S31" s="25">
        <f t="shared" si="8"/>
        <v>-38.898640806499571</v>
      </c>
      <c r="T31" s="24">
        <f t="shared" si="9"/>
        <v>56.866666666666667</v>
      </c>
      <c r="U31" s="26">
        <f t="shared" si="10"/>
        <v>57.885899999999999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1608000</v>
      </c>
      <c r="C33" s="42"/>
      <c r="D33" s="42"/>
      <c r="E33" s="42">
        <f t="shared" si="4"/>
        <v>1608000</v>
      </c>
      <c r="F33" s="43">
        <v>1608000</v>
      </c>
      <c r="G33" s="44">
        <v>1608000</v>
      </c>
      <c r="H33" s="43">
        <v>402000</v>
      </c>
      <c r="I33" s="44">
        <v>776958</v>
      </c>
      <c r="J33" s="43">
        <v>831000</v>
      </c>
      <c r="K33" s="44">
        <v>831043</v>
      </c>
      <c r="L33" s="43"/>
      <c r="M33" s="44"/>
      <c r="N33" s="43"/>
      <c r="O33" s="44"/>
      <c r="P33" s="43">
        <f t="shared" si="5"/>
        <v>1233000</v>
      </c>
      <c r="Q33" s="44">
        <f t="shared" si="6"/>
        <v>1608001</v>
      </c>
      <c r="R33" s="24">
        <f t="shared" si="7"/>
        <v>-100</v>
      </c>
      <c r="S33" s="25">
        <f t="shared" si="8"/>
        <v>-100</v>
      </c>
      <c r="T33" s="24">
        <f t="shared" si="9"/>
        <v>76.679104477611943</v>
      </c>
      <c r="U33" s="26">
        <f t="shared" si="10"/>
        <v>100.00006218905473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423000</v>
      </c>
      <c r="C43" s="45">
        <f t="shared" si="20"/>
        <v>2271000</v>
      </c>
      <c r="D43" s="45">
        <f t="shared" si="20"/>
        <v>0</v>
      </c>
      <c r="E43" s="45">
        <f t="shared" si="20"/>
        <v>2694000</v>
      </c>
      <c r="F43" s="46">
        <f t="shared" si="20"/>
        <v>423000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423000</v>
      </c>
      <c r="C44" s="39">
        <f t="shared" si="22"/>
        <v>2271000</v>
      </c>
      <c r="D44" s="39">
        <f t="shared" si="22"/>
        <v>0</v>
      </c>
      <c r="E44" s="39">
        <f t="shared" si="22"/>
        <v>2694000</v>
      </c>
      <c r="F44" s="40">
        <f t="shared" si="22"/>
        <v>423000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423000</v>
      </c>
      <c r="C46" s="42">
        <v>2271000</v>
      </c>
      <c r="D46" s="42"/>
      <c r="E46" s="42">
        <f t="shared" si="13"/>
        <v>2694000</v>
      </c>
      <c r="F46" s="43">
        <v>423000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140142000</v>
      </c>
      <c r="C61" s="39">
        <f t="shared" si="26"/>
        <v>6865000</v>
      </c>
      <c r="D61" s="39">
        <f t="shared" si="26"/>
        <v>0</v>
      </c>
      <c r="E61" s="39">
        <f t="shared" si="26"/>
        <v>147007000</v>
      </c>
      <c r="F61" s="40">
        <f t="shared" si="26"/>
        <v>160974000</v>
      </c>
      <c r="G61" s="41">
        <f t="shared" si="26"/>
        <v>144313000</v>
      </c>
      <c r="H61" s="40">
        <f t="shared" si="26"/>
        <v>26533000</v>
      </c>
      <c r="I61" s="41">
        <f t="shared" si="26"/>
        <v>23402688</v>
      </c>
      <c r="J61" s="40">
        <f t="shared" si="26"/>
        <v>29395000</v>
      </c>
      <c r="K61" s="41">
        <f t="shared" si="26"/>
        <v>28798642</v>
      </c>
      <c r="L61" s="40">
        <f t="shared" si="26"/>
        <v>23661000</v>
      </c>
      <c r="M61" s="41">
        <f t="shared" si="26"/>
        <v>16913177</v>
      </c>
      <c r="N61" s="40">
        <f t="shared" si="26"/>
        <v>0</v>
      </c>
      <c r="O61" s="41">
        <f t="shared" si="26"/>
        <v>0</v>
      </c>
      <c r="P61" s="40">
        <f t="shared" si="26"/>
        <v>79589000</v>
      </c>
      <c r="Q61" s="41">
        <f t="shared" si="26"/>
        <v>69114507</v>
      </c>
      <c r="R61" s="20">
        <f t="shared" si="16"/>
        <v>-19.506718829732947</v>
      </c>
      <c r="S61" s="21">
        <f t="shared" si="17"/>
        <v>-41.270921733045604</v>
      </c>
      <c r="T61" s="20">
        <f t="shared" si="18"/>
        <v>54.139598794615218</v>
      </c>
      <c r="U61" s="22">
        <f t="shared" si="19"/>
        <v>47.014432646064478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140142000</v>
      </c>
      <c r="C65" s="48">
        <f t="shared" si="30"/>
        <v>6865000</v>
      </c>
      <c r="D65" s="48">
        <f t="shared" si="30"/>
        <v>0</v>
      </c>
      <c r="E65" s="48">
        <f t="shared" si="30"/>
        <v>147007000</v>
      </c>
      <c r="F65" s="49">
        <f t="shared" si="30"/>
        <v>160974000</v>
      </c>
      <c r="G65" s="50">
        <f t="shared" si="30"/>
        <v>144313000</v>
      </c>
      <c r="H65" s="49">
        <f t="shared" si="30"/>
        <v>26533000</v>
      </c>
      <c r="I65" s="50">
        <f t="shared" si="30"/>
        <v>23402688</v>
      </c>
      <c r="J65" s="49">
        <f t="shared" si="30"/>
        <v>29395000</v>
      </c>
      <c r="K65" s="50">
        <f t="shared" si="30"/>
        <v>28798642</v>
      </c>
      <c r="L65" s="49">
        <f t="shared" si="30"/>
        <v>23661000</v>
      </c>
      <c r="M65" s="51">
        <f t="shared" si="30"/>
        <v>16913177</v>
      </c>
      <c r="N65" s="49">
        <f t="shared" si="30"/>
        <v>0</v>
      </c>
      <c r="O65" s="50">
        <f t="shared" si="30"/>
        <v>0</v>
      </c>
      <c r="P65" s="49">
        <f t="shared" si="30"/>
        <v>79589000</v>
      </c>
      <c r="Q65" s="50">
        <f t="shared" si="30"/>
        <v>69114507</v>
      </c>
      <c r="R65" s="34">
        <f t="shared" si="16"/>
        <v>-19.506718829732947</v>
      </c>
      <c r="S65" s="35">
        <f t="shared" si="17"/>
        <v>-41.270921733045604</v>
      </c>
      <c r="T65" s="34">
        <f t="shared" si="18"/>
        <v>54.139598794615218</v>
      </c>
      <c r="U65" s="35">
        <f t="shared" si="19"/>
        <v>47.014432646064478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357020000</v>
      </c>
      <c r="C8" s="36">
        <f t="shared" si="0"/>
        <v>-1663000</v>
      </c>
      <c r="D8" s="36">
        <f t="shared" si="0"/>
        <v>0</v>
      </c>
      <c r="E8" s="36">
        <f t="shared" si="0"/>
        <v>355357000</v>
      </c>
      <c r="F8" s="37">
        <f t="shared" si="0"/>
        <v>355357000</v>
      </c>
      <c r="G8" s="38">
        <f t="shared" si="0"/>
        <v>353857000</v>
      </c>
      <c r="H8" s="37">
        <f t="shared" si="0"/>
        <v>88151000</v>
      </c>
      <c r="I8" s="38">
        <f t="shared" si="0"/>
        <v>89297701</v>
      </c>
      <c r="J8" s="37">
        <f t="shared" si="0"/>
        <v>91018000</v>
      </c>
      <c r="K8" s="38">
        <f t="shared" si="0"/>
        <v>89832184</v>
      </c>
      <c r="L8" s="37">
        <f t="shared" si="0"/>
        <v>40426000</v>
      </c>
      <c r="M8" s="38">
        <f t="shared" si="0"/>
        <v>88740401</v>
      </c>
      <c r="N8" s="37">
        <f t="shared" si="0"/>
        <v>0</v>
      </c>
      <c r="O8" s="38">
        <f t="shared" si="0"/>
        <v>0</v>
      </c>
      <c r="P8" s="37">
        <f t="shared" si="0"/>
        <v>219595000</v>
      </c>
      <c r="Q8" s="38">
        <f t="shared" si="0"/>
        <v>267870286</v>
      </c>
      <c r="R8" s="16">
        <f>IF(($J8       =0),0,((($L8       -$J8       )/$J8       )*100))</f>
        <v>-55.58460963765409</v>
      </c>
      <c r="S8" s="17">
        <f>IF(($K8       =0),0,((($M8       -$K8       )/$K8       )*100))</f>
        <v>-1.2153584065149747</v>
      </c>
      <c r="T8" s="16">
        <f>IF(($E8       =0),0,(($P8       /$E8       )*100))</f>
        <v>61.795602731900601</v>
      </c>
      <c r="U8" s="18">
        <f>IF(($E8       =0),0,(($Q8       /$E8       )*100))</f>
        <v>75.380613298739021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352784000</v>
      </c>
      <c r="C9" s="39">
        <f t="shared" si="2"/>
        <v>-1663000</v>
      </c>
      <c r="D9" s="39">
        <f t="shared" si="2"/>
        <v>0</v>
      </c>
      <c r="E9" s="39">
        <f t="shared" si="2"/>
        <v>351121000</v>
      </c>
      <c r="F9" s="40">
        <f t="shared" si="2"/>
        <v>351121000</v>
      </c>
      <c r="G9" s="41">
        <f t="shared" si="2"/>
        <v>349621000</v>
      </c>
      <c r="H9" s="40">
        <f t="shared" si="2"/>
        <v>87290000</v>
      </c>
      <c r="I9" s="41">
        <f t="shared" si="2"/>
        <v>87239469</v>
      </c>
      <c r="J9" s="40">
        <f t="shared" si="2"/>
        <v>90102000</v>
      </c>
      <c r="K9" s="41">
        <f t="shared" si="2"/>
        <v>88865339</v>
      </c>
      <c r="L9" s="40">
        <f t="shared" si="2"/>
        <v>40071000</v>
      </c>
      <c r="M9" s="41">
        <f t="shared" si="2"/>
        <v>88395881</v>
      </c>
      <c r="N9" s="40">
        <f t="shared" si="2"/>
        <v>0</v>
      </c>
      <c r="O9" s="41">
        <f t="shared" si="2"/>
        <v>0</v>
      </c>
      <c r="P9" s="40">
        <f t="shared" si="2"/>
        <v>217463000</v>
      </c>
      <c r="Q9" s="41">
        <f t="shared" si="2"/>
        <v>264500689</v>
      </c>
      <c r="R9" s="20">
        <f>IF(($J9       =0),0,((($L9       -$J9       )/$J9       )*100))</f>
        <v>-55.527069321435704</v>
      </c>
      <c r="S9" s="21">
        <f>IF(($K9       =0),0,((($M9       -$K9       )/$K9       )*100))</f>
        <v>-0.52828021057793972</v>
      </c>
      <c r="T9" s="20">
        <f>IF(($E9       =0),0,(($P9       /$E9       )*100))</f>
        <v>61.93392021553823</v>
      </c>
      <c r="U9" s="22">
        <f>IF(($E9       =0),0,(($Q9       /$E9       )*100))</f>
        <v>75.330353069169888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262071000</v>
      </c>
      <c r="C10" s="42">
        <v>-1663000</v>
      </c>
      <c r="D10" s="42"/>
      <c r="E10" s="42">
        <f t="shared" ref="E10:E41" si="4">$B10      +$C10      +$D10</f>
        <v>260408000</v>
      </c>
      <c r="F10" s="43">
        <v>260408000</v>
      </c>
      <c r="G10" s="44">
        <v>260408000</v>
      </c>
      <c r="H10" s="43">
        <v>70066000</v>
      </c>
      <c r="I10" s="44">
        <v>70014579</v>
      </c>
      <c r="J10" s="43">
        <v>76454000</v>
      </c>
      <c r="K10" s="44">
        <v>75014129</v>
      </c>
      <c r="L10" s="43">
        <v>30299000</v>
      </c>
      <c r="M10" s="44">
        <v>79264734</v>
      </c>
      <c r="N10" s="43"/>
      <c r="O10" s="44"/>
      <c r="P10" s="43">
        <f t="shared" ref="P10:P41" si="5">$H10      +$J10      +$L10      +$N10</f>
        <v>176819000</v>
      </c>
      <c r="Q10" s="44">
        <f t="shared" ref="Q10:Q41" si="6">$I10      +$K10      +$M10      +$O10</f>
        <v>224293442</v>
      </c>
      <c r="R10" s="24">
        <f t="shared" ref="R10:R41" si="7">IF(($J10      =0),0,((($L10      -$J10      )/$J10      )*100))</f>
        <v>-60.369634028304596</v>
      </c>
      <c r="S10" s="25">
        <f t="shared" ref="S10:S41" si="8">IF(($K10      =0),0,((($M10      -$K10      )/$K10      )*100))</f>
        <v>5.6664058580217596</v>
      </c>
      <c r="T10" s="24">
        <f t="shared" ref="T10:T41" si="9">IF(($E10      =0),0,(($P10      /$E10      )*100))</f>
        <v>67.900755737150931</v>
      </c>
      <c r="U10" s="26">
        <f t="shared" ref="U10:U41" si="10">IF(($E10      =0),0,(($Q10      /$E10      )*100))</f>
        <v>86.13154818592362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3787000</v>
      </c>
      <c r="C13" s="42"/>
      <c r="D13" s="42"/>
      <c r="E13" s="42">
        <f t="shared" si="4"/>
        <v>3787000</v>
      </c>
      <c r="F13" s="43">
        <v>3787000</v>
      </c>
      <c r="G13" s="44">
        <v>3787000</v>
      </c>
      <c r="H13" s="43">
        <v>999000</v>
      </c>
      <c r="I13" s="44">
        <v>999474</v>
      </c>
      <c r="J13" s="43">
        <v>142000</v>
      </c>
      <c r="K13" s="44">
        <v>42495</v>
      </c>
      <c r="L13" s="43">
        <v>1350000</v>
      </c>
      <c r="M13" s="44">
        <v>597158</v>
      </c>
      <c r="N13" s="43"/>
      <c r="O13" s="44"/>
      <c r="P13" s="43">
        <f t="shared" si="5"/>
        <v>2491000</v>
      </c>
      <c r="Q13" s="44">
        <f t="shared" si="6"/>
        <v>1639127</v>
      </c>
      <c r="R13" s="24">
        <f t="shared" si="7"/>
        <v>850.70422535211264</v>
      </c>
      <c r="S13" s="25">
        <f t="shared" si="8"/>
        <v>1305.2429697611483</v>
      </c>
      <c r="T13" s="24">
        <f t="shared" si="9"/>
        <v>65.777660417216794</v>
      </c>
      <c r="U13" s="26">
        <f t="shared" si="10"/>
        <v>43.282994454713489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51926000</v>
      </c>
      <c r="C20" s="42"/>
      <c r="D20" s="42"/>
      <c r="E20" s="42">
        <f t="shared" si="4"/>
        <v>51926000</v>
      </c>
      <c r="F20" s="43">
        <v>51926000</v>
      </c>
      <c r="G20" s="44">
        <v>51926000</v>
      </c>
      <c r="H20" s="43"/>
      <c r="I20" s="44"/>
      <c r="J20" s="43">
        <v>8120000</v>
      </c>
      <c r="K20" s="44"/>
      <c r="L20" s="43"/>
      <c r="M20" s="44"/>
      <c r="N20" s="43"/>
      <c r="O20" s="44"/>
      <c r="P20" s="43">
        <f t="shared" si="5"/>
        <v>8120000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15.637638177406309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5000000</v>
      </c>
      <c r="C22" s="42"/>
      <c r="D22" s="42"/>
      <c r="E22" s="42">
        <f t="shared" si="4"/>
        <v>5000000</v>
      </c>
      <c r="F22" s="43">
        <v>5000000</v>
      </c>
      <c r="G22" s="44">
        <v>3500000</v>
      </c>
      <c r="H22" s="43"/>
      <c r="I22" s="44"/>
      <c r="J22" s="43">
        <v>2227000</v>
      </c>
      <c r="K22" s="44">
        <v>2227298</v>
      </c>
      <c r="L22" s="43"/>
      <c r="M22" s="44">
        <v>1302631</v>
      </c>
      <c r="N22" s="43"/>
      <c r="O22" s="44"/>
      <c r="P22" s="43">
        <f t="shared" si="5"/>
        <v>2227000</v>
      </c>
      <c r="Q22" s="44">
        <f t="shared" si="6"/>
        <v>3529929</v>
      </c>
      <c r="R22" s="24">
        <f t="shared" si="7"/>
        <v>-100</v>
      </c>
      <c r="S22" s="25">
        <f t="shared" si="8"/>
        <v>-41.515190154168863</v>
      </c>
      <c r="T22" s="24">
        <f t="shared" si="9"/>
        <v>44.54</v>
      </c>
      <c r="U22" s="26">
        <f t="shared" si="10"/>
        <v>70.598579999999998</v>
      </c>
      <c r="V22" s="43"/>
      <c r="W22" s="44"/>
    </row>
    <row r="23" spans="1:23" x14ac:dyDescent="0.2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16225000</v>
      </c>
      <c r="I23" s="44">
        <v>16225416</v>
      </c>
      <c r="J23" s="43">
        <v>3159000</v>
      </c>
      <c r="K23" s="44">
        <v>11581417</v>
      </c>
      <c r="L23" s="43">
        <v>8422000</v>
      </c>
      <c r="M23" s="44">
        <v>7231358</v>
      </c>
      <c r="N23" s="43"/>
      <c r="O23" s="44"/>
      <c r="P23" s="43">
        <f t="shared" si="5"/>
        <v>27806000</v>
      </c>
      <c r="Q23" s="44">
        <f t="shared" si="6"/>
        <v>35038191</v>
      </c>
      <c r="R23" s="24">
        <f t="shared" si="7"/>
        <v>166.60335549224439</v>
      </c>
      <c r="S23" s="25">
        <f t="shared" si="8"/>
        <v>-37.560680182744477</v>
      </c>
      <c r="T23" s="24">
        <f t="shared" si="9"/>
        <v>92.686666666666667</v>
      </c>
      <c r="U23" s="26">
        <f t="shared" si="10"/>
        <v>116.79397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4236000</v>
      </c>
      <c r="C28" s="39">
        <f t="shared" si="11"/>
        <v>0</v>
      </c>
      <c r="D28" s="39">
        <f t="shared" si="11"/>
        <v>0</v>
      </c>
      <c r="E28" s="39">
        <f t="shared" si="11"/>
        <v>4236000</v>
      </c>
      <c r="F28" s="40">
        <f t="shared" si="11"/>
        <v>4236000</v>
      </c>
      <c r="G28" s="41">
        <f t="shared" si="11"/>
        <v>4236000</v>
      </c>
      <c r="H28" s="40">
        <f t="shared" si="11"/>
        <v>861000</v>
      </c>
      <c r="I28" s="41">
        <f t="shared" si="11"/>
        <v>2058232</v>
      </c>
      <c r="J28" s="40">
        <f t="shared" si="11"/>
        <v>916000</v>
      </c>
      <c r="K28" s="41">
        <f t="shared" si="11"/>
        <v>966845</v>
      </c>
      <c r="L28" s="40">
        <f t="shared" si="11"/>
        <v>355000</v>
      </c>
      <c r="M28" s="41">
        <f t="shared" si="11"/>
        <v>344520</v>
      </c>
      <c r="N28" s="40">
        <f t="shared" si="11"/>
        <v>0</v>
      </c>
      <c r="O28" s="41">
        <f t="shared" si="11"/>
        <v>0</v>
      </c>
      <c r="P28" s="40">
        <f t="shared" si="11"/>
        <v>2132000</v>
      </c>
      <c r="Q28" s="41">
        <f t="shared" si="11"/>
        <v>3369597</v>
      </c>
      <c r="R28" s="20">
        <f t="shared" si="7"/>
        <v>-61.244541484716152</v>
      </c>
      <c r="S28" s="21">
        <f t="shared" si="8"/>
        <v>-64.366573752773192</v>
      </c>
      <c r="T28" s="20">
        <f t="shared" si="9"/>
        <v>50.330500472143534</v>
      </c>
      <c r="U28" s="22">
        <f t="shared" si="10"/>
        <v>79.546671388101984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253000</v>
      </c>
      <c r="I31" s="44">
        <v>252687</v>
      </c>
      <c r="J31" s="43">
        <v>286000</v>
      </c>
      <c r="K31" s="44">
        <v>336389</v>
      </c>
      <c r="L31" s="43">
        <v>355000</v>
      </c>
      <c r="M31" s="44">
        <v>344520</v>
      </c>
      <c r="N31" s="43"/>
      <c r="O31" s="44"/>
      <c r="P31" s="43">
        <f t="shared" si="5"/>
        <v>894000</v>
      </c>
      <c r="Q31" s="44">
        <f t="shared" si="6"/>
        <v>933596</v>
      </c>
      <c r="R31" s="24">
        <f t="shared" si="7"/>
        <v>24.125874125874127</v>
      </c>
      <c r="S31" s="25">
        <f t="shared" si="8"/>
        <v>2.4171420587474621</v>
      </c>
      <c r="T31" s="24">
        <f t="shared" si="9"/>
        <v>49.666666666666664</v>
      </c>
      <c r="U31" s="26">
        <f t="shared" si="10"/>
        <v>51.866444444444447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2436000</v>
      </c>
      <c r="C33" s="42"/>
      <c r="D33" s="42"/>
      <c r="E33" s="42">
        <f t="shared" si="4"/>
        <v>2436000</v>
      </c>
      <c r="F33" s="43">
        <v>2436000</v>
      </c>
      <c r="G33" s="44">
        <v>2436000</v>
      </c>
      <c r="H33" s="43">
        <v>608000</v>
      </c>
      <c r="I33" s="44">
        <v>1805545</v>
      </c>
      <c r="J33" s="43">
        <v>630000</v>
      </c>
      <c r="K33" s="44">
        <v>630456</v>
      </c>
      <c r="L33" s="43"/>
      <c r="M33" s="44"/>
      <c r="N33" s="43"/>
      <c r="O33" s="44"/>
      <c r="P33" s="43">
        <f t="shared" si="5"/>
        <v>1238000</v>
      </c>
      <c r="Q33" s="44">
        <f t="shared" si="6"/>
        <v>2436001</v>
      </c>
      <c r="R33" s="24">
        <f t="shared" si="7"/>
        <v>-100</v>
      </c>
      <c r="S33" s="25">
        <f t="shared" si="8"/>
        <v>-100</v>
      </c>
      <c r="T33" s="24">
        <f t="shared" si="9"/>
        <v>50.821018062397371</v>
      </c>
      <c r="U33" s="26">
        <f t="shared" si="10"/>
        <v>100.00004105090312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25438000</v>
      </c>
      <c r="C43" s="45">
        <f t="shared" si="20"/>
        <v>3173000</v>
      </c>
      <c r="D43" s="45">
        <f t="shared" si="20"/>
        <v>0</v>
      </c>
      <c r="E43" s="45">
        <f t="shared" si="20"/>
        <v>28611000</v>
      </c>
      <c r="F43" s="46">
        <f t="shared" si="20"/>
        <v>23938000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25438000</v>
      </c>
      <c r="C44" s="39">
        <f t="shared" si="22"/>
        <v>3173000</v>
      </c>
      <c r="D44" s="39">
        <f t="shared" si="22"/>
        <v>0</v>
      </c>
      <c r="E44" s="39">
        <f t="shared" si="22"/>
        <v>28611000</v>
      </c>
      <c r="F44" s="40">
        <f t="shared" si="22"/>
        <v>23938000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4000000</v>
      </c>
      <c r="C45" s="42"/>
      <c r="D45" s="42"/>
      <c r="E45" s="42">
        <f t="shared" si="13"/>
        <v>4000000</v>
      </c>
      <c r="F45" s="43">
        <v>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19938000</v>
      </c>
      <c r="C46" s="42">
        <v>4673000</v>
      </c>
      <c r="D46" s="42"/>
      <c r="E46" s="42">
        <f t="shared" si="13"/>
        <v>24611000</v>
      </c>
      <c r="F46" s="43">
        <v>19938000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382458000</v>
      </c>
      <c r="C61" s="39">
        <f t="shared" si="26"/>
        <v>1510000</v>
      </c>
      <c r="D61" s="39">
        <f t="shared" si="26"/>
        <v>0</v>
      </c>
      <c r="E61" s="39">
        <f t="shared" si="26"/>
        <v>383968000</v>
      </c>
      <c r="F61" s="40">
        <f t="shared" si="26"/>
        <v>379295000</v>
      </c>
      <c r="G61" s="41">
        <f t="shared" si="26"/>
        <v>353857000</v>
      </c>
      <c r="H61" s="40">
        <f t="shared" si="26"/>
        <v>88151000</v>
      </c>
      <c r="I61" s="41">
        <f t="shared" si="26"/>
        <v>89297701</v>
      </c>
      <c r="J61" s="40">
        <f t="shared" si="26"/>
        <v>91018000</v>
      </c>
      <c r="K61" s="41">
        <f t="shared" si="26"/>
        <v>89832184</v>
      </c>
      <c r="L61" s="40">
        <f t="shared" si="26"/>
        <v>40426000</v>
      </c>
      <c r="M61" s="41">
        <f t="shared" si="26"/>
        <v>88740401</v>
      </c>
      <c r="N61" s="40">
        <f t="shared" si="26"/>
        <v>0</v>
      </c>
      <c r="O61" s="41">
        <f t="shared" si="26"/>
        <v>0</v>
      </c>
      <c r="P61" s="40">
        <f t="shared" si="26"/>
        <v>219595000</v>
      </c>
      <c r="Q61" s="41">
        <f t="shared" si="26"/>
        <v>267870286</v>
      </c>
      <c r="R61" s="20">
        <f t="shared" si="16"/>
        <v>-55.58460963765409</v>
      </c>
      <c r="S61" s="21">
        <f t="shared" si="17"/>
        <v>-1.2153584065149747</v>
      </c>
      <c r="T61" s="20">
        <f t="shared" si="18"/>
        <v>57.190963830319198</v>
      </c>
      <c r="U61" s="22">
        <f t="shared" si="19"/>
        <v>69.763700620885075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382458000</v>
      </c>
      <c r="C65" s="48">
        <f t="shared" si="30"/>
        <v>1510000</v>
      </c>
      <c r="D65" s="48">
        <f t="shared" si="30"/>
        <v>0</v>
      </c>
      <c r="E65" s="48">
        <f t="shared" si="30"/>
        <v>383968000</v>
      </c>
      <c r="F65" s="49">
        <f t="shared" si="30"/>
        <v>379295000</v>
      </c>
      <c r="G65" s="50">
        <f t="shared" si="30"/>
        <v>353857000</v>
      </c>
      <c r="H65" s="49">
        <f t="shared" si="30"/>
        <v>88151000</v>
      </c>
      <c r="I65" s="50">
        <f t="shared" si="30"/>
        <v>89297701</v>
      </c>
      <c r="J65" s="49">
        <f t="shared" si="30"/>
        <v>91018000</v>
      </c>
      <c r="K65" s="50">
        <f t="shared" si="30"/>
        <v>89832184</v>
      </c>
      <c r="L65" s="49">
        <f t="shared" si="30"/>
        <v>40426000</v>
      </c>
      <c r="M65" s="51">
        <f t="shared" si="30"/>
        <v>88740401</v>
      </c>
      <c r="N65" s="49">
        <f t="shared" si="30"/>
        <v>0</v>
      </c>
      <c r="O65" s="50">
        <f t="shared" si="30"/>
        <v>0</v>
      </c>
      <c r="P65" s="49">
        <f t="shared" si="30"/>
        <v>219595000</v>
      </c>
      <c r="Q65" s="50">
        <f t="shared" si="30"/>
        <v>267870286</v>
      </c>
      <c r="R65" s="34">
        <f t="shared" si="16"/>
        <v>-55.58460963765409</v>
      </c>
      <c r="S65" s="35">
        <f t="shared" si="17"/>
        <v>-1.2153584065149747</v>
      </c>
      <c r="T65" s="34">
        <f t="shared" si="18"/>
        <v>57.190963830319198</v>
      </c>
      <c r="U65" s="35">
        <f t="shared" si="19"/>
        <v>69.763700620885075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550714000</v>
      </c>
      <c r="C8" s="36">
        <f t="shared" si="0"/>
        <v>2996000</v>
      </c>
      <c r="D8" s="36">
        <f t="shared" si="0"/>
        <v>0</v>
      </c>
      <c r="E8" s="36">
        <f t="shared" si="0"/>
        <v>553710000</v>
      </c>
      <c r="F8" s="37">
        <f t="shared" si="0"/>
        <v>574210000</v>
      </c>
      <c r="G8" s="38">
        <f t="shared" si="0"/>
        <v>553710000</v>
      </c>
      <c r="H8" s="37">
        <f t="shared" si="0"/>
        <v>252770000</v>
      </c>
      <c r="I8" s="38">
        <f t="shared" si="0"/>
        <v>58924101</v>
      </c>
      <c r="J8" s="37">
        <f t="shared" si="0"/>
        <v>170359000</v>
      </c>
      <c r="K8" s="38">
        <f t="shared" si="0"/>
        <v>32165352</v>
      </c>
      <c r="L8" s="37">
        <f t="shared" si="0"/>
        <v>28422000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451551000</v>
      </c>
      <c r="Q8" s="38">
        <f t="shared" si="0"/>
        <v>91089453</v>
      </c>
      <c r="R8" s="16">
        <f>IF(($J8       =0),0,((($L8       -$J8       )/$J8       )*100))</f>
        <v>-83.316408290727225</v>
      </c>
      <c r="S8" s="17">
        <f>IF(($K8       =0),0,((($M8       -$K8       )/$K8       )*100))</f>
        <v>-100</v>
      </c>
      <c r="T8" s="16">
        <f>IF(($E8       =0),0,(($P8       /$E8       )*100))</f>
        <v>81.550089396976759</v>
      </c>
      <c r="U8" s="18">
        <f>IF(($E8       =0),0,(($Q8       /$E8       )*100))</f>
        <v>16.450750934604759</v>
      </c>
      <c r="V8" s="37">
        <f t="shared" ref="V8:W8" si="1">+V9+V28</f>
        <v>14720000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539965000</v>
      </c>
      <c r="C9" s="39">
        <f t="shared" si="2"/>
        <v>2996000</v>
      </c>
      <c r="D9" s="39">
        <f t="shared" si="2"/>
        <v>0</v>
      </c>
      <c r="E9" s="39">
        <f t="shared" si="2"/>
        <v>542961000</v>
      </c>
      <c r="F9" s="40">
        <f t="shared" si="2"/>
        <v>563461000</v>
      </c>
      <c r="G9" s="41">
        <f t="shared" si="2"/>
        <v>542961000</v>
      </c>
      <c r="H9" s="40">
        <f t="shared" si="2"/>
        <v>251823000</v>
      </c>
      <c r="I9" s="41">
        <f t="shared" si="2"/>
        <v>56086004</v>
      </c>
      <c r="J9" s="40">
        <f t="shared" si="2"/>
        <v>168865000</v>
      </c>
      <c r="K9" s="41">
        <f t="shared" si="2"/>
        <v>31581099</v>
      </c>
      <c r="L9" s="40">
        <f t="shared" si="2"/>
        <v>28422000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449110000</v>
      </c>
      <c r="Q9" s="41">
        <f t="shared" si="2"/>
        <v>87667103</v>
      </c>
      <c r="R9" s="20">
        <f>IF(($J9       =0),0,((($L9       -$J9       )/$J9       )*100))</f>
        <v>-83.168803482071468</v>
      </c>
      <c r="S9" s="21">
        <f>IF(($K9       =0),0,((($M9       -$K9       )/$K9       )*100))</f>
        <v>-100</v>
      </c>
      <c r="T9" s="20">
        <f>IF(($E9       =0),0,(($P9       /$E9       )*100))</f>
        <v>82.714964794893191</v>
      </c>
      <c r="U9" s="22">
        <f>IF(($E9       =0),0,(($Q9       /$E9       )*100))</f>
        <v>16.146114177629698</v>
      </c>
      <c r="V9" s="40">
        <f t="shared" ref="V9:W9" si="3">SUM(V10:V27)</f>
        <v>14720000</v>
      </c>
      <c r="W9" s="41">
        <f t="shared" si="3"/>
        <v>0</v>
      </c>
    </row>
    <row r="10" spans="1:23" x14ac:dyDescent="0.2">
      <c r="A10" s="23" t="s">
        <v>36</v>
      </c>
      <c r="B10" s="42">
        <v>434162000</v>
      </c>
      <c r="C10" s="42">
        <v>16732000</v>
      </c>
      <c r="D10" s="42"/>
      <c r="E10" s="42">
        <f t="shared" ref="E10:E41" si="4">$B10      +$C10      +$D10</f>
        <v>450894000</v>
      </c>
      <c r="F10" s="43">
        <v>450894000</v>
      </c>
      <c r="G10" s="44">
        <v>450894000</v>
      </c>
      <c r="H10" s="43">
        <v>245567000</v>
      </c>
      <c r="I10" s="44">
        <v>55746415</v>
      </c>
      <c r="J10" s="43">
        <v>153769000</v>
      </c>
      <c r="K10" s="44">
        <v>40211624</v>
      </c>
      <c r="L10" s="43">
        <v>20207000</v>
      </c>
      <c r="M10" s="44"/>
      <c r="N10" s="43"/>
      <c r="O10" s="44"/>
      <c r="P10" s="43">
        <f t="shared" ref="P10:P41" si="5">$H10      +$J10      +$L10      +$N10</f>
        <v>419543000</v>
      </c>
      <c r="Q10" s="44">
        <f t="shared" ref="Q10:Q41" si="6">$I10      +$K10      +$M10      +$O10</f>
        <v>95958039</v>
      </c>
      <c r="R10" s="24">
        <f t="shared" ref="R10:R41" si="7">IF(($J10      =0),0,((($L10      -$J10      )/$J10      )*100))</f>
        <v>-86.858859718148651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93.046924554329848</v>
      </c>
      <c r="U10" s="26">
        <f t="shared" ref="U10:U41" si="10">IF(($E10      =0),0,(($Q10      /$E10      )*100))</f>
        <v>21.281728965122625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4093000</v>
      </c>
      <c r="C13" s="42">
        <v>-1637000</v>
      </c>
      <c r="D13" s="42"/>
      <c r="E13" s="42">
        <f t="shared" si="4"/>
        <v>2456000</v>
      </c>
      <c r="F13" s="43">
        <v>2456000</v>
      </c>
      <c r="G13" s="44">
        <v>2456000</v>
      </c>
      <c r="H13" s="43"/>
      <c r="I13" s="44"/>
      <c r="J13" s="43"/>
      <c r="K13" s="44">
        <v>222241</v>
      </c>
      <c r="L13" s="43">
        <v>1408000</v>
      </c>
      <c r="M13" s="44"/>
      <c r="N13" s="43"/>
      <c r="O13" s="44"/>
      <c r="P13" s="43">
        <f t="shared" si="5"/>
        <v>1408000</v>
      </c>
      <c r="Q13" s="44">
        <f t="shared" si="6"/>
        <v>222241</v>
      </c>
      <c r="R13" s="24">
        <f t="shared" si="7"/>
        <v>0</v>
      </c>
      <c r="S13" s="25">
        <f t="shared" si="8"/>
        <v>-100</v>
      </c>
      <c r="T13" s="24">
        <f t="shared" si="9"/>
        <v>57.328990228013033</v>
      </c>
      <c r="U13" s="26">
        <f t="shared" si="10"/>
        <v>9.0489006514657984</v>
      </c>
      <c r="V13" s="43"/>
      <c r="W13" s="44"/>
    </row>
    <row r="14" spans="1:23" x14ac:dyDescent="0.2">
      <c r="A14" s="23" t="s">
        <v>40</v>
      </c>
      <c r="B14" s="42">
        <v>20659000</v>
      </c>
      <c r="C14" s="42">
        <v>8401000</v>
      </c>
      <c r="D14" s="42"/>
      <c r="E14" s="42">
        <f t="shared" si="4"/>
        <v>29060000</v>
      </c>
      <c r="F14" s="43">
        <v>29060000</v>
      </c>
      <c r="G14" s="44">
        <v>29060000</v>
      </c>
      <c r="H14" s="43">
        <v>2147000</v>
      </c>
      <c r="I14" s="44"/>
      <c r="J14" s="43">
        <v>11277000</v>
      </c>
      <c r="K14" s="44">
        <v>-8852766</v>
      </c>
      <c r="L14" s="43">
        <v>4448000</v>
      </c>
      <c r="M14" s="44"/>
      <c r="N14" s="43"/>
      <c r="O14" s="44"/>
      <c r="P14" s="43">
        <f t="shared" si="5"/>
        <v>17872000</v>
      </c>
      <c r="Q14" s="44">
        <f t="shared" si="6"/>
        <v>-8852766</v>
      </c>
      <c r="R14" s="24">
        <f t="shared" si="7"/>
        <v>-60.556885696550502</v>
      </c>
      <c r="S14" s="25">
        <f t="shared" si="8"/>
        <v>-100</v>
      </c>
      <c r="T14" s="24">
        <f t="shared" si="9"/>
        <v>61.500344115622852</v>
      </c>
      <c r="U14" s="26">
        <f t="shared" si="10"/>
        <v>-30.463750860289057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11051000</v>
      </c>
      <c r="C20" s="42"/>
      <c r="D20" s="42"/>
      <c r="E20" s="42">
        <f t="shared" si="4"/>
        <v>11051000</v>
      </c>
      <c r="F20" s="43">
        <v>11051000</v>
      </c>
      <c r="G20" s="44">
        <v>11051000</v>
      </c>
      <c r="H20" s="43">
        <v>1868000</v>
      </c>
      <c r="I20" s="44"/>
      <c r="J20" s="43"/>
      <c r="K20" s="44"/>
      <c r="L20" s="43"/>
      <c r="M20" s="44"/>
      <c r="N20" s="43"/>
      <c r="O20" s="44"/>
      <c r="P20" s="43">
        <f t="shared" si="5"/>
        <v>1868000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16.903447651796217</v>
      </c>
      <c r="U20" s="26">
        <f t="shared" si="10"/>
        <v>0</v>
      </c>
      <c r="V20" s="43">
        <v>14720000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30000000</v>
      </c>
      <c r="C22" s="42">
        <v>-10500000</v>
      </c>
      <c r="D22" s="42"/>
      <c r="E22" s="42">
        <f t="shared" si="4"/>
        <v>19500000</v>
      </c>
      <c r="F22" s="43">
        <v>30000000</v>
      </c>
      <c r="G22" s="44">
        <v>19500000</v>
      </c>
      <c r="H22" s="43"/>
      <c r="I22" s="44"/>
      <c r="J22" s="43">
        <v>2734000</v>
      </c>
      <c r="K22" s="44"/>
      <c r="L22" s="43"/>
      <c r="M22" s="44"/>
      <c r="N22" s="43"/>
      <c r="O22" s="44"/>
      <c r="P22" s="43">
        <f t="shared" si="5"/>
        <v>2734000</v>
      </c>
      <c r="Q22" s="44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14.02051282051282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40000000</v>
      </c>
      <c r="C23" s="42">
        <v>-10000000</v>
      </c>
      <c r="D23" s="42"/>
      <c r="E23" s="42">
        <f t="shared" si="4"/>
        <v>30000000</v>
      </c>
      <c r="F23" s="43">
        <v>40000000</v>
      </c>
      <c r="G23" s="44">
        <v>30000000</v>
      </c>
      <c r="H23" s="43">
        <v>2241000</v>
      </c>
      <c r="I23" s="44">
        <v>339589</v>
      </c>
      <c r="J23" s="43">
        <v>1085000</v>
      </c>
      <c r="K23" s="44"/>
      <c r="L23" s="43">
        <v>2359000</v>
      </c>
      <c r="M23" s="44"/>
      <c r="N23" s="43"/>
      <c r="O23" s="44"/>
      <c r="P23" s="43">
        <f t="shared" si="5"/>
        <v>5685000</v>
      </c>
      <c r="Q23" s="44">
        <f t="shared" si="6"/>
        <v>339589</v>
      </c>
      <c r="R23" s="24">
        <f t="shared" si="7"/>
        <v>117.41935483870967</v>
      </c>
      <c r="S23" s="25">
        <f t="shared" si="8"/>
        <v>0</v>
      </c>
      <c r="T23" s="24">
        <f t="shared" si="9"/>
        <v>18.95</v>
      </c>
      <c r="U23" s="26">
        <f t="shared" si="10"/>
        <v>1.1319633333333334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10749000</v>
      </c>
      <c r="C28" s="39">
        <f t="shared" si="11"/>
        <v>0</v>
      </c>
      <c r="D28" s="39">
        <f t="shared" si="11"/>
        <v>0</v>
      </c>
      <c r="E28" s="39">
        <f t="shared" si="11"/>
        <v>10749000</v>
      </c>
      <c r="F28" s="40">
        <f t="shared" si="11"/>
        <v>10749000</v>
      </c>
      <c r="G28" s="41">
        <f t="shared" si="11"/>
        <v>10749000</v>
      </c>
      <c r="H28" s="40">
        <f t="shared" si="11"/>
        <v>947000</v>
      </c>
      <c r="I28" s="41">
        <f t="shared" si="11"/>
        <v>2838097</v>
      </c>
      <c r="J28" s="40">
        <f t="shared" si="11"/>
        <v>1494000</v>
      </c>
      <c r="K28" s="41">
        <f t="shared" si="11"/>
        <v>584253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2441000</v>
      </c>
      <c r="Q28" s="41">
        <f t="shared" si="11"/>
        <v>3422350</v>
      </c>
      <c r="R28" s="20">
        <f t="shared" si="7"/>
        <v>-100</v>
      </c>
      <c r="S28" s="21">
        <f t="shared" si="8"/>
        <v>-100</v>
      </c>
      <c r="T28" s="20">
        <f t="shared" si="9"/>
        <v>22.709089217601637</v>
      </c>
      <c r="U28" s="22">
        <f t="shared" si="10"/>
        <v>31.838775700065124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160000</v>
      </c>
      <c r="I31" s="44">
        <v>389497</v>
      </c>
      <c r="J31" s="43">
        <v>160000</v>
      </c>
      <c r="K31" s="44">
        <v>584253</v>
      </c>
      <c r="L31" s="43"/>
      <c r="M31" s="44"/>
      <c r="N31" s="43"/>
      <c r="O31" s="44"/>
      <c r="P31" s="43">
        <f t="shared" si="5"/>
        <v>320000</v>
      </c>
      <c r="Q31" s="44">
        <f t="shared" si="6"/>
        <v>973750</v>
      </c>
      <c r="R31" s="24">
        <f t="shared" si="7"/>
        <v>-100</v>
      </c>
      <c r="S31" s="25">
        <f t="shared" si="8"/>
        <v>-100</v>
      </c>
      <c r="T31" s="24">
        <f t="shared" si="9"/>
        <v>12.307692307692308</v>
      </c>
      <c r="U31" s="26">
        <f t="shared" si="10"/>
        <v>37.45192307692308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3149000</v>
      </c>
      <c r="C33" s="42"/>
      <c r="D33" s="42"/>
      <c r="E33" s="42">
        <f t="shared" si="4"/>
        <v>3149000</v>
      </c>
      <c r="F33" s="43">
        <v>3149000</v>
      </c>
      <c r="G33" s="44">
        <v>3149000</v>
      </c>
      <c r="H33" s="43">
        <v>787000</v>
      </c>
      <c r="I33" s="44">
        <v>2448600</v>
      </c>
      <c r="J33" s="43"/>
      <c r="K33" s="44"/>
      <c r="L33" s="43"/>
      <c r="M33" s="44"/>
      <c r="N33" s="43"/>
      <c r="O33" s="44"/>
      <c r="P33" s="43">
        <f t="shared" si="5"/>
        <v>787000</v>
      </c>
      <c r="Q33" s="44">
        <f t="shared" si="6"/>
        <v>2448600</v>
      </c>
      <c r="R33" s="24">
        <f t="shared" si="7"/>
        <v>0</v>
      </c>
      <c r="S33" s="25">
        <f t="shared" si="8"/>
        <v>0</v>
      </c>
      <c r="T33" s="24">
        <f t="shared" si="9"/>
        <v>24.992060971737061</v>
      </c>
      <c r="U33" s="26">
        <f t="shared" si="10"/>
        <v>77.758018418545575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1334000</v>
      </c>
      <c r="K36" s="44"/>
      <c r="L36" s="43"/>
      <c r="M36" s="44"/>
      <c r="N36" s="43"/>
      <c r="O36" s="44"/>
      <c r="P36" s="43">
        <f t="shared" si="5"/>
        <v>1334000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26.68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53824000</v>
      </c>
      <c r="C43" s="45">
        <f t="shared" si="20"/>
        <v>8299000</v>
      </c>
      <c r="D43" s="45">
        <f t="shared" si="20"/>
        <v>0</v>
      </c>
      <c r="E43" s="45">
        <f t="shared" si="20"/>
        <v>62123000</v>
      </c>
      <c r="F43" s="46">
        <f t="shared" si="20"/>
        <v>52124000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53824000</v>
      </c>
      <c r="C44" s="39">
        <f t="shared" si="22"/>
        <v>8299000</v>
      </c>
      <c r="D44" s="39">
        <f t="shared" si="22"/>
        <v>0</v>
      </c>
      <c r="E44" s="39">
        <f t="shared" si="22"/>
        <v>62123000</v>
      </c>
      <c r="F44" s="40">
        <f t="shared" si="22"/>
        <v>52124000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51824000</v>
      </c>
      <c r="C46" s="42">
        <v>9999000</v>
      </c>
      <c r="D46" s="42"/>
      <c r="E46" s="42">
        <f t="shared" si="13"/>
        <v>61823000</v>
      </c>
      <c r="F46" s="43">
        <v>51824000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-1700000</v>
      </c>
      <c r="D47" s="42"/>
      <c r="E47" s="42">
        <f t="shared" si="13"/>
        <v>300000</v>
      </c>
      <c r="F47" s="43">
        <v>300000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604538000</v>
      </c>
      <c r="C61" s="39">
        <f t="shared" si="26"/>
        <v>11295000</v>
      </c>
      <c r="D61" s="39">
        <f t="shared" si="26"/>
        <v>0</v>
      </c>
      <c r="E61" s="39">
        <f t="shared" si="26"/>
        <v>615833000</v>
      </c>
      <c r="F61" s="40">
        <f t="shared" si="26"/>
        <v>626334000</v>
      </c>
      <c r="G61" s="41">
        <f t="shared" si="26"/>
        <v>553710000</v>
      </c>
      <c r="H61" s="40">
        <f t="shared" si="26"/>
        <v>252770000</v>
      </c>
      <c r="I61" s="41">
        <f t="shared" si="26"/>
        <v>58924101</v>
      </c>
      <c r="J61" s="40">
        <f t="shared" si="26"/>
        <v>170359000</v>
      </c>
      <c r="K61" s="41">
        <f t="shared" si="26"/>
        <v>32165352</v>
      </c>
      <c r="L61" s="40">
        <f t="shared" si="26"/>
        <v>28422000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451551000</v>
      </c>
      <c r="Q61" s="41">
        <f t="shared" si="26"/>
        <v>91089453</v>
      </c>
      <c r="R61" s="20">
        <f t="shared" si="16"/>
        <v>-83.316408290727225</v>
      </c>
      <c r="S61" s="21">
        <f t="shared" si="17"/>
        <v>-100</v>
      </c>
      <c r="T61" s="20">
        <f t="shared" si="18"/>
        <v>73.323612083145917</v>
      </c>
      <c r="U61" s="22">
        <f t="shared" si="19"/>
        <v>14.791258831533874</v>
      </c>
      <c r="V61" s="40">
        <f t="shared" ref="V61:W61" si="27">+V8+V43</f>
        <v>14720000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604538000</v>
      </c>
      <c r="C65" s="48">
        <f t="shared" si="30"/>
        <v>11295000</v>
      </c>
      <c r="D65" s="48">
        <f t="shared" si="30"/>
        <v>0</v>
      </c>
      <c r="E65" s="48">
        <f t="shared" si="30"/>
        <v>615833000</v>
      </c>
      <c r="F65" s="49">
        <f t="shared" si="30"/>
        <v>626334000</v>
      </c>
      <c r="G65" s="50">
        <f t="shared" si="30"/>
        <v>553710000</v>
      </c>
      <c r="H65" s="49">
        <f t="shared" si="30"/>
        <v>252770000</v>
      </c>
      <c r="I65" s="50">
        <f t="shared" si="30"/>
        <v>58924101</v>
      </c>
      <c r="J65" s="49">
        <f t="shared" si="30"/>
        <v>170359000</v>
      </c>
      <c r="K65" s="50">
        <f t="shared" si="30"/>
        <v>32165352</v>
      </c>
      <c r="L65" s="49">
        <f t="shared" si="30"/>
        <v>28422000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451551000</v>
      </c>
      <c r="Q65" s="50">
        <f t="shared" si="30"/>
        <v>91089453</v>
      </c>
      <c r="R65" s="34">
        <f t="shared" si="16"/>
        <v>-83.316408290727225</v>
      </c>
      <c r="S65" s="35">
        <f t="shared" si="17"/>
        <v>-100</v>
      </c>
      <c r="T65" s="34">
        <f t="shared" si="18"/>
        <v>73.323612083145917</v>
      </c>
      <c r="U65" s="35">
        <f t="shared" si="19"/>
        <v>14.791258831533874</v>
      </c>
      <c r="V65" s="49">
        <f>+V61+V62</f>
        <v>14720000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476805000</v>
      </c>
      <c r="C8" s="36">
        <f t="shared" si="0"/>
        <v>-3441000</v>
      </c>
      <c r="D8" s="36">
        <f t="shared" si="0"/>
        <v>0</v>
      </c>
      <c r="E8" s="36">
        <f t="shared" si="0"/>
        <v>473364000</v>
      </c>
      <c r="F8" s="37">
        <f t="shared" si="0"/>
        <v>473364000</v>
      </c>
      <c r="G8" s="38">
        <f t="shared" si="0"/>
        <v>473364000</v>
      </c>
      <c r="H8" s="37">
        <f t="shared" si="0"/>
        <v>151763000</v>
      </c>
      <c r="I8" s="38">
        <f t="shared" si="0"/>
        <v>128548042</v>
      </c>
      <c r="J8" s="37">
        <f t="shared" si="0"/>
        <v>137932000</v>
      </c>
      <c r="K8" s="38">
        <f t="shared" si="0"/>
        <v>160528656</v>
      </c>
      <c r="L8" s="37">
        <f t="shared" si="0"/>
        <v>104253000</v>
      </c>
      <c r="M8" s="38">
        <f t="shared" si="0"/>
        <v>152821209</v>
      </c>
      <c r="N8" s="37">
        <f t="shared" si="0"/>
        <v>0</v>
      </c>
      <c r="O8" s="38">
        <f t="shared" si="0"/>
        <v>0</v>
      </c>
      <c r="P8" s="37">
        <f t="shared" si="0"/>
        <v>393948000</v>
      </c>
      <c r="Q8" s="38">
        <f t="shared" si="0"/>
        <v>441897907</v>
      </c>
      <c r="R8" s="16">
        <f>IF(($J8       =0),0,((($L8       -$J8       )/$J8       )*100))</f>
        <v>-24.417104080271436</v>
      </c>
      <c r="S8" s="17">
        <f>IF(($K8       =0),0,((($M8       -$K8       )/$K8       )*100))</f>
        <v>-4.8012904312859881</v>
      </c>
      <c r="T8" s="16">
        <f>IF(($E8       =0),0,(($P8       /$E8       )*100))</f>
        <v>83.223058787740513</v>
      </c>
      <c r="U8" s="18">
        <f>IF(($E8       =0),0,(($Q8       /$E8       )*100))</f>
        <v>93.352664545677328</v>
      </c>
      <c r="V8" s="37">
        <f t="shared" ref="V8:W8" si="1">+V9+V28</f>
        <v>73492000</v>
      </c>
      <c r="W8" s="38">
        <f t="shared" si="1"/>
        <v>43058000</v>
      </c>
    </row>
    <row r="9" spans="1:23" x14ac:dyDescent="0.2">
      <c r="A9" s="19" t="s">
        <v>35</v>
      </c>
      <c r="B9" s="39">
        <f t="shared" ref="B9:Q9" si="2">SUM(B10:B27)</f>
        <v>464088000</v>
      </c>
      <c r="C9" s="39">
        <f t="shared" si="2"/>
        <v>-3441000</v>
      </c>
      <c r="D9" s="39">
        <f t="shared" si="2"/>
        <v>0</v>
      </c>
      <c r="E9" s="39">
        <f t="shared" si="2"/>
        <v>460647000</v>
      </c>
      <c r="F9" s="40">
        <f t="shared" si="2"/>
        <v>460647000</v>
      </c>
      <c r="G9" s="41">
        <f t="shared" si="2"/>
        <v>460647000</v>
      </c>
      <c r="H9" s="40">
        <f t="shared" si="2"/>
        <v>150325000</v>
      </c>
      <c r="I9" s="41">
        <f t="shared" si="2"/>
        <v>124417598</v>
      </c>
      <c r="J9" s="40">
        <f t="shared" si="2"/>
        <v>137764000</v>
      </c>
      <c r="K9" s="41">
        <f t="shared" si="2"/>
        <v>160359747</v>
      </c>
      <c r="L9" s="40">
        <f t="shared" si="2"/>
        <v>99486000</v>
      </c>
      <c r="M9" s="41">
        <f t="shared" si="2"/>
        <v>147209193</v>
      </c>
      <c r="N9" s="40">
        <f t="shared" si="2"/>
        <v>0</v>
      </c>
      <c r="O9" s="41">
        <f t="shared" si="2"/>
        <v>0</v>
      </c>
      <c r="P9" s="40">
        <f t="shared" si="2"/>
        <v>387575000</v>
      </c>
      <c r="Q9" s="41">
        <f t="shared" si="2"/>
        <v>431986538</v>
      </c>
      <c r="R9" s="20">
        <f>IF(($J9       =0),0,((($L9       -$J9       )/$J9       )*100))</f>
        <v>-27.785197874626171</v>
      </c>
      <c r="S9" s="21">
        <f>IF(($K9       =0),0,((($M9       -$K9       )/$K9       )*100))</f>
        <v>-8.2006577373809399</v>
      </c>
      <c r="T9" s="20">
        <f>IF(($E9       =0),0,(($P9       /$E9       )*100))</f>
        <v>84.137094130646673</v>
      </c>
      <c r="U9" s="22">
        <f>IF(($E9       =0),0,(($Q9       /$E9       )*100))</f>
        <v>93.778215857261642</v>
      </c>
      <c r="V9" s="40">
        <f t="shared" ref="V9:W9" si="3">SUM(V10:V27)</f>
        <v>73492000</v>
      </c>
      <c r="W9" s="41">
        <f t="shared" si="3"/>
        <v>43058000</v>
      </c>
    </row>
    <row r="10" spans="1:23" x14ac:dyDescent="0.2">
      <c r="A10" s="23" t="s">
        <v>36</v>
      </c>
      <c r="B10" s="42">
        <v>389222000</v>
      </c>
      <c r="C10" s="42">
        <v>-2530000</v>
      </c>
      <c r="D10" s="42"/>
      <c r="E10" s="42">
        <f t="shared" ref="E10:E41" si="4">$B10      +$C10      +$D10</f>
        <v>386692000</v>
      </c>
      <c r="F10" s="43">
        <v>386692000</v>
      </c>
      <c r="G10" s="44">
        <v>386692000</v>
      </c>
      <c r="H10" s="43">
        <v>144399000</v>
      </c>
      <c r="I10" s="44">
        <v>117623646</v>
      </c>
      <c r="J10" s="43">
        <v>123105000</v>
      </c>
      <c r="K10" s="44">
        <v>137571072</v>
      </c>
      <c r="L10" s="43">
        <v>96805000</v>
      </c>
      <c r="M10" s="44">
        <v>127113065</v>
      </c>
      <c r="N10" s="43"/>
      <c r="O10" s="44"/>
      <c r="P10" s="43">
        <f t="shared" ref="P10:P41" si="5">$H10      +$J10      +$L10      +$N10</f>
        <v>364309000</v>
      </c>
      <c r="Q10" s="44">
        <f t="shared" ref="Q10:Q41" si="6">$I10      +$K10      +$M10      +$O10</f>
        <v>382307783</v>
      </c>
      <c r="R10" s="24">
        <f t="shared" ref="R10:R41" si="7">IF(($J10      =0),0,((($L10      -$J10      )/$J10      )*100))</f>
        <v>-21.363876365704073</v>
      </c>
      <c r="S10" s="25">
        <f t="shared" ref="S10:S41" si="8">IF(($K10      =0),0,((($M10      -$K10      )/$K10      )*100))</f>
        <v>-7.6018939504956391</v>
      </c>
      <c r="T10" s="24">
        <f t="shared" ref="T10:T41" si="9">IF(($E10      =0),0,(($P10      /$E10      )*100))</f>
        <v>94.211672338708837</v>
      </c>
      <c r="U10" s="26">
        <f t="shared" ref="U10:U41" si="10">IF(($E10      =0),0,(($Q10      /$E10      )*100))</f>
        <v>98.866225057668629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>
        <v>58193000</v>
      </c>
      <c r="W12" s="44">
        <v>28352000</v>
      </c>
    </row>
    <row r="13" spans="1:23" x14ac:dyDescent="0.2">
      <c r="A13" s="23" t="s">
        <v>39</v>
      </c>
      <c r="B13" s="42">
        <v>42765000</v>
      </c>
      <c r="C13" s="42">
        <v>9089000</v>
      </c>
      <c r="D13" s="42"/>
      <c r="E13" s="42">
        <f t="shared" si="4"/>
        <v>51854000</v>
      </c>
      <c r="F13" s="43">
        <v>51854000</v>
      </c>
      <c r="G13" s="44">
        <v>51854000</v>
      </c>
      <c r="H13" s="43">
        <v>5926000</v>
      </c>
      <c r="I13" s="44">
        <v>6793952</v>
      </c>
      <c r="J13" s="43">
        <v>12695000</v>
      </c>
      <c r="K13" s="44">
        <v>10380121</v>
      </c>
      <c r="L13" s="43">
        <v>2681000</v>
      </c>
      <c r="M13" s="44">
        <v>13475863</v>
      </c>
      <c r="N13" s="43"/>
      <c r="O13" s="44"/>
      <c r="P13" s="43">
        <f t="shared" si="5"/>
        <v>21302000</v>
      </c>
      <c r="Q13" s="44">
        <f t="shared" si="6"/>
        <v>30649936</v>
      </c>
      <c r="R13" s="24">
        <f t="shared" si="7"/>
        <v>-78.881449389523439</v>
      </c>
      <c r="S13" s="25">
        <f t="shared" si="8"/>
        <v>29.823756389737653</v>
      </c>
      <c r="T13" s="24">
        <f t="shared" si="9"/>
        <v>41.080726655609986</v>
      </c>
      <c r="U13" s="26">
        <f t="shared" si="10"/>
        <v>59.108142091256219</v>
      </c>
      <c r="V13" s="43"/>
      <c r="W13" s="44"/>
    </row>
    <row r="14" spans="1:23" x14ac:dyDescent="0.2">
      <c r="A14" s="23" t="s">
        <v>40</v>
      </c>
      <c r="B14" s="42">
        <v>20000000</v>
      </c>
      <c r="C14" s="42">
        <v>-10000000</v>
      </c>
      <c r="D14" s="42"/>
      <c r="E14" s="42">
        <f t="shared" si="4"/>
        <v>10000000</v>
      </c>
      <c r="F14" s="43">
        <v>10000000</v>
      </c>
      <c r="G14" s="44">
        <v>10000000</v>
      </c>
      <c r="H14" s="43"/>
      <c r="I14" s="44"/>
      <c r="J14" s="43"/>
      <c r="K14" s="44"/>
      <c r="L14" s="43"/>
      <c r="M14" s="44">
        <v>612990</v>
      </c>
      <c r="N14" s="43"/>
      <c r="O14" s="44"/>
      <c r="P14" s="43">
        <f t="shared" si="5"/>
        <v>0</v>
      </c>
      <c r="Q14" s="44">
        <f t="shared" si="6"/>
        <v>612990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6.1299000000000001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12101000</v>
      </c>
      <c r="C20" s="42"/>
      <c r="D20" s="42"/>
      <c r="E20" s="42">
        <f t="shared" si="4"/>
        <v>12101000</v>
      </c>
      <c r="F20" s="43">
        <v>12101000</v>
      </c>
      <c r="G20" s="44">
        <v>12101000</v>
      </c>
      <c r="H20" s="43"/>
      <c r="I20" s="44"/>
      <c r="J20" s="43">
        <v>1964000</v>
      </c>
      <c r="K20" s="44">
        <v>12408554</v>
      </c>
      <c r="L20" s="43"/>
      <c r="M20" s="44">
        <v>6007275</v>
      </c>
      <c r="N20" s="43"/>
      <c r="O20" s="44"/>
      <c r="P20" s="43">
        <f t="shared" si="5"/>
        <v>1964000</v>
      </c>
      <c r="Q20" s="44">
        <f t="shared" si="6"/>
        <v>18415829</v>
      </c>
      <c r="R20" s="24">
        <f t="shared" si="7"/>
        <v>-100</v>
      </c>
      <c r="S20" s="25">
        <f t="shared" si="8"/>
        <v>-51.587630597408854</v>
      </c>
      <c r="T20" s="24">
        <f t="shared" si="9"/>
        <v>16.230063631104869</v>
      </c>
      <c r="U20" s="26">
        <f t="shared" si="10"/>
        <v>152.18435666473843</v>
      </c>
      <c r="V20" s="43">
        <v>15299000</v>
      </c>
      <c r="W20" s="44">
        <v>14706000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12717000</v>
      </c>
      <c r="C28" s="39">
        <f t="shared" si="11"/>
        <v>0</v>
      </c>
      <c r="D28" s="39">
        <f t="shared" si="11"/>
        <v>0</v>
      </c>
      <c r="E28" s="39">
        <f t="shared" si="11"/>
        <v>12717000</v>
      </c>
      <c r="F28" s="40">
        <f t="shared" si="11"/>
        <v>12717000</v>
      </c>
      <c r="G28" s="41">
        <f t="shared" si="11"/>
        <v>12717000</v>
      </c>
      <c r="H28" s="40">
        <f t="shared" si="11"/>
        <v>1438000</v>
      </c>
      <c r="I28" s="41">
        <f t="shared" si="11"/>
        <v>4130444</v>
      </c>
      <c r="J28" s="40">
        <f t="shared" si="11"/>
        <v>168000</v>
      </c>
      <c r="K28" s="41">
        <f t="shared" si="11"/>
        <v>168909</v>
      </c>
      <c r="L28" s="40">
        <f t="shared" si="11"/>
        <v>4767000</v>
      </c>
      <c r="M28" s="41">
        <f t="shared" si="11"/>
        <v>5612016</v>
      </c>
      <c r="N28" s="40">
        <f t="shared" si="11"/>
        <v>0</v>
      </c>
      <c r="O28" s="41">
        <f t="shared" si="11"/>
        <v>0</v>
      </c>
      <c r="P28" s="40">
        <f t="shared" si="11"/>
        <v>6373000</v>
      </c>
      <c r="Q28" s="41">
        <f t="shared" si="11"/>
        <v>9911369</v>
      </c>
      <c r="R28" s="20">
        <f t="shared" si="7"/>
        <v>2737.5</v>
      </c>
      <c r="S28" s="21">
        <f t="shared" si="8"/>
        <v>3222.5085697032127</v>
      </c>
      <c r="T28" s="20">
        <f t="shared" si="9"/>
        <v>50.114020602343324</v>
      </c>
      <c r="U28" s="22">
        <f t="shared" si="10"/>
        <v>77.937949201855787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159000</v>
      </c>
      <c r="I31" s="44">
        <v>213444</v>
      </c>
      <c r="J31" s="43">
        <v>168000</v>
      </c>
      <c r="K31" s="44">
        <v>168909</v>
      </c>
      <c r="L31" s="43">
        <v>167000</v>
      </c>
      <c r="M31" s="44">
        <v>167807</v>
      </c>
      <c r="N31" s="43"/>
      <c r="O31" s="44"/>
      <c r="P31" s="43">
        <f t="shared" si="5"/>
        <v>494000</v>
      </c>
      <c r="Q31" s="44">
        <f t="shared" si="6"/>
        <v>550160</v>
      </c>
      <c r="R31" s="24">
        <f t="shared" si="7"/>
        <v>-0.59523809523809523</v>
      </c>
      <c r="S31" s="25">
        <f t="shared" si="8"/>
        <v>-0.65242231023805719</v>
      </c>
      <c r="T31" s="24">
        <f t="shared" si="9"/>
        <v>19</v>
      </c>
      <c r="U31" s="26">
        <f t="shared" si="10"/>
        <v>21.16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5117000</v>
      </c>
      <c r="C33" s="42"/>
      <c r="D33" s="42"/>
      <c r="E33" s="42">
        <f t="shared" si="4"/>
        <v>5117000</v>
      </c>
      <c r="F33" s="43">
        <v>5117000</v>
      </c>
      <c r="G33" s="44">
        <v>5117000</v>
      </c>
      <c r="H33" s="43">
        <v>1279000</v>
      </c>
      <c r="I33" s="44">
        <v>3917000</v>
      </c>
      <c r="J33" s="43"/>
      <c r="K33" s="44"/>
      <c r="L33" s="43">
        <v>733000</v>
      </c>
      <c r="M33" s="44">
        <v>733326</v>
      </c>
      <c r="N33" s="43"/>
      <c r="O33" s="44"/>
      <c r="P33" s="43">
        <f t="shared" si="5"/>
        <v>2012000</v>
      </c>
      <c r="Q33" s="44">
        <f t="shared" si="6"/>
        <v>4650326</v>
      </c>
      <c r="R33" s="24">
        <f t="shared" si="7"/>
        <v>0</v>
      </c>
      <c r="S33" s="25">
        <f t="shared" si="8"/>
        <v>0</v>
      </c>
      <c r="T33" s="24">
        <f t="shared" si="9"/>
        <v>39.319914012116477</v>
      </c>
      <c r="U33" s="26">
        <f t="shared" si="10"/>
        <v>90.87992964627712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3867000</v>
      </c>
      <c r="M36" s="44">
        <v>4710883</v>
      </c>
      <c r="N36" s="43"/>
      <c r="O36" s="44"/>
      <c r="P36" s="43">
        <f t="shared" si="5"/>
        <v>3867000</v>
      </c>
      <c r="Q36" s="44">
        <f t="shared" si="6"/>
        <v>4710883</v>
      </c>
      <c r="R36" s="24">
        <f t="shared" si="7"/>
        <v>0</v>
      </c>
      <c r="S36" s="25">
        <f t="shared" si="8"/>
        <v>0</v>
      </c>
      <c r="T36" s="24">
        <f t="shared" si="9"/>
        <v>77.34</v>
      </c>
      <c r="U36" s="26">
        <f t="shared" si="10"/>
        <v>94.217660000000009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55465000</v>
      </c>
      <c r="C43" s="45">
        <f t="shared" si="20"/>
        <v>13325000</v>
      </c>
      <c r="D43" s="45">
        <f t="shared" si="20"/>
        <v>0</v>
      </c>
      <c r="E43" s="45">
        <f t="shared" si="20"/>
        <v>68790000</v>
      </c>
      <c r="F43" s="46">
        <f t="shared" si="20"/>
        <v>54965000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55465000</v>
      </c>
      <c r="C44" s="39">
        <f t="shared" si="22"/>
        <v>13325000</v>
      </c>
      <c r="D44" s="39">
        <f t="shared" si="22"/>
        <v>0</v>
      </c>
      <c r="E44" s="39">
        <f t="shared" si="22"/>
        <v>68790000</v>
      </c>
      <c r="F44" s="40">
        <f t="shared" si="22"/>
        <v>54965000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34965000</v>
      </c>
      <c r="C46" s="42">
        <v>13825000</v>
      </c>
      <c r="D46" s="42"/>
      <c r="E46" s="42">
        <f t="shared" si="13"/>
        <v>48790000</v>
      </c>
      <c r="F46" s="43">
        <v>34965000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532270000</v>
      </c>
      <c r="C61" s="39">
        <f t="shared" si="26"/>
        <v>9884000</v>
      </c>
      <c r="D61" s="39">
        <f t="shared" si="26"/>
        <v>0</v>
      </c>
      <c r="E61" s="39">
        <f t="shared" si="26"/>
        <v>542154000</v>
      </c>
      <c r="F61" s="40">
        <f t="shared" si="26"/>
        <v>528329000</v>
      </c>
      <c r="G61" s="41">
        <f t="shared" si="26"/>
        <v>473364000</v>
      </c>
      <c r="H61" s="40">
        <f t="shared" si="26"/>
        <v>151763000</v>
      </c>
      <c r="I61" s="41">
        <f t="shared" si="26"/>
        <v>128548042</v>
      </c>
      <c r="J61" s="40">
        <f t="shared" si="26"/>
        <v>137932000</v>
      </c>
      <c r="K61" s="41">
        <f t="shared" si="26"/>
        <v>160528656</v>
      </c>
      <c r="L61" s="40">
        <f t="shared" si="26"/>
        <v>104253000</v>
      </c>
      <c r="M61" s="41">
        <f t="shared" si="26"/>
        <v>152821209</v>
      </c>
      <c r="N61" s="40">
        <f t="shared" si="26"/>
        <v>0</v>
      </c>
      <c r="O61" s="41">
        <f t="shared" si="26"/>
        <v>0</v>
      </c>
      <c r="P61" s="40">
        <f t="shared" si="26"/>
        <v>393948000</v>
      </c>
      <c r="Q61" s="41">
        <f t="shared" si="26"/>
        <v>441897907</v>
      </c>
      <c r="R61" s="20">
        <f t="shared" si="16"/>
        <v>-24.417104080271436</v>
      </c>
      <c r="S61" s="21">
        <f t="shared" si="17"/>
        <v>-4.8012904312859881</v>
      </c>
      <c r="T61" s="20">
        <f t="shared" si="18"/>
        <v>72.66348675837493</v>
      </c>
      <c r="U61" s="22">
        <f t="shared" si="19"/>
        <v>81.507820102775227</v>
      </c>
      <c r="V61" s="40">
        <f t="shared" ref="V61:W61" si="27">+V8+V43</f>
        <v>73492000</v>
      </c>
      <c r="W61" s="41">
        <f t="shared" si="27"/>
        <v>43058000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532270000</v>
      </c>
      <c r="C65" s="48">
        <f t="shared" si="30"/>
        <v>9884000</v>
      </c>
      <c r="D65" s="48">
        <f t="shared" si="30"/>
        <v>0</v>
      </c>
      <c r="E65" s="48">
        <f t="shared" si="30"/>
        <v>542154000</v>
      </c>
      <c r="F65" s="49">
        <f t="shared" si="30"/>
        <v>528329000</v>
      </c>
      <c r="G65" s="50">
        <f t="shared" si="30"/>
        <v>473364000</v>
      </c>
      <c r="H65" s="49">
        <f t="shared" si="30"/>
        <v>151763000</v>
      </c>
      <c r="I65" s="50">
        <f t="shared" si="30"/>
        <v>128548042</v>
      </c>
      <c r="J65" s="49">
        <f t="shared" si="30"/>
        <v>137932000</v>
      </c>
      <c r="K65" s="50">
        <f t="shared" si="30"/>
        <v>160528656</v>
      </c>
      <c r="L65" s="49">
        <f t="shared" si="30"/>
        <v>104253000</v>
      </c>
      <c r="M65" s="51">
        <f t="shared" si="30"/>
        <v>152821209</v>
      </c>
      <c r="N65" s="49">
        <f t="shared" si="30"/>
        <v>0</v>
      </c>
      <c r="O65" s="50">
        <f t="shared" si="30"/>
        <v>0</v>
      </c>
      <c r="P65" s="49">
        <f t="shared" si="30"/>
        <v>393948000</v>
      </c>
      <c r="Q65" s="50">
        <f t="shared" si="30"/>
        <v>441897907</v>
      </c>
      <c r="R65" s="34">
        <f t="shared" si="16"/>
        <v>-24.417104080271436</v>
      </c>
      <c r="S65" s="35">
        <f t="shared" si="17"/>
        <v>-4.8012904312859881</v>
      </c>
      <c r="T65" s="34">
        <f t="shared" si="18"/>
        <v>72.66348675837493</v>
      </c>
      <c r="U65" s="35">
        <f t="shared" si="19"/>
        <v>81.507820102775227</v>
      </c>
      <c r="V65" s="49">
        <f>+V61+V62</f>
        <v>73492000</v>
      </c>
      <c r="W65" s="50">
        <f>+W61+W62</f>
        <v>43058000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16551000</v>
      </c>
      <c r="C8" s="36">
        <f t="shared" si="0"/>
        <v>4839000</v>
      </c>
      <c r="D8" s="36">
        <f t="shared" si="0"/>
        <v>0</v>
      </c>
      <c r="E8" s="36">
        <f t="shared" si="0"/>
        <v>21390000</v>
      </c>
      <c r="F8" s="37">
        <f t="shared" si="0"/>
        <v>21390000</v>
      </c>
      <c r="G8" s="38">
        <f t="shared" si="0"/>
        <v>21390000</v>
      </c>
      <c r="H8" s="37">
        <f t="shared" si="0"/>
        <v>5913000</v>
      </c>
      <c r="I8" s="38">
        <f t="shared" si="0"/>
        <v>2455141</v>
      </c>
      <c r="J8" s="37">
        <f t="shared" si="0"/>
        <v>7279000</v>
      </c>
      <c r="K8" s="38">
        <f t="shared" si="0"/>
        <v>6007216</v>
      </c>
      <c r="L8" s="37">
        <f t="shared" si="0"/>
        <v>2389000</v>
      </c>
      <c r="M8" s="38">
        <f t="shared" si="0"/>
        <v>1076186</v>
      </c>
      <c r="N8" s="37">
        <f t="shared" si="0"/>
        <v>0</v>
      </c>
      <c r="O8" s="38">
        <f t="shared" si="0"/>
        <v>0</v>
      </c>
      <c r="P8" s="37">
        <f t="shared" si="0"/>
        <v>15581000</v>
      </c>
      <c r="Q8" s="38">
        <f t="shared" si="0"/>
        <v>9538543</v>
      </c>
      <c r="R8" s="16">
        <f>IF(($J8       =0),0,((($L8       -$J8       )/$J8       )*100))</f>
        <v>-67.179557631542792</v>
      </c>
      <c r="S8" s="17">
        <f>IF(($K8       =0),0,((($M8       -$K8       )/$K8       )*100))</f>
        <v>-82.085112304934597</v>
      </c>
      <c r="T8" s="16">
        <f>IF(($E8       =0),0,(($P8       /$E8       )*100))</f>
        <v>72.8424497428705</v>
      </c>
      <c r="U8" s="18">
        <f>IF(($E8       =0),0,(($Q8       /$E8       )*100))</f>
        <v>44.593468910705937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12751000</v>
      </c>
      <c r="C9" s="39">
        <f t="shared" si="2"/>
        <v>5000000</v>
      </c>
      <c r="D9" s="39">
        <f t="shared" si="2"/>
        <v>0</v>
      </c>
      <c r="E9" s="39">
        <f t="shared" si="2"/>
        <v>17751000</v>
      </c>
      <c r="F9" s="40">
        <f t="shared" si="2"/>
        <v>17751000</v>
      </c>
      <c r="G9" s="41">
        <f t="shared" si="2"/>
        <v>17751000</v>
      </c>
      <c r="H9" s="40">
        <f t="shared" si="2"/>
        <v>4885000</v>
      </c>
      <c r="I9" s="41">
        <f t="shared" si="2"/>
        <v>2438253</v>
      </c>
      <c r="J9" s="40">
        <f t="shared" si="2"/>
        <v>6891000</v>
      </c>
      <c r="K9" s="41">
        <f t="shared" si="2"/>
        <v>6007216</v>
      </c>
      <c r="L9" s="40">
        <f t="shared" si="2"/>
        <v>1865000</v>
      </c>
      <c r="M9" s="41">
        <f t="shared" si="2"/>
        <v>1076186</v>
      </c>
      <c r="N9" s="40">
        <f t="shared" si="2"/>
        <v>0</v>
      </c>
      <c r="O9" s="41">
        <f t="shared" si="2"/>
        <v>0</v>
      </c>
      <c r="P9" s="40">
        <f t="shared" si="2"/>
        <v>13641000</v>
      </c>
      <c r="Q9" s="41">
        <f t="shared" si="2"/>
        <v>9521655</v>
      </c>
      <c r="R9" s="20">
        <f>IF(($J9       =0),0,((($L9       -$J9       )/$J9       )*100))</f>
        <v>-72.935713249165573</v>
      </c>
      <c r="S9" s="21">
        <f>IF(($K9       =0),0,((($M9       -$K9       )/$K9       )*100))</f>
        <v>-82.085112304934597</v>
      </c>
      <c r="T9" s="20">
        <f>IF(($E9       =0),0,(($P9       /$E9       )*100))</f>
        <v>76.846374852121002</v>
      </c>
      <c r="U9" s="22">
        <f>IF(($E9       =0),0,(($Q9       /$E9       )*100))</f>
        <v>53.640104782829134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7751000</v>
      </c>
      <c r="C10" s="42">
        <v>5000000</v>
      </c>
      <c r="D10" s="42"/>
      <c r="E10" s="42">
        <f t="shared" ref="E10:E41" si="4">$B10      +$C10      +$D10</f>
        <v>12751000</v>
      </c>
      <c r="F10" s="43">
        <v>12751000</v>
      </c>
      <c r="G10" s="44">
        <v>12751000</v>
      </c>
      <c r="H10" s="43">
        <v>2385000</v>
      </c>
      <c r="I10" s="44">
        <v>1237560</v>
      </c>
      <c r="J10" s="43">
        <v>4600000</v>
      </c>
      <c r="K10" s="44">
        <v>2494812</v>
      </c>
      <c r="L10" s="43">
        <v>1865000</v>
      </c>
      <c r="M10" s="44">
        <v>536213</v>
      </c>
      <c r="N10" s="43"/>
      <c r="O10" s="44"/>
      <c r="P10" s="43">
        <f t="shared" ref="P10:P41" si="5">$H10      +$J10      +$L10      +$N10</f>
        <v>8850000</v>
      </c>
      <c r="Q10" s="44">
        <f t="shared" ref="Q10:Q41" si="6">$I10      +$K10      +$M10      +$O10</f>
        <v>4268585</v>
      </c>
      <c r="R10" s="24">
        <f t="shared" ref="R10:R41" si="7">IF(($J10      =0),0,((($L10      -$J10      )/$J10      )*100))</f>
        <v>-59.45652173913043</v>
      </c>
      <c r="S10" s="25">
        <f t="shared" ref="S10:S41" si="8">IF(($K10      =0),0,((($M10      -$K10      )/$K10      )*100))</f>
        <v>-78.506877472130171</v>
      </c>
      <c r="T10" s="24">
        <f t="shared" ref="T10:T41" si="9">IF(($E10      =0),0,(($P10      /$E10      )*100))</f>
        <v>69.40632107285704</v>
      </c>
      <c r="U10" s="26">
        <f t="shared" ref="U10:U41" si="10">IF(($E10      =0),0,(($Q10      /$E10      )*100))</f>
        <v>33.476472433534624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/>
      <c r="D23" s="42"/>
      <c r="E23" s="42">
        <f t="shared" si="4"/>
        <v>5000000</v>
      </c>
      <c r="F23" s="43">
        <v>5000000</v>
      </c>
      <c r="G23" s="44">
        <v>5000000</v>
      </c>
      <c r="H23" s="43">
        <v>2500000</v>
      </c>
      <c r="I23" s="44">
        <v>1200693</v>
      </c>
      <c r="J23" s="43">
        <v>2291000</v>
      </c>
      <c r="K23" s="44">
        <v>3512404</v>
      </c>
      <c r="L23" s="43"/>
      <c r="M23" s="44">
        <v>539973</v>
      </c>
      <c r="N23" s="43"/>
      <c r="O23" s="44"/>
      <c r="P23" s="43">
        <f t="shared" si="5"/>
        <v>4791000</v>
      </c>
      <c r="Q23" s="44">
        <f t="shared" si="6"/>
        <v>5253070</v>
      </c>
      <c r="R23" s="24">
        <f t="shared" si="7"/>
        <v>-100</v>
      </c>
      <c r="S23" s="25">
        <f t="shared" si="8"/>
        <v>-84.626683035322813</v>
      </c>
      <c r="T23" s="24">
        <f t="shared" si="9"/>
        <v>95.820000000000007</v>
      </c>
      <c r="U23" s="26">
        <f t="shared" si="10"/>
        <v>105.06139999999999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3800000</v>
      </c>
      <c r="C28" s="39">
        <f t="shared" si="11"/>
        <v>-161000</v>
      </c>
      <c r="D28" s="39">
        <f t="shared" si="11"/>
        <v>0</v>
      </c>
      <c r="E28" s="39">
        <f t="shared" si="11"/>
        <v>3639000</v>
      </c>
      <c r="F28" s="40">
        <f t="shared" si="11"/>
        <v>3639000</v>
      </c>
      <c r="G28" s="41">
        <f t="shared" si="11"/>
        <v>3639000</v>
      </c>
      <c r="H28" s="40">
        <f t="shared" si="11"/>
        <v>1028000</v>
      </c>
      <c r="I28" s="41">
        <f t="shared" si="11"/>
        <v>16888</v>
      </c>
      <c r="J28" s="40">
        <f t="shared" si="11"/>
        <v>388000</v>
      </c>
      <c r="K28" s="41">
        <f t="shared" si="11"/>
        <v>0</v>
      </c>
      <c r="L28" s="40">
        <f t="shared" si="11"/>
        <v>524000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1940000</v>
      </c>
      <c r="Q28" s="41">
        <f t="shared" si="11"/>
        <v>16888</v>
      </c>
      <c r="R28" s="20">
        <f t="shared" si="7"/>
        <v>35.051546391752574</v>
      </c>
      <c r="S28" s="21">
        <f t="shared" si="8"/>
        <v>0</v>
      </c>
      <c r="T28" s="20">
        <f t="shared" si="9"/>
        <v>53.311349271777964</v>
      </c>
      <c r="U28" s="22">
        <f t="shared" si="10"/>
        <v>0.4640835394339104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930000</v>
      </c>
      <c r="I31" s="44"/>
      <c r="J31" s="43"/>
      <c r="K31" s="44"/>
      <c r="L31" s="43"/>
      <c r="M31" s="44"/>
      <c r="N31" s="43"/>
      <c r="O31" s="44"/>
      <c r="P31" s="43">
        <f t="shared" si="5"/>
        <v>930000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35.769230769230766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-161000</v>
      </c>
      <c r="D33" s="42"/>
      <c r="E33" s="42">
        <f t="shared" si="4"/>
        <v>1039000</v>
      </c>
      <c r="F33" s="43">
        <v>1039000</v>
      </c>
      <c r="G33" s="44">
        <v>1039000</v>
      </c>
      <c r="H33" s="43">
        <v>98000</v>
      </c>
      <c r="I33" s="44">
        <v>16888</v>
      </c>
      <c r="J33" s="43">
        <v>388000</v>
      </c>
      <c r="K33" s="44"/>
      <c r="L33" s="43">
        <v>524000</v>
      </c>
      <c r="M33" s="44"/>
      <c r="N33" s="43"/>
      <c r="O33" s="44"/>
      <c r="P33" s="43">
        <f t="shared" si="5"/>
        <v>1010000</v>
      </c>
      <c r="Q33" s="44">
        <f t="shared" si="6"/>
        <v>16888</v>
      </c>
      <c r="R33" s="24">
        <f t="shared" si="7"/>
        <v>35.051546391752574</v>
      </c>
      <c r="S33" s="25">
        <f t="shared" si="8"/>
        <v>0</v>
      </c>
      <c r="T33" s="24">
        <f t="shared" si="9"/>
        <v>97.20885466794995</v>
      </c>
      <c r="U33" s="26">
        <f t="shared" si="10"/>
        <v>1.6254090471607314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16551000</v>
      </c>
      <c r="C61" s="39">
        <f t="shared" si="26"/>
        <v>4839000</v>
      </c>
      <c r="D61" s="39">
        <f t="shared" si="26"/>
        <v>0</v>
      </c>
      <c r="E61" s="39">
        <f t="shared" si="26"/>
        <v>21390000</v>
      </c>
      <c r="F61" s="40">
        <f t="shared" si="26"/>
        <v>21390000</v>
      </c>
      <c r="G61" s="41">
        <f t="shared" si="26"/>
        <v>21390000</v>
      </c>
      <c r="H61" s="40">
        <f t="shared" si="26"/>
        <v>5913000</v>
      </c>
      <c r="I61" s="41">
        <f t="shared" si="26"/>
        <v>2455141</v>
      </c>
      <c r="J61" s="40">
        <f t="shared" si="26"/>
        <v>7279000</v>
      </c>
      <c r="K61" s="41">
        <f t="shared" si="26"/>
        <v>6007216</v>
      </c>
      <c r="L61" s="40">
        <f t="shared" si="26"/>
        <v>2389000</v>
      </c>
      <c r="M61" s="41">
        <f t="shared" si="26"/>
        <v>1076186</v>
      </c>
      <c r="N61" s="40">
        <f t="shared" si="26"/>
        <v>0</v>
      </c>
      <c r="O61" s="41">
        <f t="shared" si="26"/>
        <v>0</v>
      </c>
      <c r="P61" s="40">
        <f t="shared" si="26"/>
        <v>15581000</v>
      </c>
      <c r="Q61" s="41">
        <f t="shared" si="26"/>
        <v>9538543</v>
      </c>
      <c r="R61" s="20">
        <f t="shared" si="16"/>
        <v>-67.179557631542792</v>
      </c>
      <c r="S61" s="21">
        <f t="shared" si="17"/>
        <v>-82.085112304934597</v>
      </c>
      <c r="T61" s="20">
        <f t="shared" si="18"/>
        <v>72.8424497428705</v>
      </c>
      <c r="U61" s="22">
        <f t="shared" si="19"/>
        <v>44.593468910705937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16551000</v>
      </c>
      <c r="C65" s="48">
        <f t="shared" si="30"/>
        <v>4839000</v>
      </c>
      <c r="D65" s="48">
        <f t="shared" si="30"/>
        <v>0</v>
      </c>
      <c r="E65" s="48">
        <f t="shared" si="30"/>
        <v>21390000</v>
      </c>
      <c r="F65" s="49">
        <f t="shared" si="30"/>
        <v>21390000</v>
      </c>
      <c r="G65" s="50">
        <f t="shared" si="30"/>
        <v>21390000</v>
      </c>
      <c r="H65" s="49">
        <f t="shared" si="30"/>
        <v>5913000</v>
      </c>
      <c r="I65" s="50">
        <f t="shared" si="30"/>
        <v>2455141</v>
      </c>
      <c r="J65" s="49">
        <f t="shared" si="30"/>
        <v>7279000</v>
      </c>
      <c r="K65" s="50">
        <f t="shared" si="30"/>
        <v>6007216</v>
      </c>
      <c r="L65" s="49">
        <f t="shared" si="30"/>
        <v>2389000</v>
      </c>
      <c r="M65" s="51">
        <f t="shared" si="30"/>
        <v>1076186</v>
      </c>
      <c r="N65" s="49">
        <f t="shared" si="30"/>
        <v>0</v>
      </c>
      <c r="O65" s="50">
        <f t="shared" si="30"/>
        <v>0</v>
      </c>
      <c r="P65" s="49">
        <f t="shared" si="30"/>
        <v>15581000</v>
      </c>
      <c r="Q65" s="50">
        <f t="shared" si="30"/>
        <v>9538543</v>
      </c>
      <c r="R65" s="34">
        <f t="shared" si="16"/>
        <v>-67.179557631542792</v>
      </c>
      <c r="S65" s="35">
        <f t="shared" si="17"/>
        <v>-82.085112304934597</v>
      </c>
      <c r="T65" s="34">
        <f t="shared" si="18"/>
        <v>72.8424497428705</v>
      </c>
      <c r="U65" s="35">
        <f t="shared" si="19"/>
        <v>44.593468910705937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149581000</v>
      </c>
      <c r="C8" s="36">
        <f t="shared" si="0"/>
        <v>14571000</v>
      </c>
      <c r="D8" s="36">
        <f t="shared" si="0"/>
        <v>0</v>
      </c>
      <c r="E8" s="36">
        <f t="shared" si="0"/>
        <v>164152000</v>
      </c>
      <c r="F8" s="37">
        <f t="shared" si="0"/>
        <v>149152000</v>
      </c>
      <c r="G8" s="38">
        <f t="shared" si="0"/>
        <v>164152000</v>
      </c>
      <c r="H8" s="37">
        <f t="shared" si="0"/>
        <v>32702000</v>
      </c>
      <c r="I8" s="38">
        <f t="shared" si="0"/>
        <v>0</v>
      </c>
      <c r="J8" s="37">
        <f t="shared" si="0"/>
        <v>36012000</v>
      </c>
      <c r="K8" s="38">
        <f t="shared" si="0"/>
        <v>0</v>
      </c>
      <c r="L8" s="37">
        <f t="shared" si="0"/>
        <v>17152000</v>
      </c>
      <c r="M8" s="38">
        <f t="shared" si="0"/>
        <v>32954835</v>
      </c>
      <c r="N8" s="37">
        <f t="shared" si="0"/>
        <v>0</v>
      </c>
      <c r="O8" s="38">
        <f t="shared" si="0"/>
        <v>0</v>
      </c>
      <c r="P8" s="37">
        <f t="shared" si="0"/>
        <v>85866000</v>
      </c>
      <c r="Q8" s="38">
        <f t="shared" si="0"/>
        <v>32954835</v>
      </c>
      <c r="R8" s="16">
        <f>IF(($J8       =0),0,((($L8       -$J8       )/$J8       )*100))</f>
        <v>-52.371431744973897</v>
      </c>
      <c r="S8" s="17">
        <f>IF(($K8       =0),0,((($M8       -$K8       )/$K8       )*100))</f>
        <v>0</v>
      </c>
      <c r="T8" s="16">
        <f>IF(($E8       =0),0,(($P8       /$E8       )*100))</f>
        <v>52.308835713241386</v>
      </c>
      <c r="U8" s="18">
        <f>IF(($E8       =0),0,(($Q8       /$E8       )*100))</f>
        <v>20.075804741946488</v>
      </c>
      <c r="V8" s="37">
        <f t="shared" ref="V8:W8" si="1">+V9+V28</f>
        <v>25500000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144230000</v>
      </c>
      <c r="C9" s="39">
        <f t="shared" si="2"/>
        <v>14571000</v>
      </c>
      <c r="D9" s="39">
        <f t="shared" si="2"/>
        <v>0</v>
      </c>
      <c r="E9" s="39">
        <f t="shared" si="2"/>
        <v>158801000</v>
      </c>
      <c r="F9" s="40">
        <f t="shared" si="2"/>
        <v>143801000</v>
      </c>
      <c r="G9" s="41">
        <f t="shared" si="2"/>
        <v>158801000</v>
      </c>
      <c r="H9" s="40">
        <f t="shared" si="2"/>
        <v>32102000</v>
      </c>
      <c r="I9" s="41">
        <f t="shared" si="2"/>
        <v>0</v>
      </c>
      <c r="J9" s="40">
        <f t="shared" si="2"/>
        <v>34458000</v>
      </c>
      <c r="K9" s="41">
        <f t="shared" si="2"/>
        <v>0</v>
      </c>
      <c r="L9" s="40">
        <f t="shared" si="2"/>
        <v>14402000</v>
      </c>
      <c r="M9" s="41">
        <f t="shared" si="2"/>
        <v>29793067</v>
      </c>
      <c r="N9" s="40">
        <f t="shared" si="2"/>
        <v>0</v>
      </c>
      <c r="O9" s="41">
        <f t="shared" si="2"/>
        <v>0</v>
      </c>
      <c r="P9" s="40">
        <f t="shared" si="2"/>
        <v>80962000</v>
      </c>
      <c r="Q9" s="41">
        <f t="shared" si="2"/>
        <v>29793067</v>
      </c>
      <c r="R9" s="20">
        <f>IF(($J9       =0),0,((($L9       -$J9       )/$J9       )*100))</f>
        <v>-58.204190608857168</v>
      </c>
      <c r="S9" s="21">
        <f>IF(($K9       =0),0,((($M9       -$K9       )/$K9       )*100))</f>
        <v>0</v>
      </c>
      <c r="T9" s="20">
        <f>IF(($E9       =0),0,(($P9       /$E9       )*100))</f>
        <v>50.983306150465047</v>
      </c>
      <c r="U9" s="22">
        <f>IF(($E9       =0),0,(($Q9       /$E9       )*100))</f>
        <v>18.761259060081485</v>
      </c>
      <c r="V9" s="40">
        <f t="shared" ref="V9:W9" si="3">SUM(V10:V27)</f>
        <v>25500000</v>
      </c>
      <c r="W9" s="41">
        <f t="shared" si="3"/>
        <v>0</v>
      </c>
    </row>
    <row r="10" spans="1:23" x14ac:dyDescent="0.2">
      <c r="A10" s="23" t="s">
        <v>36</v>
      </c>
      <c r="B10" s="42">
        <v>46744000</v>
      </c>
      <c r="C10" s="42">
        <v>-429000</v>
      </c>
      <c r="D10" s="42"/>
      <c r="E10" s="42">
        <f t="shared" ref="E10:E41" si="4">$B10      +$C10      +$D10</f>
        <v>46315000</v>
      </c>
      <c r="F10" s="43">
        <v>46315000</v>
      </c>
      <c r="G10" s="44">
        <v>46315000</v>
      </c>
      <c r="H10" s="43">
        <v>8086000</v>
      </c>
      <c r="I10" s="44"/>
      <c r="J10" s="43">
        <v>11169000</v>
      </c>
      <c r="K10" s="44"/>
      <c r="L10" s="43">
        <v>13595000</v>
      </c>
      <c r="M10" s="44">
        <v>4637752</v>
      </c>
      <c r="N10" s="43"/>
      <c r="O10" s="44"/>
      <c r="P10" s="43">
        <f t="shared" ref="P10:P41" si="5">$H10      +$J10      +$L10      +$N10</f>
        <v>32850000</v>
      </c>
      <c r="Q10" s="44">
        <f t="shared" ref="Q10:Q41" si="6">$I10      +$K10      +$M10      +$O10</f>
        <v>4637752</v>
      </c>
      <c r="R10" s="24">
        <f t="shared" ref="R10:R41" si="7">IF(($J10      =0),0,((($L10      -$J10      )/$J10      )*100))</f>
        <v>21.720834452502462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70.927345352477602</v>
      </c>
      <c r="U10" s="26">
        <f t="shared" ref="U10:U41" si="10">IF(($E10      =0),0,(($Q10      /$E10      )*100))</f>
        <v>10.013498866457951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>
        <v>380000</v>
      </c>
      <c r="I16" s="44"/>
      <c r="J16" s="43">
        <v>925000</v>
      </c>
      <c r="K16" s="44"/>
      <c r="L16" s="43">
        <v>807000</v>
      </c>
      <c r="M16" s="44">
        <v>605503</v>
      </c>
      <c r="N16" s="43"/>
      <c r="O16" s="44"/>
      <c r="P16" s="43">
        <f t="shared" si="5"/>
        <v>2112000</v>
      </c>
      <c r="Q16" s="44">
        <f t="shared" si="6"/>
        <v>605503</v>
      </c>
      <c r="R16" s="24">
        <f t="shared" si="7"/>
        <v>-12.756756756756756</v>
      </c>
      <c r="S16" s="25">
        <f t="shared" si="8"/>
        <v>0</v>
      </c>
      <c r="T16" s="24">
        <f t="shared" si="9"/>
        <v>85.29886914378028</v>
      </c>
      <c r="U16" s="26">
        <f t="shared" si="10"/>
        <v>24.454886914378029</v>
      </c>
      <c r="V16" s="43">
        <v>570000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10010000</v>
      </c>
      <c r="C20" s="42"/>
      <c r="D20" s="42"/>
      <c r="E20" s="42">
        <f t="shared" si="4"/>
        <v>10010000</v>
      </c>
      <c r="F20" s="43">
        <v>10010000</v>
      </c>
      <c r="G20" s="44">
        <v>10010000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24930000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85000000</v>
      </c>
      <c r="C23" s="42">
        <v>15000000</v>
      </c>
      <c r="D23" s="42"/>
      <c r="E23" s="42">
        <f t="shared" si="4"/>
        <v>100000000</v>
      </c>
      <c r="F23" s="43">
        <v>85000000</v>
      </c>
      <c r="G23" s="44">
        <v>100000000</v>
      </c>
      <c r="H23" s="43">
        <v>23636000</v>
      </c>
      <c r="I23" s="44"/>
      <c r="J23" s="43">
        <v>22364000</v>
      </c>
      <c r="K23" s="44"/>
      <c r="L23" s="43"/>
      <c r="M23" s="44">
        <v>24549812</v>
      </c>
      <c r="N23" s="43"/>
      <c r="O23" s="44"/>
      <c r="P23" s="43">
        <f t="shared" si="5"/>
        <v>46000000</v>
      </c>
      <c r="Q23" s="44">
        <f t="shared" si="6"/>
        <v>24549812</v>
      </c>
      <c r="R23" s="24">
        <f t="shared" si="7"/>
        <v>-100</v>
      </c>
      <c r="S23" s="25">
        <f t="shared" si="8"/>
        <v>0</v>
      </c>
      <c r="T23" s="24">
        <f t="shared" si="9"/>
        <v>46</v>
      </c>
      <c r="U23" s="26">
        <f t="shared" si="10"/>
        <v>24.549811999999999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5351000</v>
      </c>
      <c r="C28" s="39">
        <f t="shared" si="11"/>
        <v>0</v>
      </c>
      <c r="D28" s="39">
        <f t="shared" si="11"/>
        <v>0</v>
      </c>
      <c r="E28" s="39">
        <f t="shared" si="11"/>
        <v>5351000</v>
      </c>
      <c r="F28" s="40">
        <f t="shared" si="11"/>
        <v>5351000</v>
      </c>
      <c r="G28" s="41">
        <f t="shared" si="11"/>
        <v>5351000</v>
      </c>
      <c r="H28" s="40">
        <f t="shared" si="11"/>
        <v>600000</v>
      </c>
      <c r="I28" s="41">
        <f t="shared" si="11"/>
        <v>0</v>
      </c>
      <c r="J28" s="40">
        <f t="shared" si="11"/>
        <v>1554000</v>
      </c>
      <c r="K28" s="41">
        <f t="shared" si="11"/>
        <v>0</v>
      </c>
      <c r="L28" s="40">
        <f t="shared" si="11"/>
        <v>2750000</v>
      </c>
      <c r="M28" s="41">
        <f t="shared" si="11"/>
        <v>3161768</v>
      </c>
      <c r="N28" s="40">
        <f t="shared" si="11"/>
        <v>0</v>
      </c>
      <c r="O28" s="41">
        <f t="shared" si="11"/>
        <v>0</v>
      </c>
      <c r="P28" s="40">
        <f t="shared" si="11"/>
        <v>4904000</v>
      </c>
      <c r="Q28" s="41">
        <f t="shared" si="11"/>
        <v>3161768</v>
      </c>
      <c r="R28" s="20">
        <f t="shared" si="7"/>
        <v>76.962676962676966</v>
      </c>
      <c r="S28" s="21">
        <f t="shared" si="8"/>
        <v>0</v>
      </c>
      <c r="T28" s="20">
        <f t="shared" si="9"/>
        <v>91.646421229676704</v>
      </c>
      <c r="U28" s="22">
        <f t="shared" si="10"/>
        <v>59.087422911605302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212000</v>
      </c>
      <c r="I31" s="44"/>
      <c r="J31" s="43">
        <v>651000</v>
      </c>
      <c r="K31" s="44"/>
      <c r="L31" s="43">
        <v>2625000</v>
      </c>
      <c r="M31" s="44">
        <v>3161768</v>
      </c>
      <c r="N31" s="43"/>
      <c r="O31" s="44"/>
      <c r="P31" s="43">
        <f t="shared" si="5"/>
        <v>3488000</v>
      </c>
      <c r="Q31" s="44">
        <f t="shared" si="6"/>
        <v>3161768</v>
      </c>
      <c r="R31" s="24">
        <f t="shared" si="7"/>
        <v>303.22580645161293</v>
      </c>
      <c r="S31" s="25">
        <f t="shared" si="8"/>
        <v>0</v>
      </c>
      <c r="T31" s="24">
        <f t="shared" si="9"/>
        <v>91.78947368421052</v>
      </c>
      <c r="U31" s="26">
        <f t="shared" si="10"/>
        <v>83.204421052631588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1551000</v>
      </c>
      <c r="C33" s="42"/>
      <c r="D33" s="42"/>
      <c r="E33" s="42">
        <f t="shared" si="4"/>
        <v>1551000</v>
      </c>
      <c r="F33" s="43">
        <v>1551000</v>
      </c>
      <c r="G33" s="44">
        <v>1551000</v>
      </c>
      <c r="H33" s="43">
        <v>388000</v>
      </c>
      <c r="I33" s="44"/>
      <c r="J33" s="43">
        <v>903000</v>
      </c>
      <c r="K33" s="44"/>
      <c r="L33" s="43">
        <v>125000</v>
      </c>
      <c r="M33" s="44"/>
      <c r="N33" s="43"/>
      <c r="O33" s="44"/>
      <c r="P33" s="43">
        <f t="shared" si="5"/>
        <v>1416000</v>
      </c>
      <c r="Q33" s="44">
        <f t="shared" si="6"/>
        <v>0</v>
      </c>
      <c r="R33" s="24">
        <f t="shared" si="7"/>
        <v>-86.157253599114071</v>
      </c>
      <c r="S33" s="25">
        <f t="shared" si="8"/>
        <v>0</v>
      </c>
      <c r="T33" s="24">
        <f t="shared" si="9"/>
        <v>91.295938104448737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150841000</v>
      </c>
      <c r="C61" s="39">
        <f t="shared" si="26"/>
        <v>14571000</v>
      </c>
      <c r="D61" s="39">
        <f t="shared" si="26"/>
        <v>0</v>
      </c>
      <c r="E61" s="39">
        <f t="shared" si="26"/>
        <v>165412000</v>
      </c>
      <c r="F61" s="40">
        <f t="shared" si="26"/>
        <v>150412000</v>
      </c>
      <c r="G61" s="41">
        <f t="shared" si="26"/>
        <v>164152000</v>
      </c>
      <c r="H61" s="40">
        <f t="shared" si="26"/>
        <v>32702000</v>
      </c>
      <c r="I61" s="41">
        <f t="shared" si="26"/>
        <v>0</v>
      </c>
      <c r="J61" s="40">
        <f t="shared" si="26"/>
        <v>36012000</v>
      </c>
      <c r="K61" s="41">
        <f t="shared" si="26"/>
        <v>0</v>
      </c>
      <c r="L61" s="40">
        <f t="shared" si="26"/>
        <v>17152000</v>
      </c>
      <c r="M61" s="41">
        <f t="shared" si="26"/>
        <v>32954835</v>
      </c>
      <c r="N61" s="40">
        <f t="shared" si="26"/>
        <v>0</v>
      </c>
      <c r="O61" s="41">
        <f t="shared" si="26"/>
        <v>0</v>
      </c>
      <c r="P61" s="40">
        <f t="shared" si="26"/>
        <v>85866000</v>
      </c>
      <c r="Q61" s="41">
        <f t="shared" si="26"/>
        <v>32954835</v>
      </c>
      <c r="R61" s="20">
        <f t="shared" si="16"/>
        <v>-52.371431744973897</v>
      </c>
      <c r="S61" s="21">
        <f t="shared" si="17"/>
        <v>0</v>
      </c>
      <c r="T61" s="20">
        <f t="shared" si="18"/>
        <v>51.91038135080889</v>
      </c>
      <c r="U61" s="22">
        <f t="shared" si="19"/>
        <v>19.922880443982301</v>
      </c>
      <c r="V61" s="40">
        <f t="shared" ref="V61:W61" si="27">+V8+V43</f>
        <v>25500000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150841000</v>
      </c>
      <c r="C65" s="48">
        <f t="shared" si="30"/>
        <v>14571000</v>
      </c>
      <c r="D65" s="48">
        <f t="shared" si="30"/>
        <v>0</v>
      </c>
      <c r="E65" s="48">
        <f t="shared" si="30"/>
        <v>165412000</v>
      </c>
      <c r="F65" s="49">
        <f t="shared" si="30"/>
        <v>150412000</v>
      </c>
      <c r="G65" s="50">
        <f t="shared" si="30"/>
        <v>164152000</v>
      </c>
      <c r="H65" s="49">
        <f t="shared" si="30"/>
        <v>32702000</v>
      </c>
      <c r="I65" s="50">
        <f t="shared" si="30"/>
        <v>0</v>
      </c>
      <c r="J65" s="49">
        <f t="shared" si="30"/>
        <v>36012000</v>
      </c>
      <c r="K65" s="50">
        <f t="shared" si="30"/>
        <v>0</v>
      </c>
      <c r="L65" s="49">
        <f t="shared" si="30"/>
        <v>17152000</v>
      </c>
      <c r="M65" s="51">
        <f t="shared" si="30"/>
        <v>32954835</v>
      </c>
      <c r="N65" s="49">
        <f t="shared" si="30"/>
        <v>0</v>
      </c>
      <c r="O65" s="50">
        <f t="shared" si="30"/>
        <v>0</v>
      </c>
      <c r="P65" s="49">
        <f t="shared" si="30"/>
        <v>85866000</v>
      </c>
      <c r="Q65" s="50">
        <f t="shared" si="30"/>
        <v>32954835</v>
      </c>
      <c r="R65" s="34">
        <f t="shared" si="16"/>
        <v>-52.371431744973897</v>
      </c>
      <c r="S65" s="35">
        <f t="shared" si="17"/>
        <v>0</v>
      </c>
      <c r="T65" s="34">
        <f t="shared" si="18"/>
        <v>51.91038135080889</v>
      </c>
      <c r="U65" s="35">
        <f t="shared" si="19"/>
        <v>19.922880443982301</v>
      </c>
      <c r="V65" s="49">
        <f>+V61+V62</f>
        <v>25500000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30518000</v>
      </c>
      <c r="C8" s="36">
        <f t="shared" si="0"/>
        <v>11526000</v>
      </c>
      <c r="D8" s="36">
        <f t="shared" si="0"/>
        <v>0</v>
      </c>
      <c r="E8" s="36">
        <f t="shared" si="0"/>
        <v>42044000</v>
      </c>
      <c r="F8" s="37">
        <f t="shared" si="0"/>
        <v>47044000</v>
      </c>
      <c r="G8" s="38">
        <f t="shared" si="0"/>
        <v>42044000</v>
      </c>
      <c r="H8" s="37">
        <f t="shared" si="0"/>
        <v>2056000</v>
      </c>
      <c r="I8" s="38">
        <f t="shared" si="0"/>
        <v>1295857</v>
      </c>
      <c r="J8" s="37">
        <f t="shared" si="0"/>
        <v>3366000</v>
      </c>
      <c r="K8" s="38">
        <f t="shared" si="0"/>
        <v>8167647</v>
      </c>
      <c r="L8" s="37">
        <f t="shared" si="0"/>
        <v>250000</v>
      </c>
      <c r="M8" s="38">
        <f t="shared" si="0"/>
        <v>4198625</v>
      </c>
      <c r="N8" s="37">
        <f t="shared" si="0"/>
        <v>0</v>
      </c>
      <c r="O8" s="38">
        <f t="shared" si="0"/>
        <v>0</v>
      </c>
      <c r="P8" s="37">
        <f t="shared" si="0"/>
        <v>5672000</v>
      </c>
      <c r="Q8" s="38">
        <f t="shared" si="0"/>
        <v>13662129</v>
      </c>
      <c r="R8" s="16">
        <f>IF(($J8       =0),0,((($L8       -$J8       )/$J8       )*100))</f>
        <v>-92.572786690433745</v>
      </c>
      <c r="S8" s="17">
        <f>IF(($K8       =0),0,((($M8       -$K8       )/$K8       )*100))</f>
        <v>-48.594436071980098</v>
      </c>
      <c r="T8" s="16">
        <f>IF(($E8       =0),0,(($P8       /$E8       )*100))</f>
        <v>13.490628864998572</v>
      </c>
      <c r="U8" s="18">
        <f>IF(($E8       =0),0,(($Q8       /$E8       )*100))</f>
        <v>32.494836361906579</v>
      </c>
      <c r="V8" s="37">
        <f t="shared" ref="V8:W8" si="1">+V9+V28</f>
        <v>10000000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26288000</v>
      </c>
      <c r="C9" s="39">
        <f t="shared" si="2"/>
        <v>-13578000</v>
      </c>
      <c r="D9" s="39">
        <f t="shared" si="2"/>
        <v>0</v>
      </c>
      <c r="E9" s="39">
        <f t="shared" si="2"/>
        <v>12710000</v>
      </c>
      <c r="F9" s="40">
        <f t="shared" si="2"/>
        <v>17710000</v>
      </c>
      <c r="G9" s="41">
        <f t="shared" si="2"/>
        <v>12710000</v>
      </c>
      <c r="H9" s="40">
        <f t="shared" si="2"/>
        <v>0</v>
      </c>
      <c r="I9" s="41">
        <f t="shared" si="2"/>
        <v>0</v>
      </c>
      <c r="J9" s="40">
        <f t="shared" si="2"/>
        <v>1921000</v>
      </c>
      <c r="K9" s="41">
        <f t="shared" si="2"/>
        <v>5921624</v>
      </c>
      <c r="L9" s="40">
        <f t="shared" si="2"/>
        <v>0</v>
      </c>
      <c r="M9" s="41">
        <f t="shared" si="2"/>
        <v>473972</v>
      </c>
      <c r="N9" s="40">
        <f t="shared" si="2"/>
        <v>0</v>
      </c>
      <c r="O9" s="41">
        <f t="shared" si="2"/>
        <v>0</v>
      </c>
      <c r="P9" s="40">
        <f t="shared" si="2"/>
        <v>1921000</v>
      </c>
      <c r="Q9" s="41">
        <f t="shared" si="2"/>
        <v>6395596</v>
      </c>
      <c r="R9" s="20">
        <f>IF(($J9       =0),0,((($L9       -$J9       )/$J9       )*100))</f>
        <v>-100</v>
      </c>
      <c r="S9" s="21">
        <f>IF(($K9       =0),0,((($M9       -$K9       )/$K9       )*100))</f>
        <v>-91.995911932267234</v>
      </c>
      <c r="T9" s="20">
        <f>IF(($E9       =0),0,(($P9       /$E9       )*100))</f>
        <v>15.114083398898506</v>
      </c>
      <c r="U9" s="22">
        <f>IF(($E9       =0),0,(($Q9       /$E9       )*100))</f>
        <v>50.319402045633353</v>
      </c>
      <c r="V9" s="40">
        <f t="shared" ref="V9:W9" si="3">SUM(V10:V27)</f>
        <v>10000000</v>
      </c>
      <c r="W9" s="41">
        <f t="shared" si="3"/>
        <v>0</v>
      </c>
    </row>
    <row r="10" spans="1:23" x14ac:dyDescent="0.2">
      <c r="A10" s="23" t="s">
        <v>36</v>
      </c>
      <c r="B10" s="42">
        <v>16288000</v>
      </c>
      <c r="C10" s="42">
        <v>-8578000</v>
      </c>
      <c r="D10" s="42"/>
      <c r="E10" s="42">
        <f t="shared" ref="E10:E41" si="4">$B10      +$C10      +$D10</f>
        <v>7710000</v>
      </c>
      <c r="F10" s="43">
        <v>7710000</v>
      </c>
      <c r="G10" s="44">
        <v>7710000</v>
      </c>
      <c r="H10" s="43"/>
      <c r="I10" s="44"/>
      <c r="J10" s="43">
        <v>1553000</v>
      </c>
      <c r="K10" s="44">
        <v>1532521</v>
      </c>
      <c r="L10" s="43"/>
      <c r="M10" s="44"/>
      <c r="N10" s="43"/>
      <c r="O10" s="44"/>
      <c r="P10" s="43">
        <f t="shared" ref="P10:P41" si="5">$H10      +$J10      +$L10      +$N10</f>
        <v>1553000</v>
      </c>
      <c r="Q10" s="44">
        <f t="shared" ref="Q10:Q41" si="6">$I10      +$K10      +$M10      +$O10</f>
        <v>1532521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20.142671854734111</v>
      </c>
      <c r="U10" s="26">
        <f t="shared" ref="U10:U41" si="10">IF(($E10      =0),0,(($Q10      /$E10      )*100))</f>
        <v>19.877055771725033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-5000000</v>
      </c>
      <c r="D23" s="42"/>
      <c r="E23" s="42">
        <f t="shared" si="4"/>
        <v>5000000</v>
      </c>
      <c r="F23" s="43">
        <v>10000000</v>
      </c>
      <c r="G23" s="44">
        <v>5000000</v>
      </c>
      <c r="H23" s="43"/>
      <c r="I23" s="44"/>
      <c r="J23" s="43">
        <v>368000</v>
      </c>
      <c r="K23" s="44">
        <v>4389103</v>
      </c>
      <c r="L23" s="43"/>
      <c r="M23" s="44">
        <v>473972</v>
      </c>
      <c r="N23" s="43"/>
      <c r="O23" s="44"/>
      <c r="P23" s="43">
        <f t="shared" si="5"/>
        <v>368000</v>
      </c>
      <c r="Q23" s="44">
        <f t="shared" si="6"/>
        <v>4863075</v>
      </c>
      <c r="R23" s="24">
        <f t="shared" si="7"/>
        <v>-100</v>
      </c>
      <c r="S23" s="25">
        <f t="shared" si="8"/>
        <v>-89.201164793808658</v>
      </c>
      <c r="T23" s="24">
        <f t="shared" si="9"/>
        <v>7.3599999999999994</v>
      </c>
      <c r="U23" s="26">
        <f t="shared" si="10"/>
        <v>97.261499999999998</v>
      </c>
      <c r="V23" s="43">
        <v>10000000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4230000</v>
      </c>
      <c r="C28" s="39">
        <f t="shared" si="11"/>
        <v>25104000</v>
      </c>
      <c r="D28" s="39">
        <f t="shared" si="11"/>
        <v>0</v>
      </c>
      <c r="E28" s="39">
        <f t="shared" si="11"/>
        <v>29334000</v>
      </c>
      <c r="F28" s="40">
        <f t="shared" si="11"/>
        <v>29334000</v>
      </c>
      <c r="G28" s="41">
        <f t="shared" si="11"/>
        <v>29334000</v>
      </c>
      <c r="H28" s="40">
        <f t="shared" si="11"/>
        <v>2056000</v>
      </c>
      <c r="I28" s="41">
        <f t="shared" si="11"/>
        <v>1295857</v>
      </c>
      <c r="J28" s="40">
        <f t="shared" si="11"/>
        <v>1445000</v>
      </c>
      <c r="K28" s="41">
        <f t="shared" si="11"/>
        <v>2246023</v>
      </c>
      <c r="L28" s="40">
        <f t="shared" si="11"/>
        <v>250000</v>
      </c>
      <c r="M28" s="41">
        <f t="shared" si="11"/>
        <v>3724653</v>
      </c>
      <c r="N28" s="40">
        <f t="shared" si="11"/>
        <v>0</v>
      </c>
      <c r="O28" s="41">
        <f t="shared" si="11"/>
        <v>0</v>
      </c>
      <c r="P28" s="40">
        <f t="shared" si="11"/>
        <v>3751000</v>
      </c>
      <c r="Q28" s="41">
        <f t="shared" si="11"/>
        <v>7266533</v>
      </c>
      <c r="R28" s="20">
        <f t="shared" si="7"/>
        <v>-82.698961937716263</v>
      </c>
      <c r="S28" s="21">
        <f t="shared" si="8"/>
        <v>65.833252820652319</v>
      </c>
      <c r="T28" s="20">
        <f t="shared" si="9"/>
        <v>12.787209381604963</v>
      </c>
      <c r="U28" s="22">
        <f t="shared" si="10"/>
        <v>24.771708597531873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1798000</v>
      </c>
      <c r="I31" s="44">
        <v>1295857</v>
      </c>
      <c r="J31" s="43">
        <v>761000</v>
      </c>
      <c r="K31" s="44">
        <v>1263475</v>
      </c>
      <c r="L31" s="43">
        <v>182000</v>
      </c>
      <c r="M31" s="44">
        <v>631370</v>
      </c>
      <c r="N31" s="43"/>
      <c r="O31" s="44"/>
      <c r="P31" s="43">
        <f t="shared" si="5"/>
        <v>2741000</v>
      </c>
      <c r="Q31" s="44">
        <f t="shared" si="6"/>
        <v>3190702</v>
      </c>
      <c r="R31" s="24">
        <f t="shared" si="7"/>
        <v>-76.084099868593952</v>
      </c>
      <c r="S31" s="25">
        <f t="shared" si="8"/>
        <v>-50.0290864480896</v>
      </c>
      <c r="T31" s="24">
        <f t="shared" si="9"/>
        <v>91.36666666666666</v>
      </c>
      <c r="U31" s="26">
        <f t="shared" si="10"/>
        <v>106.35673333333332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1230000</v>
      </c>
      <c r="C33" s="42">
        <v>660000</v>
      </c>
      <c r="D33" s="42"/>
      <c r="E33" s="42">
        <f t="shared" si="4"/>
        <v>1890000</v>
      </c>
      <c r="F33" s="43">
        <v>1890000</v>
      </c>
      <c r="G33" s="44">
        <v>1890000</v>
      </c>
      <c r="H33" s="43">
        <v>258000</v>
      </c>
      <c r="I33" s="44"/>
      <c r="J33" s="43">
        <v>684000</v>
      </c>
      <c r="K33" s="44">
        <v>982548</v>
      </c>
      <c r="L33" s="43">
        <v>68000</v>
      </c>
      <c r="M33" s="44">
        <v>778503</v>
      </c>
      <c r="N33" s="43"/>
      <c r="O33" s="44"/>
      <c r="P33" s="43">
        <f t="shared" si="5"/>
        <v>1010000</v>
      </c>
      <c r="Q33" s="44">
        <f t="shared" si="6"/>
        <v>1761051</v>
      </c>
      <c r="R33" s="24">
        <f t="shared" si="7"/>
        <v>-90.058479532163744</v>
      </c>
      <c r="S33" s="25">
        <f t="shared" si="8"/>
        <v>-20.766924364000538</v>
      </c>
      <c r="T33" s="24">
        <f t="shared" si="9"/>
        <v>53.439153439153444</v>
      </c>
      <c r="U33" s="26">
        <f t="shared" si="10"/>
        <v>93.177301587301585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24444000</v>
      </c>
      <c r="D37" s="42"/>
      <c r="E37" s="42">
        <f t="shared" si="4"/>
        <v>24444000</v>
      </c>
      <c r="F37" s="43">
        <v>24444000</v>
      </c>
      <c r="G37" s="44">
        <v>24444000</v>
      </c>
      <c r="H37" s="43"/>
      <c r="I37" s="44"/>
      <c r="J37" s="43"/>
      <c r="K37" s="44"/>
      <c r="L37" s="43"/>
      <c r="M37" s="44">
        <v>2314780</v>
      </c>
      <c r="N37" s="43"/>
      <c r="O37" s="44"/>
      <c r="P37" s="43">
        <f t="shared" si="5"/>
        <v>0</v>
      </c>
      <c r="Q37" s="44">
        <f t="shared" si="6"/>
        <v>2314780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9.469726722304042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30518000</v>
      </c>
      <c r="C61" s="39">
        <f t="shared" si="26"/>
        <v>11526000</v>
      </c>
      <c r="D61" s="39">
        <f t="shared" si="26"/>
        <v>0</v>
      </c>
      <c r="E61" s="39">
        <f t="shared" si="26"/>
        <v>42044000</v>
      </c>
      <c r="F61" s="40">
        <f t="shared" si="26"/>
        <v>47044000</v>
      </c>
      <c r="G61" s="41">
        <f t="shared" si="26"/>
        <v>42044000</v>
      </c>
      <c r="H61" s="40">
        <f t="shared" si="26"/>
        <v>2056000</v>
      </c>
      <c r="I61" s="41">
        <f t="shared" si="26"/>
        <v>1295857</v>
      </c>
      <c r="J61" s="40">
        <f t="shared" si="26"/>
        <v>3366000</v>
      </c>
      <c r="K61" s="41">
        <f t="shared" si="26"/>
        <v>8167647</v>
      </c>
      <c r="L61" s="40">
        <f t="shared" si="26"/>
        <v>250000</v>
      </c>
      <c r="M61" s="41">
        <f t="shared" si="26"/>
        <v>4198625</v>
      </c>
      <c r="N61" s="40">
        <f t="shared" si="26"/>
        <v>0</v>
      </c>
      <c r="O61" s="41">
        <f t="shared" si="26"/>
        <v>0</v>
      </c>
      <c r="P61" s="40">
        <f t="shared" si="26"/>
        <v>5672000</v>
      </c>
      <c r="Q61" s="41">
        <f t="shared" si="26"/>
        <v>13662129</v>
      </c>
      <c r="R61" s="20">
        <f t="shared" si="16"/>
        <v>-92.572786690433745</v>
      </c>
      <c r="S61" s="21">
        <f t="shared" si="17"/>
        <v>-48.594436071980098</v>
      </c>
      <c r="T61" s="20">
        <f t="shared" si="18"/>
        <v>13.490628864998572</v>
      </c>
      <c r="U61" s="22">
        <f t="shared" si="19"/>
        <v>32.494836361906579</v>
      </c>
      <c r="V61" s="40">
        <f t="shared" ref="V61:W61" si="27">+V8+V43</f>
        <v>10000000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30518000</v>
      </c>
      <c r="C65" s="48">
        <f t="shared" si="30"/>
        <v>11526000</v>
      </c>
      <c r="D65" s="48">
        <f t="shared" si="30"/>
        <v>0</v>
      </c>
      <c r="E65" s="48">
        <f t="shared" si="30"/>
        <v>42044000</v>
      </c>
      <c r="F65" s="49">
        <f t="shared" si="30"/>
        <v>47044000</v>
      </c>
      <c r="G65" s="50">
        <f t="shared" si="30"/>
        <v>42044000</v>
      </c>
      <c r="H65" s="49">
        <f t="shared" si="30"/>
        <v>2056000</v>
      </c>
      <c r="I65" s="50">
        <f t="shared" si="30"/>
        <v>1295857</v>
      </c>
      <c r="J65" s="49">
        <f t="shared" si="30"/>
        <v>3366000</v>
      </c>
      <c r="K65" s="50">
        <f t="shared" si="30"/>
        <v>8167647</v>
      </c>
      <c r="L65" s="49">
        <f t="shared" si="30"/>
        <v>250000</v>
      </c>
      <c r="M65" s="51">
        <f t="shared" si="30"/>
        <v>4198625</v>
      </c>
      <c r="N65" s="49">
        <f t="shared" si="30"/>
        <v>0</v>
      </c>
      <c r="O65" s="50">
        <f t="shared" si="30"/>
        <v>0</v>
      </c>
      <c r="P65" s="49">
        <f t="shared" si="30"/>
        <v>5672000</v>
      </c>
      <c r="Q65" s="50">
        <f t="shared" si="30"/>
        <v>13662129</v>
      </c>
      <c r="R65" s="34">
        <f t="shared" si="16"/>
        <v>-92.572786690433745</v>
      </c>
      <c r="S65" s="35">
        <f t="shared" si="17"/>
        <v>-48.594436071980098</v>
      </c>
      <c r="T65" s="34">
        <f t="shared" si="18"/>
        <v>13.490628864998572</v>
      </c>
      <c r="U65" s="35">
        <f t="shared" si="19"/>
        <v>32.494836361906579</v>
      </c>
      <c r="V65" s="49">
        <f>+V61+V62</f>
        <v>10000000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12217000</v>
      </c>
      <c r="C8" s="36">
        <f t="shared" si="0"/>
        <v>-8000</v>
      </c>
      <c r="D8" s="36">
        <f t="shared" si="0"/>
        <v>0</v>
      </c>
      <c r="E8" s="36">
        <f t="shared" si="0"/>
        <v>12209000</v>
      </c>
      <c r="F8" s="37">
        <f t="shared" si="0"/>
        <v>12209000</v>
      </c>
      <c r="G8" s="38">
        <f t="shared" si="0"/>
        <v>12209000</v>
      </c>
      <c r="H8" s="37">
        <f t="shared" si="0"/>
        <v>2425000</v>
      </c>
      <c r="I8" s="38">
        <f t="shared" si="0"/>
        <v>0</v>
      </c>
      <c r="J8" s="37">
        <f t="shared" si="0"/>
        <v>3820000</v>
      </c>
      <c r="K8" s="38">
        <f t="shared" si="0"/>
        <v>0</v>
      </c>
      <c r="L8" s="37">
        <f t="shared" si="0"/>
        <v>1433000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7678000</v>
      </c>
      <c r="Q8" s="38">
        <f t="shared" si="0"/>
        <v>0</v>
      </c>
      <c r="R8" s="16">
        <f>IF(($J8       =0),0,((($L8       -$J8       )/$J8       )*100))</f>
        <v>-62.486910994764401</v>
      </c>
      <c r="S8" s="17">
        <f>IF(($K8       =0),0,((($M8       -$K8       )/$K8       )*100))</f>
        <v>0</v>
      </c>
      <c r="T8" s="16">
        <f>IF(($E8       =0),0,(($P8       /$E8       )*100))</f>
        <v>62.888033417970348</v>
      </c>
      <c r="U8" s="18">
        <f>IF(($E8       =0),0,(($Q8       /$E8       )*100))</f>
        <v>0</v>
      </c>
      <c r="V8" s="37">
        <f t="shared" ref="V8:W8" si="1">+V9+V28</f>
        <v>423000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8017000</v>
      </c>
      <c r="C9" s="39">
        <f t="shared" si="2"/>
        <v>-8000</v>
      </c>
      <c r="D9" s="39">
        <f t="shared" si="2"/>
        <v>0</v>
      </c>
      <c r="E9" s="39">
        <f t="shared" si="2"/>
        <v>8009000</v>
      </c>
      <c r="F9" s="40">
        <f t="shared" si="2"/>
        <v>8009000</v>
      </c>
      <c r="G9" s="41">
        <f t="shared" si="2"/>
        <v>8009000</v>
      </c>
      <c r="H9" s="40">
        <f t="shared" si="2"/>
        <v>0</v>
      </c>
      <c r="I9" s="41">
        <f t="shared" si="2"/>
        <v>0</v>
      </c>
      <c r="J9" s="40">
        <f t="shared" si="2"/>
        <v>3369000</v>
      </c>
      <c r="K9" s="41">
        <f t="shared" si="2"/>
        <v>0</v>
      </c>
      <c r="L9" s="40">
        <f t="shared" si="2"/>
        <v>1010000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4379000</v>
      </c>
      <c r="Q9" s="41">
        <f t="shared" si="2"/>
        <v>0</v>
      </c>
      <c r="R9" s="20">
        <f>IF(($J9       =0),0,((($L9       -$J9       )/$J9       )*100))</f>
        <v>-70.020777678836453</v>
      </c>
      <c r="S9" s="21">
        <f>IF(($K9       =0),0,((($M9       -$K9       )/$K9       )*100))</f>
        <v>0</v>
      </c>
      <c r="T9" s="20">
        <f>IF(($E9       =0),0,(($P9       /$E9       )*100))</f>
        <v>54.67598951179923</v>
      </c>
      <c r="U9" s="22">
        <f>IF(($E9       =0),0,(($Q9       /$E9       )*100))</f>
        <v>0</v>
      </c>
      <c r="V9" s="40">
        <f t="shared" ref="V9:W9" si="3">SUM(V10:V27)</f>
        <v>423000</v>
      </c>
      <c r="W9" s="41">
        <f t="shared" si="3"/>
        <v>0</v>
      </c>
    </row>
    <row r="10" spans="1:23" x14ac:dyDescent="0.2">
      <c r="A10" s="23" t="s">
        <v>36</v>
      </c>
      <c r="B10" s="42">
        <v>8017000</v>
      </c>
      <c r="C10" s="42">
        <v>-8000</v>
      </c>
      <c r="D10" s="42"/>
      <c r="E10" s="42">
        <f t="shared" ref="E10:E41" si="4">$B10      +$C10      +$D10</f>
        <v>8009000</v>
      </c>
      <c r="F10" s="43">
        <v>8009000</v>
      </c>
      <c r="G10" s="44">
        <v>8009000</v>
      </c>
      <c r="H10" s="43"/>
      <c r="I10" s="44"/>
      <c r="J10" s="43">
        <v>3369000</v>
      </c>
      <c r="K10" s="44"/>
      <c r="L10" s="43">
        <v>1010000</v>
      </c>
      <c r="M10" s="44"/>
      <c r="N10" s="43"/>
      <c r="O10" s="44"/>
      <c r="P10" s="43">
        <f t="shared" ref="P10:P41" si="5">$H10      +$J10      +$L10      +$N10</f>
        <v>4379000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-70.020777678836453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54.67598951179923</v>
      </c>
      <c r="U10" s="26">
        <f t="shared" ref="U10:U41" si="10">IF(($E10      =0),0,(($Q10      /$E10      )*100))</f>
        <v>0</v>
      </c>
      <c r="V10" s="43">
        <v>423000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2425000</v>
      </c>
      <c r="I28" s="41">
        <f t="shared" si="11"/>
        <v>0</v>
      </c>
      <c r="J28" s="40">
        <f t="shared" si="11"/>
        <v>451000</v>
      </c>
      <c r="K28" s="41">
        <f t="shared" si="11"/>
        <v>0</v>
      </c>
      <c r="L28" s="40">
        <f t="shared" si="11"/>
        <v>423000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3299000</v>
      </c>
      <c r="Q28" s="41">
        <f t="shared" si="11"/>
        <v>0</v>
      </c>
      <c r="R28" s="20">
        <f t="shared" si="7"/>
        <v>-6.2084257206208431</v>
      </c>
      <c r="S28" s="21">
        <f t="shared" si="8"/>
        <v>0</v>
      </c>
      <c r="T28" s="20">
        <f t="shared" si="9"/>
        <v>78.547619047619037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2232000</v>
      </c>
      <c r="I31" s="44"/>
      <c r="J31" s="43"/>
      <c r="K31" s="44"/>
      <c r="L31" s="43"/>
      <c r="M31" s="44"/>
      <c r="N31" s="43"/>
      <c r="O31" s="44"/>
      <c r="P31" s="43">
        <f t="shared" si="5"/>
        <v>2232000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74.400000000000006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193000</v>
      </c>
      <c r="I33" s="44"/>
      <c r="J33" s="43">
        <v>451000</v>
      </c>
      <c r="K33" s="44"/>
      <c r="L33" s="43">
        <v>423000</v>
      </c>
      <c r="M33" s="44"/>
      <c r="N33" s="43"/>
      <c r="O33" s="44"/>
      <c r="P33" s="43">
        <f t="shared" si="5"/>
        <v>1067000</v>
      </c>
      <c r="Q33" s="44">
        <f t="shared" si="6"/>
        <v>0</v>
      </c>
      <c r="R33" s="24">
        <f t="shared" si="7"/>
        <v>-6.2084257206208431</v>
      </c>
      <c r="S33" s="25">
        <f t="shared" si="8"/>
        <v>0</v>
      </c>
      <c r="T33" s="24">
        <f t="shared" si="9"/>
        <v>88.916666666666671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12217000</v>
      </c>
      <c r="C61" s="39">
        <f t="shared" si="26"/>
        <v>-8000</v>
      </c>
      <c r="D61" s="39">
        <f t="shared" si="26"/>
        <v>0</v>
      </c>
      <c r="E61" s="39">
        <f t="shared" si="26"/>
        <v>12209000</v>
      </c>
      <c r="F61" s="40">
        <f t="shared" si="26"/>
        <v>12209000</v>
      </c>
      <c r="G61" s="41">
        <f t="shared" si="26"/>
        <v>12209000</v>
      </c>
      <c r="H61" s="40">
        <f t="shared" si="26"/>
        <v>2425000</v>
      </c>
      <c r="I61" s="41">
        <f t="shared" si="26"/>
        <v>0</v>
      </c>
      <c r="J61" s="40">
        <f t="shared" si="26"/>
        <v>3820000</v>
      </c>
      <c r="K61" s="41">
        <f t="shared" si="26"/>
        <v>0</v>
      </c>
      <c r="L61" s="40">
        <f t="shared" si="26"/>
        <v>1433000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7678000</v>
      </c>
      <c r="Q61" s="41">
        <f t="shared" si="26"/>
        <v>0</v>
      </c>
      <c r="R61" s="20">
        <f t="shared" si="16"/>
        <v>-62.486910994764401</v>
      </c>
      <c r="S61" s="21">
        <f t="shared" si="17"/>
        <v>0</v>
      </c>
      <c r="T61" s="20">
        <f t="shared" si="18"/>
        <v>62.888033417970348</v>
      </c>
      <c r="U61" s="22">
        <f t="shared" si="19"/>
        <v>0</v>
      </c>
      <c r="V61" s="40">
        <f t="shared" ref="V61:W61" si="27">+V8+V43</f>
        <v>423000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12217000</v>
      </c>
      <c r="C65" s="48">
        <f t="shared" si="30"/>
        <v>-8000</v>
      </c>
      <c r="D65" s="48">
        <f t="shared" si="30"/>
        <v>0</v>
      </c>
      <c r="E65" s="48">
        <f t="shared" si="30"/>
        <v>12209000</v>
      </c>
      <c r="F65" s="49">
        <f t="shared" si="30"/>
        <v>12209000</v>
      </c>
      <c r="G65" s="50">
        <f t="shared" si="30"/>
        <v>12209000</v>
      </c>
      <c r="H65" s="49">
        <f t="shared" si="30"/>
        <v>2425000</v>
      </c>
      <c r="I65" s="50">
        <f t="shared" si="30"/>
        <v>0</v>
      </c>
      <c r="J65" s="49">
        <f t="shared" si="30"/>
        <v>3820000</v>
      </c>
      <c r="K65" s="50">
        <f t="shared" si="30"/>
        <v>0</v>
      </c>
      <c r="L65" s="49">
        <f t="shared" si="30"/>
        <v>1433000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7678000</v>
      </c>
      <c r="Q65" s="50">
        <f t="shared" si="30"/>
        <v>0</v>
      </c>
      <c r="R65" s="34">
        <f t="shared" si="16"/>
        <v>-62.486910994764401</v>
      </c>
      <c r="S65" s="35">
        <f t="shared" si="17"/>
        <v>0</v>
      </c>
      <c r="T65" s="34">
        <f t="shared" si="18"/>
        <v>62.888033417970348</v>
      </c>
      <c r="U65" s="35">
        <f t="shared" si="19"/>
        <v>0</v>
      </c>
      <c r="V65" s="49">
        <f>+V61+V62</f>
        <v>423000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127489000</v>
      </c>
      <c r="C8" s="36">
        <f t="shared" si="0"/>
        <v>-15000</v>
      </c>
      <c r="D8" s="36">
        <f t="shared" si="0"/>
        <v>0</v>
      </c>
      <c r="E8" s="36">
        <f t="shared" si="0"/>
        <v>127474000</v>
      </c>
      <c r="F8" s="37">
        <f t="shared" si="0"/>
        <v>127474000</v>
      </c>
      <c r="G8" s="38">
        <f t="shared" si="0"/>
        <v>127474000</v>
      </c>
      <c r="H8" s="37">
        <f t="shared" si="0"/>
        <v>48061000</v>
      </c>
      <c r="I8" s="38">
        <f t="shared" si="0"/>
        <v>0</v>
      </c>
      <c r="J8" s="37">
        <f t="shared" si="0"/>
        <v>48939000</v>
      </c>
      <c r="K8" s="38">
        <f t="shared" si="0"/>
        <v>0</v>
      </c>
      <c r="L8" s="37">
        <f t="shared" si="0"/>
        <v>6203000</v>
      </c>
      <c r="M8" s="38">
        <f t="shared" si="0"/>
        <v>110072124</v>
      </c>
      <c r="N8" s="37">
        <f t="shared" si="0"/>
        <v>0</v>
      </c>
      <c r="O8" s="38">
        <f t="shared" si="0"/>
        <v>0</v>
      </c>
      <c r="P8" s="37">
        <f t="shared" si="0"/>
        <v>103203000</v>
      </c>
      <c r="Q8" s="38">
        <f t="shared" si="0"/>
        <v>110072124</v>
      </c>
      <c r="R8" s="16">
        <f>IF(($J8       =0),0,((($L8       -$J8       )/$J8       )*100))</f>
        <v>-87.325037291321848</v>
      </c>
      <c r="S8" s="17">
        <f>IF(($K8       =0),0,((($M8       -$K8       )/$K8       )*100))</f>
        <v>0</v>
      </c>
      <c r="T8" s="16">
        <f>IF(($E8       =0),0,(($P8       /$E8       )*100))</f>
        <v>80.960038909895346</v>
      </c>
      <c r="U8" s="18">
        <f>IF(($E8       =0),0,(($Q8       /$E8       )*100))</f>
        <v>86.348686006558196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120376000</v>
      </c>
      <c r="C9" s="39">
        <f t="shared" si="2"/>
        <v>-15000</v>
      </c>
      <c r="D9" s="39">
        <f t="shared" si="2"/>
        <v>0</v>
      </c>
      <c r="E9" s="39">
        <f t="shared" si="2"/>
        <v>120361000</v>
      </c>
      <c r="F9" s="40">
        <f t="shared" si="2"/>
        <v>120361000</v>
      </c>
      <c r="G9" s="41">
        <f t="shared" si="2"/>
        <v>120361000</v>
      </c>
      <c r="H9" s="40">
        <f t="shared" si="2"/>
        <v>47403000</v>
      </c>
      <c r="I9" s="41">
        <f t="shared" si="2"/>
        <v>0</v>
      </c>
      <c r="J9" s="40">
        <f t="shared" si="2"/>
        <v>48516000</v>
      </c>
      <c r="K9" s="41">
        <f t="shared" si="2"/>
        <v>0</v>
      </c>
      <c r="L9" s="40">
        <f t="shared" si="2"/>
        <v>2901000</v>
      </c>
      <c r="M9" s="41">
        <f t="shared" si="2"/>
        <v>104217790</v>
      </c>
      <c r="N9" s="40">
        <f t="shared" si="2"/>
        <v>0</v>
      </c>
      <c r="O9" s="41">
        <f t="shared" si="2"/>
        <v>0</v>
      </c>
      <c r="P9" s="40">
        <f t="shared" si="2"/>
        <v>98820000</v>
      </c>
      <c r="Q9" s="41">
        <f t="shared" si="2"/>
        <v>104217790</v>
      </c>
      <c r="R9" s="20">
        <f>IF(($J9       =0),0,((($L9       -$J9       )/$J9       )*100))</f>
        <v>-94.020529309918373</v>
      </c>
      <c r="S9" s="21">
        <f>IF(($K9       =0),0,((($M9       -$K9       )/$K9       )*100))</f>
        <v>0</v>
      </c>
      <c r="T9" s="20">
        <f>IF(($E9       =0),0,(($P9       /$E9       )*100))</f>
        <v>82.103006787913017</v>
      </c>
      <c r="U9" s="22">
        <f>IF(($E9       =0),0,(($Q9       /$E9       )*100))</f>
        <v>86.587673748141015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20629000</v>
      </c>
      <c r="C10" s="42">
        <v>-15000</v>
      </c>
      <c r="D10" s="42"/>
      <c r="E10" s="42">
        <f t="shared" ref="E10:E41" si="4">$B10      +$C10      +$D10</f>
        <v>20614000</v>
      </c>
      <c r="F10" s="43">
        <v>20614000</v>
      </c>
      <c r="G10" s="44">
        <v>20614000</v>
      </c>
      <c r="H10" s="43">
        <v>754000</v>
      </c>
      <c r="I10" s="44"/>
      <c r="J10" s="43">
        <v>5143000</v>
      </c>
      <c r="K10" s="44"/>
      <c r="L10" s="43">
        <v>2901000</v>
      </c>
      <c r="M10" s="44">
        <v>8808692</v>
      </c>
      <c r="N10" s="43"/>
      <c r="O10" s="44"/>
      <c r="P10" s="43">
        <f t="shared" ref="P10:P41" si="5">$H10      +$J10      +$L10      +$N10</f>
        <v>8798000</v>
      </c>
      <c r="Q10" s="44">
        <f t="shared" ref="Q10:Q41" si="6">$I10      +$K10      +$M10      +$O10</f>
        <v>8808692</v>
      </c>
      <c r="R10" s="24">
        <f t="shared" ref="R10:R41" si="7">IF(($J10      =0),0,((($L10      -$J10      )/$J10      )*100))</f>
        <v>-43.593233521291076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42.679732220820803</v>
      </c>
      <c r="U10" s="26">
        <f t="shared" ref="U10:U41" si="10">IF(($E10      =0),0,(($Q10      /$E10      )*100))</f>
        <v>42.731599883574269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2547000</v>
      </c>
      <c r="C13" s="42"/>
      <c r="D13" s="42"/>
      <c r="E13" s="42">
        <f t="shared" si="4"/>
        <v>2547000</v>
      </c>
      <c r="F13" s="43">
        <v>2547000</v>
      </c>
      <c r="G13" s="44">
        <v>2547000</v>
      </c>
      <c r="H13" s="43">
        <v>596000</v>
      </c>
      <c r="I13" s="44"/>
      <c r="J13" s="43">
        <v>413000</v>
      </c>
      <c r="K13" s="44"/>
      <c r="L13" s="43"/>
      <c r="M13" s="44">
        <v>1588992</v>
      </c>
      <c r="N13" s="43"/>
      <c r="O13" s="44"/>
      <c r="P13" s="43">
        <f t="shared" si="5"/>
        <v>1009000</v>
      </c>
      <c r="Q13" s="44">
        <f t="shared" si="6"/>
        <v>1588992</v>
      </c>
      <c r="R13" s="24">
        <f t="shared" si="7"/>
        <v>-100</v>
      </c>
      <c r="S13" s="25">
        <f t="shared" si="8"/>
        <v>0</v>
      </c>
      <c r="T13" s="24">
        <f t="shared" si="9"/>
        <v>39.61523360816647</v>
      </c>
      <c r="U13" s="26">
        <f t="shared" si="10"/>
        <v>62.386808009422843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85000000</v>
      </c>
      <c r="C22" s="42"/>
      <c r="D22" s="42"/>
      <c r="E22" s="42">
        <f t="shared" si="4"/>
        <v>85000000</v>
      </c>
      <c r="F22" s="43">
        <v>85000000</v>
      </c>
      <c r="G22" s="44">
        <v>85000000</v>
      </c>
      <c r="H22" s="43">
        <v>42500000</v>
      </c>
      <c r="I22" s="44"/>
      <c r="J22" s="43">
        <v>41472000</v>
      </c>
      <c r="K22" s="44"/>
      <c r="L22" s="43"/>
      <c r="M22" s="44">
        <v>85000000</v>
      </c>
      <c r="N22" s="43"/>
      <c r="O22" s="44"/>
      <c r="P22" s="43">
        <f t="shared" si="5"/>
        <v>83972000</v>
      </c>
      <c r="Q22" s="44">
        <f t="shared" si="6"/>
        <v>85000000</v>
      </c>
      <c r="R22" s="24">
        <f t="shared" si="7"/>
        <v>-100</v>
      </c>
      <c r="S22" s="25">
        <f t="shared" si="8"/>
        <v>0</v>
      </c>
      <c r="T22" s="24">
        <f t="shared" si="9"/>
        <v>98.790588235294123</v>
      </c>
      <c r="U22" s="26">
        <f t="shared" si="10"/>
        <v>100</v>
      </c>
      <c r="V22" s="43"/>
      <c r="W22" s="44"/>
    </row>
    <row r="23" spans="1:23" x14ac:dyDescent="0.2">
      <c r="A23" s="23" t="s">
        <v>49</v>
      </c>
      <c r="B23" s="42">
        <v>12200000</v>
      </c>
      <c r="C23" s="42"/>
      <c r="D23" s="42"/>
      <c r="E23" s="42">
        <f t="shared" si="4"/>
        <v>12200000</v>
      </c>
      <c r="F23" s="43">
        <v>12200000</v>
      </c>
      <c r="G23" s="44">
        <v>12200000</v>
      </c>
      <c r="H23" s="43">
        <v>3553000</v>
      </c>
      <c r="I23" s="44"/>
      <c r="J23" s="43">
        <v>1488000</v>
      </c>
      <c r="K23" s="44"/>
      <c r="L23" s="43"/>
      <c r="M23" s="44">
        <v>8820106</v>
      </c>
      <c r="N23" s="43"/>
      <c r="O23" s="44"/>
      <c r="P23" s="43">
        <f t="shared" si="5"/>
        <v>5041000</v>
      </c>
      <c r="Q23" s="44">
        <f t="shared" si="6"/>
        <v>8820106</v>
      </c>
      <c r="R23" s="24">
        <f t="shared" si="7"/>
        <v>-100</v>
      </c>
      <c r="S23" s="25">
        <f t="shared" si="8"/>
        <v>0</v>
      </c>
      <c r="T23" s="24">
        <f t="shared" si="9"/>
        <v>41.319672131147541</v>
      </c>
      <c r="U23" s="26">
        <f t="shared" si="10"/>
        <v>72.295950819672129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7113000</v>
      </c>
      <c r="C28" s="39">
        <f t="shared" si="11"/>
        <v>0</v>
      </c>
      <c r="D28" s="39">
        <f t="shared" si="11"/>
        <v>0</v>
      </c>
      <c r="E28" s="39">
        <f t="shared" si="11"/>
        <v>7113000</v>
      </c>
      <c r="F28" s="40">
        <f t="shared" si="11"/>
        <v>7113000</v>
      </c>
      <c r="G28" s="41">
        <f t="shared" si="11"/>
        <v>7113000</v>
      </c>
      <c r="H28" s="40">
        <f t="shared" si="11"/>
        <v>658000</v>
      </c>
      <c r="I28" s="41">
        <f t="shared" si="11"/>
        <v>0</v>
      </c>
      <c r="J28" s="40">
        <f t="shared" si="11"/>
        <v>423000</v>
      </c>
      <c r="K28" s="41">
        <f t="shared" si="11"/>
        <v>0</v>
      </c>
      <c r="L28" s="40">
        <f t="shared" si="11"/>
        <v>3302000</v>
      </c>
      <c r="M28" s="41">
        <f t="shared" si="11"/>
        <v>5854334</v>
      </c>
      <c r="N28" s="40">
        <f t="shared" si="11"/>
        <v>0</v>
      </c>
      <c r="O28" s="41">
        <f t="shared" si="11"/>
        <v>0</v>
      </c>
      <c r="P28" s="40">
        <f t="shared" si="11"/>
        <v>4383000</v>
      </c>
      <c r="Q28" s="41">
        <f t="shared" si="11"/>
        <v>5854334</v>
      </c>
      <c r="R28" s="20">
        <f t="shared" si="7"/>
        <v>680.6146572104019</v>
      </c>
      <c r="S28" s="21">
        <f t="shared" si="8"/>
        <v>0</v>
      </c>
      <c r="T28" s="20">
        <f t="shared" si="9"/>
        <v>61.619569801771398</v>
      </c>
      <c r="U28" s="22">
        <f t="shared" si="10"/>
        <v>82.304709686489531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383000</v>
      </c>
      <c r="I31" s="44"/>
      <c r="J31" s="43">
        <v>188000</v>
      </c>
      <c r="K31" s="44"/>
      <c r="L31" s="43"/>
      <c r="M31" s="44">
        <v>1781719</v>
      </c>
      <c r="N31" s="43"/>
      <c r="O31" s="44"/>
      <c r="P31" s="43">
        <f t="shared" si="5"/>
        <v>571000</v>
      </c>
      <c r="Q31" s="44">
        <f t="shared" si="6"/>
        <v>1781719</v>
      </c>
      <c r="R31" s="24">
        <f t="shared" si="7"/>
        <v>-100</v>
      </c>
      <c r="S31" s="25">
        <f t="shared" si="8"/>
        <v>0</v>
      </c>
      <c r="T31" s="24">
        <f t="shared" si="9"/>
        <v>30.05263157894737</v>
      </c>
      <c r="U31" s="26">
        <f t="shared" si="10"/>
        <v>93.774684210526317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/>
      <c r="J33" s="43">
        <v>235000</v>
      </c>
      <c r="K33" s="44"/>
      <c r="L33" s="43">
        <v>258000</v>
      </c>
      <c r="M33" s="44">
        <v>304000</v>
      </c>
      <c r="N33" s="43"/>
      <c r="O33" s="44"/>
      <c r="P33" s="43">
        <f t="shared" si="5"/>
        <v>493000</v>
      </c>
      <c r="Q33" s="44">
        <f t="shared" si="6"/>
        <v>304000</v>
      </c>
      <c r="R33" s="24">
        <f t="shared" si="7"/>
        <v>9.787234042553191</v>
      </c>
      <c r="S33" s="25">
        <f t="shared" si="8"/>
        <v>0</v>
      </c>
      <c r="T33" s="24">
        <f t="shared" si="9"/>
        <v>40.643033800494642</v>
      </c>
      <c r="U33" s="26">
        <f t="shared" si="10"/>
        <v>25.061830173124484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275000</v>
      </c>
      <c r="I36" s="44"/>
      <c r="J36" s="43"/>
      <c r="K36" s="44"/>
      <c r="L36" s="43">
        <v>3044000</v>
      </c>
      <c r="M36" s="44">
        <v>3768615</v>
      </c>
      <c r="N36" s="43"/>
      <c r="O36" s="44"/>
      <c r="P36" s="43">
        <f t="shared" si="5"/>
        <v>3319000</v>
      </c>
      <c r="Q36" s="44">
        <f t="shared" si="6"/>
        <v>3768615</v>
      </c>
      <c r="R36" s="24">
        <f t="shared" si="7"/>
        <v>0</v>
      </c>
      <c r="S36" s="25">
        <f t="shared" si="8"/>
        <v>0</v>
      </c>
      <c r="T36" s="24">
        <f t="shared" si="9"/>
        <v>82.974999999999994</v>
      </c>
      <c r="U36" s="26">
        <f t="shared" si="10"/>
        <v>94.215374999999995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5178000</v>
      </c>
      <c r="C43" s="45">
        <f t="shared" si="20"/>
        <v>0</v>
      </c>
      <c r="D43" s="45">
        <f t="shared" si="20"/>
        <v>0</v>
      </c>
      <c r="E43" s="45">
        <f t="shared" si="20"/>
        <v>5178000</v>
      </c>
      <c r="F43" s="46">
        <f t="shared" si="20"/>
        <v>5178000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5178000</v>
      </c>
      <c r="C44" s="39">
        <f t="shared" si="22"/>
        <v>0</v>
      </c>
      <c r="D44" s="39">
        <f t="shared" si="22"/>
        <v>0</v>
      </c>
      <c r="E44" s="39">
        <f t="shared" si="22"/>
        <v>5178000</v>
      </c>
      <c r="F44" s="40">
        <f t="shared" si="22"/>
        <v>5178000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5178000</v>
      </c>
      <c r="C46" s="42"/>
      <c r="D46" s="42"/>
      <c r="E46" s="42">
        <f t="shared" si="13"/>
        <v>5178000</v>
      </c>
      <c r="F46" s="43">
        <v>5178000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132667000</v>
      </c>
      <c r="C61" s="39">
        <f t="shared" si="26"/>
        <v>-15000</v>
      </c>
      <c r="D61" s="39">
        <f t="shared" si="26"/>
        <v>0</v>
      </c>
      <c r="E61" s="39">
        <f t="shared" si="26"/>
        <v>132652000</v>
      </c>
      <c r="F61" s="40">
        <f t="shared" si="26"/>
        <v>132652000</v>
      </c>
      <c r="G61" s="41">
        <f t="shared" si="26"/>
        <v>127474000</v>
      </c>
      <c r="H61" s="40">
        <f t="shared" si="26"/>
        <v>48061000</v>
      </c>
      <c r="I61" s="41">
        <f t="shared" si="26"/>
        <v>0</v>
      </c>
      <c r="J61" s="40">
        <f t="shared" si="26"/>
        <v>48939000</v>
      </c>
      <c r="K61" s="41">
        <f t="shared" si="26"/>
        <v>0</v>
      </c>
      <c r="L61" s="40">
        <f t="shared" si="26"/>
        <v>6203000</v>
      </c>
      <c r="M61" s="41">
        <f t="shared" si="26"/>
        <v>110072124</v>
      </c>
      <c r="N61" s="40">
        <f t="shared" si="26"/>
        <v>0</v>
      </c>
      <c r="O61" s="41">
        <f t="shared" si="26"/>
        <v>0</v>
      </c>
      <c r="P61" s="40">
        <f t="shared" si="26"/>
        <v>103203000</v>
      </c>
      <c r="Q61" s="41">
        <f t="shared" si="26"/>
        <v>110072124</v>
      </c>
      <c r="R61" s="20">
        <f t="shared" si="16"/>
        <v>-87.325037291321848</v>
      </c>
      <c r="S61" s="21">
        <f t="shared" si="17"/>
        <v>0</v>
      </c>
      <c r="T61" s="20">
        <f t="shared" si="18"/>
        <v>77.799807013840734</v>
      </c>
      <c r="U61" s="22">
        <f t="shared" si="19"/>
        <v>82.978111147966104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132667000</v>
      </c>
      <c r="C65" s="48">
        <f t="shared" si="30"/>
        <v>-15000</v>
      </c>
      <c r="D65" s="48">
        <f t="shared" si="30"/>
        <v>0</v>
      </c>
      <c r="E65" s="48">
        <f t="shared" si="30"/>
        <v>132652000</v>
      </c>
      <c r="F65" s="49">
        <f t="shared" si="30"/>
        <v>132652000</v>
      </c>
      <c r="G65" s="50">
        <f t="shared" si="30"/>
        <v>127474000</v>
      </c>
      <c r="H65" s="49">
        <f t="shared" si="30"/>
        <v>48061000</v>
      </c>
      <c r="I65" s="50">
        <f t="shared" si="30"/>
        <v>0</v>
      </c>
      <c r="J65" s="49">
        <f t="shared" si="30"/>
        <v>48939000</v>
      </c>
      <c r="K65" s="50">
        <f t="shared" si="30"/>
        <v>0</v>
      </c>
      <c r="L65" s="49">
        <f t="shared" si="30"/>
        <v>6203000</v>
      </c>
      <c r="M65" s="51">
        <f t="shared" si="30"/>
        <v>110072124</v>
      </c>
      <c r="N65" s="49">
        <f t="shared" si="30"/>
        <v>0</v>
      </c>
      <c r="O65" s="50">
        <f t="shared" si="30"/>
        <v>0</v>
      </c>
      <c r="P65" s="49">
        <f t="shared" si="30"/>
        <v>103203000</v>
      </c>
      <c r="Q65" s="50">
        <f t="shared" si="30"/>
        <v>110072124</v>
      </c>
      <c r="R65" s="34">
        <f t="shared" si="16"/>
        <v>-87.325037291321848</v>
      </c>
      <c r="S65" s="35">
        <f t="shared" si="17"/>
        <v>0</v>
      </c>
      <c r="T65" s="34">
        <f t="shared" si="18"/>
        <v>77.799807013840734</v>
      </c>
      <c r="U65" s="35">
        <f t="shared" si="19"/>
        <v>82.978111147966104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35210000</v>
      </c>
      <c r="C8" s="36">
        <f t="shared" si="0"/>
        <v>-9374000</v>
      </c>
      <c r="D8" s="36">
        <f t="shared" si="0"/>
        <v>0</v>
      </c>
      <c r="E8" s="36">
        <f t="shared" si="0"/>
        <v>25836000</v>
      </c>
      <c r="F8" s="37">
        <f t="shared" si="0"/>
        <v>29836000</v>
      </c>
      <c r="G8" s="38">
        <f t="shared" si="0"/>
        <v>25836000</v>
      </c>
      <c r="H8" s="37">
        <f t="shared" si="0"/>
        <v>6114000</v>
      </c>
      <c r="I8" s="38">
        <f t="shared" si="0"/>
        <v>3445301</v>
      </c>
      <c r="J8" s="37">
        <f t="shared" si="0"/>
        <v>1113000</v>
      </c>
      <c r="K8" s="38">
        <f t="shared" si="0"/>
        <v>7935630</v>
      </c>
      <c r="L8" s="37">
        <f t="shared" si="0"/>
        <v>5015000</v>
      </c>
      <c r="M8" s="38">
        <f t="shared" si="0"/>
        <v>3076955</v>
      </c>
      <c r="N8" s="37">
        <f t="shared" si="0"/>
        <v>0</v>
      </c>
      <c r="O8" s="38">
        <f t="shared" si="0"/>
        <v>0</v>
      </c>
      <c r="P8" s="37">
        <f t="shared" si="0"/>
        <v>12242000</v>
      </c>
      <c r="Q8" s="38">
        <f t="shared" si="0"/>
        <v>14457886</v>
      </c>
      <c r="R8" s="16">
        <f>IF(($J8       =0),0,((($L8       -$J8       )/$J8       )*100))</f>
        <v>350.5840071877808</v>
      </c>
      <c r="S8" s="17">
        <f>IF(($K8       =0),0,((($M8       -$K8       )/$K8       )*100))</f>
        <v>-61.226077828729416</v>
      </c>
      <c r="T8" s="16">
        <f>IF(($E8       =0),0,(($P8       /$E8       )*100))</f>
        <v>47.383495897197712</v>
      </c>
      <c r="U8" s="18">
        <f>IF(($E8       =0),0,(($Q8       /$E8       )*100))</f>
        <v>55.96023378231925</v>
      </c>
      <c r="V8" s="37">
        <f t="shared" ref="V8:W8" si="1">+V9+V28</f>
        <v>2078000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31410000</v>
      </c>
      <c r="C9" s="39">
        <f t="shared" si="2"/>
        <v>-8474000</v>
      </c>
      <c r="D9" s="39">
        <f t="shared" si="2"/>
        <v>0</v>
      </c>
      <c r="E9" s="39">
        <f t="shared" si="2"/>
        <v>22936000</v>
      </c>
      <c r="F9" s="40">
        <f t="shared" si="2"/>
        <v>26936000</v>
      </c>
      <c r="G9" s="41">
        <f t="shared" si="2"/>
        <v>22936000</v>
      </c>
      <c r="H9" s="40">
        <f t="shared" si="2"/>
        <v>5529000</v>
      </c>
      <c r="I9" s="41">
        <f t="shared" si="2"/>
        <v>2640595</v>
      </c>
      <c r="J9" s="40">
        <f t="shared" si="2"/>
        <v>90000</v>
      </c>
      <c r="K9" s="41">
        <f t="shared" si="2"/>
        <v>6303485</v>
      </c>
      <c r="L9" s="40">
        <f t="shared" si="2"/>
        <v>4759000</v>
      </c>
      <c r="M9" s="41">
        <f t="shared" si="2"/>
        <v>3044573</v>
      </c>
      <c r="N9" s="40">
        <f t="shared" si="2"/>
        <v>0</v>
      </c>
      <c r="O9" s="41">
        <f t="shared" si="2"/>
        <v>0</v>
      </c>
      <c r="P9" s="40">
        <f t="shared" si="2"/>
        <v>10378000</v>
      </c>
      <c r="Q9" s="41">
        <f t="shared" si="2"/>
        <v>11988653</v>
      </c>
      <c r="R9" s="20">
        <f>IF(($J9       =0),0,((($L9       -$J9       )/$J9       )*100))</f>
        <v>5187.7777777777783</v>
      </c>
      <c r="S9" s="21">
        <f>IF(($K9       =0),0,((($M9       -$K9       )/$K9       )*100))</f>
        <v>-51.700162687783028</v>
      </c>
      <c r="T9" s="20">
        <f>IF(($E9       =0),0,(($P9       /$E9       )*100))</f>
        <v>45.247645622602022</v>
      </c>
      <c r="U9" s="22">
        <f>IF(($E9       =0),0,(($Q9       /$E9       )*100))</f>
        <v>52.270025287757235</v>
      </c>
      <c r="V9" s="40">
        <f t="shared" ref="V9:W9" si="3">SUM(V10:V27)</f>
        <v>2078000</v>
      </c>
      <c r="W9" s="41">
        <f t="shared" si="3"/>
        <v>0</v>
      </c>
    </row>
    <row r="10" spans="1:23" x14ac:dyDescent="0.2">
      <c r="A10" s="23" t="s">
        <v>36</v>
      </c>
      <c r="B10" s="42">
        <v>8642000</v>
      </c>
      <c r="C10" s="42">
        <v>-3457000</v>
      </c>
      <c r="D10" s="42"/>
      <c r="E10" s="42">
        <f t="shared" ref="E10:E41" si="4">$B10      +$C10      +$D10</f>
        <v>5185000</v>
      </c>
      <c r="F10" s="43">
        <v>5185000</v>
      </c>
      <c r="G10" s="44">
        <v>5185000</v>
      </c>
      <c r="H10" s="43"/>
      <c r="I10" s="44"/>
      <c r="J10" s="43"/>
      <c r="K10" s="44"/>
      <c r="L10" s="43">
        <v>528000</v>
      </c>
      <c r="M10" s="44">
        <v>756257</v>
      </c>
      <c r="N10" s="43"/>
      <c r="O10" s="44"/>
      <c r="P10" s="43">
        <f t="shared" ref="P10:P41" si="5">$H10      +$J10      +$L10      +$N10</f>
        <v>528000</v>
      </c>
      <c r="Q10" s="44">
        <f t="shared" ref="Q10:Q41" si="6">$I10      +$K10      +$M10      +$O10</f>
        <v>756257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10.183220829315333</v>
      </c>
      <c r="U10" s="26">
        <f t="shared" ref="U10:U41" si="10">IF(($E10      =0),0,(($Q10      /$E10      )*100))</f>
        <v>14.585477338476375</v>
      </c>
      <c r="V10" s="43">
        <v>2078000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2768000</v>
      </c>
      <c r="C13" s="42">
        <v>-1017000</v>
      </c>
      <c r="D13" s="42"/>
      <c r="E13" s="42">
        <f t="shared" si="4"/>
        <v>1751000</v>
      </c>
      <c r="F13" s="43">
        <v>1751000</v>
      </c>
      <c r="G13" s="44">
        <v>1751000</v>
      </c>
      <c r="H13" s="43"/>
      <c r="I13" s="44"/>
      <c r="J13" s="43">
        <v>90000</v>
      </c>
      <c r="K13" s="44"/>
      <c r="L13" s="43"/>
      <c r="M13" s="44">
        <v>925161</v>
      </c>
      <c r="N13" s="43"/>
      <c r="O13" s="44"/>
      <c r="P13" s="43">
        <f t="shared" si="5"/>
        <v>90000</v>
      </c>
      <c r="Q13" s="44">
        <f t="shared" si="6"/>
        <v>925161</v>
      </c>
      <c r="R13" s="24">
        <f t="shared" si="7"/>
        <v>-100</v>
      </c>
      <c r="S13" s="25">
        <f t="shared" si="8"/>
        <v>0</v>
      </c>
      <c r="T13" s="24">
        <f t="shared" si="9"/>
        <v>5.1399200456881777</v>
      </c>
      <c r="U13" s="26">
        <f t="shared" si="10"/>
        <v>52.836150770988013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-4000000</v>
      </c>
      <c r="D23" s="42"/>
      <c r="E23" s="42">
        <f t="shared" si="4"/>
        <v>16000000</v>
      </c>
      <c r="F23" s="43">
        <v>20000000</v>
      </c>
      <c r="G23" s="44">
        <v>16000000</v>
      </c>
      <c r="H23" s="43">
        <v>5529000</v>
      </c>
      <c r="I23" s="44">
        <v>2640595</v>
      </c>
      <c r="J23" s="43"/>
      <c r="K23" s="44">
        <v>6303485</v>
      </c>
      <c r="L23" s="43">
        <v>4231000</v>
      </c>
      <c r="M23" s="44">
        <v>1363155</v>
      </c>
      <c r="N23" s="43"/>
      <c r="O23" s="44"/>
      <c r="P23" s="43">
        <f t="shared" si="5"/>
        <v>9760000</v>
      </c>
      <c r="Q23" s="44">
        <f t="shared" si="6"/>
        <v>10307235</v>
      </c>
      <c r="R23" s="24">
        <f t="shared" si="7"/>
        <v>0</v>
      </c>
      <c r="S23" s="25">
        <f t="shared" si="8"/>
        <v>-78.374581679816799</v>
      </c>
      <c r="T23" s="24">
        <f t="shared" si="9"/>
        <v>61</v>
      </c>
      <c r="U23" s="26">
        <f t="shared" si="10"/>
        <v>64.420218750000004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3800000</v>
      </c>
      <c r="C28" s="39">
        <f t="shared" si="11"/>
        <v>-900000</v>
      </c>
      <c r="D28" s="39">
        <f t="shared" si="11"/>
        <v>0</v>
      </c>
      <c r="E28" s="39">
        <f t="shared" si="11"/>
        <v>2900000</v>
      </c>
      <c r="F28" s="40">
        <f t="shared" si="11"/>
        <v>2900000</v>
      </c>
      <c r="G28" s="41">
        <f t="shared" si="11"/>
        <v>2900000</v>
      </c>
      <c r="H28" s="40">
        <f t="shared" si="11"/>
        <v>585000</v>
      </c>
      <c r="I28" s="41">
        <f t="shared" si="11"/>
        <v>804706</v>
      </c>
      <c r="J28" s="40">
        <f t="shared" si="11"/>
        <v>1023000</v>
      </c>
      <c r="K28" s="41">
        <f t="shared" si="11"/>
        <v>1632145</v>
      </c>
      <c r="L28" s="40">
        <f t="shared" si="11"/>
        <v>256000</v>
      </c>
      <c r="M28" s="41">
        <f t="shared" si="11"/>
        <v>32382</v>
      </c>
      <c r="N28" s="40">
        <f t="shared" si="11"/>
        <v>0</v>
      </c>
      <c r="O28" s="41">
        <f t="shared" si="11"/>
        <v>0</v>
      </c>
      <c r="P28" s="40">
        <f t="shared" si="11"/>
        <v>1864000</v>
      </c>
      <c r="Q28" s="41">
        <f t="shared" si="11"/>
        <v>2469233</v>
      </c>
      <c r="R28" s="20">
        <f t="shared" si="7"/>
        <v>-74.97556207233626</v>
      </c>
      <c r="S28" s="21">
        <f t="shared" si="8"/>
        <v>-98.015985099363107</v>
      </c>
      <c r="T28" s="20">
        <f t="shared" si="9"/>
        <v>64.275862068965523</v>
      </c>
      <c r="U28" s="22">
        <f t="shared" si="10"/>
        <v>85.145965517241379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585000</v>
      </c>
      <c r="I31" s="44">
        <v>804706</v>
      </c>
      <c r="J31" s="43">
        <v>979000</v>
      </c>
      <c r="K31" s="44">
        <v>1245684</v>
      </c>
      <c r="L31" s="43"/>
      <c r="M31" s="44">
        <v>4446</v>
      </c>
      <c r="N31" s="43"/>
      <c r="O31" s="44"/>
      <c r="P31" s="43">
        <f t="shared" si="5"/>
        <v>1564000</v>
      </c>
      <c r="Q31" s="44">
        <f t="shared" si="6"/>
        <v>2054836</v>
      </c>
      <c r="R31" s="24">
        <f t="shared" si="7"/>
        <v>-100</v>
      </c>
      <c r="S31" s="25">
        <f t="shared" si="8"/>
        <v>-99.64308765304844</v>
      </c>
      <c r="T31" s="24">
        <f t="shared" si="9"/>
        <v>60.15384615384616</v>
      </c>
      <c r="U31" s="26">
        <f t="shared" si="10"/>
        <v>79.032153846153847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44000</v>
      </c>
      <c r="K33" s="44">
        <v>386461</v>
      </c>
      <c r="L33" s="43">
        <v>256000</v>
      </c>
      <c r="M33" s="44">
        <v>27936</v>
      </c>
      <c r="N33" s="43"/>
      <c r="O33" s="44"/>
      <c r="P33" s="43">
        <f t="shared" si="5"/>
        <v>300000</v>
      </c>
      <c r="Q33" s="44">
        <f t="shared" si="6"/>
        <v>414397</v>
      </c>
      <c r="R33" s="24">
        <f t="shared" si="7"/>
        <v>481.81818181818181</v>
      </c>
      <c r="S33" s="25">
        <f t="shared" si="8"/>
        <v>-92.77132750782097</v>
      </c>
      <c r="T33" s="24">
        <f t="shared" si="9"/>
        <v>100</v>
      </c>
      <c r="U33" s="26">
        <f t="shared" si="10"/>
        <v>138.13233333333332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242000</v>
      </c>
      <c r="C43" s="45">
        <f t="shared" si="20"/>
        <v>0</v>
      </c>
      <c r="D43" s="45">
        <f t="shared" si="20"/>
        <v>0</v>
      </c>
      <c r="E43" s="45">
        <f t="shared" si="20"/>
        <v>242000</v>
      </c>
      <c r="F43" s="46">
        <f t="shared" si="20"/>
        <v>242000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242000</v>
      </c>
      <c r="C44" s="39">
        <f t="shared" si="22"/>
        <v>0</v>
      </c>
      <c r="D44" s="39">
        <f t="shared" si="22"/>
        <v>0</v>
      </c>
      <c r="E44" s="39">
        <f t="shared" si="22"/>
        <v>242000</v>
      </c>
      <c r="F44" s="40">
        <f t="shared" si="22"/>
        <v>242000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242000</v>
      </c>
      <c r="C46" s="42"/>
      <c r="D46" s="42"/>
      <c r="E46" s="42">
        <f t="shared" si="13"/>
        <v>242000</v>
      </c>
      <c r="F46" s="43">
        <v>242000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35452000</v>
      </c>
      <c r="C61" s="39">
        <f t="shared" si="26"/>
        <v>-9374000</v>
      </c>
      <c r="D61" s="39">
        <f t="shared" si="26"/>
        <v>0</v>
      </c>
      <c r="E61" s="39">
        <f t="shared" si="26"/>
        <v>26078000</v>
      </c>
      <c r="F61" s="40">
        <f t="shared" si="26"/>
        <v>30078000</v>
      </c>
      <c r="G61" s="41">
        <f t="shared" si="26"/>
        <v>25836000</v>
      </c>
      <c r="H61" s="40">
        <f t="shared" si="26"/>
        <v>6114000</v>
      </c>
      <c r="I61" s="41">
        <f t="shared" si="26"/>
        <v>3445301</v>
      </c>
      <c r="J61" s="40">
        <f t="shared" si="26"/>
        <v>1113000</v>
      </c>
      <c r="K61" s="41">
        <f t="shared" si="26"/>
        <v>7935630</v>
      </c>
      <c r="L61" s="40">
        <f t="shared" si="26"/>
        <v>5015000</v>
      </c>
      <c r="M61" s="41">
        <f t="shared" si="26"/>
        <v>3076955</v>
      </c>
      <c r="N61" s="40">
        <f t="shared" si="26"/>
        <v>0</v>
      </c>
      <c r="O61" s="41">
        <f t="shared" si="26"/>
        <v>0</v>
      </c>
      <c r="P61" s="40">
        <f t="shared" si="26"/>
        <v>12242000</v>
      </c>
      <c r="Q61" s="41">
        <f t="shared" si="26"/>
        <v>14457886</v>
      </c>
      <c r="R61" s="20">
        <f t="shared" si="16"/>
        <v>350.5840071877808</v>
      </c>
      <c r="S61" s="21">
        <f t="shared" si="17"/>
        <v>-61.226077828729416</v>
      </c>
      <c r="T61" s="20">
        <f t="shared" si="18"/>
        <v>46.943784032517833</v>
      </c>
      <c r="U61" s="22">
        <f t="shared" si="19"/>
        <v>55.440931052994856</v>
      </c>
      <c r="V61" s="40">
        <f t="shared" ref="V61:W61" si="27">+V8+V43</f>
        <v>2078000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35452000</v>
      </c>
      <c r="C65" s="48">
        <f t="shared" si="30"/>
        <v>-9374000</v>
      </c>
      <c r="D65" s="48">
        <f t="shared" si="30"/>
        <v>0</v>
      </c>
      <c r="E65" s="48">
        <f t="shared" si="30"/>
        <v>26078000</v>
      </c>
      <c r="F65" s="49">
        <f t="shared" si="30"/>
        <v>30078000</v>
      </c>
      <c r="G65" s="50">
        <f t="shared" si="30"/>
        <v>25836000</v>
      </c>
      <c r="H65" s="49">
        <f t="shared" si="30"/>
        <v>6114000</v>
      </c>
      <c r="I65" s="50">
        <f t="shared" si="30"/>
        <v>3445301</v>
      </c>
      <c r="J65" s="49">
        <f t="shared" si="30"/>
        <v>1113000</v>
      </c>
      <c r="K65" s="50">
        <f t="shared" si="30"/>
        <v>7935630</v>
      </c>
      <c r="L65" s="49">
        <f t="shared" si="30"/>
        <v>5015000</v>
      </c>
      <c r="M65" s="51">
        <f t="shared" si="30"/>
        <v>3076955</v>
      </c>
      <c r="N65" s="49">
        <f t="shared" si="30"/>
        <v>0</v>
      </c>
      <c r="O65" s="50">
        <f t="shared" si="30"/>
        <v>0</v>
      </c>
      <c r="P65" s="49">
        <f t="shared" si="30"/>
        <v>12242000</v>
      </c>
      <c r="Q65" s="50">
        <f t="shared" si="30"/>
        <v>14457886</v>
      </c>
      <c r="R65" s="34">
        <f t="shared" si="16"/>
        <v>350.5840071877808</v>
      </c>
      <c r="S65" s="35">
        <f t="shared" si="17"/>
        <v>-61.226077828729416</v>
      </c>
      <c r="T65" s="34">
        <f t="shared" si="18"/>
        <v>46.943784032517833</v>
      </c>
      <c r="U65" s="35">
        <f t="shared" si="19"/>
        <v>55.440931052994856</v>
      </c>
      <c r="V65" s="49">
        <f>+V61+V62</f>
        <v>2078000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25289000</v>
      </c>
      <c r="C8" s="36">
        <f t="shared" si="0"/>
        <v>5600000</v>
      </c>
      <c r="D8" s="36">
        <f t="shared" si="0"/>
        <v>0</v>
      </c>
      <c r="E8" s="36">
        <f t="shared" si="0"/>
        <v>30889000</v>
      </c>
      <c r="F8" s="37">
        <f t="shared" si="0"/>
        <v>30889000</v>
      </c>
      <c r="G8" s="38">
        <f t="shared" si="0"/>
        <v>30889000</v>
      </c>
      <c r="H8" s="37">
        <f t="shared" si="0"/>
        <v>4975000</v>
      </c>
      <c r="I8" s="38">
        <f t="shared" si="0"/>
        <v>325517</v>
      </c>
      <c r="J8" s="37">
        <f t="shared" si="0"/>
        <v>7312000</v>
      </c>
      <c r="K8" s="38">
        <f t="shared" si="0"/>
        <v>689662</v>
      </c>
      <c r="L8" s="37">
        <f t="shared" si="0"/>
        <v>3697000</v>
      </c>
      <c r="M8" s="38">
        <f t="shared" si="0"/>
        <v>9223088</v>
      </c>
      <c r="N8" s="37">
        <f t="shared" si="0"/>
        <v>0</v>
      </c>
      <c r="O8" s="38">
        <f t="shared" si="0"/>
        <v>0</v>
      </c>
      <c r="P8" s="37">
        <f t="shared" si="0"/>
        <v>15984000</v>
      </c>
      <c r="Q8" s="38">
        <f t="shared" si="0"/>
        <v>10238267</v>
      </c>
      <c r="R8" s="16">
        <f>IF(($J8       =0),0,((($L8       -$J8       )/$J8       )*100))</f>
        <v>-49.439277899343544</v>
      </c>
      <c r="S8" s="17">
        <f>IF(($K8       =0),0,((($M8       -$K8       )/$K8       )*100))</f>
        <v>1237.3345203882482</v>
      </c>
      <c r="T8" s="16">
        <f>IF(($E8       =0),0,(($P8       /$E8       )*100))</f>
        <v>51.74657645116384</v>
      </c>
      <c r="U8" s="18">
        <f>IF(($E8       =0),0,(($Q8       /$E8       )*100))</f>
        <v>33.145349477160153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21189000</v>
      </c>
      <c r="C9" s="39">
        <f t="shared" si="2"/>
        <v>6029000</v>
      </c>
      <c r="D9" s="39">
        <f t="shared" si="2"/>
        <v>0</v>
      </c>
      <c r="E9" s="39">
        <f t="shared" si="2"/>
        <v>27218000</v>
      </c>
      <c r="F9" s="40">
        <f t="shared" si="2"/>
        <v>27218000</v>
      </c>
      <c r="G9" s="41">
        <f t="shared" si="2"/>
        <v>27218000</v>
      </c>
      <c r="H9" s="40">
        <f t="shared" si="2"/>
        <v>4975000</v>
      </c>
      <c r="I9" s="41">
        <f t="shared" si="2"/>
        <v>0</v>
      </c>
      <c r="J9" s="40">
        <f t="shared" si="2"/>
        <v>7101000</v>
      </c>
      <c r="K9" s="41">
        <f t="shared" si="2"/>
        <v>0</v>
      </c>
      <c r="L9" s="40">
        <f t="shared" si="2"/>
        <v>3498000</v>
      </c>
      <c r="M9" s="41">
        <f t="shared" si="2"/>
        <v>8892231</v>
      </c>
      <c r="N9" s="40">
        <f t="shared" si="2"/>
        <v>0</v>
      </c>
      <c r="O9" s="41">
        <f t="shared" si="2"/>
        <v>0</v>
      </c>
      <c r="P9" s="40">
        <f t="shared" si="2"/>
        <v>15574000</v>
      </c>
      <c r="Q9" s="41">
        <f t="shared" si="2"/>
        <v>8892231</v>
      </c>
      <c r="R9" s="20">
        <f>IF(($J9       =0),0,((($L9       -$J9       )/$J9       )*100))</f>
        <v>-50.739332488381919</v>
      </c>
      <c r="S9" s="21">
        <f>IF(($K9       =0),0,((($M9       -$K9       )/$K9       )*100))</f>
        <v>0</v>
      </c>
      <c r="T9" s="20">
        <f>IF(($E9       =0),0,(($P9       /$E9       )*100))</f>
        <v>57.219487104122265</v>
      </c>
      <c r="U9" s="22">
        <f>IF(($E9       =0),0,(($Q9       /$E9       )*100))</f>
        <v>32.670405613931955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8265000</v>
      </c>
      <c r="C10" s="42">
        <v>7000000</v>
      </c>
      <c r="D10" s="42"/>
      <c r="E10" s="42">
        <f t="shared" ref="E10:E41" si="4">$B10      +$C10      +$D10</f>
        <v>15265000</v>
      </c>
      <c r="F10" s="43">
        <v>15265000</v>
      </c>
      <c r="G10" s="44">
        <v>15265000</v>
      </c>
      <c r="H10" s="43">
        <v>3699000</v>
      </c>
      <c r="I10" s="44"/>
      <c r="J10" s="43">
        <v>3874000</v>
      </c>
      <c r="K10" s="44"/>
      <c r="L10" s="43"/>
      <c r="M10" s="44">
        <v>8495195</v>
      </c>
      <c r="N10" s="43"/>
      <c r="O10" s="44"/>
      <c r="P10" s="43">
        <f t="shared" ref="P10:P41" si="5">$H10      +$J10      +$L10      +$N10</f>
        <v>7573000</v>
      </c>
      <c r="Q10" s="44">
        <f t="shared" ref="Q10:Q41" si="6">$I10      +$K10      +$M10      +$O10</f>
        <v>8495195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49.610219456272517</v>
      </c>
      <c r="U10" s="26">
        <f t="shared" ref="U10:U41" si="10">IF(($E10      =0),0,(($Q10      /$E10      )*100))</f>
        <v>55.651457582705532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2924000</v>
      </c>
      <c r="C13" s="42">
        <v>-971000</v>
      </c>
      <c r="D13" s="42"/>
      <c r="E13" s="42">
        <f t="shared" si="4"/>
        <v>1953000</v>
      </c>
      <c r="F13" s="43">
        <v>1953000</v>
      </c>
      <c r="G13" s="44">
        <v>1953000</v>
      </c>
      <c r="H13" s="43"/>
      <c r="I13" s="44"/>
      <c r="J13" s="43">
        <v>199000</v>
      </c>
      <c r="K13" s="44"/>
      <c r="L13" s="43">
        <v>257000</v>
      </c>
      <c r="M13" s="44">
        <v>397036</v>
      </c>
      <c r="N13" s="43"/>
      <c r="O13" s="44"/>
      <c r="P13" s="43">
        <f t="shared" si="5"/>
        <v>456000</v>
      </c>
      <c r="Q13" s="44">
        <f t="shared" si="6"/>
        <v>397036</v>
      </c>
      <c r="R13" s="24">
        <f t="shared" si="7"/>
        <v>29.145728643216078</v>
      </c>
      <c r="S13" s="25">
        <f t="shared" si="8"/>
        <v>0</v>
      </c>
      <c r="T13" s="24">
        <f t="shared" si="9"/>
        <v>23.348694316436251</v>
      </c>
      <c r="U13" s="26">
        <f t="shared" si="10"/>
        <v>20.329544290834615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1276000</v>
      </c>
      <c r="I23" s="44"/>
      <c r="J23" s="43">
        <v>3028000</v>
      </c>
      <c r="K23" s="44"/>
      <c r="L23" s="43">
        <v>3241000</v>
      </c>
      <c r="M23" s="44"/>
      <c r="N23" s="43"/>
      <c r="O23" s="44"/>
      <c r="P23" s="43">
        <f t="shared" si="5"/>
        <v>7545000</v>
      </c>
      <c r="Q23" s="44">
        <f t="shared" si="6"/>
        <v>0</v>
      </c>
      <c r="R23" s="24">
        <f t="shared" si="7"/>
        <v>7.0343461030383096</v>
      </c>
      <c r="S23" s="25">
        <f t="shared" si="8"/>
        <v>0</v>
      </c>
      <c r="T23" s="24">
        <f t="shared" si="9"/>
        <v>75.449999999999989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4100000</v>
      </c>
      <c r="C28" s="39">
        <f t="shared" si="11"/>
        <v>-429000</v>
      </c>
      <c r="D28" s="39">
        <f t="shared" si="11"/>
        <v>0</v>
      </c>
      <c r="E28" s="39">
        <f t="shared" si="11"/>
        <v>3671000</v>
      </c>
      <c r="F28" s="40">
        <f t="shared" si="11"/>
        <v>3671000</v>
      </c>
      <c r="G28" s="41">
        <f t="shared" si="11"/>
        <v>3671000</v>
      </c>
      <c r="H28" s="40">
        <f t="shared" si="11"/>
        <v>0</v>
      </c>
      <c r="I28" s="41">
        <f t="shared" si="11"/>
        <v>325517</v>
      </c>
      <c r="J28" s="40">
        <f t="shared" si="11"/>
        <v>211000</v>
      </c>
      <c r="K28" s="41">
        <f t="shared" si="11"/>
        <v>689662</v>
      </c>
      <c r="L28" s="40">
        <f t="shared" si="11"/>
        <v>199000</v>
      </c>
      <c r="M28" s="41">
        <f t="shared" si="11"/>
        <v>330857</v>
      </c>
      <c r="N28" s="40">
        <f t="shared" si="11"/>
        <v>0</v>
      </c>
      <c r="O28" s="41">
        <f t="shared" si="11"/>
        <v>0</v>
      </c>
      <c r="P28" s="40">
        <f t="shared" si="11"/>
        <v>410000</v>
      </c>
      <c r="Q28" s="41">
        <f t="shared" si="11"/>
        <v>1346036</v>
      </c>
      <c r="R28" s="20">
        <f t="shared" si="7"/>
        <v>-5.6872037914691944</v>
      </c>
      <c r="S28" s="21">
        <f t="shared" si="8"/>
        <v>-52.026209940521582</v>
      </c>
      <c r="T28" s="20">
        <f t="shared" si="9"/>
        <v>11.168618904930536</v>
      </c>
      <c r="U28" s="22">
        <f t="shared" si="10"/>
        <v>36.666739308090442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/>
      <c r="I31" s="44">
        <v>325517</v>
      </c>
      <c r="J31" s="43"/>
      <c r="K31" s="44">
        <v>689662</v>
      </c>
      <c r="L31" s="43"/>
      <c r="M31" s="44">
        <v>330857</v>
      </c>
      <c r="N31" s="43"/>
      <c r="O31" s="44"/>
      <c r="P31" s="43">
        <f t="shared" si="5"/>
        <v>0</v>
      </c>
      <c r="Q31" s="44">
        <f t="shared" si="6"/>
        <v>1346036</v>
      </c>
      <c r="R31" s="24">
        <f t="shared" si="7"/>
        <v>0</v>
      </c>
      <c r="S31" s="25">
        <f t="shared" si="8"/>
        <v>-52.026209940521582</v>
      </c>
      <c r="T31" s="24">
        <f t="shared" si="9"/>
        <v>0</v>
      </c>
      <c r="U31" s="26">
        <f t="shared" si="10"/>
        <v>46.415034482758621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-429000</v>
      </c>
      <c r="D33" s="42"/>
      <c r="E33" s="42">
        <f t="shared" si="4"/>
        <v>771000</v>
      </c>
      <c r="F33" s="43">
        <v>771000</v>
      </c>
      <c r="G33" s="44">
        <v>771000</v>
      </c>
      <c r="H33" s="43"/>
      <c r="I33" s="44"/>
      <c r="J33" s="43">
        <v>211000</v>
      </c>
      <c r="K33" s="44"/>
      <c r="L33" s="43">
        <v>199000</v>
      </c>
      <c r="M33" s="44"/>
      <c r="N33" s="43"/>
      <c r="O33" s="44"/>
      <c r="P33" s="43">
        <f t="shared" si="5"/>
        <v>410000</v>
      </c>
      <c r="Q33" s="44">
        <f t="shared" si="6"/>
        <v>0</v>
      </c>
      <c r="R33" s="24">
        <f t="shared" si="7"/>
        <v>-5.6872037914691944</v>
      </c>
      <c r="S33" s="25">
        <f t="shared" si="8"/>
        <v>0</v>
      </c>
      <c r="T33" s="24">
        <f t="shared" si="9"/>
        <v>53.177691309987033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2083000</v>
      </c>
      <c r="C43" s="45">
        <f t="shared" si="20"/>
        <v>-574000</v>
      </c>
      <c r="D43" s="45">
        <f t="shared" si="20"/>
        <v>0</v>
      </c>
      <c r="E43" s="45">
        <f t="shared" si="20"/>
        <v>1509000</v>
      </c>
      <c r="F43" s="46">
        <f t="shared" si="20"/>
        <v>2083000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2083000</v>
      </c>
      <c r="C44" s="39">
        <f t="shared" si="22"/>
        <v>-574000</v>
      </c>
      <c r="D44" s="39">
        <f t="shared" si="22"/>
        <v>0</v>
      </c>
      <c r="E44" s="39">
        <f t="shared" si="22"/>
        <v>1509000</v>
      </c>
      <c r="F44" s="40">
        <f t="shared" si="22"/>
        <v>2083000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2083000</v>
      </c>
      <c r="C46" s="42">
        <v>-574000</v>
      </c>
      <c r="D46" s="42"/>
      <c r="E46" s="42">
        <f t="shared" si="13"/>
        <v>1509000</v>
      </c>
      <c r="F46" s="43">
        <v>2083000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27372000</v>
      </c>
      <c r="C61" s="39">
        <f t="shared" si="26"/>
        <v>5026000</v>
      </c>
      <c r="D61" s="39">
        <f t="shared" si="26"/>
        <v>0</v>
      </c>
      <c r="E61" s="39">
        <f t="shared" si="26"/>
        <v>32398000</v>
      </c>
      <c r="F61" s="40">
        <f t="shared" si="26"/>
        <v>32972000</v>
      </c>
      <c r="G61" s="41">
        <f t="shared" si="26"/>
        <v>30889000</v>
      </c>
      <c r="H61" s="40">
        <f t="shared" si="26"/>
        <v>4975000</v>
      </c>
      <c r="I61" s="41">
        <f t="shared" si="26"/>
        <v>325517</v>
      </c>
      <c r="J61" s="40">
        <f t="shared" si="26"/>
        <v>7312000</v>
      </c>
      <c r="K61" s="41">
        <f t="shared" si="26"/>
        <v>689662</v>
      </c>
      <c r="L61" s="40">
        <f t="shared" si="26"/>
        <v>3697000</v>
      </c>
      <c r="M61" s="41">
        <f t="shared" si="26"/>
        <v>9223088</v>
      </c>
      <c r="N61" s="40">
        <f t="shared" si="26"/>
        <v>0</v>
      </c>
      <c r="O61" s="41">
        <f t="shared" si="26"/>
        <v>0</v>
      </c>
      <c r="P61" s="40">
        <f t="shared" si="26"/>
        <v>15984000</v>
      </c>
      <c r="Q61" s="41">
        <f t="shared" si="26"/>
        <v>10238267</v>
      </c>
      <c r="R61" s="20">
        <f t="shared" si="16"/>
        <v>-49.439277899343544</v>
      </c>
      <c r="S61" s="21">
        <f t="shared" si="17"/>
        <v>1237.3345203882482</v>
      </c>
      <c r="T61" s="20">
        <f t="shared" si="18"/>
        <v>49.336378788814123</v>
      </c>
      <c r="U61" s="22">
        <f t="shared" si="19"/>
        <v>31.601540218532008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27372000</v>
      </c>
      <c r="C65" s="48">
        <f t="shared" si="30"/>
        <v>5026000</v>
      </c>
      <c r="D65" s="48">
        <f t="shared" si="30"/>
        <v>0</v>
      </c>
      <c r="E65" s="48">
        <f t="shared" si="30"/>
        <v>32398000</v>
      </c>
      <c r="F65" s="49">
        <f t="shared" si="30"/>
        <v>32972000</v>
      </c>
      <c r="G65" s="50">
        <f t="shared" si="30"/>
        <v>30889000</v>
      </c>
      <c r="H65" s="49">
        <f t="shared" si="30"/>
        <v>4975000</v>
      </c>
      <c r="I65" s="50">
        <f t="shared" si="30"/>
        <v>325517</v>
      </c>
      <c r="J65" s="49">
        <f t="shared" si="30"/>
        <v>7312000</v>
      </c>
      <c r="K65" s="50">
        <f t="shared" si="30"/>
        <v>689662</v>
      </c>
      <c r="L65" s="49">
        <f t="shared" si="30"/>
        <v>3697000</v>
      </c>
      <c r="M65" s="51">
        <f t="shared" si="30"/>
        <v>9223088</v>
      </c>
      <c r="N65" s="49">
        <f t="shared" si="30"/>
        <v>0</v>
      </c>
      <c r="O65" s="50">
        <f t="shared" si="30"/>
        <v>0</v>
      </c>
      <c r="P65" s="49">
        <f t="shared" si="30"/>
        <v>15984000</v>
      </c>
      <c r="Q65" s="50">
        <f t="shared" si="30"/>
        <v>10238267</v>
      </c>
      <c r="R65" s="34">
        <f t="shared" si="16"/>
        <v>-49.439277899343544</v>
      </c>
      <c r="S65" s="35">
        <f t="shared" si="17"/>
        <v>1237.3345203882482</v>
      </c>
      <c r="T65" s="34">
        <f t="shared" si="18"/>
        <v>49.336378788814123</v>
      </c>
      <c r="U65" s="35">
        <f t="shared" si="19"/>
        <v>31.601540218532008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34954000</v>
      </c>
      <c r="C8" s="36">
        <f t="shared" si="0"/>
        <v>3810000</v>
      </c>
      <c r="D8" s="36">
        <f t="shared" si="0"/>
        <v>0</v>
      </c>
      <c r="E8" s="36">
        <f t="shared" si="0"/>
        <v>38764000</v>
      </c>
      <c r="F8" s="37">
        <f t="shared" si="0"/>
        <v>32764000</v>
      </c>
      <c r="G8" s="38">
        <f t="shared" si="0"/>
        <v>38764000</v>
      </c>
      <c r="H8" s="37">
        <f t="shared" si="0"/>
        <v>12103000</v>
      </c>
      <c r="I8" s="38">
        <f t="shared" si="0"/>
        <v>254658</v>
      </c>
      <c r="J8" s="37">
        <f t="shared" si="0"/>
        <v>7027000</v>
      </c>
      <c r="K8" s="38">
        <f t="shared" si="0"/>
        <v>4010</v>
      </c>
      <c r="L8" s="37">
        <f t="shared" si="0"/>
        <v>1501000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20631000</v>
      </c>
      <c r="Q8" s="38">
        <f t="shared" si="0"/>
        <v>258668</v>
      </c>
      <c r="R8" s="16">
        <f>IF(($J8       =0),0,((($L8       -$J8       )/$J8       )*100))</f>
        <v>-78.63953322897396</v>
      </c>
      <c r="S8" s="17">
        <f>IF(($K8       =0),0,((($M8       -$K8       )/$K8       )*100))</f>
        <v>-100</v>
      </c>
      <c r="T8" s="16">
        <f>IF(($E8       =0),0,(($P8       /$E8       )*100))</f>
        <v>53.222061706738209</v>
      </c>
      <c r="U8" s="18">
        <f>IF(($E8       =0),0,(($Q8       /$E8       )*100))</f>
        <v>0.66728923743679702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30854000</v>
      </c>
      <c r="C9" s="39">
        <f t="shared" si="2"/>
        <v>3810000</v>
      </c>
      <c r="D9" s="39">
        <f t="shared" si="2"/>
        <v>0</v>
      </c>
      <c r="E9" s="39">
        <f t="shared" si="2"/>
        <v>34664000</v>
      </c>
      <c r="F9" s="40">
        <f t="shared" si="2"/>
        <v>28664000</v>
      </c>
      <c r="G9" s="41">
        <f t="shared" si="2"/>
        <v>34664000</v>
      </c>
      <c r="H9" s="40">
        <f t="shared" si="2"/>
        <v>10338000</v>
      </c>
      <c r="I9" s="41">
        <f t="shared" si="2"/>
        <v>0</v>
      </c>
      <c r="J9" s="40">
        <f t="shared" si="2"/>
        <v>6147000</v>
      </c>
      <c r="K9" s="41">
        <f t="shared" si="2"/>
        <v>0</v>
      </c>
      <c r="L9" s="40">
        <f t="shared" si="2"/>
        <v>1185000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17670000</v>
      </c>
      <c r="Q9" s="41">
        <f t="shared" si="2"/>
        <v>0</v>
      </c>
      <c r="R9" s="20">
        <f>IF(($J9       =0),0,((($L9       -$J9       )/$J9       )*100))</f>
        <v>-80.72230356271352</v>
      </c>
      <c r="S9" s="21">
        <f>IF(($K9       =0),0,((($M9       -$K9       )/$K9       )*100))</f>
        <v>0</v>
      </c>
      <c r="T9" s="20">
        <f>IF(($E9       =0),0,(($P9       /$E9       )*100))</f>
        <v>50.975075005769675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10854000</v>
      </c>
      <c r="C10" s="42">
        <v>-2190000</v>
      </c>
      <c r="D10" s="42"/>
      <c r="E10" s="42">
        <f t="shared" ref="E10:E41" si="4">$B10      +$C10      +$D10</f>
        <v>8664000</v>
      </c>
      <c r="F10" s="43">
        <v>8664000</v>
      </c>
      <c r="G10" s="44">
        <v>8664000</v>
      </c>
      <c r="H10" s="43">
        <v>1617000</v>
      </c>
      <c r="I10" s="44"/>
      <c r="J10" s="43">
        <v>1456000</v>
      </c>
      <c r="K10" s="44"/>
      <c r="L10" s="43">
        <v>41000</v>
      </c>
      <c r="M10" s="44"/>
      <c r="N10" s="43"/>
      <c r="O10" s="44"/>
      <c r="P10" s="43">
        <f t="shared" ref="P10:P41" si="5">$H10      +$J10      +$L10      +$N10</f>
        <v>3114000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-97.184065934065927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35.94182825484765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6000000</v>
      </c>
      <c r="D23" s="42"/>
      <c r="E23" s="42">
        <f t="shared" si="4"/>
        <v>26000000</v>
      </c>
      <c r="F23" s="43">
        <v>20000000</v>
      </c>
      <c r="G23" s="44">
        <v>26000000</v>
      </c>
      <c r="H23" s="43">
        <v>8721000</v>
      </c>
      <c r="I23" s="44"/>
      <c r="J23" s="43">
        <v>4691000</v>
      </c>
      <c r="K23" s="44"/>
      <c r="L23" s="43">
        <v>1144000</v>
      </c>
      <c r="M23" s="44"/>
      <c r="N23" s="43"/>
      <c r="O23" s="44"/>
      <c r="P23" s="43">
        <f t="shared" si="5"/>
        <v>14556000</v>
      </c>
      <c r="Q23" s="44">
        <f t="shared" si="6"/>
        <v>0</v>
      </c>
      <c r="R23" s="24">
        <f t="shared" si="7"/>
        <v>-75.612875719462807</v>
      </c>
      <c r="S23" s="25">
        <f t="shared" si="8"/>
        <v>0</v>
      </c>
      <c r="T23" s="24">
        <f t="shared" si="9"/>
        <v>55.984615384615388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4100000</v>
      </c>
      <c r="C28" s="39">
        <f t="shared" si="11"/>
        <v>0</v>
      </c>
      <c r="D28" s="39">
        <f t="shared" si="11"/>
        <v>0</v>
      </c>
      <c r="E28" s="39">
        <f t="shared" si="11"/>
        <v>4100000</v>
      </c>
      <c r="F28" s="40">
        <f t="shared" si="11"/>
        <v>4100000</v>
      </c>
      <c r="G28" s="41">
        <f t="shared" si="11"/>
        <v>4100000</v>
      </c>
      <c r="H28" s="40">
        <f t="shared" si="11"/>
        <v>1765000</v>
      </c>
      <c r="I28" s="41">
        <f t="shared" si="11"/>
        <v>254658</v>
      </c>
      <c r="J28" s="40">
        <f t="shared" si="11"/>
        <v>880000</v>
      </c>
      <c r="K28" s="41">
        <f t="shared" si="11"/>
        <v>4010</v>
      </c>
      <c r="L28" s="40">
        <f t="shared" si="11"/>
        <v>316000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2961000</v>
      </c>
      <c r="Q28" s="41">
        <f t="shared" si="11"/>
        <v>258668</v>
      </c>
      <c r="R28" s="20">
        <f t="shared" si="7"/>
        <v>-64.090909090909093</v>
      </c>
      <c r="S28" s="21">
        <f t="shared" si="8"/>
        <v>-100</v>
      </c>
      <c r="T28" s="20">
        <f t="shared" si="9"/>
        <v>72.219512195121951</v>
      </c>
      <c r="U28" s="22">
        <f t="shared" si="10"/>
        <v>6.3089756097560974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1515000</v>
      </c>
      <c r="I31" s="44">
        <v>254658</v>
      </c>
      <c r="J31" s="43">
        <v>618000</v>
      </c>
      <c r="K31" s="44"/>
      <c r="L31" s="43">
        <v>316000</v>
      </c>
      <c r="M31" s="44"/>
      <c r="N31" s="43"/>
      <c r="O31" s="44"/>
      <c r="P31" s="43">
        <f t="shared" si="5"/>
        <v>2449000</v>
      </c>
      <c r="Q31" s="44">
        <f t="shared" si="6"/>
        <v>254658</v>
      </c>
      <c r="R31" s="24">
        <f t="shared" si="7"/>
        <v>-48.867313915857608</v>
      </c>
      <c r="S31" s="25">
        <f t="shared" si="8"/>
        <v>0</v>
      </c>
      <c r="T31" s="24">
        <f t="shared" si="9"/>
        <v>84.448275862068968</v>
      </c>
      <c r="U31" s="26">
        <f t="shared" si="10"/>
        <v>8.7813103448275864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250000</v>
      </c>
      <c r="I33" s="44"/>
      <c r="J33" s="43">
        <v>262000</v>
      </c>
      <c r="K33" s="44">
        <v>4010</v>
      </c>
      <c r="L33" s="43"/>
      <c r="M33" s="44"/>
      <c r="N33" s="43"/>
      <c r="O33" s="44"/>
      <c r="P33" s="43">
        <f t="shared" si="5"/>
        <v>512000</v>
      </c>
      <c r="Q33" s="44">
        <f t="shared" si="6"/>
        <v>4010</v>
      </c>
      <c r="R33" s="24">
        <f t="shared" si="7"/>
        <v>-100</v>
      </c>
      <c r="S33" s="25">
        <f t="shared" si="8"/>
        <v>-100</v>
      </c>
      <c r="T33" s="24">
        <f t="shared" si="9"/>
        <v>42.666666666666671</v>
      </c>
      <c r="U33" s="26">
        <f t="shared" si="10"/>
        <v>0.33416666666666667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34954000</v>
      </c>
      <c r="C61" s="39">
        <f t="shared" si="26"/>
        <v>3810000</v>
      </c>
      <c r="D61" s="39">
        <f t="shared" si="26"/>
        <v>0</v>
      </c>
      <c r="E61" s="39">
        <f t="shared" si="26"/>
        <v>38764000</v>
      </c>
      <c r="F61" s="40">
        <f t="shared" si="26"/>
        <v>32764000</v>
      </c>
      <c r="G61" s="41">
        <f t="shared" si="26"/>
        <v>38764000</v>
      </c>
      <c r="H61" s="40">
        <f t="shared" si="26"/>
        <v>12103000</v>
      </c>
      <c r="I61" s="41">
        <f t="shared" si="26"/>
        <v>254658</v>
      </c>
      <c r="J61" s="40">
        <f t="shared" si="26"/>
        <v>7027000</v>
      </c>
      <c r="K61" s="41">
        <f t="shared" si="26"/>
        <v>4010</v>
      </c>
      <c r="L61" s="40">
        <f t="shared" si="26"/>
        <v>1501000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20631000</v>
      </c>
      <c r="Q61" s="41">
        <f t="shared" si="26"/>
        <v>258668</v>
      </c>
      <c r="R61" s="20">
        <f t="shared" si="16"/>
        <v>-78.63953322897396</v>
      </c>
      <c r="S61" s="21">
        <f t="shared" si="17"/>
        <v>-100</v>
      </c>
      <c r="T61" s="20">
        <f t="shared" si="18"/>
        <v>53.222061706738209</v>
      </c>
      <c r="U61" s="22">
        <f t="shared" si="19"/>
        <v>0.66728923743679702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34954000</v>
      </c>
      <c r="C65" s="48">
        <f t="shared" si="30"/>
        <v>3810000</v>
      </c>
      <c r="D65" s="48">
        <f t="shared" si="30"/>
        <v>0</v>
      </c>
      <c r="E65" s="48">
        <f t="shared" si="30"/>
        <v>38764000</v>
      </c>
      <c r="F65" s="49">
        <f t="shared" si="30"/>
        <v>32764000</v>
      </c>
      <c r="G65" s="50">
        <f t="shared" si="30"/>
        <v>38764000</v>
      </c>
      <c r="H65" s="49">
        <f t="shared" si="30"/>
        <v>12103000</v>
      </c>
      <c r="I65" s="50">
        <f t="shared" si="30"/>
        <v>254658</v>
      </c>
      <c r="J65" s="49">
        <f t="shared" si="30"/>
        <v>7027000</v>
      </c>
      <c r="K65" s="50">
        <f t="shared" si="30"/>
        <v>4010</v>
      </c>
      <c r="L65" s="49">
        <f t="shared" si="30"/>
        <v>1501000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20631000</v>
      </c>
      <c r="Q65" s="50">
        <f t="shared" si="30"/>
        <v>258668</v>
      </c>
      <c r="R65" s="34">
        <f t="shared" si="16"/>
        <v>-78.63953322897396</v>
      </c>
      <c r="S65" s="35">
        <f t="shared" si="17"/>
        <v>-100</v>
      </c>
      <c r="T65" s="34">
        <f t="shared" si="18"/>
        <v>53.222061706738209</v>
      </c>
      <c r="U65" s="35">
        <f t="shared" si="19"/>
        <v>0.66728923743679702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23192000</v>
      </c>
      <c r="C8" s="36">
        <f t="shared" si="0"/>
        <v>9500000</v>
      </c>
      <c r="D8" s="36">
        <f t="shared" si="0"/>
        <v>0</v>
      </c>
      <c r="E8" s="36">
        <f t="shared" si="0"/>
        <v>32692000</v>
      </c>
      <c r="F8" s="37">
        <f t="shared" si="0"/>
        <v>35192000</v>
      </c>
      <c r="G8" s="38">
        <f t="shared" si="0"/>
        <v>32692000</v>
      </c>
      <c r="H8" s="37">
        <f t="shared" si="0"/>
        <v>10104000</v>
      </c>
      <c r="I8" s="38">
        <f t="shared" si="0"/>
        <v>0</v>
      </c>
      <c r="J8" s="37">
        <f t="shared" si="0"/>
        <v>3197000</v>
      </c>
      <c r="K8" s="38">
        <f t="shared" si="0"/>
        <v>0</v>
      </c>
      <c r="L8" s="37">
        <f t="shared" si="0"/>
        <v>1003000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14304000</v>
      </c>
      <c r="Q8" s="38">
        <f t="shared" si="0"/>
        <v>0</v>
      </c>
      <c r="R8" s="16">
        <f>IF(($J8       =0),0,((($L8       -$J8       )/$J8       )*100))</f>
        <v>-68.626837660306535</v>
      </c>
      <c r="S8" s="17">
        <f>IF(($K8       =0),0,((($M8       -$K8       )/$K8       )*100))</f>
        <v>0</v>
      </c>
      <c r="T8" s="16">
        <f>IF(($E8       =0),0,(($P8       /$E8       )*100))</f>
        <v>43.753823565398264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20092000</v>
      </c>
      <c r="C9" s="39">
        <f t="shared" si="2"/>
        <v>9500000</v>
      </c>
      <c r="D9" s="39">
        <f t="shared" si="2"/>
        <v>0</v>
      </c>
      <c r="E9" s="39">
        <f t="shared" si="2"/>
        <v>29592000</v>
      </c>
      <c r="F9" s="40">
        <f t="shared" si="2"/>
        <v>32092000</v>
      </c>
      <c r="G9" s="41">
        <f t="shared" si="2"/>
        <v>29592000</v>
      </c>
      <c r="H9" s="40">
        <f t="shared" si="2"/>
        <v>9879000</v>
      </c>
      <c r="I9" s="41">
        <f t="shared" si="2"/>
        <v>0</v>
      </c>
      <c r="J9" s="40">
        <f t="shared" si="2"/>
        <v>2916000</v>
      </c>
      <c r="K9" s="41">
        <f t="shared" si="2"/>
        <v>0</v>
      </c>
      <c r="L9" s="40">
        <f t="shared" si="2"/>
        <v>867000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13662000</v>
      </c>
      <c r="Q9" s="41">
        <f t="shared" si="2"/>
        <v>0</v>
      </c>
      <c r="R9" s="20">
        <f>IF(($J9       =0),0,((($L9       -$J9       )/$J9       )*100))</f>
        <v>-70.267489711934161</v>
      </c>
      <c r="S9" s="21">
        <f>IF(($K9       =0),0,((($M9       -$K9       )/$K9       )*100))</f>
        <v>0</v>
      </c>
      <c r="T9" s="20">
        <f>IF(($E9       =0),0,(($P9       /$E9       )*100))</f>
        <v>46.167883211678834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12656000</v>
      </c>
      <c r="C10" s="42">
        <v>12000000</v>
      </c>
      <c r="D10" s="42"/>
      <c r="E10" s="42">
        <f t="shared" ref="E10:E41" si="4">$B10      +$C10      +$D10</f>
        <v>24656000</v>
      </c>
      <c r="F10" s="43">
        <v>24656000</v>
      </c>
      <c r="G10" s="44">
        <v>24656000</v>
      </c>
      <c r="H10" s="43">
        <v>8943000</v>
      </c>
      <c r="I10" s="44"/>
      <c r="J10" s="43">
        <v>2916000</v>
      </c>
      <c r="K10" s="44"/>
      <c r="L10" s="43">
        <v>867000</v>
      </c>
      <c r="M10" s="44"/>
      <c r="N10" s="43"/>
      <c r="O10" s="44"/>
      <c r="P10" s="43">
        <f t="shared" ref="P10:P41" si="5">$H10      +$J10      +$L10      +$N10</f>
        <v>12726000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-70.267489711934161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51.614211550940951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2436000</v>
      </c>
      <c r="C13" s="42"/>
      <c r="D13" s="42"/>
      <c r="E13" s="42">
        <f t="shared" si="4"/>
        <v>2436000</v>
      </c>
      <c r="F13" s="43">
        <v>2436000</v>
      </c>
      <c r="G13" s="44">
        <v>2436000</v>
      </c>
      <c r="H13" s="43">
        <v>936000</v>
      </c>
      <c r="I13" s="44"/>
      <c r="J13" s="43"/>
      <c r="K13" s="44"/>
      <c r="L13" s="43"/>
      <c r="M13" s="44"/>
      <c r="N13" s="43"/>
      <c r="O13" s="44"/>
      <c r="P13" s="43">
        <f t="shared" si="5"/>
        <v>936000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38.423645320197039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>
        <v>-2500000</v>
      </c>
      <c r="D23" s="42"/>
      <c r="E23" s="42">
        <f t="shared" si="4"/>
        <v>2500000</v>
      </c>
      <c r="F23" s="43">
        <v>5000000</v>
      </c>
      <c r="G23" s="44">
        <v>2500000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3100000</v>
      </c>
      <c r="C28" s="39">
        <f t="shared" si="11"/>
        <v>0</v>
      </c>
      <c r="D28" s="39">
        <f t="shared" si="11"/>
        <v>0</v>
      </c>
      <c r="E28" s="39">
        <f t="shared" si="11"/>
        <v>3100000</v>
      </c>
      <c r="F28" s="40">
        <f t="shared" si="11"/>
        <v>3100000</v>
      </c>
      <c r="G28" s="41">
        <f t="shared" si="11"/>
        <v>3100000</v>
      </c>
      <c r="H28" s="40">
        <f t="shared" si="11"/>
        <v>225000</v>
      </c>
      <c r="I28" s="41">
        <f t="shared" si="11"/>
        <v>0</v>
      </c>
      <c r="J28" s="40">
        <f t="shared" si="11"/>
        <v>281000</v>
      </c>
      <c r="K28" s="41">
        <f t="shared" si="11"/>
        <v>0</v>
      </c>
      <c r="L28" s="40">
        <f t="shared" si="11"/>
        <v>136000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642000</v>
      </c>
      <c r="Q28" s="41">
        <f t="shared" si="11"/>
        <v>0</v>
      </c>
      <c r="R28" s="20">
        <f t="shared" si="7"/>
        <v>-51.601423487544487</v>
      </c>
      <c r="S28" s="21">
        <f t="shared" si="8"/>
        <v>0</v>
      </c>
      <c r="T28" s="20">
        <f t="shared" si="9"/>
        <v>20.70967741935484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225000</v>
      </c>
      <c r="I33" s="44"/>
      <c r="J33" s="43">
        <v>281000</v>
      </c>
      <c r="K33" s="44"/>
      <c r="L33" s="43">
        <v>136000</v>
      </c>
      <c r="M33" s="44"/>
      <c r="N33" s="43"/>
      <c r="O33" s="44"/>
      <c r="P33" s="43">
        <f t="shared" si="5"/>
        <v>642000</v>
      </c>
      <c r="Q33" s="44">
        <f t="shared" si="6"/>
        <v>0</v>
      </c>
      <c r="R33" s="24">
        <f t="shared" si="7"/>
        <v>-51.601423487544487</v>
      </c>
      <c r="S33" s="25">
        <f t="shared" si="8"/>
        <v>0</v>
      </c>
      <c r="T33" s="24">
        <f t="shared" si="9"/>
        <v>53.5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23192000</v>
      </c>
      <c r="C61" s="39">
        <f t="shared" si="26"/>
        <v>9500000</v>
      </c>
      <c r="D61" s="39">
        <f t="shared" si="26"/>
        <v>0</v>
      </c>
      <c r="E61" s="39">
        <f t="shared" si="26"/>
        <v>32692000</v>
      </c>
      <c r="F61" s="40">
        <f t="shared" si="26"/>
        <v>35192000</v>
      </c>
      <c r="G61" s="41">
        <f t="shared" si="26"/>
        <v>32692000</v>
      </c>
      <c r="H61" s="40">
        <f t="shared" si="26"/>
        <v>10104000</v>
      </c>
      <c r="I61" s="41">
        <f t="shared" si="26"/>
        <v>0</v>
      </c>
      <c r="J61" s="40">
        <f t="shared" si="26"/>
        <v>3197000</v>
      </c>
      <c r="K61" s="41">
        <f t="shared" si="26"/>
        <v>0</v>
      </c>
      <c r="L61" s="40">
        <f t="shared" si="26"/>
        <v>1003000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14304000</v>
      </c>
      <c r="Q61" s="41">
        <f t="shared" si="26"/>
        <v>0</v>
      </c>
      <c r="R61" s="20">
        <f t="shared" si="16"/>
        <v>-68.626837660306535</v>
      </c>
      <c r="S61" s="21">
        <f t="shared" si="17"/>
        <v>0</v>
      </c>
      <c r="T61" s="20">
        <f t="shared" si="18"/>
        <v>43.753823565398264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23192000</v>
      </c>
      <c r="C65" s="48">
        <f t="shared" si="30"/>
        <v>9500000</v>
      </c>
      <c r="D65" s="48">
        <f t="shared" si="30"/>
        <v>0</v>
      </c>
      <c r="E65" s="48">
        <f t="shared" si="30"/>
        <v>32692000</v>
      </c>
      <c r="F65" s="49">
        <f t="shared" si="30"/>
        <v>35192000</v>
      </c>
      <c r="G65" s="50">
        <f t="shared" si="30"/>
        <v>32692000</v>
      </c>
      <c r="H65" s="49">
        <f t="shared" si="30"/>
        <v>10104000</v>
      </c>
      <c r="I65" s="50">
        <f t="shared" si="30"/>
        <v>0</v>
      </c>
      <c r="J65" s="49">
        <f t="shared" si="30"/>
        <v>3197000</v>
      </c>
      <c r="K65" s="50">
        <f t="shared" si="30"/>
        <v>0</v>
      </c>
      <c r="L65" s="49">
        <f t="shared" si="30"/>
        <v>1003000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14304000</v>
      </c>
      <c r="Q65" s="50">
        <f t="shared" si="30"/>
        <v>0</v>
      </c>
      <c r="R65" s="34">
        <f t="shared" si="16"/>
        <v>-68.626837660306535</v>
      </c>
      <c r="S65" s="35">
        <f t="shared" si="17"/>
        <v>0</v>
      </c>
      <c r="T65" s="34">
        <f t="shared" si="18"/>
        <v>43.753823565398264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47448000</v>
      </c>
      <c r="C8" s="36">
        <f t="shared" si="0"/>
        <v>-11273000</v>
      </c>
      <c r="D8" s="36">
        <f t="shared" si="0"/>
        <v>0</v>
      </c>
      <c r="E8" s="36">
        <f t="shared" si="0"/>
        <v>36175000</v>
      </c>
      <c r="F8" s="37">
        <f t="shared" si="0"/>
        <v>41548000</v>
      </c>
      <c r="G8" s="38">
        <f t="shared" si="0"/>
        <v>36175000</v>
      </c>
      <c r="H8" s="37">
        <f t="shared" si="0"/>
        <v>4446000</v>
      </c>
      <c r="I8" s="38">
        <f t="shared" si="0"/>
        <v>4111372</v>
      </c>
      <c r="J8" s="37">
        <f t="shared" si="0"/>
        <v>5941000</v>
      </c>
      <c r="K8" s="38">
        <f t="shared" si="0"/>
        <v>0</v>
      </c>
      <c r="L8" s="37">
        <f t="shared" si="0"/>
        <v>3391000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13778000</v>
      </c>
      <c r="Q8" s="38">
        <f t="shared" si="0"/>
        <v>4111372</v>
      </c>
      <c r="R8" s="16">
        <f>IF(($J8       =0),0,((($L8       -$J8       )/$J8       )*100))</f>
        <v>-42.922066992088872</v>
      </c>
      <c r="S8" s="17">
        <f>IF(($K8       =0),0,((($M8       -$K8       )/$K8       )*100))</f>
        <v>0</v>
      </c>
      <c r="T8" s="16">
        <f>IF(($E8       =0),0,(($P8       /$E8       )*100))</f>
        <v>38.087076710435383</v>
      </c>
      <c r="U8" s="18">
        <f>IF(($E8       =0),0,(($Q8       /$E8       )*100))</f>
        <v>11.36523013130615</v>
      </c>
      <c r="V8" s="37">
        <f t="shared" ref="V8:W8" si="1">+V9+V28</f>
        <v>1569000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44448000</v>
      </c>
      <c r="C9" s="39">
        <f t="shared" si="2"/>
        <v>-11093000</v>
      </c>
      <c r="D9" s="39">
        <f t="shared" si="2"/>
        <v>0</v>
      </c>
      <c r="E9" s="39">
        <f t="shared" si="2"/>
        <v>33355000</v>
      </c>
      <c r="F9" s="40">
        <f t="shared" si="2"/>
        <v>38728000</v>
      </c>
      <c r="G9" s="41">
        <f t="shared" si="2"/>
        <v>33355000</v>
      </c>
      <c r="H9" s="40">
        <f t="shared" si="2"/>
        <v>4279000</v>
      </c>
      <c r="I9" s="41">
        <f t="shared" si="2"/>
        <v>4111372</v>
      </c>
      <c r="J9" s="40">
        <f t="shared" si="2"/>
        <v>5515000</v>
      </c>
      <c r="K9" s="41">
        <f t="shared" si="2"/>
        <v>0</v>
      </c>
      <c r="L9" s="40">
        <f t="shared" si="2"/>
        <v>3027000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12821000</v>
      </c>
      <c r="Q9" s="41">
        <f t="shared" si="2"/>
        <v>4111372</v>
      </c>
      <c r="R9" s="20">
        <f>IF(($J9       =0),0,((($L9       -$J9       )/$J9       )*100))</f>
        <v>-45.113327289211242</v>
      </c>
      <c r="S9" s="21">
        <f>IF(($K9       =0),0,((($M9       -$K9       )/$K9       )*100))</f>
        <v>0</v>
      </c>
      <c r="T9" s="20">
        <f>IF(($E9       =0),0,(($P9       /$E9       )*100))</f>
        <v>38.438015290061465</v>
      </c>
      <c r="U9" s="22">
        <f>IF(($E9       =0),0,(($Q9       /$E9       )*100))</f>
        <v>12.326104032378954</v>
      </c>
      <c r="V9" s="40">
        <f t="shared" ref="V9:W9" si="3">SUM(V10:V27)</f>
        <v>1569000</v>
      </c>
      <c r="W9" s="41">
        <f t="shared" si="3"/>
        <v>0</v>
      </c>
    </row>
    <row r="10" spans="1:23" x14ac:dyDescent="0.2">
      <c r="A10" s="23" t="s">
        <v>36</v>
      </c>
      <c r="B10" s="42">
        <v>13448000</v>
      </c>
      <c r="C10" s="42">
        <v>-5720000</v>
      </c>
      <c r="D10" s="42"/>
      <c r="E10" s="42">
        <f t="shared" ref="E10:E41" si="4">$B10      +$C10      +$D10</f>
        <v>7728000</v>
      </c>
      <c r="F10" s="43">
        <v>7728000</v>
      </c>
      <c r="G10" s="44">
        <v>7728000</v>
      </c>
      <c r="H10" s="43">
        <v>168000</v>
      </c>
      <c r="I10" s="44"/>
      <c r="J10" s="43">
        <v>2599000</v>
      </c>
      <c r="K10" s="44"/>
      <c r="L10" s="43">
        <v>3027000</v>
      </c>
      <c r="M10" s="44"/>
      <c r="N10" s="43"/>
      <c r="O10" s="44"/>
      <c r="P10" s="43">
        <f t="shared" ref="P10:P41" si="5">$H10      +$J10      +$L10      +$N10</f>
        <v>5794000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16.467872258560984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74.97412008281573</v>
      </c>
      <c r="U10" s="26">
        <f t="shared" ref="U10:U41" si="10">IF(($E10      =0),0,(($Q10      /$E10      )*100))</f>
        <v>0</v>
      </c>
      <c r="V10" s="43">
        <v>447000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1122000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31000000</v>
      </c>
      <c r="C23" s="42">
        <v>-5373000</v>
      </c>
      <c r="D23" s="42"/>
      <c r="E23" s="42">
        <f t="shared" si="4"/>
        <v>25627000</v>
      </c>
      <c r="F23" s="43">
        <v>31000000</v>
      </c>
      <c r="G23" s="44">
        <v>25627000</v>
      </c>
      <c r="H23" s="43">
        <v>4111000</v>
      </c>
      <c r="I23" s="44">
        <v>4111372</v>
      </c>
      <c r="J23" s="43">
        <v>2916000</v>
      </c>
      <c r="K23" s="44"/>
      <c r="L23" s="43"/>
      <c r="M23" s="44"/>
      <c r="N23" s="43"/>
      <c r="O23" s="44"/>
      <c r="P23" s="43">
        <f t="shared" si="5"/>
        <v>7027000</v>
      </c>
      <c r="Q23" s="44">
        <f t="shared" si="6"/>
        <v>4111372</v>
      </c>
      <c r="R23" s="24">
        <f t="shared" si="7"/>
        <v>-100</v>
      </c>
      <c r="S23" s="25">
        <f t="shared" si="8"/>
        <v>0</v>
      </c>
      <c r="T23" s="24">
        <f t="shared" si="9"/>
        <v>27.42029890350021</v>
      </c>
      <c r="U23" s="26">
        <f t="shared" si="10"/>
        <v>16.043126390135402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-180000</v>
      </c>
      <c r="D28" s="39">
        <f t="shared" si="11"/>
        <v>0</v>
      </c>
      <c r="E28" s="39">
        <f t="shared" si="11"/>
        <v>2820000</v>
      </c>
      <c r="F28" s="40">
        <f t="shared" si="11"/>
        <v>2820000</v>
      </c>
      <c r="G28" s="41">
        <f t="shared" si="11"/>
        <v>2820000</v>
      </c>
      <c r="H28" s="40">
        <f t="shared" si="11"/>
        <v>167000</v>
      </c>
      <c r="I28" s="41">
        <f t="shared" si="11"/>
        <v>0</v>
      </c>
      <c r="J28" s="40">
        <f t="shared" si="11"/>
        <v>426000</v>
      </c>
      <c r="K28" s="41">
        <f t="shared" si="11"/>
        <v>0</v>
      </c>
      <c r="L28" s="40">
        <f t="shared" si="11"/>
        <v>364000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957000</v>
      </c>
      <c r="Q28" s="41">
        <f t="shared" si="11"/>
        <v>0</v>
      </c>
      <c r="R28" s="20">
        <f t="shared" si="7"/>
        <v>-14.553990610328638</v>
      </c>
      <c r="S28" s="21">
        <f t="shared" si="8"/>
        <v>0</v>
      </c>
      <c r="T28" s="20">
        <f t="shared" si="9"/>
        <v>33.936170212765958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-180000</v>
      </c>
      <c r="D33" s="42"/>
      <c r="E33" s="42">
        <f t="shared" si="4"/>
        <v>1020000</v>
      </c>
      <c r="F33" s="43">
        <v>1020000</v>
      </c>
      <c r="G33" s="44">
        <v>1020000</v>
      </c>
      <c r="H33" s="43">
        <v>167000</v>
      </c>
      <c r="I33" s="44"/>
      <c r="J33" s="43">
        <v>426000</v>
      </c>
      <c r="K33" s="44"/>
      <c r="L33" s="43">
        <v>364000</v>
      </c>
      <c r="M33" s="44"/>
      <c r="N33" s="43"/>
      <c r="O33" s="44"/>
      <c r="P33" s="43">
        <f t="shared" si="5"/>
        <v>957000</v>
      </c>
      <c r="Q33" s="44">
        <f t="shared" si="6"/>
        <v>0</v>
      </c>
      <c r="R33" s="24">
        <f t="shared" si="7"/>
        <v>-14.553990610328638</v>
      </c>
      <c r="S33" s="25">
        <f t="shared" si="8"/>
        <v>0</v>
      </c>
      <c r="T33" s="24">
        <f t="shared" si="9"/>
        <v>93.82352941176471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47448000</v>
      </c>
      <c r="C61" s="39">
        <f t="shared" si="26"/>
        <v>-11273000</v>
      </c>
      <c r="D61" s="39">
        <f t="shared" si="26"/>
        <v>0</v>
      </c>
      <c r="E61" s="39">
        <f t="shared" si="26"/>
        <v>36175000</v>
      </c>
      <c r="F61" s="40">
        <f t="shared" si="26"/>
        <v>41548000</v>
      </c>
      <c r="G61" s="41">
        <f t="shared" si="26"/>
        <v>36175000</v>
      </c>
      <c r="H61" s="40">
        <f t="shared" si="26"/>
        <v>4446000</v>
      </c>
      <c r="I61" s="41">
        <f t="shared" si="26"/>
        <v>4111372</v>
      </c>
      <c r="J61" s="40">
        <f t="shared" si="26"/>
        <v>5941000</v>
      </c>
      <c r="K61" s="41">
        <f t="shared" si="26"/>
        <v>0</v>
      </c>
      <c r="L61" s="40">
        <f t="shared" si="26"/>
        <v>3391000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13778000</v>
      </c>
      <c r="Q61" s="41">
        <f t="shared" si="26"/>
        <v>4111372</v>
      </c>
      <c r="R61" s="20">
        <f t="shared" si="16"/>
        <v>-42.922066992088872</v>
      </c>
      <c r="S61" s="21">
        <f t="shared" si="17"/>
        <v>0</v>
      </c>
      <c r="T61" s="20">
        <f t="shared" si="18"/>
        <v>38.087076710435383</v>
      </c>
      <c r="U61" s="22">
        <f t="shared" si="19"/>
        <v>11.36523013130615</v>
      </c>
      <c r="V61" s="40">
        <f t="shared" ref="V61:W61" si="27">+V8+V43</f>
        <v>1569000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47448000</v>
      </c>
      <c r="C65" s="48">
        <f t="shared" si="30"/>
        <v>-11273000</v>
      </c>
      <c r="D65" s="48">
        <f t="shared" si="30"/>
        <v>0</v>
      </c>
      <c r="E65" s="48">
        <f t="shared" si="30"/>
        <v>36175000</v>
      </c>
      <c r="F65" s="49">
        <f t="shared" si="30"/>
        <v>41548000</v>
      </c>
      <c r="G65" s="50">
        <f t="shared" si="30"/>
        <v>36175000</v>
      </c>
      <c r="H65" s="49">
        <f t="shared" si="30"/>
        <v>4446000</v>
      </c>
      <c r="I65" s="50">
        <f t="shared" si="30"/>
        <v>4111372</v>
      </c>
      <c r="J65" s="49">
        <f t="shared" si="30"/>
        <v>5941000</v>
      </c>
      <c r="K65" s="50">
        <f t="shared" si="30"/>
        <v>0</v>
      </c>
      <c r="L65" s="49">
        <f t="shared" si="30"/>
        <v>3391000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13778000</v>
      </c>
      <c r="Q65" s="50">
        <f t="shared" si="30"/>
        <v>4111372</v>
      </c>
      <c r="R65" s="34">
        <f t="shared" si="16"/>
        <v>-42.922066992088872</v>
      </c>
      <c r="S65" s="35">
        <f t="shared" si="17"/>
        <v>0</v>
      </c>
      <c r="T65" s="34">
        <f t="shared" si="18"/>
        <v>38.087076710435383</v>
      </c>
      <c r="U65" s="35">
        <f t="shared" si="19"/>
        <v>11.36523013130615</v>
      </c>
      <c r="V65" s="49">
        <f>+V61+V62</f>
        <v>1569000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16957000</v>
      </c>
      <c r="C8" s="36">
        <f t="shared" si="0"/>
        <v>6000000</v>
      </c>
      <c r="D8" s="36">
        <f t="shared" si="0"/>
        <v>0</v>
      </c>
      <c r="E8" s="36">
        <f t="shared" si="0"/>
        <v>22957000</v>
      </c>
      <c r="F8" s="37">
        <f t="shared" si="0"/>
        <v>22957000</v>
      </c>
      <c r="G8" s="38">
        <f t="shared" si="0"/>
        <v>22957000</v>
      </c>
      <c r="H8" s="37">
        <f t="shared" si="0"/>
        <v>9379000</v>
      </c>
      <c r="I8" s="38">
        <f t="shared" si="0"/>
        <v>0</v>
      </c>
      <c r="J8" s="37">
        <f t="shared" si="0"/>
        <v>2814000</v>
      </c>
      <c r="K8" s="38">
        <f t="shared" si="0"/>
        <v>0</v>
      </c>
      <c r="L8" s="37">
        <f t="shared" si="0"/>
        <v>704000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12897000</v>
      </c>
      <c r="Q8" s="38">
        <f t="shared" si="0"/>
        <v>0</v>
      </c>
      <c r="R8" s="16">
        <f>IF(($J8       =0),0,((($L8       -$J8       )/$J8       )*100))</f>
        <v>-74.982231698649599</v>
      </c>
      <c r="S8" s="17">
        <f>IF(($K8       =0),0,((($M8       -$K8       )/$K8       )*100))</f>
        <v>0</v>
      </c>
      <c r="T8" s="16">
        <f>IF(($E8       =0),0,(($P8       /$E8       )*100))</f>
        <v>56.178943241712766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12957000</v>
      </c>
      <c r="C9" s="39">
        <f t="shared" si="2"/>
        <v>6000000</v>
      </c>
      <c r="D9" s="39">
        <f t="shared" si="2"/>
        <v>0</v>
      </c>
      <c r="E9" s="39">
        <f t="shared" si="2"/>
        <v>18957000</v>
      </c>
      <c r="F9" s="40">
        <f t="shared" si="2"/>
        <v>18957000</v>
      </c>
      <c r="G9" s="41">
        <f t="shared" si="2"/>
        <v>18957000</v>
      </c>
      <c r="H9" s="40">
        <f t="shared" si="2"/>
        <v>9318000</v>
      </c>
      <c r="I9" s="41">
        <f t="shared" si="2"/>
        <v>0</v>
      </c>
      <c r="J9" s="40">
        <f t="shared" si="2"/>
        <v>2550000</v>
      </c>
      <c r="K9" s="41">
        <f t="shared" si="2"/>
        <v>0</v>
      </c>
      <c r="L9" s="40">
        <f t="shared" si="2"/>
        <v>400000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12268000</v>
      </c>
      <c r="Q9" s="41">
        <f t="shared" si="2"/>
        <v>0</v>
      </c>
      <c r="R9" s="20">
        <f>IF(($J9       =0),0,((($L9       -$J9       )/$J9       )*100))</f>
        <v>-84.313725490196077</v>
      </c>
      <c r="S9" s="21">
        <f>IF(($K9       =0),0,((($M9       -$K9       )/$K9       )*100))</f>
        <v>0</v>
      </c>
      <c r="T9" s="20">
        <f>IF(($E9       =0),0,(($P9       /$E9       )*100))</f>
        <v>64.714881046579094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8571000</v>
      </c>
      <c r="C10" s="42">
        <v>6000000</v>
      </c>
      <c r="D10" s="42"/>
      <c r="E10" s="42">
        <f t="shared" ref="E10:E41" si="4">$B10      +$C10      +$D10</f>
        <v>14571000</v>
      </c>
      <c r="F10" s="43">
        <v>14571000</v>
      </c>
      <c r="G10" s="44">
        <v>14571000</v>
      </c>
      <c r="H10" s="43">
        <v>4932000</v>
      </c>
      <c r="I10" s="44"/>
      <c r="J10" s="43">
        <v>2550000</v>
      </c>
      <c r="K10" s="44"/>
      <c r="L10" s="43">
        <v>400000</v>
      </c>
      <c r="M10" s="44"/>
      <c r="N10" s="43"/>
      <c r="O10" s="44"/>
      <c r="P10" s="43">
        <f t="shared" ref="P10:P41" si="5">$H10      +$J10      +$L10      +$N10</f>
        <v>7882000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-84.313725490196077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54.093747855329077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4386000</v>
      </c>
      <c r="C13" s="42"/>
      <c r="D13" s="42"/>
      <c r="E13" s="42">
        <f t="shared" si="4"/>
        <v>4386000</v>
      </c>
      <c r="F13" s="43">
        <v>4386000</v>
      </c>
      <c r="G13" s="44">
        <v>4386000</v>
      </c>
      <c r="H13" s="43">
        <v>4386000</v>
      </c>
      <c r="I13" s="44"/>
      <c r="J13" s="43"/>
      <c r="K13" s="44"/>
      <c r="L13" s="43"/>
      <c r="M13" s="44"/>
      <c r="N13" s="43"/>
      <c r="O13" s="44"/>
      <c r="P13" s="43">
        <f t="shared" si="5"/>
        <v>4386000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4000000</v>
      </c>
      <c r="C28" s="39">
        <f t="shared" si="11"/>
        <v>0</v>
      </c>
      <c r="D28" s="39">
        <f t="shared" si="11"/>
        <v>0</v>
      </c>
      <c r="E28" s="39">
        <f t="shared" si="11"/>
        <v>4000000</v>
      </c>
      <c r="F28" s="40">
        <f t="shared" si="11"/>
        <v>4000000</v>
      </c>
      <c r="G28" s="41">
        <f t="shared" si="11"/>
        <v>4000000</v>
      </c>
      <c r="H28" s="40">
        <f t="shared" si="11"/>
        <v>61000</v>
      </c>
      <c r="I28" s="41">
        <f t="shared" si="11"/>
        <v>0</v>
      </c>
      <c r="J28" s="40">
        <f t="shared" si="11"/>
        <v>264000</v>
      </c>
      <c r="K28" s="41">
        <f t="shared" si="11"/>
        <v>0</v>
      </c>
      <c r="L28" s="40">
        <f t="shared" si="11"/>
        <v>304000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629000</v>
      </c>
      <c r="Q28" s="41">
        <f t="shared" si="11"/>
        <v>0</v>
      </c>
      <c r="R28" s="20">
        <f t="shared" si="7"/>
        <v>15.151515151515152</v>
      </c>
      <c r="S28" s="21">
        <f t="shared" si="8"/>
        <v>0</v>
      </c>
      <c r="T28" s="20">
        <f t="shared" si="9"/>
        <v>15.725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61000</v>
      </c>
      <c r="I33" s="44"/>
      <c r="J33" s="43">
        <v>264000</v>
      </c>
      <c r="K33" s="44"/>
      <c r="L33" s="43">
        <v>304000</v>
      </c>
      <c r="M33" s="44"/>
      <c r="N33" s="43"/>
      <c r="O33" s="44"/>
      <c r="P33" s="43">
        <f t="shared" si="5"/>
        <v>629000</v>
      </c>
      <c r="Q33" s="44">
        <f t="shared" si="6"/>
        <v>0</v>
      </c>
      <c r="R33" s="24">
        <f t="shared" si="7"/>
        <v>15.151515151515152</v>
      </c>
      <c r="S33" s="25">
        <f t="shared" si="8"/>
        <v>0</v>
      </c>
      <c r="T33" s="24">
        <f t="shared" si="9"/>
        <v>52.416666666666664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16957000</v>
      </c>
      <c r="C61" s="39">
        <f t="shared" si="26"/>
        <v>6000000</v>
      </c>
      <c r="D61" s="39">
        <f t="shared" si="26"/>
        <v>0</v>
      </c>
      <c r="E61" s="39">
        <f t="shared" si="26"/>
        <v>22957000</v>
      </c>
      <c r="F61" s="40">
        <f t="shared" si="26"/>
        <v>22957000</v>
      </c>
      <c r="G61" s="41">
        <f t="shared" si="26"/>
        <v>22957000</v>
      </c>
      <c r="H61" s="40">
        <f t="shared" si="26"/>
        <v>9379000</v>
      </c>
      <c r="I61" s="41">
        <f t="shared" si="26"/>
        <v>0</v>
      </c>
      <c r="J61" s="40">
        <f t="shared" si="26"/>
        <v>2814000</v>
      </c>
      <c r="K61" s="41">
        <f t="shared" si="26"/>
        <v>0</v>
      </c>
      <c r="L61" s="40">
        <f t="shared" si="26"/>
        <v>704000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12897000</v>
      </c>
      <c r="Q61" s="41">
        <f t="shared" si="26"/>
        <v>0</v>
      </c>
      <c r="R61" s="20">
        <f t="shared" si="16"/>
        <v>-74.982231698649599</v>
      </c>
      <c r="S61" s="21">
        <f t="shared" si="17"/>
        <v>0</v>
      </c>
      <c r="T61" s="20">
        <f t="shared" si="18"/>
        <v>56.178943241712766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16957000</v>
      </c>
      <c r="C65" s="48">
        <f t="shared" si="30"/>
        <v>6000000</v>
      </c>
      <c r="D65" s="48">
        <f t="shared" si="30"/>
        <v>0</v>
      </c>
      <c r="E65" s="48">
        <f t="shared" si="30"/>
        <v>22957000</v>
      </c>
      <c r="F65" s="49">
        <f t="shared" si="30"/>
        <v>22957000</v>
      </c>
      <c r="G65" s="50">
        <f t="shared" si="30"/>
        <v>22957000</v>
      </c>
      <c r="H65" s="49">
        <f t="shared" si="30"/>
        <v>9379000</v>
      </c>
      <c r="I65" s="50">
        <f t="shared" si="30"/>
        <v>0</v>
      </c>
      <c r="J65" s="49">
        <f t="shared" si="30"/>
        <v>2814000</v>
      </c>
      <c r="K65" s="50">
        <f t="shared" si="30"/>
        <v>0</v>
      </c>
      <c r="L65" s="49">
        <f t="shared" si="30"/>
        <v>704000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12897000</v>
      </c>
      <c r="Q65" s="50">
        <f t="shared" si="30"/>
        <v>0</v>
      </c>
      <c r="R65" s="34">
        <f t="shared" si="16"/>
        <v>-74.982231698649599</v>
      </c>
      <c r="S65" s="35">
        <f t="shared" si="17"/>
        <v>0</v>
      </c>
      <c r="T65" s="34">
        <f t="shared" si="18"/>
        <v>56.178943241712766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14474000</v>
      </c>
      <c r="C8" s="36">
        <f t="shared" si="0"/>
        <v>30089000</v>
      </c>
      <c r="D8" s="36">
        <f t="shared" si="0"/>
        <v>0</v>
      </c>
      <c r="E8" s="36">
        <f t="shared" si="0"/>
        <v>44563000</v>
      </c>
      <c r="F8" s="37">
        <f t="shared" si="0"/>
        <v>44563000</v>
      </c>
      <c r="G8" s="38">
        <f t="shared" si="0"/>
        <v>44563000</v>
      </c>
      <c r="H8" s="37">
        <f t="shared" si="0"/>
        <v>4488000</v>
      </c>
      <c r="I8" s="38">
        <f t="shared" si="0"/>
        <v>0</v>
      </c>
      <c r="J8" s="37">
        <f t="shared" si="0"/>
        <v>6693000</v>
      </c>
      <c r="K8" s="38">
        <f t="shared" si="0"/>
        <v>0</v>
      </c>
      <c r="L8" s="37">
        <f t="shared" si="0"/>
        <v>1161000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12342000</v>
      </c>
      <c r="Q8" s="38">
        <f t="shared" si="0"/>
        <v>0</v>
      </c>
      <c r="R8" s="16">
        <f>IF(($J8       =0),0,((($L8       -$J8       )/$J8       )*100))</f>
        <v>-82.653518601523984</v>
      </c>
      <c r="S8" s="17">
        <f>IF(($K8       =0),0,((($M8       -$K8       )/$K8       )*100))</f>
        <v>0</v>
      </c>
      <c r="T8" s="16">
        <f>IF(($E8       =0),0,(($P8       /$E8       )*100))</f>
        <v>27.695621928505709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10274000</v>
      </c>
      <c r="C9" s="39">
        <f t="shared" si="2"/>
        <v>30089000</v>
      </c>
      <c r="D9" s="39">
        <f t="shared" si="2"/>
        <v>0</v>
      </c>
      <c r="E9" s="39">
        <f t="shared" si="2"/>
        <v>40363000</v>
      </c>
      <c r="F9" s="40">
        <f t="shared" si="2"/>
        <v>40363000</v>
      </c>
      <c r="G9" s="41">
        <f t="shared" si="2"/>
        <v>40363000</v>
      </c>
      <c r="H9" s="40">
        <f t="shared" si="2"/>
        <v>3235000</v>
      </c>
      <c r="I9" s="41">
        <f t="shared" si="2"/>
        <v>0</v>
      </c>
      <c r="J9" s="40">
        <f t="shared" si="2"/>
        <v>5797000</v>
      </c>
      <c r="K9" s="41">
        <f t="shared" si="2"/>
        <v>0</v>
      </c>
      <c r="L9" s="40">
        <f t="shared" si="2"/>
        <v>1161000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10193000</v>
      </c>
      <c r="Q9" s="41">
        <f t="shared" si="2"/>
        <v>0</v>
      </c>
      <c r="R9" s="20">
        <f>IF(($J9       =0),0,((($L9       -$J9       )/$J9       )*100))</f>
        <v>-79.972399516991544</v>
      </c>
      <c r="S9" s="21">
        <f>IF(($K9       =0),0,((($M9       -$K9       )/$K9       )*100))</f>
        <v>0</v>
      </c>
      <c r="T9" s="20">
        <f>IF(($E9       =0),0,(($P9       /$E9       )*100))</f>
        <v>25.253326065951491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7927000</v>
      </c>
      <c r="C10" s="42">
        <v>28000000</v>
      </c>
      <c r="D10" s="42"/>
      <c r="E10" s="42">
        <f t="shared" ref="E10:E41" si="4">$B10      +$C10      +$D10</f>
        <v>35927000</v>
      </c>
      <c r="F10" s="43">
        <v>35927000</v>
      </c>
      <c r="G10" s="44">
        <v>35927000</v>
      </c>
      <c r="H10" s="43">
        <v>2335000</v>
      </c>
      <c r="I10" s="44"/>
      <c r="J10" s="43">
        <v>4492000</v>
      </c>
      <c r="K10" s="44"/>
      <c r="L10" s="43">
        <v>1019000</v>
      </c>
      <c r="M10" s="44"/>
      <c r="N10" s="43"/>
      <c r="O10" s="44"/>
      <c r="P10" s="43">
        <f t="shared" ref="P10:P41" si="5">$H10      +$J10      +$L10      +$N10</f>
        <v>7846000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-77.315227070347277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21.838728532858294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2347000</v>
      </c>
      <c r="C13" s="42">
        <v>2089000</v>
      </c>
      <c r="D13" s="42"/>
      <c r="E13" s="42">
        <f t="shared" si="4"/>
        <v>4436000</v>
      </c>
      <c r="F13" s="43">
        <v>4436000</v>
      </c>
      <c r="G13" s="44">
        <v>4436000</v>
      </c>
      <c r="H13" s="43">
        <v>900000</v>
      </c>
      <c r="I13" s="44"/>
      <c r="J13" s="43">
        <v>1305000</v>
      </c>
      <c r="K13" s="44"/>
      <c r="L13" s="43">
        <v>142000</v>
      </c>
      <c r="M13" s="44"/>
      <c r="N13" s="43"/>
      <c r="O13" s="44"/>
      <c r="P13" s="43">
        <f t="shared" si="5"/>
        <v>2347000</v>
      </c>
      <c r="Q13" s="44">
        <f t="shared" si="6"/>
        <v>0</v>
      </c>
      <c r="R13" s="24">
        <f t="shared" si="7"/>
        <v>-89.11877394636015</v>
      </c>
      <c r="S13" s="25">
        <f t="shared" si="8"/>
        <v>0</v>
      </c>
      <c r="T13" s="24">
        <f t="shared" si="9"/>
        <v>52.908025247971146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1253000</v>
      </c>
      <c r="I28" s="41">
        <f t="shared" si="11"/>
        <v>0</v>
      </c>
      <c r="J28" s="40">
        <f t="shared" si="11"/>
        <v>896000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2149000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51.166666666666671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953000</v>
      </c>
      <c r="I31" s="44"/>
      <c r="J31" s="43">
        <v>523000</v>
      </c>
      <c r="K31" s="44"/>
      <c r="L31" s="43"/>
      <c r="M31" s="44"/>
      <c r="N31" s="43"/>
      <c r="O31" s="44"/>
      <c r="P31" s="43">
        <f t="shared" si="5"/>
        <v>1476000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49.2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373000</v>
      </c>
      <c r="K33" s="44"/>
      <c r="L33" s="43"/>
      <c r="M33" s="44"/>
      <c r="N33" s="43"/>
      <c r="O33" s="44"/>
      <c r="P33" s="43">
        <f t="shared" si="5"/>
        <v>673000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56.083333333333329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13938000</v>
      </c>
      <c r="C43" s="45">
        <f t="shared" si="20"/>
        <v>0</v>
      </c>
      <c r="D43" s="45">
        <f t="shared" si="20"/>
        <v>0</v>
      </c>
      <c r="E43" s="45">
        <f t="shared" si="20"/>
        <v>13938000</v>
      </c>
      <c r="F43" s="46">
        <f t="shared" si="20"/>
        <v>13938000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13938000</v>
      </c>
      <c r="C44" s="39">
        <f t="shared" si="22"/>
        <v>0</v>
      </c>
      <c r="D44" s="39">
        <f t="shared" si="22"/>
        <v>0</v>
      </c>
      <c r="E44" s="39">
        <f t="shared" si="22"/>
        <v>13938000</v>
      </c>
      <c r="F44" s="40">
        <f t="shared" si="22"/>
        <v>13938000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13938000</v>
      </c>
      <c r="C53" s="42"/>
      <c r="D53" s="42"/>
      <c r="E53" s="42">
        <f t="shared" si="13"/>
        <v>13938000</v>
      </c>
      <c r="F53" s="43">
        <v>13938000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28412000</v>
      </c>
      <c r="C61" s="39">
        <f t="shared" si="26"/>
        <v>30089000</v>
      </c>
      <c r="D61" s="39">
        <f t="shared" si="26"/>
        <v>0</v>
      </c>
      <c r="E61" s="39">
        <f t="shared" si="26"/>
        <v>58501000</v>
      </c>
      <c r="F61" s="40">
        <f t="shared" si="26"/>
        <v>58501000</v>
      </c>
      <c r="G61" s="41">
        <f t="shared" si="26"/>
        <v>44563000</v>
      </c>
      <c r="H61" s="40">
        <f t="shared" si="26"/>
        <v>4488000</v>
      </c>
      <c r="I61" s="41">
        <f t="shared" si="26"/>
        <v>0</v>
      </c>
      <c r="J61" s="40">
        <f t="shared" si="26"/>
        <v>6693000</v>
      </c>
      <c r="K61" s="41">
        <f t="shared" si="26"/>
        <v>0</v>
      </c>
      <c r="L61" s="40">
        <f t="shared" si="26"/>
        <v>1161000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12342000</v>
      </c>
      <c r="Q61" s="41">
        <f t="shared" si="26"/>
        <v>0</v>
      </c>
      <c r="R61" s="20">
        <f t="shared" si="16"/>
        <v>-82.653518601523984</v>
      </c>
      <c r="S61" s="21">
        <f t="shared" si="17"/>
        <v>0</v>
      </c>
      <c r="T61" s="20">
        <f t="shared" si="18"/>
        <v>21.097075263670707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28412000</v>
      </c>
      <c r="C65" s="48">
        <f t="shared" si="30"/>
        <v>30089000</v>
      </c>
      <c r="D65" s="48">
        <f t="shared" si="30"/>
        <v>0</v>
      </c>
      <c r="E65" s="48">
        <f t="shared" si="30"/>
        <v>58501000</v>
      </c>
      <c r="F65" s="49">
        <f t="shared" si="30"/>
        <v>58501000</v>
      </c>
      <c r="G65" s="50">
        <f t="shared" si="30"/>
        <v>44563000</v>
      </c>
      <c r="H65" s="49">
        <f t="shared" si="30"/>
        <v>4488000</v>
      </c>
      <c r="I65" s="50">
        <f t="shared" si="30"/>
        <v>0</v>
      </c>
      <c r="J65" s="49">
        <f t="shared" si="30"/>
        <v>6693000</v>
      </c>
      <c r="K65" s="50">
        <f t="shared" si="30"/>
        <v>0</v>
      </c>
      <c r="L65" s="49">
        <f t="shared" si="30"/>
        <v>1161000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12342000</v>
      </c>
      <c r="Q65" s="50">
        <f t="shared" si="30"/>
        <v>0</v>
      </c>
      <c r="R65" s="34">
        <f t="shared" si="16"/>
        <v>-82.653518601523984</v>
      </c>
      <c r="S65" s="35">
        <f t="shared" si="17"/>
        <v>0</v>
      </c>
      <c r="T65" s="34">
        <f t="shared" si="18"/>
        <v>21.097075263670707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389676000</v>
      </c>
      <c r="C8" s="36">
        <f t="shared" si="0"/>
        <v>35515000</v>
      </c>
      <c r="D8" s="36">
        <f t="shared" si="0"/>
        <v>0</v>
      </c>
      <c r="E8" s="36">
        <f t="shared" si="0"/>
        <v>425191000</v>
      </c>
      <c r="F8" s="37">
        <f t="shared" si="0"/>
        <v>494276000</v>
      </c>
      <c r="G8" s="38">
        <f t="shared" si="0"/>
        <v>425191000</v>
      </c>
      <c r="H8" s="37">
        <f t="shared" si="0"/>
        <v>13432000</v>
      </c>
      <c r="I8" s="38">
        <f t="shared" si="0"/>
        <v>17636833</v>
      </c>
      <c r="J8" s="37">
        <f t="shared" si="0"/>
        <v>76169000</v>
      </c>
      <c r="K8" s="38">
        <f t="shared" si="0"/>
        <v>57577423</v>
      </c>
      <c r="L8" s="37">
        <f t="shared" si="0"/>
        <v>120000000</v>
      </c>
      <c r="M8" s="38">
        <f t="shared" si="0"/>
        <v>73874493</v>
      </c>
      <c r="N8" s="37">
        <f t="shared" si="0"/>
        <v>0</v>
      </c>
      <c r="O8" s="38">
        <f t="shared" si="0"/>
        <v>0</v>
      </c>
      <c r="P8" s="37">
        <f t="shared" si="0"/>
        <v>209601000</v>
      </c>
      <c r="Q8" s="38">
        <f t="shared" si="0"/>
        <v>149088749</v>
      </c>
      <c r="R8" s="16">
        <f>IF(($J8       =0),0,((($L8       -$J8       )/$J8       )*100))</f>
        <v>57.544407829957066</v>
      </c>
      <c r="S8" s="17">
        <f>IF(($K8       =0),0,((($M8       -$K8       )/$K8       )*100))</f>
        <v>28.304618634981281</v>
      </c>
      <c r="T8" s="16">
        <f>IF(($E8       =0),0,(($P8       /$E8       )*100))</f>
        <v>49.295728272705681</v>
      </c>
      <c r="U8" s="18">
        <f>IF(($E8       =0),0,(($Q8       /$E8       )*100))</f>
        <v>35.063947496536855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360362000</v>
      </c>
      <c r="C9" s="39">
        <f t="shared" si="2"/>
        <v>-9085000</v>
      </c>
      <c r="D9" s="39">
        <f t="shared" si="2"/>
        <v>0</v>
      </c>
      <c r="E9" s="39">
        <f t="shared" si="2"/>
        <v>351277000</v>
      </c>
      <c r="F9" s="40">
        <f t="shared" si="2"/>
        <v>420362000</v>
      </c>
      <c r="G9" s="41">
        <f t="shared" si="2"/>
        <v>351277000</v>
      </c>
      <c r="H9" s="40">
        <f t="shared" si="2"/>
        <v>8695000</v>
      </c>
      <c r="I9" s="41">
        <f t="shared" si="2"/>
        <v>12692686</v>
      </c>
      <c r="J9" s="40">
        <f t="shared" si="2"/>
        <v>72519000</v>
      </c>
      <c r="K9" s="41">
        <f t="shared" si="2"/>
        <v>53307904</v>
      </c>
      <c r="L9" s="40">
        <f t="shared" si="2"/>
        <v>106599000</v>
      </c>
      <c r="M9" s="41">
        <f t="shared" si="2"/>
        <v>64078231</v>
      </c>
      <c r="N9" s="40">
        <f t="shared" si="2"/>
        <v>0</v>
      </c>
      <c r="O9" s="41">
        <f t="shared" si="2"/>
        <v>0</v>
      </c>
      <c r="P9" s="40">
        <f t="shared" si="2"/>
        <v>187813000</v>
      </c>
      <c r="Q9" s="41">
        <f t="shared" si="2"/>
        <v>130078821</v>
      </c>
      <c r="R9" s="20">
        <f>IF(($J9       =0),0,((($L9       -$J9       )/$J9       )*100))</f>
        <v>46.994580730567158</v>
      </c>
      <c r="S9" s="21">
        <f>IF(($K9       =0),0,((($M9       -$K9       )/$K9       )*100))</f>
        <v>20.203996390478981</v>
      </c>
      <c r="T9" s="20">
        <f>IF(($E9       =0),0,(($P9       /$E9       )*100))</f>
        <v>53.465783413089952</v>
      </c>
      <c r="U9" s="22">
        <f>IF(($E9       =0),0,(($Q9       /$E9       )*100))</f>
        <v>37.030269844026229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55655000</v>
      </c>
      <c r="C14" s="42">
        <v>-18000000</v>
      </c>
      <c r="D14" s="42"/>
      <c r="E14" s="42">
        <f t="shared" si="4"/>
        <v>37655000</v>
      </c>
      <c r="F14" s="43">
        <v>37655000</v>
      </c>
      <c r="G14" s="44">
        <v>37655000</v>
      </c>
      <c r="H14" s="43">
        <v>2277000</v>
      </c>
      <c r="I14" s="44">
        <v>1789456</v>
      </c>
      <c r="J14" s="43">
        <v>10904000</v>
      </c>
      <c r="K14" s="44">
        <v>10746713</v>
      </c>
      <c r="L14" s="43">
        <v>11442000</v>
      </c>
      <c r="M14" s="44">
        <v>15391143</v>
      </c>
      <c r="N14" s="43"/>
      <c r="O14" s="44"/>
      <c r="P14" s="43">
        <f t="shared" si="5"/>
        <v>24623000</v>
      </c>
      <c r="Q14" s="44">
        <f t="shared" si="6"/>
        <v>27927312</v>
      </c>
      <c r="R14" s="24">
        <f t="shared" si="7"/>
        <v>4.9339691856199561</v>
      </c>
      <c r="S14" s="25">
        <f t="shared" si="8"/>
        <v>43.217214417096649</v>
      </c>
      <c r="T14" s="24">
        <f t="shared" si="9"/>
        <v>65.391050325321999</v>
      </c>
      <c r="U14" s="26">
        <f t="shared" si="10"/>
        <v>74.166278050723676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78000000</v>
      </c>
      <c r="D20" s="42"/>
      <c r="E20" s="42">
        <f t="shared" si="4"/>
        <v>78000000</v>
      </c>
      <c r="F20" s="43">
        <v>78000000</v>
      </c>
      <c r="G20" s="44">
        <v>78000000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304707000</v>
      </c>
      <c r="C26" s="42">
        <v>-69085000</v>
      </c>
      <c r="D26" s="42"/>
      <c r="E26" s="42">
        <f t="shared" si="4"/>
        <v>235622000</v>
      </c>
      <c r="F26" s="43">
        <v>304707000</v>
      </c>
      <c r="G26" s="44">
        <v>235622000</v>
      </c>
      <c r="H26" s="43">
        <v>6418000</v>
      </c>
      <c r="I26" s="44">
        <v>10903230</v>
      </c>
      <c r="J26" s="43">
        <v>61615000</v>
      </c>
      <c r="K26" s="44">
        <v>42561191</v>
      </c>
      <c r="L26" s="43">
        <v>95157000</v>
      </c>
      <c r="M26" s="44">
        <v>48687088</v>
      </c>
      <c r="N26" s="43"/>
      <c r="O26" s="44"/>
      <c r="P26" s="43">
        <f t="shared" si="5"/>
        <v>163190000</v>
      </c>
      <c r="Q26" s="44">
        <f t="shared" si="6"/>
        <v>102151509</v>
      </c>
      <c r="R26" s="24">
        <f t="shared" si="7"/>
        <v>54.438042684411258</v>
      </c>
      <c r="S26" s="25">
        <f t="shared" si="8"/>
        <v>14.393152202907103</v>
      </c>
      <c r="T26" s="24">
        <f t="shared" si="9"/>
        <v>69.259237252888099</v>
      </c>
      <c r="U26" s="26">
        <f t="shared" si="10"/>
        <v>43.353977557273936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29314000</v>
      </c>
      <c r="C28" s="39">
        <f t="shared" si="11"/>
        <v>44600000</v>
      </c>
      <c r="D28" s="39">
        <f t="shared" si="11"/>
        <v>0</v>
      </c>
      <c r="E28" s="39">
        <f t="shared" si="11"/>
        <v>73914000</v>
      </c>
      <c r="F28" s="40">
        <f t="shared" si="11"/>
        <v>73914000</v>
      </c>
      <c r="G28" s="41">
        <f t="shared" si="11"/>
        <v>73914000</v>
      </c>
      <c r="H28" s="40">
        <f t="shared" si="11"/>
        <v>4737000</v>
      </c>
      <c r="I28" s="41">
        <f t="shared" si="11"/>
        <v>4944147</v>
      </c>
      <c r="J28" s="40">
        <f t="shared" si="11"/>
        <v>3650000</v>
      </c>
      <c r="K28" s="41">
        <f t="shared" si="11"/>
        <v>4269519</v>
      </c>
      <c r="L28" s="40">
        <f t="shared" si="11"/>
        <v>13401000</v>
      </c>
      <c r="M28" s="41">
        <f t="shared" si="11"/>
        <v>9796262</v>
      </c>
      <c r="N28" s="40">
        <f t="shared" si="11"/>
        <v>0</v>
      </c>
      <c r="O28" s="41">
        <f t="shared" si="11"/>
        <v>0</v>
      </c>
      <c r="P28" s="40">
        <f t="shared" si="11"/>
        <v>21788000</v>
      </c>
      <c r="Q28" s="41">
        <f t="shared" si="11"/>
        <v>19009928</v>
      </c>
      <c r="R28" s="20">
        <f t="shared" si="7"/>
        <v>267.15068493150682</v>
      </c>
      <c r="S28" s="21">
        <f t="shared" si="8"/>
        <v>129.44650205327579</v>
      </c>
      <c r="T28" s="20">
        <f t="shared" si="9"/>
        <v>29.477500879400388</v>
      </c>
      <c r="U28" s="22">
        <f t="shared" si="10"/>
        <v>25.718981519062694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>
        <v>2138000</v>
      </c>
      <c r="I30" s="44">
        <v>2137902</v>
      </c>
      <c r="J30" s="43"/>
      <c r="K30" s="44"/>
      <c r="L30" s="43">
        <v>10662000</v>
      </c>
      <c r="M30" s="44">
        <v>5862098</v>
      </c>
      <c r="N30" s="43"/>
      <c r="O30" s="44"/>
      <c r="P30" s="43">
        <f t="shared" si="5"/>
        <v>12800000</v>
      </c>
      <c r="Q30" s="44">
        <f t="shared" si="6"/>
        <v>8000000</v>
      </c>
      <c r="R30" s="24">
        <f t="shared" si="7"/>
        <v>0</v>
      </c>
      <c r="S30" s="25">
        <f t="shared" si="8"/>
        <v>0</v>
      </c>
      <c r="T30" s="24">
        <f t="shared" si="9"/>
        <v>85.333333333333343</v>
      </c>
      <c r="U30" s="26">
        <f t="shared" si="10"/>
        <v>53.333333333333336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136000</v>
      </c>
      <c r="J31" s="43">
        <v>201000</v>
      </c>
      <c r="K31" s="44">
        <v>195670</v>
      </c>
      <c r="L31" s="43">
        <v>363000</v>
      </c>
      <c r="M31" s="44">
        <v>191940</v>
      </c>
      <c r="N31" s="43"/>
      <c r="O31" s="44"/>
      <c r="P31" s="43">
        <f t="shared" si="5"/>
        <v>768000</v>
      </c>
      <c r="Q31" s="44">
        <f t="shared" si="6"/>
        <v>523610</v>
      </c>
      <c r="R31" s="24">
        <f t="shared" si="7"/>
        <v>80.597014925373131</v>
      </c>
      <c r="S31" s="25">
        <f t="shared" si="8"/>
        <v>-1.9062707619972401</v>
      </c>
      <c r="T31" s="24">
        <f t="shared" si="9"/>
        <v>76.8</v>
      </c>
      <c r="U31" s="26">
        <f t="shared" si="10"/>
        <v>52.361000000000004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2314000</v>
      </c>
      <c r="C33" s="42"/>
      <c r="D33" s="42"/>
      <c r="E33" s="42">
        <f t="shared" si="4"/>
        <v>2314000</v>
      </c>
      <c r="F33" s="43">
        <v>2314000</v>
      </c>
      <c r="G33" s="44">
        <v>2314000</v>
      </c>
      <c r="H33" s="43">
        <v>578000</v>
      </c>
      <c r="I33" s="44">
        <v>677854</v>
      </c>
      <c r="J33" s="43">
        <v>1201000</v>
      </c>
      <c r="K33" s="44">
        <v>1168828</v>
      </c>
      <c r="L33" s="43">
        <v>62000</v>
      </c>
      <c r="M33" s="44">
        <v>1214828</v>
      </c>
      <c r="N33" s="43"/>
      <c r="O33" s="44"/>
      <c r="P33" s="43">
        <f t="shared" si="5"/>
        <v>1841000</v>
      </c>
      <c r="Q33" s="44">
        <f t="shared" si="6"/>
        <v>3061510</v>
      </c>
      <c r="R33" s="24">
        <f t="shared" si="7"/>
        <v>-94.837635303913402</v>
      </c>
      <c r="S33" s="25">
        <f t="shared" si="8"/>
        <v>3.9355662253128774</v>
      </c>
      <c r="T33" s="24">
        <f t="shared" si="9"/>
        <v>79.559204840103718</v>
      </c>
      <c r="U33" s="26">
        <f t="shared" si="10"/>
        <v>132.30380293863439</v>
      </c>
      <c r="V33" s="43"/>
      <c r="W33" s="44"/>
    </row>
    <row r="34" spans="1:23" x14ac:dyDescent="0.2">
      <c r="A34" s="23" t="s">
        <v>60</v>
      </c>
      <c r="B34" s="42">
        <v>11000000</v>
      </c>
      <c r="C34" s="42"/>
      <c r="D34" s="42"/>
      <c r="E34" s="42">
        <f t="shared" si="4"/>
        <v>11000000</v>
      </c>
      <c r="F34" s="43">
        <v>11000000</v>
      </c>
      <c r="G34" s="44">
        <v>11000000</v>
      </c>
      <c r="H34" s="43">
        <v>1817000</v>
      </c>
      <c r="I34" s="44">
        <v>1992391</v>
      </c>
      <c r="J34" s="43">
        <v>2248000</v>
      </c>
      <c r="K34" s="44">
        <v>2905021</v>
      </c>
      <c r="L34" s="43">
        <v>2314000</v>
      </c>
      <c r="M34" s="44">
        <v>2527396</v>
      </c>
      <c r="N34" s="43"/>
      <c r="O34" s="44"/>
      <c r="P34" s="43">
        <f t="shared" si="5"/>
        <v>6379000</v>
      </c>
      <c r="Q34" s="44">
        <f t="shared" si="6"/>
        <v>7424808</v>
      </c>
      <c r="R34" s="24">
        <f t="shared" si="7"/>
        <v>2.9359430604982206</v>
      </c>
      <c r="S34" s="25">
        <f t="shared" si="8"/>
        <v>-12.999045445798844</v>
      </c>
      <c r="T34" s="24">
        <f t="shared" si="9"/>
        <v>57.990909090909092</v>
      </c>
      <c r="U34" s="26">
        <f t="shared" si="10"/>
        <v>67.498254545454557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44600000</v>
      </c>
      <c r="D37" s="42"/>
      <c r="E37" s="42">
        <f t="shared" si="4"/>
        <v>44600000</v>
      </c>
      <c r="F37" s="43">
        <v>44600000</v>
      </c>
      <c r="G37" s="44">
        <v>44600000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76656000</v>
      </c>
      <c r="C43" s="45">
        <f t="shared" si="20"/>
        <v>-4107000</v>
      </c>
      <c r="D43" s="45">
        <f t="shared" si="20"/>
        <v>0</v>
      </c>
      <c r="E43" s="45">
        <f t="shared" si="20"/>
        <v>72549000</v>
      </c>
      <c r="F43" s="46">
        <f t="shared" si="20"/>
        <v>75656000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75550000</v>
      </c>
      <c r="C44" s="39">
        <f t="shared" si="22"/>
        <v>-4107000</v>
      </c>
      <c r="D44" s="39">
        <f t="shared" si="22"/>
        <v>0</v>
      </c>
      <c r="E44" s="39">
        <f t="shared" si="22"/>
        <v>71443000</v>
      </c>
      <c r="F44" s="40">
        <f t="shared" si="22"/>
        <v>74550000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74550000</v>
      </c>
      <c r="C46" s="42">
        <v>-3107000</v>
      </c>
      <c r="D46" s="42"/>
      <c r="E46" s="42">
        <f t="shared" si="13"/>
        <v>71443000</v>
      </c>
      <c r="F46" s="43">
        <v>74550000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466332000</v>
      </c>
      <c r="C61" s="39">
        <f t="shared" si="26"/>
        <v>31408000</v>
      </c>
      <c r="D61" s="39">
        <f t="shared" si="26"/>
        <v>0</v>
      </c>
      <c r="E61" s="39">
        <f t="shared" si="26"/>
        <v>497740000</v>
      </c>
      <c r="F61" s="40">
        <f t="shared" si="26"/>
        <v>569932000</v>
      </c>
      <c r="G61" s="41">
        <f t="shared" si="26"/>
        <v>425191000</v>
      </c>
      <c r="H61" s="40">
        <f t="shared" si="26"/>
        <v>13432000</v>
      </c>
      <c r="I61" s="41">
        <f t="shared" si="26"/>
        <v>17636833</v>
      </c>
      <c r="J61" s="40">
        <f t="shared" si="26"/>
        <v>76169000</v>
      </c>
      <c r="K61" s="41">
        <f t="shared" si="26"/>
        <v>57577423</v>
      </c>
      <c r="L61" s="40">
        <f t="shared" si="26"/>
        <v>120000000</v>
      </c>
      <c r="M61" s="41">
        <f t="shared" si="26"/>
        <v>73874493</v>
      </c>
      <c r="N61" s="40">
        <f t="shared" si="26"/>
        <v>0</v>
      </c>
      <c r="O61" s="41">
        <f t="shared" si="26"/>
        <v>0</v>
      </c>
      <c r="P61" s="40">
        <f t="shared" si="26"/>
        <v>209601000</v>
      </c>
      <c r="Q61" s="41">
        <f t="shared" si="26"/>
        <v>149088749</v>
      </c>
      <c r="R61" s="20">
        <f t="shared" si="16"/>
        <v>57.544407829957066</v>
      </c>
      <c r="S61" s="21">
        <f t="shared" si="17"/>
        <v>28.304618634981281</v>
      </c>
      <c r="T61" s="20">
        <f t="shared" si="18"/>
        <v>42.110539639169041</v>
      </c>
      <c r="U61" s="22">
        <f t="shared" si="19"/>
        <v>29.953137983686261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535365000</v>
      </c>
      <c r="C62" s="39">
        <f t="shared" si="28"/>
        <v>0</v>
      </c>
      <c r="D62" s="39">
        <f t="shared" si="28"/>
        <v>0</v>
      </c>
      <c r="E62" s="39">
        <f t="shared" si="28"/>
        <v>535365000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61033965</v>
      </c>
      <c r="J62" s="40">
        <f t="shared" si="28"/>
        <v>0</v>
      </c>
      <c r="K62" s="41">
        <f t="shared" si="28"/>
        <v>63094276</v>
      </c>
      <c r="L62" s="40">
        <f t="shared" si="28"/>
        <v>0</v>
      </c>
      <c r="M62" s="41">
        <f t="shared" si="28"/>
        <v>153700858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277829099</v>
      </c>
      <c r="R62" s="20">
        <f t="shared" si="16"/>
        <v>0</v>
      </c>
      <c r="S62" s="21">
        <f t="shared" si="17"/>
        <v>143.60507441277238</v>
      </c>
      <c r="T62" s="20">
        <f t="shared" si="18"/>
        <v>0</v>
      </c>
      <c r="U62" s="22">
        <f t="shared" si="19"/>
        <v>51.895267527761433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535365000</v>
      </c>
      <c r="C63" s="42"/>
      <c r="D63" s="42"/>
      <c r="E63" s="42">
        <f t="shared" si="13"/>
        <v>535365000</v>
      </c>
      <c r="F63" s="43"/>
      <c r="G63" s="44"/>
      <c r="H63" s="43"/>
      <c r="I63" s="44">
        <v>61033965</v>
      </c>
      <c r="J63" s="43"/>
      <c r="K63" s="44">
        <v>63094276</v>
      </c>
      <c r="L63" s="43"/>
      <c r="M63" s="44">
        <v>153700858</v>
      </c>
      <c r="N63" s="43"/>
      <c r="O63" s="44"/>
      <c r="P63" s="43">
        <f t="shared" si="14"/>
        <v>0</v>
      </c>
      <c r="Q63" s="44">
        <f t="shared" si="15"/>
        <v>277829099</v>
      </c>
      <c r="R63" s="24">
        <f t="shared" si="16"/>
        <v>0</v>
      </c>
      <c r="S63" s="25">
        <f t="shared" si="17"/>
        <v>143.60507441277238</v>
      </c>
      <c r="T63" s="24">
        <f t="shared" si="18"/>
        <v>0</v>
      </c>
      <c r="U63" s="26">
        <f t="shared" si="19"/>
        <v>51.895267527761433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1001697000</v>
      </c>
      <c r="C65" s="48">
        <f t="shared" si="30"/>
        <v>31408000</v>
      </c>
      <c r="D65" s="48">
        <f t="shared" si="30"/>
        <v>0</v>
      </c>
      <c r="E65" s="48">
        <f t="shared" si="30"/>
        <v>1033105000</v>
      </c>
      <c r="F65" s="49">
        <f t="shared" si="30"/>
        <v>569932000</v>
      </c>
      <c r="G65" s="50">
        <f t="shared" si="30"/>
        <v>425191000</v>
      </c>
      <c r="H65" s="49">
        <f t="shared" si="30"/>
        <v>13432000</v>
      </c>
      <c r="I65" s="50">
        <f t="shared" si="30"/>
        <v>78670798</v>
      </c>
      <c r="J65" s="49">
        <f t="shared" si="30"/>
        <v>76169000</v>
      </c>
      <c r="K65" s="50">
        <f t="shared" si="30"/>
        <v>120671699</v>
      </c>
      <c r="L65" s="49">
        <f t="shared" si="30"/>
        <v>120000000</v>
      </c>
      <c r="M65" s="51">
        <f t="shared" si="30"/>
        <v>227575351</v>
      </c>
      <c r="N65" s="49">
        <f t="shared" si="30"/>
        <v>0</v>
      </c>
      <c r="O65" s="50">
        <f t="shared" si="30"/>
        <v>0</v>
      </c>
      <c r="P65" s="49">
        <f t="shared" si="30"/>
        <v>209601000</v>
      </c>
      <c r="Q65" s="50">
        <f t="shared" si="30"/>
        <v>426917848</v>
      </c>
      <c r="R65" s="34">
        <f t="shared" si="16"/>
        <v>57.544407829957066</v>
      </c>
      <c r="S65" s="35">
        <f t="shared" si="17"/>
        <v>88.590492125249682</v>
      </c>
      <c r="T65" s="34">
        <f t="shared" si="18"/>
        <v>20.288450835103884</v>
      </c>
      <c r="U65" s="35">
        <f t="shared" si="19"/>
        <v>41.323761669917388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580019000</v>
      </c>
      <c r="C8" s="36">
        <f t="shared" si="0"/>
        <v>286970000</v>
      </c>
      <c r="D8" s="36">
        <f t="shared" si="0"/>
        <v>0</v>
      </c>
      <c r="E8" s="36">
        <f t="shared" si="0"/>
        <v>866989000</v>
      </c>
      <c r="F8" s="37">
        <f t="shared" si="0"/>
        <v>594308000</v>
      </c>
      <c r="G8" s="38">
        <f t="shared" si="0"/>
        <v>640742000</v>
      </c>
      <c r="H8" s="37">
        <f t="shared" si="0"/>
        <v>232839000</v>
      </c>
      <c r="I8" s="38">
        <f t="shared" si="0"/>
        <v>243519844</v>
      </c>
      <c r="J8" s="37">
        <f t="shared" si="0"/>
        <v>142173000</v>
      </c>
      <c r="K8" s="38">
        <f t="shared" si="0"/>
        <v>178135518</v>
      </c>
      <c r="L8" s="37">
        <f t="shared" si="0"/>
        <v>134001000</v>
      </c>
      <c r="M8" s="38">
        <f t="shared" si="0"/>
        <v>33023194</v>
      </c>
      <c r="N8" s="37">
        <f t="shared" si="0"/>
        <v>0</v>
      </c>
      <c r="O8" s="38">
        <f t="shared" si="0"/>
        <v>0</v>
      </c>
      <c r="P8" s="37">
        <f t="shared" si="0"/>
        <v>509013000</v>
      </c>
      <c r="Q8" s="38">
        <f t="shared" si="0"/>
        <v>454678556</v>
      </c>
      <c r="R8" s="16">
        <f>IF(($J8       =0),0,((($L8       -$J8       )/$J8       )*100))</f>
        <v>-5.7479268215483952</v>
      </c>
      <c r="S8" s="17">
        <f>IF(($K8       =0),0,((($M8       -$K8       )/$K8       )*100))</f>
        <v>-81.461757671482445</v>
      </c>
      <c r="T8" s="16">
        <f>IF(($E8       =0),0,(($P8       /$E8       )*100))</f>
        <v>58.710433465707176</v>
      </c>
      <c r="U8" s="18">
        <f>IF(($E8       =0),0,(($Q8       /$E8       )*100))</f>
        <v>52.443405394993484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573592000</v>
      </c>
      <c r="C9" s="39">
        <f t="shared" si="2"/>
        <v>277885000</v>
      </c>
      <c r="D9" s="39">
        <f t="shared" si="2"/>
        <v>0</v>
      </c>
      <c r="E9" s="39">
        <f t="shared" si="2"/>
        <v>851477000</v>
      </c>
      <c r="F9" s="40">
        <f t="shared" si="2"/>
        <v>578796000</v>
      </c>
      <c r="G9" s="41">
        <f t="shared" si="2"/>
        <v>625230000</v>
      </c>
      <c r="H9" s="40">
        <f t="shared" si="2"/>
        <v>231329000</v>
      </c>
      <c r="I9" s="41">
        <f t="shared" si="2"/>
        <v>242018703</v>
      </c>
      <c r="J9" s="40">
        <f t="shared" si="2"/>
        <v>139410000</v>
      </c>
      <c r="K9" s="41">
        <f t="shared" si="2"/>
        <v>175479113</v>
      </c>
      <c r="L9" s="40">
        <f t="shared" si="2"/>
        <v>133834000</v>
      </c>
      <c r="M9" s="41">
        <f t="shared" si="2"/>
        <v>31270995</v>
      </c>
      <c r="N9" s="40">
        <f t="shared" si="2"/>
        <v>0</v>
      </c>
      <c r="O9" s="41">
        <f t="shared" si="2"/>
        <v>0</v>
      </c>
      <c r="P9" s="40">
        <f t="shared" si="2"/>
        <v>504573000</v>
      </c>
      <c r="Q9" s="41">
        <f t="shared" si="2"/>
        <v>448768811</v>
      </c>
      <c r="R9" s="20">
        <f>IF(($J9       =0),0,((($L9       -$J9       )/$J9       )*100))</f>
        <v>-3.9997130765368336</v>
      </c>
      <c r="S9" s="21">
        <f>IF(($K9       =0),0,((($M9       -$K9       )/$K9       )*100))</f>
        <v>-82.179648355072317</v>
      </c>
      <c r="T9" s="20">
        <f>IF(($E9       =0),0,(($P9       /$E9       )*100))</f>
        <v>59.258558951093221</v>
      </c>
      <c r="U9" s="22">
        <f>IF(($E9       =0),0,(($Q9       /$E9       )*100))</f>
        <v>52.704748454743935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256939000</v>
      </c>
      <c r="C10" s="42">
        <v>6000000</v>
      </c>
      <c r="D10" s="42"/>
      <c r="E10" s="42">
        <f t="shared" ref="E10:E41" si="4">$B10      +$C10      +$D10</f>
        <v>262939000</v>
      </c>
      <c r="F10" s="43">
        <v>262939000</v>
      </c>
      <c r="G10" s="44">
        <v>262939000</v>
      </c>
      <c r="H10" s="43">
        <v>116714000</v>
      </c>
      <c r="I10" s="44">
        <v>131470709</v>
      </c>
      <c r="J10" s="43">
        <v>47351000</v>
      </c>
      <c r="K10" s="44">
        <v>50235291</v>
      </c>
      <c r="L10" s="43">
        <v>81233000</v>
      </c>
      <c r="M10" s="44"/>
      <c r="N10" s="43"/>
      <c r="O10" s="44"/>
      <c r="P10" s="43">
        <f t="shared" ref="P10:P41" si="5">$H10      +$J10      +$L10      +$N10</f>
        <v>245298000</v>
      </c>
      <c r="Q10" s="44">
        <f t="shared" ref="Q10:Q41" si="6">$I10      +$K10      +$M10      +$O10</f>
        <v>181706000</v>
      </c>
      <c r="R10" s="24">
        <f t="shared" ref="R10:R41" si="7">IF(($J10      =0),0,((($L10      -$J10      )/$J10      )*100))</f>
        <v>71.554982999303078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93.290839320146503</v>
      </c>
      <c r="U10" s="26">
        <f t="shared" ref="U10:U41" si="10">IF(($E10      =0),0,(($Q10      /$E10      )*100))</f>
        <v>69.105762172975489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2653000</v>
      </c>
      <c r="C16" s="42">
        <v>-796000</v>
      </c>
      <c r="D16" s="42"/>
      <c r="E16" s="42">
        <f t="shared" si="4"/>
        <v>1857000</v>
      </c>
      <c r="F16" s="43">
        <v>1857000</v>
      </c>
      <c r="G16" s="44">
        <v>1857000</v>
      </c>
      <c r="H16" s="43">
        <v>740000</v>
      </c>
      <c r="I16" s="44"/>
      <c r="J16" s="43"/>
      <c r="K16" s="44">
        <v>5412</v>
      </c>
      <c r="L16" s="43"/>
      <c r="M16" s="44"/>
      <c r="N16" s="43"/>
      <c r="O16" s="44"/>
      <c r="P16" s="43">
        <f t="shared" si="5"/>
        <v>740000</v>
      </c>
      <c r="Q16" s="44">
        <f t="shared" si="6"/>
        <v>5412</v>
      </c>
      <c r="R16" s="24">
        <f t="shared" si="7"/>
        <v>0</v>
      </c>
      <c r="S16" s="25">
        <f t="shared" si="8"/>
        <v>-100</v>
      </c>
      <c r="T16" s="24">
        <f t="shared" si="9"/>
        <v>39.849219170705439</v>
      </c>
      <c r="U16" s="26">
        <f t="shared" si="10"/>
        <v>0.29143780290791599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214000000</v>
      </c>
      <c r="C22" s="42">
        <v>217247000</v>
      </c>
      <c r="D22" s="42"/>
      <c r="E22" s="42">
        <f t="shared" si="4"/>
        <v>431247000</v>
      </c>
      <c r="F22" s="43">
        <v>214000000</v>
      </c>
      <c r="G22" s="44">
        <v>205000000</v>
      </c>
      <c r="H22" s="43">
        <v>73875000</v>
      </c>
      <c r="I22" s="44">
        <v>66250748</v>
      </c>
      <c r="J22" s="43">
        <v>59782000</v>
      </c>
      <c r="K22" s="44">
        <v>94535656</v>
      </c>
      <c r="L22" s="43">
        <v>52601000</v>
      </c>
      <c r="M22" s="44">
        <v>16894449</v>
      </c>
      <c r="N22" s="43"/>
      <c r="O22" s="44"/>
      <c r="P22" s="43">
        <f t="shared" si="5"/>
        <v>186258000</v>
      </c>
      <c r="Q22" s="44">
        <f t="shared" si="6"/>
        <v>177680853</v>
      </c>
      <c r="R22" s="24">
        <f t="shared" si="7"/>
        <v>-12.011976849218827</v>
      </c>
      <c r="S22" s="25">
        <f t="shared" si="8"/>
        <v>-82.129019129036351</v>
      </c>
      <c r="T22" s="24">
        <f t="shared" si="9"/>
        <v>43.190561325644005</v>
      </c>
      <c r="U22" s="26">
        <f t="shared" si="10"/>
        <v>41.201643837522347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55434000</v>
      </c>
      <c r="D23" s="42"/>
      <c r="E23" s="42">
        <f t="shared" si="4"/>
        <v>155434000</v>
      </c>
      <c r="F23" s="43">
        <v>100000000</v>
      </c>
      <c r="G23" s="44">
        <v>155434000</v>
      </c>
      <c r="H23" s="43">
        <v>40000000</v>
      </c>
      <c r="I23" s="44">
        <v>44297246</v>
      </c>
      <c r="J23" s="43">
        <v>32277000</v>
      </c>
      <c r="K23" s="44">
        <v>30702754</v>
      </c>
      <c r="L23" s="43"/>
      <c r="M23" s="44">
        <v>14376546</v>
      </c>
      <c r="N23" s="43"/>
      <c r="O23" s="44"/>
      <c r="P23" s="43">
        <f t="shared" si="5"/>
        <v>72277000</v>
      </c>
      <c r="Q23" s="44">
        <f t="shared" si="6"/>
        <v>89376546</v>
      </c>
      <c r="R23" s="24">
        <f t="shared" si="7"/>
        <v>-100</v>
      </c>
      <c r="S23" s="25">
        <f t="shared" si="8"/>
        <v>-53.175060452231747</v>
      </c>
      <c r="T23" s="24">
        <f t="shared" si="9"/>
        <v>46.500122238377706</v>
      </c>
      <c r="U23" s="26">
        <f t="shared" si="10"/>
        <v>57.501284146325773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6427000</v>
      </c>
      <c r="C28" s="39">
        <f t="shared" si="11"/>
        <v>9085000</v>
      </c>
      <c r="D28" s="39">
        <f t="shared" si="11"/>
        <v>0</v>
      </c>
      <c r="E28" s="39">
        <f t="shared" si="11"/>
        <v>15512000</v>
      </c>
      <c r="F28" s="40">
        <f t="shared" si="11"/>
        <v>15512000</v>
      </c>
      <c r="G28" s="41">
        <f t="shared" si="11"/>
        <v>15512000</v>
      </c>
      <c r="H28" s="40">
        <f t="shared" si="11"/>
        <v>1510000</v>
      </c>
      <c r="I28" s="41">
        <f t="shared" si="11"/>
        <v>1501141</v>
      </c>
      <c r="J28" s="40">
        <f t="shared" si="11"/>
        <v>2763000</v>
      </c>
      <c r="K28" s="41">
        <f t="shared" si="11"/>
        <v>2656405</v>
      </c>
      <c r="L28" s="40">
        <f t="shared" si="11"/>
        <v>167000</v>
      </c>
      <c r="M28" s="41">
        <f t="shared" si="11"/>
        <v>1752199</v>
      </c>
      <c r="N28" s="40">
        <f t="shared" si="11"/>
        <v>0</v>
      </c>
      <c r="O28" s="41">
        <f t="shared" si="11"/>
        <v>0</v>
      </c>
      <c r="P28" s="40">
        <f t="shared" si="11"/>
        <v>4440000</v>
      </c>
      <c r="Q28" s="41">
        <f t="shared" si="11"/>
        <v>5909745</v>
      </c>
      <c r="R28" s="20">
        <f t="shared" si="7"/>
        <v>-93.955845095910234</v>
      </c>
      <c r="S28" s="21">
        <f t="shared" si="8"/>
        <v>-34.038710211733523</v>
      </c>
      <c r="T28" s="20">
        <f t="shared" si="9"/>
        <v>28.623001547189276</v>
      </c>
      <c r="U28" s="22">
        <f t="shared" si="10"/>
        <v>38.097891954615783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204000</v>
      </c>
      <c r="I31" s="44">
        <v>195141</v>
      </c>
      <c r="J31" s="43">
        <v>328000</v>
      </c>
      <c r="K31" s="44">
        <v>304405</v>
      </c>
      <c r="L31" s="43">
        <v>167000</v>
      </c>
      <c r="M31" s="44">
        <v>183199</v>
      </c>
      <c r="N31" s="43"/>
      <c r="O31" s="44"/>
      <c r="P31" s="43">
        <f t="shared" si="5"/>
        <v>699000</v>
      </c>
      <c r="Q31" s="44">
        <f t="shared" si="6"/>
        <v>682745</v>
      </c>
      <c r="R31" s="24">
        <f t="shared" si="7"/>
        <v>-49.085365853658537</v>
      </c>
      <c r="S31" s="25">
        <f t="shared" si="8"/>
        <v>-39.817348598084791</v>
      </c>
      <c r="T31" s="24">
        <f t="shared" si="9"/>
        <v>58.25</v>
      </c>
      <c r="U31" s="26">
        <f t="shared" si="10"/>
        <v>56.895416666666662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5227000</v>
      </c>
      <c r="C33" s="42"/>
      <c r="D33" s="42"/>
      <c r="E33" s="42">
        <f t="shared" si="4"/>
        <v>5227000</v>
      </c>
      <c r="F33" s="43">
        <v>5227000</v>
      </c>
      <c r="G33" s="44">
        <v>5227000</v>
      </c>
      <c r="H33" s="43">
        <v>1306000</v>
      </c>
      <c r="I33" s="44">
        <v>1306000</v>
      </c>
      <c r="J33" s="43">
        <v>2435000</v>
      </c>
      <c r="K33" s="44">
        <v>2352000</v>
      </c>
      <c r="L33" s="43"/>
      <c r="M33" s="44">
        <v>1569000</v>
      </c>
      <c r="N33" s="43"/>
      <c r="O33" s="44"/>
      <c r="P33" s="43">
        <f t="shared" si="5"/>
        <v>3741000</v>
      </c>
      <c r="Q33" s="44">
        <f t="shared" si="6"/>
        <v>5227000</v>
      </c>
      <c r="R33" s="24">
        <f t="shared" si="7"/>
        <v>-100</v>
      </c>
      <c r="S33" s="25">
        <f t="shared" si="8"/>
        <v>-33.290816326530617</v>
      </c>
      <c r="T33" s="24">
        <f t="shared" si="9"/>
        <v>71.570690644729297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9085000</v>
      </c>
      <c r="D37" s="42"/>
      <c r="E37" s="42">
        <f t="shared" si="4"/>
        <v>9085000</v>
      </c>
      <c r="F37" s="43">
        <v>9085000</v>
      </c>
      <c r="G37" s="44">
        <v>9085000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581610000</v>
      </c>
      <c r="C61" s="39">
        <f t="shared" si="26"/>
        <v>286970000</v>
      </c>
      <c r="D61" s="39">
        <f t="shared" si="26"/>
        <v>0</v>
      </c>
      <c r="E61" s="39">
        <f t="shared" si="26"/>
        <v>868580000</v>
      </c>
      <c r="F61" s="40">
        <f t="shared" si="26"/>
        <v>595899000</v>
      </c>
      <c r="G61" s="41">
        <f t="shared" si="26"/>
        <v>640742000</v>
      </c>
      <c r="H61" s="40">
        <f t="shared" si="26"/>
        <v>232839000</v>
      </c>
      <c r="I61" s="41">
        <f t="shared" si="26"/>
        <v>243519844</v>
      </c>
      <c r="J61" s="40">
        <f t="shared" si="26"/>
        <v>142173000</v>
      </c>
      <c r="K61" s="41">
        <f t="shared" si="26"/>
        <v>178135518</v>
      </c>
      <c r="L61" s="40">
        <f t="shared" si="26"/>
        <v>134001000</v>
      </c>
      <c r="M61" s="41">
        <f t="shared" si="26"/>
        <v>33023194</v>
      </c>
      <c r="N61" s="40">
        <f t="shared" si="26"/>
        <v>0</v>
      </c>
      <c r="O61" s="41">
        <f t="shared" si="26"/>
        <v>0</v>
      </c>
      <c r="P61" s="40">
        <f t="shared" si="26"/>
        <v>509013000</v>
      </c>
      <c r="Q61" s="41">
        <f t="shared" si="26"/>
        <v>454678556</v>
      </c>
      <c r="R61" s="20">
        <f t="shared" si="16"/>
        <v>-5.7479268215483952</v>
      </c>
      <c r="S61" s="21">
        <f t="shared" si="17"/>
        <v>-81.461757671482445</v>
      </c>
      <c r="T61" s="20">
        <f t="shared" si="18"/>
        <v>58.602892076722924</v>
      </c>
      <c r="U61" s="22">
        <f t="shared" si="19"/>
        <v>52.347343480163019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581610000</v>
      </c>
      <c r="C65" s="48">
        <f t="shared" si="30"/>
        <v>286970000</v>
      </c>
      <c r="D65" s="48">
        <f t="shared" si="30"/>
        <v>0</v>
      </c>
      <c r="E65" s="48">
        <f t="shared" si="30"/>
        <v>868580000</v>
      </c>
      <c r="F65" s="49">
        <f t="shared" si="30"/>
        <v>595899000</v>
      </c>
      <c r="G65" s="50">
        <f t="shared" si="30"/>
        <v>640742000</v>
      </c>
      <c r="H65" s="49">
        <f t="shared" si="30"/>
        <v>232839000</v>
      </c>
      <c r="I65" s="50">
        <f t="shared" si="30"/>
        <v>243519844</v>
      </c>
      <c r="J65" s="49">
        <f t="shared" si="30"/>
        <v>142173000</v>
      </c>
      <c r="K65" s="50">
        <f t="shared" si="30"/>
        <v>178135518</v>
      </c>
      <c r="L65" s="49">
        <f t="shared" si="30"/>
        <v>134001000</v>
      </c>
      <c r="M65" s="51">
        <f t="shared" si="30"/>
        <v>33023194</v>
      </c>
      <c r="N65" s="49">
        <f t="shared" si="30"/>
        <v>0</v>
      </c>
      <c r="O65" s="50">
        <f t="shared" si="30"/>
        <v>0</v>
      </c>
      <c r="P65" s="49">
        <f t="shared" si="30"/>
        <v>509013000</v>
      </c>
      <c r="Q65" s="50">
        <f t="shared" si="30"/>
        <v>454678556</v>
      </c>
      <c r="R65" s="34">
        <f t="shared" si="16"/>
        <v>-5.7479268215483952</v>
      </c>
      <c r="S65" s="35">
        <f t="shared" si="17"/>
        <v>-81.461757671482445</v>
      </c>
      <c r="T65" s="34">
        <f t="shared" si="18"/>
        <v>58.602892076722924</v>
      </c>
      <c r="U65" s="35">
        <f t="shared" si="19"/>
        <v>52.347343480163019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28452000</v>
      </c>
      <c r="C8" s="36">
        <f t="shared" si="0"/>
        <v>-14723000</v>
      </c>
      <c r="D8" s="36">
        <f t="shared" si="0"/>
        <v>0</v>
      </c>
      <c r="E8" s="36">
        <f t="shared" si="0"/>
        <v>13729000</v>
      </c>
      <c r="F8" s="37">
        <f t="shared" si="0"/>
        <v>19759000</v>
      </c>
      <c r="G8" s="38">
        <f t="shared" si="0"/>
        <v>13729000</v>
      </c>
      <c r="H8" s="37">
        <f t="shared" si="0"/>
        <v>5143000</v>
      </c>
      <c r="I8" s="38">
        <f t="shared" si="0"/>
        <v>349801</v>
      </c>
      <c r="J8" s="37">
        <f t="shared" si="0"/>
        <v>587000</v>
      </c>
      <c r="K8" s="38">
        <f t="shared" si="0"/>
        <v>1771985</v>
      </c>
      <c r="L8" s="37">
        <f t="shared" si="0"/>
        <v>135000</v>
      </c>
      <c r="M8" s="38">
        <f t="shared" si="0"/>
        <v>196076</v>
      </c>
      <c r="N8" s="37">
        <f t="shared" si="0"/>
        <v>0</v>
      </c>
      <c r="O8" s="38">
        <f t="shared" si="0"/>
        <v>0</v>
      </c>
      <c r="P8" s="37">
        <f t="shared" si="0"/>
        <v>5865000</v>
      </c>
      <c r="Q8" s="38">
        <f t="shared" si="0"/>
        <v>2317862</v>
      </c>
      <c r="R8" s="16">
        <f>IF(($J8       =0),0,((($L8       -$J8       )/$J8       )*100))</f>
        <v>-77.001703577512785</v>
      </c>
      <c r="S8" s="17">
        <f>IF(($K8       =0),0,((($M8       -$K8       )/$K8       )*100))</f>
        <v>-88.934669311534805</v>
      </c>
      <c r="T8" s="16">
        <f>IF(($E8       =0),0,(($P8       /$E8       )*100))</f>
        <v>42.719790225071023</v>
      </c>
      <c r="U8" s="18">
        <f>IF(($E8       =0),0,(($Q8       /$E8       )*100))</f>
        <v>16.882963070871877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22252000</v>
      </c>
      <c r="C9" s="39">
        <f t="shared" si="2"/>
        <v>-14723000</v>
      </c>
      <c r="D9" s="39">
        <f t="shared" si="2"/>
        <v>0</v>
      </c>
      <c r="E9" s="39">
        <f t="shared" si="2"/>
        <v>7529000</v>
      </c>
      <c r="F9" s="40">
        <f t="shared" si="2"/>
        <v>13559000</v>
      </c>
      <c r="G9" s="41">
        <f t="shared" si="2"/>
        <v>7529000</v>
      </c>
      <c r="H9" s="40">
        <f t="shared" si="2"/>
        <v>3641000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3641000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48.359675919776862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10193000</v>
      </c>
      <c r="C10" s="42">
        <v>-8693000</v>
      </c>
      <c r="D10" s="42"/>
      <c r="E10" s="42">
        <f t="shared" ref="E10:E41" si="4">$B10      +$C10      +$D10</f>
        <v>1500000</v>
      </c>
      <c r="F10" s="43">
        <v>1500000</v>
      </c>
      <c r="G10" s="44">
        <v>1500000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12059000</v>
      </c>
      <c r="C23" s="42">
        <v>-6030000</v>
      </c>
      <c r="D23" s="42"/>
      <c r="E23" s="42">
        <f t="shared" si="4"/>
        <v>6029000</v>
      </c>
      <c r="F23" s="43">
        <v>12059000</v>
      </c>
      <c r="G23" s="44">
        <v>6029000</v>
      </c>
      <c r="H23" s="43">
        <v>3641000</v>
      </c>
      <c r="I23" s="44"/>
      <c r="J23" s="43"/>
      <c r="K23" s="44"/>
      <c r="L23" s="43"/>
      <c r="M23" s="44"/>
      <c r="N23" s="43"/>
      <c r="O23" s="44"/>
      <c r="P23" s="43">
        <f t="shared" si="5"/>
        <v>3641000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60.391441366727484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6200000</v>
      </c>
      <c r="C28" s="39">
        <f t="shared" si="11"/>
        <v>0</v>
      </c>
      <c r="D28" s="39">
        <f t="shared" si="11"/>
        <v>0</v>
      </c>
      <c r="E28" s="39">
        <f t="shared" si="11"/>
        <v>6200000</v>
      </c>
      <c r="F28" s="40">
        <f t="shared" si="11"/>
        <v>6200000</v>
      </c>
      <c r="G28" s="41">
        <f t="shared" si="11"/>
        <v>6200000</v>
      </c>
      <c r="H28" s="40">
        <f t="shared" si="11"/>
        <v>1502000</v>
      </c>
      <c r="I28" s="41">
        <f t="shared" si="11"/>
        <v>349801</v>
      </c>
      <c r="J28" s="40">
        <f t="shared" si="11"/>
        <v>587000</v>
      </c>
      <c r="K28" s="41">
        <f t="shared" si="11"/>
        <v>1771985</v>
      </c>
      <c r="L28" s="40">
        <f t="shared" si="11"/>
        <v>135000</v>
      </c>
      <c r="M28" s="41">
        <f t="shared" si="11"/>
        <v>196076</v>
      </c>
      <c r="N28" s="40">
        <f t="shared" si="11"/>
        <v>0</v>
      </c>
      <c r="O28" s="41">
        <f t="shared" si="11"/>
        <v>0</v>
      </c>
      <c r="P28" s="40">
        <f t="shared" si="11"/>
        <v>2224000</v>
      </c>
      <c r="Q28" s="41">
        <f t="shared" si="11"/>
        <v>2317862</v>
      </c>
      <c r="R28" s="20">
        <f t="shared" si="7"/>
        <v>-77.001703577512785</v>
      </c>
      <c r="S28" s="21">
        <f t="shared" si="8"/>
        <v>-88.934669311534805</v>
      </c>
      <c r="T28" s="20">
        <f t="shared" si="9"/>
        <v>35.87096774193548</v>
      </c>
      <c r="U28" s="22">
        <f t="shared" si="10"/>
        <v>37.384870967741932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1495000</v>
      </c>
      <c r="I31" s="44">
        <v>349801</v>
      </c>
      <c r="J31" s="43">
        <v>474000</v>
      </c>
      <c r="K31" s="44">
        <v>1734631</v>
      </c>
      <c r="L31" s="43">
        <v>33000</v>
      </c>
      <c r="M31" s="44">
        <v>156303</v>
      </c>
      <c r="N31" s="43"/>
      <c r="O31" s="44"/>
      <c r="P31" s="43">
        <f t="shared" si="5"/>
        <v>2002000</v>
      </c>
      <c r="Q31" s="44">
        <f t="shared" si="6"/>
        <v>2240735</v>
      </c>
      <c r="R31" s="24">
        <f t="shared" si="7"/>
        <v>-93.037974683544306</v>
      </c>
      <c r="S31" s="25">
        <f t="shared" si="8"/>
        <v>-90.989265152069805</v>
      </c>
      <c r="T31" s="24">
        <f t="shared" si="9"/>
        <v>66.733333333333334</v>
      </c>
      <c r="U31" s="26">
        <f t="shared" si="10"/>
        <v>74.69116666666666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7000</v>
      </c>
      <c r="I33" s="44"/>
      <c r="J33" s="43">
        <v>113000</v>
      </c>
      <c r="K33" s="44">
        <v>37354</v>
      </c>
      <c r="L33" s="43">
        <v>70000</v>
      </c>
      <c r="M33" s="44">
        <v>39773</v>
      </c>
      <c r="N33" s="43"/>
      <c r="O33" s="44"/>
      <c r="P33" s="43">
        <f t="shared" si="5"/>
        <v>190000</v>
      </c>
      <c r="Q33" s="44">
        <f t="shared" si="6"/>
        <v>77127</v>
      </c>
      <c r="R33" s="24">
        <f t="shared" si="7"/>
        <v>-38.053097345132741</v>
      </c>
      <c r="S33" s="25">
        <f t="shared" si="8"/>
        <v>6.4758794238903459</v>
      </c>
      <c r="T33" s="24">
        <f t="shared" si="9"/>
        <v>15.833333333333332</v>
      </c>
      <c r="U33" s="26">
        <f t="shared" si="10"/>
        <v>6.4272499999999999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2000000</v>
      </c>
      <c r="C36" s="42"/>
      <c r="D36" s="42"/>
      <c r="E36" s="42">
        <f t="shared" si="4"/>
        <v>2000000</v>
      </c>
      <c r="F36" s="43">
        <v>2000000</v>
      </c>
      <c r="G36" s="44">
        <v>2000000</v>
      </c>
      <c r="H36" s="43"/>
      <c r="I36" s="44"/>
      <c r="J36" s="43"/>
      <c r="K36" s="44"/>
      <c r="L36" s="43">
        <v>32000</v>
      </c>
      <c r="M36" s="44"/>
      <c r="N36" s="43"/>
      <c r="O36" s="44"/>
      <c r="P36" s="43">
        <f t="shared" si="5"/>
        <v>32000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1.6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28452000</v>
      </c>
      <c r="C61" s="39">
        <f t="shared" si="26"/>
        <v>-14723000</v>
      </c>
      <c r="D61" s="39">
        <f t="shared" si="26"/>
        <v>0</v>
      </c>
      <c r="E61" s="39">
        <f t="shared" si="26"/>
        <v>13729000</v>
      </c>
      <c r="F61" s="40">
        <f t="shared" si="26"/>
        <v>19759000</v>
      </c>
      <c r="G61" s="41">
        <f t="shared" si="26"/>
        <v>13729000</v>
      </c>
      <c r="H61" s="40">
        <f t="shared" si="26"/>
        <v>5143000</v>
      </c>
      <c r="I61" s="41">
        <f t="shared" si="26"/>
        <v>349801</v>
      </c>
      <c r="J61" s="40">
        <f t="shared" si="26"/>
        <v>587000</v>
      </c>
      <c r="K61" s="41">
        <f t="shared" si="26"/>
        <v>1771985</v>
      </c>
      <c r="L61" s="40">
        <f t="shared" si="26"/>
        <v>135000</v>
      </c>
      <c r="M61" s="41">
        <f t="shared" si="26"/>
        <v>196076</v>
      </c>
      <c r="N61" s="40">
        <f t="shared" si="26"/>
        <v>0</v>
      </c>
      <c r="O61" s="41">
        <f t="shared" si="26"/>
        <v>0</v>
      </c>
      <c r="P61" s="40">
        <f t="shared" si="26"/>
        <v>5865000</v>
      </c>
      <c r="Q61" s="41">
        <f t="shared" si="26"/>
        <v>2317862</v>
      </c>
      <c r="R61" s="20">
        <f t="shared" si="16"/>
        <v>-77.001703577512785</v>
      </c>
      <c r="S61" s="21">
        <f t="shared" si="17"/>
        <v>-88.934669311534805</v>
      </c>
      <c r="T61" s="20">
        <f t="shared" si="18"/>
        <v>42.719790225071023</v>
      </c>
      <c r="U61" s="22">
        <f t="shared" si="19"/>
        <v>16.882963070871877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28452000</v>
      </c>
      <c r="C65" s="48">
        <f t="shared" si="30"/>
        <v>-14723000</v>
      </c>
      <c r="D65" s="48">
        <f t="shared" si="30"/>
        <v>0</v>
      </c>
      <c r="E65" s="48">
        <f t="shared" si="30"/>
        <v>13729000</v>
      </c>
      <c r="F65" s="49">
        <f t="shared" si="30"/>
        <v>19759000</v>
      </c>
      <c r="G65" s="50">
        <f t="shared" si="30"/>
        <v>13729000</v>
      </c>
      <c r="H65" s="49">
        <f t="shared" si="30"/>
        <v>5143000</v>
      </c>
      <c r="I65" s="50">
        <f t="shared" si="30"/>
        <v>349801</v>
      </c>
      <c r="J65" s="49">
        <f t="shared" si="30"/>
        <v>587000</v>
      </c>
      <c r="K65" s="50">
        <f t="shared" si="30"/>
        <v>1771985</v>
      </c>
      <c r="L65" s="49">
        <f t="shared" si="30"/>
        <v>135000</v>
      </c>
      <c r="M65" s="51">
        <f t="shared" si="30"/>
        <v>196076</v>
      </c>
      <c r="N65" s="49">
        <f t="shared" si="30"/>
        <v>0</v>
      </c>
      <c r="O65" s="50">
        <f t="shared" si="30"/>
        <v>0</v>
      </c>
      <c r="P65" s="49">
        <f t="shared" si="30"/>
        <v>5865000</v>
      </c>
      <c r="Q65" s="50">
        <f t="shared" si="30"/>
        <v>2317862</v>
      </c>
      <c r="R65" s="34">
        <f t="shared" si="16"/>
        <v>-77.001703577512785</v>
      </c>
      <c r="S65" s="35">
        <f t="shared" si="17"/>
        <v>-88.934669311534805</v>
      </c>
      <c r="T65" s="34">
        <f t="shared" si="18"/>
        <v>42.719790225071023</v>
      </c>
      <c r="U65" s="35">
        <f t="shared" si="19"/>
        <v>16.882963070871877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24895000</v>
      </c>
      <c r="C8" s="36">
        <f t="shared" si="0"/>
        <v>-7278000</v>
      </c>
      <c r="D8" s="36">
        <f t="shared" si="0"/>
        <v>0</v>
      </c>
      <c r="E8" s="36">
        <f t="shared" si="0"/>
        <v>17617000</v>
      </c>
      <c r="F8" s="37">
        <f t="shared" si="0"/>
        <v>20617000</v>
      </c>
      <c r="G8" s="38">
        <f t="shared" si="0"/>
        <v>17617000</v>
      </c>
      <c r="H8" s="37">
        <f t="shared" si="0"/>
        <v>543000</v>
      </c>
      <c r="I8" s="38">
        <f t="shared" si="0"/>
        <v>1421266</v>
      </c>
      <c r="J8" s="37">
        <f t="shared" si="0"/>
        <v>1591000</v>
      </c>
      <c r="K8" s="38">
        <f t="shared" si="0"/>
        <v>3123988</v>
      </c>
      <c r="L8" s="37">
        <f t="shared" si="0"/>
        <v>324000</v>
      </c>
      <c r="M8" s="38">
        <f t="shared" si="0"/>
        <v>1234613</v>
      </c>
      <c r="N8" s="37">
        <f t="shared" si="0"/>
        <v>0</v>
      </c>
      <c r="O8" s="38">
        <f t="shared" si="0"/>
        <v>0</v>
      </c>
      <c r="P8" s="37">
        <f t="shared" si="0"/>
        <v>2458000</v>
      </c>
      <c r="Q8" s="38">
        <f t="shared" si="0"/>
        <v>5779867</v>
      </c>
      <c r="R8" s="16">
        <f>IF(($J8       =0),0,((($L8       -$J8       )/$J8       )*100))</f>
        <v>-79.635449402891268</v>
      </c>
      <c r="S8" s="17">
        <f>IF(($K8       =0),0,((($M8       -$K8       )/$K8       )*100))</f>
        <v>-60.479585709036009</v>
      </c>
      <c r="T8" s="16">
        <f>IF(($E8       =0),0,(($P8       /$E8       )*100))</f>
        <v>13.952432309700857</v>
      </c>
      <c r="U8" s="18">
        <f>IF(($E8       =0),0,(($Q8       /$E8       )*100))</f>
        <v>32.808463416018618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20695000</v>
      </c>
      <c r="C9" s="39">
        <f t="shared" si="2"/>
        <v>-7278000</v>
      </c>
      <c r="D9" s="39">
        <f t="shared" si="2"/>
        <v>0</v>
      </c>
      <c r="E9" s="39">
        <f t="shared" si="2"/>
        <v>13417000</v>
      </c>
      <c r="F9" s="40">
        <f t="shared" si="2"/>
        <v>16417000</v>
      </c>
      <c r="G9" s="41">
        <f t="shared" si="2"/>
        <v>13417000</v>
      </c>
      <c r="H9" s="40">
        <f t="shared" si="2"/>
        <v>0</v>
      </c>
      <c r="I9" s="41">
        <f t="shared" si="2"/>
        <v>0</v>
      </c>
      <c r="J9" s="40">
        <f t="shared" si="2"/>
        <v>1083000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1083000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8.0718491466050537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10695000</v>
      </c>
      <c r="C10" s="42">
        <v>-4278000</v>
      </c>
      <c r="D10" s="42"/>
      <c r="E10" s="42">
        <f t="shared" ref="E10:E41" si="4">$B10      +$C10      +$D10</f>
        <v>6417000</v>
      </c>
      <c r="F10" s="43">
        <v>6417000</v>
      </c>
      <c r="G10" s="44">
        <v>6417000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-3000000</v>
      </c>
      <c r="D23" s="42"/>
      <c r="E23" s="42">
        <f t="shared" si="4"/>
        <v>7000000</v>
      </c>
      <c r="F23" s="43">
        <v>10000000</v>
      </c>
      <c r="G23" s="44">
        <v>7000000</v>
      </c>
      <c r="H23" s="43"/>
      <c r="I23" s="44"/>
      <c r="J23" s="43">
        <v>1083000</v>
      </c>
      <c r="K23" s="44"/>
      <c r="L23" s="43"/>
      <c r="M23" s="44"/>
      <c r="N23" s="43"/>
      <c r="O23" s="44"/>
      <c r="P23" s="43">
        <f t="shared" si="5"/>
        <v>1083000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15.471428571428572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543000</v>
      </c>
      <c r="I28" s="41">
        <f t="shared" si="11"/>
        <v>1421266</v>
      </c>
      <c r="J28" s="40">
        <f t="shared" si="11"/>
        <v>508000</v>
      </c>
      <c r="K28" s="41">
        <f t="shared" si="11"/>
        <v>3123988</v>
      </c>
      <c r="L28" s="40">
        <f t="shared" si="11"/>
        <v>324000</v>
      </c>
      <c r="M28" s="41">
        <f t="shared" si="11"/>
        <v>1234613</v>
      </c>
      <c r="N28" s="40">
        <f t="shared" si="11"/>
        <v>0</v>
      </c>
      <c r="O28" s="41">
        <f t="shared" si="11"/>
        <v>0</v>
      </c>
      <c r="P28" s="40">
        <f t="shared" si="11"/>
        <v>1375000</v>
      </c>
      <c r="Q28" s="41">
        <f t="shared" si="11"/>
        <v>5779867</v>
      </c>
      <c r="R28" s="20">
        <f t="shared" si="7"/>
        <v>-36.220472440944881</v>
      </c>
      <c r="S28" s="21">
        <f t="shared" si="8"/>
        <v>-60.479585709036009</v>
      </c>
      <c r="T28" s="20">
        <f t="shared" si="9"/>
        <v>32.738095238095241</v>
      </c>
      <c r="U28" s="22">
        <f t="shared" si="10"/>
        <v>137.61588095238096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945094</v>
      </c>
      <c r="J31" s="43"/>
      <c r="K31" s="44">
        <v>2362739</v>
      </c>
      <c r="L31" s="43"/>
      <c r="M31" s="44">
        <v>736209</v>
      </c>
      <c r="N31" s="43"/>
      <c r="O31" s="44"/>
      <c r="P31" s="43">
        <f t="shared" si="5"/>
        <v>243000</v>
      </c>
      <c r="Q31" s="44">
        <f t="shared" si="6"/>
        <v>4044042</v>
      </c>
      <c r="R31" s="24">
        <f t="shared" si="7"/>
        <v>0</v>
      </c>
      <c r="S31" s="25">
        <f t="shared" si="8"/>
        <v>-68.840866468958268</v>
      </c>
      <c r="T31" s="24">
        <f t="shared" si="9"/>
        <v>8.1</v>
      </c>
      <c r="U31" s="26">
        <f t="shared" si="10"/>
        <v>134.8014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476172</v>
      </c>
      <c r="J33" s="43">
        <v>508000</v>
      </c>
      <c r="K33" s="44">
        <v>761249</v>
      </c>
      <c r="L33" s="43">
        <v>324000</v>
      </c>
      <c r="M33" s="44">
        <v>498404</v>
      </c>
      <c r="N33" s="43"/>
      <c r="O33" s="44"/>
      <c r="P33" s="43">
        <f t="shared" si="5"/>
        <v>1132000</v>
      </c>
      <c r="Q33" s="44">
        <f t="shared" si="6"/>
        <v>1735825</v>
      </c>
      <c r="R33" s="24">
        <f t="shared" si="7"/>
        <v>-36.220472440944881</v>
      </c>
      <c r="S33" s="25">
        <f t="shared" si="8"/>
        <v>-34.528124174875764</v>
      </c>
      <c r="T33" s="24">
        <f t="shared" si="9"/>
        <v>94.333333333333343</v>
      </c>
      <c r="U33" s="26">
        <f t="shared" si="10"/>
        <v>144.65208333333334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24895000</v>
      </c>
      <c r="C61" s="39">
        <f t="shared" si="26"/>
        <v>-7278000</v>
      </c>
      <c r="D61" s="39">
        <f t="shared" si="26"/>
        <v>0</v>
      </c>
      <c r="E61" s="39">
        <f t="shared" si="26"/>
        <v>17617000</v>
      </c>
      <c r="F61" s="40">
        <f t="shared" si="26"/>
        <v>20617000</v>
      </c>
      <c r="G61" s="41">
        <f t="shared" si="26"/>
        <v>17617000</v>
      </c>
      <c r="H61" s="40">
        <f t="shared" si="26"/>
        <v>543000</v>
      </c>
      <c r="I61" s="41">
        <f t="shared" si="26"/>
        <v>1421266</v>
      </c>
      <c r="J61" s="40">
        <f t="shared" si="26"/>
        <v>1591000</v>
      </c>
      <c r="K61" s="41">
        <f t="shared" si="26"/>
        <v>3123988</v>
      </c>
      <c r="L61" s="40">
        <f t="shared" si="26"/>
        <v>324000</v>
      </c>
      <c r="M61" s="41">
        <f t="shared" si="26"/>
        <v>1234613</v>
      </c>
      <c r="N61" s="40">
        <f t="shared" si="26"/>
        <v>0</v>
      </c>
      <c r="O61" s="41">
        <f t="shared" si="26"/>
        <v>0</v>
      </c>
      <c r="P61" s="40">
        <f t="shared" si="26"/>
        <v>2458000</v>
      </c>
      <c r="Q61" s="41">
        <f t="shared" si="26"/>
        <v>5779867</v>
      </c>
      <c r="R61" s="20">
        <f t="shared" si="16"/>
        <v>-79.635449402891268</v>
      </c>
      <c r="S61" s="21">
        <f t="shared" si="17"/>
        <v>-60.479585709036009</v>
      </c>
      <c r="T61" s="20">
        <f t="shared" si="18"/>
        <v>13.952432309700857</v>
      </c>
      <c r="U61" s="22">
        <f t="shared" si="19"/>
        <v>32.808463416018618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24895000</v>
      </c>
      <c r="C65" s="48">
        <f t="shared" si="30"/>
        <v>-7278000</v>
      </c>
      <c r="D65" s="48">
        <f t="shared" si="30"/>
        <v>0</v>
      </c>
      <c r="E65" s="48">
        <f t="shared" si="30"/>
        <v>17617000</v>
      </c>
      <c r="F65" s="49">
        <f t="shared" si="30"/>
        <v>20617000</v>
      </c>
      <c r="G65" s="50">
        <f t="shared" si="30"/>
        <v>17617000</v>
      </c>
      <c r="H65" s="49">
        <f t="shared" si="30"/>
        <v>543000</v>
      </c>
      <c r="I65" s="50">
        <f t="shared" si="30"/>
        <v>1421266</v>
      </c>
      <c r="J65" s="49">
        <f t="shared" si="30"/>
        <v>1591000</v>
      </c>
      <c r="K65" s="50">
        <f t="shared" si="30"/>
        <v>3123988</v>
      </c>
      <c r="L65" s="49">
        <f t="shared" si="30"/>
        <v>324000</v>
      </c>
      <c r="M65" s="51">
        <f t="shared" si="30"/>
        <v>1234613</v>
      </c>
      <c r="N65" s="49">
        <f t="shared" si="30"/>
        <v>0</v>
      </c>
      <c r="O65" s="50">
        <f t="shared" si="30"/>
        <v>0</v>
      </c>
      <c r="P65" s="49">
        <f t="shared" si="30"/>
        <v>2458000</v>
      </c>
      <c r="Q65" s="50">
        <f t="shared" si="30"/>
        <v>5779867</v>
      </c>
      <c r="R65" s="34">
        <f t="shared" si="16"/>
        <v>-79.635449402891268</v>
      </c>
      <c r="S65" s="35">
        <f t="shared" si="17"/>
        <v>-60.479585709036009</v>
      </c>
      <c r="T65" s="34">
        <f t="shared" si="18"/>
        <v>13.952432309700857</v>
      </c>
      <c r="U65" s="35">
        <f t="shared" si="19"/>
        <v>32.808463416018618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30820000</v>
      </c>
      <c r="C8" s="36">
        <f t="shared" si="0"/>
        <v>598000</v>
      </c>
      <c r="D8" s="36">
        <f t="shared" si="0"/>
        <v>0</v>
      </c>
      <c r="E8" s="36">
        <f t="shared" si="0"/>
        <v>31418000</v>
      </c>
      <c r="F8" s="37">
        <f t="shared" si="0"/>
        <v>31418000</v>
      </c>
      <c r="G8" s="38">
        <f t="shared" si="0"/>
        <v>31418000</v>
      </c>
      <c r="H8" s="37">
        <f t="shared" si="0"/>
        <v>7195000</v>
      </c>
      <c r="I8" s="38">
        <f t="shared" si="0"/>
        <v>6023192</v>
      </c>
      <c r="J8" s="37">
        <f t="shared" si="0"/>
        <v>11822000</v>
      </c>
      <c r="K8" s="38">
        <f t="shared" si="0"/>
        <v>996925</v>
      </c>
      <c r="L8" s="37">
        <f t="shared" si="0"/>
        <v>872000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19889000</v>
      </c>
      <c r="Q8" s="38">
        <f t="shared" si="0"/>
        <v>7020117</v>
      </c>
      <c r="R8" s="16">
        <f>IF(($J8       =0),0,((($L8       -$J8       )/$J8       )*100))</f>
        <v>-92.623921502283878</v>
      </c>
      <c r="S8" s="17">
        <f>IF(($K8       =0),0,((($M8       -$K8       )/$K8       )*100))</f>
        <v>-100</v>
      </c>
      <c r="T8" s="16">
        <f>IF(($E8       =0),0,(($P8       /$E8       )*100))</f>
        <v>63.304475141638548</v>
      </c>
      <c r="U8" s="18">
        <f>IF(($E8       =0),0,(($Q8       /$E8       )*100))</f>
        <v>22.344251702845501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26620000</v>
      </c>
      <c r="C9" s="39">
        <f t="shared" si="2"/>
        <v>-62000</v>
      </c>
      <c r="D9" s="39">
        <f t="shared" si="2"/>
        <v>0</v>
      </c>
      <c r="E9" s="39">
        <f t="shared" si="2"/>
        <v>26558000</v>
      </c>
      <c r="F9" s="40">
        <f t="shared" si="2"/>
        <v>26558000</v>
      </c>
      <c r="G9" s="41">
        <f t="shared" si="2"/>
        <v>26558000</v>
      </c>
      <c r="H9" s="40">
        <f t="shared" si="2"/>
        <v>5784000</v>
      </c>
      <c r="I9" s="41">
        <f t="shared" si="2"/>
        <v>6023192</v>
      </c>
      <c r="J9" s="40">
        <f t="shared" si="2"/>
        <v>11176000</v>
      </c>
      <c r="K9" s="41">
        <f t="shared" si="2"/>
        <v>996925</v>
      </c>
      <c r="L9" s="40">
        <f t="shared" si="2"/>
        <v>453000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17413000</v>
      </c>
      <c r="Q9" s="41">
        <f t="shared" si="2"/>
        <v>7020117</v>
      </c>
      <c r="R9" s="20">
        <f>IF(($J9       =0),0,((($L9       -$J9       )/$J9       )*100))</f>
        <v>-95.946671438797424</v>
      </c>
      <c r="S9" s="21">
        <f>IF(($K9       =0),0,((($M9       -$K9       )/$K9       )*100))</f>
        <v>-100</v>
      </c>
      <c r="T9" s="20">
        <f>IF(($E9       =0),0,(($P9       /$E9       )*100))</f>
        <v>65.565931169515778</v>
      </c>
      <c r="U9" s="22">
        <f>IF(($E9       =0),0,(($Q9       /$E9       )*100))</f>
        <v>26.433153851946685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26620000</v>
      </c>
      <c r="C10" s="42">
        <v>-62000</v>
      </c>
      <c r="D10" s="42"/>
      <c r="E10" s="42">
        <f t="shared" ref="E10:E41" si="4">$B10      +$C10      +$D10</f>
        <v>26558000</v>
      </c>
      <c r="F10" s="43">
        <v>26558000</v>
      </c>
      <c r="G10" s="44">
        <v>26558000</v>
      </c>
      <c r="H10" s="43">
        <v>5784000</v>
      </c>
      <c r="I10" s="44">
        <v>6023192</v>
      </c>
      <c r="J10" s="43">
        <v>11176000</v>
      </c>
      <c r="K10" s="44">
        <v>996925</v>
      </c>
      <c r="L10" s="43">
        <v>453000</v>
      </c>
      <c r="M10" s="44"/>
      <c r="N10" s="43"/>
      <c r="O10" s="44"/>
      <c r="P10" s="43">
        <f t="shared" ref="P10:P41" si="5">$H10      +$J10      +$L10      +$N10</f>
        <v>17413000</v>
      </c>
      <c r="Q10" s="44">
        <f t="shared" ref="Q10:Q41" si="6">$I10      +$K10      +$M10      +$O10</f>
        <v>7020117</v>
      </c>
      <c r="R10" s="24">
        <f t="shared" ref="R10:R41" si="7">IF(($J10      =0),0,((($L10      -$J10      )/$J10      )*100))</f>
        <v>-95.946671438797424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65.565931169515778</v>
      </c>
      <c r="U10" s="26">
        <f t="shared" ref="U10:U41" si="10">IF(($E10      =0),0,(($Q10      /$E10      )*100))</f>
        <v>26.433153851946685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1411000</v>
      </c>
      <c r="I28" s="41">
        <f t="shared" si="11"/>
        <v>0</v>
      </c>
      <c r="J28" s="40">
        <f t="shared" si="11"/>
        <v>646000</v>
      </c>
      <c r="K28" s="41">
        <f t="shared" si="11"/>
        <v>0</v>
      </c>
      <c r="L28" s="40">
        <f t="shared" si="11"/>
        <v>419000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2476000</v>
      </c>
      <c r="Q28" s="41">
        <f t="shared" si="11"/>
        <v>0</v>
      </c>
      <c r="R28" s="20">
        <f t="shared" si="7"/>
        <v>-35.139318885448915</v>
      </c>
      <c r="S28" s="21">
        <f t="shared" si="8"/>
        <v>0</v>
      </c>
      <c r="T28" s="20">
        <f t="shared" si="9"/>
        <v>50.946502057613166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1111000</v>
      </c>
      <c r="I31" s="44"/>
      <c r="J31" s="43"/>
      <c r="K31" s="44"/>
      <c r="L31" s="43">
        <v>411000</v>
      </c>
      <c r="M31" s="44"/>
      <c r="N31" s="43"/>
      <c r="O31" s="44"/>
      <c r="P31" s="43">
        <f t="shared" si="5"/>
        <v>1522000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50.733333333333327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300000</v>
      </c>
      <c r="I33" s="44"/>
      <c r="J33" s="43">
        <v>646000</v>
      </c>
      <c r="K33" s="44"/>
      <c r="L33" s="43">
        <v>8000</v>
      </c>
      <c r="M33" s="44"/>
      <c r="N33" s="43"/>
      <c r="O33" s="44"/>
      <c r="P33" s="43">
        <f t="shared" si="5"/>
        <v>954000</v>
      </c>
      <c r="Q33" s="44">
        <f t="shared" si="6"/>
        <v>0</v>
      </c>
      <c r="R33" s="24">
        <f t="shared" si="7"/>
        <v>-98.761609907120743</v>
      </c>
      <c r="S33" s="25">
        <f t="shared" si="8"/>
        <v>0</v>
      </c>
      <c r="T33" s="24">
        <f t="shared" si="9"/>
        <v>51.290322580645167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11302000</v>
      </c>
      <c r="C43" s="45">
        <f t="shared" si="20"/>
        <v>0</v>
      </c>
      <c r="D43" s="45">
        <f t="shared" si="20"/>
        <v>0</v>
      </c>
      <c r="E43" s="45">
        <f t="shared" si="20"/>
        <v>11302000</v>
      </c>
      <c r="F43" s="46">
        <f t="shared" si="20"/>
        <v>11302000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11302000</v>
      </c>
      <c r="C44" s="39">
        <f t="shared" si="22"/>
        <v>0</v>
      </c>
      <c r="D44" s="39">
        <f t="shared" si="22"/>
        <v>0</v>
      </c>
      <c r="E44" s="39">
        <f t="shared" si="22"/>
        <v>11302000</v>
      </c>
      <c r="F44" s="40">
        <f t="shared" si="22"/>
        <v>11302000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302000</v>
      </c>
      <c r="C46" s="42"/>
      <c r="D46" s="42"/>
      <c r="E46" s="42">
        <f t="shared" si="13"/>
        <v>302000</v>
      </c>
      <c r="F46" s="43">
        <v>302000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11000000</v>
      </c>
      <c r="C53" s="42"/>
      <c r="D53" s="42"/>
      <c r="E53" s="42">
        <f t="shared" si="13"/>
        <v>11000000</v>
      </c>
      <c r="F53" s="43">
        <v>11000000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42122000</v>
      </c>
      <c r="C61" s="39">
        <f t="shared" si="26"/>
        <v>598000</v>
      </c>
      <c r="D61" s="39">
        <f t="shared" si="26"/>
        <v>0</v>
      </c>
      <c r="E61" s="39">
        <f t="shared" si="26"/>
        <v>42720000</v>
      </c>
      <c r="F61" s="40">
        <f t="shared" si="26"/>
        <v>42720000</v>
      </c>
      <c r="G61" s="41">
        <f t="shared" si="26"/>
        <v>31418000</v>
      </c>
      <c r="H61" s="40">
        <f t="shared" si="26"/>
        <v>7195000</v>
      </c>
      <c r="I61" s="41">
        <f t="shared" si="26"/>
        <v>6023192</v>
      </c>
      <c r="J61" s="40">
        <f t="shared" si="26"/>
        <v>11822000</v>
      </c>
      <c r="K61" s="41">
        <f t="shared" si="26"/>
        <v>996925</v>
      </c>
      <c r="L61" s="40">
        <f t="shared" si="26"/>
        <v>872000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19889000</v>
      </c>
      <c r="Q61" s="41">
        <f t="shared" si="26"/>
        <v>7020117</v>
      </c>
      <c r="R61" s="20">
        <f t="shared" si="16"/>
        <v>-92.623921502283878</v>
      </c>
      <c r="S61" s="21">
        <f t="shared" si="17"/>
        <v>-100</v>
      </c>
      <c r="T61" s="20">
        <f t="shared" si="18"/>
        <v>46.55664794007491</v>
      </c>
      <c r="U61" s="22">
        <f t="shared" si="19"/>
        <v>16.432858146067417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42122000</v>
      </c>
      <c r="C65" s="48">
        <f t="shared" si="30"/>
        <v>598000</v>
      </c>
      <c r="D65" s="48">
        <f t="shared" si="30"/>
        <v>0</v>
      </c>
      <c r="E65" s="48">
        <f t="shared" si="30"/>
        <v>42720000</v>
      </c>
      <c r="F65" s="49">
        <f t="shared" si="30"/>
        <v>42720000</v>
      </c>
      <c r="G65" s="50">
        <f t="shared" si="30"/>
        <v>31418000</v>
      </c>
      <c r="H65" s="49">
        <f t="shared" si="30"/>
        <v>7195000</v>
      </c>
      <c r="I65" s="50">
        <f t="shared" si="30"/>
        <v>6023192</v>
      </c>
      <c r="J65" s="49">
        <f t="shared" si="30"/>
        <v>11822000</v>
      </c>
      <c r="K65" s="50">
        <f t="shared" si="30"/>
        <v>996925</v>
      </c>
      <c r="L65" s="49">
        <f t="shared" si="30"/>
        <v>872000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19889000</v>
      </c>
      <c r="Q65" s="50">
        <f t="shared" si="30"/>
        <v>7020117</v>
      </c>
      <c r="R65" s="34">
        <f t="shared" si="16"/>
        <v>-92.623921502283878</v>
      </c>
      <c r="S65" s="35">
        <f t="shared" si="17"/>
        <v>-100</v>
      </c>
      <c r="T65" s="34">
        <f t="shared" si="18"/>
        <v>46.55664794007491</v>
      </c>
      <c r="U65" s="35">
        <f t="shared" si="19"/>
        <v>16.432858146067417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38020000</v>
      </c>
      <c r="C8" s="36">
        <f t="shared" si="0"/>
        <v>-10000000</v>
      </c>
      <c r="D8" s="36">
        <f t="shared" si="0"/>
        <v>0</v>
      </c>
      <c r="E8" s="36">
        <f t="shared" si="0"/>
        <v>28020000</v>
      </c>
      <c r="F8" s="37">
        <f t="shared" si="0"/>
        <v>28020000</v>
      </c>
      <c r="G8" s="38">
        <f t="shared" si="0"/>
        <v>28020000</v>
      </c>
      <c r="H8" s="37">
        <f t="shared" si="0"/>
        <v>4976000</v>
      </c>
      <c r="I8" s="38">
        <f t="shared" si="0"/>
        <v>14661999</v>
      </c>
      <c r="J8" s="37">
        <f t="shared" si="0"/>
        <v>5114000</v>
      </c>
      <c r="K8" s="38">
        <f t="shared" si="0"/>
        <v>1675865</v>
      </c>
      <c r="L8" s="37">
        <f t="shared" si="0"/>
        <v>6458000</v>
      </c>
      <c r="M8" s="38">
        <f t="shared" si="0"/>
        <v>2701710</v>
      </c>
      <c r="N8" s="37">
        <f t="shared" si="0"/>
        <v>0</v>
      </c>
      <c r="O8" s="38">
        <f t="shared" si="0"/>
        <v>0</v>
      </c>
      <c r="P8" s="37">
        <f t="shared" si="0"/>
        <v>16548000</v>
      </c>
      <c r="Q8" s="38">
        <f t="shared" si="0"/>
        <v>19039574</v>
      </c>
      <c r="R8" s="16">
        <f>IF(($J8       =0),0,((($L8       -$J8       )/$J8       )*100))</f>
        <v>26.280797809933514</v>
      </c>
      <c r="S8" s="17">
        <f>IF(($K8       =0),0,((($M8       -$K8       )/$K8       )*100))</f>
        <v>61.212866191489169</v>
      </c>
      <c r="T8" s="16">
        <f>IF(($E8       =0),0,(($P8       /$E8       )*100))</f>
        <v>59.057815845824415</v>
      </c>
      <c r="U8" s="18">
        <f>IF(($E8       =0),0,(($Q8       /$E8       )*100))</f>
        <v>67.949942897930043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32972000</v>
      </c>
      <c r="C9" s="39">
        <f t="shared" si="2"/>
        <v>-10000000</v>
      </c>
      <c r="D9" s="39">
        <f t="shared" si="2"/>
        <v>0</v>
      </c>
      <c r="E9" s="39">
        <f t="shared" si="2"/>
        <v>22972000</v>
      </c>
      <c r="F9" s="40">
        <f t="shared" si="2"/>
        <v>22972000</v>
      </c>
      <c r="G9" s="41">
        <f t="shared" si="2"/>
        <v>22972000</v>
      </c>
      <c r="H9" s="40">
        <f t="shared" si="2"/>
        <v>2330000</v>
      </c>
      <c r="I9" s="41">
        <f t="shared" si="2"/>
        <v>3905342</v>
      </c>
      <c r="J9" s="40">
        <f t="shared" si="2"/>
        <v>4253000</v>
      </c>
      <c r="K9" s="41">
        <f t="shared" si="2"/>
        <v>0</v>
      </c>
      <c r="L9" s="40">
        <f t="shared" si="2"/>
        <v>6056000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12639000</v>
      </c>
      <c r="Q9" s="41">
        <f t="shared" si="2"/>
        <v>3905342</v>
      </c>
      <c r="R9" s="20">
        <f>IF(($J9       =0),0,((($L9       -$J9       )/$J9       )*100))</f>
        <v>42.393604514460378</v>
      </c>
      <c r="S9" s="21">
        <f>IF(($K9       =0),0,((($M9       -$K9       )/$K9       )*100))</f>
        <v>0</v>
      </c>
      <c r="T9" s="20">
        <f>IF(($E9       =0),0,(($P9       /$E9       )*100))</f>
        <v>55.019153752394224</v>
      </c>
      <c r="U9" s="22">
        <f>IF(($E9       =0),0,(($Q9       /$E9       )*100))</f>
        <v>17.000444018805503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25399000</v>
      </c>
      <c r="C10" s="42">
        <v>-10000000</v>
      </c>
      <c r="D10" s="42"/>
      <c r="E10" s="42">
        <f t="shared" ref="E10:E41" si="4">$B10      +$C10      +$D10</f>
        <v>15399000</v>
      </c>
      <c r="F10" s="43">
        <v>15399000</v>
      </c>
      <c r="G10" s="44">
        <v>15399000</v>
      </c>
      <c r="H10" s="43">
        <v>330000</v>
      </c>
      <c r="I10" s="44">
        <v>1259316</v>
      </c>
      <c r="J10" s="43">
        <v>2056000</v>
      </c>
      <c r="K10" s="44"/>
      <c r="L10" s="43">
        <v>6056000</v>
      </c>
      <c r="M10" s="44"/>
      <c r="N10" s="43"/>
      <c r="O10" s="44"/>
      <c r="P10" s="43">
        <f t="shared" ref="P10:P41" si="5">$H10      +$J10      +$L10      +$N10</f>
        <v>8442000</v>
      </c>
      <c r="Q10" s="44">
        <f t="shared" ref="Q10:Q41" si="6">$I10      +$K10      +$M10      +$O10</f>
        <v>1259316</v>
      </c>
      <c r="R10" s="24">
        <f t="shared" ref="R10:R41" si="7">IF(($J10      =0),0,((($L10      -$J10      )/$J10      )*100))</f>
        <v>194.55252918287937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54.821741671537119</v>
      </c>
      <c r="U10" s="26">
        <f t="shared" ref="U10:U41" si="10">IF(($E10      =0),0,(($Q10      /$E10      )*100))</f>
        <v>8.177907656341322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7573000</v>
      </c>
      <c r="C13" s="42"/>
      <c r="D13" s="42"/>
      <c r="E13" s="42">
        <f t="shared" si="4"/>
        <v>7573000</v>
      </c>
      <c r="F13" s="43">
        <v>7573000</v>
      </c>
      <c r="G13" s="44">
        <v>7573000</v>
      </c>
      <c r="H13" s="43">
        <v>2000000</v>
      </c>
      <c r="I13" s="44">
        <v>2646026</v>
      </c>
      <c r="J13" s="43">
        <v>2197000</v>
      </c>
      <c r="K13" s="44"/>
      <c r="L13" s="43"/>
      <c r="M13" s="44"/>
      <c r="N13" s="43"/>
      <c r="O13" s="44"/>
      <c r="P13" s="43">
        <f t="shared" si="5"/>
        <v>4197000</v>
      </c>
      <c r="Q13" s="44">
        <f t="shared" si="6"/>
        <v>2646026</v>
      </c>
      <c r="R13" s="24">
        <f t="shared" si="7"/>
        <v>-100</v>
      </c>
      <c r="S13" s="25">
        <f t="shared" si="8"/>
        <v>0</v>
      </c>
      <c r="T13" s="24">
        <f t="shared" si="9"/>
        <v>55.42057308860425</v>
      </c>
      <c r="U13" s="26">
        <f t="shared" si="10"/>
        <v>34.940261455169683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5048000</v>
      </c>
      <c r="C28" s="39">
        <f t="shared" si="11"/>
        <v>0</v>
      </c>
      <c r="D28" s="39">
        <f t="shared" si="11"/>
        <v>0</v>
      </c>
      <c r="E28" s="39">
        <f t="shared" si="11"/>
        <v>5048000</v>
      </c>
      <c r="F28" s="40">
        <f t="shared" si="11"/>
        <v>5048000</v>
      </c>
      <c r="G28" s="41">
        <f t="shared" si="11"/>
        <v>5048000</v>
      </c>
      <c r="H28" s="40">
        <f t="shared" si="11"/>
        <v>2646000</v>
      </c>
      <c r="I28" s="41">
        <f t="shared" si="11"/>
        <v>10756657</v>
      </c>
      <c r="J28" s="40">
        <f t="shared" si="11"/>
        <v>861000</v>
      </c>
      <c r="K28" s="41">
        <f t="shared" si="11"/>
        <v>1675865</v>
      </c>
      <c r="L28" s="40">
        <f t="shared" si="11"/>
        <v>402000</v>
      </c>
      <c r="M28" s="41">
        <f t="shared" si="11"/>
        <v>2701710</v>
      </c>
      <c r="N28" s="40">
        <f t="shared" si="11"/>
        <v>0</v>
      </c>
      <c r="O28" s="41">
        <f t="shared" si="11"/>
        <v>0</v>
      </c>
      <c r="P28" s="40">
        <f t="shared" si="11"/>
        <v>3909000</v>
      </c>
      <c r="Q28" s="41">
        <f t="shared" si="11"/>
        <v>15134232</v>
      </c>
      <c r="R28" s="20">
        <f t="shared" si="7"/>
        <v>-53.310104529616723</v>
      </c>
      <c r="S28" s="21">
        <f t="shared" si="8"/>
        <v>61.212866191489169</v>
      </c>
      <c r="T28" s="20">
        <f t="shared" si="9"/>
        <v>77.436608557844693</v>
      </c>
      <c r="U28" s="22">
        <f t="shared" si="10"/>
        <v>299.80649762282093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2470000</v>
      </c>
      <c r="I31" s="44">
        <v>10588962</v>
      </c>
      <c r="J31" s="43">
        <v>400000</v>
      </c>
      <c r="K31" s="44">
        <v>1658691</v>
      </c>
      <c r="L31" s="43"/>
      <c r="M31" s="44">
        <v>2480108</v>
      </c>
      <c r="N31" s="43"/>
      <c r="O31" s="44"/>
      <c r="P31" s="43">
        <f t="shared" si="5"/>
        <v>2870000</v>
      </c>
      <c r="Q31" s="44">
        <f t="shared" si="6"/>
        <v>14727761</v>
      </c>
      <c r="R31" s="24">
        <f t="shared" si="7"/>
        <v>-100</v>
      </c>
      <c r="S31" s="25">
        <f t="shared" si="8"/>
        <v>49.522002591199929</v>
      </c>
      <c r="T31" s="24">
        <f t="shared" si="9"/>
        <v>75.526315789473685</v>
      </c>
      <c r="U31" s="26">
        <f t="shared" si="10"/>
        <v>387.57265789473684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1248000</v>
      </c>
      <c r="C33" s="42"/>
      <c r="D33" s="42"/>
      <c r="E33" s="42">
        <f t="shared" si="4"/>
        <v>1248000</v>
      </c>
      <c r="F33" s="43">
        <v>1248000</v>
      </c>
      <c r="G33" s="44">
        <v>1248000</v>
      </c>
      <c r="H33" s="43">
        <v>176000</v>
      </c>
      <c r="I33" s="44">
        <v>167695</v>
      </c>
      <c r="J33" s="43">
        <v>461000</v>
      </c>
      <c r="K33" s="44">
        <v>17174</v>
      </c>
      <c r="L33" s="43">
        <v>402000</v>
      </c>
      <c r="M33" s="44">
        <v>221602</v>
      </c>
      <c r="N33" s="43"/>
      <c r="O33" s="44"/>
      <c r="P33" s="43">
        <f t="shared" si="5"/>
        <v>1039000</v>
      </c>
      <c r="Q33" s="44">
        <f t="shared" si="6"/>
        <v>406471</v>
      </c>
      <c r="R33" s="24">
        <f t="shared" si="7"/>
        <v>-12.79826464208243</v>
      </c>
      <c r="S33" s="25">
        <f t="shared" si="8"/>
        <v>1190.3342261558169</v>
      </c>
      <c r="T33" s="24">
        <f t="shared" si="9"/>
        <v>83.253205128205138</v>
      </c>
      <c r="U33" s="26">
        <f t="shared" si="10"/>
        <v>32.569791666666667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3677000</v>
      </c>
      <c r="C43" s="45">
        <f t="shared" si="20"/>
        <v>-187000</v>
      </c>
      <c r="D43" s="45">
        <f t="shared" si="20"/>
        <v>0</v>
      </c>
      <c r="E43" s="45">
        <f t="shared" si="20"/>
        <v>3490000</v>
      </c>
      <c r="F43" s="46">
        <f t="shared" si="20"/>
        <v>2977000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3677000</v>
      </c>
      <c r="C44" s="39">
        <f t="shared" si="22"/>
        <v>-187000</v>
      </c>
      <c r="D44" s="39">
        <f t="shared" si="22"/>
        <v>0</v>
      </c>
      <c r="E44" s="39">
        <f t="shared" si="22"/>
        <v>3490000</v>
      </c>
      <c r="F44" s="40">
        <f t="shared" si="22"/>
        <v>2977000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1177000</v>
      </c>
      <c r="C46" s="42">
        <v>513000</v>
      </c>
      <c r="D46" s="42"/>
      <c r="E46" s="42">
        <f t="shared" si="13"/>
        <v>1690000</v>
      </c>
      <c r="F46" s="43">
        <v>1177000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-700000</v>
      </c>
      <c r="D47" s="42"/>
      <c r="E47" s="42">
        <f t="shared" si="13"/>
        <v>800000</v>
      </c>
      <c r="F47" s="43">
        <v>800000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41697000</v>
      </c>
      <c r="C61" s="39">
        <f t="shared" si="26"/>
        <v>-10187000</v>
      </c>
      <c r="D61" s="39">
        <f t="shared" si="26"/>
        <v>0</v>
      </c>
      <c r="E61" s="39">
        <f t="shared" si="26"/>
        <v>31510000</v>
      </c>
      <c r="F61" s="40">
        <f t="shared" si="26"/>
        <v>30997000</v>
      </c>
      <c r="G61" s="41">
        <f t="shared" si="26"/>
        <v>28020000</v>
      </c>
      <c r="H61" s="40">
        <f t="shared" si="26"/>
        <v>4976000</v>
      </c>
      <c r="I61" s="41">
        <f t="shared" si="26"/>
        <v>14661999</v>
      </c>
      <c r="J61" s="40">
        <f t="shared" si="26"/>
        <v>5114000</v>
      </c>
      <c r="K61" s="41">
        <f t="shared" si="26"/>
        <v>1675865</v>
      </c>
      <c r="L61" s="40">
        <f t="shared" si="26"/>
        <v>6458000</v>
      </c>
      <c r="M61" s="41">
        <f t="shared" si="26"/>
        <v>2701710</v>
      </c>
      <c r="N61" s="40">
        <f t="shared" si="26"/>
        <v>0</v>
      </c>
      <c r="O61" s="41">
        <f t="shared" si="26"/>
        <v>0</v>
      </c>
      <c r="P61" s="40">
        <f t="shared" si="26"/>
        <v>16548000</v>
      </c>
      <c r="Q61" s="41">
        <f t="shared" si="26"/>
        <v>19039574</v>
      </c>
      <c r="R61" s="20">
        <f t="shared" si="16"/>
        <v>26.280797809933514</v>
      </c>
      <c r="S61" s="21">
        <f t="shared" si="17"/>
        <v>61.212866191489169</v>
      </c>
      <c r="T61" s="20">
        <f t="shared" si="18"/>
        <v>52.516661377340526</v>
      </c>
      <c r="U61" s="22">
        <f t="shared" si="19"/>
        <v>60.423909869882579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41697000</v>
      </c>
      <c r="C65" s="48">
        <f t="shared" si="30"/>
        <v>-10187000</v>
      </c>
      <c r="D65" s="48">
        <f t="shared" si="30"/>
        <v>0</v>
      </c>
      <c r="E65" s="48">
        <f t="shared" si="30"/>
        <v>31510000</v>
      </c>
      <c r="F65" s="49">
        <f t="shared" si="30"/>
        <v>30997000</v>
      </c>
      <c r="G65" s="50">
        <f t="shared" si="30"/>
        <v>28020000</v>
      </c>
      <c r="H65" s="49">
        <f t="shared" si="30"/>
        <v>4976000</v>
      </c>
      <c r="I65" s="50">
        <f t="shared" si="30"/>
        <v>14661999</v>
      </c>
      <c r="J65" s="49">
        <f t="shared" si="30"/>
        <v>5114000</v>
      </c>
      <c r="K65" s="50">
        <f t="shared" si="30"/>
        <v>1675865</v>
      </c>
      <c r="L65" s="49">
        <f t="shared" si="30"/>
        <v>6458000</v>
      </c>
      <c r="M65" s="51">
        <f t="shared" si="30"/>
        <v>2701710</v>
      </c>
      <c r="N65" s="49">
        <f t="shared" si="30"/>
        <v>0</v>
      </c>
      <c r="O65" s="50">
        <f t="shared" si="30"/>
        <v>0</v>
      </c>
      <c r="P65" s="49">
        <f t="shared" si="30"/>
        <v>16548000</v>
      </c>
      <c r="Q65" s="50">
        <f t="shared" si="30"/>
        <v>19039574</v>
      </c>
      <c r="R65" s="34">
        <f t="shared" si="16"/>
        <v>26.280797809933514</v>
      </c>
      <c r="S65" s="35">
        <f t="shared" si="17"/>
        <v>61.212866191489169</v>
      </c>
      <c r="T65" s="34">
        <f t="shared" si="18"/>
        <v>52.516661377340526</v>
      </c>
      <c r="U65" s="35">
        <f t="shared" si="19"/>
        <v>60.423909869882579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25827000</v>
      </c>
      <c r="C8" s="36">
        <f t="shared" si="0"/>
        <v>-20900000</v>
      </c>
      <c r="D8" s="36">
        <f t="shared" si="0"/>
        <v>0</v>
      </c>
      <c r="E8" s="36">
        <f t="shared" si="0"/>
        <v>4927000</v>
      </c>
      <c r="F8" s="37">
        <f t="shared" si="0"/>
        <v>4927000</v>
      </c>
      <c r="G8" s="38">
        <f t="shared" si="0"/>
        <v>4927000</v>
      </c>
      <c r="H8" s="37">
        <f t="shared" si="0"/>
        <v>510000</v>
      </c>
      <c r="I8" s="38">
        <f t="shared" si="0"/>
        <v>0</v>
      </c>
      <c r="J8" s="37">
        <f t="shared" si="0"/>
        <v>205000</v>
      </c>
      <c r="K8" s="38">
        <f t="shared" si="0"/>
        <v>0</v>
      </c>
      <c r="L8" s="37">
        <f t="shared" si="0"/>
        <v>142000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857000</v>
      </c>
      <c r="Q8" s="38">
        <f t="shared" si="0"/>
        <v>0</v>
      </c>
      <c r="R8" s="16">
        <f>IF(($J8       =0),0,((($L8       -$J8       )/$J8       )*100))</f>
        <v>-30.73170731707317</v>
      </c>
      <c r="S8" s="17">
        <f>IF(($K8       =0),0,((($M8       -$K8       )/$K8       )*100))</f>
        <v>0</v>
      </c>
      <c r="T8" s="16">
        <f>IF(($E8       =0),0,(($P8       /$E8       )*100))</f>
        <v>17.393951694743251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21627000</v>
      </c>
      <c r="C9" s="39">
        <f t="shared" si="2"/>
        <v>-20000000</v>
      </c>
      <c r="D9" s="39">
        <f t="shared" si="2"/>
        <v>0</v>
      </c>
      <c r="E9" s="39">
        <f t="shared" si="2"/>
        <v>1627000</v>
      </c>
      <c r="F9" s="40">
        <f t="shared" si="2"/>
        <v>1627000</v>
      </c>
      <c r="G9" s="41">
        <f t="shared" si="2"/>
        <v>1627000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21627000</v>
      </c>
      <c r="C10" s="42">
        <v>-20000000</v>
      </c>
      <c r="D10" s="42"/>
      <c r="E10" s="42">
        <f t="shared" ref="E10:E41" si="4">$B10      +$C10      +$D10</f>
        <v>1627000</v>
      </c>
      <c r="F10" s="43">
        <v>1627000</v>
      </c>
      <c r="G10" s="44">
        <v>1627000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-900000</v>
      </c>
      <c r="D28" s="39">
        <f t="shared" si="11"/>
        <v>0</v>
      </c>
      <c r="E28" s="39">
        <f t="shared" si="11"/>
        <v>3300000</v>
      </c>
      <c r="F28" s="40">
        <f t="shared" si="11"/>
        <v>3300000</v>
      </c>
      <c r="G28" s="41">
        <f t="shared" si="11"/>
        <v>3300000</v>
      </c>
      <c r="H28" s="40">
        <f t="shared" si="11"/>
        <v>510000</v>
      </c>
      <c r="I28" s="41">
        <f t="shared" si="11"/>
        <v>0</v>
      </c>
      <c r="J28" s="40">
        <f t="shared" si="11"/>
        <v>205000</v>
      </c>
      <c r="K28" s="41">
        <f t="shared" si="11"/>
        <v>0</v>
      </c>
      <c r="L28" s="40">
        <f t="shared" si="11"/>
        <v>142000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857000</v>
      </c>
      <c r="Q28" s="41">
        <f t="shared" si="11"/>
        <v>0</v>
      </c>
      <c r="R28" s="20">
        <f t="shared" si="7"/>
        <v>-30.73170731707317</v>
      </c>
      <c r="S28" s="21">
        <f t="shared" si="8"/>
        <v>0</v>
      </c>
      <c r="T28" s="20">
        <f t="shared" si="9"/>
        <v>25.969696969696969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510000</v>
      </c>
      <c r="I31" s="44"/>
      <c r="J31" s="43">
        <v>47000</v>
      </c>
      <c r="K31" s="44"/>
      <c r="L31" s="43"/>
      <c r="M31" s="44"/>
      <c r="N31" s="43"/>
      <c r="O31" s="44"/>
      <c r="P31" s="43">
        <f t="shared" si="5"/>
        <v>557000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18.566666666666666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158000</v>
      </c>
      <c r="K33" s="44"/>
      <c r="L33" s="43">
        <v>142000</v>
      </c>
      <c r="M33" s="44"/>
      <c r="N33" s="43"/>
      <c r="O33" s="44"/>
      <c r="P33" s="43">
        <f t="shared" si="5"/>
        <v>300000</v>
      </c>
      <c r="Q33" s="44">
        <f t="shared" si="6"/>
        <v>0</v>
      </c>
      <c r="R33" s="24">
        <f t="shared" si="7"/>
        <v>-10.126582278481013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26827000</v>
      </c>
      <c r="C61" s="39">
        <f t="shared" si="26"/>
        <v>-20900000</v>
      </c>
      <c r="D61" s="39">
        <f t="shared" si="26"/>
        <v>0</v>
      </c>
      <c r="E61" s="39">
        <f t="shared" si="26"/>
        <v>5927000</v>
      </c>
      <c r="F61" s="40">
        <f t="shared" si="26"/>
        <v>5927000</v>
      </c>
      <c r="G61" s="41">
        <f t="shared" si="26"/>
        <v>4927000</v>
      </c>
      <c r="H61" s="40">
        <f t="shared" si="26"/>
        <v>510000</v>
      </c>
      <c r="I61" s="41">
        <f t="shared" si="26"/>
        <v>0</v>
      </c>
      <c r="J61" s="40">
        <f t="shared" si="26"/>
        <v>205000</v>
      </c>
      <c r="K61" s="41">
        <f t="shared" si="26"/>
        <v>0</v>
      </c>
      <c r="L61" s="40">
        <f t="shared" si="26"/>
        <v>142000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857000</v>
      </c>
      <c r="Q61" s="41">
        <f t="shared" si="26"/>
        <v>0</v>
      </c>
      <c r="R61" s="20">
        <f t="shared" si="16"/>
        <v>-30.73170731707317</v>
      </c>
      <c r="S61" s="21">
        <f t="shared" si="17"/>
        <v>0</v>
      </c>
      <c r="T61" s="20">
        <f t="shared" si="18"/>
        <v>14.459254260165345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26827000</v>
      </c>
      <c r="C65" s="48">
        <f t="shared" si="30"/>
        <v>-20900000</v>
      </c>
      <c r="D65" s="48">
        <f t="shared" si="30"/>
        <v>0</v>
      </c>
      <c r="E65" s="48">
        <f t="shared" si="30"/>
        <v>5927000</v>
      </c>
      <c r="F65" s="49">
        <f t="shared" si="30"/>
        <v>5927000</v>
      </c>
      <c r="G65" s="50">
        <f t="shared" si="30"/>
        <v>4927000</v>
      </c>
      <c r="H65" s="49">
        <f t="shared" si="30"/>
        <v>510000</v>
      </c>
      <c r="I65" s="50">
        <f t="shared" si="30"/>
        <v>0</v>
      </c>
      <c r="J65" s="49">
        <f t="shared" si="30"/>
        <v>205000</v>
      </c>
      <c r="K65" s="50">
        <f t="shared" si="30"/>
        <v>0</v>
      </c>
      <c r="L65" s="49">
        <f t="shared" si="30"/>
        <v>142000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857000</v>
      </c>
      <c r="Q65" s="50">
        <f t="shared" si="30"/>
        <v>0</v>
      </c>
      <c r="R65" s="34">
        <f t="shared" si="16"/>
        <v>-30.73170731707317</v>
      </c>
      <c r="S65" s="35">
        <f t="shared" si="17"/>
        <v>0</v>
      </c>
      <c r="T65" s="34">
        <f t="shared" si="18"/>
        <v>14.459254260165345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35025000</v>
      </c>
      <c r="C8" s="36">
        <f t="shared" si="0"/>
        <v>6290000</v>
      </c>
      <c r="D8" s="36">
        <f t="shared" si="0"/>
        <v>0</v>
      </c>
      <c r="E8" s="36">
        <f t="shared" si="0"/>
        <v>41315000</v>
      </c>
      <c r="F8" s="37">
        <f t="shared" si="0"/>
        <v>35141000</v>
      </c>
      <c r="G8" s="38">
        <f t="shared" si="0"/>
        <v>41315000</v>
      </c>
      <c r="H8" s="37">
        <f t="shared" si="0"/>
        <v>6223000</v>
      </c>
      <c r="I8" s="38">
        <f t="shared" si="0"/>
        <v>0</v>
      </c>
      <c r="J8" s="37">
        <f t="shared" si="0"/>
        <v>9427000</v>
      </c>
      <c r="K8" s="38">
        <f t="shared" si="0"/>
        <v>0</v>
      </c>
      <c r="L8" s="37">
        <f t="shared" si="0"/>
        <v>4017000</v>
      </c>
      <c r="M8" s="38">
        <f t="shared" si="0"/>
        <v>24539743</v>
      </c>
      <c r="N8" s="37">
        <f t="shared" si="0"/>
        <v>0</v>
      </c>
      <c r="O8" s="38">
        <f t="shared" si="0"/>
        <v>0</v>
      </c>
      <c r="P8" s="37">
        <f t="shared" si="0"/>
        <v>19667000</v>
      </c>
      <c r="Q8" s="38">
        <f t="shared" si="0"/>
        <v>24539743</v>
      </c>
      <c r="R8" s="16">
        <f>IF(($J8       =0),0,((($L8       -$J8       )/$J8       )*100))</f>
        <v>-57.388352604221915</v>
      </c>
      <c r="S8" s="17">
        <f>IF(($K8       =0),0,((($M8       -$K8       )/$K8       )*100))</f>
        <v>0</v>
      </c>
      <c r="T8" s="16">
        <f>IF(($E8       =0),0,(($P8       /$E8       )*100))</f>
        <v>47.602565654120781</v>
      </c>
      <c r="U8" s="18">
        <f>IF(($E8       =0),0,(($Q8       /$E8       )*100))</f>
        <v>59.396691274355561</v>
      </c>
      <c r="V8" s="37">
        <f t="shared" ref="V8:W8" si="1">+V9+V28</f>
        <v>2075000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30825000</v>
      </c>
      <c r="C9" s="39">
        <f t="shared" si="2"/>
        <v>5630000</v>
      </c>
      <c r="D9" s="39">
        <f t="shared" si="2"/>
        <v>0</v>
      </c>
      <c r="E9" s="39">
        <f t="shared" si="2"/>
        <v>36455000</v>
      </c>
      <c r="F9" s="40">
        <f t="shared" si="2"/>
        <v>30281000</v>
      </c>
      <c r="G9" s="41">
        <f t="shared" si="2"/>
        <v>36455000</v>
      </c>
      <c r="H9" s="40">
        <f t="shared" si="2"/>
        <v>5019000</v>
      </c>
      <c r="I9" s="41">
        <f t="shared" si="2"/>
        <v>0</v>
      </c>
      <c r="J9" s="40">
        <f t="shared" si="2"/>
        <v>8598000</v>
      </c>
      <c r="K9" s="41">
        <f t="shared" si="2"/>
        <v>0</v>
      </c>
      <c r="L9" s="40">
        <f t="shared" si="2"/>
        <v>3998000</v>
      </c>
      <c r="M9" s="41">
        <f t="shared" si="2"/>
        <v>21447394</v>
      </c>
      <c r="N9" s="40">
        <f t="shared" si="2"/>
        <v>0</v>
      </c>
      <c r="O9" s="41">
        <f t="shared" si="2"/>
        <v>0</v>
      </c>
      <c r="P9" s="40">
        <f t="shared" si="2"/>
        <v>17615000</v>
      </c>
      <c r="Q9" s="41">
        <f t="shared" si="2"/>
        <v>21447394</v>
      </c>
      <c r="R9" s="20">
        <f>IF(($J9       =0),0,((($L9       -$J9       )/$J9       )*100))</f>
        <v>-53.500814142823913</v>
      </c>
      <c r="S9" s="21">
        <f>IF(($K9       =0),0,((($M9       -$K9       )/$K9       )*100))</f>
        <v>0</v>
      </c>
      <c r="T9" s="20">
        <f>IF(($E9       =0),0,(($P9       /$E9       )*100))</f>
        <v>48.319846385955287</v>
      </c>
      <c r="U9" s="22">
        <f>IF(($E9       =0),0,(($Q9       /$E9       )*100))</f>
        <v>58.832516801536137</v>
      </c>
      <c r="V9" s="40">
        <f t="shared" ref="V9:W9" si="3">SUM(V10:V27)</f>
        <v>2075000</v>
      </c>
      <c r="W9" s="41">
        <f t="shared" si="3"/>
        <v>0</v>
      </c>
    </row>
    <row r="10" spans="1:23" x14ac:dyDescent="0.2">
      <c r="A10" s="23" t="s">
        <v>36</v>
      </c>
      <c r="B10" s="42">
        <v>17331000</v>
      </c>
      <c r="C10" s="42">
        <v>-61000</v>
      </c>
      <c r="D10" s="42"/>
      <c r="E10" s="42">
        <f t="shared" ref="E10:E41" si="4">$B10      +$C10      +$D10</f>
        <v>17270000</v>
      </c>
      <c r="F10" s="43">
        <v>17270000</v>
      </c>
      <c r="G10" s="44">
        <v>17270000</v>
      </c>
      <c r="H10" s="43">
        <v>4366000</v>
      </c>
      <c r="I10" s="44"/>
      <c r="J10" s="43">
        <v>4336000</v>
      </c>
      <c r="K10" s="44"/>
      <c r="L10" s="43">
        <v>682000</v>
      </c>
      <c r="M10" s="44">
        <v>13216410</v>
      </c>
      <c r="N10" s="43"/>
      <c r="O10" s="44"/>
      <c r="P10" s="43">
        <f t="shared" ref="P10:P41" si="5">$H10      +$J10      +$L10      +$N10</f>
        <v>9384000</v>
      </c>
      <c r="Q10" s="44">
        <f t="shared" ref="Q10:Q41" si="6">$I10      +$K10      +$M10      +$O10</f>
        <v>13216410</v>
      </c>
      <c r="R10" s="24">
        <f t="shared" ref="R10:R41" si="7">IF(($J10      =0),0,((($L10      -$J10      )/$J10      )*100))</f>
        <v>-84.271217712177133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54.337000579038794</v>
      </c>
      <c r="U10" s="26">
        <f t="shared" ref="U10:U41" si="10">IF(($E10      =0),0,(($Q10      /$E10      )*100))</f>
        <v>76.52814128546612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13494000</v>
      </c>
      <c r="C13" s="42">
        <v>-483000</v>
      </c>
      <c r="D13" s="42"/>
      <c r="E13" s="42">
        <f t="shared" si="4"/>
        <v>13011000</v>
      </c>
      <c r="F13" s="43">
        <v>13011000</v>
      </c>
      <c r="G13" s="44">
        <v>13011000</v>
      </c>
      <c r="H13" s="43">
        <v>653000</v>
      </c>
      <c r="I13" s="44"/>
      <c r="J13" s="43">
        <v>4262000</v>
      </c>
      <c r="K13" s="44"/>
      <c r="L13" s="43">
        <v>3316000</v>
      </c>
      <c r="M13" s="44">
        <v>8230984</v>
      </c>
      <c r="N13" s="43"/>
      <c r="O13" s="44"/>
      <c r="P13" s="43">
        <f t="shared" si="5"/>
        <v>8231000</v>
      </c>
      <c r="Q13" s="44">
        <f t="shared" si="6"/>
        <v>8230984</v>
      </c>
      <c r="R13" s="24">
        <f t="shared" si="7"/>
        <v>-22.196152041295168</v>
      </c>
      <c r="S13" s="25">
        <f t="shared" si="8"/>
        <v>0</v>
      </c>
      <c r="T13" s="24">
        <f t="shared" si="9"/>
        <v>63.261855353162709</v>
      </c>
      <c r="U13" s="26">
        <f t="shared" si="10"/>
        <v>63.261732380293601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>
        <v>6174000</v>
      </c>
      <c r="D23" s="42"/>
      <c r="E23" s="42">
        <f t="shared" si="4"/>
        <v>6174000</v>
      </c>
      <c r="F23" s="43"/>
      <c r="G23" s="44">
        <v>6174000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>
        <v>2075000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1204000</v>
      </c>
      <c r="I28" s="41">
        <f t="shared" si="11"/>
        <v>0</v>
      </c>
      <c r="J28" s="40">
        <f t="shared" si="11"/>
        <v>829000</v>
      </c>
      <c r="K28" s="41">
        <f t="shared" si="11"/>
        <v>0</v>
      </c>
      <c r="L28" s="40">
        <f t="shared" si="11"/>
        <v>19000</v>
      </c>
      <c r="M28" s="41">
        <f t="shared" si="11"/>
        <v>3092349</v>
      </c>
      <c r="N28" s="40">
        <f t="shared" si="11"/>
        <v>0</v>
      </c>
      <c r="O28" s="41">
        <f t="shared" si="11"/>
        <v>0</v>
      </c>
      <c r="P28" s="40">
        <f t="shared" si="11"/>
        <v>2052000</v>
      </c>
      <c r="Q28" s="41">
        <f t="shared" si="11"/>
        <v>3092349</v>
      </c>
      <c r="R28" s="20">
        <f t="shared" si="7"/>
        <v>-97.708082026537994</v>
      </c>
      <c r="S28" s="21">
        <f t="shared" si="8"/>
        <v>0</v>
      </c>
      <c r="T28" s="20">
        <f t="shared" si="9"/>
        <v>42.222222222222221</v>
      </c>
      <c r="U28" s="22">
        <f t="shared" si="10"/>
        <v>63.628580246913579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1101000</v>
      </c>
      <c r="I31" s="44"/>
      <c r="J31" s="43"/>
      <c r="K31" s="44"/>
      <c r="L31" s="43"/>
      <c r="M31" s="44">
        <v>1892349</v>
      </c>
      <c r="N31" s="43"/>
      <c r="O31" s="44"/>
      <c r="P31" s="43">
        <f t="shared" si="5"/>
        <v>1101000</v>
      </c>
      <c r="Q31" s="44">
        <f t="shared" si="6"/>
        <v>1892349</v>
      </c>
      <c r="R31" s="24">
        <f t="shared" si="7"/>
        <v>0</v>
      </c>
      <c r="S31" s="25">
        <f t="shared" si="8"/>
        <v>0</v>
      </c>
      <c r="T31" s="24">
        <f t="shared" si="9"/>
        <v>36.700000000000003</v>
      </c>
      <c r="U31" s="26">
        <f t="shared" si="10"/>
        <v>63.078299999999999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103000</v>
      </c>
      <c r="I33" s="44"/>
      <c r="J33" s="43">
        <v>829000</v>
      </c>
      <c r="K33" s="44"/>
      <c r="L33" s="43">
        <v>19000</v>
      </c>
      <c r="M33" s="44">
        <v>1200000</v>
      </c>
      <c r="N33" s="43"/>
      <c r="O33" s="44"/>
      <c r="P33" s="43">
        <f t="shared" si="5"/>
        <v>951000</v>
      </c>
      <c r="Q33" s="44">
        <f t="shared" si="6"/>
        <v>1200000</v>
      </c>
      <c r="R33" s="24">
        <f t="shared" si="7"/>
        <v>-97.708082026537994</v>
      </c>
      <c r="S33" s="25">
        <f t="shared" si="8"/>
        <v>0</v>
      </c>
      <c r="T33" s="24">
        <f t="shared" si="9"/>
        <v>51.129032258064512</v>
      </c>
      <c r="U33" s="26">
        <f t="shared" si="10"/>
        <v>64.516129032258064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11984000</v>
      </c>
      <c r="C43" s="45">
        <f t="shared" si="20"/>
        <v>61000</v>
      </c>
      <c r="D43" s="45">
        <f t="shared" si="20"/>
        <v>0</v>
      </c>
      <c r="E43" s="45">
        <f t="shared" si="20"/>
        <v>12045000</v>
      </c>
      <c r="F43" s="46">
        <f t="shared" si="20"/>
        <v>11984000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11984000</v>
      </c>
      <c r="C44" s="39">
        <f t="shared" si="22"/>
        <v>61000</v>
      </c>
      <c r="D44" s="39">
        <f t="shared" si="22"/>
        <v>0</v>
      </c>
      <c r="E44" s="39">
        <f t="shared" si="22"/>
        <v>12045000</v>
      </c>
      <c r="F44" s="40">
        <f t="shared" si="22"/>
        <v>11984000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11984000</v>
      </c>
      <c r="C46" s="42">
        <v>61000</v>
      </c>
      <c r="D46" s="42"/>
      <c r="E46" s="42">
        <f t="shared" si="13"/>
        <v>12045000</v>
      </c>
      <c r="F46" s="43">
        <v>11984000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47009000</v>
      </c>
      <c r="C61" s="39">
        <f t="shared" si="26"/>
        <v>6351000</v>
      </c>
      <c r="D61" s="39">
        <f t="shared" si="26"/>
        <v>0</v>
      </c>
      <c r="E61" s="39">
        <f t="shared" si="26"/>
        <v>53360000</v>
      </c>
      <c r="F61" s="40">
        <f t="shared" si="26"/>
        <v>47125000</v>
      </c>
      <c r="G61" s="41">
        <f t="shared" si="26"/>
        <v>41315000</v>
      </c>
      <c r="H61" s="40">
        <f t="shared" si="26"/>
        <v>6223000</v>
      </c>
      <c r="I61" s="41">
        <f t="shared" si="26"/>
        <v>0</v>
      </c>
      <c r="J61" s="40">
        <f t="shared" si="26"/>
        <v>9427000</v>
      </c>
      <c r="K61" s="41">
        <f t="shared" si="26"/>
        <v>0</v>
      </c>
      <c r="L61" s="40">
        <f t="shared" si="26"/>
        <v>4017000</v>
      </c>
      <c r="M61" s="41">
        <f t="shared" si="26"/>
        <v>24539743</v>
      </c>
      <c r="N61" s="40">
        <f t="shared" si="26"/>
        <v>0</v>
      </c>
      <c r="O61" s="41">
        <f t="shared" si="26"/>
        <v>0</v>
      </c>
      <c r="P61" s="40">
        <f t="shared" si="26"/>
        <v>19667000</v>
      </c>
      <c r="Q61" s="41">
        <f t="shared" si="26"/>
        <v>24539743</v>
      </c>
      <c r="R61" s="20">
        <f t="shared" si="16"/>
        <v>-57.388352604221915</v>
      </c>
      <c r="S61" s="21">
        <f t="shared" si="17"/>
        <v>0</v>
      </c>
      <c r="T61" s="20">
        <f t="shared" si="18"/>
        <v>36.857196401799101</v>
      </c>
      <c r="U61" s="22">
        <f t="shared" si="19"/>
        <v>45.989023613193403</v>
      </c>
      <c r="V61" s="40">
        <f t="shared" ref="V61:W61" si="27">+V8+V43</f>
        <v>2075000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47009000</v>
      </c>
      <c r="C65" s="48">
        <f t="shared" si="30"/>
        <v>6351000</v>
      </c>
      <c r="D65" s="48">
        <f t="shared" si="30"/>
        <v>0</v>
      </c>
      <c r="E65" s="48">
        <f t="shared" si="30"/>
        <v>53360000</v>
      </c>
      <c r="F65" s="49">
        <f t="shared" si="30"/>
        <v>47125000</v>
      </c>
      <c r="G65" s="50">
        <f t="shared" si="30"/>
        <v>41315000</v>
      </c>
      <c r="H65" s="49">
        <f t="shared" si="30"/>
        <v>6223000</v>
      </c>
      <c r="I65" s="50">
        <f t="shared" si="30"/>
        <v>0</v>
      </c>
      <c r="J65" s="49">
        <f t="shared" si="30"/>
        <v>9427000</v>
      </c>
      <c r="K65" s="50">
        <f t="shared" si="30"/>
        <v>0</v>
      </c>
      <c r="L65" s="49">
        <f t="shared" si="30"/>
        <v>4017000</v>
      </c>
      <c r="M65" s="51">
        <f t="shared" si="30"/>
        <v>24539743</v>
      </c>
      <c r="N65" s="49">
        <f t="shared" si="30"/>
        <v>0</v>
      </c>
      <c r="O65" s="50">
        <f t="shared" si="30"/>
        <v>0</v>
      </c>
      <c r="P65" s="49">
        <f t="shared" si="30"/>
        <v>19667000</v>
      </c>
      <c r="Q65" s="50">
        <f t="shared" si="30"/>
        <v>24539743</v>
      </c>
      <c r="R65" s="34">
        <f t="shared" si="16"/>
        <v>-57.388352604221915</v>
      </c>
      <c r="S65" s="35">
        <f t="shared" si="17"/>
        <v>0</v>
      </c>
      <c r="T65" s="34">
        <f t="shared" si="18"/>
        <v>36.857196401799101</v>
      </c>
      <c r="U65" s="35">
        <f t="shared" si="19"/>
        <v>45.989023613193403</v>
      </c>
      <c r="V65" s="49">
        <f>+V61+V62</f>
        <v>2075000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42810000</v>
      </c>
      <c r="C8" s="36">
        <f t="shared" si="0"/>
        <v>30313000</v>
      </c>
      <c r="D8" s="36">
        <f t="shared" si="0"/>
        <v>0</v>
      </c>
      <c r="E8" s="36">
        <f t="shared" si="0"/>
        <v>73123000</v>
      </c>
      <c r="F8" s="37">
        <f t="shared" si="0"/>
        <v>42805000</v>
      </c>
      <c r="G8" s="38">
        <f t="shared" si="0"/>
        <v>73123000</v>
      </c>
      <c r="H8" s="37">
        <f t="shared" si="0"/>
        <v>16008000</v>
      </c>
      <c r="I8" s="38">
        <f t="shared" si="0"/>
        <v>9236496</v>
      </c>
      <c r="J8" s="37">
        <f t="shared" si="0"/>
        <v>12102000</v>
      </c>
      <c r="K8" s="38">
        <f t="shared" si="0"/>
        <v>18656989</v>
      </c>
      <c r="L8" s="37">
        <f t="shared" si="0"/>
        <v>3021000</v>
      </c>
      <c r="M8" s="38">
        <f t="shared" si="0"/>
        <v>7118698</v>
      </c>
      <c r="N8" s="37">
        <f t="shared" si="0"/>
        <v>0</v>
      </c>
      <c r="O8" s="38">
        <f t="shared" si="0"/>
        <v>0</v>
      </c>
      <c r="P8" s="37">
        <f t="shared" si="0"/>
        <v>31131000</v>
      </c>
      <c r="Q8" s="38">
        <f t="shared" si="0"/>
        <v>35012183</v>
      </c>
      <c r="R8" s="16">
        <f>IF(($J8       =0),0,((($L8       -$J8       )/$J8       )*100))</f>
        <v>-75.037183936539421</v>
      </c>
      <c r="S8" s="17">
        <f>IF(($K8       =0),0,((($M8       -$K8       )/$K8       )*100))</f>
        <v>-61.844336189510543</v>
      </c>
      <c r="T8" s="16">
        <f>IF(($E8       =0),0,(($P8       /$E8       )*100))</f>
        <v>42.573472094963286</v>
      </c>
      <c r="U8" s="18">
        <f>IF(($E8       =0),0,(($Q8       /$E8       )*100))</f>
        <v>47.881217947841307</v>
      </c>
      <c r="V8" s="37">
        <f t="shared" ref="V8:W8" si="1">+V9+V28</f>
        <v>8929000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38610000</v>
      </c>
      <c r="C9" s="39">
        <f t="shared" si="2"/>
        <v>30313000</v>
      </c>
      <c r="D9" s="39">
        <f t="shared" si="2"/>
        <v>0</v>
      </c>
      <c r="E9" s="39">
        <f t="shared" si="2"/>
        <v>68923000</v>
      </c>
      <c r="F9" s="40">
        <f t="shared" si="2"/>
        <v>38605000</v>
      </c>
      <c r="G9" s="41">
        <f t="shared" si="2"/>
        <v>68923000</v>
      </c>
      <c r="H9" s="40">
        <f t="shared" si="2"/>
        <v>16008000</v>
      </c>
      <c r="I9" s="41">
        <f t="shared" si="2"/>
        <v>9053791</v>
      </c>
      <c r="J9" s="40">
        <f t="shared" si="2"/>
        <v>11441000</v>
      </c>
      <c r="K9" s="41">
        <f t="shared" si="2"/>
        <v>15981657</v>
      </c>
      <c r="L9" s="40">
        <f t="shared" si="2"/>
        <v>2741000</v>
      </c>
      <c r="M9" s="41">
        <f t="shared" si="2"/>
        <v>6598714</v>
      </c>
      <c r="N9" s="40">
        <f t="shared" si="2"/>
        <v>0</v>
      </c>
      <c r="O9" s="41">
        <f t="shared" si="2"/>
        <v>0</v>
      </c>
      <c r="P9" s="40">
        <f t="shared" si="2"/>
        <v>30190000</v>
      </c>
      <c r="Q9" s="41">
        <f t="shared" si="2"/>
        <v>31634162</v>
      </c>
      <c r="R9" s="20">
        <f>IF(($J9       =0),0,((($L9       -$J9       )/$J9       )*100))</f>
        <v>-76.042303994406083</v>
      </c>
      <c r="S9" s="21">
        <f>IF(($K9       =0),0,((($M9       -$K9       )/$K9       )*100))</f>
        <v>-58.710701900309836</v>
      </c>
      <c r="T9" s="20">
        <f>IF(($E9       =0),0,(($P9       /$E9       )*100))</f>
        <v>43.802504243866345</v>
      </c>
      <c r="U9" s="22">
        <f>IF(($E9       =0),0,(($Q9       /$E9       )*100))</f>
        <v>45.897830912757712</v>
      </c>
      <c r="V9" s="40">
        <f t="shared" ref="V9:W9" si="3">SUM(V10:V27)</f>
        <v>8929000</v>
      </c>
      <c r="W9" s="41">
        <f t="shared" si="3"/>
        <v>0</v>
      </c>
    </row>
    <row r="10" spans="1:23" x14ac:dyDescent="0.2">
      <c r="A10" s="23" t="s">
        <v>36</v>
      </c>
      <c r="B10" s="42">
        <v>8610000</v>
      </c>
      <c r="C10" s="42">
        <v>-5000</v>
      </c>
      <c r="D10" s="42"/>
      <c r="E10" s="42">
        <f t="shared" ref="E10:E41" si="4">$B10      +$C10      +$D10</f>
        <v>8605000</v>
      </c>
      <c r="F10" s="43">
        <v>8605000</v>
      </c>
      <c r="G10" s="44">
        <v>8605000</v>
      </c>
      <c r="H10" s="43">
        <v>3406000</v>
      </c>
      <c r="I10" s="44">
        <v>2454482</v>
      </c>
      <c r="J10" s="43">
        <v>2458000</v>
      </c>
      <c r="K10" s="44">
        <v>1998809</v>
      </c>
      <c r="L10" s="43">
        <v>2741000</v>
      </c>
      <c r="M10" s="44">
        <v>6598714</v>
      </c>
      <c r="N10" s="43"/>
      <c r="O10" s="44"/>
      <c r="P10" s="43">
        <f t="shared" ref="P10:P41" si="5">$H10      +$J10      +$L10      +$N10</f>
        <v>8605000</v>
      </c>
      <c r="Q10" s="44">
        <f t="shared" ref="Q10:Q41" si="6">$I10      +$K10      +$M10      +$O10</f>
        <v>11052005</v>
      </c>
      <c r="R10" s="24">
        <f t="shared" ref="R10:R41" si="7">IF(($J10      =0),0,((($L10      -$J10      )/$J10      )*100))</f>
        <v>11.513425549227014</v>
      </c>
      <c r="S10" s="25">
        <f t="shared" ref="S10:S41" si="8">IF(($K10      =0),0,((($M10      -$K10      )/$K10      )*100))</f>
        <v>230.13229378094655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128.43701336432306</v>
      </c>
      <c r="V10" s="43">
        <v>8929000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>
        <v>30318000</v>
      </c>
      <c r="D23" s="42"/>
      <c r="E23" s="42">
        <f t="shared" si="4"/>
        <v>60318000</v>
      </c>
      <c r="F23" s="43">
        <v>30000000</v>
      </c>
      <c r="G23" s="44">
        <v>60318000</v>
      </c>
      <c r="H23" s="43">
        <v>12602000</v>
      </c>
      <c r="I23" s="44">
        <v>6599309</v>
      </c>
      <c r="J23" s="43">
        <v>8983000</v>
      </c>
      <c r="K23" s="44">
        <v>13982848</v>
      </c>
      <c r="L23" s="43"/>
      <c r="M23" s="44"/>
      <c r="N23" s="43"/>
      <c r="O23" s="44"/>
      <c r="P23" s="43">
        <f t="shared" si="5"/>
        <v>21585000</v>
      </c>
      <c r="Q23" s="44">
        <f t="shared" si="6"/>
        <v>20582157</v>
      </c>
      <c r="R23" s="24">
        <f t="shared" si="7"/>
        <v>-100</v>
      </c>
      <c r="S23" s="25">
        <f t="shared" si="8"/>
        <v>-100</v>
      </c>
      <c r="T23" s="24">
        <f t="shared" si="9"/>
        <v>35.785337710136275</v>
      </c>
      <c r="U23" s="26">
        <f t="shared" si="10"/>
        <v>34.122744454391722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0</v>
      </c>
      <c r="I28" s="41">
        <f t="shared" si="11"/>
        <v>182705</v>
      </c>
      <c r="J28" s="40">
        <f t="shared" si="11"/>
        <v>661000</v>
      </c>
      <c r="K28" s="41">
        <f t="shared" si="11"/>
        <v>2675332</v>
      </c>
      <c r="L28" s="40">
        <f t="shared" si="11"/>
        <v>280000</v>
      </c>
      <c r="M28" s="41">
        <f t="shared" si="11"/>
        <v>519984</v>
      </c>
      <c r="N28" s="40">
        <f t="shared" si="11"/>
        <v>0</v>
      </c>
      <c r="O28" s="41">
        <f t="shared" si="11"/>
        <v>0</v>
      </c>
      <c r="P28" s="40">
        <f t="shared" si="11"/>
        <v>941000</v>
      </c>
      <c r="Q28" s="41">
        <f t="shared" si="11"/>
        <v>3378021</v>
      </c>
      <c r="R28" s="20">
        <f t="shared" si="7"/>
        <v>-57.639939485627835</v>
      </c>
      <c r="S28" s="21">
        <f t="shared" si="8"/>
        <v>-80.563758068157526</v>
      </c>
      <c r="T28" s="20">
        <f t="shared" si="9"/>
        <v>22.404761904761905</v>
      </c>
      <c r="U28" s="22">
        <f t="shared" si="10"/>
        <v>80.429071428571433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182705</v>
      </c>
      <c r="J31" s="43"/>
      <c r="K31" s="44">
        <v>2014862</v>
      </c>
      <c r="L31" s="43"/>
      <c r="M31" s="44">
        <v>340454</v>
      </c>
      <c r="N31" s="43"/>
      <c r="O31" s="44"/>
      <c r="P31" s="43">
        <f t="shared" si="5"/>
        <v>0</v>
      </c>
      <c r="Q31" s="44">
        <f t="shared" si="6"/>
        <v>2538021</v>
      </c>
      <c r="R31" s="24">
        <f t="shared" si="7"/>
        <v>0</v>
      </c>
      <c r="S31" s="25">
        <f t="shared" si="8"/>
        <v>-83.102862627812726</v>
      </c>
      <c r="T31" s="24">
        <f t="shared" si="9"/>
        <v>0</v>
      </c>
      <c r="U31" s="26">
        <f t="shared" si="10"/>
        <v>84.600699999999989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661000</v>
      </c>
      <c r="K33" s="44">
        <v>660470</v>
      </c>
      <c r="L33" s="43">
        <v>280000</v>
      </c>
      <c r="M33" s="44">
        <v>179530</v>
      </c>
      <c r="N33" s="43"/>
      <c r="O33" s="44"/>
      <c r="P33" s="43">
        <f t="shared" si="5"/>
        <v>941000</v>
      </c>
      <c r="Q33" s="44">
        <f t="shared" si="6"/>
        <v>840000</v>
      </c>
      <c r="R33" s="24">
        <f t="shared" si="7"/>
        <v>-57.639939485627835</v>
      </c>
      <c r="S33" s="25">
        <f t="shared" si="8"/>
        <v>-72.817841839901888</v>
      </c>
      <c r="T33" s="24">
        <f t="shared" si="9"/>
        <v>78.416666666666671</v>
      </c>
      <c r="U33" s="26">
        <f t="shared" si="10"/>
        <v>70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42810000</v>
      </c>
      <c r="C61" s="39">
        <f t="shared" si="26"/>
        <v>30313000</v>
      </c>
      <c r="D61" s="39">
        <f t="shared" si="26"/>
        <v>0</v>
      </c>
      <c r="E61" s="39">
        <f t="shared" si="26"/>
        <v>73123000</v>
      </c>
      <c r="F61" s="40">
        <f t="shared" si="26"/>
        <v>42805000</v>
      </c>
      <c r="G61" s="41">
        <f t="shared" si="26"/>
        <v>73123000</v>
      </c>
      <c r="H61" s="40">
        <f t="shared" si="26"/>
        <v>16008000</v>
      </c>
      <c r="I61" s="41">
        <f t="shared" si="26"/>
        <v>9236496</v>
      </c>
      <c r="J61" s="40">
        <f t="shared" si="26"/>
        <v>12102000</v>
      </c>
      <c r="K61" s="41">
        <f t="shared" si="26"/>
        <v>18656989</v>
      </c>
      <c r="L61" s="40">
        <f t="shared" si="26"/>
        <v>3021000</v>
      </c>
      <c r="M61" s="41">
        <f t="shared" si="26"/>
        <v>7118698</v>
      </c>
      <c r="N61" s="40">
        <f t="shared" si="26"/>
        <v>0</v>
      </c>
      <c r="O61" s="41">
        <f t="shared" si="26"/>
        <v>0</v>
      </c>
      <c r="P61" s="40">
        <f t="shared" si="26"/>
        <v>31131000</v>
      </c>
      <c r="Q61" s="41">
        <f t="shared" si="26"/>
        <v>35012183</v>
      </c>
      <c r="R61" s="20">
        <f t="shared" si="16"/>
        <v>-75.037183936539421</v>
      </c>
      <c r="S61" s="21">
        <f t="shared" si="17"/>
        <v>-61.844336189510543</v>
      </c>
      <c r="T61" s="20">
        <f t="shared" si="18"/>
        <v>42.573472094963286</v>
      </c>
      <c r="U61" s="22">
        <f t="shared" si="19"/>
        <v>47.881217947841307</v>
      </c>
      <c r="V61" s="40">
        <f t="shared" ref="V61:W61" si="27">+V8+V43</f>
        <v>8929000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42810000</v>
      </c>
      <c r="C65" s="48">
        <f t="shared" si="30"/>
        <v>30313000</v>
      </c>
      <c r="D65" s="48">
        <f t="shared" si="30"/>
        <v>0</v>
      </c>
      <c r="E65" s="48">
        <f t="shared" si="30"/>
        <v>73123000</v>
      </c>
      <c r="F65" s="49">
        <f t="shared" si="30"/>
        <v>42805000</v>
      </c>
      <c r="G65" s="50">
        <f t="shared" si="30"/>
        <v>73123000</v>
      </c>
      <c r="H65" s="49">
        <f t="shared" si="30"/>
        <v>16008000</v>
      </c>
      <c r="I65" s="50">
        <f t="shared" si="30"/>
        <v>9236496</v>
      </c>
      <c r="J65" s="49">
        <f t="shared" si="30"/>
        <v>12102000</v>
      </c>
      <c r="K65" s="50">
        <f t="shared" si="30"/>
        <v>18656989</v>
      </c>
      <c r="L65" s="49">
        <f t="shared" si="30"/>
        <v>3021000</v>
      </c>
      <c r="M65" s="51">
        <f t="shared" si="30"/>
        <v>7118698</v>
      </c>
      <c r="N65" s="49">
        <f t="shared" si="30"/>
        <v>0</v>
      </c>
      <c r="O65" s="50">
        <f t="shared" si="30"/>
        <v>0</v>
      </c>
      <c r="P65" s="49">
        <f t="shared" si="30"/>
        <v>31131000</v>
      </c>
      <c r="Q65" s="50">
        <f t="shared" si="30"/>
        <v>35012183</v>
      </c>
      <c r="R65" s="34">
        <f t="shared" si="16"/>
        <v>-75.037183936539421</v>
      </c>
      <c r="S65" s="35">
        <f t="shared" si="17"/>
        <v>-61.844336189510543</v>
      </c>
      <c r="T65" s="34">
        <f t="shared" si="18"/>
        <v>42.573472094963286</v>
      </c>
      <c r="U65" s="35">
        <f t="shared" si="19"/>
        <v>47.881217947841307</v>
      </c>
      <c r="V65" s="49">
        <f>+V61+V62</f>
        <v>8929000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74120000</v>
      </c>
      <c r="C8" s="36">
        <f t="shared" si="0"/>
        <v>-12084000</v>
      </c>
      <c r="D8" s="36">
        <f t="shared" si="0"/>
        <v>0</v>
      </c>
      <c r="E8" s="36">
        <f t="shared" si="0"/>
        <v>62036000</v>
      </c>
      <c r="F8" s="37">
        <f t="shared" si="0"/>
        <v>64036000</v>
      </c>
      <c r="G8" s="38">
        <f t="shared" si="0"/>
        <v>62036000</v>
      </c>
      <c r="H8" s="37">
        <f t="shared" si="0"/>
        <v>7765000</v>
      </c>
      <c r="I8" s="38">
        <f t="shared" si="0"/>
        <v>8708764</v>
      </c>
      <c r="J8" s="37">
        <f t="shared" si="0"/>
        <v>12967000</v>
      </c>
      <c r="K8" s="38">
        <f t="shared" si="0"/>
        <v>14757705</v>
      </c>
      <c r="L8" s="37">
        <f t="shared" si="0"/>
        <v>10467000</v>
      </c>
      <c r="M8" s="38">
        <f t="shared" si="0"/>
        <v>8223685</v>
      </c>
      <c r="N8" s="37">
        <f t="shared" si="0"/>
        <v>0</v>
      </c>
      <c r="O8" s="38">
        <f t="shared" si="0"/>
        <v>0</v>
      </c>
      <c r="P8" s="37">
        <f t="shared" si="0"/>
        <v>31199000</v>
      </c>
      <c r="Q8" s="38">
        <f t="shared" si="0"/>
        <v>31690154</v>
      </c>
      <c r="R8" s="16">
        <f>IF(($J8       =0),0,((($L8       -$J8       )/$J8       )*100))</f>
        <v>-19.279710033161102</v>
      </c>
      <c r="S8" s="17">
        <f>IF(($K8       =0),0,((($M8       -$K8       )/$K8       )*100))</f>
        <v>-44.275312455425826</v>
      </c>
      <c r="T8" s="16">
        <f>IF(($E8       =0),0,(($P8       /$E8       )*100))</f>
        <v>50.291766071313425</v>
      </c>
      <c r="U8" s="18">
        <f>IF(($E8       =0),0,(($Q8       /$E8       )*100))</f>
        <v>51.0834902314785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69920000</v>
      </c>
      <c r="C9" s="39">
        <f t="shared" si="2"/>
        <v>-12084000</v>
      </c>
      <c r="D9" s="39">
        <f t="shared" si="2"/>
        <v>0</v>
      </c>
      <c r="E9" s="39">
        <f t="shared" si="2"/>
        <v>57836000</v>
      </c>
      <c r="F9" s="40">
        <f t="shared" si="2"/>
        <v>59836000</v>
      </c>
      <c r="G9" s="41">
        <f t="shared" si="2"/>
        <v>57836000</v>
      </c>
      <c r="H9" s="40">
        <f t="shared" si="2"/>
        <v>7465000</v>
      </c>
      <c r="I9" s="41">
        <f t="shared" si="2"/>
        <v>8708764</v>
      </c>
      <c r="J9" s="40">
        <f t="shared" si="2"/>
        <v>12143000</v>
      </c>
      <c r="K9" s="41">
        <f t="shared" si="2"/>
        <v>14757705</v>
      </c>
      <c r="L9" s="40">
        <f t="shared" si="2"/>
        <v>10369000</v>
      </c>
      <c r="M9" s="41">
        <f t="shared" si="2"/>
        <v>8223685</v>
      </c>
      <c r="N9" s="40">
        <f t="shared" si="2"/>
        <v>0</v>
      </c>
      <c r="O9" s="41">
        <f t="shared" si="2"/>
        <v>0</v>
      </c>
      <c r="P9" s="40">
        <f t="shared" si="2"/>
        <v>29977000</v>
      </c>
      <c r="Q9" s="41">
        <f t="shared" si="2"/>
        <v>31690154</v>
      </c>
      <c r="R9" s="20">
        <f>IF(($J9       =0),0,((($L9       -$J9       )/$J9       )*100))</f>
        <v>-14.609239891295397</v>
      </c>
      <c r="S9" s="21">
        <f>IF(($K9       =0),0,((($M9       -$K9       )/$K9       )*100))</f>
        <v>-44.275312455425826</v>
      </c>
      <c r="T9" s="20">
        <f>IF(($E9       =0),0,(($P9       /$E9       )*100))</f>
        <v>51.831039490974483</v>
      </c>
      <c r="U9" s="22">
        <f>IF(($E9       =0),0,(($Q9       /$E9       )*100))</f>
        <v>54.793128847084859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28687000</v>
      </c>
      <c r="C10" s="42">
        <v>-84000</v>
      </c>
      <c r="D10" s="42"/>
      <c r="E10" s="42">
        <f t="shared" ref="E10:E41" si="4">$B10      +$C10      +$D10</f>
        <v>28603000</v>
      </c>
      <c r="F10" s="43">
        <v>28603000</v>
      </c>
      <c r="G10" s="44">
        <v>28603000</v>
      </c>
      <c r="H10" s="43">
        <v>7465000</v>
      </c>
      <c r="I10" s="44">
        <v>8708764</v>
      </c>
      <c r="J10" s="43">
        <v>11360000</v>
      </c>
      <c r="K10" s="44">
        <v>13974612</v>
      </c>
      <c r="L10" s="43">
        <v>7282000</v>
      </c>
      <c r="M10" s="44">
        <v>5136030</v>
      </c>
      <c r="N10" s="43"/>
      <c r="O10" s="44"/>
      <c r="P10" s="43">
        <f t="shared" ref="P10:P41" si="5">$H10      +$J10      +$L10      +$N10</f>
        <v>26107000</v>
      </c>
      <c r="Q10" s="44">
        <f t="shared" ref="Q10:Q41" si="6">$I10      +$K10      +$M10      +$O10</f>
        <v>27819406</v>
      </c>
      <c r="R10" s="24">
        <f t="shared" ref="R10:R41" si="7">IF(($J10      =0),0,((($L10      -$J10      )/$J10      )*100))</f>
        <v>-35.897887323943664</v>
      </c>
      <c r="S10" s="25">
        <f t="shared" ref="S10:S41" si="8">IF(($K10      =0),0,((($M10      -$K10      )/$K10      )*100))</f>
        <v>-63.247423255829929</v>
      </c>
      <c r="T10" s="24">
        <f t="shared" ref="T10:T41" si="9">IF(($E10      =0),0,(($P10      /$E10      )*100))</f>
        <v>91.27364262489948</v>
      </c>
      <c r="U10" s="26">
        <f t="shared" ref="U10:U41" si="10">IF(($E10      =0),0,(($Q10      /$E10      )*100))</f>
        <v>97.260448204733777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20000000</v>
      </c>
      <c r="G14" s="44">
        <v>20000000</v>
      </c>
      <c r="H14" s="43"/>
      <c r="I14" s="44"/>
      <c r="J14" s="43"/>
      <c r="K14" s="44"/>
      <c r="L14" s="43">
        <v>1260000</v>
      </c>
      <c r="M14" s="44">
        <v>1260000</v>
      </c>
      <c r="N14" s="43"/>
      <c r="O14" s="44"/>
      <c r="P14" s="43">
        <f t="shared" si="5"/>
        <v>1260000</v>
      </c>
      <c r="Q14" s="44">
        <f t="shared" si="6"/>
        <v>1260000</v>
      </c>
      <c r="R14" s="24">
        <f t="shared" si="7"/>
        <v>0</v>
      </c>
      <c r="S14" s="25">
        <f t="shared" si="8"/>
        <v>0</v>
      </c>
      <c r="T14" s="24">
        <f t="shared" si="9"/>
        <v>6.3</v>
      </c>
      <c r="U14" s="26">
        <f t="shared" si="10"/>
        <v>6.3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11233000</v>
      </c>
      <c r="C23" s="42">
        <v>-2000000</v>
      </c>
      <c r="D23" s="42"/>
      <c r="E23" s="42">
        <f t="shared" si="4"/>
        <v>9233000</v>
      </c>
      <c r="F23" s="43">
        <v>11233000</v>
      </c>
      <c r="G23" s="44">
        <v>9233000</v>
      </c>
      <c r="H23" s="43"/>
      <c r="I23" s="44"/>
      <c r="J23" s="43">
        <v>783000</v>
      </c>
      <c r="K23" s="44">
        <v>783093</v>
      </c>
      <c r="L23" s="43">
        <v>1827000</v>
      </c>
      <c r="M23" s="44">
        <v>1827655</v>
      </c>
      <c r="N23" s="43"/>
      <c r="O23" s="44"/>
      <c r="P23" s="43">
        <f t="shared" si="5"/>
        <v>2610000</v>
      </c>
      <c r="Q23" s="44">
        <f t="shared" si="6"/>
        <v>2610748</v>
      </c>
      <c r="R23" s="24">
        <f t="shared" si="7"/>
        <v>133.33333333333331</v>
      </c>
      <c r="S23" s="25">
        <f t="shared" si="8"/>
        <v>133.38926538738056</v>
      </c>
      <c r="T23" s="24">
        <f t="shared" si="9"/>
        <v>28.268168525939565</v>
      </c>
      <c r="U23" s="26">
        <f t="shared" si="10"/>
        <v>28.276269901440486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300000</v>
      </c>
      <c r="I28" s="41">
        <f t="shared" si="11"/>
        <v>0</v>
      </c>
      <c r="J28" s="40">
        <f t="shared" si="11"/>
        <v>824000</v>
      </c>
      <c r="K28" s="41">
        <f t="shared" si="11"/>
        <v>0</v>
      </c>
      <c r="L28" s="40">
        <f t="shared" si="11"/>
        <v>98000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1222000</v>
      </c>
      <c r="Q28" s="41">
        <f t="shared" si="11"/>
        <v>0</v>
      </c>
      <c r="R28" s="20">
        <f t="shared" si="7"/>
        <v>-88.106796116504853</v>
      </c>
      <c r="S28" s="21">
        <f t="shared" si="8"/>
        <v>0</v>
      </c>
      <c r="T28" s="20">
        <f t="shared" si="9"/>
        <v>29.095238095238095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321000</v>
      </c>
      <c r="K31" s="44"/>
      <c r="L31" s="43">
        <v>44000</v>
      </c>
      <c r="M31" s="44"/>
      <c r="N31" s="43"/>
      <c r="O31" s="44"/>
      <c r="P31" s="43">
        <f t="shared" si="5"/>
        <v>365000</v>
      </c>
      <c r="Q31" s="44">
        <f t="shared" si="6"/>
        <v>0</v>
      </c>
      <c r="R31" s="24">
        <f t="shared" si="7"/>
        <v>-86.292834890965736</v>
      </c>
      <c r="S31" s="25">
        <f t="shared" si="8"/>
        <v>0</v>
      </c>
      <c r="T31" s="24">
        <f t="shared" si="9"/>
        <v>12.166666666666668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503000</v>
      </c>
      <c r="K33" s="44"/>
      <c r="L33" s="43">
        <v>54000</v>
      </c>
      <c r="M33" s="44"/>
      <c r="N33" s="43"/>
      <c r="O33" s="44"/>
      <c r="P33" s="43">
        <f t="shared" si="5"/>
        <v>857000</v>
      </c>
      <c r="Q33" s="44">
        <f t="shared" si="6"/>
        <v>0</v>
      </c>
      <c r="R33" s="24">
        <f t="shared" si="7"/>
        <v>-89.26441351888667</v>
      </c>
      <c r="S33" s="25">
        <f t="shared" si="8"/>
        <v>0</v>
      </c>
      <c r="T33" s="24">
        <f t="shared" si="9"/>
        <v>71.416666666666657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7000000</v>
      </c>
      <c r="C43" s="45">
        <f t="shared" si="20"/>
        <v>-2000000</v>
      </c>
      <c r="D43" s="45">
        <f t="shared" si="20"/>
        <v>0</v>
      </c>
      <c r="E43" s="45">
        <f t="shared" si="20"/>
        <v>5000000</v>
      </c>
      <c r="F43" s="46">
        <f t="shared" si="20"/>
        <v>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7000000</v>
      </c>
      <c r="C44" s="39">
        <f t="shared" si="22"/>
        <v>-2000000</v>
      </c>
      <c r="D44" s="39">
        <f t="shared" si="22"/>
        <v>0</v>
      </c>
      <c r="E44" s="39">
        <f t="shared" si="22"/>
        <v>5000000</v>
      </c>
      <c r="F44" s="40">
        <f t="shared" si="22"/>
        <v>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5000000</v>
      </c>
      <c r="C45" s="42"/>
      <c r="D45" s="42"/>
      <c r="E45" s="42">
        <f t="shared" si="13"/>
        <v>5000000</v>
      </c>
      <c r="F45" s="43">
        <v>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81120000</v>
      </c>
      <c r="C61" s="39">
        <f t="shared" si="26"/>
        <v>-14084000</v>
      </c>
      <c r="D61" s="39">
        <f t="shared" si="26"/>
        <v>0</v>
      </c>
      <c r="E61" s="39">
        <f t="shared" si="26"/>
        <v>67036000</v>
      </c>
      <c r="F61" s="40">
        <f t="shared" si="26"/>
        <v>69036000</v>
      </c>
      <c r="G61" s="41">
        <f t="shared" si="26"/>
        <v>62036000</v>
      </c>
      <c r="H61" s="40">
        <f t="shared" si="26"/>
        <v>7765000</v>
      </c>
      <c r="I61" s="41">
        <f t="shared" si="26"/>
        <v>8708764</v>
      </c>
      <c r="J61" s="40">
        <f t="shared" si="26"/>
        <v>12967000</v>
      </c>
      <c r="K61" s="41">
        <f t="shared" si="26"/>
        <v>14757705</v>
      </c>
      <c r="L61" s="40">
        <f t="shared" si="26"/>
        <v>10467000</v>
      </c>
      <c r="M61" s="41">
        <f t="shared" si="26"/>
        <v>8223685</v>
      </c>
      <c r="N61" s="40">
        <f t="shared" si="26"/>
        <v>0</v>
      </c>
      <c r="O61" s="41">
        <f t="shared" si="26"/>
        <v>0</v>
      </c>
      <c r="P61" s="40">
        <f t="shared" si="26"/>
        <v>31199000</v>
      </c>
      <c r="Q61" s="41">
        <f t="shared" si="26"/>
        <v>31690154</v>
      </c>
      <c r="R61" s="20">
        <f t="shared" si="16"/>
        <v>-19.279710033161102</v>
      </c>
      <c r="S61" s="21">
        <f t="shared" si="17"/>
        <v>-44.275312455425826</v>
      </c>
      <c r="T61" s="20">
        <f t="shared" si="18"/>
        <v>46.540664717465241</v>
      </c>
      <c r="U61" s="22">
        <f t="shared" si="19"/>
        <v>47.273336714601108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81120000</v>
      </c>
      <c r="C65" s="48">
        <f t="shared" si="30"/>
        <v>-14084000</v>
      </c>
      <c r="D65" s="48">
        <f t="shared" si="30"/>
        <v>0</v>
      </c>
      <c r="E65" s="48">
        <f t="shared" si="30"/>
        <v>67036000</v>
      </c>
      <c r="F65" s="49">
        <f t="shared" si="30"/>
        <v>69036000</v>
      </c>
      <c r="G65" s="50">
        <f t="shared" si="30"/>
        <v>62036000</v>
      </c>
      <c r="H65" s="49">
        <f t="shared" si="30"/>
        <v>7765000</v>
      </c>
      <c r="I65" s="50">
        <f t="shared" si="30"/>
        <v>8708764</v>
      </c>
      <c r="J65" s="49">
        <f t="shared" si="30"/>
        <v>12967000</v>
      </c>
      <c r="K65" s="50">
        <f t="shared" si="30"/>
        <v>14757705</v>
      </c>
      <c r="L65" s="49">
        <f t="shared" si="30"/>
        <v>10467000</v>
      </c>
      <c r="M65" s="51">
        <f t="shared" si="30"/>
        <v>8223685</v>
      </c>
      <c r="N65" s="49">
        <f t="shared" si="30"/>
        <v>0</v>
      </c>
      <c r="O65" s="50">
        <f t="shared" si="30"/>
        <v>0</v>
      </c>
      <c r="P65" s="49">
        <f t="shared" si="30"/>
        <v>31199000</v>
      </c>
      <c r="Q65" s="50">
        <f t="shared" si="30"/>
        <v>31690154</v>
      </c>
      <c r="R65" s="34">
        <f t="shared" si="16"/>
        <v>-19.279710033161102</v>
      </c>
      <c r="S65" s="35">
        <f t="shared" si="17"/>
        <v>-44.275312455425826</v>
      </c>
      <c r="T65" s="34">
        <f t="shared" si="18"/>
        <v>46.540664717465241</v>
      </c>
      <c r="U65" s="35">
        <f t="shared" si="19"/>
        <v>47.273336714601108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580796000</v>
      </c>
      <c r="C8" s="36">
        <f t="shared" si="0"/>
        <v>5787000</v>
      </c>
      <c r="D8" s="36">
        <f t="shared" si="0"/>
        <v>0</v>
      </c>
      <c r="E8" s="36">
        <f t="shared" si="0"/>
        <v>586583000</v>
      </c>
      <c r="F8" s="37">
        <f t="shared" si="0"/>
        <v>586583000</v>
      </c>
      <c r="G8" s="38">
        <f t="shared" si="0"/>
        <v>454583000</v>
      </c>
      <c r="H8" s="37">
        <f t="shared" si="0"/>
        <v>39506000</v>
      </c>
      <c r="I8" s="38">
        <f t="shared" si="0"/>
        <v>36891590</v>
      </c>
      <c r="J8" s="37">
        <f t="shared" si="0"/>
        <v>184497000</v>
      </c>
      <c r="K8" s="38">
        <f t="shared" si="0"/>
        <v>225618237</v>
      </c>
      <c r="L8" s="37">
        <f t="shared" si="0"/>
        <v>151858000</v>
      </c>
      <c r="M8" s="38">
        <f t="shared" si="0"/>
        <v>116204636</v>
      </c>
      <c r="N8" s="37">
        <f t="shared" si="0"/>
        <v>0</v>
      </c>
      <c r="O8" s="38">
        <f t="shared" si="0"/>
        <v>0</v>
      </c>
      <c r="P8" s="37">
        <f t="shared" si="0"/>
        <v>375861000</v>
      </c>
      <c r="Q8" s="38">
        <f t="shared" si="0"/>
        <v>378714463</v>
      </c>
      <c r="R8" s="16">
        <f>IF(($J8       =0),0,((($L8       -$J8       )/$J8       )*100))</f>
        <v>-17.690802560475237</v>
      </c>
      <c r="S8" s="17">
        <f>IF(($K8       =0),0,((($M8       -$K8       )/$K8       )*100))</f>
        <v>-48.495016384690572</v>
      </c>
      <c r="T8" s="16">
        <f>IF(($E8       =0),0,(($P8       /$E8       )*100))</f>
        <v>64.07635407094989</v>
      </c>
      <c r="U8" s="18">
        <f>IF(($E8       =0),0,(($Q8       /$E8       )*100))</f>
        <v>64.562809184718958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567229000</v>
      </c>
      <c r="C9" s="39">
        <f t="shared" si="2"/>
        <v>5127000</v>
      </c>
      <c r="D9" s="39">
        <f t="shared" si="2"/>
        <v>0</v>
      </c>
      <c r="E9" s="39">
        <f t="shared" si="2"/>
        <v>572356000</v>
      </c>
      <c r="F9" s="40">
        <f t="shared" si="2"/>
        <v>572356000</v>
      </c>
      <c r="G9" s="41">
        <f t="shared" si="2"/>
        <v>440356000</v>
      </c>
      <c r="H9" s="40">
        <f t="shared" si="2"/>
        <v>37858000</v>
      </c>
      <c r="I9" s="41">
        <f t="shared" si="2"/>
        <v>36891590</v>
      </c>
      <c r="J9" s="40">
        <f t="shared" si="2"/>
        <v>180759000</v>
      </c>
      <c r="K9" s="41">
        <f t="shared" si="2"/>
        <v>218301948</v>
      </c>
      <c r="L9" s="40">
        <f t="shared" si="2"/>
        <v>149314000</v>
      </c>
      <c r="M9" s="41">
        <f t="shared" si="2"/>
        <v>111661386</v>
      </c>
      <c r="N9" s="40">
        <f t="shared" si="2"/>
        <v>0</v>
      </c>
      <c r="O9" s="41">
        <f t="shared" si="2"/>
        <v>0</v>
      </c>
      <c r="P9" s="40">
        <f t="shared" si="2"/>
        <v>367931000</v>
      </c>
      <c r="Q9" s="41">
        <f t="shared" si="2"/>
        <v>366854924</v>
      </c>
      <c r="R9" s="20">
        <f>IF(($J9       =0),0,((($L9       -$J9       )/$J9       )*100))</f>
        <v>-17.396090927699312</v>
      </c>
      <c r="S9" s="21">
        <f>IF(($K9       =0),0,((($M9       -$K9       )/$K9       )*100))</f>
        <v>-48.850027669015574</v>
      </c>
      <c r="T9" s="20">
        <f>IF(($E9       =0),0,(($P9       /$E9       )*100))</f>
        <v>64.28359272900083</v>
      </c>
      <c r="U9" s="22">
        <f>IF(($E9       =0),0,(($Q9       /$E9       )*100))</f>
        <v>64.095584566248974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4500000</v>
      </c>
      <c r="D13" s="42"/>
      <c r="E13" s="42">
        <f t="shared" si="4"/>
        <v>4500000</v>
      </c>
      <c r="F13" s="43">
        <v>4500000</v>
      </c>
      <c r="G13" s="44">
        <v>4500000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492000000</v>
      </c>
      <c r="C22" s="42"/>
      <c r="D22" s="42"/>
      <c r="E22" s="42">
        <f t="shared" si="4"/>
        <v>492000000</v>
      </c>
      <c r="F22" s="43">
        <v>492000000</v>
      </c>
      <c r="G22" s="44">
        <v>360000000</v>
      </c>
      <c r="H22" s="43">
        <v>26213000</v>
      </c>
      <c r="I22" s="44">
        <v>26764872</v>
      </c>
      <c r="J22" s="43">
        <v>158197000</v>
      </c>
      <c r="K22" s="44">
        <v>195220457</v>
      </c>
      <c r="L22" s="43">
        <v>142887000</v>
      </c>
      <c r="M22" s="44">
        <v>106557906</v>
      </c>
      <c r="N22" s="43"/>
      <c r="O22" s="44"/>
      <c r="P22" s="43">
        <f t="shared" si="5"/>
        <v>327297000</v>
      </c>
      <c r="Q22" s="44">
        <f t="shared" si="6"/>
        <v>328543235</v>
      </c>
      <c r="R22" s="24">
        <f t="shared" si="7"/>
        <v>-9.6778067852108443</v>
      </c>
      <c r="S22" s="25">
        <f t="shared" si="8"/>
        <v>-45.416629159924568</v>
      </c>
      <c r="T22" s="24">
        <f t="shared" si="9"/>
        <v>66.523780487804871</v>
      </c>
      <c r="U22" s="26">
        <f t="shared" si="10"/>
        <v>66.777080284552852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75229000</v>
      </c>
      <c r="C25" s="42">
        <v>627000</v>
      </c>
      <c r="D25" s="42"/>
      <c r="E25" s="42">
        <f t="shared" si="4"/>
        <v>75856000</v>
      </c>
      <c r="F25" s="43">
        <v>75856000</v>
      </c>
      <c r="G25" s="44">
        <v>75856000</v>
      </c>
      <c r="H25" s="43">
        <v>11645000</v>
      </c>
      <c r="I25" s="44">
        <v>10126718</v>
      </c>
      <c r="J25" s="43">
        <v>22562000</v>
      </c>
      <c r="K25" s="44">
        <v>23081491</v>
      </c>
      <c r="L25" s="43">
        <v>6427000</v>
      </c>
      <c r="M25" s="44">
        <v>5103480</v>
      </c>
      <c r="N25" s="43"/>
      <c r="O25" s="44"/>
      <c r="P25" s="43">
        <f t="shared" si="5"/>
        <v>40634000</v>
      </c>
      <c r="Q25" s="44">
        <f t="shared" si="6"/>
        <v>38311689</v>
      </c>
      <c r="R25" s="24">
        <f t="shared" si="7"/>
        <v>-71.514050172857011</v>
      </c>
      <c r="S25" s="25">
        <f t="shared" si="8"/>
        <v>-77.88929666632022</v>
      </c>
      <c r="T25" s="24">
        <f t="shared" si="9"/>
        <v>53.567285382830633</v>
      </c>
      <c r="U25" s="26">
        <f t="shared" si="10"/>
        <v>50.505812328622653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13567000</v>
      </c>
      <c r="C28" s="39">
        <f t="shared" si="11"/>
        <v>660000</v>
      </c>
      <c r="D28" s="39">
        <f t="shared" si="11"/>
        <v>0</v>
      </c>
      <c r="E28" s="39">
        <f t="shared" si="11"/>
        <v>14227000</v>
      </c>
      <c r="F28" s="40">
        <f t="shared" si="11"/>
        <v>14227000</v>
      </c>
      <c r="G28" s="41">
        <f t="shared" si="11"/>
        <v>14227000</v>
      </c>
      <c r="H28" s="40">
        <f t="shared" si="11"/>
        <v>1648000</v>
      </c>
      <c r="I28" s="41">
        <f t="shared" si="11"/>
        <v>0</v>
      </c>
      <c r="J28" s="40">
        <f t="shared" si="11"/>
        <v>3738000</v>
      </c>
      <c r="K28" s="41">
        <f t="shared" si="11"/>
        <v>7316289</v>
      </c>
      <c r="L28" s="40">
        <f t="shared" si="11"/>
        <v>2544000</v>
      </c>
      <c r="M28" s="41">
        <f t="shared" si="11"/>
        <v>4543250</v>
      </c>
      <c r="N28" s="40">
        <f t="shared" si="11"/>
        <v>0</v>
      </c>
      <c r="O28" s="41">
        <f t="shared" si="11"/>
        <v>0</v>
      </c>
      <c r="P28" s="40">
        <f t="shared" si="11"/>
        <v>7930000</v>
      </c>
      <c r="Q28" s="41">
        <f t="shared" si="11"/>
        <v>11859539</v>
      </c>
      <c r="R28" s="20">
        <f t="shared" si="7"/>
        <v>-31.942215088282506</v>
      </c>
      <c r="S28" s="21">
        <f t="shared" si="8"/>
        <v>-37.902261652047919</v>
      </c>
      <c r="T28" s="20">
        <f t="shared" si="9"/>
        <v>55.739087650242489</v>
      </c>
      <c r="U28" s="22">
        <f t="shared" si="10"/>
        <v>83.359380052013776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132000</v>
      </c>
      <c r="I31" s="44"/>
      <c r="J31" s="43">
        <v>198000</v>
      </c>
      <c r="K31" s="44">
        <v>379758</v>
      </c>
      <c r="L31" s="43">
        <v>622000</v>
      </c>
      <c r="M31" s="44">
        <v>1628457</v>
      </c>
      <c r="N31" s="43"/>
      <c r="O31" s="44"/>
      <c r="P31" s="43">
        <f t="shared" si="5"/>
        <v>952000</v>
      </c>
      <c r="Q31" s="44">
        <f t="shared" si="6"/>
        <v>2008215</v>
      </c>
      <c r="R31" s="24">
        <f t="shared" si="7"/>
        <v>214.14141414141415</v>
      </c>
      <c r="S31" s="25">
        <f t="shared" si="8"/>
        <v>328.814402856556</v>
      </c>
      <c r="T31" s="24">
        <f t="shared" si="9"/>
        <v>52.888888888888886</v>
      </c>
      <c r="U31" s="26">
        <f t="shared" si="10"/>
        <v>111.5675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2267000</v>
      </c>
      <c r="C33" s="42">
        <v>660000</v>
      </c>
      <c r="D33" s="42"/>
      <c r="E33" s="42">
        <f t="shared" si="4"/>
        <v>2927000</v>
      </c>
      <c r="F33" s="43">
        <v>2927000</v>
      </c>
      <c r="G33" s="44">
        <v>2927000</v>
      </c>
      <c r="H33" s="43">
        <v>566000</v>
      </c>
      <c r="I33" s="44"/>
      <c r="J33" s="43"/>
      <c r="K33" s="44">
        <v>2267000</v>
      </c>
      <c r="L33" s="43"/>
      <c r="M33" s="44"/>
      <c r="N33" s="43"/>
      <c r="O33" s="44"/>
      <c r="P33" s="43">
        <f t="shared" si="5"/>
        <v>566000</v>
      </c>
      <c r="Q33" s="44">
        <f t="shared" si="6"/>
        <v>2267000</v>
      </c>
      <c r="R33" s="24">
        <f t="shared" si="7"/>
        <v>0</v>
      </c>
      <c r="S33" s="25">
        <f t="shared" si="8"/>
        <v>-100</v>
      </c>
      <c r="T33" s="24">
        <f t="shared" si="9"/>
        <v>19.337205329689102</v>
      </c>
      <c r="U33" s="26">
        <f t="shared" si="10"/>
        <v>77.451315339938503</v>
      </c>
      <c r="V33" s="43"/>
      <c r="W33" s="44"/>
    </row>
    <row r="34" spans="1:23" x14ac:dyDescent="0.2">
      <c r="A34" s="23" t="s">
        <v>60</v>
      </c>
      <c r="B34" s="42">
        <v>4500000</v>
      </c>
      <c r="C34" s="42"/>
      <c r="D34" s="42"/>
      <c r="E34" s="42">
        <f t="shared" si="4"/>
        <v>4500000</v>
      </c>
      <c r="F34" s="43">
        <v>4500000</v>
      </c>
      <c r="G34" s="44">
        <v>4500000</v>
      </c>
      <c r="H34" s="43">
        <v>950000</v>
      </c>
      <c r="I34" s="44"/>
      <c r="J34" s="43">
        <v>548000</v>
      </c>
      <c r="K34" s="44">
        <v>2423750</v>
      </c>
      <c r="L34" s="43">
        <v>794000</v>
      </c>
      <c r="M34" s="44">
        <v>915947</v>
      </c>
      <c r="N34" s="43"/>
      <c r="O34" s="44"/>
      <c r="P34" s="43">
        <f t="shared" si="5"/>
        <v>2292000</v>
      </c>
      <c r="Q34" s="44">
        <f t="shared" si="6"/>
        <v>3339697</v>
      </c>
      <c r="R34" s="24">
        <f t="shared" si="7"/>
        <v>44.89051094890511</v>
      </c>
      <c r="S34" s="25">
        <f t="shared" si="8"/>
        <v>-62.209510056730281</v>
      </c>
      <c r="T34" s="24">
        <f t="shared" si="9"/>
        <v>50.93333333333333</v>
      </c>
      <c r="U34" s="26">
        <f t="shared" si="10"/>
        <v>74.215488888888899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2992000</v>
      </c>
      <c r="K36" s="44">
        <v>2245781</v>
      </c>
      <c r="L36" s="43">
        <v>1128000</v>
      </c>
      <c r="M36" s="44">
        <v>1998846</v>
      </c>
      <c r="N36" s="43"/>
      <c r="O36" s="44"/>
      <c r="P36" s="43">
        <f t="shared" si="5"/>
        <v>4120000</v>
      </c>
      <c r="Q36" s="44">
        <f t="shared" si="6"/>
        <v>4244627</v>
      </c>
      <c r="R36" s="24">
        <f t="shared" si="7"/>
        <v>-62.299465240641716</v>
      </c>
      <c r="S36" s="25">
        <f t="shared" si="8"/>
        <v>-10.995506685647442</v>
      </c>
      <c r="T36" s="24">
        <f t="shared" si="9"/>
        <v>82.399999999999991</v>
      </c>
      <c r="U36" s="26">
        <f t="shared" si="10"/>
        <v>84.892540000000011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2100000</v>
      </c>
      <c r="C43" s="45">
        <f t="shared" si="20"/>
        <v>102591000</v>
      </c>
      <c r="D43" s="45">
        <f t="shared" si="20"/>
        <v>0</v>
      </c>
      <c r="E43" s="45">
        <f t="shared" si="20"/>
        <v>104691000</v>
      </c>
      <c r="F43" s="46">
        <f t="shared" si="20"/>
        <v>103725000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2100000</v>
      </c>
      <c r="C44" s="39">
        <f t="shared" si="22"/>
        <v>102591000</v>
      </c>
      <c r="D44" s="39">
        <f t="shared" si="22"/>
        <v>0</v>
      </c>
      <c r="E44" s="39">
        <f t="shared" si="22"/>
        <v>104691000</v>
      </c>
      <c r="F44" s="40">
        <f t="shared" si="22"/>
        <v>103725000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966000</v>
      </c>
      <c r="D46" s="42"/>
      <c r="E46" s="42">
        <f t="shared" si="13"/>
        <v>966000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</v>
      </c>
      <c r="C53" s="42"/>
      <c r="D53" s="42"/>
      <c r="E53" s="42">
        <f t="shared" si="13"/>
        <v>2000000</v>
      </c>
      <c r="F53" s="43">
        <v>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101725000</v>
      </c>
      <c r="D55" s="42"/>
      <c r="E55" s="42">
        <f t="shared" si="13"/>
        <v>101725000</v>
      </c>
      <c r="F55" s="43">
        <v>101725000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582896000</v>
      </c>
      <c r="C61" s="39">
        <f t="shared" si="26"/>
        <v>108378000</v>
      </c>
      <c r="D61" s="39">
        <f t="shared" si="26"/>
        <v>0</v>
      </c>
      <c r="E61" s="39">
        <f t="shared" si="26"/>
        <v>691274000</v>
      </c>
      <c r="F61" s="40">
        <f t="shared" si="26"/>
        <v>690308000</v>
      </c>
      <c r="G61" s="41">
        <f t="shared" si="26"/>
        <v>454583000</v>
      </c>
      <c r="H61" s="40">
        <f t="shared" si="26"/>
        <v>39506000</v>
      </c>
      <c r="I61" s="41">
        <f t="shared" si="26"/>
        <v>36891590</v>
      </c>
      <c r="J61" s="40">
        <f t="shared" si="26"/>
        <v>184497000</v>
      </c>
      <c r="K61" s="41">
        <f t="shared" si="26"/>
        <v>225618237</v>
      </c>
      <c r="L61" s="40">
        <f t="shared" si="26"/>
        <v>151858000</v>
      </c>
      <c r="M61" s="41">
        <f t="shared" si="26"/>
        <v>116204636</v>
      </c>
      <c r="N61" s="40">
        <f t="shared" si="26"/>
        <v>0</v>
      </c>
      <c r="O61" s="41">
        <f t="shared" si="26"/>
        <v>0</v>
      </c>
      <c r="P61" s="40">
        <f t="shared" si="26"/>
        <v>375861000</v>
      </c>
      <c r="Q61" s="41">
        <f t="shared" si="26"/>
        <v>378714463</v>
      </c>
      <c r="R61" s="20">
        <f t="shared" si="16"/>
        <v>-17.690802560475237</v>
      </c>
      <c r="S61" s="21">
        <f t="shared" si="17"/>
        <v>-48.495016384690572</v>
      </c>
      <c r="T61" s="20">
        <f t="shared" si="18"/>
        <v>54.372217094813344</v>
      </c>
      <c r="U61" s="22">
        <f t="shared" si="19"/>
        <v>54.785000303786923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582896000</v>
      </c>
      <c r="C65" s="48">
        <f t="shared" si="30"/>
        <v>108378000</v>
      </c>
      <c r="D65" s="48">
        <f t="shared" si="30"/>
        <v>0</v>
      </c>
      <c r="E65" s="48">
        <f t="shared" si="30"/>
        <v>691274000</v>
      </c>
      <c r="F65" s="49">
        <f t="shared" si="30"/>
        <v>690308000</v>
      </c>
      <c r="G65" s="50">
        <f t="shared" si="30"/>
        <v>454583000</v>
      </c>
      <c r="H65" s="49">
        <f t="shared" si="30"/>
        <v>39506000</v>
      </c>
      <c r="I65" s="50">
        <f t="shared" si="30"/>
        <v>36891590</v>
      </c>
      <c r="J65" s="49">
        <f t="shared" si="30"/>
        <v>184497000</v>
      </c>
      <c r="K65" s="50">
        <f t="shared" si="30"/>
        <v>225618237</v>
      </c>
      <c r="L65" s="49">
        <f t="shared" si="30"/>
        <v>151858000</v>
      </c>
      <c r="M65" s="51">
        <f t="shared" si="30"/>
        <v>116204636</v>
      </c>
      <c r="N65" s="49">
        <f t="shared" si="30"/>
        <v>0</v>
      </c>
      <c r="O65" s="50">
        <f t="shared" si="30"/>
        <v>0</v>
      </c>
      <c r="P65" s="49">
        <f t="shared" si="30"/>
        <v>375861000</v>
      </c>
      <c r="Q65" s="50">
        <f t="shared" si="30"/>
        <v>378714463</v>
      </c>
      <c r="R65" s="34">
        <f t="shared" si="16"/>
        <v>-17.690802560475237</v>
      </c>
      <c r="S65" s="35">
        <f t="shared" si="17"/>
        <v>-48.495016384690572</v>
      </c>
      <c r="T65" s="34">
        <f t="shared" si="18"/>
        <v>54.372217094813344</v>
      </c>
      <c r="U65" s="35">
        <f t="shared" si="19"/>
        <v>54.785000303786923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26375000</v>
      </c>
      <c r="C8" s="36">
        <f t="shared" si="0"/>
        <v>4524000</v>
      </c>
      <c r="D8" s="36">
        <f t="shared" si="0"/>
        <v>0</v>
      </c>
      <c r="E8" s="36">
        <f t="shared" si="0"/>
        <v>30899000</v>
      </c>
      <c r="F8" s="37">
        <f t="shared" si="0"/>
        <v>30899000</v>
      </c>
      <c r="G8" s="38">
        <f t="shared" si="0"/>
        <v>30899000</v>
      </c>
      <c r="H8" s="37">
        <f t="shared" si="0"/>
        <v>6365000</v>
      </c>
      <c r="I8" s="38">
        <f t="shared" si="0"/>
        <v>0</v>
      </c>
      <c r="J8" s="37">
        <f t="shared" si="0"/>
        <v>6648000</v>
      </c>
      <c r="K8" s="38">
        <f t="shared" si="0"/>
        <v>1483448</v>
      </c>
      <c r="L8" s="37">
        <f t="shared" si="0"/>
        <v>1757000</v>
      </c>
      <c r="M8" s="38">
        <f t="shared" si="0"/>
        <v>561680</v>
      </c>
      <c r="N8" s="37">
        <f t="shared" si="0"/>
        <v>0</v>
      </c>
      <c r="O8" s="38">
        <f t="shared" si="0"/>
        <v>0</v>
      </c>
      <c r="P8" s="37">
        <f t="shared" si="0"/>
        <v>14770000</v>
      </c>
      <c r="Q8" s="38">
        <f t="shared" si="0"/>
        <v>2045128</v>
      </c>
      <c r="R8" s="16">
        <f>IF(($J8       =0),0,((($L8       -$J8       )/$J8       )*100))</f>
        <v>-73.570998796630562</v>
      </c>
      <c r="S8" s="17">
        <f>IF(($K8       =0),0,((($M8       -$K8       )/$K8       )*100))</f>
        <v>-62.136859532656352</v>
      </c>
      <c r="T8" s="16">
        <f>IF(($E8       =0),0,(($P8       /$E8       )*100))</f>
        <v>47.800899705492093</v>
      </c>
      <c r="U8" s="18">
        <f>IF(($E8       =0),0,(($Q8       /$E8       )*100))</f>
        <v>6.6187514159034277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22097000</v>
      </c>
      <c r="C9" s="39">
        <f t="shared" si="2"/>
        <v>4524000</v>
      </c>
      <c r="D9" s="39">
        <f t="shared" si="2"/>
        <v>0</v>
      </c>
      <c r="E9" s="39">
        <f t="shared" si="2"/>
        <v>26621000</v>
      </c>
      <c r="F9" s="40">
        <f t="shared" si="2"/>
        <v>26621000</v>
      </c>
      <c r="G9" s="41">
        <f t="shared" si="2"/>
        <v>26621000</v>
      </c>
      <c r="H9" s="40">
        <f t="shared" si="2"/>
        <v>6045000</v>
      </c>
      <c r="I9" s="41">
        <f t="shared" si="2"/>
        <v>0</v>
      </c>
      <c r="J9" s="40">
        <f t="shared" si="2"/>
        <v>6045000</v>
      </c>
      <c r="K9" s="41">
        <f t="shared" si="2"/>
        <v>1391958</v>
      </c>
      <c r="L9" s="40">
        <f t="shared" si="2"/>
        <v>1420000</v>
      </c>
      <c r="M9" s="41">
        <f t="shared" si="2"/>
        <v>311670</v>
      </c>
      <c r="N9" s="40">
        <f t="shared" si="2"/>
        <v>0</v>
      </c>
      <c r="O9" s="41">
        <f t="shared" si="2"/>
        <v>0</v>
      </c>
      <c r="P9" s="40">
        <f t="shared" si="2"/>
        <v>13510000</v>
      </c>
      <c r="Q9" s="41">
        <f t="shared" si="2"/>
        <v>1703628</v>
      </c>
      <c r="R9" s="20">
        <f>IF(($J9       =0),0,((($L9       -$J9       )/$J9       )*100))</f>
        <v>-76.509511993382958</v>
      </c>
      <c r="S9" s="21">
        <f>IF(($K9       =0),0,((($M9       -$K9       )/$K9       )*100))</f>
        <v>-77.609238209773565</v>
      </c>
      <c r="T9" s="20">
        <f>IF(($E9       =0),0,(($P9       /$E9       )*100))</f>
        <v>50.749408361819611</v>
      </c>
      <c r="U9" s="22">
        <f>IF(($E9       =0),0,(($Q9       /$E9       )*100))</f>
        <v>6.3995642537846065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22097000</v>
      </c>
      <c r="C10" s="42">
        <v>-65000</v>
      </c>
      <c r="D10" s="42"/>
      <c r="E10" s="42">
        <f t="shared" ref="E10:E41" si="4">$B10      +$C10      +$D10</f>
        <v>22032000</v>
      </c>
      <c r="F10" s="43">
        <v>22032000</v>
      </c>
      <c r="G10" s="44">
        <v>22032000</v>
      </c>
      <c r="H10" s="43">
        <v>6045000</v>
      </c>
      <c r="I10" s="44"/>
      <c r="J10" s="43">
        <v>6045000</v>
      </c>
      <c r="K10" s="44">
        <v>1391958</v>
      </c>
      <c r="L10" s="43">
        <v>1420000</v>
      </c>
      <c r="M10" s="44">
        <v>311670</v>
      </c>
      <c r="N10" s="43"/>
      <c r="O10" s="44"/>
      <c r="P10" s="43">
        <f t="shared" ref="P10:P41" si="5">$H10      +$J10      +$L10      +$N10</f>
        <v>13510000</v>
      </c>
      <c r="Q10" s="44">
        <f t="shared" ref="Q10:Q41" si="6">$I10      +$K10      +$M10      +$O10</f>
        <v>1703628</v>
      </c>
      <c r="R10" s="24">
        <f t="shared" ref="R10:R41" si="7">IF(($J10      =0),0,((($L10      -$J10      )/$J10      )*100))</f>
        <v>-76.509511993382958</v>
      </c>
      <c r="S10" s="25">
        <f t="shared" ref="S10:S41" si="8">IF(($K10      =0),0,((($M10      -$K10      )/$K10      )*100))</f>
        <v>-77.609238209773565</v>
      </c>
      <c r="T10" s="24">
        <f t="shared" ref="T10:T41" si="9">IF(($E10      =0),0,(($P10      /$E10      )*100))</f>
        <v>61.319898329702248</v>
      </c>
      <c r="U10" s="26">
        <f t="shared" ref="U10:U41" si="10">IF(($E10      =0),0,(($Q10      /$E10      )*100))</f>
        <v>7.7325163398692816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4589000</v>
      </c>
      <c r="D13" s="42"/>
      <c r="E13" s="42">
        <f t="shared" si="4"/>
        <v>4589000</v>
      </c>
      <c r="F13" s="43">
        <v>4589000</v>
      </c>
      <c r="G13" s="44">
        <v>4589000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4278000</v>
      </c>
      <c r="C28" s="39">
        <f t="shared" si="11"/>
        <v>0</v>
      </c>
      <c r="D28" s="39">
        <f t="shared" si="11"/>
        <v>0</v>
      </c>
      <c r="E28" s="39">
        <f t="shared" si="11"/>
        <v>4278000</v>
      </c>
      <c r="F28" s="40">
        <f t="shared" si="11"/>
        <v>4278000</v>
      </c>
      <c r="G28" s="41">
        <f t="shared" si="11"/>
        <v>4278000</v>
      </c>
      <c r="H28" s="40">
        <f t="shared" si="11"/>
        <v>320000</v>
      </c>
      <c r="I28" s="41">
        <f t="shared" si="11"/>
        <v>0</v>
      </c>
      <c r="J28" s="40">
        <f t="shared" si="11"/>
        <v>603000</v>
      </c>
      <c r="K28" s="41">
        <f t="shared" si="11"/>
        <v>91490</v>
      </c>
      <c r="L28" s="40">
        <f t="shared" si="11"/>
        <v>337000</v>
      </c>
      <c r="M28" s="41">
        <f t="shared" si="11"/>
        <v>250010</v>
      </c>
      <c r="N28" s="40">
        <f t="shared" si="11"/>
        <v>0</v>
      </c>
      <c r="O28" s="41">
        <f t="shared" si="11"/>
        <v>0</v>
      </c>
      <c r="P28" s="40">
        <f t="shared" si="11"/>
        <v>1260000</v>
      </c>
      <c r="Q28" s="41">
        <f t="shared" si="11"/>
        <v>341500</v>
      </c>
      <c r="R28" s="20">
        <f t="shared" si="7"/>
        <v>-44.112769485903812</v>
      </c>
      <c r="S28" s="21">
        <f t="shared" si="8"/>
        <v>173.26483768717893</v>
      </c>
      <c r="T28" s="20">
        <f t="shared" si="9"/>
        <v>29.453015427769984</v>
      </c>
      <c r="U28" s="22">
        <f t="shared" si="10"/>
        <v>7.982702197288452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/>
      <c r="K31" s="44"/>
      <c r="L31" s="43"/>
      <c r="M31" s="44">
        <v>250010</v>
      </c>
      <c r="N31" s="43"/>
      <c r="O31" s="44"/>
      <c r="P31" s="43">
        <f t="shared" si="5"/>
        <v>0</v>
      </c>
      <c r="Q31" s="44">
        <f t="shared" si="6"/>
        <v>250010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8.3336666666666677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1278000</v>
      </c>
      <c r="C33" s="42"/>
      <c r="D33" s="42"/>
      <c r="E33" s="42">
        <f t="shared" si="4"/>
        <v>1278000</v>
      </c>
      <c r="F33" s="43">
        <v>1278000</v>
      </c>
      <c r="G33" s="44">
        <v>1278000</v>
      </c>
      <c r="H33" s="43">
        <v>320000</v>
      </c>
      <c r="I33" s="44"/>
      <c r="J33" s="43">
        <v>603000</v>
      </c>
      <c r="K33" s="44">
        <v>91490</v>
      </c>
      <c r="L33" s="43">
        <v>337000</v>
      </c>
      <c r="M33" s="44"/>
      <c r="N33" s="43"/>
      <c r="O33" s="44"/>
      <c r="P33" s="43">
        <f t="shared" si="5"/>
        <v>1260000</v>
      </c>
      <c r="Q33" s="44">
        <f t="shared" si="6"/>
        <v>91490</v>
      </c>
      <c r="R33" s="24">
        <f t="shared" si="7"/>
        <v>-44.112769485903812</v>
      </c>
      <c r="S33" s="25">
        <f t="shared" si="8"/>
        <v>-100</v>
      </c>
      <c r="T33" s="24">
        <f t="shared" si="9"/>
        <v>98.591549295774655</v>
      </c>
      <c r="U33" s="26">
        <f t="shared" si="10"/>
        <v>7.1588419405320822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9262000</v>
      </c>
      <c r="C43" s="45">
        <f t="shared" si="20"/>
        <v>362000</v>
      </c>
      <c r="D43" s="45">
        <f t="shared" si="20"/>
        <v>0</v>
      </c>
      <c r="E43" s="45">
        <f t="shared" si="20"/>
        <v>9624000</v>
      </c>
      <c r="F43" s="46">
        <f t="shared" si="20"/>
        <v>9262000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9262000</v>
      </c>
      <c r="C44" s="39">
        <f t="shared" si="22"/>
        <v>362000</v>
      </c>
      <c r="D44" s="39">
        <f t="shared" si="22"/>
        <v>0</v>
      </c>
      <c r="E44" s="39">
        <f t="shared" si="22"/>
        <v>9624000</v>
      </c>
      <c r="F44" s="40">
        <f t="shared" si="22"/>
        <v>9262000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8200000</v>
      </c>
      <c r="C46" s="42">
        <v>362000</v>
      </c>
      <c r="D46" s="42"/>
      <c r="E46" s="42">
        <f t="shared" si="13"/>
        <v>8562000</v>
      </c>
      <c r="F46" s="43">
        <v>8200000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1062000</v>
      </c>
      <c r="C53" s="42"/>
      <c r="D53" s="42"/>
      <c r="E53" s="42">
        <f t="shared" si="13"/>
        <v>1062000</v>
      </c>
      <c r="F53" s="43">
        <v>1062000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35637000</v>
      </c>
      <c r="C61" s="39">
        <f t="shared" si="26"/>
        <v>4886000</v>
      </c>
      <c r="D61" s="39">
        <f t="shared" si="26"/>
        <v>0</v>
      </c>
      <c r="E61" s="39">
        <f t="shared" si="26"/>
        <v>40523000</v>
      </c>
      <c r="F61" s="40">
        <f t="shared" si="26"/>
        <v>40161000</v>
      </c>
      <c r="G61" s="41">
        <f t="shared" si="26"/>
        <v>30899000</v>
      </c>
      <c r="H61" s="40">
        <f t="shared" si="26"/>
        <v>6365000</v>
      </c>
      <c r="I61" s="41">
        <f t="shared" si="26"/>
        <v>0</v>
      </c>
      <c r="J61" s="40">
        <f t="shared" si="26"/>
        <v>6648000</v>
      </c>
      <c r="K61" s="41">
        <f t="shared" si="26"/>
        <v>1483448</v>
      </c>
      <c r="L61" s="40">
        <f t="shared" si="26"/>
        <v>1757000</v>
      </c>
      <c r="M61" s="41">
        <f t="shared" si="26"/>
        <v>561680</v>
      </c>
      <c r="N61" s="40">
        <f t="shared" si="26"/>
        <v>0</v>
      </c>
      <c r="O61" s="41">
        <f t="shared" si="26"/>
        <v>0</v>
      </c>
      <c r="P61" s="40">
        <f t="shared" si="26"/>
        <v>14770000</v>
      </c>
      <c r="Q61" s="41">
        <f t="shared" si="26"/>
        <v>2045128</v>
      </c>
      <c r="R61" s="20">
        <f t="shared" si="16"/>
        <v>-73.570998796630562</v>
      </c>
      <c r="S61" s="21">
        <f t="shared" si="17"/>
        <v>-62.136859532656352</v>
      </c>
      <c r="T61" s="20">
        <f t="shared" si="18"/>
        <v>36.448436690274661</v>
      </c>
      <c r="U61" s="22">
        <f t="shared" si="19"/>
        <v>5.0468326629321618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35637000</v>
      </c>
      <c r="C65" s="48">
        <f t="shared" si="30"/>
        <v>4886000</v>
      </c>
      <c r="D65" s="48">
        <f t="shared" si="30"/>
        <v>0</v>
      </c>
      <c r="E65" s="48">
        <f t="shared" si="30"/>
        <v>40523000</v>
      </c>
      <c r="F65" s="49">
        <f t="shared" si="30"/>
        <v>40161000</v>
      </c>
      <c r="G65" s="50">
        <f t="shared" si="30"/>
        <v>30899000</v>
      </c>
      <c r="H65" s="49">
        <f t="shared" si="30"/>
        <v>6365000</v>
      </c>
      <c r="I65" s="50">
        <f t="shared" si="30"/>
        <v>0</v>
      </c>
      <c r="J65" s="49">
        <f t="shared" si="30"/>
        <v>6648000</v>
      </c>
      <c r="K65" s="50">
        <f t="shared" si="30"/>
        <v>1483448</v>
      </c>
      <c r="L65" s="49">
        <f t="shared" si="30"/>
        <v>1757000</v>
      </c>
      <c r="M65" s="51">
        <f t="shared" si="30"/>
        <v>561680</v>
      </c>
      <c r="N65" s="49">
        <f t="shared" si="30"/>
        <v>0</v>
      </c>
      <c r="O65" s="50">
        <f t="shared" si="30"/>
        <v>0</v>
      </c>
      <c r="P65" s="49">
        <f t="shared" si="30"/>
        <v>14770000</v>
      </c>
      <c r="Q65" s="50">
        <f t="shared" si="30"/>
        <v>2045128</v>
      </c>
      <c r="R65" s="34">
        <f t="shared" si="16"/>
        <v>-73.570998796630562</v>
      </c>
      <c r="S65" s="35">
        <f t="shared" si="17"/>
        <v>-62.136859532656352</v>
      </c>
      <c r="T65" s="34">
        <f t="shared" si="18"/>
        <v>36.448436690274661</v>
      </c>
      <c r="U65" s="35">
        <f t="shared" si="19"/>
        <v>5.0468326629321618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257400000</v>
      </c>
      <c r="C8" s="36">
        <f t="shared" si="0"/>
        <v>-1800000</v>
      </c>
      <c r="D8" s="36">
        <f t="shared" si="0"/>
        <v>0</v>
      </c>
      <c r="E8" s="36">
        <f t="shared" si="0"/>
        <v>255600000</v>
      </c>
      <c r="F8" s="37">
        <f t="shared" si="0"/>
        <v>255600000</v>
      </c>
      <c r="G8" s="38">
        <f t="shared" si="0"/>
        <v>255600000</v>
      </c>
      <c r="H8" s="37">
        <f t="shared" si="0"/>
        <v>69638000</v>
      </c>
      <c r="I8" s="38">
        <f t="shared" si="0"/>
        <v>0</v>
      </c>
      <c r="J8" s="37">
        <f t="shared" si="0"/>
        <v>48821000</v>
      </c>
      <c r="K8" s="38">
        <f t="shared" si="0"/>
        <v>0</v>
      </c>
      <c r="L8" s="37">
        <f t="shared" si="0"/>
        <v>72182000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190641000</v>
      </c>
      <c r="Q8" s="38">
        <f t="shared" si="0"/>
        <v>0</v>
      </c>
      <c r="R8" s="16">
        <f>IF(($J8       =0),0,((($L8       -$J8       )/$J8       )*100))</f>
        <v>47.850310317281497</v>
      </c>
      <c r="S8" s="17">
        <f>IF(($K8       =0),0,((($M8       -$K8       )/$K8       )*100))</f>
        <v>0</v>
      </c>
      <c r="T8" s="16">
        <f>IF(($E8       =0),0,(($P8       /$E8       )*100))</f>
        <v>74.585680751173712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249630000</v>
      </c>
      <c r="C9" s="39">
        <f t="shared" si="2"/>
        <v>-1800000</v>
      </c>
      <c r="D9" s="39">
        <f t="shared" si="2"/>
        <v>0</v>
      </c>
      <c r="E9" s="39">
        <f t="shared" si="2"/>
        <v>247830000</v>
      </c>
      <c r="F9" s="40">
        <f t="shared" si="2"/>
        <v>247830000</v>
      </c>
      <c r="G9" s="41">
        <f t="shared" si="2"/>
        <v>247830000</v>
      </c>
      <c r="H9" s="40">
        <f t="shared" si="2"/>
        <v>68453000</v>
      </c>
      <c r="I9" s="41">
        <f t="shared" si="2"/>
        <v>0</v>
      </c>
      <c r="J9" s="40">
        <f t="shared" si="2"/>
        <v>46561000</v>
      </c>
      <c r="K9" s="41">
        <f t="shared" si="2"/>
        <v>0</v>
      </c>
      <c r="L9" s="40">
        <f t="shared" si="2"/>
        <v>71955000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186969000</v>
      </c>
      <c r="Q9" s="41">
        <f t="shared" si="2"/>
        <v>0</v>
      </c>
      <c r="R9" s="20">
        <f>IF(($J9       =0),0,((($L9       -$J9       )/$J9       )*100))</f>
        <v>54.539206632159967</v>
      </c>
      <c r="S9" s="21">
        <f>IF(($K9       =0),0,((($M9       -$K9       )/$K9       )*100))</f>
        <v>0</v>
      </c>
      <c r="T9" s="20">
        <f>IF(($E9       =0),0,(($P9       /$E9       )*100))</f>
        <v>75.442440382520275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246685000</v>
      </c>
      <c r="C10" s="42">
        <v>-2446000</v>
      </c>
      <c r="D10" s="42"/>
      <c r="E10" s="42">
        <f t="shared" ref="E10:E41" si="4">$B10      +$C10      +$D10</f>
        <v>244239000</v>
      </c>
      <c r="F10" s="43">
        <v>244239000</v>
      </c>
      <c r="G10" s="44">
        <v>244239000</v>
      </c>
      <c r="H10" s="43">
        <v>67991000</v>
      </c>
      <c r="I10" s="44"/>
      <c r="J10" s="43">
        <v>45344000</v>
      </c>
      <c r="K10" s="44"/>
      <c r="L10" s="43">
        <v>71560000</v>
      </c>
      <c r="M10" s="44"/>
      <c r="N10" s="43"/>
      <c r="O10" s="44"/>
      <c r="P10" s="43">
        <f t="shared" ref="P10:P41" si="5">$H10      +$J10      +$L10      +$N10</f>
        <v>184895000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57.815808045165838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75.702488136620289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2945000</v>
      </c>
      <c r="C16" s="42">
        <v>646000</v>
      </c>
      <c r="D16" s="42"/>
      <c r="E16" s="42">
        <f t="shared" si="4"/>
        <v>3591000</v>
      </c>
      <c r="F16" s="43">
        <v>3591000</v>
      </c>
      <c r="G16" s="44">
        <v>3591000</v>
      </c>
      <c r="H16" s="43">
        <v>462000</v>
      </c>
      <c r="I16" s="44"/>
      <c r="J16" s="43">
        <v>1217000</v>
      </c>
      <c r="K16" s="44"/>
      <c r="L16" s="43">
        <v>395000</v>
      </c>
      <c r="M16" s="44"/>
      <c r="N16" s="43"/>
      <c r="O16" s="44"/>
      <c r="P16" s="43">
        <f t="shared" si="5"/>
        <v>2074000</v>
      </c>
      <c r="Q16" s="44">
        <f t="shared" si="6"/>
        <v>0</v>
      </c>
      <c r="R16" s="24">
        <f t="shared" si="7"/>
        <v>-67.543138866064083</v>
      </c>
      <c r="S16" s="25">
        <f t="shared" si="8"/>
        <v>0</v>
      </c>
      <c r="T16" s="24">
        <f t="shared" si="9"/>
        <v>57.755499860763017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7770000</v>
      </c>
      <c r="C28" s="39">
        <f t="shared" si="11"/>
        <v>0</v>
      </c>
      <c r="D28" s="39">
        <f t="shared" si="11"/>
        <v>0</v>
      </c>
      <c r="E28" s="39">
        <f t="shared" si="11"/>
        <v>7770000</v>
      </c>
      <c r="F28" s="40">
        <f t="shared" si="11"/>
        <v>7770000</v>
      </c>
      <c r="G28" s="41">
        <f t="shared" si="11"/>
        <v>7770000</v>
      </c>
      <c r="H28" s="40">
        <f t="shared" si="11"/>
        <v>1185000</v>
      </c>
      <c r="I28" s="41">
        <f t="shared" si="11"/>
        <v>0</v>
      </c>
      <c r="J28" s="40">
        <f t="shared" si="11"/>
        <v>2260000</v>
      </c>
      <c r="K28" s="41">
        <f t="shared" si="11"/>
        <v>0</v>
      </c>
      <c r="L28" s="40">
        <f t="shared" si="11"/>
        <v>227000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3672000</v>
      </c>
      <c r="Q28" s="41">
        <f t="shared" si="11"/>
        <v>0</v>
      </c>
      <c r="R28" s="20">
        <f t="shared" si="7"/>
        <v>-89.955752212389385</v>
      </c>
      <c r="S28" s="21">
        <f t="shared" si="8"/>
        <v>0</v>
      </c>
      <c r="T28" s="20">
        <f t="shared" si="9"/>
        <v>47.25868725868726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118000</v>
      </c>
      <c r="I31" s="44"/>
      <c r="J31" s="43"/>
      <c r="K31" s="44"/>
      <c r="L31" s="43"/>
      <c r="M31" s="44"/>
      <c r="N31" s="43"/>
      <c r="O31" s="44"/>
      <c r="P31" s="43">
        <f t="shared" si="5"/>
        <v>118000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3.3714285714285719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4270000</v>
      </c>
      <c r="C33" s="42"/>
      <c r="D33" s="42"/>
      <c r="E33" s="42">
        <f t="shared" si="4"/>
        <v>4270000</v>
      </c>
      <c r="F33" s="43">
        <v>4270000</v>
      </c>
      <c r="G33" s="44">
        <v>4270000</v>
      </c>
      <c r="H33" s="43">
        <v>1067000</v>
      </c>
      <c r="I33" s="44"/>
      <c r="J33" s="43">
        <v>2260000</v>
      </c>
      <c r="K33" s="44"/>
      <c r="L33" s="43">
        <v>227000</v>
      </c>
      <c r="M33" s="44"/>
      <c r="N33" s="43"/>
      <c r="O33" s="44"/>
      <c r="P33" s="43">
        <f t="shared" si="5"/>
        <v>3554000</v>
      </c>
      <c r="Q33" s="44">
        <f t="shared" si="6"/>
        <v>0</v>
      </c>
      <c r="R33" s="24">
        <f t="shared" si="7"/>
        <v>-89.955752212389385</v>
      </c>
      <c r="S33" s="25">
        <f t="shared" si="8"/>
        <v>0</v>
      </c>
      <c r="T33" s="24">
        <f t="shared" si="9"/>
        <v>83.231850117096016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201175000</v>
      </c>
      <c r="C43" s="45">
        <f t="shared" si="20"/>
        <v>0</v>
      </c>
      <c r="D43" s="45">
        <f t="shared" si="20"/>
        <v>0</v>
      </c>
      <c r="E43" s="45">
        <f t="shared" si="20"/>
        <v>201175000</v>
      </c>
      <c r="F43" s="46">
        <f t="shared" si="20"/>
        <v>201175000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200000000</v>
      </c>
      <c r="C44" s="39">
        <f t="shared" si="22"/>
        <v>0</v>
      </c>
      <c r="D44" s="39">
        <f t="shared" si="22"/>
        <v>0</v>
      </c>
      <c r="E44" s="39">
        <f t="shared" si="22"/>
        <v>200000000</v>
      </c>
      <c r="F44" s="40">
        <f t="shared" si="22"/>
        <v>200000000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200000000</v>
      </c>
      <c r="C53" s="42"/>
      <c r="D53" s="42"/>
      <c r="E53" s="42">
        <f t="shared" si="13"/>
        <v>200000000</v>
      </c>
      <c r="F53" s="43">
        <v>200000000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458575000</v>
      </c>
      <c r="C61" s="39">
        <f t="shared" si="26"/>
        <v>-1800000</v>
      </c>
      <c r="D61" s="39">
        <f t="shared" si="26"/>
        <v>0</v>
      </c>
      <c r="E61" s="39">
        <f t="shared" si="26"/>
        <v>456775000</v>
      </c>
      <c r="F61" s="40">
        <f t="shared" si="26"/>
        <v>456775000</v>
      </c>
      <c r="G61" s="41">
        <f t="shared" si="26"/>
        <v>255600000</v>
      </c>
      <c r="H61" s="40">
        <f t="shared" si="26"/>
        <v>69638000</v>
      </c>
      <c r="I61" s="41">
        <f t="shared" si="26"/>
        <v>0</v>
      </c>
      <c r="J61" s="40">
        <f t="shared" si="26"/>
        <v>48821000</v>
      </c>
      <c r="K61" s="41">
        <f t="shared" si="26"/>
        <v>0</v>
      </c>
      <c r="L61" s="40">
        <f t="shared" si="26"/>
        <v>72182000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190641000</v>
      </c>
      <c r="Q61" s="41">
        <f t="shared" si="26"/>
        <v>0</v>
      </c>
      <c r="R61" s="20">
        <f t="shared" si="16"/>
        <v>47.850310317281497</v>
      </c>
      <c r="S61" s="21">
        <f t="shared" si="17"/>
        <v>0</v>
      </c>
      <c r="T61" s="20">
        <f t="shared" si="18"/>
        <v>41.736303431667672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458575000</v>
      </c>
      <c r="C65" s="48">
        <f t="shared" si="30"/>
        <v>-1800000</v>
      </c>
      <c r="D65" s="48">
        <f t="shared" si="30"/>
        <v>0</v>
      </c>
      <c r="E65" s="48">
        <f t="shared" si="30"/>
        <v>456775000</v>
      </c>
      <c r="F65" s="49">
        <f t="shared" si="30"/>
        <v>456775000</v>
      </c>
      <c r="G65" s="50">
        <f t="shared" si="30"/>
        <v>255600000</v>
      </c>
      <c r="H65" s="49">
        <f t="shared" si="30"/>
        <v>69638000</v>
      </c>
      <c r="I65" s="50">
        <f t="shared" si="30"/>
        <v>0</v>
      </c>
      <c r="J65" s="49">
        <f t="shared" si="30"/>
        <v>48821000</v>
      </c>
      <c r="K65" s="50">
        <f t="shared" si="30"/>
        <v>0</v>
      </c>
      <c r="L65" s="49">
        <f t="shared" si="30"/>
        <v>72182000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190641000</v>
      </c>
      <c r="Q65" s="50">
        <f t="shared" si="30"/>
        <v>0</v>
      </c>
      <c r="R65" s="34">
        <f t="shared" si="16"/>
        <v>47.850310317281497</v>
      </c>
      <c r="S65" s="35">
        <f t="shared" si="17"/>
        <v>0</v>
      </c>
      <c r="T65" s="34">
        <f t="shared" si="18"/>
        <v>41.736303431667672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46500000</v>
      </c>
      <c r="C8" s="36">
        <f t="shared" si="0"/>
        <v>4980000</v>
      </c>
      <c r="D8" s="36">
        <f t="shared" si="0"/>
        <v>0</v>
      </c>
      <c r="E8" s="36">
        <f t="shared" si="0"/>
        <v>51480000</v>
      </c>
      <c r="F8" s="37">
        <f t="shared" si="0"/>
        <v>46480000</v>
      </c>
      <c r="G8" s="38">
        <f t="shared" si="0"/>
        <v>51480000</v>
      </c>
      <c r="H8" s="37">
        <f t="shared" si="0"/>
        <v>15845000</v>
      </c>
      <c r="I8" s="38">
        <f t="shared" si="0"/>
        <v>0</v>
      </c>
      <c r="J8" s="37">
        <f t="shared" si="0"/>
        <v>10788000</v>
      </c>
      <c r="K8" s="38">
        <f t="shared" si="0"/>
        <v>0</v>
      </c>
      <c r="L8" s="37">
        <f t="shared" si="0"/>
        <v>382000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27015000</v>
      </c>
      <c r="Q8" s="38">
        <f t="shared" si="0"/>
        <v>0</v>
      </c>
      <c r="R8" s="16">
        <f>IF(($J8       =0),0,((($L8       -$J8       )/$J8       )*100))</f>
        <v>-96.459028550241015</v>
      </c>
      <c r="S8" s="17">
        <f>IF(($K8       =0),0,((($M8       -$K8       )/$K8       )*100))</f>
        <v>0</v>
      </c>
      <c r="T8" s="16">
        <f>IF(($E8       =0),0,(($P8       /$E8       )*100))</f>
        <v>52.476689976689968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42258000</v>
      </c>
      <c r="C9" s="39">
        <f t="shared" si="2"/>
        <v>4980000</v>
      </c>
      <c r="D9" s="39">
        <f t="shared" si="2"/>
        <v>0</v>
      </c>
      <c r="E9" s="39">
        <f t="shared" si="2"/>
        <v>47238000</v>
      </c>
      <c r="F9" s="40">
        <f t="shared" si="2"/>
        <v>42238000</v>
      </c>
      <c r="G9" s="41">
        <f t="shared" si="2"/>
        <v>47238000</v>
      </c>
      <c r="H9" s="40">
        <f t="shared" si="2"/>
        <v>14710000</v>
      </c>
      <c r="I9" s="41">
        <f t="shared" si="2"/>
        <v>0</v>
      </c>
      <c r="J9" s="40">
        <f t="shared" si="2"/>
        <v>9962000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24672000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52.229137558745073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22258000</v>
      </c>
      <c r="C10" s="42">
        <v>-20000</v>
      </c>
      <c r="D10" s="42"/>
      <c r="E10" s="42">
        <f t="shared" ref="E10:E41" si="4">$B10      +$C10      +$D10</f>
        <v>22238000</v>
      </c>
      <c r="F10" s="43">
        <v>22238000</v>
      </c>
      <c r="G10" s="44">
        <v>22238000</v>
      </c>
      <c r="H10" s="43">
        <v>4775000</v>
      </c>
      <c r="I10" s="44"/>
      <c r="J10" s="43">
        <v>9962000</v>
      </c>
      <c r="K10" s="44"/>
      <c r="L10" s="43"/>
      <c r="M10" s="44"/>
      <c r="N10" s="43"/>
      <c r="O10" s="44"/>
      <c r="P10" s="43">
        <f t="shared" ref="P10:P41" si="5">$H10      +$J10      +$L10      +$N10</f>
        <v>14737000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66.269448691429091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5000000</v>
      </c>
      <c r="D23" s="42"/>
      <c r="E23" s="42">
        <f t="shared" si="4"/>
        <v>25000000</v>
      </c>
      <c r="F23" s="43">
        <v>20000000</v>
      </c>
      <c r="G23" s="44">
        <v>25000000</v>
      </c>
      <c r="H23" s="43">
        <v>9935000</v>
      </c>
      <c r="I23" s="44"/>
      <c r="J23" s="43"/>
      <c r="K23" s="44"/>
      <c r="L23" s="43"/>
      <c r="M23" s="44"/>
      <c r="N23" s="43"/>
      <c r="O23" s="44"/>
      <c r="P23" s="43">
        <f t="shared" si="5"/>
        <v>9935000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39.739999999999995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1135000</v>
      </c>
      <c r="I28" s="41">
        <f t="shared" si="11"/>
        <v>0</v>
      </c>
      <c r="J28" s="40">
        <f t="shared" si="11"/>
        <v>826000</v>
      </c>
      <c r="K28" s="41">
        <f t="shared" si="11"/>
        <v>0</v>
      </c>
      <c r="L28" s="40">
        <f t="shared" si="11"/>
        <v>382000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2343000</v>
      </c>
      <c r="Q28" s="41">
        <f t="shared" si="11"/>
        <v>0</v>
      </c>
      <c r="R28" s="20">
        <f t="shared" si="7"/>
        <v>-53.753026634382564</v>
      </c>
      <c r="S28" s="21">
        <f t="shared" si="8"/>
        <v>0</v>
      </c>
      <c r="T28" s="20">
        <f t="shared" si="9"/>
        <v>55.23338048090524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1135000</v>
      </c>
      <c r="I31" s="44"/>
      <c r="J31" s="43">
        <v>455000</v>
      </c>
      <c r="K31" s="44"/>
      <c r="L31" s="43"/>
      <c r="M31" s="44"/>
      <c r="N31" s="43"/>
      <c r="O31" s="44"/>
      <c r="P31" s="43">
        <f t="shared" si="5"/>
        <v>1590000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1242000</v>
      </c>
      <c r="C33" s="42"/>
      <c r="D33" s="42"/>
      <c r="E33" s="42">
        <f t="shared" si="4"/>
        <v>1242000</v>
      </c>
      <c r="F33" s="43">
        <v>1242000</v>
      </c>
      <c r="G33" s="44">
        <v>1242000</v>
      </c>
      <c r="H33" s="43"/>
      <c r="I33" s="44"/>
      <c r="J33" s="43">
        <v>371000</v>
      </c>
      <c r="K33" s="44"/>
      <c r="L33" s="43">
        <v>382000</v>
      </c>
      <c r="M33" s="44"/>
      <c r="N33" s="43"/>
      <c r="O33" s="44"/>
      <c r="P33" s="43">
        <f t="shared" si="5"/>
        <v>753000</v>
      </c>
      <c r="Q33" s="44">
        <f t="shared" si="6"/>
        <v>0</v>
      </c>
      <c r="R33" s="24">
        <f t="shared" si="7"/>
        <v>2.9649595687331538</v>
      </c>
      <c r="S33" s="25">
        <f t="shared" si="8"/>
        <v>0</v>
      </c>
      <c r="T33" s="24">
        <f t="shared" si="9"/>
        <v>60.628019323671502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31247000</v>
      </c>
      <c r="C43" s="45">
        <f t="shared" si="20"/>
        <v>-966000</v>
      </c>
      <c r="D43" s="45">
        <f t="shared" si="20"/>
        <v>0</v>
      </c>
      <c r="E43" s="45">
        <f t="shared" si="20"/>
        <v>30281000</v>
      </c>
      <c r="F43" s="46">
        <f t="shared" si="20"/>
        <v>31247000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31247000</v>
      </c>
      <c r="C44" s="39">
        <f t="shared" si="22"/>
        <v>-966000</v>
      </c>
      <c r="D44" s="39">
        <f t="shared" si="22"/>
        <v>0</v>
      </c>
      <c r="E44" s="39">
        <f t="shared" si="22"/>
        <v>30281000</v>
      </c>
      <c r="F44" s="40">
        <f t="shared" si="22"/>
        <v>31247000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30281000</v>
      </c>
      <c r="C45" s="42"/>
      <c r="D45" s="42"/>
      <c r="E45" s="42">
        <f t="shared" si="13"/>
        <v>30281000</v>
      </c>
      <c r="F45" s="43">
        <v>30281000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966000</v>
      </c>
      <c r="C46" s="42">
        <v>-966000</v>
      </c>
      <c r="D46" s="42"/>
      <c r="E46" s="42">
        <f t="shared" si="13"/>
        <v>0</v>
      </c>
      <c r="F46" s="43">
        <v>966000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77747000</v>
      </c>
      <c r="C61" s="39">
        <f t="shared" si="26"/>
        <v>4014000</v>
      </c>
      <c r="D61" s="39">
        <f t="shared" si="26"/>
        <v>0</v>
      </c>
      <c r="E61" s="39">
        <f t="shared" si="26"/>
        <v>81761000</v>
      </c>
      <c r="F61" s="40">
        <f t="shared" si="26"/>
        <v>77727000</v>
      </c>
      <c r="G61" s="41">
        <f t="shared" si="26"/>
        <v>51480000</v>
      </c>
      <c r="H61" s="40">
        <f t="shared" si="26"/>
        <v>15845000</v>
      </c>
      <c r="I61" s="41">
        <f t="shared" si="26"/>
        <v>0</v>
      </c>
      <c r="J61" s="40">
        <f t="shared" si="26"/>
        <v>10788000</v>
      </c>
      <c r="K61" s="41">
        <f t="shared" si="26"/>
        <v>0</v>
      </c>
      <c r="L61" s="40">
        <f t="shared" si="26"/>
        <v>382000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27015000</v>
      </c>
      <c r="Q61" s="41">
        <f t="shared" si="26"/>
        <v>0</v>
      </c>
      <c r="R61" s="20">
        <f t="shared" si="16"/>
        <v>-96.459028550241015</v>
      </c>
      <c r="S61" s="21">
        <f t="shared" si="17"/>
        <v>0</v>
      </c>
      <c r="T61" s="20">
        <f t="shared" si="18"/>
        <v>33.041425618571203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77747000</v>
      </c>
      <c r="C65" s="48">
        <f t="shared" si="30"/>
        <v>4014000</v>
      </c>
      <c r="D65" s="48">
        <f t="shared" si="30"/>
        <v>0</v>
      </c>
      <c r="E65" s="48">
        <f t="shared" si="30"/>
        <v>81761000</v>
      </c>
      <c r="F65" s="49">
        <f t="shared" si="30"/>
        <v>77727000</v>
      </c>
      <c r="G65" s="50">
        <f t="shared" si="30"/>
        <v>51480000</v>
      </c>
      <c r="H65" s="49">
        <f t="shared" si="30"/>
        <v>15845000</v>
      </c>
      <c r="I65" s="50">
        <f t="shared" si="30"/>
        <v>0</v>
      </c>
      <c r="J65" s="49">
        <f t="shared" si="30"/>
        <v>10788000</v>
      </c>
      <c r="K65" s="50">
        <f t="shared" si="30"/>
        <v>0</v>
      </c>
      <c r="L65" s="49">
        <f t="shared" si="30"/>
        <v>382000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27015000</v>
      </c>
      <c r="Q65" s="50">
        <f t="shared" si="30"/>
        <v>0</v>
      </c>
      <c r="R65" s="34">
        <f t="shared" si="16"/>
        <v>-96.459028550241015</v>
      </c>
      <c r="S65" s="35">
        <f t="shared" si="17"/>
        <v>0</v>
      </c>
      <c r="T65" s="34">
        <f t="shared" si="18"/>
        <v>33.041425618571203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79597000</v>
      </c>
      <c r="C8" s="36">
        <f t="shared" si="0"/>
        <v>-6008000</v>
      </c>
      <c r="D8" s="36">
        <f t="shared" si="0"/>
        <v>0</v>
      </c>
      <c r="E8" s="36">
        <f t="shared" si="0"/>
        <v>73589000</v>
      </c>
      <c r="F8" s="37">
        <f t="shared" si="0"/>
        <v>61589000</v>
      </c>
      <c r="G8" s="38">
        <f t="shared" si="0"/>
        <v>73589000</v>
      </c>
      <c r="H8" s="37">
        <f t="shared" si="0"/>
        <v>10201000</v>
      </c>
      <c r="I8" s="38">
        <f t="shared" si="0"/>
        <v>0</v>
      </c>
      <c r="J8" s="37">
        <f t="shared" si="0"/>
        <v>11325000</v>
      </c>
      <c r="K8" s="38">
        <f t="shared" si="0"/>
        <v>0</v>
      </c>
      <c r="L8" s="37">
        <f t="shared" si="0"/>
        <v>3799000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25325000</v>
      </c>
      <c r="Q8" s="38">
        <f t="shared" si="0"/>
        <v>0</v>
      </c>
      <c r="R8" s="16">
        <f>IF(($J8       =0),0,((($L8       -$J8       )/$J8       )*100))</f>
        <v>-66.454746136865339</v>
      </c>
      <c r="S8" s="17">
        <f>IF(($K8       =0),0,((($M8       -$K8       )/$K8       )*100))</f>
        <v>0</v>
      </c>
      <c r="T8" s="16">
        <f>IF(($E8       =0),0,(($P8       /$E8       )*100))</f>
        <v>34.414110804603951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75397000</v>
      </c>
      <c r="C9" s="39">
        <f t="shared" si="2"/>
        <v>-5872000</v>
      </c>
      <c r="D9" s="39">
        <f t="shared" si="2"/>
        <v>0</v>
      </c>
      <c r="E9" s="39">
        <f t="shared" si="2"/>
        <v>69525000</v>
      </c>
      <c r="F9" s="40">
        <f t="shared" si="2"/>
        <v>57525000</v>
      </c>
      <c r="G9" s="41">
        <f t="shared" si="2"/>
        <v>69525000</v>
      </c>
      <c r="H9" s="40">
        <f t="shared" si="2"/>
        <v>10058000</v>
      </c>
      <c r="I9" s="41">
        <f t="shared" si="2"/>
        <v>0</v>
      </c>
      <c r="J9" s="40">
        <f t="shared" si="2"/>
        <v>10794000</v>
      </c>
      <c r="K9" s="41">
        <f t="shared" si="2"/>
        <v>0</v>
      </c>
      <c r="L9" s="40">
        <f t="shared" si="2"/>
        <v>3324000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24176000</v>
      </c>
      <c r="Q9" s="41">
        <f t="shared" si="2"/>
        <v>0</v>
      </c>
      <c r="R9" s="20">
        <f>IF(($J9       =0),0,((($L9       -$J9       )/$J9       )*100))</f>
        <v>-69.20511395219566</v>
      </c>
      <c r="S9" s="21">
        <f>IF(($K9       =0),0,((($M9       -$K9       )/$K9       )*100))</f>
        <v>0</v>
      </c>
      <c r="T9" s="20">
        <f>IF(($E9       =0),0,(($P9       /$E9       )*100))</f>
        <v>34.773103200287665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39871000</v>
      </c>
      <c r="C10" s="42">
        <v>-13662000</v>
      </c>
      <c r="D10" s="42"/>
      <c r="E10" s="42">
        <f t="shared" ref="E10:E41" si="4">$B10      +$C10      +$D10</f>
        <v>26209000</v>
      </c>
      <c r="F10" s="43">
        <v>26209000</v>
      </c>
      <c r="G10" s="44">
        <v>26209000</v>
      </c>
      <c r="H10" s="43">
        <v>2694000</v>
      </c>
      <c r="I10" s="44"/>
      <c r="J10" s="43">
        <v>6940000</v>
      </c>
      <c r="K10" s="44"/>
      <c r="L10" s="43">
        <v>2624000</v>
      </c>
      <c r="M10" s="44"/>
      <c r="N10" s="43"/>
      <c r="O10" s="44"/>
      <c r="P10" s="43">
        <f t="shared" ref="P10:P41" si="5">$H10      +$J10      +$L10      +$N10</f>
        <v>12258000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-62.190201729106633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46.770193444999805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10526000</v>
      </c>
      <c r="C13" s="42">
        <v>-4210000</v>
      </c>
      <c r="D13" s="42"/>
      <c r="E13" s="42">
        <f t="shared" si="4"/>
        <v>6316000</v>
      </c>
      <c r="F13" s="43">
        <v>6316000</v>
      </c>
      <c r="G13" s="44">
        <v>6316000</v>
      </c>
      <c r="H13" s="43"/>
      <c r="I13" s="44"/>
      <c r="J13" s="43"/>
      <c r="K13" s="44"/>
      <c r="L13" s="43">
        <v>700000</v>
      </c>
      <c r="M13" s="44"/>
      <c r="N13" s="43"/>
      <c r="O13" s="44"/>
      <c r="P13" s="43">
        <f t="shared" si="5"/>
        <v>700000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11.082963901203295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12000000</v>
      </c>
      <c r="D23" s="42"/>
      <c r="E23" s="42">
        <f t="shared" si="4"/>
        <v>37000000</v>
      </c>
      <c r="F23" s="43">
        <v>25000000</v>
      </c>
      <c r="G23" s="44">
        <v>37000000</v>
      </c>
      <c r="H23" s="43">
        <v>7364000</v>
      </c>
      <c r="I23" s="44"/>
      <c r="J23" s="43">
        <v>3854000</v>
      </c>
      <c r="K23" s="44"/>
      <c r="L23" s="43"/>
      <c r="M23" s="44"/>
      <c r="N23" s="43"/>
      <c r="O23" s="44"/>
      <c r="P23" s="43">
        <f t="shared" si="5"/>
        <v>11218000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30.318918918918918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-136000</v>
      </c>
      <c r="D28" s="39">
        <f t="shared" si="11"/>
        <v>0</v>
      </c>
      <c r="E28" s="39">
        <f t="shared" si="11"/>
        <v>4064000</v>
      </c>
      <c r="F28" s="40">
        <f t="shared" si="11"/>
        <v>4064000</v>
      </c>
      <c r="G28" s="41">
        <f t="shared" si="11"/>
        <v>4064000</v>
      </c>
      <c r="H28" s="40">
        <f t="shared" si="11"/>
        <v>143000</v>
      </c>
      <c r="I28" s="41">
        <f t="shared" si="11"/>
        <v>0</v>
      </c>
      <c r="J28" s="40">
        <f t="shared" si="11"/>
        <v>531000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1149000</v>
      </c>
      <c r="Q28" s="41">
        <f t="shared" si="11"/>
        <v>0</v>
      </c>
      <c r="R28" s="20">
        <f t="shared" si="7"/>
        <v>-10.546139359698682</v>
      </c>
      <c r="S28" s="21">
        <f t="shared" si="8"/>
        <v>0</v>
      </c>
      <c r="T28" s="20">
        <f t="shared" si="9"/>
        <v>28.272637795275589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143000</v>
      </c>
      <c r="I31" s="44"/>
      <c r="J31" s="43">
        <v>117000</v>
      </c>
      <c r="K31" s="44"/>
      <c r="L31" s="43">
        <v>163000</v>
      </c>
      <c r="M31" s="44"/>
      <c r="N31" s="43"/>
      <c r="O31" s="44"/>
      <c r="P31" s="43">
        <f t="shared" si="5"/>
        <v>423000</v>
      </c>
      <c r="Q31" s="44">
        <f t="shared" si="6"/>
        <v>0</v>
      </c>
      <c r="R31" s="24">
        <f t="shared" si="7"/>
        <v>39.316239316239319</v>
      </c>
      <c r="S31" s="25">
        <f t="shared" si="8"/>
        <v>0</v>
      </c>
      <c r="T31" s="24">
        <f t="shared" si="9"/>
        <v>14.099999999999998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-136000</v>
      </c>
      <c r="D33" s="42"/>
      <c r="E33" s="42">
        <f t="shared" si="4"/>
        <v>1064000</v>
      </c>
      <c r="F33" s="43">
        <v>1064000</v>
      </c>
      <c r="G33" s="44">
        <v>1064000</v>
      </c>
      <c r="H33" s="43"/>
      <c r="I33" s="44"/>
      <c r="J33" s="43">
        <v>414000</v>
      </c>
      <c r="K33" s="44"/>
      <c r="L33" s="43">
        <v>312000</v>
      </c>
      <c r="M33" s="44"/>
      <c r="N33" s="43"/>
      <c r="O33" s="44"/>
      <c r="P33" s="43">
        <f t="shared" si="5"/>
        <v>726000</v>
      </c>
      <c r="Q33" s="44">
        <f t="shared" si="6"/>
        <v>0</v>
      </c>
      <c r="R33" s="24">
        <f t="shared" si="7"/>
        <v>-24.637681159420293</v>
      </c>
      <c r="S33" s="25">
        <f t="shared" si="8"/>
        <v>0</v>
      </c>
      <c r="T33" s="24">
        <f t="shared" si="9"/>
        <v>68.233082706766908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11454000</v>
      </c>
      <c r="C43" s="45">
        <f t="shared" si="20"/>
        <v>0</v>
      </c>
      <c r="D43" s="45">
        <f t="shared" si="20"/>
        <v>0</v>
      </c>
      <c r="E43" s="45">
        <f t="shared" si="20"/>
        <v>11454000</v>
      </c>
      <c r="F43" s="46">
        <f t="shared" si="20"/>
        <v>11454000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11454000</v>
      </c>
      <c r="C44" s="39">
        <f t="shared" si="22"/>
        <v>0</v>
      </c>
      <c r="D44" s="39">
        <f t="shared" si="22"/>
        <v>0</v>
      </c>
      <c r="E44" s="39">
        <f t="shared" si="22"/>
        <v>11454000</v>
      </c>
      <c r="F44" s="40">
        <f t="shared" si="22"/>
        <v>11454000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11454000</v>
      </c>
      <c r="C46" s="42"/>
      <c r="D46" s="42"/>
      <c r="E46" s="42">
        <f t="shared" si="13"/>
        <v>11454000</v>
      </c>
      <c r="F46" s="43">
        <v>11454000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91051000</v>
      </c>
      <c r="C61" s="39">
        <f t="shared" si="26"/>
        <v>-6008000</v>
      </c>
      <c r="D61" s="39">
        <f t="shared" si="26"/>
        <v>0</v>
      </c>
      <c r="E61" s="39">
        <f t="shared" si="26"/>
        <v>85043000</v>
      </c>
      <c r="F61" s="40">
        <f t="shared" si="26"/>
        <v>73043000</v>
      </c>
      <c r="G61" s="41">
        <f t="shared" si="26"/>
        <v>73589000</v>
      </c>
      <c r="H61" s="40">
        <f t="shared" si="26"/>
        <v>10201000</v>
      </c>
      <c r="I61" s="41">
        <f t="shared" si="26"/>
        <v>0</v>
      </c>
      <c r="J61" s="40">
        <f t="shared" si="26"/>
        <v>11325000</v>
      </c>
      <c r="K61" s="41">
        <f t="shared" si="26"/>
        <v>0</v>
      </c>
      <c r="L61" s="40">
        <f t="shared" si="26"/>
        <v>3799000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25325000</v>
      </c>
      <c r="Q61" s="41">
        <f t="shared" si="26"/>
        <v>0</v>
      </c>
      <c r="R61" s="20">
        <f t="shared" si="16"/>
        <v>-66.454746136865339</v>
      </c>
      <c r="S61" s="21">
        <f t="shared" si="17"/>
        <v>0</v>
      </c>
      <c r="T61" s="20">
        <f t="shared" si="18"/>
        <v>29.779052949684274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91051000</v>
      </c>
      <c r="C65" s="48">
        <f t="shared" si="30"/>
        <v>-6008000</v>
      </c>
      <c r="D65" s="48">
        <f t="shared" si="30"/>
        <v>0</v>
      </c>
      <c r="E65" s="48">
        <f t="shared" si="30"/>
        <v>85043000</v>
      </c>
      <c r="F65" s="49">
        <f t="shared" si="30"/>
        <v>73043000</v>
      </c>
      <c r="G65" s="50">
        <f t="shared" si="30"/>
        <v>73589000</v>
      </c>
      <c r="H65" s="49">
        <f t="shared" si="30"/>
        <v>10201000</v>
      </c>
      <c r="I65" s="50">
        <f t="shared" si="30"/>
        <v>0</v>
      </c>
      <c r="J65" s="49">
        <f t="shared" si="30"/>
        <v>11325000</v>
      </c>
      <c r="K65" s="50">
        <f t="shared" si="30"/>
        <v>0</v>
      </c>
      <c r="L65" s="49">
        <f t="shared" si="30"/>
        <v>3799000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25325000</v>
      </c>
      <c r="Q65" s="50">
        <f t="shared" si="30"/>
        <v>0</v>
      </c>
      <c r="R65" s="34">
        <f t="shared" si="16"/>
        <v>-66.454746136865339</v>
      </c>
      <c r="S65" s="35">
        <f t="shared" si="17"/>
        <v>0</v>
      </c>
      <c r="T65" s="34">
        <f t="shared" si="18"/>
        <v>29.779052949684274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133447000</v>
      </c>
      <c r="C8" s="36">
        <f t="shared" si="0"/>
        <v>-4408000</v>
      </c>
      <c r="D8" s="36">
        <f t="shared" si="0"/>
        <v>0</v>
      </c>
      <c r="E8" s="36">
        <f t="shared" si="0"/>
        <v>129039000</v>
      </c>
      <c r="F8" s="37">
        <f t="shared" si="0"/>
        <v>133039000</v>
      </c>
      <c r="G8" s="38">
        <f t="shared" si="0"/>
        <v>129039000</v>
      </c>
      <c r="H8" s="37">
        <f t="shared" si="0"/>
        <v>28634000</v>
      </c>
      <c r="I8" s="38">
        <f t="shared" si="0"/>
        <v>12618270</v>
      </c>
      <c r="J8" s="37">
        <f t="shared" si="0"/>
        <v>36344000</v>
      </c>
      <c r="K8" s="38">
        <f t="shared" si="0"/>
        <v>988893</v>
      </c>
      <c r="L8" s="37">
        <f t="shared" si="0"/>
        <v>21719000</v>
      </c>
      <c r="M8" s="38">
        <f t="shared" si="0"/>
        <v>1036454</v>
      </c>
      <c r="N8" s="37">
        <f t="shared" si="0"/>
        <v>0</v>
      </c>
      <c r="O8" s="38">
        <f t="shared" si="0"/>
        <v>0</v>
      </c>
      <c r="P8" s="37">
        <f t="shared" si="0"/>
        <v>86697000</v>
      </c>
      <c r="Q8" s="38">
        <f t="shared" si="0"/>
        <v>14643617</v>
      </c>
      <c r="R8" s="16">
        <f>IF(($J8       =0),0,((($L8       -$J8       )/$J8       )*100))</f>
        <v>-40.24047985912393</v>
      </c>
      <c r="S8" s="17">
        <f>IF(($K8       =0),0,((($M8       -$K8       )/$K8       )*100))</f>
        <v>4.809519331211769</v>
      </c>
      <c r="T8" s="16">
        <f>IF(($E8       =0),0,(($P8       /$E8       )*100))</f>
        <v>67.18666449678004</v>
      </c>
      <c r="U8" s="18">
        <f>IF(($E8       =0),0,(($Q8       /$E8       )*100))</f>
        <v>11.348210231015429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129216000</v>
      </c>
      <c r="C9" s="39">
        <f t="shared" si="2"/>
        <v>-4408000</v>
      </c>
      <c r="D9" s="39">
        <f t="shared" si="2"/>
        <v>0</v>
      </c>
      <c r="E9" s="39">
        <f t="shared" si="2"/>
        <v>124808000</v>
      </c>
      <c r="F9" s="40">
        <f t="shared" si="2"/>
        <v>128808000</v>
      </c>
      <c r="G9" s="41">
        <f t="shared" si="2"/>
        <v>124808000</v>
      </c>
      <c r="H9" s="40">
        <f t="shared" si="2"/>
        <v>27705000</v>
      </c>
      <c r="I9" s="41">
        <f t="shared" si="2"/>
        <v>11767588</v>
      </c>
      <c r="J9" s="40">
        <f t="shared" si="2"/>
        <v>35832000</v>
      </c>
      <c r="K9" s="41">
        <f t="shared" si="2"/>
        <v>403405</v>
      </c>
      <c r="L9" s="40">
        <f t="shared" si="2"/>
        <v>21381000</v>
      </c>
      <c r="M9" s="41">
        <f t="shared" si="2"/>
        <v>906043</v>
      </c>
      <c r="N9" s="40">
        <f t="shared" si="2"/>
        <v>0</v>
      </c>
      <c r="O9" s="41">
        <f t="shared" si="2"/>
        <v>0</v>
      </c>
      <c r="P9" s="40">
        <f t="shared" si="2"/>
        <v>84918000</v>
      </c>
      <c r="Q9" s="41">
        <f t="shared" si="2"/>
        <v>13077036</v>
      </c>
      <c r="R9" s="20">
        <f>IF(($J9       =0),0,((($L9       -$J9       )/$J9       )*100))</f>
        <v>-40.329872739450771</v>
      </c>
      <c r="S9" s="21">
        <f>IF(($K9       =0),0,((($M9       -$K9       )/$K9       )*100))</f>
        <v>124.59885227005118</v>
      </c>
      <c r="T9" s="20">
        <f>IF(($E9       =0),0,(($P9       /$E9       )*100))</f>
        <v>68.038907762322935</v>
      </c>
      <c r="U9" s="22">
        <f>IF(($E9       =0),0,(($Q9       /$E9       )*100))</f>
        <v>10.477722581885777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69216000</v>
      </c>
      <c r="C10" s="42">
        <v>-408000</v>
      </c>
      <c r="D10" s="42"/>
      <c r="E10" s="42">
        <f t="shared" ref="E10:E41" si="4">$B10      +$C10      +$D10</f>
        <v>68808000</v>
      </c>
      <c r="F10" s="43">
        <v>68808000</v>
      </c>
      <c r="G10" s="44">
        <v>68808000</v>
      </c>
      <c r="H10" s="43">
        <v>17358000</v>
      </c>
      <c r="I10" s="44">
        <v>745824</v>
      </c>
      <c r="J10" s="43">
        <v>24325000</v>
      </c>
      <c r="K10" s="44"/>
      <c r="L10" s="43">
        <v>12746000</v>
      </c>
      <c r="M10" s="44">
        <v>326797</v>
      </c>
      <c r="N10" s="43"/>
      <c r="O10" s="44"/>
      <c r="P10" s="43">
        <f t="shared" ref="P10:P41" si="5">$H10      +$J10      +$L10      +$N10</f>
        <v>54429000</v>
      </c>
      <c r="Q10" s="44">
        <f t="shared" ref="Q10:Q41" si="6">$I10      +$K10      +$M10      +$O10</f>
        <v>1072621</v>
      </c>
      <c r="R10" s="24">
        <f t="shared" ref="R10:R41" si="7">IF(($J10      =0),0,((($L10      -$J10      )/$J10      )*100))</f>
        <v>-47.601233299075027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79.102720613882099</v>
      </c>
      <c r="U10" s="26">
        <f t="shared" ref="U10:U41" si="10">IF(($E10      =0),0,(($Q10      /$E10      )*100))</f>
        <v>1.558860888268806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>
        <v>-4000000</v>
      </c>
      <c r="D23" s="42"/>
      <c r="E23" s="42">
        <f t="shared" si="4"/>
        <v>56000000</v>
      </c>
      <c r="F23" s="43">
        <v>60000000</v>
      </c>
      <c r="G23" s="44">
        <v>56000000</v>
      </c>
      <c r="H23" s="43">
        <v>10347000</v>
      </c>
      <c r="I23" s="44">
        <v>11021764</v>
      </c>
      <c r="J23" s="43">
        <v>11507000</v>
      </c>
      <c r="K23" s="44">
        <v>403405</v>
      </c>
      <c r="L23" s="43">
        <v>8635000</v>
      </c>
      <c r="M23" s="44">
        <v>579246</v>
      </c>
      <c r="N23" s="43"/>
      <c r="O23" s="44"/>
      <c r="P23" s="43">
        <f t="shared" si="5"/>
        <v>30489000</v>
      </c>
      <c r="Q23" s="44">
        <f t="shared" si="6"/>
        <v>12004415</v>
      </c>
      <c r="R23" s="24">
        <f t="shared" si="7"/>
        <v>-24.95872077865647</v>
      </c>
      <c r="S23" s="25">
        <f t="shared" si="8"/>
        <v>43.589196960870588</v>
      </c>
      <c r="T23" s="24">
        <f t="shared" si="9"/>
        <v>54.444642857142853</v>
      </c>
      <c r="U23" s="26">
        <f t="shared" si="10"/>
        <v>21.436455357142858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4231000</v>
      </c>
      <c r="C28" s="39">
        <f t="shared" si="11"/>
        <v>0</v>
      </c>
      <c r="D28" s="39">
        <f t="shared" si="11"/>
        <v>0</v>
      </c>
      <c r="E28" s="39">
        <f t="shared" si="11"/>
        <v>4231000</v>
      </c>
      <c r="F28" s="40">
        <f t="shared" si="11"/>
        <v>4231000</v>
      </c>
      <c r="G28" s="41">
        <f t="shared" si="11"/>
        <v>4231000</v>
      </c>
      <c r="H28" s="40">
        <f t="shared" si="11"/>
        <v>929000</v>
      </c>
      <c r="I28" s="41">
        <f t="shared" si="11"/>
        <v>850682</v>
      </c>
      <c r="J28" s="40">
        <f t="shared" si="11"/>
        <v>512000</v>
      </c>
      <c r="K28" s="41">
        <f t="shared" si="11"/>
        <v>585488</v>
      </c>
      <c r="L28" s="40">
        <f t="shared" si="11"/>
        <v>338000</v>
      </c>
      <c r="M28" s="41">
        <f t="shared" si="11"/>
        <v>130411</v>
      </c>
      <c r="N28" s="40">
        <f t="shared" si="11"/>
        <v>0</v>
      </c>
      <c r="O28" s="41">
        <f t="shared" si="11"/>
        <v>0</v>
      </c>
      <c r="P28" s="40">
        <f t="shared" si="11"/>
        <v>1779000</v>
      </c>
      <c r="Q28" s="41">
        <f t="shared" si="11"/>
        <v>1566581</v>
      </c>
      <c r="R28" s="20">
        <f t="shared" si="7"/>
        <v>-33.984375</v>
      </c>
      <c r="S28" s="21">
        <f t="shared" si="8"/>
        <v>-77.726101986718774</v>
      </c>
      <c r="T28" s="20">
        <f t="shared" si="9"/>
        <v>42.046797447411961</v>
      </c>
      <c r="U28" s="22">
        <f t="shared" si="10"/>
        <v>37.026258567714486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749000</v>
      </c>
      <c r="I31" s="44">
        <v>748682</v>
      </c>
      <c r="J31" s="43">
        <v>38000</v>
      </c>
      <c r="K31" s="44">
        <v>198375</v>
      </c>
      <c r="L31" s="43">
        <v>76000</v>
      </c>
      <c r="M31" s="44">
        <v>38311</v>
      </c>
      <c r="N31" s="43"/>
      <c r="O31" s="44"/>
      <c r="P31" s="43">
        <f t="shared" si="5"/>
        <v>863000</v>
      </c>
      <c r="Q31" s="44">
        <f t="shared" si="6"/>
        <v>985368</v>
      </c>
      <c r="R31" s="24">
        <f t="shared" si="7"/>
        <v>100</v>
      </c>
      <c r="S31" s="25">
        <f t="shared" si="8"/>
        <v>-80.687586641461877</v>
      </c>
      <c r="T31" s="24">
        <f t="shared" si="9"/>
        <v>28.766666666666669</v>
      </c>
      <c r="U31" s="26">
        <f t="shared" si="10"/>
        <v>32.845600000000005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1231000</v>
      </c>
      <c r="C33" s="42"/>
      <c r="D33" s="42"/>
      <c r="E33" s="42">
        <f t="shared" si="4"/>
        <v>1231000</v>
      </c>
      <c r="F33" s="43">
        <v>1231000</v>
      </c>
      <c r="G33" s="44">
        <v>1231000</v>
      </c>
      <c r="H33" s="43">
        <v>180000</v>
      </c>
      <c r="I33" s="44">
        <v>102000</v>
      </c>
      <c r="J33" s="43">
        <v>474000</v>
      </c>
      <c r="K33" s="44">
        <v>387113</v>
      </c>
      <c r="L33" s="43">
        <v>262000</v>
      </c>
      <c r="M33" s="44">
        <v>92100</v>
      </c>
      <c r="N33" s="43"/>
      <c r="O33" s="44"/>
      <c r="P33" s="43">
        <f t="shared" si="5"/>
        <v>916000</v>
      </c>
      <c r="Q33" s="44">
        <f t="shared" si="6"/>
        <v>581213</v>
      </c>
      <c r="R33" s="24">
        <f t="shared" si="7"/>
        <v>-44.725738396624472</v>
      </c>
      <c r="S33" s="25">
        <f t="shared" si="8"/>
        <v>-76.208497260489821</v>
      </c>
      <c r="T33" s="24">
        <f t="shared" si="9"/>
        <v>74.411047928513412</v>
      </c>
      <c r="U33" s="26">
        <f t="shared" si="10"/>
        <v>47.214703493095044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47971000</v>
      </c>
      <c r="C43" s="45">
        <f t="shared" si="20"/>
        <v>-362000</v>
      </c>
      <c r="D43" s="45">
        <f t="shared" si="20"/>
        <v>0</v>
      </c>
      <c r="E43" s="45">
        <f t="shared" si="20"/>
        <v>47609000</v>
      </c>
      <c r="F43" s="46">
        <f t="shared" si="20"/>
        <v>47971000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47971000</v>
      </c>
      <c r="C44" s="39">
        <f t="shared" si="22"/>
        <v>-362000</v>
      </c>
      <c r="D44" s="39">
        <f t="shared" si="22"/>
        <v>0</v>
      </c>
      <c r="E44" s="39">
        <f t="shared" si="22"/>
        <v>47609000</v>
      </c>
      <c r="F44" s="40">
        <f t="shared" si="22"/>
        <v>47971000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47971000</v>
      </c>
      <c r="C46" s="42">
        <v>-362000</v>
      </c>
      <c r="D46" s="42"/>
      <c r="E46" s="42">
        <f t="shared" si="13"/>
        <v>47609000</v>
      </c>
      <c r="F46" s="43">
        <v>47971000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181418000</v>
      </c>
      <c r="C61" s="39">
        <f t="shared" si="26"/>
        <v>-4770000</v>
      </c>
      <c r="D61" s="39">
        <f t="shared" si="26"/>
        <v>0</v>
      </c>
      <c r="E61" s="39">
        <f t="shared" si="26"/>
        <v>176648000</v>
      </c>
      <c r="F61" s="40">
        <f t="shared" si="26"/>
        <v>181010000</v>
      </c>
      <c r="G61" s="41">
        <f t="shared" si="26"/>
        <v>129039000</v>
      </c>
      <c r="H61" s="40">
        <f t="shared" si="26"/>
        <v>28634000</v>
      </c>
      <c r="I61" s="41">
        <f t="shared" si="26"/>
        <v>12618270</v>
      </c>
      <c r="J61" s="40">
        <f t="shared" si="26"/>
        <v>36344000</v>
      </c>
      <c r="K61" s="41">
        <f t="shared" si="26"/>
        <v>988893</v>
      </c>
      <c r="L61" s="40">
        <f t="shared" si="26"/>
        <v>21719000</v>
      </c>
      <c r="M61" s="41">
        <f t="shared" si="26"/>
        <v>1036454</v>
      </c>
      <c r="N61" s="40">
        <f t="shared" si="26"/>
        <v>0</v>
      </c>
      <c r="O61" s="41">
        <f t="shared" si="26"/>
        <v>0</v>
      </c>
      <c r="P61" s="40">
        <f t="shared" si="26"/>
        <v>86697000</v>
      </c>
      <c r="Q61" s="41">
        <f t="shared" si="26"/>
        <v>14643617</v>
      </c>
      <c r="R61" s="20">
        <f t="shared" si="16"/>
        <v>-40.24047985912393</v>
      </c>
      <c r="S61" s="21">
        <f t="shared" si="17"/>
        <v>4.809519331211769</v>
      </c>
      <c r="T61" s="20">
        <f t="shared" si="18"/>
        <v>49.078959286264208</v>
      </c>
      <c r="U61" s="22">
        <f t="shared" si="19"/>
        <v>8.2897157058104263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181418000</v>
      </c>
      <c r="C65" s="48">
        <f t="shared" si="30"/>
        <v>-4770000</v>
      </c>
      <c r="D65" s="48">
        <f t="shared" si="30"/>
        <v>0</v>
      </c>
      <c r="E65" s="48">
        <f t="shared" si="30"/>
        <v>176648000</v>
      </c>
      <c r="F65" s="49">
        <f t="shared" si="30"/>
        <v>181010000</v>
      </c>
      <c r="G65" s="50">
        <f t="shared" si="30"/>
        <v>129039000</v>
      </c>
      <c r="H65" s="49">
        <f t="shared" si="30"/>
        <v>28634000</v>
      </c>
      <c r="I65" s="50">
        <f t="shared" si="30"/>
        <v>12618270</v>
      </c>
      <c r="J65" s="49">
        <f t="shared" si="30"/>
        <v>36344000</v>
      </c>
      <c r="K65" s="50">
        <f t="shared" si="30"/>
        <v>988893</v>
      </c>
      <c r="L65" s="49">
        <f t="shared" si="30"/>
        <v>21719000</v>
      </c>
      <c r="M65" s="51">
        <f t="shared" si="30"/>
        <v>1036454</v>
      </c>
      <c r="N65" s="49">
        <f t="shared" si="30"/>
        <v>0</v>
      </c>
      <c r="O65" s="50">
        <f t="shared" si="30"/>
        <v>0</v>
      </c>
      <c r="P65" s="49">
        <f t="shared" si="30"/>
        <v>86697000</v>
      </c>
      <c r="Q65" s="50">
        <f t="shared" si="30"/>
        <v>14643617</v>
      </c>
      <c r="R65" s="34">
        <f t="shared" si="16"/>
        <v>-40.24047985912393</v>
      </c>
      <c r="S65" s="35">
        <f t="shared" si="17"/>
        <v>4.809519331211769</v>
      </c>
      <c r="T65" s="34">
        <f t="shared" si="18"/>
        <v>49.078959286264208</v>
      </c>
      <c r="U65" s="35">
        <f t="shared" si="19"/>
        <v>8.2897157058104263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154591000</v>
      </c>
      <c r="C8" s="36">
        <f t="shared" si="0"/>
        <v>24804000</v>
      </c>
      <c r="D8" s="36">
        <f t="shared" si="0"/>
        <v>0</v>
      </c>
      <c r="E8" s="36">
        <f t="shared" si="0"/>
        <v>179395000</v>
      </c>
      <c r="F8" s="37">
        <f t="shared" si="0"/>
        <v>185595000</v>
      </c>
      <c r="G8" s="38">
        <f t="shared" si="0"/>
        <v>179395000</v>
      </c>
      <c r="H8" s="37">
        <f t="shared" si="0"/>
        <v>29197000</v>
      </c>
      <c r="I8" s="38">
        <f t="shared" si="0"/>
        <v>25787551</v>
      </c>
      <c r="J8" s="37">
        <f t="shared" si="0"/>
        <v>53357000</v>
      </c>
      <c r="K8" s="38">
        <f t="shared" si="0"/>
        <v>64043679</v>
      </c>
      <c r="L8" s="37">
        <f t="shared" si="0"/>
        <v>25732000</v>
      </c>
      <c r="M8" s="38">
        <f t="shared" si="0"/>
        <v>15660559</v>
      </c>
      <c r="N8" s="37">
        <f t="shared" si="0"/>
        <v>0</v>
      </c>
      <c r="O8" s="38">
        <f t="shared" si="0"/>
        <v>0</v>
      </c>
      <c r="P8" s="37">
        <f t="shared" si="0"/>
        <v>108286000</v>
      </c>
      <c r="Q8" s="38">
        <f t="shared" si="0"/>
        <v>105491789</v>
      </c>
      <c r="R8" s="16">
        <f>IF(($J8       =0),0,((($L8       -$J8       )/$J8       )*100))</f>
        <v>-51.773900331727795</v>
      </c>
      <c r="S8" s="17">
        <f>IF(($K8       =0),0,((($M8       -$K8       )/$K8       )*100))</f>
        <v>-75.547065308349943</v>
      </c>
      <c r="T8" s="16">
        <f>IF(($E8       =0),0,(($P8       /$E8       )*100))</f>
        <v>60.36177150979681</v>
      </c>
      <c r="U8" s="18">
        <f>IF(($E8       =0),0,(($Q8       /$E8       )*100))</f>
        <v>58.80419688397113</v>
      </c>
      <c r="V8" s="37">
        <f t="shared" ref="V8:W8" si="1">+V9+V28</f>
        <v>1018000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146320000</v>
      </c>
      <c r="C9" s="39">
        <f t="shared" si="2"/>
        <v>24804000</v>
      </c>
      <c r="D9" s="39">
        <f t="shared" si="2"/>
        <v>0</v>
      </c>
      <c r="E9" s="39">
        <f t="shared" si="2"/>
        <v>171124000</v>
      </c>
      <c r="F9" s="40">
        <f t="shared" si="2"/>
        <v>177324000</v>
      </c>
      <c r="G9" s="41">
        <f t="shared" si="2"/>
        <v>171124000</v>
      </c>
      <c r="H9" s="40">
        <f t="shared" si="2"/>
        <v>27899000</v>
      </c>
      <c r="I9" s="41">
        <f t="shared" si="2"/>
        <v>24489051</v>
      </c>
      <c r="J9" s="40">
        <f t="shared" si="2"/>
        <v>51718000</v>
      </c>
      <c r="K9" s="41">
        <f t="shared" si="2"/>
        <v>61497211</v>
      </c>
      <c r="L9" s="40">
        <f t="shared" si="2"/>
        <v>22806000</v>
      </c>
      <c r="M9" s="41">
        <f t="shared" si="2"/>
        <v>14226760</v>
      </c>
      <c r="N9" s="40">
        <f t="shared" si="2"/>
        <v>0</v>
      </c>
      <c r="O9" s="41">
        <f t="shared" si="2"/>
        <v>0</v>
      </c>
      <c r="P9" s="40">
        <f t="shared" si="2"/>
        <v>102423000</v>
      </c>
      <c r="Q9" s="41">
        <f t="shared" si="2"/>
        <v>100213022</v>
      </c>
      <c r="R9" s="20">
        <f>IF(($J9       =0),0,((($L9       -$J9       )/$J9       )*100))</f>
        <v>-55.903167175838199</v>
      </c>
      <c r="S9" s="21">
        <f>IF(($K9       =0),0,((($M9       -$K9       )/$K9       )*100))</f>
        <v>-76.86600779342659</v>
      </c>
      <c r="T9" s="20">
        <f>IF(($E9       =0),0,(($P9       /$E9       )*100))</f>
        <v>59.853088988102201</v>
      </c>
      <c r="U9" s="22">
        <f>IF(($E9       =0),0,(($Q9       /$E9       )*100))</f>
        <v>58.561640681610996</v>
      </c>
      <c r="V9" s="40">
        <f t="shared" ref="V9:W9" si="3">SUM(V10:V27)</f>
        <v>1018000</v>
      </c>
      <c r="W9" s="41">
        <f t="shared" si="3"/>
        <v>0</v>
      </c>
    </row>
    <row r="10" spans="1:23" x14ac:dyDescent="0.2">
      <c r="A10" s="23" t="s">
        <v>36</v>
      </c>
      <c r="B10" s="42">
        <v>61137000</v>
      </c>
      <c r="C10" s="42">
        <v>8000000</v>
      </c>
      <c r="D10" s="42"/>
      <c r="E10" s="42">
        <f t="shared" ref="E10:E41" si="4">$B10      +$C10      +$D10</f>
        <v>69137000</v>
      </c>
      <c r="F10" s="43">
        <v>69137000</v>
      </c>
      <c r="G10" s="44">
        <v>69137000</v>
      </c>
      <c r="H10" s="43">
        <v>15171000</v>
      </c>
      <c r="I10" s="44">
        <v>10264374</v>
      </c>
      <c r="J10" s="43">
        <v>27825000</v>
      </c>
      <c r="K10" s="44">
        <v>33042940</v>
      </c>
      <c r="L10" s="43">
        <v>7197000</v>
      </c>
      <c r="M10" s="44">
        <v>3529127</v>
      </c>
      <c r="N10" s="43"/>
      <c r="O10" s="44"/>
      <c r="P10" s="43">
        <f t="shared" ref="P10:P41" si="5">$H10      +$J10      +$L10      +$N10</f>
        <v>50193000</v>
      </c>
      <c r="Q10" s="44">
        <f t="shared" ref="Q10:Q41" si="6">$I10      +$K10      +$M10      +$O10</f>
        <v>46836441</v>
      </c>
      <c r="R10" s="24">
        <f t="shared" ref="R10:R41" si="7">IF(($J10      =0),0,((($L10      -$J10      )/$J10      )*100))</f>
        <v>-74.134770889487868</v>
      </c>
      <c r="S10" s="25">
        <f t="shared" ref="S10:S41" si="8">IF(($K10      =0),0,((($M10      -$K10      )/$K10      )*100))</f>
        <v>-89.319573258311763</v>
      </c>
      <c r="T10" s="24">
        <f t="shared" ref="T10:T41" si="9">IF(($E10      =0),0,(($P10      /$E10      )*100))</f>
        <v>72.599331761574845</v>
      </c>
      <c r="U10" s="26">
        <f t="shared" ref="U10:U41" si="10">IF(($E10      =0),0,(($Q10      /$E10      )*100))</f>
        <v>67.744393016763809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53183000</v>
      </c>
      <c r="C13" s="42"/>
      <c r="D13" s="42"/>
      <c r="E13" s="42">
        <f t="shared" si="4"/>
        <v>53183000</v>
      </c>
      <c r="F13" s="43">
        <v>53183000</v>
      </c>
      <c r="G13" s="44">
        <v>53183000</v>
      </c>
      <c r="H13" s="43">
        <v>12728000</v>
      </c>
      <c r="I13" s="44">
        <v>14224677</v>
      </c>
      <c r="J13" s="43">
        <v>9946000</v>
      </c>
      <c r="K13" s="44">
        <v>14545500</v>
      </c>
      <c r="L13" s="43">
        <v>14442000</v>
      </c>
      <c r="M13" s="44">
        <v>8295195</v>
      </c>
      <c r="N13" s="43"/>
      <c r="O13" s="44"/>
      <c r="P13" s="43">
        <f t="shared" si="5"/>
        <v>37116000</v>
      </c>
      <c r="Q13" s="44">
        <f t="shared" si="6"/>
        <v>37065372</v>
      </c>
      <c r="R13" s="24">
        <f t="shared" si="7"/>
        <v>45.204102151618741</v>
      </c>
      <c r="S13" s="25">
        <f t="shared" si="8"/>
        <v>-42.970712591523153</v>
      </c>
      <c r="T13" s="24">
        <f t="shared" si="9"/>
        <v>69.789218359250142</v>
      </c>
      <c r="U13" s="26">
        <f t="shared" si="10"/>
        <v>69.694022525995152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23004000</v>
      </c>
      <c r="D14" s="42"/>
      <c r="E14" s="42">
        <f t="shared" si="4"/>
        <v>24004000</v>
      </c>
      <c r="F14" s="43">
        <v>24004000</v>
      </c>
      <c r="G14" s="44">
        <v>24004000</v>
      </c>
      <c r="H14" s="43"/>
      <c r="I14" s="44"/>
      <c r="J14" s="43">
        <v>969000</v>
      </c>
      <c r="K14" s="44">
        <v>968564</v>
      </c>
      <c r="L14" s="43"/>
      <c r="M14" s="44">
        <v>114736</v>
      </c>
      <c r="N14" s="43"/>
      <c r="O14" s="44"/>
      <c r="P14" s="43">
        <f t="shared" si="5"/>
        <v>969000</v>
      </c>
      <c r="Q14" s="44">
        <f t="shared" si="6"/>
        <v>1083300</v>
      </c>
      <c r="R14" s="24">
        <f t="shared" si="7"/>
        <v>-100</v>
      </c>
      <c r="S14" s="25">
        <f t="shared" si="8"/>
        <v>-88.154009440780371</v>
      </c>
      <c r="T14" s="24">
        <f t="shared" si="9"/>
        <v>4.0368271954674215</v>
      </c>
      <c r="U14" s="26">
        <f t="shared" si="10"/>
        <v>4.5129978336943841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31000000</v>
      </c>
      <c r="C23" s="42">
        <v>-6200000</v>
      </c>
      <c r="D23" s="42"/>
      <c r="E23" s="42">
        <f t="shared" si="4"/>
        <v>24800000</v>
      </c>
      <c r="F23" s="43">
        <v>31000000</v>
      </c>
      <c r="G23" s="44">
        <v>24800000</v>
      </c>
      <c r="H23" s="43"/>
      <c r="I23" s="44"/>
      <c r="J23" s="43">
        <v>12978000</v>
      </c>
      <c r="K23" s="44">
        <v>12940207</v>
      </c>
      <c r="L23" s="43">
        <v>1167000</v>
      </c>
      <c r="M23" s="44">
        <v>2287702</v>
      </c>
      <c r="N23" s="43"/>
      <c r="O23" s="44"/>
      <c r="P23" s="43">
        <f t="shared" si="5"/>
        <v>14145000</v>
      </c>
      <c r="Q23" s="44">
        <f t="shared" si="6"/>
        <v>15227909</v>
      </c>
      <c r="R23" s="24">
        <f t="shared" si="7"/>
        <v>-91.007859454461396</v>
      </c>
      <c r="S23" s="25">
        <f t="shared" si="8"/>
        <v>-82.320978327471877</v>
      </c>
      <c r="T23" s="24">
        <f t="shared" si="9"/>
        <v>57.036290322580641</v>
      </c>
      <c r="U23" s="26">
        <f t="shared" si="10"/>
        <v>61.402858870967748</v>
      </c>
      <c r="V23" s="43">
        <v>1018000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8271000</v>
      </c>
      <c r="C28" s="39">
        <f t="shared" si="11"/>
        <v>0</v>
      </c>
      <c r="D28" s="39">
        <f t="shared" si="11"/>
        <v>0</v>
      </c>
      <c r="E28" s="39">
        <f t="shared" si="11"/>
        <v>8271000</v>
      </c>
      <c r="F28" s="40">
        <f t="shared" si="11"/>
        <v>8271000</v>
      </c>
      <c r="G28" s="41">
        <f t="shared" si="11"/>
        <v>8271000</v>
      </c>
      <c r="H28" s="40">
        <f t="shared" si="11"/>
        <v>1298000</v>
      </c>
      <c r="I28" s="41">
        <f t="shared" si="11"/>
        <v>1298500</v>
      </c>
      <c r="J28" s="40">
        <f t="shared" si="11"/>
        <v>1639000</v>
      </c>
      <c r="K28" s="41">
        <f t="shared" si="11"/>
        <v>2546468</v>
      </c>
      <c r="L28" s="40">
        <f t="shared" si="11"/>
        <v>2926000</v>
      </c>
      <c r="M28" s="41">
        <f t="shared" si="11"/>
        <v>1433799</v>
      </c>
      <c r="N28" s="40">
        <f t="shared" si="11"/>
        <v>0</v>
      </c>
      <c r="O28" s="41">
        <f t="shared" si="11"/>
        <v>0</v>
      </c>
      <c r="P28" s="40">
        <f t="shared" si="11"/>
        <v>5863000</v>
      </c>
      <c r="Q28" s="41">
        <f t="shared" si="11"/>
        <v>5278767</v>
      </c>
      <c r="R28" s="20">
        <f t="shared" si="7"/>
        <v>78.523489932885909</v>
      </c>
      <c r="S28" s="21">
        <f t="shared" si="8"/>
        <v>-43.694599735790909</v>
      </c>
      <c r="T28" s="20">
        <f t="shared" si="9"/>
        <v>70.886228992866634</v>
      </c>
      <c r="U28" s="22">
        <f t="shared" si="10"/>
        <v>63.822597025752628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1032000</v>
      </c>
      <c r="I31" s="44">
        <v>1032500</v>
      </c>
      <c r="J31" s="43">
        <v>153000</v>
      </c>
      <c r="K31" s="44">
        <v>152469</v>
      </c>
      <c r="L31" s="43">
        <v>485000</v>
      </c>
      <c r="M31" s="44">
        <v>425000</v>
      </c>
      <c r="N31" s="43"/>
      <c r="O31" s="44"/>
      <c r="P31" s="43">
        <f t="shared" si="5"/>
        <v>1670000</v>
      </c>
      <c r="Q31" s="44">
        <f t="shared" si="6"/>
        <v>1609969</v>
      </c>
      <c r="R31" s="24">
        <f t="shared" si="7"/>
        <v>216.99346405228758</v>
      </c>
      <c r="S31" s="25">
        <f t="shared" si="8"/>
        <v>178.74518754632089</v>
      </c>
      <c r="T31" s="24">
        <f t="shared" si="9"/>
        <v>55.666666666666664</v>
      </c>
      <c r="U31" s="26">
        <f t="shared" si="10"/>
        <v>53.665633333333332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1271000</v>
      </c>
      <c r="C33" s="42"/>
      <c r="D33" s="42"/>
      <c r="E33" s="42">
        <f t="shared" si="4"/>
        <v>1271000</v>
      </c>
      <c r="F33" s="43">
        <v>1271000</v>
      </c>
      <c r="G33" s="44">
        <v>1271000</v>
      </c>
      <c r="H33" s="43">
        <v>266000</v>
      </c>
      <c r="I33" s="44">
        <v>266000</v>
      </c>
      <c r="J33" s="43">
        <v>286000</v>
      </c>
      <c r="K33" s="44">
        <v>300521</v>
      </c>
      <c r="L33" s="43">
        <v>278000</v>
      </c>
      <c r="M33" s="44">
        <v>177400</v>
      </c>
      <c r="N33" s="43"/>
      <c r="O33" s="44"/>
      <c r="P33" s="43">
        <f t="shared" si="5"/>
        <v>830000</v>
      </c>
      <c r="Q33" s="44">
        <f t="shared" si="6"/>
        <v>743921</v>
      </c>
      <c r="R33" s="24">
        <f t="shared" si="7"/>
        <v>-2.7972027972027971</v>
      </c>
      <c r="S33" s="25">
        <f t="shared" si="8"/>
        <v>-40.969183517957148</v>
      </c>
      <c r="T33" s="24">
        <f t="shared" si="9"/>
        <v>65.302911093627074</v>
      </c>
      <c r="U33" s="26">
        <f t="shared" si="10"/>
        <v>58.530369787568844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1200000</v>
      </c>
      <c r="K36" s="44">
        <v>2093478</v>
      </c>
      <c r="L36" s="43">
        <v>2163000</v>
      </c>
      <c r="M36" s="44">
        <v>831399</v>
      </c>
      <c r="N36" s="43"/>
      <c r="O36" s="44"/>
      <c r="P36" s="43">
        <f t="shared" si="5"/>
        <v>3363000</v>
      </c>
      <c r="Q36" s="44">
        <f t="shared" si="6"/>
        <v>2924877</v>
      </c>
      <c r="R36" s="24">
        <f t="shared" si="7"/>
        <v>80.25</v>
      </c>
      <c r="S36" s="25">
        <f t="shared" si="8"/>
        <v>-60.286231811368452</v>
      </c>
      <c r="T36" s="24">
        <f t="shared" si="9"/>
        <v>84.075000000000003</v>
      </c>
      <c r="U36" s="26">
        <f t="shared" si="10"/>
        <v>73.121925000000005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83698000</v>
      </c>
      <c r="C43" s="45">
        <f t="shared" si="20"/>
        <v>-2000000</v>
      </c>
      <c r="D43" s="45">
        <f t="shared" si="20"/>
        <v>0</v>
      </c>
      <c r="E43" s="45">
        <f t="shared" si="20"/>
        <v>81698000</v>
      </c>
      <c r="F43" s="46">
        <f t="shared" si="20"/>
        <v>81698000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83698000</v>
      </c>
      <c r="C44" s="39">
        <f t="shared" si="22"/>
        <v>-2000000</v>
      </c>
      <c r="D44" s="39">
        <f t="shared" si="22"/>
        <v>0</v>
      </c>
      <c r="E44" s="39">
        <f t="shared" si="22"/>
        <v>81698000</v>
      </c>
      <c r="F44" s="40">
        <f t="shared" si="22"/>
        <v>81698000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81698000</v>
      </c>
      <c r="C46" s="42"/>
      <c r="D46" s="42"/>
      <c r="E46" s="42">
        <f t="shared" si="13"/>
        <v>81698000</v>
      </c>
      <c r="F46" s="43">
        <v>81698000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238289000</v>
      </c>
      <c r="C61" s="39">
        <f t="shared" si="26"/>
        <v>22804000</v>
      </c>
      <c r="D61" s="39">
        <f t="shared" si="26"/>
        <v>0</v>
      </c>
      <c r="E61" s="39">
        <f t="shared" si="26"/>
        <v>261093000</v>
      </c>
      <c r="F61" s="40">
        <f t="shared" si="26"/>
        <v>267293000</v>
      </c>
      <c r="G61" s="41">
        <f t="shared" si="26"/>
        <v>179395000</v>
      </c>
      <c r="H61" s="40">
        <f t="shared" si="26"/>
        <v>29197000</v>
      </c>
      <c r="I61" s="41">
        <f t="shared" si="26"/>
        <v>25787551</v>
      </c>
      <c r="J61" s="40">
        <f t="shared" si="26"/>
        <v>53357000</v>
      </c>
      <c r="K61" s="41">
        <f t="shared" si="26"/>
        <v>64043679</v>
      </c>
      <c r="L61" s="40">
        <f t="shared" si="26"/>
        <v>25732000</v>
      </c>
      <c r="M61" s="41">
        <f t="shared" si="26"/>
        <v>15660559</v>
      </c>
      <c r="N61" s="40">
        <f t="shared" si="26"/>
        <v>0</v>
      </c>
      <c r="O61" s="41">
        <f t="shared" si="26"/>
        <v>0</v>
      </c>
      <c r="P61" s="40">
        <f t="shared" si="26"/>
        <v>108286000</v>
      </c>
      <c r="Q61" s="41">
        <f t="shared" si="26"/>
        <v>105491789</v>
      </c>
      <c r="R61" s="20">
        <f t="shared" si="16"/>
        <v>-51.773900331727795</v>
      </c>
      <c r="S61" s="21">
        <f t="shared" si="17"/>
        <v>-75.547065308349943</v>
      </c>
      <c r="T61" s="20">
        <f t="shared" si="18"/>
        <v>41.47411075746956</v>
      </c>
      <c r="U61" s="22">
        <f t="shared" si="19"/>
        <v>40.403913165040812</v>
      </c>
      <c r="V61" s="40">
        <f t="shared" ref="V61:W61" si="27">+V8+V43</f>
        <v>1018000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238289000</v>
      </c>
      <c r="C65" s="48">
        <f t="shared" si="30"/>
        <v>22804000</v>
      </c>
      <c r="D65" s="48">
        <f t="shared" si="30"/>
        <v>0</v>
      </c>
      <c r="E65" s="48">
        <f t="shared" si="30"/>
        <v>261093000</v>
      </c>
      <c r="F65" s="49">
        <f t="shared" si="30"/>
        <v>267293000</v>
      </c>
      <c r="G65" s="50">
        <f t="shared" si="30"/>
        <v>179395000</v>
      </c>
      <c r="H65" s="49">
        <f t="shared" si="30"/>
        <v>29197000</v>
      </c>
      <c r="I65" s="50">
        <f t="shared" si="30"/>
        <v>25787551</v>
      </c>
      <c r="J65" s="49">
        <f t="shared" si="30"/>
        <v>53357000</v>
      </c>
      <c r="K65" s="50">
        <f t="shared" si="30"/>
        <v>64043679</v>
      </c>
      <c r="L65" s="49">
        <f t="shared" si="30"/>
        <v>25732000</v>
      </c>
      <c r="M65" s="51">
        <f t="shared" si="30"/>
        <v>15660559</v>
      </c>
      <c r="N65" s="49">
        <f t="shared" si="30"/>
        <v>0</v>
      </c>
      <c r="O65" s="50">
        <f t="shared" si="30"/>
        <v>0</v>
      </c>
      <c r="P65" s="49">
        <f t="shared" si="30"/>
        <v>108286000</v>
      </c>
      <c r="Q65" s="50">
        <f t="shared" si="30"/>
        <v>105491789</v>
      </c>
      <c r="R65" s="34">
        <f t="shared" si="16"/>
        <v>-51.773900331727795</v>
      </c>
      <c r="S65" s="35">
        <f t="shared" si="17"/>
        <v>-75.547065308349943</v>
      </c>
      <c r="T65" s="34">
        <f t="shared" si="18"/>
        <v>41.47411075746956</v>
      </c>
      <c r="U65" s="35">
        <f t="shared" si="19"/>
        <v>40.403913165040812</v>
      </c>
      <c r="V65" s="49">
        <f>+V61+V62</f>
        <v>1018000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46154000</v>
      </c>
      <c r="C8" s="36">
        <f t="shared" si="0"/>
        <v>-16314000</v>
      </c>
      <c r="D8" s="36">
        <f t="shared" si="0"/>
        <v>0</v>
      </c>
      <c r="E8" s="36">
        <f t="shared" si="0"/>
        <v>29840000</v>
      </c>
      <c r="F8" s="37">
        <f t="shared" si="0"/>
        <v>32840000</v>
      </c>
      <c r="G8" s="38">
        <f t="shared" si="0"/>
        <v>29840000</v>
      </c>
      <c r="H8" s="37">
        <f t="shared" si="0"/>
        <v>2896000</v>
      </c>
      <c r="I8" s="38">
        <f t="shared" si="0"/>
        <v>1465421</v>
      </c>
      <c r="J8" s="37">
        <f t="shared" si="0"/>
        <v>6649000</v>
      </c>
      <c r="K8" s="38">
        <f t="shared" si="0"/>
        <v>2921133</v>
      </c>
      <c r="L8" s="37">
        <f t="shared" si="0"/>
        <v>11071000</v>
      </c>
      <c r="M8" s="38">
        <f t="shared" si="0"/>
        <v>12366405</v>
      </c>
      <c r="N8" s="37">
        <f t="shared" si="0"/>
        <v>0</v>
      </c>
      <c r="O8" s="38">
        <f t="shared" si="0"/>
        <v>0</v>
      </c>
      <c r="P8" s="37">
        <f t="shared" si="0"/>
        <v>20616000</v>
      </c>
      <c r="Q8" s="38">
        <f t="shared" si="0"/>
        <v>16752959</v>
      </c>
      <c r="R8" s="16">
        <f>IF(($J8       =0),0,((($L8       -$J8       )/$J8       )*100))</f>
        <v>66.506241540081206</v>
      </c>
      <c r="S8" s="17">
        <f>IF(($K8       =0),0,((($M8       -$K8       )/$K8       )*100))</f>
        <v>323.34275775871896</v>
      </c>
      <c r="T8" s="16">
        <f>IF(($E8       =0),0,(($P8       /$E8       )*100))</f>
        <v>69.088471849865954</v>
      </c>
      <c r="U8" s="18">
        <f>IF(($E8       =0),0,(($Q8       /$E8       )*100))</f>
        <v>56.142623994638072</v>
      </c>
      <c r="V8" s="37">
        <f t="shared" ref="V8:W8" si="1">+V9+V28</f>
        <v>1438000</v>
      </c>
      <c r="W8" s="38">
        <f t="shared" si="1"/>
        <v>1438000</v>
      </c>
    </row>
    <row r="9" spans="1:23" x14ac:dyDescent="0.2">
      <c r="A9" s="19" t="s">
        <v>35</v>
      </c>
      <c r="B9" s="39">
        <f t="shared" ref="B9:Q9" si="2">SUM(B10:B27)</f>
        <v>42937000</v>
      </c>
      <c r="C9" s="39">
        <f t="shared" si="2"/>
        <v>-16314000</v>
      </c>
      <c r="D9" s="39">
        <f t="shared" si="2"/>
        <v>0</v>
      </c>
      <c r="E9" s="39">
        <f t="shared" si="2"/>
        <v>26623000</v>
      </c>
      <c r="F9" s="40">
        <f t="shared" si="2"/>
        <v>29623000</v>
      </c>
      <c r="G9" s="41">
        <f t="shared" si="2"/>
        <v>26623000</v>
      </c>
      <c r="H9" s="40">
        <f t="shared" si="2"/>
        <v>2749000</v>
      </c>
      <c r="I9" s="41">
        <f t="shared" si="2"/>
        <v>1457543</v>
      </c>
      <c r="J9" s="40">
        <f t="shared" si="2"/>
        <v>6291000</v>
      </c>
      <c r="K9" s="41">
        <f t="shared" si="2"/>
        <v>2208445</v>
      </c>
      <c r="L9" s="40">
        <f t="shared" si="2"/>
        <v>10700000</v>
      </c>
      <c r="M9" s="41">
        <f t="shared" si="2"/>
        <v>11873982</v>
      </c>
      <c r="N9" s="40">
        <f t="shared" si="2"/>
        <v>0</v>
      </c>
      <c r="O9" s="41">
        <f t="shared" si="2"/>
        <v>0</v>
      </c>
      <c r="P9" s="40">
        <f t="shared" si="2"/>
        <v>19740000</v>
      </c>
      <c r="Q9" s="41">
        <f t="shared" si="2"/>
        <v>15539970</v>
      </c>
      <c r="R9" s="20">
        <f>IF(($J9       =0),0,((($L9       -$J9       )/$J9       )*100))</f>
        <v>70.084247337466223</v>
      </c>
      <c r="S9" s="21">
        <f>IF(($K9       =0),0,((($M9       -$K9       )/$K9       )*100))</f>
        <v>437.66256347792228</v>
      </c>
      <c r="T9" s="20">
        <f>IF(($E9       =0),0,(($P9       /$E9       )*100))</f>
        <v>74.146414754159935</v>
      </c>
      <c r="U9" s="22">
        <f>IF(($E9       =0),0,(($Q9       /$E9       )*100))</f>
        <v>58.370469143222024</v>
      </c>
      <c r="V9" s="40">
        <f t="shared" ref="V9:W9" si="3">SUM(V10:V27)</f>
        <v>1438000</v>
      </c>
      <c r="W9" s="41">
        <f t="shared" si="3"/>
        <v>1438000</v>
      </c>
    </row>
    <row r="10" spans="1:23" x14ac:dyDescent="0.2">
      <c r="A10" s="23" t="s">
        <v>36</v>
      </c>
      <c r="B10" s="42">
        <v>23112000</v>
      </c>
      <c r="C10" s="42">
        <v>-13314000</v>
      </c>
      <c r="D10" s="42"/>
      <c r="E10" s="42">
        <f t="shared" ref="E10:E41" si="4">$B10      +$C10      +$D10</f>
        <v>9798000</v>
      </c>
      <c r="F10" s="43">
        <v>9798000</v>
      </c>
      <c r="G10" s="44">
        <v>9798000</v>
      </c>
      <c r="H10" s="43"/>
      <c r="I10" s="44"/>
      <c r="J10" s="43">
        <v>1395000</v>
      </c>
      <c r="K10" s="44"/>
      <c r="L10" s="43">
        <v>8076000</v>
      </c>
      <c r="M10" s="44">
        <v>5613622</v>
      </c>
      <c r="N10" s="43"/>
      <c r="O10" s="44"/>
      <c r="P10" s="43">
        <f t="shared" ref="P10:P41" si="5">$H10      +$J10      +$L10      +$N10</f>
        <v>9471000</v>
      </c>
      <c r="Q10" s="44">
        <f t="shared" ref="Q10:Q41" si="6">$I10      +$K10      +$M10      +$O10</f>
        <v>5613622</v>
      </c>
      <c r="R10" s="24">
        <f t="shared" ref="R10:R41" si="7">IF(($J10      =0),0,((($L10      -$J10      )/$J10      )*100))</f>
        <v>478.92473118279565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96.66258420085731</v>
      </c>
      <c r="U10" s="26">
        <f t="shared" ref="U10:U41" si="10">IF(($E10      =0),0,(($Q10      /$E10      )*100))</f>
        <v>57.293549704021231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4825000</v>
      </c>
      <c r="C13" s="42"/>
      <c r="D13" s="42"/>
      <c r="E13" s="42">
        <f t="shared" si="4"/>
        <v>4825000</v>
      </c>
      <c r="F13" s="43">
        <v>4825000</v>
      </c>
      <c r="G13" s="44">
        <v>4825000</v>
      </c>
      <c r="H13" s="43">
        <v>384000</v>
      </c>
      <c r="I13" s="44"/>
      <c r="J13" s="43">
        <v>1033000</v>
      </c>
      <c r="K13" s="44">
        <v>1123751</v>
      </c>
      <c r="L13" s="43">
        <v>2624000</v>
      </c>
      <c r="M13" s="44">
        <v>2574068</v>
      </c>
      <c r="N13" s="43"/>
      <c r="O13" s="44"/>
      <c r="P13" s="43">
        <f t="shared" si="5"/>
        <v>4041000</v>
      </c>
      <c r="Q13" s="44">
        <f t="shared" si="6"/>
        <v>3697819</v>
      </c>
      <c r="R13" s="24">
        <f t="shared" si="7"/>
        <v>154.01742497579863</v>
      </c>
      <c r="S13" s="25">
        <f t="shared" si="8"/>
        <v>129.06035233783996</v>
      </c>
      <c r="T13" s="24">
        <f t="shared" si="9"/>
        <v>83.751295336787564</v>
      </c>
      <c r="U13" s="26">
        <f t="shared" si="10"/>
        <v>76.638735751295343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15000000</v>
      </c>
      <c r="G23" s="44">
        <v>12000000</v>
      </c>
      <c r="H23" s="43">
        <v>2365000</v>
      </c>
      <c r="I23" s="44">
        <v>1457543</v>
      </c>
      <c r="J23" s="43">
        <v>3863000</v>
      </c>
      <c r="K23" s="44">
        <v>1084694</v>
      </c>
      <c r="L23" s="43"/>
      <c r="M23" s="44">
        <v>3686292</v>
      </c>
      <c r="N23" s="43"/>
      <c r="O23" s="44"/>
      <c r="P23" s="43">
        <f t="shared" si="5"/>
        <v>6228000</v>
      </c>
      <c r="Q23" s="44">
        <f t="shared" si="6"/>
        <v>6228529</v>
      </c>
      <c r="R23" s="24">
        <f t="shared" si="7"/>
        <v>-100</v>
      </c>
      <c r="S23" s="25">
        <f t="shared" si="8"/>
        <v>239.84626078875698</v>
      </c>
      <c r="T23" s="24">
        <f t="shared" si="9"/>
        <v>51.9</v>
      </c>
      <c r="U23" s="26">
        <f t="shared" si="10"/>
        <v>51.904408333333329</v>
      </c>
      <c r="V23" s="43">
        <v>1438000</v>
      </c>
      <c r="W23" s="44">
        <v>1438000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3217000</v>
      </c>
      <c r="C28" s="39">
        <f t="shared" si="11"/>
        <v>0</v>
      </c>
      <c r="D28" s="39">
        <f t="shared" si="11"/>
        <v>0</v>
      </c>
      <c r="E28" s="39">
        <f t="shared" si="11"/>
        <v>3217000</v>
      </c>
      <c r="F28" s="40">
        <f t="shared" si="11"/>
        <v>3217000</v>
      </c>
      <c r="G28" s="41">
        <f t="shared" si="11"/>
        <v>3217000</v>
      </c>
      <c r="H28" s="40">
        <f t="shared" si="11"/>
        <v>147000</v>
      </c>
      <c r="I28" s="41">
        <f t="shared" si="11"/>
        <v>7878</v>
      </c>
      <c r="J28" s="40">
        <f t="shared" si="11"/>
        <v>358000</v>
      </c>
      <c r="K28" s="41">
        <f t="shared" si="11"/>
        <v>712688</v>
      </c>
      <c r="L28" s="40">
        <f t="shared" si="11"/>
        <v>371000</v>
      </c>
      <c r="M28" s="41">
        <f t="shared" si="11"/>
        <v>492423</v>
      </c>
      <c r="N28" s="40">
        <f t="shared" si="11"/>
        <v>0</v>
      </c>
      <c r="O28" s="41">
        <f t="shared" si="11"/>
        <v>0</v>
      </c>
      <c r="P28" s="40">
        <f t="shared" si="11"/>
        <v>876000</v>
      </c>
      <c r="Q28" s="41">
        <f t="shared" si="11"/>
        <v>1212989</v>
      </c>
      <c r="R28" s="20">
        <f t="shared" si="7"/>
        <v>3.6312849162011176</v>
      </c>
      <c r="S28" s="21">
        <f t="shared" si="8"/>
        <v>-30.906231057629707</v>
      </c>
      <c r="T28" s="20">
        <f t="shared" si="9"/>
        <v>27.230338824992227</v>
      </c>
      <c r="U28" s="22">
        <f t="shared" si="10"/>
        <v>37.705595275101025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/>
      <c r="J31" s="43"/>
      <c r="K31" s="44">
        <v>331611</v>
      </c>
      <c r="L31" s="43"/>
      <c r="M31" s="44">
        <v>127200</v>
      </c>
      <c r="N31" s="43"/>
      <c r="O31" s="44"/>
      <c r="P31" s="43">
        <f t="shared" si="5"/>
        <v>0</v>
      </c>
      <c r="Q31" s="44">
        <f t="shared" si="6"/>
        <v>458811</v>
      </c>
      <c r="R31" s="24">
        <f t="shared" si="7"/>
        <v>0</v>
      </c>
      <c r="S31" s="25">
        <f t="shared" si="8"/>
        <v>-61.641803197119515</v>
      </c>
      <c r="T31" s="24">
        <f t="shared" si="9"/>
        <v>0</v>
      </c>
      <c r="U31" s="26">
        <f t="shared" si="10"/>
        <v>22.940550000000002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1217000</v>
      </c>
      <c r="C33" s="42"/>
      <c r="D33" s="42"/>
      <c r="E33" s="42">
        <f t="shared" si="4"/>
        <v>1217000</v>
      </c>
      <c r="F33" s="43">
        <v>1217000</v>
      </c>
      <c r="G33" s="44">
        <v>1217000</v>
      </c>
      <c r="H33" s="43">
        <v>147000</v>
      </c>
      <c r="I33" s="44">
        <v>7878</v>
      </c>
      <c r="J33" s="43">
        <v>358000</v>
      </c>
      <c r="K33" s="44">
        <v>381077</v>
      </c>
      <c r="L33" s="43">
        <v>371000</v>
      </c>
      <c r="M33" s="44">
        <v>365223</v>
      </c>
      <c r="N33" s="43"/>
      <c r="O33" s="44"/>
      <c r="P33" s="43">
        <f t="shared" si="5"/>
        <v>876000</v>
      </c>
      <c r="Q33" s="44">
        <f t="shared" si="6"/>
        <v>754178</v>
      </c>
      <c r="R33" s="24">
        <f t="shared" si="7"/>
        <v>3.6312849162011176</v>
      </c>
      <c r="S33" s="25">
        <f t="shared" si="8"/>
        <v>-4.1603140572640172</v>
      </c>
      <c r="T33" s="24">
        <f t="shared" si="9"/>
        <v>71.980279375513561</v>
      </c>
      <c r="U33" s="26">
        <f t="shared" si="10"/>
        <v>61.970254724732953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16301000</v>
      </c>
      <c r="C43" s="45">
        <f t="shared" si="20"/>
        <v>0</v>
      </c>
      <c r="D43" s="45">
        <f t="shared" si="20"/>
        <v>0</v>
      </c>
      <c r="E43" s="45">
        <f t="shared" si="20"/>
        <v>16301000</v>
      </c>
      <c r="F43" s="46">
        <f t="shared" si="20"/>
        <v>16301000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16301000</v>
      </c>
      <c r="C44" s="39">
        <f t="shared" si="22"/>
        <v>0</v>
      </c>
      <c r="D44" s="39">
        <f t="shared" si="22"/>
        <v>0</v>
      </c>
      <c r="E44" s="39">
        <f t="shared" si="22"/>
        <v>16301000</v>
      </c>
      <c r="F44" s="40">
        <f t="shared" si="22"/>
        <v>16301000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16301000</v>
      </c>
      <c r="C46" s="42"/>
      <c r="D46" s="42"/>
      <c r="E46" s="42">
        <f t="shared" si="13"/>
        <v>16301000</v>
      </c>
      <c r="F46" s="43">
        <v>16301000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62455000</v>
      </c>
      <c r="C61" s="39">
        <f t="shared" si="26"/>
        <v>-16314000</v>
      </c>
      <c r="D61" s="39">
        <f t="shared" si="26"/>
        <v>0</v>
      </c>
      <c r="E61" s="39">
        <f t="shared" si="26"/>
        <v>46141000</v>
      </c>
      <c r="F61" s="40">
        <f t="shared" si="26"/>
        <v>49141000</v>
      </c>
      <c r="G61" s="41">
        <f t="shared" si="26"/>
        <v>29840000</v>
      </c>
      <c r="H61" s="40">
        <f t="shared" si="26"/>
        <v>2896000</v>
      </c>
      <c r="I61" s="41">
        <f t="shared" si="26"/>
        <v>1465421</v>
      </c>
      <c r="J61" s="40">
        <f t="shared" si="26"/>
        <v>6649000</v>
      </c>
      <c r="K61" s="41">
        <f t="shared" si="26"/>
        <v>2921133</v>
      </c>
      <c r="L61" s="40">
        <f t="shared" si="26"/>
        <v>11071000</v>
      </c>
      <c r="M61" s="41">
        <f t="shared" si="26"/>
        <v>12366405</v>
      </c>
      <c r="N61" s="40">
        <f t="shared" si="26"/>
        <v>0</v>
      </c>
      <c r="O61" s="41">
        <f t="shared" si="26"/>
        <v>0</v>
      </c>
      <c r="P61" s="40">
        <f t="shared" si="26"/>
        <v>20616000</v>
      </c>
      <c r="Q61" s="41">
        <f t="shared" si="26"/>
        <v>16752959</v>
      </c>
      <c r="R61" s="20">
        <f t="shared" si="16"/>
        <v>66.506241540081206</v>
      </c>
      <c r="S61" s="21">
        <f t="shared" si="17"/>
        <v>323.34275775871896</v>
      </c>
      <c r="T61" s="20">
        <f t="shared" si="18"/>
        <v>44.680436054701893</v>
      </c>
      <c r="U61" s="22">
        <f t="shared" si="19"/>
        <v>36.308183611105086</v>
      </c>
      <c r="V61" s="40">
        <f t="shared" ref="V61:W61" si="27">+V8+V43</f>
        <v>1438000</v>
      </c>
      <c r="W61" s="41">
        <f t="shared" si="27"/>
        <v>1438000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62455000</v>
      </c>
      <c r="C65" s="48">
        <f t="shared" si="30"/>
        <v>-16314000</v>
      </c>
      <c r="D65" s="48">
        <f t="shared" si="30"/>
        <v>0</v>
      </c>
      <c r="E65" s="48">
        <f t="shared" si="30"/>
        <v>46141000</v>
      </c>
      <c r="F65" s="49">
        <f t="shared" si="30"/>
        <v>49141000</v>
      </c>
      <c r="G65" s="50">
        <f t="shared" si="30"/>
        <v>29840000</v>
      </c>
      <c r="H65" s="49">
        <f t="shared" si="30"/>
        <v>2896000</v>
      </c>
      <c r="I65" s="50">
        <f t="shared" si="30"/>
        <v>1465421</v>
      </c>
      <c r="J65" s="49">
        <f t="shared" si="30"/>
        <v>6649000</v>
      </c>
      <c r="K65" s="50">
        <f t="shared" si="30"/>
        <v>2921133</v>
      </c>
      <c r="L65" s="49">
        <f t="shared" si="30"/>
        <v>11071000</v>
      </c>
      <c r="M65" s="51">
        <f t="shared" si="30"/>
        <v>12366405</v>
      </c>
      <c r="N65" s="49">
        <f t="shared" si="30"/>
        <v>0</v>
      </c>
      <c r="O65" s="50">
        <f t="shared" si="30"/>
        <v>0</v>
      </c>
      <c r="P65" s="49">
        <f t="shared" si="30"/>
        <v>20616000</v>
      </c>
      <c r="Q65" s="50">
        <f t="shared" si="30"/>
        <v>16752959</v>
      </c>
      <c r="R65" s="34">
        <f t="shared" si="16"/>
        <v>66.506241540081206</v>
      </c>
      <c r="S65" s="35">
        <f t="shared" si="17"/>
        <v>323.34275775871896</v>
      </c>
      <c r="T65" s="34">
        <f t="shared" si="18"/>
        <v>44.680436054701893</v>
      </c>
      <c r="U65" s="35">
        <f t="shared" si="19"/>
        <v>36.308183611105086</v>
      </c>
      <c r="V65" s="49">
        <f>+V61+V62</f>
        <v>1438000</v>
      </c>
      <c r="W65" s="50">
        <f>+W61+W62</f>
        <v>1438000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1009125000</v>
      </c>
      <c r="C8" s="36">
        <f t="shared" si="0"/>
        <v>51410000</v>
      </c>
      <c r="D8" s="36">
        <f t="shared" si="0"/>
        <v>0</v>
      </c>
      <c r="E8" s="36">
        <f t="shared" si="0"/>
        <v>1060535000</v>
      </c>
      <c r="F8" s="37">
        <f t="shared" si="0"/>
        <v>1152124000</v>
      </c>
      <c r="G8" s="38">
        <f t="shared" si="0"/>
        <v>762201000</v>
      </c>
      <c r="H8" s="37">
        <f t="shared" si="0"/>
        <v>48435000</v>
      </c>
      <c r="I8" s="38">
        <f t="shared" si="0"/>
        <v>0</v>
      </c>
      <c r="J8" s="37">
        <f t="shared" si="0"/>
        <v>165555000</v>
      </c>
      <c r="K8" s="38">
        <f t="shared" si="0"/>
        <v>0</v>
      </c>
      <c r="L8" s="37">
        <f t="shared" si="0"/>
        <v>69148000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283138000</v>
      </c>
      <c r="Q8" s="38">
        <f t="shared" si="0"/>
        <v>0</v>
      </c>
      <c r="R8" s="16">
        <f>IF(($J8       =0),0,((($L8       -$J8       )/$J8       )*100))</f>
        <v>-58.232611518830602</v>
      </c>
      <c r="S8" s="17">
        <f>IF(($K8       =0),0,((($M8       -$K8       )/$K8       )*100))</f>
        <v>0</v>
      </c>
      <c r="T8" s="16">
        <f>IF(($E8       =0),0,(($P8       /$E8       )*100))</f>
        <v>26.697657314468643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968845000</v>
      </c>
      <c r="C9" s="39">
        <f t="shared" si="2"/>
        <v>-2589000</v>
      </c>
      <c r="D9" s="39">
        <f t="shared" si="2"/>
        <v>0</v>
      </c>
      <c r="E9" s="39">
        <f t="shared" si="2"/>
        <v>966256000</v>
      </c>
      <c r="F9" s="40">
        <f t="shared" si="2"/>
        <v>1057845000</v>
      </c>
      <c r="G9" s="41">
        <f t="shared" si="2"/>
        <v>667922000</v>
      </c>
      <c r="H9" s="40">
        <f t="shared" si="2"/>
        <v>43659000</v>
      </c>
      <c r="I9" s="41">
        <f t="shared" si="2"/>
        <v>0</v>
      </c>
      <c r="J9" s="40">
        <f t="shared" si="2"/>
        <v>157361000</v>
      </c>
      <c r="K9" s="41">
        <f t="shared" si="2"/>
        <v>0</v>
      </c>
      <c r="L9" s="40">
        <f t="shared" si="2"/>
        <v>63491000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264511000</v>
      </c>
      <c r="Q9" s="41">
        <f t="shared" si="2"/>
        <v>0</v>
      </c>
      <c r="R9" s="20">
        <f>IF(($J9       =0),0,((($L9       -$J9       )/$J9       )*100))</f>
        <v>-59.652645827110909</v>
      </c>
      <c r="S9" s="21">
        <f>IF(($K9       =0),0,((($M9       -$K9       )/$K9       )*100))</f>
        <v>0</v>
      </c>
      <c r="T9" s="20">
        <f>IF(($E9       =0),0,(($P9       /$E9       )*100))</f>
        <v>27.374836482257294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339948000</v>
      </c>
      <c r="C12" s="42"/>
      <c r="D12" s="42"/>
      <c r="E12" s="42">
        <f t="shared" si="4"/>
        <v>339948000</v>
      </c>
      <c r="F12" s="43">
        <v>339948000</v>
      </c>
      <c r="G12" s="44">
        <v>90025000</v>
      </c>
      <c r="H12" s="43">
        <v>14415000</v>
      </c>
      <c r="I12" s="44"/>
      <c r="J12" s="43">
        <v>19231000</v>
      </c>
      <c r="K12" s="44"/>
      <c r="L12" s="43"/>
      <c r="M12" s="44"/>
      <c r="N12" s="43"/>
      <c r="O12" s="44"/>
      <c r="P12" s="43">
        <f t="shared" si="5"/>
        <v>33646000</v>
      </c>
      <c r="Q12" s="44">
        <f t="shared" si="6"/>
        <v>0</v>
      </c>
      <c r="R12" s="24">
        <f t="shared" si="7"/>
        <v>-100</v>
      </c>
      <c r="S12" s="25">
        <f t="shared" si="8"/>
        <v>0</v>
      </c>
      <c r="T12" s="24">
        <f t="shared" si="9"/>
        <v>9.8973960723404755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17213000</v>
      </c>
      <c r="C14" s="42"/>
      <c r="D14" s="42"/>
      <c r="E14" s="42">
        <f t="shared" si="4"/>
        <v>17213000</v>
      </c>
      <c r="F14" s="43">
        <v>17213000</v>
      </c>
      <c r="G14" s="44">
        <v>17213000</v>
      </c>
      <c r="H14" s="43">
        <v>1429000</v>
      </c>
      <c r="I14" s="44"/>
      <c r="J14" s="43">
        <v>9871000</v>
      </c>
      <c r="K14" s="44"/>
      <c r="L14" s="43"/>
      <c r="M14" s="44"/>
      <c r="N14" s="43"/>
      <c r="O14" s="44"/>
      <c r="P14" s="43">
        <f t="shared" si="5"/>
        <v>11300000</v>
      </c>
      <c r="Q14" s="44">
        <f t="shared" si="6"/>
        <v>0</v>
      </c>
      <c r="R14" s="24">
        <f t="shared" si="7"/>
        <v>-100</v>
      </c>
      <c r="S14" s="25">
        <f t="shared" si="8"/>
        <v>0</v>
      </c>
      <c r="T14" s="24">
        <f t="shared" si="9"/>
        <v>65.64805670133039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89000000</v>
      </c>
      <c r="D20" s="42"/>
      <c r="E20" s="42">
        <f t="shared" si="4"/>
        <v>89000000</v>
      </c>
      <c r="F20" s="43">
        <v>89000000</v>
      </c>
      <c r="G20" s="44">
        <v>89000000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250000000</v>
      </c>
      <c r="C22" s="42">
        <v>-91589000</v>
      </c>
      <c r="D22" s="42"/>
      <c r="E22" s="42">
        <f t="shared" si="4"/>
        <v>158411000</v>
      </c>
      <c r="F22" s="43">
        <v>250000000</v>
      </c>
      <c r="G22" s="44">
        <v>110000000</v>
      </c>
      <c r="H22" s="43"/>
      <c r="I22" s="44"/>
      <c r="J22" s="43">
        <v>7910000</v>
      </c>
      <c r="K22" s="44"/>
      <c r="L22" s="43">
        <v>21239000</v>
      </c>
      <c r="M22" s="44"/>
      <c r="N22" s="43"/>
      <c r="O22" s="44"/>
      <c r="P22" s="43">
        <f t="shared" si="5"/>
        <v>29149000</v>
      </c>
      <c r="Q22" s="44">
        <f t="shared" si="6"/>
        <v>0</v>
      </c>
      <c r="R22" s="24">
        <f t="shared" si="7"/>
        <v>168.50821744627055</v>
      </c>
      <c r="S22" s="25">
        <f t="shared" si="8"/>
        <v>0</v>
      </c>
      <c r="T22" s="24">
        <f t="shared" si="9"/>
        <v>18.4008686265474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361684000</v>
      </c>
      <c r="C26" s="42"/>
      <c r="D26" s="42"/>
      <c r="E26" s="42">
        <f t="shared" si="4"/>
        <v>361684000</v>
      </c>
      <c r="F26" s="43">
        <v>361684000</v>
      </c>
      <c r="G26" s="44">
        <v>361684000</v>
      </c>
      <c r="H26" s="43">
        <v>27815000</v>
      </c>
      <c r="I26" s="44"/>
      <c r="J26" s="43">
        <v>120349000</v>
      </c>
      <c r="K26" s="44"/>
      <c r="L26" s="43">
        <v>42252000</v>
      </c>
      <c r="M26" s="44"/>
      <c r="N26" s="43"/>
      <c r="O26" s="44"/>
      <c r="P26" s="43">
        <f t="shared" si="5"/>
        <v>190416000</v>
      </c>
      <c r="Q26" s="44">
        <f t="shared" si="6"/>
        <v>0</v>
      </c>
      <c r="R26" s="24">
        <f t="shared" si="7"/>
        <v>-64.892105459953967</v>
      </c>
      <c r="S26" s="25">
        <f t="shared" si="8"/>
        <v>0</v>
      </c>
      <c r="T26" s="24">
        <f t="shared" si="9"/>
        <v>52.64706207628759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40280000</v>
      </c>
      <c r="C28" s="39">
        <f t="shared" si="11"/>
        <v>53999000</v>
      </c>
      <c r="D28" s="39">
        <f t="shared" si="11"/>
        <v>0</v>
      </c>
      <c r="E28" s="39">
        <f t="shared" si="11"/>
        <v>94279000</v>
      </c>
      <c r="F28" s="40">
        <f t="shared" si="11"/>
        <v>94279000</v>
      </c>
      <c r="G28" s="41">
        <f t="shared" si="11"/>
        <v>94279000</v>
      </c>
      <c r="H28" s="40">
        <f t="shared" si="11"/>
        <v>4776000</v>
      </c>
      <c r="I28" s="41">
        <f t="shared" si="11"/>
        <v>0</v>
      </c>
      <c r="J28" s="40">
        <f t="shared" si="11"/>
        <v>8194000</v>
      </c>
      <c r="K28" s="41">
        <f t="shared" si="11"/>
        <v>0</v>
      </c>
      <c r="L28" s="40">
        <f t="shared" si="11"/>
        <v>5657000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18627000</v>
      </c>
      <c r="Q28" s="41">
        <f t="shared" si="11"/>
        <v>0</v>
      </c>
      <c r="R28" s="20">
        <f t="shared" si="7"/>
        <v>-30.961679277520137</v>
      </c>
      <c r="S28" s="21">
        <f t="shared" si="8"/>
        <v>0</v>
      </c>
      <c r="T28" s="20">
        <f t="shared" si="9"/>
        <v>19.757316051294563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/>
      <c r="I30" s="44"/>
      <c r="J30" s="43">
        <v>2282000</v>
      </c>
      <c r="K30" s="44"/>
      <c r="L30" s="43">
        <v>756000</v>
      </c>
      <c r="M30" s="44"/>
      <c r="N30" s="43"/>
      <c r="O30" s="44"/>
      <c r="P30" s="43">
        <f t="shared" si="5"/>
        <v>3038000</v>
      </c>
      <c r="Q30" s="44">
        <f t="shared" si="6"/>
        <v>0</v>
      </c>
      <c r="R30" s="24">
        <f t="shared" si="7"/>
        <v>-66.871165644171782</v>
      </c>
      <c r="S30" s="25">
        <f t="shared" si="8"/>
        <v>0</v>
      </c>
      <c r="T30" s="24">
        <f t="shared" si="9"/>
        <v>20.253333333333334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225000</v>
      </c>
      <c r="I31" s="44"/>
      <c r="J31" s="43">
        <v>88000</v>
      </c>
      <c r="K31" s="44"/>
      <c r="L31" s="43">
        <v>84000</v>
      </c>
      <c r="M31" s="44"/>
      <c r="N31" s="43"/>
      <c r="O31" s="44"/>
      <c r="P31" s="43">
        <f t="shared" si="5"/>
        <v>397000</v>
      </c>
      <c r="Q31" s="44">
        <f t="shared" si="6"/>
        <v>0</v>
      </c>
      <c r="R31" s="24">
        <f t="shared" si="7"/>
        <v>-4.5454545454545459</v>
      </c>
      <c r="S31" s="25">
        <f t="shared" si="8"/>
        <v>0</v>
      </c>
      <c r="T31" s="24">
        <f t="shared" si="9"/>
        <v>39.700000000000003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3480000</v>
      </c>
      <c r="C33" s="42"/>
      <c r="D33" s="42"/>
      <c r="E33" s="42">
        <f t="shared" si="4"/>
        <v>3480000</v>
      </c>
      <c r="F33" s="43">
        <v>3480000</v>
      </c>
      <c r="G33" s="44">
        <v>3480000</v>
      </c>
      <c r="H33" s="43">
        <v>95000</v>
      </c>
      <c r="I33" s="44"/>
      <c r="J33" s="43">
        <v>1284000</v>
      </c>
      <c r="K33" s="44"/>
      <c r="L33" s="43">
        <v>1586000</v>
      </c>
      <c r="M33" s="44"/>
      <c r="N33" s="43"/>
      <c r="O33" s="44"/>
      <c r="P33" s="43">
        <f t="shared" si="5"/>
        <v>2965000</v>
      </c>
      <c r="Q33" s="44">
        <f t="shared" si="6"/>
        <v>0</v>
      </c>
      <c r="R33" s="24">
        <f t="shared" si="7"/>
        <v>23.5202492211838</v>
      </c>
      <c r="S33" s="25">
        <f t="shared" si="8"/>
        <v>0</v>
      </c>
      <c r="T33" s="24">
        <f t="shared" si="9"/>
        <v>85.201149425287355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>
        <v>13800000</v>
      </c>
      <c r="C34" s="42"/>
      <c r="D34" s="42"/>
      <c r="E34" s="42">
        <f t="shared" si="4"/>
        <v>13800000</v>
      </c>
      <c r="F34" s="43">
        <v>13800000</v>
      </c>
      <c r="G34" s="44">
        <v>13800000</v>
      </c>
      <c r="H34" s="43">
        <v>2566000</v>
      </c>
      <c r="I34" s="44"/>
      <c r="J34" s="43">
        <v>2423000</v>
      </c>
      <c r="K34" s="44"/>
      <c r="L34" s="43">
        <v>2515000</v>
      </c>
      <c r="M34" s="44"/>
      <c r="N34" s="43"/>
      <c r="O34" s="44"/>
      <c r="P34" s="43">
        <f t="shared" si="5"/>
        <v>7504000</v>
      </c>
      <c r="Q34" s="44">
        <f t="shared" si="6"/>
        <v>0</v>
      </c>
      <c r="R34" s="24">
        <f t="shared" si="7"/>
        <v>3.7969459347915806</v>
      </c>
      <c r="S34" s="25">
        <f t="shared" si="8"/>
        <v>0</v>
      </c>
      <c r="T34" s="24">
        <f t="shared" si="9"/>
        <v>54.376811594202898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1890000</v>
      </c>
      <c r="I36" s="44"/>
      <c r="J36" s="43">
        <v>2117000</v>
      </c>
      <c r="K36" s="44"/>
      <c r="L36" s="43">
        <v>716000</v>
      </c>
      <c r="M36" s="44"/>
      <c r="N36" s="43"/>
      <c r="O36" s="44"/>
      <c r="P36" s="43">
        <f t="shared" si="5"/>
        <v>4723000</v>
      </c>
      <c r="Q36" s="44">
        <f t="shared" si="6"/>
        <v>0</v>
      </c>
      <c r="R36" s="24">
        <f t="shared" si="7"/>
        <v>-66.178554558337268</v>
      </c>
      <c r="S36" s="25">
        <f t="shared" si="8"/>
        <v>0</v>
      </c>
      <c r="T36" s="24">
        <f t="shared" si="9"/>
        <v>67.471428571428575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53999000</v>
      </c>
      <c r="D37" s="42"/>
      <c r="E37" s="42">
        <f t="shared" si="4"/>
        <v>53999000</v>
      </c>
      <c r="F37" s="43">
        <v>53999000</v>
      </c>
      <c r="G37" s="44">
        <v>53999000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4215000</v>
      </c>
      <c r="C43" s="45">
        <f t="shared" si="20"/>
        <v>-2000000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</v>
      </c>
      <c r="C44" s="39">
        <f t="shared" si="22"/>
        <v>-2000000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1013340000</v>
      </c>
      <c r="C61" s="39">
        <f t="shared" si="26"/>
        <v>49410000</v>
      </c>
      <c r="D61" s="39">
        <f t="shared" si="26"/>
        <v>0</v>
      </c>
      <c r="E61" s="39">
        <f t="shared" si="26"/>
        <v>1062750000</v>
      </c>
      <c r="F61" s="40">
        <f t="shared" si="26"/>
        <v>1154339000</v>
      </c>
      <c r="G61" s="41">
        <f t="shared" si="26"/>
        <v>762201000</v>
      </c>
      <c r="H61" s="40">
        <f t="shared" si="26"/>
        <v>48435000</v>
      </c>
      <c r="I61" s="41">
        <f t="shared" si="26"/>
        <v>0</v>
      </c>
      <c r="J61" s="40">
        <f t="shared" si="26"/>
        <v>165555000</v>
      </c>
      <c r="K61" s="41">
        <f t="shared" si="26"/>
        <v>0</v>
      </c>
      <c r="L61" s="40">
        <f t="shared" si="26"/>
        <v>69148000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283138000</v>
      </c>
      <c r="Q61" s="41">
        <f t="shared" si="26"/>
        <v>0</v>
      </c>
      <c r="R61" s="20">
        <f t="shared" si="16"/>
        <v>-58.232611518830602</v>
      </c>
      <c r="S61" s="21">
        <f t="shared" si="17"/>
        <v>0</v>
      </c>
      <c r="T61" s="20">
        <f t="shared" si="18"/>
        <v>26.642013643848507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635473000</v>
      </c>
      <c r="C62" s="39">
        <f t="shared" si="28"/>
        <v>0</v>
      </c>
      <c r="D62" s="39">
        <f t="shared" si="28"/>
        <v>0</v>
      </c>
      <c r="E62" s="39">
        <f t="shared" si="28"/>
        <v>635473000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26507000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635473000</v>
      </c>
      <c r="C63" s="42"/>
      <c r="D63" s="42"/>
      <c r="E63" s="42">
        <f t="shared" si="13"/>
        <v>635473000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>
        <v>26507000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1648813000</v>
      </c>
      <c r="C65" s="48">
        <f t="shared" si="30"/>
        <v>49410000</v>
      </c>
      <c r="D65" s="48">
        <f t="shared" si="30"/>
        <v>0</v>
      </c>
      <c r="E65" s="48">
        <f t="shared" si="30"/>
        <v>1698223000</v>
      </c>
      <c r="F65" s="49">
        <f t="shared" si="30"/>
        <v>1154339000</v>
      </c>
      <c r="G65" s="50">
        <f t="shared" si="30"/>
        <v>762201000</v>
      </c>
      <c r="H65" s="49">
        <f t="shared" si="30"/>
        <v>48435000</v>
      </c>
      <c r="I65" s="50">
        <f t="shared" si="30"/>
        <v>0</v>
      </c>
      <c r="J65" s="49">
        <f t="shared" si="30"/>
        <v>165555000</v>
      </c>
      <c r="K65" s="50">
        <f t="shared" si="30"/>
        <v>0</v>
      </c>
      <c r="L65" s="49">
        <f t="shared" si="30"/>
        <v>69148000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283138000</v>
      </c>
      <c r="Q65" s="50">
        <f t="shared" si="30"/>
        <v>0</v>
      </c>
      <c r="R65" s="34">
        <f t="shared" si="16"/>
        <v>-58.232611518830602</v>
      </c>
      <c r="S65" s="35">
        <f t="shared" si="17"/>
        <v>0</v>
      </c>
      <c r="T65" s="34">
        <f t="shared" si="18"/>
        <v>16.672604245732156</v>
      </c>
      <c r="U65" s="35">
        <f t="shared" si="19"/>
        <v>0</v>
      </c>
      <c r="V65" s="49">
        <f>+V61+V62</f>
        <v>26507000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213066000</v>
      </c>
      <c r="C8" s="36">
        <f t="shared" si="0"/>
        <v>-1025000</v>
      </c>
      <c r="D8" s="36">
        <f t="shared" si="0"/>
        <v>0</v>
      </c>
      <c r="E8" s="36">
        <f t="shared" si="0"/>
        <v>212041000</v>
      </c>
      <c r="F8" s="37">
        <f t="shared" si="0"/>
        <v>212041000</v>
      </c>
      <c r="G8" s="38">
        <f t="shared" si="0"/>
        <v>212041000</v>
      </c>
      <c r="H8" s="37">
        <f t="shared" si="0"/>
        <v>37688000</v>
      </c>
      <c r="I8" s="38">
        <f t="shared" si="0"/>
        <v>49341760</v>
      </c>
      <c r="J8" s="37">
        <f t="shared" si="0"/>
        <v>85106000</v>
      </c>
      <c r="K8" s="38">
        <f t="shared" si="0"/>
        <v>79231760</v>
      </c>
      <c r="L8" s="37">
        <f t="shared" si="0"/>
        <v>29606000</v>
      </c>
      <c r="M8" s="38">
        <f t="shared" si="0"/>
        <v>11834630</v>
      </c>
      <c r="N8" s="37">
        <f t="shared" si="0"/>
        <v>0</v>
      </c>
      <c r="O8" s="38">
        <f t="shared" si="0"/>
        <v>0</v>
      </c>
      <c r="P8" s="37">
        <f t="shared" si="0"/>
        <v>152400000</v>
      </c>
      <c r="Q8" s="38">
        <f t="shared" si="0"/>
        <v>140408150</v>
      </c>
      <c r="R8" s="16">
        <f>IF(($J8       =0),0,((($L8       -$J8       )/$J8       )*100))</f>
        <v>-65.212793457570555</v>
      </c>
      <c r="S8" s="17">
        <f>IF(($K8       =0),0,((($M8       -$K8       )/$K8       )*100))</f>
        <v>-85.063275131083799</v>
      </c>
      <c r="T8" s="16">
        <f>IF(($E8       =0),0,(($P8       /$E8       )*100))</f>
        <v>71.872892506637868</v>
      </c>
      <c r="U8" s="18">
        <f>IF(($E8       =0),0,(($Q8       /$E8       )*100))</f>
        <v>66.217453228385082</v>
      </c>
      <c r="V8" s="37">
        <f t="shared" ref="V8:W8" si="1">+V9+V28</f>
        <v>8358000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208616000</v>
      </c>
      <c r="C9" s="39">
        <f t="shared" si="2"/>
        <v>-793000</v>
      </c>
      <c r="D9" s="39">
        <f t="shared" si="2"/>
        <v>0</v>
      </c>
      <c r="E9" s="39">
        <f t="shared" si="2"/>
        <v>207823000</v>
      </c>
      <c r="F9" s="40">
        <f t="shared" si="2"/>
        <v>207823000</v>
      </c>
      <c r="G9" s="41">
        <f t="shared" si="2"/>
        <v>207823000</v>
      </c>
      <c r="H9" s="40">
        <f t="shared" si="2"/>
        <v>34319000</v>
      </c>
      <c r="I9" s="41">
        <f t="shared" si="2"/>
        <v>46058816</v>
      </c>
      <c r="J9" s="40">
        <f t="shared" si="2"/>
        <v>85055000</v>
      </c>
      <c r="K9" s="41">
        <f t="shared" si="2"/>
        <v>78735554</v>
      </c>
      <c r="L9" s="40">
        <f t="shared" si="2"/>
        <v>29520000</v>
      </c>
      <c r="M9" s="41">
        <f t="shared" si="2"/>
        <v>11727118</v>
      </c>
      <c r="N9" s="40">
        <f t="shared" si="2"/>
        <v>0</v>
      </c>
      <c r="O9" s="41">
        <f t="shared" si="2"/>
        <v>0</v>
      </c>
      <c r="P9" s="40">
        <f t="shared" si="2"/>
        <v>148894000</v>
      </c>
      <c r="Q9" s="41">
        <f t="shared" si="2"/>
        <v>136521488</v>
      </c>
      <c r="R9" s="20">
        <f>IF(($J9       =0),0,((($L9       -$J9       )/$J9       )*100))</f>
        <v>-65.293045676327083</v>
      </c>
      <c r="S9" s="21">
        <f>IF(($K9       =0),0,((($M9       -$K9       )/$K9       )*100))</f>
        <v>-85.105689356043641</v>
      </c>
      <c r="T9" s="20">
        <f>IF(($E9       =0),0,(($P9       /$E9       )*100))</f>
        <v>71.644620662775537</v>
      </c>
      <c r="U9" s="22">
        <f>IF(($E9       =0),0,(($Q9       /$E9       )*100))</f>
        <v>65.691231480634954</v>
      </c>
      <c r="V9" s="40">
        <f t="shared" ref="V9:W9" si="3">SUM(V10:V27)</f>
        <v>8358000</v>
      </c>
      <c r="W9" s="41">
        <f t="shared" si="3"/>
        <v>0</v>
      </c>
    </row>
    <row r="10" spans="1:23" x14ac:dyDescent="0.2">
      <c r="A10" s="23" t="s">
        <v>36</v>
      </c>
      <c r="B10" s="42">
        <v>133616000</v>
      </c>
      <c r="C10" s="42">
        <v>-793000</v>
      </c>
      <c r="D10" s="42"/>
      <c r="E10" s="42">
        <f t="shared" ref="E10:E41" si="4">$B10      +$C10      +$D10</f>
        <v>132823000</v>
      </c>
      <c r="F10" s="43">
        <v>132823000</v>
      </c>
      <c r="G10" s="44">
        <v>132823000</v>
      </c>
      <c r="H10" s="43">
        <v>14319000</v>
      </c>
      <c r="I10" s="44">
        <v>17617976</v>
      </c>
      <c r="J10" s="43">
        <v>58149000</v>
      </c>
      <c r="K10" s="44">
        <v>60195106</v>
      </c>
      <c r="L10" s="43">
        <v>24277000</v>
      </c>
      <c r="M10" s="44">
        <v>4624259</v>
      </c>
      <c r="N10" s="43"/>
      <c r="O10" s="44"/>
      <c r="P10" s="43">
        <f t="shared" ref="P10:P41" si="5">$H10      +$J10      +$L10      +$N10</f>
        <v>96745000</v>
      </c>
      <c r="Q10" s="44">
        <f t="shared" ref="Q10:Q41" si="6">$I10      +$K10      +$M10      +$O10</f>
        <v>82437341</v>
      </c>
      <c r="R10" s="24">
        <f t="shared" ref="R10:R41" si="7">IF(($J10      =0),0,((($L10      -$J10      )/$J10      )*100))</f>
        <v>-58.250356841906139</v>
      </c>
      <c r="S10" s="25">
        <f t="shared" ref="S10:S41" si="8">IF(($K10      =0),0,((($M10      -$K10      )/$K10      )*100))</f>
        <v>-92.317882121513321</v>
      </c>
      <c r="T10" s="24">
        <f t="shared" ref="T10:T41" si="9">IF(($E10      =0),0,(($P10      /$E10      )*100))</f>
        <v>72.837535667768378</v>
      </c>
      <c r="U10" s="26">
        <f t="shared" ref="U10:U41" si="10">IF(($E10      =0),0,(($Q10      /$E10      )*100))</f>
        <v>62.065561687358361</v>
      </c>
      <c r="V10" s="43">
        <v>8358000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75000000</v>
      </c>
      <c r="C23" s="42"/>
      <c r="D23" s="42"/>
      <c r="E23" s="42">
        <f t="shared" si="4"/>
        <v>75000000</v>
      </c>
      <c r="F23" s="43">
        <v>75000000</v>
      </c>
      <c r="G23" s="44">
        <v>75000000</v>
      </c>
      <c r="H23" s="43">
        <v>20000000</v>
      </c>
      <c r="I23" s="44">
        <v>28440840</v>
      </c>
      <c r="J23" s="43">
        <v>26906000</v>
      </c>
      <c r="K23" s="44">
        <v>18540448</v>
      </c>
      <c r="L23" s="43">
        <v>5243000</v>
      </c>
      <c r="M23" s="44">
        <v>7102859</v>
      </c>
      <c r="N23" s="43"/>
      <c r="O23" s="44"/>
      <c r="P23" s="43">
        <f t="shared" si="5"/>
        <v>52149000</v>
      </c>
      <c r="Q23" s="44">
        <f t="shared" si="6"/>
        <v>54084147</v>
      </c>
      <c r="R23" s="24">
        <f t="shared" si="7"/>
        <v>-80.513640080279487</v>
      </c>
      <c r="S23" s="25">
        <f t="shared" si="8"/>
        <v>-61.689927880922838</v>
      </c>
      <c r="T23" s="24">
        <f t="shared" si="9"/>
        <v>69.532000000000011</v>
      </c>
      <c r="U23" s="26">
        <f t="shared" si="10"/>
        <v>72.112195999999997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4450000</v>
      </c>
      <c r="C28" s="39">
        <f t="shared" si="11"/>
        <v>-232000</v>
      </c>
      <c r="D28" s="39">
        <f t="shared" si="11"/>
        <v>0</v>
      </c>
      <c r="E28" s="39">
        <f t="shared" si="11"/>
        <v>4218000</v>
      </c>
      <c r="F28" s="40">
        <f t="shared" si="11"/>
        <v>4218000</v>
      </c>
      <c r="G28" s="41">
        <f t="shared" si="11"/>
        <v>4218000</v>
      </c>
      <c r="H28" s="40">
        <f t="shared" si="11"/>
        <v>3369000</v>
      </c>
      <c r="I28" s="41">
        <f t="shared" si="11"/>
        <v>3282944</v>
      </c>
      <c r="J28" s="40">
        <f t="shared" si="11"/>
        <v>51000</v>
      </c>
      <c r="K28" s="41">
        <f t="shared" si="11"/>
        <v>496206</v>
      </c>
      <c r="L28" s="40">
        <f t="shared" si="11"/>
        <v>86000</v>
      </c>
      <c r="M28" s="41">
        <f t="shared" si="11"/>
        <v>107512</v>
      </c>
      <c r="N28" s="40">
        <f t="shared" si="11"/>
        <v>0</v>
      </c>
      <c r="O28" s="41">
        <f t="shared" si="11"/>
        <v>0</v>
      </c>
      <c r="P28" s="40">
        <f t="shared" si="11"/>
        <v>3506000</v>
      </c>
      <c r="Q28" s="41">
        <f t="shared" si="11"/>
        <v>3886662</v>
      </c>
      <c r="R28" s="20">
        <f t="shared" si="7"/>
        <v>68.627450980392155</v>
      </c>
      <c r="S28" s="21">
        <f t="shared" si="8"/>
        <v>-78.333192262890819</v>
      </c>
      <c r="T28" s="20">
        <f t="shared" si="9"/>
        <v>83.119962067330491</v>
      </c>
      <c r="U28" s="22">
        <f t="shared" si="10"/>
        <v>92.144665718349927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2051000</v>
      </c>
      <c r="I31" s="44">
        <v>2049998</v>
      </c>
      <c r="J31" s="43">
        <v>51000</v>
      </c>
      <c r="K31" s="44">
        <v>179152</v>
      </c>
      <c r="L31" s="43">
        <v>86000</v>
      </c>
      <c r="M31" s="44">
        <v>107512</v>
      </c>
      <c r="N31" s="43"/>
      <c r="O31" s="44"/>
      <c r="P31" s="43">
        <f t="shared" si="5"/>
        <v>2188000</v>
      </c>
      <c r="Q31" s="44">
        <f t="shared" si="6"/>
        <v>2336662</v>
      </c>
      <c r="R31" s="24">
        <f t="shared" si="7"/>
        <v>68.627450980392155</v>
      </c>
      <c r="S31" s="25">
        <f t="shared" si="8"/>
        <v>-39.988389747253727</v>
      </c>
      <c r="T31" s="24">
        <f t="shared" si="9"/>
        <v>75.448275862068968</v>
      </c>
      <c r="U31" s="26">
        <f t="shared" si="10"/>
        <v>80.574551724137933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1550000</v>
      </c>
      <c r="C33" s="42">
        <v>-232000</v>
      </c>
      <c r="D33" s="42"/>
      <c r="E33" s="42">
        <f t="shared" si="4"/>
        <v>1318000</v>
      </c>
      <c r="F33" s="43">
        <v>1318000</v>
      </c>
      <c r="G33" s="44">
        <v>1318000</v>
      </c>
      <c r="H33" s="43">
        <v>1318000</v>
      </c>
      <c r="I33" s="44">
        <v>1232946</v>
      </c>
      <c r="J33" s="43"/>
      <c r="K33" s="44">
        <v>317054</v>
      </c>
      <c r="L33" s="43"/>
      <c r="M33" s="44"/>
      <c r="N33" s="43"/>
      <c r="O33" s="44"/>
      <c r="P33" s="43">
        <f t="shared" si="5"/>
        <v>1318000</v>
      </c>
      <c r="Q33" s="44">
        <f t="shared" si="6"/>
        <v>1550000</v>
      </c>
      <c r="R33" s="24">
        <f t="shared" si="7"/>
        <v>0</v>
      </c>
      <c r="S33" s="25">
        <f t="shared" si="8"/>
        <v>-100</v>
      </c>
      <c r="T33" s="24">
        <f t="shared" si="9"/>
        <v>100</v>
      </c>
      <c r="U33" s="26">
        <f t="shared" si="10"/>
        <v>117.60242792109257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109043000</v>
      </c>
      <c r="C43" s="45">
        <f t="shared" si="20"/>
        <v>989000</v>
      </c>
      <c r="D43" s="45">
        <f t="shared" si="20"/>
        <v>0</v>
      </c>
      <c r="E43" s="45">
        <f t="shared" si="20"/>
        <v>110032000</v>
      </c>
      <c r="F43" s="46">
        <f t="shared" si="20"/>
        <v>108943000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109043000</v>
      </c>
      <c r="C44" s="39">
        <f t="shared" si="22"/>
        <v>989000</v>
      </c>
      <c r="D44" s="39">
        <f t="shared" si="22"/>
        <v>0</v>
      </c>
      <c r="E44" s="39">
        <f t="shared" si="22"/>
        <v>110032000</v>
      </c>
      <c r="F44" s="40">
        <f t="shared" si="22"/>
        <v>108943000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82358000</v>
      </c>
      <c r="C45" s="42"/>
      <c r="D45" s="42"/>
      <c r="E45" s="42">
        <f t="shared" si="13"/>
        <v>82358000</v>
      </c>
      <c r="F45" s="43">
        <v>82358000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26585000</v>
      </c>
      <c r="C46" s="42">
        <v>1089000</v>
      </c>
      <c r="D46" s="42"/>
      <c r="E46" s="42">
        <f t="shared" si="13"/>
        <v>27674000</v>
      </c>
      <c r="F46" s="43">
        <v>26585000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322109000</v>
      </c>
      <c r="C61" s="39">
        <f t="shared" si="26"/>
        <v>-36000</v>
      </c>
      <c r="D61" s="39">
        <f t="shared" si="26"/>
        <v>0</v>
      </c>
      <c r="E61" s="39">
        <f t="shared" si="26"/>
        <v>322073000</v>
      </c>
      <c r="F61" s="40">
        <f t="shared" si="26"/>
        <v>320984000</v>
      </c>
      <c r="G61" s="41">
        <f t="shared" si="26"/>
        <v>212041000</v>
      </c>
      <c r="H61" s="40">
        <f t="shared" si="26"/>
        <v>37688000</v>
      </c>
      <c r="I61" s="41">
        <f t="shared" si="26"/>
        <v>49341760</v>
      </c>
      <c r="J61" s="40">
        <f t="shared" si="26"/>
        <v>85106000</v>
      </c>
      <c r="K61" s="41">
        <f t="shared" si="26"/>
        <v>79231760</v>
      </c>
      <c r="L61" s="40">
        <f t="shared" si="26"/>
        <v>29606000</v>
      </c>
      <c r="M61" s="41">
        <f t="shared" si="26"/>
        <v>11834630</v>
      </c>
      <c r="N61" s="40">
        <f t="shared" si="26"/>
        <v>0</v>
      </c>
      <c r="O61" s="41">
        <f t="shared" si="26"/>
        <v>0</v>
      </c>
      <c r="P61" s="40">
        <f t="shared" si="26"/>
        <v>152400000</v>
      </c>
      <c r="Q61" s="41">
        <f t="shared" si="26"/>
        <v>140408150</v>
      </c>
      <c r="R61" s="20">
        <f t="shared" si="16"/>
        <v>-65.212793457570555</v>
      </c>
      <c r="S61" s="21">
        <f t="shared" si="17"/>
        <v>-85.063275131083799</v>
      </c>
      <c r="T61" s="20">
        <f t="shared" si="18"/>
        <v>47.318465068478268</v>
      </c>
      <c r="U61" s="22">
        <f t="shared" si="19"/>
        <v>43.59513215947937</v>
      </c>
      <c r="V61" s="40">
        <f t="shared" ref="V61:W61" si="27">+V8+V43</f>
        <v>8358000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322109000</v>
      </c>
      <c r="C65" s="48">
        <f t="shared" si="30"/>
        <v>-36000</v>
      </c>
      <c r="D65" s="48">
        <f t="shared" si="30"/>
        <v>0</v>
      </c>
      <c r="E65" s="48">
        <f t="shared" si="30"/>
        <v>322073000</v>
      </c>
      <c r="F65" s="49">
        <f t="shared" si="30"/>
        <v>320984000</v>
      </c>
      <c r="G65" s="50">
        <f t="shared" si="30"/>
        <v>212041000</v>
      </c>
      <c r="H65" s="49">
        <f t="shared" si="30"/>
        <v>37688000</v>
      </c>
      <c r="I65" s="50">
        <f t="shared" si="30"/>
        <v>49341760</v>
      </c>
      <c r="J65" s="49">
        <f t="shared" si="30"/>
        <v>85106000</v>
      </c>
      <c r="K65" s="50">
        <f t="shared" si="30"/>
        <v>79231760</v>
      </c>
      <c r="L65" s="49">
        <f t="shared" si="30"/>
        <v>29606000</v>
      </c>
      <c r="M65" s="51">
        <f t="shared" si="30"/>
        <v>11834630</v>
      </c>
      <c r="N65" s="49">
        <f t="shared" si="30"/>
        <v>0</v>
      </c>
      <c r="O65" s="50">
        <f t="shared" si="30"/>
        <v>0</v>
      </c>
      <c r="P65" s="49">
        <f t="shared" si="30"/>
        <v>152400000</v>
      </c>
      <c r="Q65" s="50">
        <f t="shared" si="30"/>
        <v>140408150</v>
      </c>
      <c r="R65" s="34">
        <f t="shared" si="16"/>
        <v>-65.212793457570555</v>
      </c>
      <c r="S65" s="35">
        <f t="shared" si="17"/>
        <v>-85.063275131083799</v>
      </c>
      <c r="T65" s="34">
        <f t="shared" si="18"/>
        <v>47.318465068478268</v>
      </c>
      <c r="U65" s="35">
        <f t="shared" si="19"/>
        <v>43.59513215947937</v>
      </c>
      <c r="V65" s="49">
        <f>+V61+V62</f>
        <v>8358000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358395000</v>
      </c>
      <c r="C8" s="36">
        <f t="shared" si="0"/>
        <v>6459000</v>
      </c>
      <c r="D8" s="36">
        <f t="shared" si="0"/>
        <v>0</v>
      </c>
      <c r="E8" s="36">
        <f t="shared" si="0"/>
        <v>364854000</v>
      </c>
      <c r="F8" s="37">
        <f t="shared" si="0"/>
        <v>364854000</v>
      </c>
      <c r="G8" s="38">
        <f t="shared" si="0"/>
        <v>364854000</v>
      </c>
      <c r="H8" s="37">
        <f t="shared" si="0"/>
        <v>57289000</v>
      </c>
      <c r="I8" s="38">
        <f t="shared" si="0"/>
        <v>37876278</v>
      </c>
      <c r="J8" s="37">
        <f t="shared" si="0"/>
        <v>118130000</v>
      </c>
      <c r="K8" s="38">
        <f t="shared" si="0"/>
        <v>88763053</v>
      </c>
      <c r="L8" s="37">
        <f t="shared" si="0"/>
        <v>84407000</v>
      </c>
      <c r="M8" s="38">
        <f t="shared" si="0"/>
        <v>56095554</v>
      </c>
      <c r="N8" s="37">
        <f t="shared" si="0"/>
        <v>0</v>
      </c>
      <c r="O8" s="38">
        <f t="shared" si="0"/>
        <v>0</v>
      </c>
      <c r="P8" s="37">
        <f t="shared" si="0"/>
        <v>259826000</v>
      </c>
      <c r="Q8" s="38">
        <f t="shared" si="0"/>
        <v>182734885</v>
      </c>
      <c r="R8" s="16">
        <f>IF(($J8       =0),0,((($L8       -$J8       )/$J8       )*100))</f>
        <v>-28.54736307457885</v>
      </c>
      <c r="S8" s="17">
        <f>IF(($K8       =0),0,((($M8       -$K8       )/$K8       )*100))</f>
        <v>-36.803036731960987</v>
      </c>
      <c r="T8" s="16">
        <f>IF(($E8       =0),0,(($P8       /$E8       )*100))</f>
        <v>71.21369095583438</v>
      </c>
      <c r="U8" s="18">
        <f>IF(($E8       =0),0,(($Q8       /$E8       )*100))</f>
        <v>50.084385809118167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354202000</v>
      </c>
      <c r="C9" s="39">
        <f t="shared" si="2"/>
        <v>6459000</v>
      </c>
      <c r="D9" s="39">
        <f t="shared" si="2"/>
        <v>0</v>
      </c>
      <c r="E9" s="39">
        <f t="shared" si="2"/>
        <v>360661000</v>
      </c>
      <c r="F9" s="40">
        <f t="shared" si="2"/>
        <v>360661000</v>
      </c>
      <c r="G9" s="41">
        <f t="shared" si="2"/>
        <v>360661000</v>
      </c>
      <c r="H9" s="40">
        <f t="shared" si="2"/>
        <v>56949000</v>
      </c>
      <c r="I9" s="41">
        <f t="shared" si="2"/>
        <v>37620278</v>
      </c>
      <c r="J9" s="40">
        <f t="shared" si="2"/>
        <v>117169000</v>
      </c>
      <c r="K9" s="41">
        <f t="shared" si="2"/>
        <v>86746619</v>
      </c>
      <c r="L9" s="40">
        <f t="shared" si="2"/>
        <v>83716000</v>
      </c>
      <c r="M9" s="41">
        <f t="shared" si="2"/>
        <v>54449426</v>
      </c>
      <c r="N9" s="40">
        <f t="shared" si="2"/>
        <v>0</v>
      </c>
      <c r="O9" s="41">
        <f t="shared" si="2"/>
        <v>0</v>
      </c>
      <c r="P9" s="40">
        <f t="shared" si="2"/>
        <v>257834000</v>
      </c>
      <c r="Q9" s="41">
        <f t="shared" si="2"/>
        <v>178816323</v>
      </c>
      <c r="R9" s="20">
        <f>IF(($J9       =0),0,((($L9       -$J9       )/$J9       )*100))</f>
        <v>-28.551067261818396</v>
      </c>
      <c r="S9" s="21">
        <f>IF(($K9       =0),0,((($M9       -$K9       )/$K9       )*100))</f>
        <v>-37.23164472842452</v>
      </c>
      <c r="T9" s="20">
        <f>IF(($E9       =0),0,(($P9       /$E9       )*100))</f>
        <v>71.489293269857285</v>
      </c>
      <c r="U9" s="22">
        <f>IF(($E9       =0),0,(($Q9       /$E9       )*100))</f>
        <v>49.580166139394052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329018000</v>
      </c>
      <c r="C10" s="42">
        <v>-2095000</v>
      </c>
      <c r="D10" s="42"/>
      <c r="E10" s="42">
        <f t="shared" ref="E10:E41" si="4">$B10      +$C10      +$D10</f>
        <v>326923000</v>
      </c>
      <c r="F10" s="43">
        <v>326923000</v>
      </c>
      <c r="G10" s="44">
        <v>326923000</v>
      </c>
      <c r="H10" s="43">
        <v>46949000</v>
      </c>
      <c r="I10" s="44">
        <v>35777374</v>
      </c>
      <c r="J10" s="43">
        <v>117169000</v>
      </c>
      <c r="K10" s="44">
        <v>74497136</v>
      </c>
      <c r="L10" s="43">
        <v>77297000</v>
      </c>
      <c r="M10" s="44">
        <v>48687782</v>
      </c>
      <c r="N10" s="43"/>
      <c r="O10" s="44"/>
      <c r="P10" s="43">
        <f t="shared" ref="P10:P41" si="5">$H10      +$J10      +$L10      +$N10</f>
        <v>241415000</v>
      </c>
      <c r="Q10" s="44">
        <f t="shared" ref="Q10:Q41" si="6">$I10      +$K10      +$M10      +$O10</f>
        <v>158962292</v>
      </c>
      <c r="R10" s="24">
        <f t="shared" ref="R10:R41" si="7">IF(($J10      =0),0,((($L10      -$J10      )/$J10      )*100))</f>
        <v>-34.029478787051183</v>
      </c>
      <c r="S10" s="25">
        <f t="shared" ref="S10:S41" si="8">IF(($K10      =0),0,((($M10      -$K10      )/$K10      )*100))</f>
        <v>-34.644760034801877</v>
      </c>
      <c r="T10" s="24">
        <f t="shared" ref="T10:T41" si="9">IF(($E10      =0),0,(($P10      /$E10      )*100))</f>
        <v>73.844605610495435</v>
      </c>
      <c r="U10" s="26">
        <f t="shared" ref="U10:U41" si="10">IF(($E10      =0),0,(($Q10      /$E10      )*100))</f>
        <v>48.623771346769729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25184000</v>
      </c>
      <c r="C13" s="42">
        <v>8554000</v>
      </c>
      <c r="D13" s="42"/>
      <c r="E13" s="42">
        <f t="shared" si="4"/>
        <v>33738000</v>
      </c>
      <c r="F13" s="43">
        <v>33738000</v>
      </c>
      <c r="G13" s="44">
        <v>33738000</v>
      </c>
      <c r="H13" s="43">
        <v>10000000</v>
      </c>
      <c r="I13" s="44">
        <v>1842904</v>
      </c>
      <c r="J13" s="43"/>
      <c r="K13" s="44">
        <v>12249483</v>
      </c>
      <c r="L13" s="43">
        <v>6419000</v>
      </c>
      <c r="M13" s="44">
        <v>5761644</v>
      </c>
      <c r="N13" s="43"/>
      <c r="O13" s="44"/>
      <c r="P13" s="43">
        <f t="shared" si="5"/>
        <v>16419000</v>
      </c>
      <c r="Q13" s="44">
        <f t="shared" si="6"/>
        <v>19854031</v>
      </c>
      <c r="R13" s="24">
        <f t="shared" si="7"/>
        <v>0</v>
      </c>
      <c r="S13" s="25">
        <f t="shared" si="8"/>
        <v>-52.96418632525144</v>
      </c>
      <c r="T13" s="24">
        <f t="shared" si="9"/>
        <v>48.666192423972973</v>
      </c>
      <c r="U13" s="26">
        <f t="shared" si="10"/>
        <v>58.847682138834543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4193000</v>
      </c>
      <c r="C28" s="39">
        <f t="shared" si="11"/>
        <v>0</v>
      </c>
      <c r="D28" s="39">
        <f t="shared" si="11"/>
        <v>0</v>
      </c>
      <c r="E28" s="39">
        <f t="shared" si="11"/>
        <v>4193000</v>
      </c>
      <c r="F28" s="40">
        <f t="shared" si="11"/>
        <v>4193000</v>
      </c>
      <c r="G28" s="41">
        <f t="shared" si="11"/>
        <v>4193000</v>
      </c>
      <c r="H28" s="40">
        <f t="shared" si="11"/>
        <v>340000</v>
      </c>
      <c r="I28" s="41">
        <f t="shared" si="11"/>
        <v>256000</v>
      </c>
      <c r="J28" s="40">
        <f t="shared" si="11"/>
        <v>961000</v>
      </c>
      <c r="K28" s="41">
        <f t="shared" si="11"/>
        <v>2016434</v>
      </c>
      <c r="L28" s="40">
        <f t="shared" si="11"/>
        <v>691000</v>
      </c>
      <c r="M28" s="41">
        <f t="shared" si="11"/>
        <v>1646128</v>
      </c>
      <c r="N28" s="40">
        <f t="shared" si="11"/>
        <v>0</v>
      </c>
      <c r="O28" s="41">
        <f t="shared" si="11"/>
        <v>0</v>
      </c>
      <c r="P28" s="40">
        <f t="shared" si="11"/>
        <v>1992000</v>
      </c>
      <c r="Q28" s="41">
        <f t="shared" si="11"/>
        <v>3918562</v>
      </c>
      <c r="R28" s="20">
        <f t="shared" si="7"/>
        <v>-28.095733610822059</v>
      </c>
      <c r="S28" s="21">
        <f t="shared" si="8"/>
        <v>-18.364399727439629</v>
      </c>
      <c r="T28" s="20">
        <f t="shared" si="9"/>
        <v>47.507751013594088</v>
      </c>
      <c r="U28" s="22">
        <f t="shared" si="10"/>
        <v>93.454853326973534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84000</v>
      </c>
      <c r="I31" s="44"/>
      <c r="J31" s="43">
        <v>517000</v>
      </c>
      <c r="K31" s="44">
        <v>1504434</v>
      </c>
      <c r="L31" s="43">
        <v>435000</v>
      </c>
      <c r="M31" s="44">
        <v>1262128</v>
      </c>
      <c r="N31" s="43"/>
      <c r="O31" s="44"/>
      <c r="P31" s="43">
        <f t="shared" si="5"/>
        <v>1036000</v>
      </c>
      <c r="Q31" s="44">
        <f t="shared" si="6"/>
        <v>2766562</v>
      </c>
      <c r="R31" s="24">
        <f t="shared" si="7"/>
        <v>-15.860735009671178</v>
      </c>
      <c r="S31" s="25">
        <f t="shared" si="8"/>
        <v>-16.106123631877502</v>
      </c>
      <c r="T31" s="24">
        <f t="shared" si="9"/>
        <v>35.724137931034484</v>
      </c>
      <c r="U31" s="26">
        <f t="shared" si="10"/>
        <v>95.398689655172404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1293000</v>
      </c>
      <c r="C33" s="42"/>
      <c r="D33" s="42"/>
      <c r="E33" s="42">
        <f t="shared" si="4"/>
        <v>1293000</v>
      </c>
      <c r="F33" s="43">
        <v>1293000</v>
      </c>
      <c r="G33" s="44">
        <v>1293000</v>
      </c>
      <c r="H33" s="43">
        <v>256000</v>
      </c>
      <c r="I33" s="44">
        <v>256000</v>
      </c>
      <c r="J33" s="43">
        <v>444000</v>
      </c>
      <c r="K33" s="44">
        <v>512000</v>
      </c>
      <c r="L33" s="43">
        <v>256000</v>
      </c>
      <c r="M33" s="44">
        <v>384000</v>
      </c>
      <c r="N33" s="43"/>
      <c r="O33" s="44"/>
      <c r="P33" s="43">
        <f t="shared" si="5"/>
        <v>956000</v>
      </c>
      <c r="Q33" s="44">
        <f t="shared" si="6"/>
        <v>1152000</v>
      </c>
      <c r="R33" s="24">
        <f t="shared" si="7"/>
        <v>-42.342342342342342</v>
      </c>
      <c r="S33" s="25">
        <f t="shared" si="8"/>
        <v>-25</v>
      </c>
      <c r="T33" s="24">
        <f t="shared" si="9"/>
        <v>73.93658159319412</v>
      </c>
      <c r="U33" s="26">
        <f t="shared" si="10"/>
        <v>89.095127610208806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68669000</v>
      </c>
      <c r="C43" s="45">
        <f t="shared" si="20"/>
        <v>27042000</v>
      </c>
      <c r="D43" s="45">
        <f t="shared" si="20"/>
        <v>0</v>
      </c>
      <c r="E43" s="45">
        <f t="shared" si="20"/>
        <v>95711000</v>
      </c>
      <c r="F43" s="46">
        <f t="shared" si="20"/>
        <v>68669000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68669000</v>
      </c>
      <c r="C44" s="39">
        <f t="shared" si="22"/>
        <v>27042000</v>
      </c>
      <c r="D44" s="39">
        <f t="shared" si="22"/>
        <v>0</v>
      </c>
      <c r="E44" s="39">
        <f t="shared" si="22"/>
        <v>95711000</v>
      </c>
      <c r="F44" s="40">
        <f t="shared" si="22"/>
        <v>68669000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16019000</v>
      </c>
      <c r="C46" s="42">
        <v>27042000</v>
      </c>
      <c r="D46" s="42"/>
      <c r="E46" s="42">
        <f t="shared" si="13"/>
        <v>43061000</v>
      </c>
      <c r="F46" s="43">
        <v>16019000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17650000</v>
      </c>
      <c r="C53" s="42"/>
      <c r="D53" s="42"/>
      <c r="E53" s="42">
        <f t="shared" si="13"/>
        <v>17650000</v>
      </c>
      <c r="F53" s="43">
        <v>17650000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427064000</v>
      </c>
      <c r="C61" s="39">
        <f t="shared" si="26"/>
        <v>33501000</v>
      </c>
      <c r="D61" s="39">
        <f t="shared" si="26"/>
        <v>0</v>
      </c>
      <c r="E61" s="39">
        <f t="shared" si="26"/>
        <v>460565000</v>
      </c>
      <c r="F61" s="40">
        <f t="shared" si="26"/>
        <v>433523000</v>
      </c>
      <c r="G61" s="41">
        <f t="shared" si="26"/>
        <v>364854000</v>
      </c>
      <c r="H61" s="40">
        <f t="shared" si="26"/>
        <v>57289000</v>
      </c>
      <c r="I61" s="41">
        <f t="shared" si="26"/>
        <v>37876278</v>
      </c>
      <c r="J61" s="40">
        <f t="shared" si="26"/>
        <v>118130000</v>
      </c>
      <c r="K61" s="41">
        <f t="shared" si="26"/>
        <v>88763053</v>
      </c>
      <c r="L61" s="40">
        <f t="shared" si="26"/>
        <v>84407000</v>
      </c>
      <c r="M61" s="41">
        <f t="shared" si="26"/>
        <v>56095554</v>
      </c>
      <c r="N61" s="40">
        <f t="shared" si="26"/>
        <v>0</v>
      </c>
      <c r="O61" s="41">
        <f t="shared" si="26"/>
        <v>0</v>
      </c>
      <c r="P61" s="40">
        <f t="shared" si="26"/>
        <v>259826000</v>
      </c>
      <c r="Q61" s="41">
        <f t="shared" si="26"/>
        <v>182734885</v>
      </c>
      <c r="R61" s="20">
        <f t="shared" si="16"/>
        <v>-28.54736307457885</v>
      </c>
      <c r="S61" s="21">
        <f t="shared" si="17"/>
        <v>-36.803036731960987</v>
      </c>
      <c r="T61" s="20">
        <f t="shared" si="18"/>
        <v>56.414621171821565</v>
      </c>
      <c r="U61" s="22">
        <f t="shared" si="19"/>
        <v>39.676242224224595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427064000</v>
      </c>
      <c r="C65" s="48">
        <f t="shared" si="30"/>
        <v>33501000</v>
      </c>
      <c r="D65" s="48">
        <f t="shared" si="30"/>
        <v>0</v>
      </c>
      <c r="E65" s="48">
        <f t="shared" si="30"/>
        <v>460565000</v>
      </c>
      <c r="F65" s="49">
        <f t="shared" si="30"/>
        <v>433523000</v>
      </c>
      <c r="G65" s="50">
        <f t="shared" si="30"/>
        <v>364854000</v>
      </c>
      <c r="H65" s="49">
        <f t="shared" si="30"/>
        <v>57289000</v>
      </c>
      <c r="I65" s="50">
        <f t="shared" si="30"/>
        <v>37876278</v>
      </c>
      <c r="J65" s="49">
        <f t="shared" si="30"/>
        <v>118130000</v>
      </c>
      <c r="K65" s="50">
        <f t="shared" si="30"/>
        <v>88763053</v>
      </c>
      <c r="L65" s="49">
        <f t="shared" si="30"/>
        <v>84407000</v>
      </c>
      <c r="M65" s="51">
        <f t="shared" si="30"/>
        <v>56095554</v>
      </c>
      <c r="N65" s="49">
        <f t="shared" si="30"/>
        <v>0</v>
      </c>
      <c r="O65" s="50">
        <f t="shared" si="30"/>
        <v>0</v>
      </c>
      <c r="P65" s="49">
        <f t="shared" si="30"/>
        <v>259826000</v>
      </c>
      <c r="Q65" s="50">
        <f t="shared" si="30"/>
        <v>182734885</v>
      </c>
      <c r="R65" s="34">
        <f t="shared" si="16"/>
        <v>-28.54736307457885</v>
      </c>
      <c r="S65" s="35">
        <f t="shared" si="17"/>
        <v>-36.803036731960987</v>
      </c>
      <c r="T65" s="34">
        <f t="shared" si="18"/>
        <v>56.414621171821565</v>
      </c>
      <c r="U65" s="35">
        <f t="shared" si="19"/>
        <v>39.676242224224595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642051000</v>
      </c>
      <c r="C8" s="36">
        <f t="shared" si="0"/>
        <v>-40823000</v>
      </c>
      <c r="D8" s="36">
        <f t="shared" si="0"/>
        <v>0</v>
      </c>
      <c r="E8" s="36">
        <f t="shared" si="0"/>
        <v>601228000</v>
      </c>
      <c r="F8" s="37">
        <f t="shared" si="0"/>
        <v>626228000</v>
      </c>
      <c r="G8" s="38">
        <f t="shared" si="0"/>
        <v>484037000</v>
      </c>
      <c r="H8" s="37">
        <f t="shared" si="0"/>
        <v>130540000</v>
      </c>
      <c r="I8" s="38">
        <f t="shared" si="0"/>
        <v>98720139</v>
      </c>
      <c r="J8" s="37">
        <f t="shared" si="0"/>
        <v>155045000</v>
      </c>
      <c r="K8" s="38">
        <f t="shared" si="0"/>
        <v>92544512</v>
      </c>
      <c r="L8" s="37">
        <f t="shared" si="0"/>
        <v>30092000</v>
      </c>
      <c r="M8" s="38">
        <f t="shared" si="0"/>
        <v>-259569152</v>
      </c>
      <c r="N8" s="37">
        <f t="shared" si="0"/>
        <v>0</v>
      </c>
      <c r="O8" s="38">
        <f t="shared" si="0"/>
        <v>0</v>
      </c>
      <c r="P8" s="37">
        <f t="shared" si="0"/>
        <v>315677000</v>
      </c>
      <c r="Q8" s="38">
        <f t="shared" si="0"/>
        <v>-68304501</v>
      </c>
      <c r="R8" s="16">
        <f>IF(($J8       =0),0,((($L8       -$J8       )/$J8       )*100))</f>
        <v>-80.591441194491921</v>
      </c>
      <c r="S8" s="17">
        <f>IF(($K8       =0),0,((($M8       -$K8       )/$K8       )*100))</f>
        <v>-380.48032929278401</v>
      </c>
      <c r="T8" s="16">
        <f>IF(($E8       =0),0,(($P8       /$E8       )*100))</f>
        <v>52.50537233794833</v>
      </c>
      <c r="U8" s="18">
        <f>IF(($E8       =0),0,(($Q8       /$E8       )*100))</f>
        <v>-11.360831664526602</v>
      </c>
      <c r="V8" s="37">
        <f t="shared" ref="V8:W8" si="1">+V9+V28</f>
        <v>58925000</v>
      </c>
      <c r="W8" s="38">
        <f t="shared" si="1"/>
        <v>-4231000</v>
      </c>
    </row>
    <row r="9" spans="1:23" x14ac:dyDescent="0.2">
      <c r="A9" s="19" t="s">
        <v>35</v>
      </c>
      <c r="B9" s="39">
        <f t="shared" ref="B9:Q9" si="2">SUM(B10:B27)</f>
        <v>633479000</v>
      </c>
      <c r="C9" s="39">
        <f t="shared" si="2"/>
        <v>-40823000</v>
      </c>
      <c r="D9" s="39">
        <f t="shared" si="2"/>
        <v>0</v>
      </c>
      <c r="E9" s="39">
        <f t="shared" si="2"/>
        <v>592656000</v>
      </c>
      <c r="F9" s="40">
        <f t="shared" si="2"/>
        <v>617656000</v>
      </c>
      <c r="G9" s="41">
        <f t="shared" si="2"/>
        <v>475465000</v>
      </c>
      <c r="H9" s="40">
        <f t="shared" si="2"/>
        <v>129905000</v>
      </c>
      <c r="I9" s="41">
        <f t="shared" si="2"/>
        <v>98558366</v>
      </c>
      <c r="J9" s="40">
        <f t="shared" si="2"/>
        <v>154326000</v>
      </c>
      <c r="K9" s="41">
        <f t="shared" si="2"/>
        <v>91925952</v>
      </c>
      <c r="L9" s="40">
        <f t="shared" si="2"/>
        <v>26151000</v>
      </c>
      <c r="M9" s="41">
        <f t="shared" si="2"/>
        <v>-263615152</v>
      </c>
      <c r="N9" s="40">
        <f t="shared" si="2"/>
        <v>0</v>
      </c>
      <c r="O9" s="41">
        <f t="shared" si="2"/>
        <v>0</v>
      </c>
      <c r="P9" s="40">
        <f t="shared" si="2"/>
        <v>310382000</v>
      </c>
      <c r="Q9" s="41">
        <f t="shared" si="2"/>
        <v>-73130834</v>
      </c>
      <c r="R9" s="20">
        <f>IF(($J9       =0),0,((($L9       -$J9       )/$J9       )*100))</f>
        <v>-83.054702383266587</v>
      </c>
      <c r="S9" s="21">
        <f>IF(($K9       =0),0,((($M9       -$K9       )/$K9       )*100))</f>
        <v>-386.76902035238101</v>
      </c>
      <c r="T9" s="20">
        <f>IF(($E9       =0),0,(($P9       /$E9       )*100))</f>
        <v>52.371358764612182</v>
      </c>
      <c r="U9" s="22">
        <f>IF(($E9       =0),0,(($Q9       /$E9       )*100))</f>
        <v>-12.339507910153614</v>
      </c>
      <c r="V9" s="40">
        <f t="shared" ref="V9:W9" si="3">SUM(V10:V27)</f>
        <v>58925000</v>
      </c>
      <c r="W9" s="41">
        <f t="shared" si="3"/>
        <v>-4231000</v>
      </c>
    </row>
    <row r="10" spans="1:23" x14ac:dyDescent="0.2">
      <c r="A10" s="23" t="s">
        <v>36</v>
      </c>
      <c r="B10" s="42">
        <v>273993000</v>
      </c>
      <c r="C10" s="42">
        <v>-12651000</v>
      </c>
      <c r="D10" s="42"/>
      <c r="E10" s="42">
        <f t="shared" ref="E10:E41" si="4">$B10      +$C10      +$D10</f>
        <v>261342000</v>
      </c>
      <c r="F10" s="43">
        <v>261342000</v>
      </c>
      <c r="G10" s="44">
        <v>261342000</v>
      </c>
      <c r="H10" s="43">
        <v>57844000</v>
      </c>
      <c r="I10" s="44">
        <v>34486421</v>
      </c>
      <c r="J10" s="43">
        <v>77438000</v>
      </c>
      <c r="K10" s="44">
        <v>52421834</v>
      </c>
      <c r="L10" s="43">
        <v>24249000</v>
      </c>
      <c r="M10" s="44">
        <v>44963323</v>
      </c>
      <c r="N10" s="43"/>
      <c r="O10" s="44"/>
      <c r="P10" s="43">
        <f t="shared" ref="P10:P41" si="5">$H10      +$J10      +$L10      +$N10</f>
        <v>159531000</v>
      </c>
      <c r="Q10" s="44">
        <f t="shared" ref="Q10:Q41" si="6">$I10      +$K10      +$M10      +$O10</f>
        <v>131871578</v>
      </c>
      <c r="R10" s="24">
        <f t="shared" ref="R10:R41" si="7">IF(($J10      =0),0,((($L10      -$J10      )/$J10      )*100))</f>
        <v>-68.685916475115576</v>
      </c>
      <c r="S10" s="25">
        <f t="shared" ref="S10:S41" si="8">IF(($K10      =0),0,((($M10      -$K10      )/$K10      )*100))</f>
        <v>-14.227871157655414</v>
      </c>
      <c r="T10" s="24">
        <f t="shared" ref="T10:T41" si="9">IF(($E10      =0),0,(($P10      /$E10      )*100))</f>
        <v>61.043001124962693</v>
      </c>
      <c r="U10" s="26">
        <f t="shared" ref="U10:U41" si="10">IF(($E10      =0),0,(($Q10      /$E10      )*100))</f>
        <v>50.459389612079185</v>
      </c>
      <c r="V10" s="43">
        <v>54749000</v>
      </c>
      <c r="W10" s="44">
        <v>-55000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254763000</v>
      </c>
      <c r="C12" s="42"/>
      <c r="D12" s="42"/>
      <c r="E12" s="42">
        <f t="shared" si="4"/>
        <v>254763000</v>
      </c>
      <c r="F12" s="43">
        <v>254763000</v>
      </c>
      <c r="G12" s="44">
        <v>137572000</v>
      </c>
      <c r="H12" s="43">
        <v>54691000</v>
      </c>
      <c r="I12" s="44">
        <v>51354125</v>
      </c>
      <c r="J12" s="43">
        <v>66586000</v>
      </c>
      <c r="K12" s="44">
        <v>30831696</v>
      </c>
      <c r="L12" s="43"/>
      <c r="M12" s="44">
        <v>-309602014</v>
      </c>
      <c r="N12" s="43"/>
      <c r="O12" s="44"/>
      <c r="P12" s="43">
        <f t="shared" si="5"/>
        <v>121277000</v>
      </c>
      <c r="Q12" s="44">
        <f t="shared" si="6"/>
        <v>-227416193</v>
      </c>
      <c r="R12" s="24">
        <f t="shared" si="7"/>
        <v>-100</v>
      </c>
      <c r="S12" s="25">
        <f t="shared" si="8"/>
        <v>-1104.1679640328575</v>
      </c>
      <c r="T12" s="24">
        <f t="shared" si="9"/>
        <v>47.603851422694824</v>
      </c>
      <c r="U12" s="26">
        <f t="shared" si="10"/>
        <v>-89.265785455501785</v>
      </c>
      <c r="V12" s="43"/>
      <c r="W12" s="44"/>
    </row>
    <row r="13" spans="1:23" x14ac:dyDescent="0.2">
      <c r="A13" s="23" t="s">
        <v>39</v>
      </c>
      <c r="B13" s="42">
        <v>22223000</v>
      </c>
      <c r="C13" s="42">
        <v>-1252000</v>
      </c>
      <c r="D13" s="42"/>
      <c r="E13" s="42">
        <f t="shared" si="4"/>
        <v>20971000</v>
      </c>
      <c r="F13" s="43">
        <v>20971000</v>
      </c>
      <c r="G13" s="44">
        <v>20971000</v>
      </c>
      <c r="H13" s="43">
        <v>5273000</v>
      </c>
      <c r="I13" s="44"/>
      <c r="J13" s="43">
        <v>2364000</v>
      </c>
      <c r="K13" s="44">
        <v>4209531</v>
      </c>
      <c r="L13" s="43">
        <v>1902000</v>
      </c>
      <c r="M13" s="44">
        <v>786663</v>
      </c>
      <c r="N13" s="43"/>
      <c r="O13" s="44"/>
      <c r="P13" s="43">
        <f t="shared" si="5"/>
        <v>9539000</v>
      </c>
      <c r="Q13" s="44">
        <f t="shared" si="6"/>
        <v>4996194</v>
      </c>
      <c r="R13" s="24">
        <f t="shared" si="7"/>
        <v>-19.543147208121827</v>
      </c>
      <c r="S13" s="25">
        <f t="shared" si="8"/>
        <v>-81.312336219878176</v>
      </c>
      <c r="T13" s="24">
        <f t="shared" si="9"/>
        <v>45.486624386056931</v>
      </c>
      <c r="U13" s="26">
        <f t="shared" si="10"/>
        <v>23.824300224119021</v>
      </c>
      <c r="V13" s="43"/>
      <c r="W13" s="44"/>
    </row>
    <row r="14" spans="1:23" x14ac:dyDescent="0.2">
      <c r="A14" s="23" t="s">
        <v>40</v>
      </c>
      <c r="B14" s="42">
        <v>12500000</v>
      </c>
      <c r="C14" s="42">
        <v>-1920000</v>
      </c>
      <c r="D14" s="42"/>
      <c r="E14" s="42">
        <f t="shared" si="4"/>
        <v>10580000</v>
      </c>
      <c r="F14" s="43">
        <v>10580000</v>
      </c>
      <c r="G14" s="44">
        <v>10580000</v>
      </c>
      <c r="H14" s="43">
        <v>2500000</v>
      </c>
      <c r="I14" s="44">
        <v>3120360</v>
      </c>
      <c r="J14" s="43"/>
      <c r="K14" s="44">
        <v>2058843</v>
      </c>
      <c r="L14" s="43"/>
      <c r="M14" s="44">
        <v>236876</v>
      </c>
      <c r="N14" s="43"/>
      <c r="O14" s="44"/>
      <c r="P14" s="43">
        <f t="shared" si="5"/>
        <v>2500000</v>
      </c>
      <c r="Q14" s="44">
        <f t="shared" si="6"/>
        <v>5416079</v>
      </c>
      <c r="R14" s="24">
        <f t="shared" si="7"/>
        <v>0</v>
      </c>
      <c r="S14" s="25">
        <f t="shared" si="8"/>
        <v>-88.494703092950758</v>
      </c>
      <c r="T14" s="24">
        <f t="shared" si="9"/>
        <v>23.629489603024574</v>
      </c>
      <c r="U14" s="26">
        <f t="shared" si="10"/>
        <v>51.191672967863902</v>
      </c>
      <c r="V14" s="43">
        <v>4176000</v>
      </c>
      <c r="W14" s="44">
        <v>-4176000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-25000000</v>
      </c>
      <c r="D23" s="42"/>
      <c r="E23" s="42">
        <f t="shared" si="4"/>
        <v>45000000</v>
      </c>
      <c r="F23" s="43">
        <v>70000000</v>
      </c>
      <c r="G23" s="44">
        <v>45000000</v>
      </c>
      <c r="H23" s="43">
        <v>9597000</v>
      </c>
      <c r="I23" s="44">
        <v>9597460</v>
      </c>
      <c r="J23" s="43">
        <v>7938000</v>
      </c>
      <c r="K23" s="44">
        <v>2404048</v>
      </c>
      <c r="L23" s="43"/>
      <c r="M23" s="44"/>
      <c r="N23" s="43"/>
      <c r="O23" s="44"/>
      <c r="P23" s="43">
        <f t="shared" si="5"/>
        <v>17535000</v>
      </c>
      <c r="Q23" s="44">
        <f t="shared" si="6"/>
        <v>12001508</v>
      </c>
      <c r="R23" s="24">
        <f t="shared" si="7"/>
        <v>-100</v>
      </c>
      <c r="S23" s="25">
        <f t="shared" si="8"/>
        <v>-100</v>
      </c>
      <c r="T23" s="24">
        <f t="shared" si="9"/>
        <v>38.966666666666669</v>
      </c>
      <c r="U23" s="26">
        <f t="shared" si="10"/>
        <v>26.670017777777776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8572000</v>
      </c>
      <c r="C28" s="39">
        <f t="shared" si="11"/>
        <v>0</v>
      </c>
      <c r="D28" s="39">
        <f t="shared" si="11"/>
        <v>0</v>
      </c>
      <c r="E28" s="39">
        <f t="shared" si="11"/>
        <v>8572000</v>
      </c>
      <c r="F28" s="40">
        <f t="shared" si="11"/>
        <v>8572000</v>
      </c>
      <c r="G28" s="41">
        <f t="shared" si="11"/>
        <v>8572000</v>
      </c>
      <c r="H28" s="40">
        <f t="shared" si="11"/>
        <v>635000</v>
      </c>
      <c r="I28" s="41">
        <f t="shared" si="11"/>
        <v>161773</v>
      </c>
      <c r="J28" s="40">
        <f t="shared" si="11"/>
        <v>719000</v>
      </c>
      <c r="K28" s="41">
        <f t="shared" si="11"/>
        <v>618560</v>
      </c>
      <c r="L28" s="40">
        <f t="shared" si="11"/>
        <v>3941000</v>
      </c>
      <c r="M28" s="41">
        <f t="shared" si="11"/>
        <v>4046000</v>
      </c>
      <c r="N28" s="40">
        <f t="shared" si="11"/>
        <v>0</v>
      </c>
      <c r="O28" s="41">
        <f t="shared" si="11"/>
        <v>0</v>
      </c>
      <c r="P28" s="40">
        <f t="shared" si="11"/>
        <v>5295000</v>
      </c>
      <c r="Q28" s="41">
        <f t="shared" si="11"/>
        <v>4826333</v>
      </c>
      <c r="R28" s="20">
        <f t="shared" si="7"/>
        <v>448.12239221140476</v>
      </c>
      <c r="S28" s="21">
        <f t="shared" si="8"/>
        <v>554.09984480082778</v>
      </c>
      <c r="T28" s="20">
        <f t="shared" si="9"/>
        <v>61.770881941203918</v>
      </c>
      <c r="U28" s="22">
        <f t="shared" si="10"/>
        <v>56.303464769015399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242000</v>
      </c>
      <c r="I31" s="44">
        <v>161773</v>
      </c>
      <c r="J31" s="43">
        <v>80000</v>
      </c>
      <c r="K31" s="44">
        <v>194217</v>
      </c>
      <c r="L31" s="43"/>
      <c r="M31" s="44">
        <v>160180</v>
      </c>
      <c r="N31" s="43"/>
      <c r="O31" s="44"/>
      <c r="P31" s="43">
        <f t="shared" si="5"/>
        <v>322000</v>
      </c>
      <c r="Q31" s="44">
        <f t="shared" si="6"/>
        <v>516170</v>
      </c>
      <c r="R31" s="24">
        <f t="shared" si="7"/>
        <v>-100</v>
      </c>
      <c r="S31" s="25">
        <f t="shared" si="8"/>
        <v>-17.525242383519466</v>
      </c>
      <c r="T31" s="24">
        <f t="shared" si="9"/>
        <v>17.888888888888886</v>
      </c>
      <c r="U31" s="26">
        <f t="shared" si="10"/>
        <v>28.676111111111112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1572000</v>
      </c>
      <c r="C33" s="42"/>
      <c r="D33" s="42"/>
      <c r="E33" s="42">
        <f t="shared" si="4"/>
        <v>1572000</v>
      </c>
      <c r="F33" s="43">
        <v>1572000</v>
      </c>
      <c r="G33" s="44">
        <v>1572000</v>
      </c>
      <c r="H33" s="43">
        <v>393000</v>
      </c>
      <c r="I33" s="44"/>
      <c r="J33" s="43">
        <v>639000</v>
      </c>
      <c r="K33" s="44">
        <v>424343</v>
      </c>
      <c r="L33" s="43">
        <v>403000</v>
      </c>
      <c r="M33" s="44">
        <v>347500</v>
      </c>
      <c r="N33" s="43"/>
      <c r="O33" s="44"/>
      <c r="P33" s="43">
        <f t="shared" si="5"/>
        <v>1435000</v>
      </c>
      <c r="Q33" s="44">
        <f t="shared" si="6"/>
        <v>771843</v>
      </c>
      <c r="R33" s="24">
        <f t="shared" si="7"/>
        <v>-36.93270735524257</v>
      </c>
      <c r="S33" s="25">
        <f t="shared" si="8"/>
        <v>-18.108699801811269</v>
      </c>
      <c r="T33" s="24">
        <f t="shared" si="9"/>
        <v>91.284987277353693</v>
      </c>
      <c r="U33" s="26">
        <f t="shared" si="10"/>
        <v>49.099427480916027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5200000</v>
      </c>
      <c r="C36" s="42"/>
      <c r="D36" s="42"/>
      <c r="E36" s="42">
        <f t="shared" si="4"/>
        <v>5200000</v>
      </c>
      <c r="F36" s="43">
        <v>5200000</v>
      </c>
      <c r="G36" s="44">
        <v>5200000</v>
      </c>
      <c r="H36" s="43"/>
      <c r="I36" s="44"/>
      <c r="J36" s="43"/>
      <c r="K36" s="44"/>
      <c r="L36" s="43">
        <v>3538000</v>
      </c>
      <c r="M36" s="44">
        <v>3538320</v>
      </c>
      <c r="N36" s="43"/>
      <c r="O36" s="44"/>
      <c r="P36" s="43">
        <f t="shared" si="5"/>
        <v>3538000</v>
      </c>
      <c r="Q36" s="44">
        <f t="shared" si="6"/>
        <v>3538320</v>
      </c>
      <c r="R36" s="24">
        <f t="shared" si="7"/>
        <v>0</v>
      </c>
      <c r="S36" s="25">
        <f t="shared" si="8"/>
        <v>0</v>
      </c>
      <c r="T36" s="24">
        <f t="shared" si="9"/>
        <v>68.038461538461533</v>
      </c>
      <c r="U36" s="26">
        <f t="shared" si="10"/>
        <v>68.044615384615383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28149000</v>
      </c>
      <c r="C43" s="45">
        <f t="shared" si="20"/>
        <v>-8721000</v>
      </c>
      <c r="D43" s="45">
        <f t="shared" si="20"/>
        <v>0</v>
      </c>
      <c r="E43" s="45">
        <f t="shared" si="20"/>
        <v>19428000</v>
      </c>
      <c r="F43" s="46">
        <f t="shared" si="20"/>
        <v>28049000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28149000</v>
      </c>
      <c r="C44" s="39">
        <f t="shared" si="22"/>
        <v>-8721000</v>
      </c>
      <c r="D44" s="39">
        <f t="shared" si="22"/>
        <v>0</v>
      </c>
      <c r="E44" s="39">
        <f t="shared" si="22"/>
        <v>19428000</v>
      </c>
      <c r="F44" s="40">
        <f t="shared" si="22"/>
        <v>28049000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28049000</v>
      </c>
      <c r="C46" s="42">
        <v>-8621000</v>
      </c>
      <c r="D46" s="42"/>
      <c r="E46" s="42">
        <f t="shared" si="13"/>
        <v>19428000</v>
      </c>
      <c r="F46" s="43">
        <v>28049000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670200000</v>
      </c>
      <c r="C61" s="39">
        <f t="shared" si="26"/>
        <v>-49544000</v>
      </c>
      <c r="D61" s="39">
        <f t="shared" si="26"/>
        <v>0</v>
      </c>
      <c r="E61" s="39">
        <f t="shared" si="26"/>
        <v>620656000</v>
      </c>
      <c r="F61" s="40">
        <f t="shared" si="26"/>
        <v>654277000</v>
      </c>
      <c r="G61" s="41">
        <f t="shared" si="26"/>
        <v>484037000</v>
      </c>
      <c r="H61" s="40">
        <f t="shared" si="26"/>
        <v>130540000</v>
      </c>
      <c r="I61" s="41">
        <f t="shared" si="26"/>
        <v>98720139</v>
      </c>
      <c r="J61" s="40">
        <f t="shared" si="26"/>
        <v>155045000</v>
      </c>
      <c r="K61" s="41">
        <f t="shared" si="26"/>
        <v>92544512</v>
      </c>
      <c r="L61" s="40">
        <f t="shared" si="26"/>
        <v>30092000</v>
      </c>
      <c r="M61" s="41">
        <f t="shared" si="26"/>
        <v>-259569152</v>
      </c>
      <c r="N61" s="40">
        <f t="shared" si="26"/>
        <v>0</v>
      </c>
      <c r="O61" s="41">
        <f t="shared" si="26"/>
        <v>0</v>
      </c>
      <c r="P61" s="40">
        <f t="shared" si="26"/>
        <v>315677000</v>
      </c>
      <c r="Q61" s="41">
        <f t="shared" si="26"/>
        <v>-68304501</v>
      </c>
      <c r="R61" s="20">
        <f t="shared" si="16"/>
        <v>-80.591441194491921</v>
      </c>
      <c r="S61" s="21">
        <f t="shared" si="17"/>
        <v>-380.48032929278401</v>
      </c>
      <c r="T61" s="20">
        <f t="shared" si="18"/>
        <v>50.86183006367456</v>
      </c>
      <c r="U61" s="22">
        <f t="shared" si="19"/>
        <v>-11.005210776984352</v>
      </c>
      <c r="V61" s="40">
        <f t="shared" ref="V61:W61" si="27">+V8+V43</f>
        <v>58925000</v>
      </c>
      <c r="W61" s="41">
        <f t="shared" si="27"/>
        <v>-4231000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670200000</v>
      </c>
      <c r="C65" s="48">
        <f t="shared" si="30"/>
        <v>-49544000</v>
      </c>
      <c r="D65" s="48">
        <f t="shared" si="30"/>
        <v>0</v>
      </c>
      <c r="E65" s="48">
        <f t="shared" si="30"/>
        <v>620656000</v>
      </c>
      <c r="F65" s="49">
        <f t="shared" si="30"/>
        <v>654277000</v>
      </c>
      <c r="G65" s="50">
        <f t="shared" si="30"/>
        <v>484037000</v>
      </c>
      <c r="H65" s="49">
        <f t="shared" si="30"/>
        <v>130540000</v>
      </c>
      <c r="I65" s="50">
        <f t="shared" si="30"/>
        <v>98720139</v>
      </c>
      <c r="J65" s="49">
        <f t="shared" si="30"/>
        <v>155045000</v>
      </c>
      <c r="K65" s="50">
        <f t="shared" si="30"/>
        <v>92544512</v>
      </c>
      <c r="L65" s="49">
        <f t="shared" si="30"/>
        <v>30092000</v>
      </c>
      <c r="M65" s="51">
        <f t="shared" si="30"/>
        <v>-259569152</v>
      </c>
      <c r="N65" s="49">
        <f t="shared" si="30"/>
        <v>0</v>
      </c>
      <c r="O65" s="50">
        <f t="shared" si="30"/>
        <v>0</v>
      </c>
      <c r="P65" s="49">
        <f t="shared" si="30"/>
        <v>315677000</v>
      </c>
      <c r="Q65" s="50">
        <f t="shared" si="30"/>
        <v>-68304501</v>
      </c>
      <c r="R65" s="34">
        <f t="shared" si="16"/>
        <v>-80.591441194491921</v>
      </c>
      <c r="S65" s="35">
        <f t="shared" si="17"/>
        <v>-380.48032929278401</v>
      </c>
      <c r="T65" s="34">
        <f t="shared" si="18"/>
        <v>50.86183006367456</v>
      </c>
      <c r="U65" s="35">
        <f t="shared" si="19"/>
        <v>-11.005210776984352</v>
      </c>
      <c r="V65" s="49">
        <f>+V61+V62</f>
        <v>58925000</v>
      </c>
      <c r="W65" s="50">
        <f>+W61+W62</f>
        <v>-4231000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43614000</v>
      </c>
      <c r="C8" s="36">
        <f t="shared" si="0"/>
        <v>-2875000</v>
      </c>
      <c r="D8" s="36">
        <f t="shared" si="0"/>
        <v>0</v>
      </c>
      <c r="E8" s="36">
        <f t="shared" si="0"/>
        <v>40739000</v>
      </c>
      <c r="F8" s="37">
        <f t="shared" si="0"/>
        <v>40739000</v>
      </c>
      <c r="G8" s="38">
        <f t="shared" si="0"/>
        <v>40739000</v>
      </c>
      <c r="H8" s="37">
        <f t="shared" si="0"/>
        <v>1318000</v>
      </c>
      <c r="I8" s="38">
        <f t="shared" si="0"/>
        <v>0</v>
      </c>
      <c r="J8" s="37">
        <f t="shared" si="0"/>
        <v>13739000</v>
      </c>
      <c r="K8" s="38">
        <f t="shared" si="0"/>
        <v>0</v>
      </c>
      <c r="L8" s="37">
        <f t="shared" si="0"/>
        <v>12327000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27384000</v>
      </c>
      <c r="Q8" s="38">
        <f t="shared" si="0"/>
        <v>0</v>
      </c>
      <c r="R8" s="16">
        <f>IF(($J8       =0),0,((($L8       -$J8       )/$J8       )*100))</f>
        <v>-10.277312759298347</v>
      </c>
      <c r="S8" s="17">
        <f>IF(($K8       =0),0,((($M8       -$K8       )/$K8       )*100))</f>
        <v>0</v>
      </c>
      <c r="T8" s="16">
        <f>IF(($E8       =0),0,(($P8       /$E8       )*100))</f>
        <v>67.21814477527677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39405000</v>
      </c>
      <c r="C9" s="39">
        <f t="shared" si="2"/>
        <v>-2875000</v>
      </c>
      <c r="D9" s="39">
        <f t="shared" si="2"/>
        <v>0</v>
      </c>
      <c r="E9" s="39">
        <f t="shared" si="2"/>
        <v>36530000</v>
      </c>
      <c r="F9" s="40">
        <f t="shared" si="2"/>
        <v>36530000</v>
      </c>
      <c r="G9" s="41">
        <f t="shared" si="2"/>
        <v>36530000</v>
      </c>
      <c r="H9" s="40">
        <f t="shared" si="2"/>
        <v>0</v>
      </c>
      <c r="I9" s="41">
        <f t="shared" si="2"/>
        <v>0</v>
      </c>
      <c r="J9" s="40">
        <f t="shared" si="2"/>
        <v>12887000</v>
      </c>
      <c r="K9" s="41">
        <f t="shared" si="2"/>
        <v>0</v>
      </c>
      <c r="L9" s="40">
        <f t="shared" si="2"/>
        <v>12264000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25151000</v>
      </c>
      <c r="Q9" s="41">
        <f t="shared" si="2"/>
        <v>0</v>
      </c>
      <c r="R9" s="20">
        <f>IF(($J9       =0),0,((($L9       -$J9       )/$J9       )*100))</f>
        <v>-4.8343291689299299</v>
      </c>
      <c r="S9" s="21">
        <f>IF(($K9       =0),0,((($M9       -$K9       )/$K9       )*100))</f>
        <v>0</v>
      </c>
      <c r="T9" s="20">
        <f>IF(($E9       =0),0,(($P9       /$E9       )*100))</f>
        <v>68.850260060224471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39405000</v>
      </c>
      <c r="C10" s="42">
        <v>-2875000</v>
      </c>
      <c r="D10" s="42"/>
      <c r="E10" s="42">
        <f t="shared" ref="E10:E41" si="4">$B10      +$C10      +$D10</f>
        <v>36530000</v>
      </c>
      <c r="F10" s="43">
        <v>36530000</v>
      </c>
      <c r="G10" s="44">
        <v>36530000</v>
      </c>
      <c r="H10" s="43"/>
      <c r="I10" s="44"/>
      <c r="J10" s="43">
        <v>12887000</v>
      </c>
      <c r="K10" s="44"/>
      <c r="L10" s="43">
        <v>12264000</v>
      </c>
      <c r="M10" s="44"/>
      <c r="N10" s="43"/>
      <c r="O10" s="44"/>
      <c r="P10" s="43">
        <f t="shared" ref="P10:P41" si="5">$H10      +$J10      +$L10      +$N10</f>
        <v>25151000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-4.8343291689299299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68.850260060224471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4209000</v>
      </c>
      <c r="C28" s="39">
        <f t="shared" si="11"/>
        <v>0</v>
      </c>
      <c r="D28" s="39">
        <f t="shared" si="11"/>
        <v>0</v>
      </c>
      <c r="E28" s="39">
        <f t="shared" si="11"/>
        <v>4209000</v>
      </c>
      <c r="F28" s="40">
        <f t="shared" si="11"/>
        <v>4209000</v>
      </c>
      <c r="G28" s="41">
        <f t="shared" si="11"/>
        <v>4209000</v>
      </c>
      <c r="H28" s="40">
        <f t="shared" si="11"/>
        <v>1318000</v>
      </c>
      <c r="I28" s="41">
        <f t="shared" si="11"/>
        <v>0</v>
      </c>
      <c r="J28" s="40">
        <f t="shared" si="11"/>
        <v>852000</v>
      </c>
      <c r="K28" s="41">
        <f t="shared" si="11"/>
        <v>0</v>
      </c>
      <c r="L28" s="40">
        <f t="shared" si="11"/>
        <v>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2233000</v>
      </c>
      <c r="Q28" s="41">
        <f t="shared" si="11"/>
        <v>0</v>
      </c>
      <c r="R28" s="20">
        <f t="shared" si="7"/>
        <v>-92.605633802816897</v>
      </c>
      <c r="S28" s="21">
        <f t="shared" si="8"/>
        <v>0</v>
      </c>
      <c r="T28" s="20">
        <f t="shared" si="9"/>
        <v>53.052981705868376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1024000</v>
      </c>
      <c r="I31" s="44"/>
      <c r="J31" s="43"/>
      <c r="K31" s="44"/>
      <c r="L31" s="43"/>
      <c r="M31" s="44"/>
      <c r="N31" s="43"/>
      <c r="O31" s="44"/>
      <c r="P31" s="43">
        <f t="shared" si="5"/>
        <v>1024000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34.133333333333333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294000</v>
      </c>
      <c r="I33" s="44"/>
      <c r="J33" s="43">
        <v>852000</v>
      </c>
      <c r="K33" s="44"/>
      <c r="L33" s="43">
        <v>63000</v>
      </c>
      <c r="M33" s="44"/>
      <c r="N33" s="43"/>
      <c r="O33" s="44"/>
      <c r="P33" s="43">
        <f t="shared" si="5"/>
        <v>1209000</v>
      </c>
      <c r="Q33" s="44">
        <f t="shared" si="6"/>
        <v>0</v>
      </c>
      <c r="R33" s="24">
        <f t="shared" si="7"/>
        <v>-92.605633802816897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32257000</v>
      </c>
      <c r="C43" s="45">
        <f t="shared" si="20"/>
        <v>23125000</v>
      </c>
      <c r="D43" s="45">
        <f t="shared" si="20"/>
        <v>0</v>
      </c>
      <c r="E43" s="45">
        <f t="shared" si="20"/>
        <v>55382000</v>
      </c>
      <c r="F43" s="46">
        <f t="shared" si="20"/>
        <v>55290000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32257000</v>
      </c>
      <c r="C44" s="39">
        <f t="shared" si="22"/>
        <v>23125000</v>
      </c>
      <c r="D44" s="39">
        <f t="shared" si="22"/>
        <v>0</v>
      </c>
      <c r="E44" s="39">
        <f t="shared" si="22"/>
        <v>55382000</v>
      </c>
      <c r="F44" s="40">
        <f t="shared" si="22"/>
        <v>55290000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92000</v>
      </c>
      <c r="D46" s="42"/>
      <c r="E46" s="42">
        <f t="shared" si="13"/>
        <v>282000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32067000</v>
      </c>
      <c r="C53" s="42"/>
      <c r="D53" s="42"/>
      <c r="E53" s="42">
        <f t="shared" si="13"/>
        <v>32067000</v>
      </c>
      <c r="F53" s="43">
        <v>32067000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23033000</v>
      </c>
      <c r="D55" s="42"/>
      <c r="E55" s="42">
        <f t="shared" si="13"/>
        <v>23033000</v>
      </c>
      <c r="F55" s="43">
        <v>23033000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75871000</v>
      </c>
      <c r="C61" s="39">
        <f t="shared" si="26"/>
        <v>20250000</v>
      </c>
      <c r="D61" s="39">
        <f t="shared" si="26"/>
        <v>0</v>
      </c>
      <c r="E61" s="39">
        <f t="shared" si="26"/>
        <v>96121000</v>
      </c>
      <c r="F61" s="40">
        <f t="shared" si="26"/>
        <v>96029000</v>
      </c>
      <c r="G61" s="41">
        <f t="shared" si="26"/>
        <v>40739000</v>
      </c>
      <c r="H61" s="40">
        <f t="shared" si="26"/>
        <v>1318000</v>
      </c>
      <c r="I61" s="41">
        <f t="shared" si="26"/>
        <v>0</v>
      </c>
      <c r="J61" s="40">
        <f t="shared" si="26"/>
        <v>13739000</v>
      </c>
      <c r="K61" s="41">
        <f t="shared" si="26"/>
        <v>0</v>
      </c>
      <c r="L61" s="40">
        <f t="shared" si="26"/>
        <v>12327000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27384000</v>
      </c>
      <c r="Q61" s="41">
        <f t="shared" si="26"/>
        <v>0</v>
      </c>
      <c r="R61" s="20">
        <f t="shared" si="16"/>
        <v>-10.277312759298347</v>
      </c>
      <c r="S61" s="21">
        <f t="shared" si="17"/>
        <v>0</v>
      </c>
      <c r="T61" s="20">
        <f t="shared" si="18"/>
        <v>28.489091873784083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75871000</v>
      </c>
      <c r="C65" s="48">
        <f t="shared" si="30"/>
        <v>20250000</v>
      </c>
      <c r="D65" s="48">
        <f t="shared" si="30"/>
        <v>0</v>
      </c>
      <c r="E65" s="48">
        <f t="shared" si="30"/>
        <v>96121000</v>
      </c>
      <c r="F65" s="49">
        <f t="shared" si="30"/>
        <v>96029000</v>
      </c>
      <c r="G65" s="50">
        <f t="shared" si="30"/>
        <v>40739000</v>
      </c>
      <c r="H65" s="49">
        <f t="shared" si="30"/>
        <v>1318000</v>
      </c>
      <c r="I65" s="50">
        <f t="shared" si="30"/>
        <v>0</v>
      </c>
      <c r="J65" s="49">
        <f t="shared" si="30"/>
        <v>13739000</v>
      </c>
      <c r="K65" s="50">
        <f t="shared" si="30"/>
        <v>0</v>
      </c>
      <c r="L65" s="49">
        <f t="shared" si="30"/>
        <v>12327000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27384000</v>
      </c>
      <c r="Q65" s="50">
        <f t="shared" si="30"/>
        <v>0</v>
      </c>
      <c r="R65" s="34">
        <f t="shared" si="16"/>
        <v>-10.277312759298347</v>
      </c>
      <c r="S65" s="35">
        <f t="shared" si="17"/>
        <v>0</v>
      </c>
      <c r="T65" s="34">
        <f t="shared" si="18"/>
        <v>28.489091873784083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519317000</v>
      </c>
      <c r="C8" s="36">
        <f t="shared" si="0"/>
        <v>-28153000</v>
      </c>
      <c r="D8" s="36">
        <f t="shared" si="0"/>
        <v>0</v>
      </c>
      <c r="E8" s="36">
        <f t="shared" si="0"/>
        <v>491164000</v>
      </c>
      <c r="F8" s="37">
        <f t="shared" si="0"/>
        <v>517664000</v>
      </c>
      <c r="G8" s="38">
        <f t="shared" si="0"/>
        <v>456420000</v>
      </c>
      <c r="H8" s="37">
        <f t="shared" si="0"/>
        <v>117791000</v>
      </c>
      <c r="I8" s="38">
        <f t="shared" si="0"/>
        <v>112316053</v>
      </c>
      <c r="J8" s="37">
        <f t="shared" si="0"/>
        <v>140054000</v>
      </c>
      <c r="K8" s="38">
        <f t="shared" si="0"/>
        <v>156633356</v>
      </c>
      <c r="L8" s="37">
        <f t="shared" si="0"/>
        <v>137912000</v>
      </c>
      <c r="M8" s="38">
        <f t="shared" si="0"/>
        <v>110010594</v>
      </c>
      <c r="N8" s="37">
        <f t="shared" si="0"/>
        <v>0</v>
      </c>
      <c r="O8" s="38">
        <f t="shared" si="0"/>
        <v>0</v>
      </c>
      <c r="P8" s="37">
        <f t="shared" si="0"/>
        <v>395757000</v>
      </c>
      <c r="Q8" s="38">
        <f t="shared" si="0"/>
        <v>378960003</v>
      </c>
      <c r="R8" s="16">
        <f>IF(($J8       =0),0,((($L8       -$J8       )/$J8       )*100))</f>
        <v>-1.5294100846816228</v>
      </c>
      <c r="S8" s="17">
        <f>IF(($K8       =0),0,((($M8       -$K8       )/$K8       )*100))</f>
        <v>-29.765538574044214</v>
      </c>
      <c r="T8" s="16">
        <f>IF(($E8       =0),0,(($P8       /$E8       )*100))</f>
        <v>80.575327181959594</v>
      </c>
      <c r="U8" s="18">
        <f>IF(($E8       =0),0,(($Q8       /$E8       )*100))</f>
        <v>77.155492462802641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514077000</v>
      </c>
      <c r="C9" s="39">
        <f t="shared" si="2"/>
        <v>-28453000</v>
      </c>
      <c r="D9" s="39">
        <f t="shared" si="2"/>
        <v>0</v>
      </c>
      <c r="E9" s="39">
        <f t="shared" si="2"/>
        <v>485624000</v>
      </c>
      <c r="F9" s="40">
        <f t="shared" si="2"/>
        <v>512124000</v>
      </c>
      <c r="G9" s="41">
        <f t="shared" si="2"/>
        <v>450880000</v>
      </c>
      <c r="H9" s="40">
        <f t="shared" si="2"/>
        <v>116624000</v>
      </c>
      <c r="I9" s="41">
        <f t="shared" si="2"/>
        <v>111144604</v>
      </c>
      <c r="J9" s="40">
        <f t="shared" si="2"/>
        <v>137693000</v>
      </c>
      <c r="K9" s="41">
        <f t="shared" si="2"/>
        <v>154271850</v>
      </c>
      <c r="L9" s="40">
        <f t="shared" si="2"/>
        <v>137536000</v>
      </c>
      <c r="M9" s="41">
        <f t="shared" si="2"/>
        <v>108634640</v>
      </c>
      <c r="N9" s="40">
        <f t="shared" si="2"/>
        <v>0</v>
      </c>
      <c r="O9" s="41">
        <f t="shared" si="2"/>
        <v>0</v>
      </c>
      <c r="P9" s="40">
        <f t="shared" si="2"/>
        <v>391853000</v>
      </c>
      <c r="Q9" s="41">
        <f t="shared" si="2"/>
        <v>374051094</v>
      </c>
      <c r="R9" s="20">
        <f>IF(($J9       =0),0,((($L9       -$J9       )/$J9       )*100))</f>
        <v>-0.11402177307488397</v>
      </c>
      <c r="S9" s="21">
        <f>IF(($K9       =0),0,((($M9       -$K9       )/$K9       )*100))</f>
        <v>-29.58233144932144</v>
      </c>
      <c r="T9" s="20">
        <f>IF(($E9       =0),0,(($P9       /$E9       )*100))</f>
        <v>80.690616608734331</v>
      </c>
      <c r="U9" s="22">
        <f>IF(($E9       =0),0,(($Q9       /$E9       )*100))</f>
        <v>77.024836910861083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196496000</v>
      </c>
      <c r="C10" s="42">
        <v>-1953000</v>
      </c>
      <c r="D10" s="42"/>
      <c r="E10" s="42">
        <f t="shared" ref="E10:E41" si="4">$B10      +$C10      +$D10</f>
        <v>194543000</v>
      </c>
      <c r="F10" s="43">
        <v>194543000</v>
      </c>
      <c r="G10" s="44">
        <v>194543000</v>
      </c>
      <c r="H10" s="43">
        <v>37563000</v>
      </c>
      <c r="I10" s="44">
        <v>36149456</v>
      </c>
      <c r="J10" s="43">
        <v>63087000</v>
      </c>
      <c r="K10" s="44">
        <v>69635757</v>
      </c>
      <c r="L10" s="43">
        <v>64421000</v>
      </c>
      <c r="M10" s="44">
        <v>37120357</v>
      </c>
      <c r="N10" s="43"/>
      <c r="O10" s="44"/>
      <c r="P10" s="43">
        <f t="shared" ref="P10:P41" si="5">$H10      +$J10      +$L10      +$N10</f>
        <v>165071000</v>
      </c>
      <c r="Q10" s="44">
        <f t="shared" ref="Q10:Q41" si="6">$I10      +$K10      +$M10      +$O10</f>
        <v>142905570</v>
      </c>
      <c r="R10" s="24">
        <f t="shared" ref="R10:R41" si="7">IF(($J10      =0),0,((($L10      -$J10      )/$J10      )*100))</f>
        <v>2.114540238083916</v>
      </c>
      <c r="S10" s="25">
        <f t="shared" ref="S10:S41" si="8">IF(($K10      =0),0,((($M10      -$K10      )/$K10      )*100))</f>
        <v>-46.693539929493404</v>
      </c>
      <c r="T10" s="24">
        <f t="shared" ref="T10:T41" si="9">IF(($E10      =0),0,(($P10      /$E10      )*100))</f>
        <v>84.850649984836252</v>
      </c>
      <c r="U10" s="26">
        <f t="shared" ref="U10:U41" si="10">IF(($E10      =0),0,(($Q10      /$E10      )*100))</f>
        <v>73.457060906843225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2837000</v>
      </c>
      <c r="C16" s="42"/>
      <c r="D16" s="42"/>
      <c r="E16" s="42">
        <f t="shared" si="4"/>
        <v>2837000</v>
      </c>
      <c r="F16" s="43">
        <v>2837000</v>
      </c>
      <c r="G16" s="44">
        <v>2837000</v>
      </c>
      <c r="H16" s="43">
        <v>753000</v>
      </c>
      <c r="I16" s="44">
        <v>152682</v>
      </c>
      <c r="J16" s="43">
        <v>671000</v>
      </c>
      <c r="K16" s="44">
        <v>1270519</v>
      </c>
      <c r="L16" s="43">
        <v>735000</v>
      </c>
      <c r="M16" s="44">
        <v>727472</v>
      </c>
      <c r="N16" s="43"/>
      <c r="O16" s="44"/>
      <c r="P16" s="43">
        <f t="shared" si="5"/>
        <v>2159000</v>
      </c>
      <c r="Q16" s="44">
        <f t="shared" si="6"/>
        <v>2150673</v>
      </c>
      <c r="R16" s="24">
        <f t="shared" si="7"/>
        <v>9.5380029806259312</v>
      </c>
      <c r="S16" s="25">
        <f t="shared" si="8"/>
        <v>-42.742139236013003</v>
      </c>
      <c r="T16" s="24">
        <f t="shared" si="9"/>
        <v>76.101515685583365</v>
      </c>
      <c r="U16" s="26">
        <f t="shared" si="10"/>
        <v>75.808001409940076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214744000</v>
      </c>
      <c r="C22" s="42">
        <v>-20000000</v>
      </c>
      <c r="D22" s="42"/>
      <c r="E22" s="42">
        <f t="shared" si="4"/>
        <v>194744000</v>
      </c>
      <c r="F22" s="43">
        <v>214744000</v>
      </c>
      <c r="G22" s="44">
        <v>160000000</v>
      </c>
      <c r="H22" s="43">
        <v>45686000</v>
      </c>
      <c r="I22" s="44">
        <v>45431721</v>
      </c>
      <c r="J22" s="43">
        <v>55427000</v>
      </c>
      <c r="K22" s="44">
        <v>55560230</v>
      </c>
      <c r="L22" s="43">
        <v>55882000</v>
      </c>
      <c r="M22" s="44">
        <v>54435912</v>
      </c>
      <c r="N22" s="43"/>
      <c r="O22" s="44"/>
      <c r="P22" s="43">
        <f t="shared" si="5"/>
        <v>156995000</v>
      </c>
      <c r="Q22" s="44">
        <f t="shared" si="6"/>
        <v>155427863</v>
      </c>
      <c r="R22" s="24">
        <f t="shared" si="7"/>
        <v>0.82089956158550892</v>
      </c>
      <c r="S22" s="25">
        <f t="shared" si="8"/>
        <v>-2.0236021341164352</v>
      </c>
      <c r="T22" s="24">
        <f t="shared" si="9"/>
        <v>80.616090868011341</v>
      </c>
      <c r="U22" s="26">
        <f t="shared" si="10"/>
        <v>79.811374419751061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-6500000</v>
      </c>
      <c r="D23" s="42"/>
      <c r="E23" s="42">
        <f t="shared" si="4"/>
        <v>93500000</v>
      </c>
      <c r="F23" s="43">
        <v>100000000</v>
      </c>
      <c r="G23" s="44">
        <v>93500000</v>
      </c>
      <c r="H23" s="43">
        <v>32622000</v>
      </c>
      <c r="I23" s="44">
        <v>29410745</v>
      </c>
      <c r="J23" s="43">
        <v>18508000</v>
      </c>
      <c r="K23" s="44">
        <v>27805344</v>
      </c>
      <c r="L23" s="43">
        <v>16498000</v>
      </c>
      <c r="M23" s="44">
        <v>16350899</v>
      </c>
      <c r="N23" s="43"/>
      <c r="O23" s="44"/>
      <c r="P23" s="43">
        <f t="shared" si="5"/>
        <v>67628000</v>
      </c>
      <c r="Q23" s="44">
        <f t="shared" si="6"/>
        <v>73566988</v>
      </c>
      <c r="R23" s="24">
        <f t="shared" si="7"/>
        <v>-10.860168575751027</v>
      </c>
      <c r="S23" s="25">
        <f t="shared" si="8"/>
        <v>-41.195120621417239</v>
      </c>
      <c r="T23" s="24">
        <f t="shared" si="9"/>
        <v>72.329411764705881</v>
      </c>
      <c r="U23" s="26">
        <f t="shared" si="10"/>
        <v>78.681270588235293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5240000</v>
      </c>
      <c r="C28" s="39">
        <f t="shared" si="11"/>
        <v>300000</v>
      </c>
      <c r="D28" s="39">
        <f t="shared" si="11"/>
        <v>0</v>
      </c>
      <c r="E28" s="39">
        <f t="shared" si="11"/>
        <v>5540000</v>
      </c>
      <c r="F28" s="40">
        <f t="shared" si="11"/>
        <v>5540000</v>
      </c>
      <c r="G28" s="41">
        <f t="shared" si="11"/>
        <v>5540000</v>
      </c>
      <c r="H28" s="40">
        <f t="shared" si="11"/>
        <v>1167000</v>
      </c>
      <c r="I28" s="41">
        <f t="shared" si="11"/>
        <v>1171449</v>
      </c>
      <c r="J28" s="40">
        <f t="shared" si="11"/>
        <v>2361000</v>
      </c>
      <c r="K28" s="41">
        <f t="shared" si="11"/>
        <v>2361506</v>
      </c>
      <c r="L28" s="40">
        <f t="shared" si="11"/>
        <v>376000</v>
      </c>
      <c r="M28" s="41">
        <f t="shared" si="11"/>
        <v>1375954</v>
      </c>
      <c r="N28" s="40">
        <f t="shared" si="11"/>
        <v>0</v>
      </c>
      <c r="O28" s="41">
        <f t="shared" si="11"/>
        <v>0</v>
      </c>
      <c r="P28" s="40">
        <f t="shared" si="11"/>
        <v>3904000</v>
      </c>
      <c r="Q28" s="41">
        <f t="shared" si="11"/>
        <v>4908909</v>
      </c>
      <c r="R28" s="20">
        <f t="shared" si="7"/>
        <v>-84.074544684455745</v>
      </c>
      <c r="S28" s="21">
        <f t="shared" si="8"/>
        <v>-41.734045985908992</v>
      </c>
      <c r="T28" s="20">
        <f t="shared" si="9"/>
        <v>70.469314079422389</v>
      </c>
      <c r="U28" s="22">
        <f t="shared" si="10"/>
        <v>88.60846570397112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158000</v>
      </c>
      <c r="I31" s="44">
        <v>162449</v>
      </c>
      <c r="J31" s="43">
        <v>498000</v>
      </c>
      <c r="K31" s="44">
        <v>543506</v>
      </c>
      <c r="L31" s="43">
        <v>109000</v>
      </c>
      <c r="M31" s="44">
        <v>162954</v>
      </c>
      <c r="N31" s="43"/>
      <c r="O31" s="44"/>
      <c r="P31" s="43">
        <f t="shared" si="5"/>
        <v>765000</v>
      </c>
      <c r="Q31" s="44">
        <f t="shared" si="6"/>
        <v>868909</v>
      </c>
      <c r="R31" s="24">
        <f t="shared" si="7"/>
        <v>-78.112449799196796</v>
      </c>
      <c r="S31" s="25">
        <f t="shared" si="8"/>
        <v>-70.017994281571873</v>
      </c>
      <c r="T31" s="24">
        <f t="shared" si="9"/>
        <v>63.749999999999993</v>
      </c>
      <c r="U31" s="26">
        <f t="shared" si="10"/>
        <v>72.409083333333342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4040000</v>
      </c>
      <c r="C33" s="42">
        <v>300000</v>
      </c>
      <c r="D33" s="42"/>
      <c r="E33" s="42">
        <f t="shared" si="4"/>
        <v>4340000</v>
      </c>
      <c r="F33" s="43">
        <v>4340000</v>
      </c>
      <c r="G33" s="44">
        <v>4340000</v>
      </c>
      <c r="H33" s="43">
        <v>1009000</v>
      </c>
      <c r="I33" s="44">
        <v>1009000</v>
      </c>
      <c r="J33" s="43">
        <v>1863000</v>
      </c>
      <c r="K33" s="44">
        <v>1818000</v>
      </c>
      <c r="L33" s="43">
        <v>267000</v>
      </c>
      <c r="M33" s="44">
        <v>1213000</v>
      </c>
      <c r="N33" s="43"/>
      <c r="O33" s="44"/>
      <c r="P33" s="43">
        <f t="shared" si="5"/>
        <v>3139000</v>
      </c>
      <c r="Q33" s="44">
        <f t="shared" si="6"/>
        <v>4040000</v>
      </c>
      <c r="R33" s="24">
        <f t="shared" si="7"/>
        <v>-85.668276972624795</v>
      </c>
      <c r="S33" s="25">
        <f t="shared" si="8"/>
        <v>-33.278327832783276</v>
      </c>
      <c r="T33" s="24">
        <f t="shared" si="9"/>
        <v>72.327188940092171</v>
      </c>
      <c r="U33" s="26">
        <f t="shared" si="10"/>
        <v>93.087557603686633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521863000</v>
      </c>
      <c r="C61" s="39">
        <f t="shared" si="26"/>
        <v>-28153000</v>
      </c>
      <c r="D61" s="39">
        <f t="shared" si="26"/>
        <v>0</v>
      </c>
      <c r="E61" s="39">
        <f t="shared" si="26"/>
        <v>493710000</v>
      </c>
      <c r="F61" s="40">
        <f t="shared" si="26"/>
        <v>520210000</v>
      </c>
      <c r="G61" s="41">
        <f t="shared" si="26"/>
        <v>456420000</v>
      </c>
      <c r="H61" s="40">
        <f t="shared" si="26"/>
        <v>117791000</v>
      </c>
      <c r="I61" s="41">
        <f t="shared" si="26"/>
        <v>112316053</v>
      </c>
      <c r="J61" s="40">
        <f t="shared" si="26"/>
        <v>140054000</v>
      </c>
      <c r="K61" s="41">
        <f t="shared" si="26"/>
        <v>156633356</v>
      </c>
      <c r="L61" s="40">
        <f t="shared" si="26"/>
        <v>137912000</v>
      </c>
      <c r="M61" s="41">
        <f t="shared" si="26"/>
        <v>110010594</v>
      </c>
      <c r="N61" s="40">
        <f t="shared" si="26"/>
        <v>0</v>
      </c>
      <c r="O61" s="41">
        <f t="shared" si="26"/>
        <v>0</v>
      </c>
      <c r="P61" s="40">
        <f t="shared" si="26"/>
        <v>395757000</v>
      </c>
      <c r="Q61" s="41">
        <f t="shared" si="26"/>
        <v>378960003</v>
      </c>
      <c r="R61" s="20">
        <f t="shared" si="16"/>
        <v>-1.5294100846816228</v>
      </c>
      <c r="S61" s="21">
        <f t="shared" si="17"/>
        <v>-29.765538574044214</v>
      </c>
      <c r="T61" s="20">
        <f t="shared" si="18"/>
        <v>80.159810415020956</v>
      </c>
      <c r="U61" s="22">
        <f t="shared" si="19"/>
        <v>76.75761135079297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521863000</v>
      </c>
      <c r="C65" s="48">
        <f t="shared" si="30"/>
        <v>-28153000</v>
      </c>
      <c r="D65" s="48">
        <f t="shared" si="30"/>
        <v>0</v>
      </c>
      <c r="E65" s="48">
        <f t="shared" si="30"/>
        <v>493710000</v>
      </c>
      <c r="F65" s="49">
        <f t="shared" si="30"/>
        <v>520210000</v>
      </c>
      <c r="G65" s="50">
        <f t="shared" si="30"/>
        <v>456420000</v>
      </c>
      <c r="H65" s="49">
        <f t="shared" si="30"/>
        <v>117791000</v>
      </c>
      <c r="I65" s="50">
        <f t="shared" si="30"/>
        <v>112316053</v>
      </c>
      <c r="J65" s="49">
        <f t="shared" si="30"/>
        <v>140054000</v>
      </c>
      <c r="K65" s="50">
        <f t="shared" si="30"/>
        <v>156633356</v>
      </c>
      <c r="L65" s="49">
        <f t="shared" si="30"/>
        <v>137912000</v>
      </c>
      <c r="M65" s="51">
        <f t="shared" si="30"/>
        <v>110010594</v>
      </c>
      <c r="N65" s="49">
        <f t="shared" si="30"/>
        <v>0</v>
      </c>
      <c r="O65" s="50">
        <f t="shared" si="30"/>
        <v>0</v>
      </c>
      <c r="P65" s="49">
        <f t="shared" si="30"/>
        <v>395757000</v>
      </c>
      <c r="Q65" s="50">
        <f t="shared" si="30"/>
        <v>378960003</v>
      </c>
      <c r="R65" s="34">
        <f t="shared" si="16"/>
        <v>-1.5294100846816228</v>
      </c>
      <c r="S65" s="35">
        <f t="shared" si="17"/>
        <v>-29.765538574044214</v>
      </c>
      <c r="T65" s="34">
        <f t="shared" si="18"/>
        <v>80.159810415020956</v>
      </c>
      <c r="U65" s="35">
        <f t="shared" si="19"/>
        <v>76.75761135079297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257842000</v>
      </c>
      <c r="C8" s="36">
        <f t="shared" si="0"/>
        <v>-26367000</v>
      </c>
      <c r="D8" s="36">
        <f t="shared" si="0"/>
        <v>0</v>
      </c>
      <c r="E8" s="36">
        <f t="shared" si="0"/>
        <v>231475000</v>
      </c>
      <c r="F8" s="37">
        <f t="shared" si="0"/>
        <v>256475000</v>
      </c>
      <c r="G8" s="38">
        <f t="shared" si="0"/>
        <v>231475000</v>
      </c>
      <c r="H8" s="37">
        <f t="shared" si="0"/>
        <v>40741000</v>
      </c>
      <c r="I8" s="38">
        <f t="shared" si="0"/>
        <v>45125080</v>
      </c>
      <c r="J8" s="37">
        <f t="shared" si="0"/>
        <v>49045000</v>
      </c>
      <c r="K8" s="38">
        <f t="shared" si="0"/>
        <v>57879638</v>
      </c>
      <c r="L8" s="37">
        <f t="shared" si="0"/>
        <v>25035000</v>
      </c>
      <c r="M8" s="38">
        <f t="shared" si="0"/>
        <v>18783056</v>
      </c>
      <c r="N8" s="37">
        <f t="shared" si="0"/>
        <v>0</v>
      </c>
      <c r="O8" s="38">
        <f t="shared" si="0"/>
        <v>0</v>
      </c>
      <c r="P8" s="37">
        <f t="shared" si="0"/>
        <v>114821000</v>
      </c>
      <c r="Q8" s="38">
        <f t="shared" si="0"/>
        <v>121787774</v>
      </c>
      <c r="R8" s="16">
        <f>IF(($J8       =0),0,((($L8       -$J8       )/$J8       )*100))</f>
        <v>-48.955041288612499</v>
      </c>
      <c r="S8" s="17">
        <f>IF(($K8       =0),0,((($M8       -$K8       )/$K8       )*100))</f>
        <v>-67.548076233648871</v>
      </c>
      <c r="T8" s="16">
        <f>IF(($E8       =0),0,(($P8       /$E8       )*100))</f>
        <v>49.604060913705581</v>
      </c>
      <c r="U8" s="18">
        <f>IF(($E8       =0),0,(($Q8       /$E8       )*100))</f>
        <v>52.613791554163512</v>
      </c>
      <c r="V8" s="37">
        <f t="shared" ref="V8:W8" si="1">+V9+V28</f>
        <v>2053000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254483000</v>
      </c>
      <c r="C9" s="39">
        <f t="shared" si="2"/>
        <v>-26132000</v>
      </c>
      <c r="D9" s="39">
        <f t="shared" si="2"/>
        <v>0</v>
      </c>
      <c r="E9" s="39">
        <f t="shared" si="2"/>
        <v>228351000</v>
      </c>
      <c r="F9" s="40">
        <f t="shared" si="2"/>
        <v>253351000</v>
      </c>
      <c r="G9" s="41">
        <f t="shared" si="2"/>
        <v>228351000</v>
      </c>
      <c r="H9" s="40">
        <f t="shared" si="2"/>
        <v>40222000</v>
      </c>
      <c r="I9" s="41">
        <f t="shared" si="2"/>
        <v>44391871</v>
      </c>
      <c r="J9" s="40">
        <f t="shared" si="2"/>
        <v>48590000</v>
      </c>
      <c r="K9" s="41">
        <f t="shared" si="2"/>
        <v>57409850</v>
      </c>
      <c r="L9" s="40">
        <f t="shared" si="2"/>
        <v>23532000</v>
      </c>
      <c r="M9" s="41">
        <f t="shared" si="2"/>
        <v>17289652</v>
      </c>
      <c r="N9" s="40">
        <f t="shared" si="2"/>
        <v>0</v>
      </c>
      <c r="O9" s="41">
        <f t="shared" si="2"/>
        <v>0</v>
      </c>
      <c r="P9" s="40">
        <f t="shared" si="2"/>
        <v>112344000</v>
      </c>
      <c r="Q9" s="41">
        <f t="shared" si="2"/>
        <v>119091373</v>
      </c>
      <c r="R9" s="20">
        <f>IF(($J9       =0),0,((($L9       -$J9       )/$J9       )*100))</f>
        <v>-51.570281951018728</v>
      </c>
      <c r="S9" s="21">
        <f>IF(($K9       =0),0,((($M9       -$K9       )/$K9       )*100))</f>
        <v>-69.883823072173158</v>
      </c>
      <c r="T9" s="20">
        <f>IF(($E9       =0),0,(($P9       /$E9       )*100))</f>
        <v>49.197945268468281</v>
      </c>
      <c r="U9" s="22">
        <f>IF(($E9       =0),0,(($Q9       /$E9       )*100))</f>
        <v>52.152770515565948</v>
      </c>
      <c r="V9" s="40">
        <f t="shared" ref="V9:W9" si="3">SUM(V10:V27)</f>
        <v>2053000</v>
      </c>
      <c r="W9" s="41">
        <f t="shared" si="3"/>
        <v>0</v>
      </c>
    </row>
    <row r="10" spans="1:23" x14ac:dyDescent="0.2">
      <c r="A10" s="23" t="s">
        <v>36</v>
      </c>
      <c r="B10" s="42">
        <v>174483000</v>
      </c>
      <c r="C10" s="42">
        <v>-1132000</v>
      </c>
      <c r="D10" s="42"/>
      <c r="E10" s="42">
        <f t="shared" ref="E10:E41" si="4">$B10      +$C10      +$D10</f>
        <v>173351000</v>
      </c>
      <c r="F10" s="43">
        <v>173351000</v>
      </c>
      <c r="G10" s="44">
        <v>173351000</v>
      </c>
      <c r="H10" s="43">
        <v>36790000</v>
      </c>
      <c r="I10" s="44">
        <v>41227389</v>
      </c>
      <c r="J10" s="43">
        <v>42116000</v>
      </c>
      <c r="K10" s="44">
        <v>50668189</v>
      </c>
      <c r="L10" s="43">
        <v>20963000</v>
      </c>
      <c r="M10" s="44">
        <v>11911630</v>
      </c>
      <c r="N10" s="43"/>
      <c r="O10" s="44"/>
      <c r="P10" s="43">
        <f t="shared" ref="P10:P41" si="5">$H10      +$J10      +$L10      +$N10</f>
        <v>99869000</v>
      </c>
      <c r="Q10" s="44">
        <f t="shared" ref="Q10:Q41" si="6">$I10      +$K10      +$M10      +$O10</f>
        <v>103807208</v>
      </c>
      <c r="R10" s="24">
        <f t="shared" ref="R10:R41" si="7">IF(($J10      =0),0,((($L10      -$J10      )/$J10      )*100))</f>
        <v>-50.225567480292518</v>
      </c>
      <c r="S10" s="25">
        <f t="shared" ref="S10:S41" si="8">IF(($K10      =0),0,((($M10      -$K10      )/$K10      )*100))</f>
        <v>-76.490910302714781</v>
      </c>
      <c r="T10" s="24">
        <f t="shared" ref="T10:T41" si="9">IF(($E10      =0),0,(($P10      /$E10      )*100))</f>
        <v>57.61085889322819</v>
      </c>
      <c r="U10" s="26">
        <f t="shared" ref="U10:U41" si="10">IF(($E10      =0),0,(($Q10      /$E10      )*100))</f>
        <v>59.88267042013026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80000000</v>
      </c>
      <c r="C23" s="42">
        <v>-25000000</v>
      </c>
      <c r="D23" s="42"/>
      <c r="E23" s="42">
        <f t="shared" si="4"/>
        <v>55000000</v>
      </c>
      <c r="F23" s="43">
        <v>80000000</v>
      </c>
      <c r="G23" s="44">
        <v>55000000</v>
      </c>
      <c r="H23" s="43">
        <v>3432000</v>
      </c>
      <c r="I23" s="44">
        <v>3164482</v>
      </c>
      <c r="J23" s="43">
        <v>6474000</v>
      </c>
      <c r="K23" s="44">
        <v>6741661</v>
      </c>
      <c r="L23" s="43">
        <v>2569000</v>
      </c>
      <c r="M23" s="44">
        <v>5378022</v>
      </c>
      <c r="N23" s="43"/>
      <c r="O23" s="44"/>
      <c r="P23" s="43">
        <f t="shared" si="5"/>
        <v>12475000</v>
      </c>
      <c r="Q23" s="44">
        <f t="shared" si="6"/>
        <v>15284165</v>
      </c>
      <c r="R23" s="24">
        <f t="shared" si="7"/>
        <v>-60.318195860364533</v>
      </c>
      <c r="S23" s="25">
        <f t="shared" si="8"/>
        <v>-20.227047904069931</v>
      </c>
      <c r="T23" s="24">
        <f t="shared" si="9"/>
        <v>22.68181818181818</v>
      </c>
      <c r="U23" s="26">
        <f t="shared" si="10"/>
        <v>27.789390909090912</v>
      </c>
      <c r="V23" s="43">
        <v>2053000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3359000</v>
      </c>
      <c r="C28" s="39">
        <f t="shared" si="11"/>
        <v>-235000</v>
      </c>
      <c r="D28" s="39">
        <f t="shared" si="11"/>
        <v>0</v>
      </c>
      <c r="E28" s="39">
        <f t="shared" si="11"/>
        <v>3124000</v>
      </c>
      <c r="F28" s="40">
        <f t="shared" si="11"/>
        <v>3124000</v>
      </c>
      <c r="G28" s="41">
        <f t="shared" si="11"/>
        <v>3124000</v>
      </c>
      <c r="H28" s="40">
        <f t="shared" si="11"/>
        <v>519000</v>
      </c>
      <c r="I28" s="41">
        <f t="shared" si="11"/>
        <v>733209</v>
      </c>
      <c r="J28" s="40">
        <f t="shared" si="11"/>
        <v>455000</v>
      </c>
      <c r="K28" s="41">
        <f t="shared" si="11"/>
        <v>469788</v>
      </c>
      <c r="L28" s="40">
        <f t="shared" si="11"/>
        <v>1503000</v>
      </c>
      <c r="M28" s="41">
        <f t="shared" si="11"/>
        <v>1493404</v>
      </c>
      <c r="N28" s="40">
        <f t="shared" si="11"/>
        <v>0</v>
      </c>
      <c r="O28" s="41">
        <f t="shared" si="11"/>
        <v>0</v>
      </c>
      <c r="P28" s="40">
        <f t="shared" si="11"/>
        <v>2477000</v>
      </c>
      <c r="Q28" s="41">
        <f t="shared" si="11"/>
        <v>2696401</v>
      </c>
      <c r="R28" s="20">
        <f t="shared" si="7"/>
        <v>230.32967032967031</v>
      </c>
      <c r="S28" s="21">
        <f t="shared" si="8"/>
        <v>217.88892010864473</v>
      </c>
      <c r="T28" s="20">
        <f t="shared" si="9"/>
        <v>79.289372599231754</v>
      </c>
      <c r="U28" s="22">
        <f t="shared" si="10"/>
        <v>86.312451984635089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390000</v>
      </c>
      <c r="I31" s="44">
        <v>390259</v>
      </c>
      <c r="J31" s="43">
        <v>98000</v>
      </c>
      <c r="K31" s="44">
        <v>162743</v>
      </c>
      <c r="L31" s="43">
        <v>1375000</v>
      </c>
      <c r="M31" s="44">
        <v>1375174</v>
      </c>
      <c r="N31" s="43"/>
      <c r="O31" s="44"/>
      <c r="P31" s="43">
        <f t="shared" si="5"/>
        <v>1863000</v>
      </c>
      <c r="Q31" s="44">
        <f t="shared" si="6"/>
        <v>1928176</v>
      </c>
      <c r="R31" s="24">
        <f t="shared" si="7"/>
        <v>1303.0612244897959</v>
      </c>
      <c r="S31" s="25">
        <f t="shared" si="8"/>
        <v>744.9973270739755</v>
      </c>
      <c r="T31" s="24">
        <f t="shared" si="9"/>
        <v>93.15</v>
      </c>
      <c r="U31" s="26">
        <f t="shared" si="10"/>
        <v>96.408799999999999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1359000</v>
      </c>
      <c r="C33" s="42">
        <v>-235000</v>
      </c>
      <c r="D33" s="42"/>
      <c r="E33" s="42">
        <f t="shared" si="4"/>
        <v>1124000</v>
      </c>
      <c r="F33" s="43">
        <v>1124000</v>
      </c>
      <c r="G33" s="44">
        <v>1124000</v>
      </c>
      <c r="H33" s="43">
        <v>129000</v>
      </c>
      <c r="I33" s="44">
        <v>342950</v>
      </c>
      <c r="J33" s="43">
        <v>357000</v>
      </c>
      <c r="K33" s="44">
        <v>307045</v>
      </c>
      <c r="L33" s="43">
        <v>128000</v>
      </c>
      <c r="M33" s="44">
        <v>118230</v>
      </c>
      <c r="N33" s="43"/>
      <c r="O33" s="44"/>
      <c r="P33" s="43">
        <f t="shared" si="5"/>
        <v>614000</v>
      </c>
      <c r="Q33" s="44">
        <f t="shared" si="6"/>
        <v>768225</v>
      </c>
      <c r="R33" s="24">
        <f t="shared" si="7"/>
        <v>-64.145658263305322</v>
      </c>
      <c r="S33" s="25">
        <f t="shared" si="8"/>
        <v>-61.494243514794242</v>
      </c>
      <c r="T33" s="24">
        <f t="shared" si="9"/>
        <v>54.62633451957295</v>
      </c>
      <c r="U33" s="26">
        <f t="shared" si="10"/>
        <v>68.34741992882563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21193000</v>
      </c>
      <c r="C43" s="45">
        <f t="shared" si="20"/>
        <v>11007000</v>
      </c>
      <c r="D43" s="45">
        <f t="shared" si="20"/>
        <v>0</v>
      </c>
      <c r="E43" s="45">
        <f t="shared" si="20"/>
        <v>32200000</v>
      </c>
      <c r="F43" s="46">
        <f t="shared" si="20"/>
        <v>21193000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21193000</v>
      </c>
      <c r="C44" s="39">
        <f t="shared" si="22"/>
        <v>11007000</v>
      </c>
      <c r="D44" s="39">
        <f t="shared" si="22"/>
        <v>0</v>
      </c>
      <c r="E44" s="39">
        <f t="shared" si="22"/>
        <v>32200000</v>
      </c>
      <c r="F44" s="40">
        <f t="shared" si="22"/>
        <v>21193000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21193000</v>
      </c>
      <c r="C46" s="42">
        <v>11007000</v>
      </c>
      <c r="D46" s="42"/>
      <c r="E46" s="42">
        <f t="shared" si="13"/>
        <v>32200000</v>
      </c>
      <c r="F46" s="43">
        <v>21193000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279035000</v>
      </c>
      <c r="C61" s="39">
        <f t="shared" si="26"/>
        <v>-15360000</v>
      </c>
      <c r="D61" s="39">
        <f t="shared" si="26"/>
        <v>0</v>
      </c>
      <c r="E61" s="39">
        <f t="shared" si="26"/>
        <v>263675000</v>
      </c>
      <c r="F61" s="40">
        <f t="shared" si="26"/>
        <v>277668000</v>
      </c>
      <c r="G61" s="41">
        <f t="shared" si="26"/>
        <v>231475000</v>
      </c>
      <c r="H61" s="40">
        <f t="shared" si="26"/>
        <v>40741000</v>
      </c>
      <c r="I61" s="41">
        <f t="shared" si="26"/>
        <v>45125080</v>
      </c>
      <c r="J61" s="40">
        <f t="shared" si="26"/>
        <v>49045000</v>
      </c>
      <c r="K61" s="41">
        <f t="shared" si="26"/>
        <v>57879638</v>
      </c>
      <c r="L61" s="40">
        <f t="shared" si="26"/>
        <v>25035000</v>
      </c>
      <c r="M61" s="41">
        <f t="shared" si="26"/>
        <v>18783056</v>
      </c>
      <c r="N61" s="40">
        <f t="shared" si="26"/>
        <v>0</v>
      </c>
      <c r="O61" s="41">
        <f t="shared" si="26"/>
        <v>0</v>
      </c>
      <c r="P61" s="40">
        <f t="shared" si="26"/>
        <v>114821000</v>
      </c>
      <c r="Q61" s="41">
        <f t="shared" si="26"/>
        <v>121787774</v>
      </c>
      <c r="R61" s="20">
        <f t="shared" si="16"/>
        <v>-48.955041288612499</v>
      </c>
      <c r="S61" s="21">
        <f t="shared" si="17"/>
        <v>-67.548076233648871</v>
      </c>
      <c r="T61" s="20">
        <f t="shared" si="18"/>
        <v>43.546411301791977</v>
      </c>
      <c r="U61" s="22">
        <f t="shared" si="19"/>
        <v>46.188593533706268</v>
      </c>
      <c r="V61" s="40">
        <f t="shared" ref="V61:W61" si="27">+V8+V43</f>
        <v>2053000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279035000</v>
      </c>
      <c r="C65" s="48">
        <f t="shared" si="30"/>
        <v>-15360000</v>
      </c>
      <c r="D65" s="48">
        <f t="shared" si="30"/>
        <v>0</v>
      </c>
      <c r="E65" s="48">
        <f t="shared" si="30"/>
        <v>263675000</v>
      </c>
      <c r="F65" s="49">
        <f t="shared" si="30"/>
        <v>277668000</v>
      </c>
      <c r="G65" s="50">
        <f t="shared" si="30"/>
        <v>231475000</v>
      </c>
      <c r="H65" s="49">
        <f t="shared" si="30"/>
        <v>40741000</v>
      </c>
      <c r="I65" s="50">
        <f t="shared" si="30"/>
        <v>45125080</v>
      </c>
      <c r="J65" s="49">
        <f t="shared" si="30"/>
        <v>49045000</v>
      </c>
      <c r="K65" s="50">
        <f t="shared" si="30"/>
        <v>57879638</v>
      </c>
      <c r="L65" s="49">
        <f t="shared" si="30"/>
        <v>25035000</v>
      </c>
      <c r="M65" s="51">
        <f t="shared" si="30"/>
        <v>18783056</v>
      </c>
      <c r="N65" s="49">
        <f t="shared" si="30"/>
        <v>0</v>
      </c>
      <c r="O65" s="50">
        <f t="shared" si="30"/>
        <v>0</v>
      </c>
      <c r="P65" s="49">
        <f t="shared" si="30"/>
        <v>114821000</v>
      </c>
      <c r="Q65" s="50">
        <f t="shared" si="30"/>
        <v>121787774</v>
      </c>
      <c r="R65" s="34">
        <f t="shared" si="16"/>
        <v>-48.955041288612499</v>
      </c>
      <c r="S65" s="35">
        <f t="shared" si="17"/>
        <v>-67.548076233648871</v>
      </c>
      <c r="T65" s="34">
        <f t="shared" si="18"/>
        <v>43.546411301791977</v>
      </c>
      <c r="U65" s="35">
        <f t="shared" si="19"/>
        <v>46.188593533706268</v>
      </c>
      <c r="V65" s="49">
        <f>+V61+V62</f>
        <v>2053000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48574000</v>
      </c>
      <c r="C8" s="36">
        <f t="shared" si="0"/>
        <v>0</v>
      </c>
      <c r="D8" s="36">
        <f t="shared" si="0"/>
        <v>0</v>
      </c>
      <c r="E8" s="36">
        <f t="shared" si="0"/>
        <v>48574000</v>
      </c>
      <c r="F8" s="37">
        <f t="shared" si="0"/>
        <v>48574000</v>
      </c>
      <c r="G8" s="38">
        <f t="shared" si="0"/>
        <v>48574000</v>
      </c>
      <c r="H8" s="37">
        <f t="shared" si="0"/>
        <v>13954000</v>
      </c>
      <c r="I8" s="38">
        <f t="shared" si="0"/>
        <v>17387311</v>
      </c>
      <c r="J8" s="37">
        <f t="shared" si="0"/>
        <v>14373000</v>
      </c>
      <c r="K8" s="38">
        <f t="shared" si="0"/>
        <v>18484419</v>
      </c>
      <c r="L8" s="37">
        <f t="shared" si="0"/>
        <v>9861000</v>
      </c>
      <c r="M8" s="38">
        <f t="shared" si="0"/>
        <v>5146749</v>
      </c>
      <c r="N8" s="37">
        <f t="shared" si="0"/>
        <v>0</v>
      </c>
      <c r="O8" s="38">
        <f t="shared" si="0"/>
        <v>0</v>
      </c>
      <c r="P8" s="37">
        <f t="shared" si="0"/>
        <v>38188000</v>
      </c>
      <c r="Q8" s="38">
        <f t="shared" si="0"/>
        <v>41018479</v>
      </c>
      <c r="R8" s="16">
        <f>IF(($J8       =0),0,((($L8       -$J8       )/$J8       )*100))</f>
        <v>-31.392193696514298</v>
      </c>
      <c r="S8" s="17">
        <f>IF(($K8       =0),0,((($M8       -$K8       )/$K8       )*100))</f>
        <v>-72.156284706595315</v>
      </c>
      <c r="T8" s="16">
        <f>IF(($E8       =0),0,(($P8       /$E8       )*100))</f>
        <v>78.618190801663445</v>
      </c>
      <c r="U8" s="18">
        <f>IF(($E8       =0),0,(($Q8       /$E8       )*100))</f>
        <v>84.445339070284518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43985000</v>
      </c>
      <c r="C9" s="39">
        <f t="shared" si="2"/>
        <v>0</v>
      </c>
      <c r="D9" s="39">
        <f t="shared" si="2"/>
        <v>0</v>
      </c>
      <c r="E9" s="39">
        <f t="shared" si="2"/>
        <v>43985000</v>
      </c>
      <c r="F9" s="40">
        <f t="shared" si="2"/>
        <v>43985000</v>
      </c>
      <c r="G9" s="41">
        <f t="shared" si="2"/>
        <v>43985000</v>
      </c>
      <c r="H9" s="40">
        <f t="shared" si="2"/>
        <v>12494000</v>
      </c>
      <c r="I9" s="41">
        <f t="shared" si="2"/>
        <v>15458943</v>
      </c>
      <c r="J9" s="40">
        <f t="shared" si="2"/>
        <v>13925000</v>
      </c>
      <c r="K9" s="41">
        <f t="shared" si="2"/>
        <v>17037576</v>
      </c>
      <c r="L9" s="40">
        <f t="shared" si="2"/>
        <v>9213000</v>
      </c>
      <c r="M9" s="41">
        <f t="shared" si="2"/>
        <v>4508886</v>
      </c>
      <c r="N9" s="40">
        <f t="shared" si="2"/>
        <v>0</v>
      </c>
      <c r="O9" s="41">
        <f t="shared" si="2"/>
        <v>0</v>
      </c>
      <c r="P9" s="40">
        <f t="shared" si="2"/>
        <v>35632000</v>
      </c>
      <c r="Q9" s="41">
        <f t="shared" si="2"/>
        <v>37005405</v>
      </c>
      <c r="R9" s="20">
        <f>IF(($J9       =0),0,((($L9       -$J9       )/$J9       )*100))</f>
        <v>-33.838420107719926</v>
      </c>
      <c r="S9" s="21">
        <f>IF(($K9       =0),0,((($M9       -$K9       )/$K9       )*100))</f>
        <v>-73.535636759595377</v>
      </c>
      <c r="T9" s="20">
        <f>IF(($E9       =0),0,(($P9       /$E9       )*100))</f>
        <v>81.009435034670901</v>
      </c>
      <c r="U9" s="22">
        <f>IF(($E9       =0),0,(($Q9       /$E9       )*100))</f>
        <v>84.131874502671366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43985000</v>
      </c>
      <c r="C10" s="42"/>
      <c r="D10" s="42"/>
      <c r="E10" s="42">
        <f t="shared" ref="E10:E41" si="4">$B10      +$C10      +$D10</f>
        <v>43985000</v>
      </c>
      <c r="F10" s="43">
        <v>43985000</v>
      </c>
      <c r="G10" s="44">
        <v>43985000</v>
      </c>
      <c r="H10" s="43">
        <v>12494000</v>
      </c>
      <c r="I10" s="44">
        <v>15458943</v>
      </c>
      <c r="J10" s="43">
        <v>13925000</v>
      </c>
      <c r="K10" s="44">
        <v>17037576</v>
      </c>
      <c r="L10" s="43">
        <v>9213000</v>
      </c>
      <c r="M10" s="44">
        <v>4508886</v>
      </c>
      <c r="N10" s="43"/>
      <c r="O10" s="44"/>
      <c r="P10" s="43">
        <f t="shared" ref="P10:P41" si="5">$H10      +$J10      +$L10      +$N10</f>
        <v>35632000</v>
      </c>
      <c r="Q10" s="44">
        <f t="shared" ref="Q10:Q41" si="6">$I10      +$K10      +$M10      +$O10</f>
        <v>37005405</v>
      </c>
      <c r="R10" s="24">
        <f t="shared" ref="R10:R41" si="7">IF(($J10      =0),0,((($L10      -$J10      )/$J10      )*100))</f>
        <v>-33.838420107719926</v>
      </c>
      <c r="S10" s="25">
        <f t="shared" ref="S10:S41" si="8">IF(($K10      =0),0,((($M10      -$K10      )/$K10      )*100))</f>
        <v>-73.535636759595377</v>
      </c>
      <c r="T10" s="24">
        <f t="shared" ref="T10:T41" si="9">IF(($E10      =0),0,(($P10      /$E10      )*100))</f>
        <v>81.009435034670901</v>
      </c>
      <c r="U10" s="26">
        <f t="shared" ref="U10:U41" si="10">IF(($E10      =0),0,(($Q10      /$E10      )*100))</f>
        <v>84.131874502671366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4589000</v>
      </c>
      <c r="C28" s="39">
        <f t="shared" si="11"/>
        <v>0</v>
      </c>
      <c r="D28" s="39">
        <f t="shared" si="11"/>
        <v>0</v>
      </c>
      <c r="E28" s="39">
        <f t="shared" si="11"/>
        <v>4589000</v>
      </c>
      <c r="F28" s="40">
        <f t="shared" si="11"/>
        <v>4589000</v>
      </c>
      <c r="G28" s="41">
        <f t="shared" si="11"/>
        <v>4589000</v>
      </c>
      <c r="H28" s="40">
        <f t="shared" si="11"/>
        <v>1460000</v>
      </c>
      <c r="I28" s="41">
        <f t="shared" si="11"/>
        <v>1928368</v>
      </c>
      <c r="J28" s="40">
        <f t="shared" si="11"/>
        <v>448000</v>
      </c>
      <c r="K28" s="41">
        <f t="shared" si="11"/>
        <v>1446843</v>
      </c>
      <c r="L28" s="40">
        <f t="shared" si="11"/>
        <v>648000</v>
      </c>
      <c r="M28" s="41">
        <f t="shared" si="11"/>
        <v>637863</v>
      </c>
      <c r="N28" s="40">
        <f t="shared" si="11"/>
        <v>0</v>
      </c>
      <c r="O28" s="41">
        <f t="shared" si="11"/>
        <v>0</v>
      </c>
      <c r="P28" s="40">
        <f t="shared" si="11"/>
        <v>2556000</v>
      </c>
      <c r="Q28" s="41">
        <f t="shared" si="11"/>
        <v>4013074</v>
      </c>
      <c r="R28" s="20">
        <f t="shared" si="7"/>
        <v>44.642857142857146</v>
      </c>
      <c r="S28" s="21">
        <f t="shared" si="8"/>
        <v>-55.913461239401926</v>
      </c>
      <c r="T28" s="20">
        <f t="shared" si="9"/>
        <v>55.698409239485727</v>
      </c>
      <c r="U28" s="22">
        <f t="shared" si="10"/>
        <v>87.44985835694051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1062000</v>
      </c>
      <c r="I31" s="44">
        <v>1531438</v>
      </c>
      <c r="J31" s="43">
        <v>42000</v>
      </c>
      <c r="K31" s="44">
        <v>1082343</v>
      </c>
      <c r="L31" s="43">
        <v>266000</v>
      </c>
      <c r="M31" s="44">
        <v>266187</v>
      </c>
      <c r="N31" s="43"/>
      <c r="O31" s="44"/>
      <c r="P31" s="43">
        <f t="shared" si="5"/>
        <v>1370000</v>
      </c>
      <c r="Q31" s="44">
        <f t="shared" si="6"/>
        <v>2879968</v>
      </c>
      <c r="R31" s="24">
        <f t="shared" si="7"/>
        <v>533.33333333333326</v>
      </c>
      <c r="S31" s="25">
        <f t="shared" si="8"/>
        <v>-75.406409982787338</v>
      </c>
      <c r="T31" s="24">
        <f t="shared" si="9"/>
        <v>45.666666666666664</v>
      </c>
      <c r="U31" s="26">
        <f t="shared" si="10"/>
        <v>95.998933333333341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396930</v>
      </c>
      <c r="J33" s="43">
        <v>406000</v>
      </c>
      <c r="K33" s="44">
        <v>364500</v>
      </c>
      <c r="L33" s="43">
        <v>382000</v>
      </c>
      <c r="M33" s="44">
        <v>371676</v>
      </c>
      <c r="N33" s="43"/>
      <c r="O33" s="44"/>
      <c r="P33" s="43">
        <f t="shared" si="5"/>
        <v>1186000</v>
      </c>
      <c r="Q33" s="44">
        <f t="shared" si="6"/>
        <v>1133106</v>
      </c>
      <c r="R33" s="24">
        <f t="shared" si="7"/>
        <v>-5.9113300492610836</v>
      </c>
      <c r="S33" s="25">
        <f t="shared" si="8"/>
        <v>1.9687242798353908</v>
      </c>
      <c r="T33" s="24">
        <f t="shared" si="9"/>
        <v>74.638137193203264</v>
      </c>
      <c r="U33" s="26">
        <f t="shared" si="10"/>
        <v>71.309376966645686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18332000</v>
      </c>
      <c r="C43" s="45">
        <f t="shared" si="20"/>
        <v>-3844000</v>
      </c>
      <c r="D43" s="45">
        <f t="shared" si="20"/>
        <v>0</v>
      </c>
      <c r="E43" s="45">
        <f t="shared" si="20"/>
        <v>14488000</v>
      </c>
      <c r="F43" s="46">
        <f t="shared" si="20"/>
        <v>18332000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18332000</v>
      </c>
      <c r="C44" s="39">
        <f t="shared" si="22"/>
        <v>-3844000</v>
      </c>
      <c r="D44" s="39">
        <f t="shared" si="22"/>
        <v>0</v>
      </c>
      <c r="E44" s="39">
        <f t="shared" si="22"/>
        <v>14488000</v>
      </c>
      <c r="F44" s="40">
        <f t="shared" si="22"/>
        <v>18332000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18332000</v>
      </c>
      <c r="C46" s="42">
        <v>-3844000</v>
      </c>
      <c r="D46" s="42"/>
      <c r="E46" s="42">
        <f t="shared" si="13"/>
        <v>14488000</v>
      </c>
      <c r="F46" s="43">
        <v>18332000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66906000</v>
      </c>
      <c r="C61" s="39">
        <f t="shared" si="26"/>
        <v>-3844000</v>
      </c>
      <c r="D61" s="39">
        <f t="shared" si="26"/>
        <v>0</v>
      </c>
      <c r="E61" s="39">
        <f t="shared" si="26"/>
        <v>63062000</v>
      </c>
      <c r="F61" s="40">
        <f t="shared" si="26"/>
        <v>66906000</v>
      </c>
      <c r="G61" s="41">
        <f t="shared" si="26"/>
        <v>48574000</v>
      </c>
      <c r="H61" s="40">
        <f t="shared" si="26"/>
        <v>13954000</v>
      </c>
      <c r="I61" s="41">
        <f t="shared" si="26"/>
        <v>17387311</v>
      </c>
      <c r="J61" s="40">
        <f t="shared" si="26"/>
        <v>14373000</v>
      </c>
      <c r="K61" s="41">
        <f t="shared" si="26"/>
        <v>18484419</v>
      </c>
      <c r="L61" s="40">
        <f t="shared" si="26"/>
        <v>9861000</v>
      </c>
      <c r="M61" s="41">
        <f t="shared" si="26"/>
        <v>5146749</v>
      </c>
      <c r="N61" s="40">
        <f t="shared" si="26"/>
        <v>0</v>
      </c>
      <c r="O61" s="41">
        <f t="shared" si="26"/>
        <v>0</v>
      </c>
      <c r="P61" s="40">
        <f t="shared" si="26"/>
        <v>38188000</v>
      </c>
      <c r="Q61" s="41">
        <f t="shared" si="26"/>
        <v>41018479</v>
      </c>
      <c r="R61" s="20">
        <f t="shared" si="16"/>
        <v>-31.392193696514298</v>
      </c>
      <c r="S61" s="21">
        <f t="shared" si="17"/>
        <v>-72.156284706595315</v>
      </c>
      <c r="T61" s="20">
        <f t="shared" si="18"/>
        <v>60.55627794868542</v>
      </c>
      <c r="U61" s="22">
        <f t="shared" si="19"/>
        <v>65.044684596111765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66906000</v>
      </c>
      <c r="C65" s="48">
        <f t="shared" si="30"/>
        <v>-3844000</v>
      </c>
      <c r="D65" s="48">
        <f t="shared" si="30"/>
        <v>0</v>
      </c>
      <c r="E65" s="48">
        <f t="shared" si="30"/>
        <v>63062000</v>
      </c>
      <c r="F65" s="49">
        <f t="shared" si="30"/>
        <v>66906000</v>
      </c>
      <c r="G65" s="50">
        <f t="shared" si="30"/>
        <v>48574000</v>
      </c>
      <c r="H65" s="49">
        <f t="shared" si="30"/>
        <v>13954000</v>
      </c>
      <c r="I65" s="50">
        <f t="shared" si="30"/>
        <v>17387311</v>
      </c>
      <c r="J65" s="49">
        <f t="shared" si="30"/>
        <v>14373000</v>
      </c>
      <c r="K65" s="50">
        <f t="shared" si="30"/>
        <v>18484419</v>
      </c>
      <c r="L65" s="49">
        <f t="shared" si="30"/>
        <v>9861000</v>
      </c>
      <c r="M65" s="51">
        <f t="shared" si="30"/>
        <v>5146749</v>
      </c>
      <c r="N65" s="49">
        <f t="shared" si="30"/>
        <v>0</v>
      </c>
      <c r="O65" s="50">
        <f t="shared" si="30"/>
        <v>0</v>
      </c>
      <c r="P65" s="49">
        <f t="shared" si="30"/>
        <v>38188000</v>
      </c>
      <c r="Q65" s="50">
        <f t="shared" si="30"/>
        <v>41018479</v>
      </c>
      <c r="R65" s="34">
        <f t="shared" si="16"/>
        <v>-31.392193696514298</v>
      </c>
      <c r="S65" s="35">
        <f t="shared" si="17"/>
        <v>-72.156284706595315</v>
      </c>
      <c r="T65" s="34">
        <f t="shared" si="18"/>
        <v>60.55627794868542</v>
      </c>
      <c r="U65" s="35">
        <f t="shared" si="19"/>
        <v>65.044684596111765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48174000</v>
      </c>
      <c r="C8" s="36">
        <f t="shared" si="0"/>
        <v>0</v>
      </c>
      <c r="D8" s="36">
        <f t="shared" si="0"/>
        <v>0</v>
      </c>
      <c r="E8" s="36">
        <f t="shared" si="0"/>
        <v>48174000</v>
      </c>
      <c r="F8" s="37">
        <f t="shared" si="0"/>
        <v>48174000</v>
      </c>
      <c r="G8" s="38">
        <f t="shared" si="0"/>
        <v>48174000</v>
      </c>
      <c r="H8" s="37">
        <f t="shared" si="0"/>
        <v>15650000</v>
      </c>
      <c r="I8" s="38">
        <f t="shared" si="0"/>
        <v>455695</v>
      </c>
      <c r="J8" s="37">
        <f t="shared" si="0"/>
        <v>12349000</v>
      </c>
      <c r="K8" s="38">
        <f t="shared" si="0"/>
        <v>17860950</v>
      </c>
      <c r="L8" s="37">
        <f t="shared" si="0"/>
        <v>7517000</v>
      </c>
      <c r="M8" s="38">
        <f t="shared" si="0"/>
        <v>15769030</v>
      </c>
      <c r="N8" s="37">
        <f t="shared" si="0"/>
        <v>0</v>
      </c>
      <c r="O8" s="38">
        <f t="shared" si="0"/>
        <v>0</v>
      </c>
      <c r="P8" s="37">
        <f t="shared" si="0"/>
        <v>35516000</v>
      </c>
      <c r="Q8" s="38">
        <f t="shared" si="0"/>
        <v>34085675</v>
      </c>
      <c r="R8" s="16">
        <f>IF(($J8       =0),0,((($L8       -$J8       )/$J8       )*100))</f>
        <v>-39.128674386590006</v>
      </c>
      <c r="S8" s="17">
        <f>IF(($K8       =0),0,((($M8       -$K8       )/$K8       )*100))</f>
        <v>-11.712254947245247</v>
      </c>
      <c r="T8" s="16">
        <f>IF(($E8       =0),0,(($P8       /$E8       )*100))</f>
        <v>73.724415659899535</v>
      </c>
      <c r="U8" s="18">
        <f>IF(($E8       =0),0,(($Q8       /$E8       )*100))</f>
        <v>70.755334827915476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43845000</v>
      </c>
      <c r="C9" s="39">
        <f t="shared" si="2"/>
        <v>0</v>
      </c>
      <c r="D9" s="39">
        <f t="shared" si="2"/>
        <v>0</v>
      </c>
      <c r="E9" s="39">
        <f t="shared" si="2"/>
        <v>43845000</v>
      </c>
      <c r="F9" s="40">
        <f t="shared" si="2"/>
        <v>43845000</v>
      </c>
      <c r="G9" s="41">
        <f t="shared" si="2"/>
        <v>43845000</v>
      </c>
      <c r="H9" s="40">
        <f t="shared" si="2"/>
        <v>14855000</v>
      </c>
      <c r="I9" s="41">
        <f t="shared" si="2"/>
        <v>0</v>
      </c>
      <c r="J9" s="40">
        <f t="shared" si="2"/>
        <v>11857000</v>
      </c>
      <c r="K9" s="41">
        <f t="shared" si="2"/>
        <v>17200823</v>
      </c>
      <c r="L9" s="40">
        <f t="shared" si="2"/>
        <v>7286000</v>
      </c>
      <c r="M9" s="41">
        <f t="shared" si="2"/>
        <v>14678601</v>
      </c>
      <c r="N9" s="40">
        <f t="shared" si="2"/>
        <v>0</v>
      </c>
      <c r="O9" s="41">
        <f t="shared" si="2"/>
        <v>0</v>
      </c>
      <c r="P9" s="40">
        <f t="shared" si="2"/>
        <v>33998000</v>
      </c>
      <c r="Q9" s="41">
        <f t="shared" si="2"/>
        <v>31879424</v>
      </c>
      <c r="R9" s="20">
        <f>IF(($J9       =0),0,((($L9       -$J9       )/$J9       )*100))</f>
        <v>-38.551066880323859</v>
      </c>
      <c r="S9" s="21">
        <f>IF(($K9       =0),0,((($M9       -$K9       )/$K9       )*100))</f>
        <v>-14.663379769677301</v>
      </c>
      <c r="T9" s="20">
        <f>IF(($E9       =0),0,(($P9       /$E9       )*100))</f>
        <v>77.541338807161594</v>
      </c>
      <c r="U9" s="22">
        <f>IF(($E9       =0),0,(($Q9       /$E9       )*100))</f>
        <v>72.709371650131146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43845000</v>
      </c>
      <c r="C10" s="42"/>
      <c r="D10" s="42"/>
      <c r="E10" s="42">
        <f t="shared" ref="E10:E41" si="4">$B10      +$C10      +$D10</f>
        <v>43845000</v>
      </c>
      <c r="F10" s="43">
        <v>43845000</v>
      </c>
      <c r="G10" s="44">
        <v>43845000</v>
      </c>
      <c r="H10" s="43">
        <v>14855000</v>
      </c>
      <c r="I10" s="44"/>
      <c r="J10" s="43">
        <v>11857000</v>
      </c>
      <c r="K10" s="44">
        <v>17200823</v>
      </c>
      <c r="L10" s="43">
        <v>7286000</v>
      </c>
      <c r="M10" s="44">
        <v>14678601</v>
      </c>
      <c r="N10" s="43"/>
      <c r="O10" s="44"/>
      <c r="P10" s="43">
        <f t="shared" ref="P10:P41" si="5">$H10      +$J10      +$L10      +$N10</f>
        <v>33998000</v>
      </c>
      <c r="Q10" s="44">
        <f t="shared" ref="Q10:Q41" si="6">$I10      +$K10      +$M10      +$O10</f>
        <v>31879424</v>
      </c>
      <c r="R10" s="24">
        <f t="shared" ref="R10:R41" si="7">IF(($J10      =0),0,((($L10      -$J10      )/$J10      )*100))</f>
        <v>-38.551066880323859</v>
      </c>
      <c r="S10" s="25">
        <f t="shared" ref="S10:S41" si="8">IF(($K10      =0),0,((($M10      -$K10      )/$K10      )*100))</f>
        <v>-14.663379769677301</v>
      </c>
      <c r="T10" s="24">
        <f t="shared" ref="T10:T41" si="9">IF(($E10      =0),0,(($P10      /$E10      )*100))</f>
        <v>77.541338807161594</v>
      </c>
      <c r="U10" s="26">
        <f t="shared" ref="U10:U41" si="10">IF(($E10      =0),0,(($Q10      /$E10      )*100))</f>
        <v>72.709371650131146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4329000</v>
      </c>
      <c r="C28" s="39">
        <f t="shared" si="11"/>
        <v>0</v>
      </c>
      <c r="D28" s="39">
        <f t="shared" si="11"/>
        <v>0</v>
      </c>
      <c r="E28" s="39">
        <f t="shared" si="11"/>
        <v>4329000</v>
      </c>
      <c r="F28" s="40">
        <f t="shared" si="11"/>
        <v>4329000</v>
      </c>
      <c r="G28" s="41">
        <f t="shared" si="11"/>
        <v>4329000</v>
      </c>
      <c r="H28" s="40">
        <f t="shared" si="11"/>
        <v>795000</v>
      </c>
      <c r="I28" s="41">
        <f t="shared" si="11"/>
        <v>455695</v>
      </c>
      <c r="J28" s="40">
        <f t="shared" si="11"/>
        <v>492000</v>
      </c>
      <c r="K28" s="41">
        <f t="shared" si="11"/>
        <v>660127</v>
      </c>
      <c r="L28" s="40">
        <f t="shared" si="11"/>
        <v>231000</v>
      </c>
      <c r="M28" s="41">
        <f t="shared" si="11"/>
        <v>1090429</v>
      </c>
      <c r="N28" s="40">
        <f t="shared" si="11"/>
        <v>0</v>
      </c>
      <c r="O28" s="41">
        <f t="shared" si="11"/>
        <v>0</v>
      </c>
      <c r="P28" s="40">
        <f t="shared" si="11"/>
        <v>1518000</v>
      </c>
      <c r="Q28" s="41">
        <f t="shared" si="11"/>
        <v>2206251</v>
      </c>
      <c r="R28" s="20">
        <f t="shared" si="7"/>
        <v>-53.048780487804883</v>
      </c>
      <c r="S28" s="21">
        <f t="shared" si="8"/>
        <v>65.184729605060838</v>
      </c>
      <c r="T28" s="20">
        <f t="shared" si="9"/>
        <v>35.065835065835067</v>
      </c>
      <c r="U28" s="22">
        <f t="shared" si="10"/>
        <v>50.96444906444907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462000</v>
      </c>
      <c r="I31" s="44"/>
      <c r="J31" s="43">
        <v>53000</v>
      </c>
      <c r="K31" s="44">
        <v>221097</v>
      </c>
      <c r="L31" s="43"/>
      <c r="M31" s="44">
        <v>656154</v>
      </c>
      <c r="N31" s="43"/>
      <c r="O31" s="44"/>
      <c r="P31" s="43">
        <f t="shared" si="5"/>
        <v>515000</v>
      </c>
      <c r="Q31" s="44">
        <f t="shared" si="6"/>
        <v>877251</v>
      </c>
      <c r="R31" s="24">
        <f t="shared" si="7"/>
        <v>-100</v>
      </c>
      <c r="S31" s="25">
        <f t="shared" si="8"/>
        <v>196.77200504755831</v>
      </c>
      <c r="T31" s="24">
        <f t="shared" si="9"/>
        <v>17.166666666666668</v>
      </c>
      <c r="U31" s="26">
        <f t="shared" si="10"/>
        <v>29.241699999999998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1329000</v>
      </c>
      <c r="C33" s="42"/>
      <c r="D33" s="42"/>
      <c r="E33" s="42">
        <f t="shared" si="4"/>
        <v>1329000</v>
      </c>
      <c r="F33" s="43">
        <v>1329000</v>
      </c>
      <c r="G33" s="44">
        <v>1329000</v>
      </c>
      <c r="H33" s="43">
        <v>333000</v>
      </c>
      <c r="I33" s="44">
        <v>455695</v>
      </c>
      <c r="J33" s="43">
        <v>439000</v>
      </c>
      <c r="K33" s="44">
        <v>439030</v>
      </c>
      <c r="L33" s="43">
        <v>231000</v>
      </c>
      <c r="M33" s="44">
        <v>434275</v>
      </c>
      <c r="N33" s="43"/>
      <c r="O33" s="44"/>
      <c r="P33" s="43">
        <f t="shared" si="5"/>
        <v>1003000</v>
      </c>
      <c r="Q33" s="44">
        <f t="shared" si="6"/>
        <v>1329000</v>
      </c>
      <c r="R33" s="24">
        <f t="shared" si="7"/>
        <v>-47.380410022779046</v>
      </c>
      <c r="S33" s="25">
        <f t="shared" si="8"/>
        <v>-1.0830694941120198</v>
      </c>
      <c r="T33" s="24">
        <f t="shared" si="9"/>
        <v>75.470278404815645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8799000</v>
      </c>
      <c r="C43" s="45">
        <f t="shared" si="20"/>
        <v>2831000</v>
      </c>
      <c r="D43" s="45">
        <f t="shared" si="20"/>
        <v>0</v>
      </c>
      <c r="E43" s="45">
        <f t="shared" si="20"/>
        <v>11630000</v>
      </c>
      <c r="F43" s="46">
        <f t="shared" si="20"/>
        <v>8799000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8799000</v>
      </c>
      <c r="C44" s="39">
        <f t="shared" si="22"/>
        <v>2831000</v>
      </c>
      <c r="D44" s="39">
        <f t="shared" si="22"/>
        <v>0</v>
      </c>
      <c r="E44" s="39">
        <f t="shared" si="22"/>
        <v>11630000</v>
      </c>
      <c r="F44" s="40">
        <f t="shared" si="22"/>
        <v>8799000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8799000</v>
      </c>
      <c r="C46" s="42">
        <v>2831000</v>
      </c>
      <c r="D46" s="42"/>
      <c r="E46" s="42">
        <f t="shared" si="13"/>
        <v>11630000</v>
      </c>
      <c r="F46" s="43">
        <v>8799000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56973000</v>
      </c>
      <c r="C61" s="39">
        <f t="shared" si="26"/>
        <v>2831000</v>
      </c>
      <c r="D61" s="39">
        <f t="shared" si="26"/>
        <v>0</v>
      </c>
      <c r="E61" s="39">
        <f t="shared" si="26"/>
        <v>59804000</v>
      </c>
      <c r="F61" s="40">
        <f t="shared" si="26"/>
        <v>56973000</v>
      </c>
      <c r="G61" s="41">
        <f t="shared" si="26"/>
        <v>48174000</v>
      </c>
      <c r="H61" s="40">
        <f t="shared" si="26"/>
        <v>15650000</v>
      </c>
      <c r="I61" s="41">
        <f t="shared" si="26"/>
        <v>455695</v>
      </c>
      <c r="J61" s="40">
        <f t="shared" si="26"/>
        <v>12349000</v>
      </c>
      <c r="K61" s="41">
        <f t="shared" si="26"/>
        <v>17860950</v>
      </c>
      <c r="L61" s="40">
        <f t="shared" si="26"/>
        <v>7517000</v>
      </c>
      <c r="M61" s="41">
        <f t="shared" si="26"/>
        <v>15769030</v>
      </c>
      <c r="N61" s="40">
        <f t="shared" si="26"/>
        <v>0</v>
      </c>
      <c r="O61" s="41">
        <f t="shared" si="26"/>
        <v>0</v>
      </c>
      <c r="P61" s="40">
        <f t="shared" si="26"/>
        <v>35516000</v>
      </c>
      <c r="Q61" s="41">
        <f t="shared" si="26"/>
        <v>34085675</v>
      </c>
      <c r="R61" s="20">
        <f t="shared" si="16"/>
        <v>-39.128674386590006</v>
      </c>
      <c r="S61" s="21">
        <f t="shared" si="17"/>
        <v>-11.712254947245247</v>
      </c>
      <c r="T61" s="20">
        <f t="shared" si="18"/>
        <v>59.387331951040068</v>
      </c>
      <c r="U61" s="22">
        <f t="shared" si="19"/>
        <v>56.995644104073307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56973000</v>
      </c>
      <c r="C65" s="48">
        <f t="shared" si="30"/>
        <v>2831000</v>
      </c>
      <c r="D65" s="48">
        <f t="shared" si="30"/>
        <v>0</v>
      </c>
      <c r="E65" s="48">
        <f t="shared" si="30"/>
        <v>59804000</v>
      </c>
      <c r="F65" s="49">
        <f t="shared" si="30"/>
        <v>56973000</v>
      </c>
      <c r="G65" s="50">
        <f t="shared" si="30"/>
        <v>48174000</v>
      </c>
      <c r="H65" s="49">
        <f t="shared" si="30"/>
        <v>15650000</v>
      </c>
      <c r="I65" s="50">
        <f t="shared" si="30"/>
        <v>455695</v>
      </c>
      <c r="J65" s="49">
        <f t="shared" si="30"/>
        <v>12349000</v>
      </c>
      <c r="K65" s="50">
        <f t="shared" si="30"/>
        <v>17860950</v>
      </c>
      <c r="L65" s="49">
        <f t="shared" si="30"/>
        <v>7517000</v>
      </c>
      <c r="M65" s="51">
        <f t="shared" si="30"/>
        <v>15769030</v>
      </c>
      <c r="N65" s="49">
        <f t="shared" si="30"/>
        <v>0</v>
      </c>
      <c r="O65" s="50">
        <f t="shared" si="30"/>
        <v>0</v>
      </c>
      <c r="P65" s="49">
        <f t="shared" si="30"/>
        <v>35516000</v>
      </c>
      <c r="Q65" s="50">
        <f t="shared" si="30"/>
        <v>34085675</v>
      </c>
      <c r="R65" s="34">
        <f t="shared" si="16"/>
        <v>-39.128674386590006</v>
      </c>
      <c r="S65" s="35">
        <f t="shared" si="17"/>
        <v>-11.712254947245247</v>
      </c>
      <c r="T65" s="34">
        <f t="shared" si="18"/>
        <v>59.387331951040068</v>
      </c>
      <c r="U65" s="35">
        <f t="shared" si="19"/>
        <v>56.995644104073307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86456000</v>
      </c>
      <c r="C8" s="36">
        <f t="shared" si="0"/>
        <v>-1800000</v>
      </c>
      <c r="D8" s="36">
        <f t="shared" si="0"/>
        <v>0</v>
      </c>
      <c r="E8" s="36">
        <f t="shared" si="0"/>
        <v>84656000</v>
      </c>
      <c r="F8" s="37">
        <f t="shared" si="0"/>
        <v>84656000</v>
      </c>
      <c r="G8" s="38">
        <f t="shared" si="0"/>
        <v>84656000</v>
      </c>
      <c r="H8" s="37">
        <f t="shared" si="0"/>
        <v>16020000</v>
      </c>
      <c r="I8" s="38">
        <f t="shared" si="0"/>
        <v>0</v>
      </c>
      <c r="J8" s="37">
        <f t="shared" si="0"/>
        <v>17554000</v>
      </c>
      <c r="K8" s="38">
        <f t="shared" si="0"/>
        <v>0</v>
      </c>
      <c r="L8" s="37">
        <f t="shared" si="0"/>
        <v>14150000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47724000</v>
      </c>
      <c r="Q8" s="38">
        <f t="shared" si="0"/>
        <v>0</v>
      </c>
      <c r="R8" s="16">
        <f>IF(($J8       =0),0,((($L8       -$J8       )/$J8       )*100))</f>
        <v>-19.391591660020506</v>
      </c>
      <c r="S8" s="17">
        <f>IF(($K8       =0),0,((($M8       -$K8       )/$K8       )*100))</f>
        <v>0</v>
      </c>
      <c r="T8" s="16">
        <f>IF(($E8       =0),0,(($P8       /$E8       )*100))</f>
        <v>56.374031374031375</v>
      </c>
      <c r="U8" s="18">
        <f>IF(($E8       =0),0,(($Q8       /$E8       )*100))</f>
        <v>0</v>
      </c>
      <c r="V8" s="37">
        <f t="shared" ref="V8:W8" si="1">+V9+V28</f>
        <v>11316000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73906000</v>
      </c>
      <c r="C9" s="39">
        <f t="shared" si="2"/>
        <v>-800000</v>
      </c>
      <c r="D9" s="39">
        <f t="shared" si="2"/>
        <v>0</v>
      </c>
      <c r="E9" s="39">
        <f t="shared" si="2"/>
        <v>73106000</v>
      </c>
      <c r="F9" s="40">
        <f t="shared" si="2"/>
        <v>73106000</v>
      </c>
      <c r="G9" s="41">
        <f t="shared" si="2"/>
        <v>73106000</v>
      </c>
      <c r="H9" s="40">
        <f t="shared" si="2"/>
        <v>13569000</v>
      </c>
      <c r="I9" s="41">
        <f t="shared" si="2"/>
        <v>0</v>
      </c>
      <c r="J9" s="40">
        <f t="shared" si="2"/>
        <v>16324000</v>
      </c>
      <c r="K9" s="41">
        <f t="shared" si="2"/>
        <v>0</v>
      </c>
      <c r="L9" s="40">
        <f t="shared" si="2"/>
        <v>12308000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42201000</v>
      </c>
      <c r="Q9" s="41">
        <f t="shared" si="2"/>
        <v>0</v>
      </c>
      <c r="R9" s="20">
        <f>IF(($J9       =0),0,((($L9       -$J9       )/$J9       )*100))</f>
        <v>-24.601813281058565</v>
      </c>
      <c r="S9" s="21">
        <f>IF(($K9       =0),0,((($M9       -$K9       )/$K9       )*100))</f>
        <v>0</v>
      </c>
      <c r="T9" s="20">
        <f>IF(($E9       =0),0,(($P9       /$E9       )*100))</f>
        <v>57.725768062812897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71906000</v>
      </c>
      <c r="C10" s="42"/>
      <c r="D10" s="42"/>
      <c r="E10" s="42">
        <f t="shared" ref="E10:E41" si="4">$B10      +$C10      +$D10</f>
        <v>71906000</v>
      </c>
      <c r="F10" s="43">
        <v>71906000</v>
      </c>
      <c r="G10" s="44">
        <v>71906000</v>
      </c>
      <c r="H10" s="43">
        <v>13569000</v>
      </c>
      <c r="I10" s="44"/>
      <c r="J10" s="43">
        <v>16324000</v>
      </c>
      <c r="K10" s="44"/>
      <c r="L10" s="43">
        <v>12308000</v>
      </c>
      <c r="M10" s="44"/>
      <c r="N10" s="43"/>
      <c r="O10" s="44"/>
      <c r="P10" s="43">
        <f t="shared" ref="P10:P41" si="5">$H10      +$J10      +$L10      +$N10</f>
        <v>42201000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-24.601813281058565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58.689121909159184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2000000</v>
      </c>
      <c r="C14" s="42">
        <v>-800000</v>
      </c>
      <c r="D14" s="42"/>
      <c r="E14" s="42">
        <f t="shared" si="4"/>
        <v>1200000</v>
      </c>
      <c r="F14" s="43">
        <v>1200000</v>
      </c>
      <c r="G14" s="44">
        <v>1200000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12550000</v>
      </c>
      <c r="C28" s="39">
        <f t="shared" si="11"/>
        <v>-1000000</v>
      </c>
      <c r="D28" s="39">
        <f t="shared" si="11"/>
        <v>0</v>
      </c>
      <c r="E28" s="39">
        <f t="shared" si="11"/>
        <v>11550000</v>
      </c>
      <c r="F28" s="40">
        <f t="shared" si="11"/>
        <v>11550000</v>
      </c>
      <c r="G28" s="41">
        <f t="shared" si="11"/>
        <v>11550000</v>
      </c>
      <c r="H28" s="40">
        <f t="shared" si="11"/>
        <v>2451000</v>
      </c>
      <c r="I28" s="41">
        <f t="shared" si="11"/>
        <v>0</v>
      </c>
      <c r="J28" s="40">
        <f t="shared" si="11"/>
        <v>1230000</v>
      </c>
      <c r="K28" s="41">
        <f t="shared" si="11"/>
        <v>0</v>
      </c>
      <c r="L28" s="40">
        <f t="shared" si="11"/>
        <v>1842000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5523000</v>
      </c>
      <c r="Q28" s="41">
        <f t="shared" si="11"/>
        <v>0</v>
      </c>
      <c r="R28" s="20">
        <f t="shared" si="7"/>
        <v>49.756097560975611</v>
      </c>
      <c r="S28" s="21">
        <f t="shared" si="8"/>
        <v>0</v>
      </c>
      <c r="T28" s="20">
        <f t="shared" si="9"/>
        <v>47.81818181818182</v>
      </c>
      <c r="U28" s="22">
        <f t="shared" si="10"/>
        <v>0</v>
      </c>
      <c r="V28" s="40">
        <f t="shared" ref="V28:W28" si="12">SUM(V29:V42)</f>
        <v>11316000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1073000</v>
      </c>
      <c r="I31" s="44"/>
      <c r="J31" s="43">
        <v>463000</v>
      </c>
      <c r="K31" s="44"/>
      <c r="L31" s="43"/>
      <c r="M31" s="44"/>
      <c r="N31" s="43"/>
      <c r="O31" s="44"/>
      <c r="P31" s="43">
        <f t="shared" si="5"/>
        <v>1536000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51.2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1550000</v>
      </c>
      <c r="C33" s="42"/>
      <c r="D33" s="42"/>
      <c r="E33" s="42">
        <f t="shared" si="4"/>
        <v>1550000</v>
      </c>
      <c r="F33" s="43">
        <v>1550000</v>
      </c>
      <c r="G33" s="44">
        <v>1550000</v>
      </c>
      <c r="H33" s="43">
        <v>388000</v>
      </c>
      <c r="I33" s="44"/>
      <c r="J33" s="43">
        <v>520000</v>
      </c>
      <c r="K33" s="44"/>
      <c r="L33" s="43">
        <v>447000</v>
      </c>
      <c r="M33" s="44"/>
      <c r="N33" s="43"/>
      <c r="O33" s="44"/>
      <c r="P33" s="43">
        <f t="shared" si="5"/>
        <v>1355000</v>
      </c>
      <c r="Q33" s="44">
        <f t="shared" si="6"/>
        <v>0</v>
      </c>
      <c r="R33" s="24">
        <f t="shared" si="7"/>
        <v>-14.038461538461538</v>
      </c>
      <c r="S33" s="25">
        <f t="shared" si="8"/>
        <v>0</v>
      </c>
      <c r="T33" s="24">
        <f t="shared" si="9"/>
        <v>87.41935483870968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>
        <v>3000000</v>
      </c>
      <c r="C34" s="42">
        <v>-1000000</v>
      </c>
      <c r="D34" s="42"/>
      <c r="E34" s="42">
        <f t="shared" si="4"/>
        <v>2000000</v>
      </c>
      <c r="F34" s="43">
        <v>2000000</v>
      </c>
      <c r="G34" s="44">
        <v>2000000</v>
      </c>
      <c r="H34" s="43"/>
      <c r="I34" s="44"/>
      <c r="J34" s="43">
        <v>247000</v>
      </c>
      <c r="K34" s="44"/>
      <c r="L34" s="43">
        <v>778000</v>
      </c>
      <c r="M34" s="44"/>
      <c r="N34" s="43"/>
      <c r="O34" s="44"/>
      <c r="P34" s="43">
        <f t="shared" si="5"/>
        <v>1025000</v>
      </c>
      <c r="Q34" s="44">
        <f t="shared" si="6"/>
        <v>0</v>
      </c>
      <c r="R34" s="24">
        <f t="shared" si="7"/>
        <v>214.97975708502025</v>
      </c>
      <c r="S34" s="25">
        <f t="shared" si="8"/>
        <v>0</v>
      </c>
      <c r="T34" s="24">
        <f t="shared" si="9"/>
        <v>51.249999999999993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990000</v>
      </c>
      <c r="I36" s="44"/>
      <c r="J36" s="43"/>
      <c r="K36" s="44"/>
      <c r="L36" s="43">
        <v>617000</v>
      </c>
      <c r="M36" s="44"/>
      <c r="N36" s="43"/>
      <c r="O36" s="44"/>
      <c r="P36" s="43">
        <f t="shared" si="5"/>
        <v>1607000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32.14</v>
      </c>
      <c r="U36" s="26">
        <f t="shared" si="10"/>
        <v>0</v>
      </c>
      <c r="V36" s="43">
        <v>1540000</v>
      </c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9776000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63295000</v>
      </c>
      <c r="C43" s="45">
        <f t="shared" si="20"/>
        <v>-6909000</v>
      </c>
      <c r="D43" s="45">
        <f t="shared" si="20"/>
        <v>0</v>
      </c>
      <c r="E43" s="45">
        <f t="shared" si="20"/>
        <v>56386000</v>
      </c>
      <c r="F43" s="46">
        <f t="shared" si="20"/>
        <v>61295000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63295000</v>
      </c>
      <c r="C44" s="39">
        <f t="shared" si="22"/>
        <v>-6909000</v>
      </c>
      <c r="D44" s="39">
        <f t="shared" si="22"/>
        <v>0</v>
      </c>
      <c r="E44" s="39">
        <f t="shared" si="22"/>
        <v>56386000</v>
      </c>
      <c r="F44" s="40">
        <f t="shared" si="22"/>
        <v>61295000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61295000</v>
      </c>
      <c r="C46" s="42">
        <v>-4909000</v>
      </c>
      <c r="D46" s="42"/>
      <c r="E46" s="42">
        <f t="shared" si="13"/>
        <v>56386000</v>
      </c>
      <c r="F46" s="43">
        <v>61295000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149751000</v>
      </c>
      <c r="C61" s="39">
        <f t="shared" si="26"/>
        <v>-8709000</v>
      </c>
      <c r="D61" s="39">
        <f t="shared" si="26"/>
        <v>0</v>
      </c>
      <c r="E61" s="39">
        <f t="shared" si="26"/>
        <v>141042000</v>
      </c>
      <c r="F61" s="40">
        <f t="shared" si="26"/>
        <v>145951000</v>
      </c>
      <c r="G61" s="41">
        <f t="shared" si="26"/>
        <v>84656000</v>
      </c>
      <c r="H61" s="40">
        <f t="shared" si="26"/>
        <v>16020000</v>
      </c>
      <c r="I61" s="41">
        <f t="shared" si="26"/>
        <v>0</v>
      </c>
      <c r="J61" s="40">
        <f t="shared" si="26"/>
        <v>17554000</v>
      </c>
      <c r="K61" s="41">
        <f t="shared" si="26"/>
        <v>0</v>
      </c>
      <c r="L61" s="40">
        <f t="shared" si="26"/>
        <v>14150000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47724000</v>
      </c>
      <c r="Q61" s="41">
        <f t="shared" si="26"/>
        <v>0</v>
      </c>
      <c r="R61" s="20">
        <f t="shared" si="16"/>
        <v>-19.391591660020506</v>
      </c>
      <c r="S61" s="21">
        <f t="shared" si="17"/>
        <v>0</v>
      </c>
      <c r="T61" s="20">
        <f t="shared" si="18"/>
        <v>33.836729484834308</v>
      </c>
      <c r="U61" s="22">
        <f t="shared" si="19"/>
        <v>0</v>
      </c>
      <c r="V61" s="40">
        <f t="shared" ref="V61:W61" si="27">+V8+V43</f>
        <v>11316000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149751000</v>
      </c>
      <c r="C65" s="48">
        <f t="shared" si="30"/>
        <v>-8709000</v>
      </c>
      <c r="D65" s="48">
        <f t="shared" si="30"/>
        <v>0</v>
      </c>
      <c r="E65" s="48">
        <f t="shared" si="30"/>
        <v>141042000</v>
      </c>
      <c r="F65" s="49">
        <f t="shared" si="30"/>
        <v>145951000</v>
      </c>
      <c r="G65" s="50">
        <f t="shared" si="30"/>
        <v>84656000</v>
      </c>
      <c r="H65" s="49">
        <f t="shared" si="30"/>
        <v>16020000</v>
      </c>
      <c r="I65" s="50">
        <f t="shared" si="30"/>
        <v>0</v>
      </c>
      <c r="J65" s="49">
        <f t="shared" si="30"/>
        <v>17554000</v>
      </c>
      <c r="K65" s="50">
        <f t="shared" si="30"/>
        <v>0</v>
      </c>
      <c r="L65" s="49">
        <f t="shared" si="30"/>
        <v>14150000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47724000</v>
      </c>
      <c r="Q65" s="50">
        <f t="shared" si="30"/>
        <v>0</v>
      </c>
      <c r="R65" s="34">
        <f t="shared" si="16"/>
        <v>-19.391591660020506</v>
      </c>
      <c r="S65" s="35">
        <f t="shared" si="17"/>
        <v>0</v>
      </c>
      <c r="T65" s="34">
        <f t="shared" si="18"/>
        <v>33.836729484834308</v>
      </c>
      <c r="U65" s="35">
        <f t="shared" si="19"/>
        <v>0</v>
      </c>
      <c r="V65" s="49">
        <f>+V61+V62</f>
        <v>11316000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50712000</v>
      </c>
      <c r="C8" s="36">
        <f t="shared" si="0"/>
        <v>-14750000</v>
      </c>
      <c r="D8" s="36">
        <f t="shared" si="0"/>
        <v>0</v>
      </c>
      <c r="E8" s="36">
        <f t="shared" si="0"/>
        <v>35962000</v>
      </c>
      <c r="F8" s="37">
        <f t="shared" si="0"/>
        <v>35962000</v>
      </c>
      <c r="G8" s="38">
        <f t="shared" si="0"/>
        <v>35962000</v>
      </c>
      <c r="H8" s="37">
        <f t="shared" si="0"/>
        <v>780000</v>
      </c>
      <c r="I8" s="38">
        <f t="shared" si="0"/>
        <v>50687799</v>
      </c>
      <c r="J8" s="37">
        <f t="shared" si="0"/>
        <v>14316000</v>
      </c>
      <c r="K8" s="38">
        <f t="shared" si="0"/>
        <v>-50687799</v>
      </c>
      <c r="L8" s="37">
        <f t="shared" si="0"/>
        <v>229000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15325000</v>
      </c>
      <c r="Q8" s="38">
        <f t="shared" si="0"/>
        <v>0</v>
      </c>
      <c r="R8" s="16">
        <f>IF(($J8       =0),0,((($L8       -$J8       )/$J8       )*100))</f>
        <v>-98.400391170718081</v>
      </c>
      <c r="S8" s="17">
        <f>IF(($K8       =0),0,((($M8       -$K8       )/$K8       )*100))</f>
        <v>-100</v>
      </c>
      <c r="T8" s="16">
        <f>IF(($E8       =0),0,(($P8       /$E8       )*100))</f>
        <v>42.614426338913297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46499000</v>
      </c>
      <c r="C9" s="39">
        <f t="shared" si="2"/>
        <v>-14750000</v>
      </c>
      <c r="D9" s="39">
        <f t="shared" si="2"/>
        <v>0</v>
      </c>
      <c r="E9" s="39">
        <f t="shared" si="2"/>
        <v>31749000</v>
      </c>
      <c r="F9" s="40">
        <f t="shared" si="2"/>
        <v>31749000</v>
      </c>
      <c r="G9" s="41">
        <f t="shared" si="2"/>
        <v>31749000</v>
      </c>
      <c r="H9" s="40">
        <f t="shared" si="2"/>
        <v>0</v>
      </c>
      <c r="I9" s="41">
        <f t="shared" si="2"/>
        <v>49831511</v>
      </c>
      <c r="J9" s="40">
        <f t="shared" si="2"/>
        <v>13965000</v>
      </c>
      <c r="K9" s="41">
        <f t="shared" si="2"/>
        <v>-49831511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13965000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-100</v>
      </c>
      <c r="T9" s="20">
        <f>IF(($E9       =0),0,(($P9       /$E9       )*100))</f>
        <v>43.98563734290844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42499000</v>
      </c>
      <c r="C10" s="42">
        <v>-12750000</v>
      </c>
      <c r="D10" s="42"/>
      <c r="E10" s="42">
        <f t="shared" ref="E10:E41" si="4">$B10      +$C10      +$D10</f>
        <v>29749000</v>
      </c>
      <c r="F10" s="43">
        <v>29749000</v>
      </c>
      <c r="G10" s="44">
        <v>29749000</v>
      </c>
      <c r="H10" s="43"/>
      <c r="I10" s="44">
        <v>49831511</v>
      </c>
      <c r="J10" s="43">
        <v>13665000</v>
      </c>
      <c r="K10" s="44">
        <v>-49831511</v>
      </c>
      <c r="L10" s="43"/>
      <c r="M10" s="44"/>
      <c r="N10" s="43"/>
      <c r="O10" s="44"/>
      <c r="P10" s="43">
        <f t="shared" ref="P10:P41" si="5">$H10      +$J10      +$L10      +$N10</f>
        <v>13665000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45.934317119903191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4000000</v>
      </c>
      <c r="C13" s="42">
        <v>-2000000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>
        <v>300000</v>
      </c>
      <c r="K13" s="44"/>
      <c r="L13" s="43"/>
      <c r="M13" s="44"/>
      <c r="N13" s="43"/>
      <c r="O13" s="44"/>
      <c r="P13" s="43">
        <f t="shared" si="5"/>
        <v>300000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4213000</v>
      </c>
      <c r="C28" s="39">
        <f t="shared" si="11"/>
        <v>0</v>
      </c>
      <c r="D28" s="39">
        <f t="shared" si="11"/>
        <v>0</v>
      </c>
      <c r="E28" s="39">
        <f t="shared" si="11"/>
        <v>4213000</v>
      </c>
      <c r="F28" s="40">
        <f t="shared" si="11"/>
        <v>4213000</v>
      </c>
      <c r="G28" s="41">
        <f t="shared" si="11"/>
        <v>4213000</v>
      </c>
      <c r="H28" s="40">
        <f t="shared" si="11"/>
        <v>780000</v>
      </c>
      <c r="I28" s="41">
        <f t="shared" si="11"/>
        <v>856288</v>
      </c>
      <c r="J28" s="40">
        <f t="shared" si="11"/>
        <v>351000</v>
      </c>
      <c r="K28" s="41">
        <f t="shared" si="11"/>
        <v>-856288</v>
      </c>
      <c r="L28" s="40">
        <f t="shared" si="11"/>
        <v>229000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1360000</v>
      </c>
      <c r="Q28" s="41">
        <f t="shared" si="11"/>
        <v>0</v>
      </c>
      <c r="R28" s="20">
        <f t="shared" si="7"/>
        <v>-34.757834757834758</v>
      </c>
      <c r="S28" s="21">
        <f t="shared" si="8"/>
        <v>-100</v>
      </c>
      <c r="T28" s="20">
        <f t="shared" si="9"/>
        <v>32.281034892000946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780000</v>
      </c>
      <c r="I31" s="44"/>
      <c r="J31" s="43"/>
      <c r="K31" s="44"/>
      <c r="L31" s="43"/>
      <c r="M31" s="44"/>
      <c r="N31" s="43"/>
      <c r="O31" s="44"/>
      <c r="P31" s="43">
        <f t="shared" si="5"/>
        <v>780000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26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>
        <v>856288</v>
      </c>
      <c r="J33" s="43">
        <v>351000</v>
      </c>
      <c r="K33" s="44">
        <v>-856288</v>
      </c>
      <c r="L33" s="43">
        <v>229000</v>
      </c>
      <c r="M33" s="44"/>
      <c r="N33" s="43"/>
      <c r="O33" s="44"/>
      <c r="P33" s="43">
        <f t="shared" si="5"/>
        <v>580000</v>
      </c>
      <c r="Q33" s="44">
        <f t="shared" si="6"/>
        <v>0</v>
      </c>
      <c r="R33" s="24">
        <f t="shared" si="7"/>
        <v>-34.757834757834758</v>
      </c>
      <c r="S33" s="25">
        <f t="shared" si="8"/>
        <v>-100</v>
      </c>
      <c r="T33" s="24">
        <f t="shared" si="9"/>
        <v>47.815333882934873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8770000</v>
      </c>
      <c r="C43" s="45">
        <f t="shared" si="20"/>
        <v>-71000</v>
      </c>
      <c r="D43" s="45">
        <f t="shared" si="20"/>
        <v>0</v>
      </c>
      <c r="E43" s="45">
        <f t="shared" si="20"/>
        <v>8699000</v>
      </c>
      <c r="F43" s="46">
        <f t="shared" si="20"/>
        <v>8770000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8770000</v>
      </c>
      <c r="C44" s="39">
        <f t="shared" si="22"/>
        <v>-71000</v>
      </c>
      <c r="D44" s="39">
        <f t="shared" si="22"/>
        <v>0</v>
      </c>
      <c r="E44" s="39">
        <f t="shared" si="22"/>
        <v>8699000</v>
      </c>
      <c r="F44" s="40">
        <f t="shared" si="22"/>
        <v>8770000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8770000</v>
      </c>
      <c r="C46" s="42">
        <v>-71000</v>
      </c>
      <c r="D46" s="42"/>
      <c r="E46" s="42">
        <f t="shared" si="13"/>
        <v>8699000</v>
      </c>
      <c r="F46" s="43">
        <v>8770000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59482000</v>
      </c>
      <c r="C61" s="39">
        <f t="shared" si="26"/>
        <v>-14821000</v>
      </c>
      <c r="D61" s="39">
        <f t="shared" si="26"/>
        <v>0</v>
      </c>
      <c r="E61" s="39">
        <f t="shared" si="26"/>
        <v>44661000</v>
      </c>
      <c r="F61" s="40">
        <f t="shared" si="26"/>
        <v>44732000</v>
      </c>
      <c r="G61" s="41">
        <f t="shared" si="26"/>
        <v>35962000</v>
      </c>
      <c r="H61" s="40">
        <f t="shared" si="26"/>
        <v>780000</v>
      </c>
      <c r="I61" s="41">
        <f t="shared" si="26"/>
        <v>50687799</v>
      </c>
      <c r="J61" s="40">
        <f t="shared" si="26"/>
        <v>14316000</v>
      </c>
      <c r="K61" s="41">
        <f t="shared" si="26"/>
        <v>-50687799</v>
      </c>
      <c r="L61" s="40">
        <f t="shared" si="26"/>
        <v>229000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15325000</v>
      </c>
      <c r="Q61" s="41">
        <f t="shared" si="26"/>
        <v>0</v>
      </c>
      <c r="R61" s="20">
        <f t="shared" si="16"/>
        <v>-98.400391170718081</v>
      </c>
      <c r="S61" s="21">
        <f t="shared" si="17"/>
        <v>-100</v>
      </c>
      <c r="T61" s="20">
        <f t="shared" si="18"/>
        <v>34.314054768142228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59482000</v>
      </c>
      <c r="C65" s="48">
        <f t="shared" si="30"/>
        <v>-14821000</v>
      </c>
      <c r="D65" s="48">
        <f t="shared" si="30"/>
        <v>0</v>
      </c>
      <c r="E65" s="48">
        <f t="shared" si="30"/>
        <v>44661000</v>
      </c>
      <c r="F65" s="49">
        <f t="shared" si="30"/>
        <v>44732000</v>
      </c>
      <c r="G65" s="50">
        <f t="shared" si="30"/>
        <v>35962000</v>
      </c>
      <c r="H65" s="49">
        <f t="shared" si="30"/>
        <v>780000</v>
      </c>
      <c r="I65" s="50">
        <f t="shared" si="30"/>
        <v>50687799</v>
      </c>
      <c r="J65" s="49">
        <f t="shared" si="30"/>
        <v>14316000</v>
      </c>
      <c r="K65" s="50">
        <f t="shared" si="30"/>
        <v>-50687799</v>
      </c>
      <c r="L65" s="49">
        <f t="shared" si="30"/>
        <v>229000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15325000</v>
      </c>
      <c r="Q65" s="50">
        <f t="shared" si="30"/>
        <v>0</v>
      </c>
      <c r="R65" s="34">
        <f t="shared" si="16"/>
        <v>-98.400391170718081</v>
      </c>
      <c r="S65" s="35">
        <f t="shared" si="17"/>
        <v>-100</v>
      </c>
      <c r="T65" s="34">
        <f t="shared" si="18"/>
        <v>34.314054768142228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49536000</v>
      </c>
      <c r="C8" s="36">
        <f t="shared" si="0"/>
        <v>9323000</v>
      </c>
      <c r="D8" s="36">
        <f t="shared" si="0"/>
        <v>0</v>
      </c>
      <c r="E8" s="36">
        <f t="shared" si="0"/>
        <v>58859000</v>
      </c>
      <c r="F8" s="37">
        <f t="shared" si="0"/>
        <v>58859000</v>
      </c>
      <c r="G8" s="38">
        <f t="shared" si="0"/>
        <v>58859000</v>
      </c>
      <c r="H8" s="37">
        <f t="shared" si="0"/>
        <v>27723000</v>
      </c>
      <c r="I8" s="38">
        <f t="shared" si="0"/>
        <v>0</v>
      </c>
      <c r="J8" s="37">
        <f t="shared" si="0"/>
        <v>11031000</v>
      </c>
      <c r="K8" s="38">
        <f t="shared" si="0"/>
        <v>29300305</v>
      </c>
      <c r="L8" s="37">
        <f t="shared" si="0"/>
        <v>7052000</v>
      </c>
      <c r="M8" s="38">
        <f t="shared" si="0"/>
        <v>16469863</v>
      </c>
      <c r="N8" s="37">
        <f t="shared" si="0"/>
        <v>0</v>
      </c>
      <c r="O8" s="38">
        <f t="shared" si="0"/>
        <v>0</v>
      </c>
      <c r="P8" s="37">
        <f t="shared" si="0"/>
        <v>45806000</v>
      </c>
      <c r="Q8" s="38">
        <f t="shared" si="0"/>
        <v>45770168</v>
      </c>
      <c r="R8" s="16">
        <f>IF(($J8       =0),0,((($L8       -$J8       )/$J8       )*100))</f>
        <v>-36.07107243223642</v>
      </c>
      <c r="S8" s="17">
        <f>IF(($K8       =0),0,((($M8       -$K8       )/$K8       )*100))</f>
        <v>-43.789448608128822</v>
      </c>
      <c r="T8" s="16">
        <f>IF(($E8       =0),0,(($P8       /$E8       )*100))</f>
        <v>77.823272566642316</v>
      </c>
      <c r="U8" s="18">
        <f>IF(($E8       =0),0,(($Q8       /$E8       )*100))</f>
        <v>77.762394875889839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45424000</v>
      </c>
      <c r="C9" s="39">
        <f t="shared" si="2"/>
        <v>8663000</v>
      </c>
      <c r="D9" s="39">
        <f t="shared" si="2"/>
        <v>0</v>
      </c>
      <c r="E9" s="39">
        <f t="shared" si="2"/>
        <v>54087000</v>
      </c>
      <c r="F9" s="40">
        <f t="shared" si="2"/>
        <v>54087000</v>
      </c>
      <c r="G9" s="41">
        <f t="shared" si="2"/>
        <v>54087000</v>
      </c>
      <c r="H9" s="40">
        <f t="shared" si="2"/>
        <v>26112000</v>
      </c>
      <c r="I9" s="41">
        <f t="shared" si="2"/>
        <v>0</v>
      </c>
      <c r="J9" s="40">
        <f t="shared" si="2"/>
        <v>10164000</v>
      </c>
      <c r="K9" s="41">
        <f t="shared" si="2"/>
        <v>27975941</v>
      </c>
      <c r="L9" s="40">
        <f t="shared" si="2"/>
        <v>7052000</v>
      </c>
      <c r="M9" s="41">
        <f t="shared" si="2"/>
        <v>15867777</v>
      </c>
      <c r="N9" s="40">
        <f t="shared" si="2"/>
        <v>0</v>
      </c>
      <c r="O9" s="41">
        <f t="shared" si="2"/>
        <v>0</v>
      </c>
      <c r="P9" s="40">
        <f t="shared" si="2"/>
        <v>43328000</v>
      </c>
      <c r="Q9" s="41">
        <f t="shared" si="2"/>
        <v>43843718</v>
      </c>
      <c r="R9" s="20">
        <f>IF(($J9       =0),0,((($L9       -$J9       )/$J9       )*100))</f>
        <v>-30.617866981503344</v>
      </c>
      <c r="S9" s="21">
        <f>IF(($K9       =0),0,((($M9       -$K9       )/$K9       )*100))</f>
        <v>-43.280631739965422</v>
      </c>
      <c r="T9" s="20">
        <f>IF(($E9       =0),0,(($P9       /$E9       )*100))</f>
        <v>80.107974189731351</v>
      </c>
      <c r="U9" s="22">
        <f>IF(($E9       =0),0,(($Q9       /$E9       )*100))</f>
        <v>81.0614713332224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43211000</v>
      </c>
      <c r="C10" s="42">
        <v>9398000</v>
      </c>
      <c r="D10" s="42"/>
      <c r="E10" s="42">
        <f t="shared" ref="E10:E41" si="4">$B10      +$C10      +$D10</f>
        <v>52609000</v>
      </c>
      <c r="F10" s="43">
        <v>52609000</v>
      </c>
      <c r="G10" s="44">
        <v>52609000</v>
      </c>
      <c r="H10" s="43">
        <v>26112000</v>
      </c>
      <c r="I10" s="44"/>
      <c r="J10" s="43">
        <v>10014000</v>
      </c>
      <c r="K10" s="44">
        <v>27825941</v>
      </c>
      <c r="L10" s="43">
        <v>6330000</v>
      </c>
      <c r="M10" s="44">
        <v>15146055</v>
      </c>
      <c r="N10" s="43"/>
      <c r="O10" s="44"/>
      <c r="P10" s="43">
        <f t="shared" ref="P10:P41" si="5">$H10      +$J10      +$L10      +$N10</f>
        <v>42456000</v>
      </c>
      <c r="Q10" s="44">
        <f t="shared" ref="Q10:Q41" si="6">$I10      +$K10      +$M10      +$O10</f>
        <v>42971996</v>
      </c>
      <c r="R10" s="24">
        <f t="shared" ref="R10:R41" si="7">IF(($J10      =0),0,((($L10      -$J10      )/$J10      )*100))</f>
        <v>-36.788496105452367</v>
      </c>
      <c r="S10" s="25">
        <f t="shared" ref="S10:S41" si="8">IF(($K10      =0),0,((($M10      -$K10      )/$K10      )*100))</f>
        <v>-45.568579333938786</v>
      </c>
      <c r="T10" s="24">
        <f t="shared" ref="T10:T41" si="9">IF(($E10      =0),0,(($P10      /$E10      )*100))</f>
        <v>80.701020737896556</v>
      </c>
      <c r="U10" s="26">
        <f t="shared" ref="U10:U41" si="10">IF(($E10      =0),0,(($Q10      /$E10      )*100))</f>
        <v>81.681833906745993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2213000</v>
      </c>
      <c r="C13" s="42">
        <v>-735000</v>
      </c>
      <c r="D13" s="42"/>
      <c r="E13" s="42">
        <f t="shared" si="4"/>
        <v>1478000</v>
      </c>
      <c r="F13" s="43">
        <v>1478000</v>
      </c>
      <c r="G13" s="44">
        <v>1478000</v>
      </c>
      <c r="H13" s="43"/>
      <c r="I13" s="44"/>
      <c r="J13" s="43">
        <v>150000</v>
      </c>
      <c r="K13" s="44">
        <v>150000</v>
      </c>
      <c r="L13" s="43">
        <v>722000</v>
      </c>
      <c r="M13" s="44">
        <v>721722</v>
      </c>
      <c r="N13" s="43"/>
      <c r="O13" s="44"/>
      <c r="P13" s="43">
        <f t="shared" si="5"/>
        <v>872000</v>
      </c>
      <c r="Q13" s="44">
        <f t="shared" si="6"/>
        <v>871722</v>
      </c>
      <c r="R13" s="24">
        <f t="shared" si="7"/>
        <v>381.33333333333337</v>
      </c>
      <c r="S13" s="25">
        <f t="shared" si="8"/>
        <v>381.14800000000002</v>
      </c>
      <c r="T13" s="24">
        <f t="shared" si="9"/>
        <v>58.998646820027069</v>
      </c>
      <c r="U13" s="26">
        <f t="shared" si="10"/>
        <v>58.979837618403252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4112000</v>
      </c>
      <c r="C28" s="39">
        <f t="shared" si="11"/>
        <v>660000</v>
      </c>
      <c r="D28" s="39">
        <f t="shared" si="11"/>
        <v>0</v>
      </c>
      <c r="E28" s="39">
        <f t="shared" si="11"/>
        <v>4772000</v>
      </c>
      <c r="F28" s="40">
        <f t="shared" si="11"/>
        <v>4772000</v>
      </c>
      <c r="G28" s="41">
        <f t="shared" si="11"/>
        <v>4772000</v>
      </c>
      <c r="H28" s="40">
        <f t="shared" si="11"/>
        <v>1611000</v>
      </c>
      <c r="I28" s="41">
        <f t="shared" si="11"/>
        <v>0</v>
      </c>
      <c r="J28" s="40">
        <f t="shared" si="11"/>
        <v>867000</v>
      </c>
      <c r="K28" s="41">
        <f t="shared" si="11"/>
        <v>1324364</v>
      </c>
      <c r="L28" s="40">
        <f t="shared" si="11"/>
        <v>0</v>
      </c>
      <c r="M28" s="41">
        <f t="shared" si="11"/>
        <v>602086</v>
      </c>
      <c r="N28" s="40">
        <f t="shared" si="11"/>
        <v>0</v>
      </c>
      <c r="O28" s="41">
        <f t="shared" si="11"/>
        <v>0</v>
      </c>
      <c r="P28" s="40">
        <f t="shared" si="11"/>
        <v>2478000</v>
      </c>
      <c r="Q28" s="41">
        <f t="shared" si="11"/>
        <v>1926450</v>
      </c>
      <c r="R28" s="20">
        <f t="shared" si="7"/>
        <v>-100</v>
      </c>
      <c r="S28" s="21">
        <f t="shared" si="8"/>
        <v>-54.537725277944737</v>
      </c>
      <c r="T28" s="20">
        <f t="shared" si="9"/>
        <v>51.927912824811393</v>
      </c>
      <c r="U28" s="22">
        <f t="shared" si="10"/>
        <v>40.369865884325229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1158000</v>
      </c>
      <c r="I31" s="44"/>
      <c r="J31" s="43"/>
      <c r="K31" s="44"/>
      <c r="L31" s="43"/>
      <c r="M31" s="44"/>
      <c r="N31" s="43"/>
      <c r="O31" s="44"/>
      <c r="P31" s="43">
        <f t="shared" si="5"/>
        <v>1158000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50.347826086956523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1812000</v>
      </c>
      <c r="C33" s="42">
        <v>660000</v>
      </c>
      <c r="D33" s="42"/>
      <c r="E33" s="42">
        <f t="shared" si="4"/>
        <v>2472000</v>
      </c>
      <c r="F33" s="43">
        <v>2472000</v>
      </c>
      <c r="G33" s="44">
        <v>2472000</v>
      </c>
      <c r="H33" s="43">
        <v>453000</v>
      </c>
      <c r="I33" s="44"/>
      <c r="J33" s="43">
        <v>867000</v>
      </c>
      <c r="K33" s="44">
        <v>1324364</v>
      </c>
      <c r="L33" s="43"/>
      <c r="M33" s="44">
        <v>602086</v>
      </c>
      <c r="N33" s="43"/>
      <c r="O33" s="44"/>
      <c r="P33" s="43">
        <f t="shared" si="5"/>
        <v>1320000</v>
      </c>
      <c r="Q33" s="44">
        <f t="shared" si="6"/>
        <v>1926450</v>
      </c>
      <c r="R33" s="24">
        <f t="shared" si="7"/>
        <v>-100</v>
      </c>
      <c r="S33" s="25">
        <f t="shared" si="8"/>
        <v>-54.537725277944737</v>
      </c>
      <c r="T33" s="24">
        <f t="shared" si="9"/>
        <v>53.398058252427184</v>
      </c>
      <c r="U33" s="26">
        <f t="shared" si="10"/>
        <v>77.930825242718456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23180000</v>
      </c>
      <c r="C43" s="45">
        <f t="shared" si="20"/>
        <v>17247000</v>
      </c>
      <c r="D43" s="45">
        <f t="shared" si="20"/>
        <v>0</v>
      </c>
      <c r="E43" s="45">
        <f t="shared" si="20"/>
        <v>40427000</v>
      </c>
      <c r="F43" s="46">
        <f t="shared" si="20"/>
        <v>23180000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23180000</v>
      </c>
      <c r="C44" s="39">
        <f t="shared" si="22"/>
        <v>17247000</v>
      </c>
      <c r="D44" s="39">
        <f t="shared" si="22"/>
        <v>0</v>
      </c>
      <c r="E44" s="39">
        <f t="shared" si="22"/>
        <v>40427000</v>
      </c>
      <c r="F44" s="40">
        <f t="shared" si="22"/>
        <v>23180000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23180000</v>
      </c>
      <c r="C46" s="42">
        <v>17247000</v>
      </c>
      <c r="D46" s="42"/>
      <c r="E46" s="42">
        <f t="shared" si="13"/>
        <v>40427000</v>
      </c>
      <c r="F46" s="43">
        <v>23180000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72716000</v>
      </c>
      <c r="C61" s="39">
        <f t="shared" si="26"/>
        <v>26570000</v>
      </c>
      <c r="D61" s="39">
        <f t="shared" si="26"/>
        <v>0</v>
      </c>
      <c r="E61" s="39">
        <f t="shared" si="26"/>
        <v>99286000</v>
      </c>
      <c r="F61" s="40">
        <f t="shared" si="26"/>
        <v>82039000</v>
      </c>
      <c r="G61" s="41">
        <f t="shared" si="26"/>
        <v>58859000</v>
      </c>
      <c r="H61" s="40">
        <f t="shared" si="26"/>
        <v>27723000</v>
      </c>
      <c r="I61" s="41">
        <f t="shared" si="26"/>
        <v>0</v>
      </c>
      <c r="J61" s="40">
        <f t="shared" si="26"/>
        <v>11031000</v>
      </c>
      <c r="K61" s="41">
        <f t="shared" si="26"/>
        <v>29300305</v>
      </c>
      <c r="L61" s="40">
        <f t="shared" si="26"/>
        <v>7052000</v>
      </c>
      <c r="M61" s="41">
        <f t="shared" si="26"/>
        <v>16469863</v>
      </c>
      <c r="N61" s="40">
        <f t="shared" si="26"/>
        <v>0</v>
      </c>
      <c r="O61" s="41">
        <f t="shared" si="26"/>
        <v>0</v>
      </c>
      <c r="P61" s="40">
        <f t="shared" si="26"/>
        <v>45806000</v>
      </c>
      <c r="Q61" s="41">
        <f t="shared" si="26"/>
        <v>45770168</v>
      </c>
      <c r="R61" s="20">
        <f t="shared" si="16"/>
        <v>-36.07107243223642</v>
      </c>
      <c r="S61" s="21">
        <f t="shared" si="17"/>
        <v>-43.789448608128822</v>
      </c>
      <c r="T61" s="20">
        <f t="shared" si="18"/>
        <v>46.135406804584733</v>
      </c>
      <c r="U61" s="22">
        <f t="shared" si="19"/>
        <v>46.099317124267273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72716000</v>
      </c>
      <c r="C65" s="48">
        <f t="shared" si="30"/>
        <v>26570000</v>
      </c>
      <c r="D65" s="48">
        <f t="shared" si="30"/>
        <v>0</v>
      </c>
      <c r="E65" s="48">
        <f t="shared" si="30"/>
        <v>99286000</v>
      </c>
      <c r="F65" s="49">
        <f t="shared" si="30"/>
        <v>82039000</v>
      </c>
      <c r="G65" s="50">
        <f t="shared" si="30"/>
        <v>58859000</v>
      </c>
      <c r="H65" s="49">
        <f t="shared" si="30"/>
        <v>27723000</v>
      </c>
      <c r="I65" s="50">
        <f t="shared" si="30"/>
        <v>0</v>
      </c>
      <c r="J65" s="49">
        <f t="shared" si="30"/>
        <v>11031000</v>
      </c>
      <c r="K65" s="50">
        <f t="shared" si="30"/>
        <v>29300305</v>
      </c>
      <c r="L65" s="49">
        <f t="shared" si="30"/>
        <v>7052000</v>
      </c>
      <c r="M65" s="51">
        <f t="shared" si="30"/>
        <v>16469863</v>
      </c>
      <c r="N65" s="49">
        <f t="shared" si="30"/>
        <v>0</v>
      </c>
      <c r="O65" s="50">
        <f t="shared" si="30"/>
        <v>0</v>
      </c>
      <c r="P65" s="49">
        <f t="shared" si="30"/>
        <v>45806000</v>
      </c>
      <c r="Q65" s="50">
        <f t="shared" si="30"/>
        <v>45770168</v>
      </c>
      <c r="R65" s="34">
        <f t="shared" si="16"/>
        <v>-36.07107243223642</v>
      </c>
      <c r="S65" s="35">
        <f t="shared" si="17"/>
        <v>-43.789448608128822</v>
      </c>
      <c r="T65" s="34">
        <f t="shared" si="18"/>
        <v>46.135406804584733</v>
      </c>
      <c r="U65" s="35">
        <f t="shared" si="19"/>
        <v>46.099317124267273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58451000</v>
      </c>
      <c r="C8" s="36">
        <f t="shared" si="0"/>
        <v>7820000</v>
      </c>
      <c r="D8" s="36">
        <f t="shared" si="0"/>
        <v>0</v>
      </c>
      <c r="E8" s="36">
        <f t="shared" si="0"/>
        <v>66271000</v>
      </c>
      <c r="F8" s="37">
        <f t="shared" si="0"/>
        <v>66271000</v>
      </c>
      <c r="G8" s="38">
        <f t="shared" si="0"/>
        <v>66271000</v>
      </c>
      <c r="H8" s="37">
        <f t="shared" si="0"/>
        <v>19266000</v>
      </c>
      <c r="I8" s="38">
        <f t="shared" si="0"/>
        <v>90271</v>
      </c>
      <c r="J8" s="37">
        <f t="shared" si="0"/>
        <v>21570000</v>
      </c>
      <c r="K8" s="38">
        <f t="shared" si="0"/>
        <v>-9159358</v>
      </c>
      <c r="L8" s="37">
        <f t="shared" si="0"/>
        <v>4221000</v>
      </c>
      <c r="M8" s="38">
        <f t="shared" si="0"/>
        <v>47784762</v>
      </c>
      <c r="N8" s="37">
        <f t="shared" si="0"/>
        <v>0</v>
      </c>
      <c r="O8" s="38">
        <f t="shared" si="0"/>
        <v>0</v>
      </c>
      <c r="P8" s="37">
        <f t="shared" si="0"/>
        <v>45057000</v>
      </c>
      <c r="Q8" s="38">
        <f t="shared" si="0"/>
        <v>38715675</v>
      </c>
      <c r="R8" s="16">
        <f>IF(($J8       =0),0,((($L8       -$J8       )/$J8       )*100))</f>
        <v>-80.431154381084838</v>
      </c>
      <c r="S8" s="17">
        <f>IF(($K8       =0),0,((($M8       -$K8       )/$K8       )*100))</f>
        <v>-621.70427228633275</v>
      </c>
      <c r="T8" s="16">
        <f>IF(($E8       =0),0,(($P8       /$E8       )*100))</f>
        <v>67.989014802854939</v>
      </c>
      <c r="U8" s="18">
        <f>IF(($E8       =0),0,(($Q8       /$E8       )*100))</f>
        <v>58.420236604246199</v>
      </c>
      <c r="V8" s="37">
        <f t="shared" ref="V8:W8" si="1">+V9+V28</f>
        <v>12379000</v>
      </c>
      <c r="W8" s="38">
        <f t="shared" si="1"/>
        <v>12379000</v>
      </c>
    </row>
    <row r="9" spans="1:23" x14ac:dyDescent="0.2">
      <c r="A9" s="19" t="s">
        <v>35</v>
      </c>
      <c r="B9" s="39">
        <f t="shared" ref="B9:Q9" si="2">SUM(B10:B27)</f>
        <v>54448000</v>
      </c>
      <c r="C9" s="39">
        <f t="shared" si="2"/>
        <v>8000000</v>
      </c>
      <c r="D9" s="39">
        <f t="shared" si="2"/>
        <v>0</v>
      </c>
      <c r="E9" s="39">
        <f t="shared" si="2"/>
        <v>62448000</v>
      </c>
      <c r="F9" s="40">
        <f t="shared" si="2"/>
        <v>62448000</v>
      </c>
      <c r="G9" s="41">
        <f t="shared" si="2"/>
        <v>62448000</v>
      </c>
      <c r="H9" s="40">
        <f t="shared" si="2"/>
        <v>18080000</v>
      </c>
      <c r="I9" s="41">
        <f t="shared" si="2"/>
        <v>0</v>
      </c>
      <c r="J9" s="40">
        <f t="shared" si="2"/>
        <v>21167000</v>
      </c>
      <c r="K9" s="41">
        <f t="shared" si="2"/>
        <v>-9565217</v>
      </c>
      <c r="L9" s="40">
        <f t="shared" si="2"/>
        <v>4221000</v>
      </c>
      <c r="M9" s="41">
        <f t="shared" si="2"/>
        <v>47483772</v>
      </c>
      <c r="N9" s="40">
        <f t="shared" si="2"/>
        <v>0</v>
      </c>
      <c r="O9" s="41">
        <f t="shared" si="2"/>
        <v>0</v>
      </c>
      <c r="P9" s="40">
        <f t="shared" si="2"/>
        <v>43468000</v>
      </c>
      <c r="Q9" s="41">
        <f t="shared" si="2"/>
        <v>37918555</v>
      </c>
      <c r="R9" s="20">
        <f>IF(($J9       =0),0,((($L9       -$J9       )/$J9       )*100))</f>
        <v>-80.058581754618046</v>
      </c>
      <c r="S9" s="21">
        <f>IF(($K9       =0),0,((($M9       -$K9       )/$K9       )*100))</f>
        <v>-596.42127303541577</v>
      </c>
      <c r="T9" s="20">
        <f>IF(($E9       =0),0,(($P9       /$E9       )*100))</f>
        <v>69.606712785037146</v>
      </c>
      <c r="U9" s="22">
        <f>IF(($E9       =0),0,(($Q9       /$E9       )*100))</f>
        <v>60.720207212400709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28257000</v>
      </c>
      <c r="C10" s="42">
        <v>8000000</v>
      </c>
      <c r="D10" s="42"/>
      <c r="E10" s="42">
        <f t="shared" ref="E10:E41" si="4">$B10      +$C10      +$D10</f>
        <v>36257000</v>
      </c>
      <c r="F10" s="43">
        <v>36257000</v>
      </c>
      <c r="G10" s="44">
        <v>36257000</v>
      </c>
      <c r="H10" s="43">
        <v>16616000</v>
      </c>
      <c r="I10" s="44"/>
      <c r="J10" s="43">
        <v>11582000</v>
      </c>
      <c r="K10" s="44"/>
      <c r="L10" s="43">
        <v>2865000</v>
      </c>
      <c r="M10" s="44">
        <v>28256780</v>
      </c>
      <c r="N10" s="43"/>
      <c r="O10" s="44"/>
      <c r="P10" s="43">
        <f t="shared" ref="P10:P41" si="5">$H10      +$J10      +$L10      +$N10</f>
        <v>31063000</v>
      </c>
      <c r="Q10" s="44">
        <f t="shared" ref="Q10:Q41" si="6">$I10      +$K10      +$M10      +$O10</f>
        <v>28256780</v>
      </c>
      <c r="R10" s="24">
        <f t="shared" ref="R10:R41" si="7">IF(($J10      =0),0,((($L10      -$J10      )/$J10      )*100))</f>
        <v>-75.263339664997403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85.674490443224755</v>
      </c>
      <c r="U10" s="26">
        <f t="shared" ref="U10:U41" si="10">IF(($E10      =0),0,(($Q10      /$E10      )*100))</f>
        <v>77.934688473949848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26191000</v>
      </c>
      <c r="C13" s="42"/>
      <c r="D13" s="42"/>
      <c r="E13" s="42">
        <f t="shared" si="4"/>
        <v>26191000</v>
      </c>
      <c r="F13" s="43">
        <v>26191000</v>
      </c>
      <c r="G13" s="44">
        <v>26191000</v>
      </c>
      <c r="H13" s="43">
        <v>1464000</v>
      </c>
      <c r="I13" s="44"/>
      <c r="J13" s="43">
        <v>9585000</v>
      </c>
      <c r="K13" s="44">
        <v>-9565217</v>
      </c>
      <c r="L13" s="43">
        <v>1356000</v>
      </c>
      <c r="M13" s="44">
        <v>19226992</v>
      </c>
      <c r="N13" s="43"/>
      <c r="O13" s="44"/>
      <c r="P13" s="43">
        <f t="shared" si="5"/>
        <v>12405000</v>
      </c>
      <c r="Q13" s="44">
        <f t="shared" si="6"/>
        <v>9661775</v>
      </c>
      <c r="R13" s="24">
        <f t="shared" si="7"/>
        <v>-85.852895148669788</v>
      </c>
      <c r="S13" s="25">
        <f t="shared" si="8"/>
        <v>-301.00947004129648</v>
      </c>
      <c r="T13" s="24">
        <f t="shared" si="9"/>
        <v>47.363598182581804</v>
      </c>
      <c r="U13" s="26">
        <f t="shared" si="10"/>
        <v>36.889675842846778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4003000</v>
      </c>
      <c r="C28" s="39">
        <f t="shared" si="11"/>
        <v>-180000</v>
      </c>
      <c r="D28" s="39">
        <f t="shared" si="11"/>
        <v>0</v>
      </c>
      <c r="E28" s="39">
        <f t="shared" si="11"/>
        <v>3823000</v>
      </c>
      <c r="F28" s="40">
        <f t="shared" si="11"/>
        <v>3823000</v>
      </c>
      <c r="G28" s="41">
        <f t="shared" si="11"/>
        <v>3823000</v>
      </c>
      <c r="H28" s="40">
        <f t="shared" si="11"/>
        <v>1186000</v>
      </c>
      <c r="I28" s="41">
        <f t="shared" si="11"/>
        <v>90271</v>
      </c>
      <c r="J28" s="40">
        <f t="shared" si="11"/>
        <v>403000</v>
      </c>
      <c r="K28" s="41">
        <f t="shared" si="11"/>
        <v>405859</v>
      </c>
      <c r="L28" s="40">
        <f t="shared" si="11"/>
        <v>0</v>
      </c>
      <c r="M28" s="41">
        <f t="shared" si="11"/>
        <v>300990</v>
      </c>
      <c r="N28" s="40">
        <f t="shared" si="11"/>
        <v>0</v>
      </c>
      <c r="O28" s="41">
        <f t="shared" si="11"/>
        <v>0</v>
      </c>
      <c r="P28" s="40">
        <f t="shared" si="11"/>
        <v>1589000</v>
      </c>
      <c r="Q28" s="41">
        <f t="shared" si="11"/>
        <v>797120</v>
      </c>
      <c r="R28" s="20">
        <f t="shared" si="7"/>
        <v>-100</v>
      </c>
      <c r="S28" s="21">
        <f t="shared" si="8"/>
        <v>-25.838776520909974</v>
      </c>
      <c r="T28" s="20">
        <f t="shared" si="9"/>
        <v>41.564216583834686</v>
      </c>
      <c r="U28" s="22">
        <f t="shared" si="10"/>
        <v>20.850640857964951</v>
      </c>
      <c r="V28" s="40">
        <f t="shared" ref="V28:W28" si="12">SUM(V29:V42)</f>
        <v>12379000</v>
      </c>
      <c r="W28" s="41">
        <f t="shared" si="12"/>
        <v>12379000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163000</v>
      </c>
      <c r="I31" s="44">
        <v>90271</v>
      </c>
      <c r="J31" s="43">
        <v>403000</v>
      </c>
      <c r="K31" s="44">
        <v>405859</v>
      </c>
      <c r="L31" s="43"/>
      <c r="M31" s="44"/>
      <c r="N31" s="43"/>
      <c r="O31" s="44"/>
      <c r="P31" s="43">
        <f t="shared" si="5"/>
        <v>566000</v>
      </c>
      <c r="Q31" s="44">
        <f t="shared" si="6"/>
        <v>496130</v>
      </c>
      <c r="R31" s="24">
        <f t="shared" si="7"/>
        <v>-100</v>
      </c>
      <c r="S31" s="25">
        <f t="shared" si="8"/>
        <v>-100</v>
      </c>
      <c r="T31" s="24">
        <f t="shared" si="9"/>
        <v>20.214285714285715</v>
      </c>
      <c r="U31" s="26">
        <f t="shared" si="10"/>
        <v>17.71892857142857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1203000</v>
      </c>
      <c r="C33" s="42">
        <v>-180000</v>
      </c>
      <c r="D33" s="42"/>
      <c r="E33" s="42">
        <f t="shared" si="4"/>
        <v>1023000</v>
      </c>
      <c r="F33" s="43">
        <v>1023000</v>
      </c>
      <c r="G33" s="44">
        <v>1023000</v>
      </c>
      <c r="H33" s="43">
        <v>1023000</v>
      </c>
      <c r="I33" s="44"/>
      <c r="J33" s="43"/>
      <c r="K33" s="44"/>
      <c r="L33" s="43"/>
      <c r="M33" s="44">
        <v>300990</v>
      </c>
      <c r="N33" s="43"/>
      <c r="O33" s="44"/>
      <c r="P33" s="43">
        <f t="shared" si="5"/>
        <v>1023000</v>
      </c>
      <c r="Q33" s="44">
        <f t="shared" si="6"/>
        <v>300990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29.422287390029329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12379000</v>
      </c>
      <c r="W37" s="44">
        <v>12379000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190000</v>
      </c>
      <c r="C43" s="45">
        <f t="shared" si="20"/>
        <v>50460000</v>
      </c>
      <c r="D43" s="45">
        <f t="shared" si="20"/>
        <v>0</v>
      </c>
      <c r="E43" s="45">
        <f t="shared" si="20"/>
        <v>50650000</v>
      </c>
      <c r="F43" s="46">
        <f t="shared" si="20"/>
        <v>50638000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190000</v>
      </c>
      <c r="C44" s="39">
        <f t="shared" si="22"/>
        <v>50460000</v>
      </c>
      <c r="D44" s="39">
        <f t="shared" si="22"/>
        <v>0</v>
      </c>
      <c r="E44" s="39">
        <f t="shared" si="22"/>
        <v>50650000</v>
      </c>
      <c r="F44" s="40">
        <f t="shared" si="22"/>
        <v>50638000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12000</v>
      </c>
      <c r="D46" s="42"/>
      <c r="E46" s="42">
        <f t="shared" si="13"/>
        <v>202000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50448000</v>
      </c>
      <c r="D55" s="42"/>
      <c r="E55" s="42">
        <f t="shared" si="13"/>
        <v>50448000</v>
      </c>
      <c r="F55" s="43">
        <v>50448000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58641000</v>
      </c>
      <c r="C61" s="39">
        <f t="shared" si="26"/>
        <v>58280000</v>
      </c>
      <c r="D61" s="39">
        <f t="shared" si="26"/>
        <v>0</v>
      </c>
      <c r="E61" s="39">
        <f t="shared" si="26"/>
        <v>116921000</v>
      </c>
      <c r="F61" s="40">
        <f t="shared" si="26"/>
        <v>116909000</v>
      </c>
      <c r="G61" s="41">
        <f t="shared" si="26"/>
        <v>66271000</v>
      </c>
      <c r="H61" s="40">
        <f t="shared" si="26"/>
        <v>19266000</v>
      </c>
      <c r="I61" s="41">
        <f t="shared" si="26"/>
        <v>90271</v>
      </c>
      <c r="J61" s="40">
        <f t="shared" si="26"/>
        <v>21570000</v>
      </c>
      <c r="K61" s="41">
        <f t="shared" si="26"/>
        <v>-9159358</v>
      </c>
      <c r="L61" s="40">
        <f t="shared" si="26"/>
        <v>4221000</v>
      </c>
      <c r="M61" s="41">
        <f t="shared" si="26"/>
        <v>47784762</v>
      </c>
      <c r="N61" s="40">
        <f t="shared" si="26"/>
        <v>0</v>
      </c>
      <c r="O61" s="41">
        <f t="shared" si="26"/>
        <v>0</v>
      </c>
      <c r="P61" s="40">
        <f t="shared" si="26"/>
        <v>45057000</v>
      </c>
      <c r="Q61" s="41">
        <f t="shared" si="26"/>
        <v>38715675</v>
      </c>
      <c r="R61" s="20">
        <f t="shared" si="16"/>
        <v>-80.431154381084838</v>
      </c>
      <c r="S61" s="21">
        <f t="shared" si="17"/>
        <v>-621.70427228633275</v>
      </c>
      <c r="T61" s="20">
        <f t="shared" si="18"/>
        <v>38.536276631229633</v>
      </c>
      <c r="U61" s="22">
        <f t="shared" si="19"/>
        <v>33.112678646265422</v>
      </c>
      <c r="V61" s="40">
        <f t="shared" ref="V61:W61" si="27">+V8+V43</f>
        <v>12379000</v>
      </c>
      <c r="W61" s="41">
        <f t="shared" si="27"/>
        <v>12379000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58641000</v>
      </c>
      <c r="C65" s="48">
        <f t="shared" si="30"/>
        <v>58280000</v>
      </c>
      <c r="D65" s="48">
        <f t="shared" si="30"/>
        <v>0</v>
      </c>
      <c r="E65" s="48">
        <f t="shared" si="30"/>
        <v>116921000</v>
      </c>
      <c r="F65" s="49">
        <f t="shared" si="30"/>
        <v>116909000</v>
      </c>
      <c r="G65" s="50">
        <f t="shared" si="30"/>
        <v>66271000</v>
      </c>
      <c r="H65" s="49">
        <f t="shared" si="30"/>
        <v>19266000</v>
      </c>
      <c r="I65" s="50">
        <f t="shared" si="30"/>
        <v>90271</v>
      </c>
      <c r="J65" s="49">
        <f t="shared" si="30"/>
        <v>21570000</v>
      </c>
      <c r="K65" s="50">
        <f t="shared" si="30"/>
        <v>-9159358</v>
      </c>
      <c r="L65" s="49">
        <f t="shared" si="30"/>
        <v>4221000</v>
      </c>
      <c r="M65" s="51">
        <f t="shared" si="30"/>
        <v>47784762</v>
      </c>
      <c r="N65" s="49">
        <f t="shared" si="30"/>
        <v>0</v>
      </c>
      <c r="O65" s="50">
        <f t="shared" si="30"/>
        <v>0</v>
      </c>
      <c r="P65" s="49">
        <f t="shared" si="30"/>
        <v>45057000</v>
      </c>
      <c r="Q65" s="50">
        <f t="shared" si="30"/>
        <v>38715675</v>
      </c>
      <c r="R65" s="34">
        <f t="shared" si="16"/>
        <v>-80.431154381084838</v>
      </c>
      <c r="S65" s="35">
        <f t="shared" si="17"/>
        <v>-621.70427228633275</v>
      </c>
      <c r="T65" s="34">
        <f t="shared" si="18"/>
        <v>38.536276631229633</v>
      </c>
      <c r="U65" s="35">
        <f t="shared" si="19"/>
        <v>33.112678646265422</v>
      </c>
      <c r="V65" s="49">
        <f>+V61+V62</f>
        <v>12379000</v>
      </c>
      <c r="W65" s="50">
        <f>+W61+W62</f>
        <v>12379000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32239000</v>
      </c>
      <c r="C8" s="36">
        <f t="shared" si="0"/>
        <v>-9466000</v>
      </c>
      <c r="D8" s="36">
        <f t="shared" si="0"/>
        <v>0</v>
      </c>
      <c r="E8" s="36">
        <f t="shared" si="0"/>
        <v>22773000</v>
      </c>
      <c r="F8" s="37">
        <f t="shared" si="0"/>
        <v>22773000</v>
      </c>
      <c r="G8" s="38">
        <f t="shared" si="0"/>
        <v>22773000</v>
      </c>
      <c r="H8" s="37">
        <f t="shared" si="0"/>
        <v>807000</v>
      </c>
      <c r="I8" s="38">
        <f t="shared" si="0"/>
        <v>195165</v>
      </c>
      <c r="J8" s="37">
        <f t="shared" si="0"/>
        <v>2434000</v>
      </c>
      <c r="K8" s="38">
        <f t="shared" si="0"/>
        <v>3210238</v>
      </c>
      <c r="L8" s="37">
        <f t="shared" si="0"/>
        <v>896000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4137000</v>
      </c>
      <c r="Q8" s="38">
        <f t="shared" si="0"/>
        <v>3405403</v>
      </c>
      <c r="R8" s="16">
        <f>IF(($J8       =0),0,((($L8       -$J8       )/$J8       )*100))</f>
        <v>-63.188167625308132</v>
      </c>
      <c r="S8" s="17">
        <f>IF(($K8       =0),0,((($M8       -$K8       )/$K8       )*100))</f>
        <v>-100</v>
      </c>
      <c r="T8" s="16">
        <f>IF(($E8       =0),0,(($P8       /$E8       )*100))</f>
        <v>18.166249505993939</v>
      </c>
      <c r="U8" s="18">
        <f>IF(($E8       =0),0,(($Q8       /$E8       )*100))</f>
        <v>14.953686382997407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27723000</v>
      </c>
      <c r="C9" s="39">
        <f t="shared" si="2"/>
        <v>-9466000</v>
      </c>
      <c r="D9" s="39">
        <f t="shared" si="2"/>
        <v>0</v>
      </c>
      <c r="E9" s="39">
        <f t="shared" si="2"/>
        <v>18257000</v>
      </c>
      <c r="F9" s="40">
        <f t="shared" si="2"/>
        <v>18257000</v>
      </c>
      <c r="G9" s="41">
        <f t="shared" si="2"/>
        <v>18257000</v>
      </c>
      <c r="H9" s="40">
        <f t="shared" si="2"/>
        <v>0</v>
      </c>
      <c r="I9" s="41">
        <f t="shared" si="2"/>
        <v>42158</v>
      </c>
      <c r="J9" s="40">
        <f t="shared" si="2"/>
        <v>1623000</v>
      </c>
      <c r="K9" s="41">
        <f t="shared" si="2"/>
        <v>2135250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1623000</v>
      </c>
      <c r="Q9" s="41">
        <f t="shared" si="2"/>
        <v>2177408</v>
      </c>
      <c r="R9" s="20">
        <f>IF(($J9       =0),0,((($L9       -$J9       )/$J9       )*100))</f>
        <v>-100</v>
      </c>
      <c r="S9" s="21">
        <f>IF(($K9       =0),0,((($M9       -$K9       )/$K9       )*100))</f>
        <v>-100</v>
      </c>
      <c r="T9" s="20">
        <f>IF(($E9       =0),0,(($P9       /$E9       )*100))</f>
        <v>8.8897409212904641</v>
      </c>
      <c r="U9" s="22">
        <f>IF(($E9       =0),0,(($Q9       /$E9       )*100))</f>
        <v>11.92642821931314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27723000</v>
      </c>
      <c r="C10" s="42">
        <v>-9466000</v>
      </c>
      <c r="D10" s="42"/>
      <c r="E10" s="42">
        <f t="shared" ref="E10:E41" si="4">$B10      +$C10      +$D10</f>
        <v>18257000</v>
      </c>
      <c r="F10" s="43">
        <v>18257000</v>
      </c>
      <c r="G10" s="44">
        <v>18257000</v>
      </c>
      <c r="H10" s="43"/>
      <c r="I10" s="44">
        <v>42158</v>
      </c>
      <c r="J10" s="43">
        <v>1623000</v>
      </c>
      <c r="K10" s="44">
        <v>2135250</v>
      </c>
      <c r="L10" s="43"/>
      <c r="M10" s="44"/>
      <c r="N10" s="43"/>
      <c r="O10" s="44"/>
      <c r="P10" s="43">
        <f t="shared" ref="P10:P41" si="5">$H10      +$J10      +$L10      +$N10</f>
        <v>1623000</v>
      </c>
      <c r="Q10" s="44">
        <f t="shared" ref="Q10:Q41" si="6">$I10      +$K10      +$M10      +$O10</f>
        <v>2177408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8.8897409212904641</v>
      </c>
      <c r="U10" s="26">
        <f t="shared" ref="U10:U41" si="10">IF(($E10      =0),0,(($Q10      /$E10      )*100))</f>
        <v>11.92642821931314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4516000</v>
      </c>
      <c r="C28" s="39">
        <f t="shared" si="11"/>
        <v>0</v>
      </c>
      <c r="D28" s="39">
        <f t="shared" si="11"/>
        <v>0</v>
      </c>
      <c r="E28" s="39">
        <f t="shared" si="11"/>
        <v>4516000</v>
      </c>
      <c r="F28" s="40">
        <f t="shared" si="11"/>
        <v>4516000</v>
      </c>
      <c r="G28" s="41">
        <f t="shared" si="11"/>
        <v>4516000</v>
      </c>
      <c r="H28" s="40">
        <f t="shared" si="11"/>
        <v>807000</v>
      </c>
      <c r="I28" s="41">
        <f t="shared" si="11"/>
        <v>153007</v>
      </c>
      <c r="J28" s="40">
        <f t="shared" si="11"/>
        <v>811000</v>
      </c>
      <c r="K28" s="41">
        <f t="shared" si="11"/>
        <v>1074988</v>
      </c>
      <c r="L28" s="40">
        <f t="shared" si="11"/>
        <v>896000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2514000</v>
      </c>
      <c r="Q28" s="41">
        <f t="shared" si="11"/>
        <v>1227995</v>
      </c>
      <c r="R28" s="20">
        <f t="shared" si="7"/>
        <v>10.480887792848335</v>
      </c>
      <c r="S28" s="21">
        <f t="shared" si="8"/>
        <v>-100</v>
      </c>
      <c r="T28" s="20">
        <f t="shared" si="9"/>
        <v>55.668733392382642</v>
      </c>
      <c r="U28" s="22">
        <f t="shared" si="10"/>
        <v>27.192094774136404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532000</v>
      </c>
      <c r="I31" s="44">
        <v>486515</v>
      </c>
      <c r="J31" s="43">
        <v>481000</v>
      </c>
      <c r="K31" s="44">
        <v>737611</v>
      </c>
      <c r="L31" s="43"/>
      <c r="M31" s="44"/>
      <c r="N31" s="43"/>
      <c r="O31" s="44"/>
      <c r="P31" s="43">
        <f t="shared" si="5"/>
        <v>1013000</v>
      </c>
      <c r="Q31" s="44">
        <f t="shared" si="6"/>
        <v>1224126</v>
      </c>
      <c r="R31" s="24">
        <f t="shared" si="7"/>
        <v>-100</v>
      </c>
      <c r="S31" s="25">
        <f t="shared" si="8"/>
        <v>-100</v>
      </c>
      <c r="T31" s="24">
        <f t="shared" si="9"/>
        <v>33.766666666666666</v>
      </c>
      <c r="U31" s="26">
        <f t="shared" si="10"/>
        <v>40.804200000000002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1516000</v>
      </c>
      <c r="C33" s="42"/>
      <c r="D33" s="42"/>
      <c r="E33" s="42">
        <f t="shared" si="4"/>
        <v>1516000</v>
      </c>
      <c r="F33" s="43">
        <v>1516000</v>
      </c>
      <c r="G33" s="44">
        <v>1516000</v>
      </c>
      <c r="H33" s="43">
        <v>275000</v>
      </c>
      <c r="I33" s="44">
        <v>-333508</v>
      </c>
      <c r="J33" s="43">
        <v>330000</v>
      </c>
      <c r="K33" s="44">
        <v>337377</v>
      </c>
      <c r="L33" s="43">
        <v>896000</v>
      </c>
      <c r="M33" s="44"/>
      <c r="N33" s="43"/>
      <c r="O33" s="44"/>
      <c r="P33" s="43">
        <f t="shared" si="5"/>
        <v>1501000</v>
      </c>
      <c r="Q33" s="44">
        <f t="shared" si="6"/>
        <v>3869</v>
      </c>
      <c r="R33" s="24">
        <f t="shared" si="7"/>
        <v>171.5151515151515</v>
      </c>
      <c r="S33" s="25">
        <f t="shared" si="8"/>
        <v>-100</v>
      </c>
      <c r="T33" s="24">
        <f t="shared" si="9"/>
        <v>99.010554089709771</v>
      </c>
      <c r="U33" s="26">
        <f t="shared" si="10"/>
        <v>0.25521108179419527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190000</v>
      </c>
      <c r="C43" s="45">
        <f t="shared" si="20"/>
        <v>233000</v>
      </c>
      <c r="D43" s="45">
        <f t="shared" si="20"/>
        <v>0</v>
      </c>
      <c r="E43" s="45">
        <f t="shared" si="20"/>
        <v>423000</v>
      </c>
      <c r="F43" s="46">
        <f t="shared" si="20"/>
        <v>190000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190000</v>
      </c>
      <c r="C44" s="39">
        <f t="shared" si="22"/>
        <v>233000</v>
      </c>
      <c r="D44" s="39">
        <f t="shared" si="22"/>
        <v>0</v>
      </c>
      <c r="E44" s="39">
        <f t="shared" si="22"/>
        <v>423000</v>
      </c>
      <c r="F44" s="40">
        <f t="shared" si="22"/>
        <v>190000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233000</v>
      </c>
      <c r="D46" s="42"/>
      <c r="E46" s="42">
        <f t="shared" si="13"/>
        <v>423000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32429000</v>
      </c>
      <c r="C61" s="39">
        <f t="shared" si="26"/>
        <v>-9233000</v>
      </c>
      <c r="D61" s="39">
        <f t="shared" si="26"/>
        <v>0</v>
      </c>
      <c r="E61" s="39">
        <f t="shared" si="26"/>
        <v>23196000</v>
      </c>
      <c r="F61" s="40">
        <f t="shared" si="26"/>
        <v>22963000</v>
      </c>
      <c r="G61" s="41">
        <f t="shared" si="26"/>
        <v>22773000</v>
      </c>
      <c r="H61" s="40">
        <f t="shared" si="26"/>
        <v>807000</v>
      </c>
      <c r="I61" s="41">
        <f t="shared" si="26"/>
        <v>195165</v>
      </c>
      <c r="J61" s="40">
        <f t="shared" si="26"/>
        <v>2434000</v>
      </c>
      <c r="K61" s="41">
        <f t="shared" si="26"/>
        <v>3210238</v>
      </c>
      <c r="L61" s="40">
        <f t="shared" si="26"/>
        <v>896000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4137000</v>
      </c>
      <c r="Q61" s="41">
        <f t="shared" si="26"/>
        <v>3405403</v>
      </c>
      <c r="R61" s="20">
        <f t="shared" si="16"/>
        <v>-63.188167625308132</v>
      </c>
      <c r="S61" s="21">
        <f t="shared" si="17"/>
        <v>-100</v>
      </c>
      <c r="T61" s="20">
        <f t="shared" si="18"/>
        <v>17.834971546818419</v>
      </c>
      <c r="U61" s="22">
        <f t="shared" si="19"/>
        <v>14.680992412484912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32429000</v>
      </c>
      <c r="C65" s="48">
        <f t="shared" si="30"/>
        <v>-9233000</v>
      </c>
      <c r="D65" s="48">
        <f t="shared" si="30"/>
        <v>0</v>
      </c>
      <c r="E65" s="48">
        <f t="shared" si="30"/>
        <v>23196000</v>
      </c>
      <c r="F65" s="49">
        <f t="shared" si="30"/>
        <v>22963000</v>
      </c>
      <c r="G65" s="50">
        <f t="shared" si="30"/>
        <v>22773000</v>
      </c>
      <c r="H65" s="49">
        <f t="shared" si="30"/>
        <v>807000</v>
      </c>
      <c r="I65" s="50">
        <f t="shared" si="30"/>
        <v>195165</v>
      </c>
      <c r="J65" s="49">
        <f t="shared" si="30"/>
        <v>2434000</v>
      </c>
      <c r="K65" s="50">
        <f t="shared" si="30"/>
        <v>3210238</v>
      </c>
      <c r="L65" s="49">
        <f t="shared" si="30"/>
        <v>896000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4137000</v>
      </c>
      <c r="Q65" s="50">
        <f t="shared" si="30"/>
        <v>3405403</v>
      </c>
      <c r="R65" s="34">
        <f t="shared" si="16"/>
        <v>-63.188167625308132</v>
      </c>
      <c r="S65" s="35">
        <f t="shared" si="17"/>
        <v>-100</v>
      </c>
      <c r="T65" s="34">
        <f t="shared" si="18"/>
        <v>17.834971546818419</v>
      </c>
      <c r="U65" s="35">
        <f t="shared" si="19"/>
        <v>14.680992412484912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77031000</v>
      </c>
      <c r="C8" s="36">
        <f t="shared" si="0"/>
        <v>0</v>
      </c>
      <c r="D8" s="36">
        <f t="shared" si="0"/>
        <v>0</v>
      </c>
      <c r="E8" s="36">
        <f t="shared" si="0"/>
        <v>77031000</v>
      </c>
      <c r="F8" s="37">
        <f t="shared" si="0"/>
        <v>77031000</v>
      </c>
      <c r="G8" s="38">
        <f t="shared" si="0"/>
        <v>77031000</v>
      </c>
      <c r="H8" s="37">
        <f t="shared" si="0"/>
        <v>15283000</v>
      </c>
      <c r="I8" s="38">
        <f t="shared" si="0"/>
        <v>13942641</v>
      </c>
      <c r="J8" s="37">
        <f t="shared" si="0"/>
        <v>22708000</v>
      </c>
      <c r="K8" s="38">
        <f t="shared" si="0"/>
        <v>24424521</v>
      </c>
      <c r="L8" s="37">
        <f t="shared" si="0"/>
        <v>14550000</v>
      </c>
      <c r="M8" s="38">
        <f t="shared" si="0"/>
        <v>14099379</v>
      </c>
      <c r="N8" s="37">
        <f t="shared" si="0"/>
        <v>0</v>
      </c>
      <c r="O8" s="38">
        <f t="shared" si="0"/>
        <v>0</v>
      </c>
      <c r="P8" s="37">
        <f t="shared" si="0"/>
        <v>52541000</v>
      </c>
      <c r="Q8" s="38">
        <f t="shared" si="0"/>
        <v>52466541</v>
      </c>
      <c r="R8" s="16">
        <f>IF(($J8       =0),0,((($L8       -$J8       )/$J8       )*100))</f>
        <v>-35.925664963889375</v>
      </c>
      <c r="S8" s="17">
        <f>IF(($K8       =0),0,((($M8       -$K8       )/$K8       )*100))</f>
        <v>-42.273672429440893</v>
      </c>
      <c r="T8" s="16">
        <f>IF(($E8       =0),0,(($P8       /$E8       )*100))</f>
        <v>68.20760473056302</v>
      </c>
      <c r="U8" s="18">
        <f>IF(($E8       =0),0,(($Q8       /$E8       )*100))</f>
        <v>68.11094364606457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72316000</v>
      </c>
      <c r="C9" s="39">
        <f t="shared" si="2"/>
        <v>0</v>
      </c>
      <c r="D9" s="39">
        <f t="shared" si="2"/>
        <v>0</v>
      </c>
      <c r="E9" s="39">
        <f t="shared" si="2"/>
        <v>72316000</v>
      </c>
      <c r="F9" s="40">
        <f t="shared" si="2"/>
        <v>72316000</v>
      </c>
      <c r="G9" s="41">
        <f t="shared" si="2"/>
        <v>72316000</v>
      </c>
      <c r="H9" s="40">
        <f t="shared" si="2"/>
        <v>13436000</v>
      </c>
      <c r="I9" s="41">
        <f t="shared" si="2"/>
        <v>12512782</v>
      </c>
      <c r="J9" s="40">
        <f t="shared" si="2"/>
        <v>21695000</v>
      </c>
      <c r="K9" s="41">
        <f t="shared" si="2"/>
        <v>22774197</v>
      </c>
      <c r="L9" s="40">
        <f t="shared" si="2"/>
        <v>14253000</v>
      </c>
      <c r="M9" s="41">
        <f t="shared" si="2"/>
        <v>13084596</v>
      </c>
      <c r="N9" s="40">
        <f t="shared" si="2"/>
        <v>0</v>
      </c>
      <c r="O9" s="41">
        <f t="shared" si="2"/>
        <v>0</v>
      </c>
      <c r="P9" s="40">
        <f t="shared" si="2"/>
        <v>49384000</v>
      </c>
      <c r="Q9" s="41">
        <f t="shared" si="2"/>
        <v>48371575</v>
      </c>
      <c r="R9" s="20">
        <f>IF(($J9       =0),0,((($L9       -$J9       )/$J9       )*100))</f>
        <v>-34.302834754551739</v>
      </c>
      <c r="S9" s="21">
        <f>IF(($K9       =0),0,((($M9       -$K9       )/$K9       )*100))</f>
        <v>-42.546400208973338</v>
      </c>
      <c r="T9" s="20">
        <f>IF(($E9       =0),0,(($P9       /$E9       )*100))</f>
        <v>68.289175286243704</v>
      </c>
      <c r="U9" s="22">
        <f>IF(($E9       =0),0,(($Q9       /$E9       )*100))</f>
        <v>66.889173903423853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65616000</v>
      </c>
      <c r="C10" s="42"/>
      <c r="D10" s="42"/>
      <c r="E10" s="42">
        <f t="shared" ref="E10:E41" si="4">$B10      +$C10      +$D10</f>
        <v>65616000</v>
      </c>
      <c r="F10" s="43">
        <v>65616000</v>
      </c>
      <c r="G10" s="44">
        <v>65616000</v>
      </c>
      <c r="H10" s="43">
        <v>12936000</v>
      </c>
      <c r="I10" s="44">
        <v>11859818</v>
      </c>
      <c r="J10" s="43">
        <v>20005000</v>
      </c>
      <c r="K10" s="44">
        <v>21107514</v>
      </c>
      <c r="L10" s="43">
        <v>14253000</v>
      </c>
      <c r="M10" s="44">
        <v>13044346</v>
      </c>
      <c r="N10" s="43"/>
      <c r="O10" s="44"/>
      <c r="P10" s="43">
        <f t="shared" ref="P10:P41" si="5">$H10      +$J10      +$L10      +$N10</f>
        <v>47194000</v>
      </c>
      <c r="Q10" s="44">
        <f t="shared" ref="Q10:Q41" si="6">$I10      +$K10      +$M10      +$O10</f>
        <v>46011678</v>
      </c>
      <c r="R10" s="24">
        <f t="shared" ref="R10:R41" si="7">IF(($J10      =0),0,((($L10      -$J10      )/$J10      )*100))</f>
        <v>-28.752811797050736</v>
      </c>
      <c r="S10" s="25">
        <f t="shared" ref="S10:S41" si="8">IF(($K10      =0),0,((($M10      -$K10      )/$K10      )*100))</f>
        <v>-38.200462640934404</v>
      </c>
      <c r="T10" s="24">
        <f t="shared" ref="T10:T41" si="9">IF(($E10      =0),0,(($P10      /$E10      )*100))</f>
        <v>71.924530602292123</v>
      </c>
      <c r="U10" s="26">
        <f t="shared" ref="U10:U41" si="10">IF(($E10      =0),0,(($Q10      /$E10      )*100))</f>
        <v>70.122649963423555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6700000</v>
      </c>
      <c r="C13" s="42"/>
      <c r="D13" s="42"/>
      <c r="E13" s="42">
        <f t="shared" si="4"/>
        <v>6700000</v>
      </c>
      <c r="F13" s="43">
        <v>6700000</v>
      </c>
      <c r="G13" s="44">
        <v>6700000</v>
      </c>
      <c r="H13" s="43">
        <v>500000</v>
      </c>
      <c r="I13" s="44">
        <v>652964</v>
      </c>
      <c r="J13" s="43">
        <v>1690000</v>
      </c>
      <c r="K13" s="44">
        <v>1666683</v>
      </c>
      <c r="L13" s="43"/>
      <c r="M13" s="44">
        <v>40250</v>
      </c>
      <c r="N13" s="43"/>
      <c r="O13" s="44"/>
      <c r="P13" s="43">
        <f t="shared" si="5"/>
        <v>2190000</v>
      </c>
      <c r="Q13" s="44">
        <f t="shared" si="6"/>
        <v>2359897</v>
      </c>
      <c r="R13" s="24">
        <f t="shared" si="7"/>
        <v>-100</v>
      </c>
      <c r="S13" s="25">
        <f t="shared" si="8"/>
        <v>-97.585023666768066</v>
      </c>
      <c r="T13" s="24">
        <f t="shared" si="9"/>
        <v>32.686567164179102</v>
      </c>
      <c r="U13" s="26">
        <f t="shared" si="10"/>
        <v>35.222343283582092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4715000</v>
      </c>
      <c r="C28" s="39">
        <f t="shared" si="11"/>
        <v>0</v>
      </c>
      <c r="D28" s="39">
        <f t="shared" si="11"/>
        <v>0</v>
      </c>
      <c r="E28" s="39">
        <f t="shared" si="11"/>
        <v>4715000</v>
      </c>
      <c r="F28" s="40">
        <f t="shared" si="11"/>
        <v>4715000</v>
      </c>
      <c r="G28" s="41">
        <f t="shared" si="11"/>
        <v>4715000</v>
      </c>
      <c r="H28" s="40">
        <f t="shared" si="11"/>
        <v>1847000</v>
      </c>
      <c r="I28" s="41">
        <f t="shared" si="11"/>
        <v>1429859</v>
      </c>
      <c r="J28" s="40">
        <f t="shared" si="11"/>
        <v>1013000</v>
      </c>
      <c r="K28" s="41">
        <f t="shared" si="11"/>
        <v>1650324</v>
      </c>
      <c r="L28" s="40">
        <f t="shared" si="11"/>
        <v>297000</v>
      </c>
      <c r="M28" s="41">
        <f t="shared" si="11"/>
        <v>1014783</v>
      </c>
      <c r="N28" s="40">
        <f t="shared" si="11"/>
        <v>0</v>
      </c>
      <c r="O28" s="41">
        <f t="shared" si="11"/>
        <v>0</v>
      </c>
      <c r="P28" s="40">
        <f t="shared" si="11"/>
        <v>3157000</v>
      </c>
      <c r="Q28" s="41">
        <f t="shared" si="11"/>
        <v>4094966</v>
      </c>
      <c r="R28" s="20">
        <f t="shared" si="7"/>
        <v>-70.681145113524195</v>
      </c>
      <c r="S28" s="21">
        <f t="shared" si="8"/>
        <v>-38.510074385393409</v>
      </c>
      <c r="T28" s="20">
        <f t="shared" si="9"/>
        <v>66.956521739130437</v>
      </c>
      <c r="U28" s="22">
        <f t="shared" si="10"/>
        <v>86.84975609756097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1491000</v>
      </c>
      <c r="I31" s="44">
        <v>1279640</v>
      </c>
      <c r="J31" s="43"/>
      <c r="K31" s="44">
        <v>904365</v>
      </c>
      <c r="L31" s="43"/>
      <c r="M31" s="44">
        <v>371825</v>
      </c>
      <c r="N31" s="43"/>
      <c r="O31" s="44"/>
      <c r="P31" s="43">
        <f t="shared" si="5"/>
        <v>1491000</v>
      </c>
      <c r="Q31" s="44">
        <f t="shared" si="6"/>
        <v>2555830</v>
      </c>
      <c r="R31" s="24">
        <f t="shared" si="7"/>
        <v>0</v>
      </c>
      <c r="S31" s="25">
        <f t="shared" si="8"/>
        <v>-58.88551635678072</v>
      </c>
      <c r="T31" s="24">
        <f t="shared" si="9"/>
        <v>49.7</v>
      </c>
      <c r="U31" s="26">
        <f t="shared" si="10"/>
        <v>85.194333333333333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1715000</v>
      </c>
      <c r="C33" s="42"/>
      <c r="D33" s="42"/>
      <c r="E33" s="42">
        <f t="shared" si="4"/>
        <v>1715000</v>
      </c>
      <c r="F33" s="43">
        <v>1715000</v>
      </c>
      <c r="G33" s="44">
        <v>1715000</v>
      </c>
      <c r="H33" s="43">
        <v>356000</v>
      </c>
      <c r="I33" s="44">
        <v>150219</v>
      </c>
      <c r="J33" s="43">
        <v>1013000</v>
      </c>
      <c r="K33" s="44">
        <v>745959</v>
      </c>
      <c r="L33" s="43">
        <v>297000</v>
      </c>
      <c r="M33" s="44">
        <v>642958</v>
      </c>
      <c r="N33" s="43"/>
      <c r="O33" s="44"/>
      <c r="P33" s="43">
        <f t="shared" si="5"/>
        <v>1666000</v>
      </c>
      <c r="Q33" s="44">
        <f t="shared" si="6"/>
        <v>1539136</v>
      </c>
      <c r="R33" s="24">
        <f t="shared" si="7"/>
        <v>-70.681145113524195</v>
      </c>
      <c r="S33" s="25">
        <f t="shared" si="8"/>
        <v>-13.80786343485366</v>
      </c>
      <c r="T33" s="24">
        <f t="shared" si="9"/>
        <v>97.142857142857139</v>
      </c>
      <c r="U33" s="26">
        <f t="shared" si="10"/>
        <v>89.745539358600581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81688000</v>
      </c>
      <c r="C43" s="45">
        <f t="shared" si="20"/>
        <v>-15197000</v>
      </c>
      <c r="D43" s="45">
        <f t="shared" si="20"/>
        <v>0</v>
      </c>
      <c r="E43" s="45">
        <f t="shared" si="20"/>
        <v>66491000</v>
      </c>
      <c r="F43" s="46">
        <f t="shared" si="20"/>
        <v>81688000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81688000</v>
      </c>
      <c r="C44" s="39">
        <f t="shared" si="22"/>
        <v>-15197000</v>
      </c>
      <c r="D44" s="39">
        <f t="shared" si="22"/>
        <v>0</v>
      </c>
      <c r="E44" s="39">
        <f t="shared" si="22"/>
        <v>66491000</v>
      </c>
      <c r="F44" s="40">
        <f t="shared" si="22"/>
        <v>81688000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81688000</v>
      </c>
      <c r="C46" s="42">
        <v>-15197000</v>
      </c>
      <c r="D46" s="42"/>
      <c r="E46" s="42">
        <f t="shared" si="13"/>
        <v>66491000</v>
      </c>
      <c r="F46" s="43">
        <v>81688000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158719000</v>
      </c>
      <c r="C61" s="39">
        <f t="shared" si="26"/>
        <v>-15197000</v>
      </c>
      <c r="D61" s="39">
        <f t="shared" si="26"/>
        <v>0</v>
      </c>
      <c r="E61" s="39">
        <f t="shared" si="26"/>
        <v>143522000</v>
      </c>
      <c r="F61" s="40">
        <f t="shared" si="26"/>
        <v>158719000</v>
      </c>
      <c r="G61" s="41">
        <f t="shared" si="26"/>
        <v>77031000</v>
      </c>
      <c r="H61" s="40">
        <f t="shared" si="26"/>
        <v>15283000</v>
      </c>
      <c r="I61" s="41">
        <f t="shared" si="26"/>
        <v>13942641</v>
      </c>
      <c r="J61" s="40">
        <f t="shared" si="26"/>
        <v>22708000</v>
      </c>
      <c r="K61" s="41">
        <f t="shared" si="26"/>
        <v>24424521</v>
      </c>
      <c r="L61" s="40">
        <f t="shared" si="26"/>
        <v>14550000</v>
      </c>
      <c r="M61" s="41">
        <f t="shared" si="26"/>
        <v>14099379</v>
      </c>
      <c r="N61" s="40">
        <f t="shared" si="26"/>
        <v>0</v>
      </c>
      <c r="O61" s="41">
        <f t="shared" si="26"/>
        <v>0</v>
      </c>
      <c r="P61" s="40">
        <f t="shared" si="26"/>
        <v>52541000</v>
      </c>
      <c r="Q61" s="41">
        <f t="shared" si="26"/>
        <v>52466541</v>
      </c>
      <c r="R61" s="20">
        <f t="shared" si="16"/>
        <v>-35.925664963889375</v>
      </c>
      <c r="S61" s="21">
        <f t="shared" si="17"/>
        <v>-42.273672429440893</v>
      </c>
      <c r="T61" s="20">
        <f t="shared" si="18"/>
        <v>36.608324856119616</v>
      </c>
      <c r="U61" s="22">
        <f t="shared" si="19"/>
        <v>36.556445004946973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158719000</v>
      </c>
      <c r="C65" s="48">
        <f t="shared" si="30"/>
        <v>-15197000</v>
      </c>
      <c r="D65" s="48">
        <f t="shared" si="30"/>
        <v>0</v>
      </c>
      <c r="E65" s="48">
        <f t="shared" si="30"/>
        <v>143522000</v>
      </c>
      <c r="F65" s="49">
        <f t="shared" si="30"/>
        <v>158719000</v>
      </c>
      <c r="G65" s="50">
        <f t="shared" si="30"/>
        <v>77031000</v>
      </c>
      <c r="H65" s="49">
        <f t="shared" si="30"/>
        <v>15283000</v>
      </c>
      <c r="I65" s="50">
        <f t="shared" si="30"/>
        <v>13942641</v>
      </c>
      <c r="J65" s="49">
        <f t="shared" si="30"/>
        <v>22708000</v>
      </c>
      <c r="K65" s="50">
        <f t="shared" si="30"/>
        <v>24424521</v>
      </c>
      <c r="L65" s="49">
        <f t="shared" si="30"/>
        <v>14550000</v>
      </c>
      <c r="M65" s="51">
        <f t="shared" si="30"/>
        <v>14099379</v>
      </c>
      <c r="N65" s="49">
        <f t="shared" si="30"/>
        <v>0</v>
      </c>
      <c r="O65" s="50">
        <f t="shared" si="30"/>
        <v>0</v>
      </c>
      <c r="P65" s="49">
        <f t="shared" si="30"/>
        <v>52541000</v>
      </c>
      <c r="Q65" s="50">
        <f t="shared" si="30"/>
        <v>52466541</v>
      </c>
      <c r="R65" s="34">
        <f t="shared" si="16"/>
        <v>-35.925664963889375</v>
      </c>
      <c r="S65" s="35">
        <f t="shared" si="17"/>
        <v>-42.273672429440893</v>
      </c>
      <c r="T65" s="34">
        <f t="shared" si="18"/>
        <v>36.608324856119616</v>
      </c>
      <c r="U65" s="35">
        <f t="shared" si="19"/>
        <v>36.556445004946973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43386000</v>
      </c>
      <c r="C8" s="36">
        <f t="shared" si="0"/>
        <v>-2780000</v>
      </c>
      <c r="D8" s="36">
        <f t="shared" si="0"/>
        <v>0</v>
      </c>
      <c r="E8" s="36">
        <f t="shared" si="0"/>
        <v>40606000</v>
      </c>
      <c r="F8" s="37">
        <f t="shared" si="0"/>
        <v>40606000</v>
      </c>
      <c r="G8" s="38">
        <f t="shared" si="0"/>
        <v>40606000</v>
      </c>
      <c r="H8" s="37">
        <f t="shared" si="0"/>
        <v>7471000</v>
      </c>
      <c r="I8" s="38">
        <f t="shared" si="0"/>
        <v>6706149</v>
      </c>
      <c r="J8" s="37">
        <f t="shared" si="0"/>
        <v>8007000</v>
      </c>
      <c r="K8" s="38">
        <f t="shared" si="0"/>
        <v>7413737</v>
      </c>
      <c r="L8" s="37">
        <f t="shared" si="0"/>
        <v>8437000</v>
      </c>
      <c r="M8" s="38">
        <f t="shared" si="0"/>
        <v>6424881</v>
      </c>
      <c r="N8" s="37">
        <f t="shared" si="0"/>
        <v>0</v>
      </c>
      <c r="O8" s="38">
        <f t="shared" si="0"/>
        <v>0</v>
      </c>
      <c r="P8" s="37">
        <f t="shared" si="0"/>
        <v>23915000</v>
      </c>
      <c r="Q8" s="38">
        <f t="shared" si="0"/>
        <v>20544767</v>
      </c>
      <c r="R8" s="16">
        <f>IF(($J8       =0),0,((($L8       -$J8       )/$J8       )*100))</f>
        <v>5.3703009866366926</v>
      </c>
      <c r="S8" s="17">
        <f>IF(($K8       =0),0,((($M8       -$K8       )/$K8       )*100))</f>
        <v>-13.338158610158413</v>
      </c>
      <c r="T8" s="16">
        <f>IF(($E8       =0),0,(($P8       /$E8       )*100))</f>
        <v>58.895237157070376</v>
      </c>
      <c r="U8" s="18">
        <f>IF(($E8       =0),0,(($Q8       /$E8       )*100))</f>
        <v>50.595397231936168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35186000</v>
      </c>
      <c r="C9" s="39">
        <f t="shared" si="2"/>
        <v>-2780000</v>
      </c>
      <c r="D9" s="39">
        <f t="shared" si="2"/>
        <v>0</v>
      </c>
      <c r="E9" s="39">
        <f t="shared" si="2"/>
        <v>32406000</v>
      </c>
      <c r="F9" s="40">
        <f t="shared" si="2"/>
        <v>32406000</v>
      </c>
      <c r="G9" s="41">
        <f t="shared" si="2"/>
        <v>32406000</v>
      </c>
      <c r="H9" s="40">
        <f t="shared" si="2"/>
        <v>4673000</v>
      </c>
      <c r="I9" s="41">
        <f t="shared" si="2"/>
        <v>4591369</v>
      </c>
      <c r="J9" s="40">
        <f t="shared" si="2"/>
        <v>6621000</v>
      </c>
      <c r="K9" s="41">
        <f t="shared" si="2"/>
        <v>6727492</v>
      </c>
      <c r="L9" s="40">
        <f t="shared" si="2"/>
        <v>6945000</v>
      </c>
      <c r="M9" s="41">
        <f t="shared" si="2"/>
        <v>4461617</v>
      </c>
      <c r="N9" s="40">
        <f t="shared" si="2"/>
        <v>0</v>
      </c>
      <c r="O9" s="41">
        <f t="shared" si="2"/>
        <v>0</v>
      </c>
      <c r="P9" s="40">
        <f t="shared" si="2"/>
        <v>18239000</v>
      </c>
      <c r="Q9" s="41">
        <f t="shared" si="2"/>
        <v>15780478</v>
      </c>
      <c r="R9" s="20">
        <f>IF(($J9       =0),0,((($L9       -$J9       )/$J9       )*100))</f>
        <v>4.8935206162211147</v>
      </c>
      <c r="S9" s="21">
        <f>IF(($K9       =0),0,((($M9       -$K9       )/$K9       )*100))</f>
        <v>-33.680827862745879</v>
      </c>
      <c r="T9" s="20">
        <f>IF(($E9       =0),0,(($P9       /$E9       )*100))</f>
        <v>56.28278713818429</v>
      </c>
      <c r="U9" s="22">
        <f>IF(($E9       =0),0,(($Q9       /$E9       )*100))</f>
        <v>48.696161204715175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24658000</v>
      </c>
      <c r="C10" s="42">
        <v>-2016000</v>
      </c>
      <c r="D10" s="42"/>
      <c r="E10" s="42">
        <f t="shared" ref="E10:E41" si="4">$B10      +$C10      +$D10</f>
        <v>22642000</v>
      </c>
      <c r="F10" s="43">
        <v>22642000</v>
      </c>
      <c r="G10" s="44">
        <v>22642000</v>
      </c>
      <c r="H10" s="43">
        <v>2239000</v>
      </c>
      <c r="I10" s="44">
        <v>2227254</v>
      </c>
      <c r="J10" s="43">
        <v>5608000</v>
      </c>
      <c r="K10" s="44">
        <v>5681265</v>
      </c>
      <c r="L10" s="43">
        <v>6945000</v>
      </c>
      <c r="M10" s="44">
        <v>3550146</v>
      </c>
      <c r="N10" s="43"/>
      <c r="O10" s="44"/>
      <c r="P10" s="43">
        <f t="shared" ref="P10:P41" si="5">$H10      +$J10      +$L10      +$N10</f>
        <v>14792000</v>
      </c>
      <c r="Q10" s="44">
        <f t="shared" ref="Q10:Q41" si="6">$I10      +$K10      +$M10      +$O10</f>
        <v>11458665</v>
      </c>
      <c r="R10" s="24">
        <f t="shared" ref="R10:R41" si="7">IF(($J10      =0),0,((($L10      -$J10      )/$J10      )*100))</f>
        <v>23.840941512125536</v>
      </c>
      <c r="S10" s="25">
        <f t="shared" ref="S10:S41" si="8">IF(($K10      =0),0,((($M10      -$K10      )/$K10      )*100))</f>
        <v>-37.511346504695695</v>
      </c>
      <c r="T10" s="24">
        <f t="shared" ref="T10:T41" si="9">IF(($E10      =0),0,(($P10      /$E10      )*100))</f>
        <v>65.329917851779868</v>
      </c>
      <c r="U10" s="26">
        <f t="shared" ref="U10:U41" si="10">IF(($E10      =0),0,(($Q10      /$E10      )*100))</f>
        <v>50.608007243176402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10528000</v>
      </c>
      <c r="C13" s="42">
        <v>-764000</v>
      </c>
      <c r="D13" s="42"/>
      <c r="E13" s="42">
        <f t="shared" si="4"/>
        <v>9764000</v>
      </c>
      <c r="F13" s="43">
        <v>9764000</v>
      </c>
      <c r="G13" s="44">
        <v>9764000</v>
      </c>
      <c r="H13" s="43">
        <v>2434000</v>
      </c>
      <c r="I13" s="44">
        <v>2364115</v>
      </c>
      <c r="J13" s="43">
        <v>1013000</v>
      </c>
      <c r="K13" s="44">
        <v>1046227</v>
      </c>
      <c r="L13" s="43"/>
      <c r="M13" s="44">
        <v>911471</v>
      </c>
      <c r="N13" s="43"/>
      <c r="O13" s="44"/>
      <c r="P13" s="43">
        <f t="shared" si="5"/>
        <v>3447000</v>
      </c>
      <c r="Q13" s="44">
        <f t="shared" si="6"/>
        <v>4321813</v>
      </c>
      <c r="R13" s="24">
        <f t="shared" si="7"/>
        <v>-100</v>
      </c>
      <c r="S13" s="25">
        <f t="shared" si="8"/>
        <v>-12.880187569236886</v>
      </c>
      <c r="T13" s="24">
        <f t="shared" si="9"/>
        <v>35.303154444899633</v>
      </c>
      <c r="U13" s="26">
        <f t="shared" si="10"/>
        <v>44.262730438344938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8200000</v>
      </c>
      <c r="C28" s="39">
        <f t="shared" si="11"/>
        <v>0</v>
      </c>
      <c r="D28" s="39">
        <f t="shared" si="11"/>
        <v>0</v>
      </c>
      <c r="E28" s="39">
        <f t="shared" si="11"/>
        <v>8200000</v>
      </c>
      <c r="F28" s="40">
        <f t="shared" si="11"/>
        <v>8200000</v>
      </c>
      <c r="G28" s="41">
        <f t="shared" si="11"/>
        <v>8200000</v>
      </c>
      <c r="H28" s="40">
        <f t="shared" si="11"/>
        <v>2798000</v>
      </c>
      <c r="I28" s="41">
        <f t="shared" si="11"/>
        <v>2114780</v>
      </c>
      <c r="J28" s="40">
        <f t="shared" si="11"/>
        <v>1386000</v>
      </c>
      <c r="K28" s="41">
        <f t="shared" si="11"/>
        <v>686245</v>
      </c>
      <c r="L28" s="40">
        <f t="shared" si="11"/>
        <v>1492000</v>
      </c>
      <c r="M28" s="41">
        <f t="shared" si="11"/>
        <v>1963264</v>
      </c>
      <c r="N28" s="40">
        <f t="shared" si="11"/>
        <v>0</v>
      </c>
      <c r="O28" s="41">
        <f t="shared" si="11"/>
        <v>0</v>
      </c>
      <c r="P28" s="40">
        <f t="shared" si="11"/>
        <v>5676000</v>
      </c>
      <c r="Q28" s="41">
        <f t="shared" si="11"/>
        <v>4764289</v>
      </c>
      <c r="R28" s="20">
        <f t="shared" si="7"/>
        <v>7.6479076479076475</v>
      </c>
      <c r="S28" s="21">
        <f t="shared" si="8"/>
        <v>186.08791320883941</v>
      </c>
      <c r="T28" s="20">
        <f t="shared" si="9"/>
        <v>69.219512195121951</v>
      </c>
      <c r="U28" s="22">
        <f t="shared" si="10"/>
        <v>58.101085365853656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1859000</v>
      </c>
      <c r="I31" s="44">
        <v>1859302</v>
      </c>
      <c r="J31" s="43">
        <v>92000</v>
      </c>
      <c r="K31" s="44">
        <v>138986</v>
      </c>
      <c r="L31" s="43">
        <v>103000</v>
      </c>
      <c r="M31" s="44">
        <v>148745</v>
      </c>
      <c r="N31" s="43"/>
      <c r="O31" s="44"/>
      <c r="P31" s="43">
        <f t="shared" si="5"/>
        <v>2054000</v>
      </c>
      <c r="Q31" s="44">
        <f t="shared" si="6"/>
        <v>2147033</v>
      </c>
      <c r="R31" s="24">
        <f t="shared" si="7"/>
        <v>11.956521739130435</v>
      </c>
      <c r="S31" s="25">
        <f t="shared" si="8"/>
        <v>7.0215705178938883</v>
      </c>
      <c r="T31" s="24">
        <f t="shared" si="9"/>
        <v>68.466666666666669</v>
      </c>
      <c r="U31" s="26">
        <f t="shared" si="10"/>
        <v>71.567766666666671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99000</v>
      </c>
      <c r="I33" s="44">
        <v>-39091</v>
      </c>
      <c r="J33" s="43">
        <v>595000</v>
      </c>
      <c r="K33" s="44">
        <v>-122134</v>
      </c>
      <c r="L33" s="43">
        <v>345000</v>
      </c>
      <c r="M33" s="44">
        <v>216448</v>
      </c>
      <c r="N33" s="43"/>
      <c r="O33" s="44"/>
      <c r="P33" s="43">
        <f t="shared" si="5"/>
        <v>1039000</v>
      </c>
      <c r="Q33" s="44">
        <f t="shared" si="6"/>
        <v>55223</v>
      </c>
      <c r="R33" s="24">
        <f t="shared" si="7"/>
        <v>-42.016806722689076</v>
      </c>
      <c r="S33" s="25">
        <f t="shared" si="8"/>
        <v>-277.22174005600408</v>
      </c>
      <c r="T33" s="24">
        <f t="shared" si="9"/>
        <v>86.583333333333329</v>
      </c>
      <c r="U33" s="26">
        <f t="shared" si="10"/>
        <v>4.6019166666666669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840000</v>
      </c>
      <c r="I36" s="44">
        <v>294569</v>
      </c>
      <c r="J36" s="43">
        <v>699000</v>
      </c>
      <c r="K36" s="44">
        <v>669393</v>
      </c>
      <c r="L36" s="43">
        <v>1044000</v>
      </c>
      <c r="M36" s="44">
        <v>1598071</v>
      </c>
      <c r="N36" s="43"/>
      <c r="O36" s="44"/>
      <c r="P36" s="43">
        <f t="shared" si="5"/>
        <v>2583000</v>
      </c>
      <c r="Q36" s="44">
        <f t="shared" si="6"/>
        <v>2562033</v>
      </c>
      <c r="R36" s="24">
        <f t="shared" si="7"/>
        <v>49.356223175965667</v>
      </c>
      <c r="S36" s="25">
        <f t="shared" si="8"/>
        <v>138.73434589247273</v>
      </c>
      <c r="T36" s="24">
        <f t="shared" si="9"/>
        <v>64.575000000000003</v>
      </c>
      <c r="U36" s="26">
        <f t="shared" si="10"/>
        <v>64.050825000000003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13284000</v>
      </c>
      <c r="C43" s="45">
        <f t="shared" si="20"/>
        <v>-7248000</v>
      </c>
      <c r="D43" s="45">
        <f t="shared" si="20"/>
        <v>0</v>
      </c>
      <c r="E43" s="45">
        <f t="shared" si="20"/>
        <v>6036000</v>
      </c>
      <c r="F43" s="46">
        <f t="shared" si="20"/>
        <v>13284000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13284000</v>
      </c>
      <c r="C44" s="39">
        <f t="shared" si="22"/>
        <v>-7248000</v>
      </c>
      <c r="D44" s="39">
        <f t="shared" si="22"/>
        <v>0</v>
      </c>
      <c r="E44" s="39">
        <f t="shared" si="22"/>
        <v>6036000</v>
      </c>
      <c r="F44" s="40">
        <f t="shared" si="22"/>
        <v>13284000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13284000</v>
      </c>
      <c r="C46" s="42">
        <v>-7248000</v>
      </c>
      <c r="D46" s="42"/>
      <c r="E46" s="42">
        <f t="shared" si="13"/>
        <v>6036000</v>
      </c>
      <c r="F46" s="43">
        <v>13284000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56670000</v>
      </c>
      <c r="C61" s="39">
        <f t="shared" si="26"/>
        <v>-10028000</v>
      </c>
      <c r="D61" s="39">
        <f t="shared" si="26"/>
        <v>0</v>
      </c>
      <c r="E61" s="39">
        <f t="shared" si="26"/>
        <v>46642000</v>
      </c>
      <c r="F61" s="40">
        <f t="shared" si="26"/>
        <v>53890000</v>
      </c>
      <c r="G61" s="41">
        <f t="shared" si="26"/>
        <v>40606000</v>
      </c>
      <c r="H61" s="40">
        <f t="shared" si="26"/>
        <v>7471000</v>
      </c>
      <c r="I61" s="41">
        <f t="shared" si="26"/>
        <v>6706149</v>
      </c>
      <c r="J61" s="40">
        <f t="shared" si="26"/>
        <v>8007000</v>
      </c>
      <c r="K61" s="41">
        <f t="shared" si="26"/>
        <v>7413737</v>
      </c>
      <c r="L61" s="40">
        <f t="shared" si="26"/>
        <v>8437000</v>
      </c>
      <c r="M61" s="41">
        <f t="shared" si="26"/>
        <v>6424881</v>
      </c>
      <c r="N61" s="40">
        <f t="shared" si="26"/>
        <v>0</v>
      </c>
      <c r="O61" s="41">
        <f t="shared" si="26"/>
        <v>0</v>
      </c>
      <c r="P61" s="40">
        <f t="shared" si="26"/>
        <v>23915000</v>
      </c>
      <c r="Q61" s="41">
        <f t="shared" si="26"/>
        <v>20544767</v>
      </c>
      <c r="R61" s="20">
        <f t="shared" si="16"/>
        <v>5.3703009866366926</v>
      </c>
      <c r="S61" s="21">
        <f t="shared" si="17"/>
        <v>-13.338158610158413</v>
      </c>
      <c r="T61" s="20">
        <f t="shared" si="18"/>
        <v>51.273530294584276</v>
      </c>
      <c r="U61" s="22">
        <f t="shared" si="19"/>
        <v>44.047783113931651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56670000</v>
      </c>
      <c r="C65" s="48">
        <f t="shared" si="30"/>
        <v>-10028000</v>
      </c>
      <c r="D65" s="48">
        <f t="shared" si="30"/>
        <v>0</v>
      </c>
      <c r="E65" s="48">
        <f t="shared" si="30"/>
        <v>46642000</v>
      </c>
      <c r="F65" s="49">
        <f t="shared" si="30"/>
        <v>53890000</v>
      </c>
      <c r="G65" s="50">
        <f t="shared" si="30"/>
        <v>40606000</v>
      </c>
      <c r="H65" s="49">
        <f t="shared" si="30"/>
        <v>7471000</v>
      </c>
      <c r="I65" s="50">
        <f t="shared" si="30"/>
        <v>6706149</v>
      </c>
      <c r="J65" s="49">
        <f t="shared" si="30"/>
        <v>8007000</v>
      </c>
      <c r="K65" s="50">
        <f t="shared" si="30"/>
        <v>7413737</v>
      </c>
      <c r="L65" s="49">
        <f t="shared" si="30"/>
        <v>8437000</v>
      </c>
      <c r="M65" s="51">
        <f t="shared" si="30"/>
        <v>6424881</v>
      </c>
      <c r="N65" s="49">
        <f t="shared" si="30"/>
        <v>0</v>
      </c>
      <c r="O65" s="50">
        <f t="shared" si="30"/>
        <v>0</v>
      </c>
      <c r="P65" s="49">
        <f t="shared" si="30"/>
        <v>23915000</v>
      </c>
      <c r="Q65" s="50">
        <f t="shared" si="30"/>
        <v>20544767</v>
      </c>
      <c r="R65" s="34">
        <f t="shared" si="16"/>
        <v>5.3703009866366926</v>
      </c>
      <c r="S65" s="35">
        <f t="shared" si="17"/>
        <v>-13.338158610158413</v>
      </c>
      <c r="T65" s="34">
        <f t="shared" si="18"/>
        <v>51.273530294584276</v>
      </c>
      <c r="U65" s="35">
        <f t="shared" si="19"/>
        <v>44.047783113931651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325934000</v>
      </c>
      <c r="C8" s="36">
        <f t="shared" si="0"/>
        <v>-19042000</v>
      </c>
      <c r="D8" s="36">
        <f t="shared" si="0"/>
        <v>0</v>
      </c>
      <c r="E8" s="36">
        <f t="shared" si="0"/>
        <v>306892000</v>
      </c>
      <c r="F8" s="37">
        <f t="shared" si="0"/>
        <v>316892000</v>
      </c>
      <c r="G8" s="38">
        <f t="shared" si="0"/>
        <v>306892000</v>
      </c>
      <c r="H8" s="37">
        <f t="shared" si="0"/>
        <v>43038000</v>
      </c>
      <c r="I8" s="38">
        <f t="shared" si="0"/>
        <v>55354284</v>
      </c>
      <c r="J8" s="37">
        <f t="shared" si="0"/>
        <v>96756000</v>
      </c>
      <c r="K8" s="38">
        <f t="shared" si="0"/>
        <v>117799627</v>
      </c>
      <c r="L8" s="37">
        <f t="shared" si="0"/>
        <v>56385000</v>
      </c>
      <c r="M8" s="38">
        <f t="shared" si="0"/>
        <v>69144706</v>
      </c>
      <c r="N8" s="37">
        <f t="shared" si="0"/>
        <v>0</v>
      </c>
      <c r="O8" s="38">
        <f t="shared" si="0"/>
        <v>0</v>
      </c>
      <c r="P8" s="37">
        <f t="shared" si="0"/>
        <v>196179000</v>
      </c>
      <c r="Q8" s="38">
        <f t="shared" si="0"/>
        <v>242298617</v>
      </c>
      <c r="R8" s="16">
        <f>IF(($J8       =0),0,((($L8       -$J8       )/$J8       )*100))</f>
        <v>-41.724544214312296</v>
      </c>
      <c r="S8" s="17">
        <f>IF(($K8       =0),0,((($M8       -$K8       )/$K8       )*100))</f>
        <v>-41.30311974587152</v>
      </c>
      <c r="T8" s="16">
        <f>IF(($E8       =0),0,(($P8       /$E8       )*100))</f>
        <v>63.924442474877154</v>
      </c>
      <c r="U8" s="18">
        <f>IF(($E8       =0),0,(($Q8       /$E8       )*100))</f>
        <v>78.952405732309742</v>
      </c>
      <c r="V8" s="37">
        <f t="shared" ref="V8:W8" si="1">+V9+V28</f>
        <v>67102000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321863000</v>
      </c>
      <c r="C9" s="39">
        <f t="shared" si="2"/>
        <v>-19042000</v>
      </c>
      <c r="D9" s="39">
        <f t="shared" si="2"/>
        <v>0</v>
      </c>
      <c r="E9" s="39">
        <f t="shared" si="2"/>
        <v>302821000</v>
      </c>
      <c r="F9" s="40">
        <f t="shared" si="2"/>
        <v>312821000</v>
      </c>
      <c r="G9" s="41">
        <f t="shared" si="2"/>
        <v>302821000</v>
      </c>
      <c r="H9" s="40">
        <f t="shared" si="2"/>
        <v>42226000</v>
      </c>
      <c r="I9" s="41">
        <f t="shared" si="2"/>
        <v>54549671</v>
      </c>
      <c r="J9" s="40">
        <f t="shared" si="2"/>
        <v>95800000</v>
      </c>
      <c r="K9" s="41">
        <f t="shared" si="2"/>
        <v>117649806</v>
      </c>
      <c r="L9" s="40">
        <f t="shared" si="2"/>
        <v>56364000</v>
      </c>
      <c r="M9" s="41">
        <f t="shared" si="2"/>
        <v>66863735</v>
      </c>
      <c r="N9" s="40">
        <f t="shared" si="2"/>
        <v>0</v>
      </c>
      <c r="O9" s="41">
        <f t="shared" si="2"/>
        <v>0</v>
      </c>
      <c r="P9" s="40">
        <f t="shared" si="2"/>
        <v>194390000</v>
      </c>
      <c r="Q9" s="41">
        <f t="shared" si="2"/>
        <v>239063212</v>
      </c>
      <c r="R9" s="20">
        <f>IF(($J9       =0),0,((($L9       -$J9       )/$J9       )*100))</f>
        <v>-41.164926931106471</v>
      </c>
      <c r="S9" s="21">
        <f>IF(($K9       =0),0,((($M9       -$K9       )/$K9       )*100))</f>
        <v>-43.167152353825387</v>
      </c>
      <c r="T9" s="20">
        <f>IF(($E9       =0),0,(($P9       /$E9       )*100))</f>
        <v>64.19303813143739</v>
      </c>
      <c r="U9" s="22">
        <f>IF(($E9       =0),0,(($Q9       /$E9       )*100))</f>
        <v>78.945387539173311</v>
      </c>
      <c r="V9" s="40">
        <f t="shared" ref="V9:W9" si="3">SUM(V10:V27)</f>
        <v>67102000</v>
      </c>
      <c r="W9" s="41">
        <f t="shared" si="3"/>
        <v>0</v>
      </c>
    </row>
    <row r="10" spans="1:23" x14ac:dyDescent="0.2">
      <c r="A10" s="23" t="s">
        <v>36</v>
      </c>
      <c r="B10" s="42">
        <v>219314000</v>
      </c>
      <c r="C10" s="42">
        <v>-9042000</v>
      </c>
      <c r="D10" s="42"/>
      <c r="E10" s="42">
        <f t="shared" ref="E10:E41" si="4">$B10      +$C10      +$D10</f>
        <v>210272000</v>
      </c>
      <c r="F10" s="43">
        <v>210272000</v>
      </c>
      <c r="G10" s="44">
        <v>210272000</v>
      </c>
      <c r="H10" s="43">
        <v>20138000</v>
      </c>
      <c r="I10" s="44">
        <v>29366299</v>
      </c>
      <c r="J10" s="43">
        <v>91117000</v>
      </c>
      <c r="K10" s="44">
        <v>96687226</v>
      </c>
      <c r="L10" s="43">
        <v>45372000</v>
      </c>
      <c r="M10" s="44">
        <v>50528457</v>
      </c>
      <c r="N10" s="43"/>
      <c r="O10" s="44"/>
      <c r="P10" s="43">
        <f t="shared" ref="P10:P41" si="5">$H10      +$J10      +$L10      +$N10</f>
        <v>156627000</v>
      </c>
      <c r="Q10" s="44">
        <f t="shared" ref="Q10:Q41" si="6">$I10      +$K10      +$M10      +$O10</f>
        <v>176581982</v>
      </c>
      <c r="R10" s="24">
        <f t="shared" ref="R10:R41" si="7">IF(($J10      =0),0,((($L10      -$J10      )/$J10      )*100))</f>
        <v>-50.204681892511829</v>
      </c>
      <c r="S10" s="25">
        <f t="shared" ref="S10:S41" si="8">IF(($K10      =0),0,((($M10      -$K10      )/$K10      )*100))</f>
        <v>-47.740297151559609</v>
      </c>
      <c r="T10" s="24">
        <f t="shared" ref="T10:T41" si="9">IF(($E10      =0),0,(($P10      /$E10      )*100))</f>
        <v>74.487806269974129</v>
      </c>
      <c r="U10" s="26">
        <f t="shared" ref="U10:U41" si="10">IF(($E10      =0),0,(($Q10      /$E10      )*100))</f>
        <v>83.977886737178508</v>
      </c>
      <c r="V10" s="43">
        <v>48014000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2549000</v>
      </c>
      <c r="C16" s="42"/>
      <c r="D16" s="42"/>
      <c r="E16" s="42">
        <f t="shared" si="4"/>
        <v>2549000</v>
      </c>
      <c r="F16" s="43">
        <v>2549000</v>
      </c>
      <c r="G16" s="44">
        <v>2549000</v>
      </c>
      <c r="H16" s="43">
        <v>444000</v>
      </c>
      <c r="I16" s="44">
        <v>235595</v>
      </c>
      <c r="J16" s="43">
        <v>841000</v>
      </c>
      <c r="K16" s="44">
        <v>987184</v>
      </c>
      <c r="L16" s="43">
        <v>645000</v>
      </c>
      <c r="M16" s="44">
        <v>406240</v>
      </c>
      <c r="N16" s="43"/>
      <c r="O16" s="44"/>
      <c r="P16" s="43">
        <f t="shared" si="5"/>
        <v>1930000</v>
      </c>
      <c r="Q16" s="44">
        <f t="shared" si="6"/>
        <v>1629019</v>
      </c>
      <c r="R16" s="24">
        <f t="shared" si="7"/>
        <v>-23.305588585017837</v>
      </c>
      <c r="S16" s="25">
        <f t="shared" si="8"/>
        <v>-58.848603705084358</v>
      </c>
      <c r="T16" s="24">
        <f t="shared" si="9"/>
        <v>75.715967045900356</v>
      </c>
      <c r="U16" s="26">
        <f t="shared" si="10"/>
        <v>63.908160062769717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-10000000</v>
      </c>
      <c r="D23" s="42"/>
      <c r="E23" s="42">
        <f t="shared" si="4"/>
        <v>90000000</v>
      </c>
      <c r="F23" s="43">
        <v>100000000</v>
      </c>
      <c r="G23" s="44">
        <v>90000000</v>
      </c>
      <c r="H23" s="43">
        <v>21644000</v>
      </c>
      <c r="I23" s="44">
        <v>24947777</v>
      </c>
      <c r="J23" s="43">
        <v>3842000</v>
      </c>
      <c r="K23" s="44">
        <v>19975396</v>
      </c>
      <c r="L23" s="43">
        <v>10347000</v>
      </c>
      <c r="M23" s="44">
        <v>15929038</v>
      </c>
      <c r="N23" s="43"/>
      <c r="O23" s="44"/>
      <c r="P23" s="43">
        <f t="shared" si="5"/>
        <v>35833000</v>
      </c>
      <c r="Q23" s="44">
        <f t="shared" si="6"/>
        <v>60852211</v>
      </c>
      <c r="R23" s="24">
        <f t="shared" si="7"/>
        <v>169.31285788651743</v>
      </c>
      <c r="S23" s="25">
        <f t="shared" si="8"/>
        <v>-20.256709804401375</v>
      </c>
      <c r="T23" s="24">
        <f t="shared" si="9"/>
        <v>39.814444444444447</v>
      </c>
      <c r="U23" s="26">
        <f t="shared" si="10"/>
        <v>67.613567777777789</v>
      </c>
      <c r="V23" s="43">
        <v>19088000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4071000</v>
      </c>
      <c r="C28" s="39">
        <f t="shared" si="11"/>
        <v>0</v>
      </c>
      <c r="D28" s="39">
        <f t="shared" si="11"/>
        <v>0</v>
      </c>
      <c r="E28" s="39">
        <f t="shared" si="11"/>
        <v>4071000</v>
      </c>
      <c r="F28" s="40">
        <f t="shared" si="11"/>
        <v>4071000</v>
      </c>
      <c r="G28" s="41">
        <f t="shared" si="11"/>
        <v>4071000</v>
      </c>
      <c r="H28" s="40">
        <f t="shared" si="11"/>
        <v>812000</v>
      </c>
      <c r="I28" s="41">
        <f t="shared" si="11"/>
        <v>804613</v>
      </c>
      <c r="J28" s="40">
        <f t="shared" si="11"/>
        <v>956000</v>
      </c>
      <c r="K28" s="41">
        <f t="shared" si="11"/>
        <v>149821</v>
      </c>
      <c r="L28" s="40">
        <f t="shared" si="11"/>
        <v>21000</v>
      </c>
      <c r="M28" s="41">
        <f t="shared" si="11"/>
        <v>2280971</v>
      </c>
      <c r="N28" s="40">
        <f t="shared" si="11"/>
        <v>0</v>
      </c>
      <c r="O28" s="41">
        <f t="shared" si="11"/>
        <v>0</v>
      </c>
      <c r="P28" s="40">
        <f t="shared" si="11"/>
        <v>1789000</v>
      </c>
      <c r="Q28" s="41">
        <f t="shared" si="11"/>
        <v>3235405</v>
      </c>
      <c r="R28" s="20">
        <f t="shared" si="7"/>
        <v>-97.803347280334734</v>
      </c>
      <c r="S28" s="21">
        <f t="shared" si="8"/>
        <v>1422.4641405410457</v>
      </c>
      <c r="T28" s="20">
        <f t="shared" si="9"/>
        <v>43.944976664210266</v>
      </c>
      <c r="U28" s="22">
        <f t="shared" si="10"/>
        <v>79.474453451240478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45000</v>
      </c>
      <c r="I31" s="44">
        <v>70773</v>
      </c>
      <c r="J31" s="43">
        <v>163000</v>
      </c>
      <c r="K31" s="44">
        <v>142621</v>
      </c>
      <c r="L31" s="43">
        <v>21000</v>
      </c>
      <c r="M31" s="44">
        <v>23341</v>
      </c>
      <c r="N31" s="43"/>
      <c r="O31" s="44"/>
      <c r="P31" s="43">
        <f t="shared" si="5"/>
        <v>229000</v>
      </c>
      <c r="Q31" s="44">
        <f t="shared" si="6"/>
        <v>236735</v>
      </c>
      <c r="R31" s="24">
        <f t="shared" si="7"/>
        <v>-87.116564417177912</v>
      </c>
      <c r="S31" s="25">
        <f t="shared" si="8"/>
        <v>-83.634247410970332</v>
      </c>
      <c r="T31" s="24">
        <f t="shared" si="9"/>
        <v>22.900000000000002</v>
      </c>
      <c r="U31" s="26">
        <f t="shared" si="10"/>
        <v>23.673500000000001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3071000</v>
      </c>
      <c r="C33" s="42"/>
      <c r="D33" s="42"/>
      <c r="E33" s="42">
        <f t="shared" si="4"/>
        <v>3071000</v>
      </c>
      <c r="F33" s="43">
        <v>3071000</v>
      </c>
      <c r="G33" s="44">
        <v>3071000</v>
      </c>
      <c r="H33" s="43">
        <v>767000</v>
      </c>
      <c r="I33" s="44">
        <v>733840</v>
      </c>
      <c r="J33" s="43">
        <v>793000</v>
      </c>
      <c r="K33" s="44">
        <v>7200</v>
      </c>
      <c r="L33" s="43"/>
      <c r="M33" s="44">
        <v>2257630</v>
      </c>
      <c r="N33" s="43"/>
      <c r="O33" s="44"/>
      <c r="P33" s="43">
        <f t="shared" si="5"/>
        <v>1560000</v>
      </c>
      <c r="Q33" s="44">
        <f t="shared" si="6"/>
        <v>2998670</v>
      </c>
      <c r="R33" s="24">
        <f t="shared" si="7"/>
        <v>-100</v>
      </c>
      <c r="S33" s="25">
        <f t="shared" si="8"/>
        <v>31255.972222222219</v>
      </c>
      <c r="T33" s="24">
        <f t="shared" si="9"/>
        <v>50.797785737544778</v>
      </c>
      <c r="U33" s="26">
        <f t="shared" si="10"/>
        <v>97.644741126668833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2877000</v>
      </c>
      <c r="C43" s="45">
        <f t="shared" si="20"/>
        <v>0</v>
      </c>
      <c r="D43" s="45">
        <f t="shared" si="20"/>
        <v>0</v>
      </c>
      <c r="E43" s="45">
        <f t="shared" si="20"/>
        <v>2877000</v>
      </c>
      <c r="F43" s="46">
        <f t="shared" si="20"/>
        <v>2877000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2877000</v>
      </c>
      <c r="C56" s="39">
        <f t="shared" si="24"/>
        <v>0</v>
      </c>
      <c r="D56" s="39">
        <f t="shared" si="24"/>
        <v>0</v>
      </c>
      <c r="E56" s="39">
        <f t="shared" si="24"/>
        <v>2877000</v>
      </c>
      <c r="F56" s="40">
        <f t="shared" si="24"/>
        <v>2877000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2877000</v>
      </c>
      <c r="C59" s="42"/>
      <c r="D59" s="42"/>
      <c r="E59" s="42">
        <f t="shared" si="13"/>
        <v>2877000</v>
      </c>
      <c r="F59" s="43">
        <v>2877000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328811000</v>
      </c>
      <c r="C61" s="39">
        <f t="shared" si="26"/>
        <v>-19042000</v>
      </c>
      <c r="D61" s="39">
        <f t="shared" si="26"/>
        <v>0</v>
      </c>
      <c r="E61" s="39">
        <f t="shared" si="26"/>
        <v>309769000</v>
      </c>
      <c r="F61" s="40">
        <f t="shared" si="26"/>
        <v>319769000</v>
      </c>
      <c r="G61" s="41">
        <f t="shared" si="26"/>
        <v>306892000</v>
      </c>
      <c r="H61" s="40">
        <f t="shared" si="26"/>
        <v>43038000</v>
      </c>
      <c r="I61" s="41">
        <f t="shared" si="26"/>
        <v>55354284</v>
      </c>
      <c r="J61" s="40">
        <f t="shared" si="26"/>
        <v>96756000</v>
      </c>
      <c r="K61" s="41">
        <f t="shared" si="26"/>
        <v>117799627</v>
      </c>
      <c r="L61" s="40">
        <f t="shared" si="26"/>
        <v>56385000</v>
      </c>
      <c r="M61" s="41">
        <f t="shared" si="26"/>
        <v>69144706</v>
      </c>
      <c r="N61" s="40">
        <f t="shared" si="26"/>
        <v>0</v>
      </c>
      <c r="O61" s="41">
        <f t="shared" si="26"/>
        <v>0</v>
      </c>
      <c r="P61" s="40">
        <f t="shared" si="26"/>
        <v>196179000</v>
      </c>
      <c r="Q61" s="41">
        <f t="shared" si="26"/>
        <v>242298617</v>
      </c>
      <c r="R61" s="20">
        <f t="shared" si="16"/>
        <v>-41.724544214312296</v>
      </c>
      <c r="S61" s="21">
        <f t="shared" si="17"/>
        <v>-41.30311974587152</v>
      </c>
      <c r="T61" s="20">
        <f t="shared" si="18"/>
        <v>63.330740003034528</v>
      </c>
      <c r="U61" s="22">
        <f t="shared" si="19"/>
        <v>78.219130061432878</v>
      </c>
      <c r="V61" s="40">
        <f t="shared" ref="V61:W61" si="27">+V8+V43</f>
        <v>67102000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328811000</v>
      </c>
      <c r="C65" s="48">
        <f t="shared" si="30"/>
        <v>-19042000</v>
      </c>
      <c r="D65" s="48">
        <f t="shared" si="30"/>
        <v>0</v>
      </c>
      <c r="E65" s="48">
        <f t="shared" si="30"/>
        <v>309769000</v>
      </c>
      <c r="F65" s="49">
        <f t="shared" si="30"/>
        <v>319769000</v>
      </c>
      <c r="G65" s="50">
        <f t="shared" si="30"/>
        <v>306892000</v>
      </c>
      <c r="H65" s="49">
        <f t="shared" si="30"/>
        <v>43038000</v>
      </c>
      <c r="I65" s="50">
        <f t="shared" si="30"/>
        <v>55354284</v>
      </c>
      <c r="J65" s="49">
        <f t="shared" si="30"/>
        <v>96756000</v>
      </c>
      <c r="K65" s="50">
        <f t="shared" si="30"/>
        <v>117799627</v>
      </c>
      <c r="L65" s="49">
        <f t="shared" si="30"/>
        <v>56385000</v>
      </c>
      <c r="M65" s="51">
        <f t="shared" si="30"/>
        <v>69144706</v>
      </c>
      <c r="N65" s="49">
        <f t="shared" si="30"/>
        <v>0</v>
      </c>
      <c r="O65" s="50">
        <f t="shared" si="30"/>
        <v>0</v>
      </c>
      <c r="P65" s="49">
        <f t="shared" si="30"/>
        <v>196179000</v>
      </c>
      <c r="Q65" s="50">
        <f t="shared" si="30"/>
        <v>242298617</v>
      </c>
      <c r="R65" s="34">
        <f t="shared" si="16"/>
        <v>-41.724544214312296</v>
      </c>
      <c r="S65" s="35">
        <f t="shared" si="17"/>
        <v>-41.30311974587152</v>
      </c>
      <c r="T65" s="34">
        <f t="shared" si="18"/>
        <v>63.330740003034528</v>
      </c>
      <c r="U65" s="35">
        <f t="shared" si="19"/>
        <v>78.219130061432878</v>
      </c>
      <c r="V65" s="49">
        <f>+V61+V62</f>
        <v>67102000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43814000</v>
      </c>
      <c r="C8" s="36">
        <f t="shared" si="0"/>
        <v>-8976000</v>
      </c>
      <c r="D8" s="36">
        <f t="shared" si="0"/>
        <v>0</v>
      </c>
      <c r="E8" s="36">
        <f t="shared" si="0"/>
        <v>34838000</v>
      </c>
      <c r="F8" s="37">
        <f t="shared" si="0"/>
        <v>34838000</v>
      </c>
      <c r="G8" s="38">
        <f t="shared" si="0"/>
        <v>34838000</v>
      </c>
      <c r="H8" s="37">
        <f t="shared" si="0"/>
        <v>1877000</v>
      </c>
      <c r="I8" s="38">
        <f t="shared" si="0"/>
        <v>0</v>
      </c>
      <c r="J8" s="37">
        <f t="shared" si="0"/>
        <v>8644000</v>
      </c>
      <c r="K8" s="38">
        <f t="shared" si="0"/>
        <v>1239324</v>
      </c>
      <c r="L8" s="37">
        <f t="shared" si="0"/>
        <v>10578000</v>
      </c>
      <c r="M8" s="38">
        <f t="shared" si="0"/>
        <v>-612000</v>
      </c>
      <c r="N8" s="37">
        <f t="shared" si="0"/>
        <v>0</v>
      </c>
      <c r="O8" s="38">
        <f t="shared" si="0"/>
        <v>0</v>
      </c>
      <c r="P8" s="37">
        <f t="shared" si="0"/>
        <v>21099000</v>
      </c>
      <c r="Q8" s="38">
        <f t="shared" si="0"/>
        <v>627324</v>
      </c>
      <c r="R8" s="16">
        <f>IF(($J8       =0),0,((($L8       -$J8       )/$J8       )*100))</f>
        <v>22.373900971772329</v>
      </c>
      <c r="S8" s="17">
        <f>IF(($K8       =0),0,((($M8       -$K8       )/$K8       )*100))</f>
        <v>-149.38175973353216</v>
      </c>
      <c r="T8" s="16">
        <f>IF(($E8       =0),0,(($P8       /$E8       )*100))</f>
        <v>60.563178138813932</v>
      </c>
      <c r="U8" s="18">
        <f>IF(($E8       =0),0,(($Q8       /$E8       )*100))</f>
        <v>1.8006889029220965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34778000</v>
      </c>
      <c r="C9" s="39">
        <f t="shared" si="2"/>
        <v>-8976000</v>
      </c>
      <c r="D9" s="39">
        <f t="shared" si="2"/>
        <v>0</v>
      </c>
      <c r="E9" s="39">
        <f t="shared" si="2"/>
        <v>25802000</v>
      </c>
      <c r="F9" s="40">
        <f t="shared" si="2"/>
        <v>25802000</v>
      </c>
      <c r="G9" s="41">
        <f t="shared" si="2"/>
        <v>25802000</v>
      </c>
      <c r="H9" s="40">
        <f t="shared" si="2"/>
        <v>480000</v>
      </c>
      <c r="I9" s="41">
        <f t="shared" si="2"/>
        <v>0</v>
      </c>
      <c r="J9" s="40">
        <f t="shared" si="2"/>
        <v>4455000</v>
      </c>
      <c r="K9" s="41">
        <f t="shared" si="2"/>
        <v>480948</v>
      </c>
      <c r="L9" s="40">
        <f t="shared" si="2"/>
        <v>8966000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13901000</v>
      </c>
      <c r="Q9" s="41">
        <f t="shared" si="2"/>
        <v>480948</v>
      </c>
      <c r="R9" s="20">
        <f>IF(($J9       =0),0,((($L9       -$J9       )/$J9       )*100))</f>
        <v>101.25701459034792</v>
      </c>
      <c r="S9" s="21">
        <f>IF(($K9       =0),0,((($M9       -$K9       )/$K9       )*100))</f>
        <v>-100</v>
      </c>
      <c r="T9" s="20">
        <f>IF(($E9       =0),0,(($P9       /$E9       )*100))</f>
        <v>53.87566855282536</v>
      </c>
      <c r="U9" s="22">
        <f>IF(($E9       =0),0,(($Q9       /$E9       )*100))</f>
        <v>1.8639950391442524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34778000</v>
      </c>
      <c r="C10" s="42">
        <v>-8976000</v>
      </c>
      <c r="D10" s="42"/>
      <c r="E10" s="42">
        <f t="shared" ref="E10:E41" si="4">$B10      +$C10      +$D10</f>
        <v>25802000</v>
      </c>
      <c r="F10" s="43">
        <v>25802000</v>
      </c>
      <c r="G10" s="44">
        <v>25802000</v>
      </c>
      <c r="H10" s="43">
        <v>480000</v>
      </c>
      <c r="I10" s="44"/>
      <c r="J10" s="43">
        <v>4455000</v>
      </c>
      <c r="K10" s="44">
        <v>480948</v>
      </c>
      <c r="L10" s="43">
        <v>8966000</v>
      </c>
      <c r="M10" s="44"/>
      <c r="N10" s="43"/>
      <c r="O10" s="44"/>
      <c r="P10" s="43">
        <f t="shared" ref="P10:P41" si="5">$H10      +$J10      +$L10      +$N10</f>
        <v>13901000</v>
      </c>
      <c r="Q10" s="44">
        <f t="shared" ref="Q10:Q41" si="6">$I10      +$K10      +$M10      +$O10</f>
        <v>480948</v>
      </c>
      <c r="R10" s="24">
        <f t="shared" ref="R10:R41" si="7">IF(($J10      =0),0,((($L10      -$J10      )/$J10      )*100))</f>
        <v>101.25701459034792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53.87566855282536</v>
      </c>
      <c r="U10" s="26">
        <f t="shared" ref="U10:U41" si="10">IF(($E10      =0),0,(($Q10      /$E10      )*100))</f>
        <v>1.8639950391442524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9036000</v>
      </c>
      <c r="C28" s="39">
        <f t="shared" si="11"/>
        <v>0</v>
      </c>
      <c r="D28" s="39">
        <f t="shared" si="11"/>
        <v>0</v>
      </c>
      <c r="E28" s="39">
        <f t="shared" si="11"/>
        <v>9036000</v>
      </c>
      <c r="F28" s="40">
        <f t="shared" si="11"/>
        <v>9036000</v>
      </c>
      <c r="G28" s="41">
        <f t="shared" si="11"/>
        <v>9036000</v>
      </c>
      <c r="H28" s="40">
        <f t="shared" si="11"/>
        <v>1397000</v>
      </c>
      <c r="I28" s="41">
        <f t="shared" si="11"/>
        <v>0</v>
      </c>
      <c r="J28" s="40">
        <f t="shared" si="11"/>
        <v>4189000</v>
      </c>
      <c r="K28" s="41">
        <f t="shared" si="11"/>
        <v>758376</v>
      </c>
      <c r="L28" s="40">
        <f t="shared" si="11"/>
        <v>1612000</v>
      </c>
      <c r="M28" s="41">
        <f t="shared" si="11"/>
        <v>-612000</v>
      </c>
      <c r="N28" s="40">
        <f t="shared" si="11"/>
        <v>0</v>
      </c>
      <c r="O28" s="41">
        <f t="shared" si="11"/>
        <v>0</v>
      </c>
      <c r="P28" s="40">
        <f t="shared" si="11"/>
        <v>7198000</v>
      </c>
      <c r="Q28" s="41">
        <f t="shared" si="11"/>
        <v>146376</v>
      </c>
      <c r="R28" s="20">
        <f t="shared" si="7"/>
        <v>-61.518262115063258</v>
      </c>
      <c r="S28" s="21">
        <f t="shared" si="8"/>
        <v>-180.69875628975601</v>
      </c>
      <c r="T28" s="20">
        <f t="shared" si="9"/>
        <v>79.659141212926073</v>
      </c>
      <c r="U28" s="22">
        <f t="shared" si="10"/>
        <v>1.6199203187250995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889000</v>
      </c>
      <c r="I31" s="44"/>
      <c r="J31" s="43">
        <v>592000</v>
      </c>
      <c r="K31" s="44">
        <v>1166376</v>
      </c>
      <c r="L31" s="43"/>
      <c r="M31" s="44"/>
      <c r="N31" s="43"/>
      <c r="O31" s="44"/>
      <c r="P31" s="43">
        <f t="shared" si="5"/>
        <v>1481000</v>
      </c>
      <c r="Q31" s="44">
        <f t="shared" si="6"/>
        <v>1166376</v>
      </c>
      <c r="R31" s="24">
        <f t="shared" si="7"/>
        <v>-100</v>
      </c>
      <c r="S31" s="25">
        <f t="shared" si="8"/>
        <v>-100</v>
      </c>
      <c r="T31" s="24">
        <f t="shared" si="9"/>
        <v>49.366666666666667</v>
      </c>
      <c r="U31" s="26">
        <f t="shared" si="10"/>
        <v>38.879200000000004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2036000</v>
      </c>
      <c r="C33" s="42"/>
      <c r="D33" s="42"/>
      <c r="E33" s="42">
        <f t="shared" si="4"/>
        <v>2036000</v>
      </c>
      <c r="F33" s="43">
        <v>2036000</v>
      </c>
      <c r="G33" s="44">
        <v>2036000</v>
      </c>
      <c r="H33" s="43">
        <v>508000</v>
      </c>
      <c r="I33" s="44"/>
      <c r="J33" s="43">
        <v>916000</v>
      </c>
      <c r="K33" s="44">
        <v>-408000</v>
      </c>
      <c r="L33" s="43">
        <v>612000</v>
      </c>
      <c r="M33" s="44">
        <v>-612000</v>
      </c>
      <c r="N33" s="43"/>
      <c r="O33" s="44"/>
      <c r="P33" s="43">
        <f t="shared" si="5"/>
        <v>2036000</v>
      </c>
      <c r="Q33" s="44">
        <f t="shared" si="6"/>
        <v>-1020000</v>
      </c>
      <c r="R33" s="24">
        <f t="shared" si="7"/>
        <v>-33.187772925764193</v>
      </c>
      <c r="S33" s="25">
        <f t="shared" si="8"/>
        <v>50</v>
      </c>
      <c r="T33" s="24">
        <f t="shared" si="9"/>
        <v>100</v>
      </c>
      <c r="U33" s="26">
        <f t="shared" si="10"/>
        <v>-50.098231827111981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2681000</v>
      </c>
      <c r="K36" s="44"/>
      <c r="L36" s="43">
        <v>1000000</v>
      </c>
      <c r="M36" s="44"/>
      <c r="N36" s="43"/>
      <c r="O36" s="44"/>
      <c r="P36" s="43">
        <f t="shared" si="5"/>
        <v>3681000</v>
      </c>
      <c r="Q36" s="44">
        <f t="shared" si="6"/>
        <v>0</v>
      </c>
      <c r="R36" s="24">
        <f t="shared" si="7"/>
        <v>-62.700484893696384</v>
      </c>
      <c r="S36" s="25">
        <f t="shared" si="8"/>
        <v>0</v>
      </c>
      <c r="T36" s="24">
        <f t="shared" si="9"/>
        <v>92.025000000000006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8554000</v>
      </c>
      <c r="C43" s="45">
        <f t="shared" si="20"/>
        <v>5076000</v>
      </c>
      <c r="D43" s="45">
        <f t="shared" si="20"/>
        <v>0</v>
      </c>
      <c r="E43" s="45">
        <f t="shared" si="20"/>
        <v>13630000</v>
      </c>
      <c r="F43" s="46">
        <f t="shared" si="20"/>
        <v>8554000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8554000</v>
      </c>
      <c r="C44" s="39">
        <f t="shared" si="22"/>
        <v>5076000</v>
      </c>
      <c r="D44" s="39">
        <f t="shared" si="22"/>
        <v>0</v>
      </c>
      <c r="E44" s="39">
        <f t="shared" si="22"/>
        <v>13630000</v>
      </c>
      <c r="F44" s="40">
        <f t="shared" si="22"/>
        <v>8554000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8554000</v>
      </c>
      <c r="C46" s="42">
        <v>5076000</v>
      </c>
      <c r="D46" s="42"/>
      <c r="E46" s="42">
        <f t="shared" si="13"/>
        <v>13630000</v>
      </c>
      <c r="F46" s="43">
        <v>8554000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52368000</v>
      </c>
      <c r="C61" s="39">
        <f t="shared" si="26"/>
        <v>-3900000</v>
      </c>
      <c r="D61" s="39">
        <f t="shared" si="26"/>
        <v>0</v>
      </c>
      <c r="E61" s="39">
        <f t="shared" si="26"/>
        <v>48468000</v>
      </c>
      <c r="F61" s="40">
        <f t="shared" si="26"/>
        <v>43392000</v>
      </c>
      <c r="G61" s="41">
        <f t="shared" si="26"/>
        <v>34838000</v>
      </c>
      <c r="H61" s="40">
        <f t="shared" si="26"/>
        <v>1877000</v>
      </c>
      <c r="I61" s="41">
        <f t="shared" si="26"/>
        <v>0</v>
      </c>
      <c r="J61" s="40">
        <f t="shared" si="26"/>
        <v>8644000</v>
      </c>
      <c r="K61" s="41">
        <f t="shared" si="26"/>
        <v>1239324</v>
      </c>
      <c r="L61" s="40">
        <f t="shared" si="26"/>
        <v>10578000</v>
      </c>
      <c r="M61" s="41">
        <f t="shared" si="26"/>
        <v>-612000</v>
      </c>
      <c r="N61" s="40">
        <f t="shared" si="26"/>
        <v>0</v>
      </c>
      <c r="O61" s="41">
        <f t="shared" si="26"/>
        <v>0</v>
      </c>
      <c r="P61" s="40">
        <f t="shared" si="26"/>
        <v>21099000</v>
      </c>
      <c r="Q61" s="41">
        <f t="shared" si="26"/>
        <v>627324</v>
      </c>
      <c r="R61" s="20">
        <f t="shared" si="16"/>
        <v>22.373900971772329</v>
      </c>
      <c r="S61" s="21">
        <f t="shared" si="17"/>
        <v>-149.38175973353216</v>
      </c>
      <c r="T61" s="20">
        <f t="shared" si="18"/>
        <v>43.531814805644963</v>
      </c>
      <c r="U61" s="22">
        <f t="shared" si="19"/>
        <v>1.2943055211686061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52368000</v>
      </c>
      <c r="C65" s="48">
        <f t="shared" si="30"/>
        <v>-3900000</v>
      </c>
      <c r="D65" s="48">
        <f t="shared" si="30"/>
        <v>0</v>
      </c>
      <c r="E65" s="48">
        <f t="shared" si="30"/>
        <v>48468000</v>
      </c>
      <c r="F65" s="49">
        <f t="shared" si="30"/>
        <v>43392000</v>
      </c>
      <c r="G65" s="50">
        <f t="shared" si="30"/>
        <v>34838000</v>
      </c>
      <c r="H65" s="49">
        <f t="shared" si="30"/>
        <v>1877000</v>
      </c>
      <c r="I65" s="50">
        <f t="shared" si="30"/>
        <v>0</v>
      </c>
      <c r="J65" s="49">
        <f t="shared" si="30"/>
        <v>8644000</v>
      </c>
      <c r="K65" s="50">
        <f t="shared" si="30"/>
        <v>1239324</v>
      </c>
      <c r="L65" s="49">
        <f t="shared" si="30"/>
        <v>10578000</v>
      </c>
      <c r="M65" s="51">
        <f t="shared" si="30"/>
        <v>-612000</v>
      </c>
      <c r="N65" s="49">
        <f t="shared" si="30"/>
        <v>0</v>
      </c>
      <c r="O65" s="50">
        <f t="shared" si="30"/>
        <v>0</v>
      </c>
      <c r="P65" s="49">
        <f t="shared" si="30"/>
        <v>21099000</v>
      </c>
      <c r="Q65" s="50">
        <f t="shared" si="30"/>
        <v>627324</v>
      </c>
      <c r="R65" s="34">
        <f t="shared" si="16"/>
        <v>22.373900971772329</v>
      </c>
      <c r="S65" s="35">
        <f t="shared" si="17"/>
        <v>-149.38175973353216</v>
      </c>
      <c r="T65" s="34">
        <f t="shared" si="18"/>
        <v>43.531814805644963</v>
      </c>
      <c r="U65" s="35">
        <f t="shared" si="19"/>
        <v>1.2943055211686061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201445000</v>
      </c>
      <c r="C8" s="36">
        <f t="shared" si="0"/>
        <v>-17808000</v>
      </c>
      <c r="D8" s="36">
        <f t="shared" si="0"/>
        <v>0</v>
      </c>
      <c r="E8" s="36">
        <f t="shared" si="0"/>
        <v>183637000</v>
      </c>
      <c r="F8" s="37">
        <f t="shared" si="0"/>
        <v>191637000</v>
      </c>
      <c r="G8" s="38">
        <f t="shared" si="0"/>
        <v>183637000</v>
      </c>
      <c r="H8" s="37">
        <f t="shared" si="0"/>
        <v>37716000</v>
      </c>
      <c r="I8" s="38">
        <f t="shared" si="0"/>
        <v>18667841</v>
      </c>
      <c r="J8" s="37">
        <f t="shared" si="0"/>
        <v>44414000</v>
      </c>
      <c r="K8" s="38">
        <f t="shared" si="0"/>
        <v>44312824</v>
      </c>
      <c r="L8" s="37">
        <f t="shared" si="0"/>
        <v>30779000</v>
      </c>
      <c r="M8" s="38">
        <f t="shared" si="0"/>
        <v>30230959</v>
      </c>
      <c r="N8" s="37">
        <f t="shared" si="0"/>
        <v>0</v>
      </c>
      <c r="O8" s="38">
        <f t="shared" si="0"/>
        <v>0</v>
      </c>
      <c r="P8" s="37">
        <f t="shared" si="0"/>
        <v>112909000</v>
      </c>
      <c r="Q8" s="38">
        <f t="shared" si="0"/>
        <v>93211624</v>
      </c>
      <c r="R8" s="16">
        <f>IF(($J8       =0),0,((($L8       -$J8       )/$J8       )*100))</f>
        <v>-30.699779348853966</v>
      </c>
      <c r="S8" s="17">
        <f>IF(($K8       =0),0,((($M8       -$K8       )/$K8       )*100))</f>
        <v>-31.778306433370169</v>
      </c>
      <c r="T8" s="16">
        <f>IF(($E8       =0),0,(($P8       /$E8       )*100))</f>
        <v>61.484885943464548</v>
      </c>
      <c r="U8" s="18">
        <f>IF(($E8       =0),0,(($Q8       /$E8       )*100))</f>
        <v>50.758629252274865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191890000</v>
      </c>
      <c r="C9" s="39">
        <f t="shared" si="2"/>
        <v>-17808000</v>
      </c>
      <c r="D9" s="39">
        <f t="shared" si="2"/>
        <v>0</v>
      </c>
      <c r="E9" s="39">
        <f t="shared" si="2"/>
        <v>174082000</v>
      </c>
      <c r="F9" s="40">
        <f t="shared" si="2"/>
        <v>182082000</v>
      </c>
      <c r="G9" s="41">
        <f t="shared" si="2"/>
        <v>174082000</v>
      </c>
      <c r="H9" s="40">
        <f t="shared" si="2"/>
        <v>37373000</v>
      </c>
      <c r="I9" s="41">
        <f t="shared" si="2"/>
        <v>18480507</v>
      </c>
      <c r="J9" s="40">
        <f t="shared" si="2"/>
        <v>40809000</v>
      </c>
      <c r="K9" s="41">
        <f t="shared" si="2"/>
        <v>42722475</v>
      </c>
      <c r="L9" s="40">
        <f t="shared" si="2"/>
        <v>28959000</v>
      </c>
      <c r="M9" s="41">
        <f t="shared" si="2"/>
        <v>26767902</v>
      </c>
      <c r="N9" s="40">
        <f t="shared" si="2"/>
        <v>0</v>
      </c>
      <c r="O9" s="41">
        <f t="shared" si="2"/>
        <v>0</v>
      </c>
      <c r="P9" s="40">
        <f t="shared" si="2"/>
        <v>107141000</v>
      </c>
      <c r="Q9" s="41">
        <f t="shared" si="2"/>
        <v>87970884</v>
      </c>
      <c r="R9" s="20">
        <f>IF(($J9       =0),0,((($L9       -$J9       )/$J9       )*100))</f>
        <v>-29.037712269352351</v>
      </c>
      <c r="S9" s="21">
        <f>IF(($K9       =0),0,((($M9       -$K9       )/$K9       )*100))</f>
        <v>-37.344683331197452</v>
      </c>
      <c r="T9" s="20">
        <f>IF(($E9       =0),0,(($P9       /$E9       )*100))</f>
        <v>61.546282786273132</v>
      </c>
      <c r="U9" s="22">
        <f>IF(($E9       =0),0,(($Q9       /$E9       )*100))</f>
        <v>50.534164359324919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112804000</v>
      </c>
      <c r="C10" s="42">
        <v>-138000</v>
      </c>
      <c r="D10" s="42"/>
      <c r="E10" s="42">
        <f t="shared" ref="E10:E41" si="4">$B10      +$C10      +$D10</f>
        <v>112666000</v>
      </c>
      <c r="F10" s="43">
        <v>112666000</v>
      </c>
      <c r="G10" s="44">
        <v>112666000</v>
      </c>
      <c r="H10" s="43">
        <v>24362000</v>
      </c>
      <c r="I10" s="44">
        <v>12072134</v>
      </c>
      <c r="J10" s="43">
        <v>28204000</v>
      </c>
      <c r="K10" s="44">
        <v>31335486</v>
      </c>
      <c r="L10" s="43">
        <v>25180000</v>
      </c>
      <c r="M10" s="44">
        <v>20651542</v>
      </c>
      <c r="N10" s="43"/>
      <c r="O10" s="44"/>
      <c r="P10" s="43">
        <f t="shared" ref="P10:P41" si="5">$H10      +$J10      +$L10      +$N10</f>
        <v>77746000</v>
      </c>
      <c r="Q10" s="44">
        <f t="shared" ref="Q10:Q41" si="6">$I10      +$K10      +$M10      +$O10</f>
        <v>64059162</v>
      </c>
      <c r="R10" s="24">
        <f t="shared" ref="R10:R41" si="7">IF(($J10      =0),0,((($L10      -$J10      )/$J10      )*100))</f>
        <v>-10.721883420791377</v>
      </c>
      <c r="S10" s="25">
        <f t="shared" ref="S10:S41" si="8">IF(($K10      =0),0,((($M10      -$K10      )/$K10      )*100))</f>
        <v>-34.095351193850959</v>
      </c>
      <c r="T10" s="24">
        <f t="shared" ref="T10:T41" si="9">IF(($E10      =0),0,(($P10      /$E10      )*100))</f>
        <v>69.005733761738227</v>
      </c>
      <c r="U10" s="26">
        <f t="shared" ref="U10:U41" si="10">IF(($E10      =0),0,(($Q10      /$E10      )*100))</f>
        <v>56.857580814087662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2924000</v>
      </c>
      <c r="C13" s="42">
        <v>6000000</v>
      </c>
      <c r="D13" s="42"/>
      <c r="E13" s="42">
        <f t="shared" si="4"/>
        <v>8924000</v>
      </c>
      <c r="F13" s="43">
        <v>8924000</v>
      </c>
      <c r="G13" s="44">
        <v>8924000</v>
      </c>
      <c r="H13" s="43">
        <v>600000</v>
      </c>
      <c r="I13" s="44"/>
      <c r="J13" s="43">
        <v>1400000</v>
      </c>
      <c r="K13" s="44">
        <v>639073</v>
      </c>
      <c r="L13" s="43"/>
      <c r="M13" s="44">
        <v>1343629</v>
      </c>
      <c r="N13" s="43"/>
      <c r="O13" s="44"/>
      <c r="P13" s="43">
        <f t="shared" si="5"/>
        <v>2000000</v>
      </c>
      <c r="Q13" s="44">
        <f t="shared" si="6"/>
        <v>1982702</v>
      </c>
      <c r="R13" s="24">
        <f t="shared" si="7"/>
        <v>-100</v>
      </c>
      <c r="S13" s="25">
        <f t="shared" si="8"/>
        <v>110.24656025211516</v>
      </c>
      <c r="T13" s="24">
        <f t="shared" si="9"/>
        <v>22.41147467503362</v>
      </c>
      <c r="U13" s="26">
        <f t="shared" si="10"/>
        <v>22.217637830569252</v>
      </c>
      <c r="V13" s="43"/>
      <c r="W13" s="44"/>
    </row>
    <row r="14" spans="1:23" x14ac:dyDescent="0.2">
      <c r="A14" s="23" t="s">
        <v>40</v>
      </c>
      <c r="B14" s="42">
        <v>26162000</v>
      </c>
      <c r="C14" s="42">
        <v>-15670000</v>
      </c>
      <c r="D14" s="42"/>
      <c r="E14" s="42">
        <f t="shared" si="4"/>
        <v>10492000</v>
      </c>
      <c r="F14" s="43">
        <v>10492000</v>
      </c>
      <c r="G14" s="44">
        <v>10492000</v>
      </c>
      <c r="H14" s="43">
        <v>6764000</v>
      </c>
      <c r="I14" s="44">
        <v>6408373</v>
      </c>
      <c r="J14" s="43">
        <v>1217000</v>
      </c>
      <c r="K14" s="44">
        <v>356284</v>
      </c>
      <c r="L14" s="43"/>
      <c r="M14" s="44"/>
      <c r="N14" s="43"/>
      <c r="O14" s="44"/>
      <c r="P14" s="43">
        <f t="shared" si="5"/>
        <v>7981000</v>
      </c>
      <c r="Q14" s="44">
        <f t="shared" si="6"/>
        <v>6764657</v>
      </c>
      <c r="R14" s="24">
        <f t="shared" si="7"/>
        <v>-100</v>
      </c>
      <c r="S14" s="25">
        <f t="shared" si="8"/>
        <v>-100</v>
      </c>
      <c r="T14" s="24">
        <f t="shared" si="9"/>
        <v>76.067479984750292</v>
      </c>
      <c r="U14" s="26">
        <f t="shared" si="10"/>
        <v>64.474428135722448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50000000</v>
      </c>
      <c r="C23" s="42">
        <v>-8000000</v>
      </c>
      <c r="D23" s="42"/>
      <c r="E23" s="42">
        <f t="shared" si="4"/>
        <v>42000000</v>
      </c>
      <c r="F23" s="43">
        <v>50000000</v>
      </c>
      <c r="G23" s="44">
        <v>42000000</v>
      </c>
      <c r="H23" s="43">
        <v>5647000</v>
      </c>
      <c r="I23" s="44"/>
      <c r="J23" s="43">
        <v>9988000</v>
      </c>
      <c r="K23" s="44">
        <v>10391632</v>
      </c>
      <c r="L23" s="43">
        <v>3779000</v>
      </c>
      <c r="M23" s="44">
        <v>4772731</v>
      </c>
      <c r="N23" s="43"/>
      <c r="O23" s="44"/>
      <c r="P23" s="43">
        <f t="shared" si="5"/>
        <v>19414000</v>
      </c>
      <c r="Q23" s="44">
        <f t="shared" si="6"/>
        <v>15164363</v>
      </c>
      <c r="R23" s="24">
        <f t="shared" si="7"/>
        <v>-62.164597517020425</v>
      </c>
      <c r="S23" s="25">
        <f t="shared" si="8"/>
        <v>-54.071400911810585</v>
      </c>
      <c r="T23" s="24">
        <f t="shared" si="9"/>
        <v>46.223809523809521</v>
      </c>
      <c r="U23" s="26">
        <f t="shared" si="10"/>
        <v>36.105626190476194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9555000</v>
      </c>
      <c r="C28" s="39">
        <f t="shared" si="11"/>
        <v>0</v>
      </c>
      <c r="D28" s="39">
        <f t="shared" si="11"/>
        <v>0</v>
      </c>
      <c r="E28" s="39">
        <f t="shared" si="11"/>
        <v>9555000</v>
      </c>
      <c r="F28" s="40">
        <f t="shared" si="11"/>
        <v>9555000</v>
      </c>
      <c r="G28" s="41">
        <f t="shared" si="11"/>
        <v>9555000</v>
      </c>
      <c r="H28" s="40">
        <f t="shared" si="11"/>
        <v>343000</v>
      </c>
      <c r="I28" s="41">
        <f t="shared" si="11"/>
        <v>187334</v>
      </c>
      <c r="J28" s="40">
        <f t="shared" si="11"/>
        <v>3605000</v>
      </c>
      <c r="K28" s="41">
        <f t="shared" si="11"/>
        <v>1590349</v>
      </c>
      <c r="L28" s="40">
        <f t="shared" si="11"/>
        <v>1820000</v>
      </c>
      <c r="M28" s="41">
        <f t="shared" si="11"/>
        <v>3463057</v>
      </c>
      <c r="N28" s="40">
        <f t="shared" si="11"/>
        <v>0</v>
      </c>
      <c r="O28" s="41">
        <f t="shared" si="11"/>
        <v>0</v>
      </c>
      <c r="P28" s="40">
        <f t="shared" si="11"/>
        <v>5768000</v>
      </c>
      <c r="Q28" s="41">
        <f t="shared" si="11"/>
        <v>5240740</v>
      </c>
      <c r="R28" s="20">
        <f t="shared" si="7"/>
        <v>-49.514563106796118</v>
      </c>
      <c r="S28" s="21">
        <f t="shared" si="8"/>
        <v>117.75453060931909</v>
      </c>
      <c r="T28" s="20">
        <f t="shared" si="9"/>
        <v>60.366300366300365</v>
      </c>
      <c r="U28" s="22">
        <f t="shared" si="10"/>
        <v>54.848142333856622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223000</v>
      </c>
      <c r="I31" s="44">
        <v>67729</v>
      </c>
      <c r="J31" s="43">
        <v>145000</v>
      </c>
      <c r="K31" s="44">
        <v>304793</v>
      </c>
      <c r="L31" s="43">
        <v>22000</v>
      </c>
      <c r="M31" s="44">
        <v>357713</v>
      </c>
      <c r="N31" s="43"/>
      <c r="O31" s="44"/>
      <c r="P31" s="43">
        <f t="shared" si="5"/>
        <v>390000</v>
      </c>
      <c r="Q31" s="44">
        <f t="shared" si="6"/>
        <v>730235</v>
      </c>
      <c r="R31" s="24">
        <f t="shared" si="7"/>
        <v>-84.827586206896555</v>
      </c>
      <c r="S31" s="25">
        <f t="shared" si="8"/>
        <v>17.36260347186451</v>
      </c>
      <c r="T31" s="24">
        <f t="shared" si="9"/>
        <v>13</v>
      </c>
      <c r="U31" s="26">
        <f t="shared" si="10"/>
        <v>24.341166666666666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1555000</v>
      </c>
      <c r="C33" s="42"/>
      <c r="D33" s="42"/>
      <c r="E33" s="42">
        <f t="shared" si="4"/>
        <v>1555000</v>
      </c>
      <c r="F33" s="43">
        <v>1555000</v>
      </c>
      <c r="G33" s="44">
        <v>1555000</v>
      </c>
      <c r="H33" s="43">
        <v>120000</v>
      </c>
      <c r="I33" s="44">
        <v>119605</v>
      </c>
      <c r="J33" s="43">
        <v>501000</v>
      </c>
      <c r="K33" s="44">
        <v>368760</v>
      </c>
      <c r="L33" s="43">
        <v>237000</v>
      </c>
      <c r="M33" s="44">
        <v>237354</v>
      </c>
      <c r="N33" s="43"/>
      <c r="O33" s="44"/>
      <c r="P33" s="43">
        <f t="shared" si="5"/>
        <v>858000</v>
      </c>
      <c r="Q33" s="44">
        <f t="shared" si="6"/>
        <v>725719</v>
      </c>
      <c r="R33" s="24">
        <f t="shared" si="7"/>
        <v>-52.694610778443121</v>
      </c>
      <c r="S33" s="25">
        <f t="shared" si="8"/>
        <v>-35.634559062805074</v>
      </c>
      <c r="T33" s="24">
        <f t="shared" si="9"/>
        <v>55.176848874598072</v>
      </c>
      <c r="U33" s="26">
        <f t="shared" si="10"/>
        <v>46.670032154340838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2959000</v>
      </c>
      <c r="K36" s="44">
        <v>916796</v>
      </c>
      <c r="L36" s="43">
        <v>1561000</v>
      </c>
      <c r="M36" s="44">
        <v>2867990</v>
      </c>
      <c r="N36" s="43"/>
      <c r="O36" s="44"/>
      <c r="P36" s="43">
        <f t="shared" si="5"/>
        <v>4520000</v>
      </c>
      <c r="Q36" s="44">
        <f t="shared" si="6"/>
        <v>3784786</v>
      </c>
      <c r="R36" s="24">
        <f t="shared" si="7"/>
        <v>-47.245691111862115</v>
      </c>
      <c r="S36" s="25">
        <f t="shared" si="8"/>
        <v>212.82749924737891</v>
      </c>
      <c r="T36" s="24">
        <f t="shared" si="9"/>
        <v>90.4</v>
      </c>
      <c r="U36" s="26">
        <f t="shared" si="10"/>
        <v>75.695719999999994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3241000</v>
      </c>
      <c r="C43" s="45">
        <f t="shared" si="20"/>
        <v>1655000</v>
      </c>
      <c r="D43" s="45">
        <f t="shared" si="20"/>
        <v>0</v>
      </c>
      <c r="E43" s="45">
        <f t="shared" si="20"/>
        <v>4896000</v>
      </c>
      <c r="F43" s="46">
        <f t="shared" si="20"/>
        <v>3141000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3241000</v>
      </c>
      <c r="C44" s="39">
        <f t="shared" si="22"/>
        <v>1655000</v>
      </c>
      <c r="D44" s="39">
        <f t="shared" si="22"/>
        <v>0</v>
      </c>
      <c r="E44" s="39">
        <f t="shared" si="22"/>
        <v>4896000</v>
      </c>
      <c r="F44" s="40">
        <f t="shared" si="22"/>
        <v>3141000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3141000</v>
      </c>
      <c r="C46" s="42">
        <v>1755000</v>
      </c>
      <c r="D46" s="42"/>
      <c r="E46" s="42">
        <f t="shared" si="13"/>
        <v>4896000</v>
      </c>
      <c r="F46" s="43">
        <v>3141000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204686000</v>
      </c>
      <c r="C61" s="39">
        <f t="shared" si="26"/>
        <v>-16153000</v>
      </c>
      <c r="D61" s="39">
        <f t="shared" si="26"/>
        <v>0</v>
      </c>
      <c r="E61" s="39">
        <f t="shared" si="26"/>
        <v>188533000</v>
      </c>
      <c r="F61" s="40">
        <f t="shared" si="26"/>
        <v>194778000</v>
      </c>
      <c r="G61" s="41">
        <f t="shared" si="26"/>
        <v>183637000</v>
      </c>
      <c r="H61" s="40">
        <f t="shared" si="26"/>
        <v>37716000</v>
      </c>
      <c r="I61" s="41">
        <f t="shared" si="26"/>
        <v>18667841</v>
      </c>
      <c r="J61" s="40">
        <f t="shared" si="26"/>
        <v>44414000</v>
      </c>
      <c r="K61" s="41">
        <f t="shared" si="26"/>
        <v>44312824</v>
      </c>
      <c r="L61" s="40">
        <f t="shared" si="26"/>
        <v>30779000</v>
      </c>
      <c r="M61" s="41">
        <f t="shared" si="26"/>
        <v>30230959</v>
      </c>
      <c r="N61" s="40">
        <f t="shared" si="26"/>
        <v>0</v>
      </c>
      <c r="O61" s="41">
        <f t="shared" si="26"/>
        <v>0</v>
      </c>
      <c r="P61" s="40">
        <f t="shared" si="26"/>
        <v>112909000</v>
      </c>
      <c r="Q61" s="41">
        <f t="shared" si="26"/>
        <v>93211624</v>
      </c>
      <c r="R61" s="20">
        <f t="shared" si="16"/>
        <v>-30.699779348853966</v>
      </c>
      <c r="S61" s="21">
        <f t="shared" si="17"/>
        <v>-31.778306433370169</v>
      </c>
      <c r="T61" s="20">
        <f t="shared" si="18"/>
        <v>59.888189335553989</v>
      </c>
      <c r="U61" s="22">
        <f t="shared" si="19"/>
        <v>49.440482037627362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204686000</v>
      </c>
      <c r="C65" s="48">
        <f t="shared" si="30"/>
        <v>-16153000</v>
      </c>
      <c r="D65" s="48">
        <f t="shared" si="30"/>
        <v>0</v>
      </c>
      <c r="E65" s="48">
        <f t="shared" si="30"/>
        <v>188533000</v>
      </c>
      <c r="F65" s="49">
        <f t="shared" si="30"/>
        <v>194778000</v>
      </c>
      <c r="G65" s="50">
        <f t="shared" si="30"/>
        <v>183637000</v>
      </c>
      <c r="H65" s="49">
        <f t="shared" si="30"/>
        <v>37716000</v>
      </c>
      <c r="I65" s="50">
        <f t="shared" si="30"/>
        <v>18667841</v>
      </c>
      <c r="J65" s="49">
        <f t="shared" si="30"/>
        <v>44414000</v>
      </c>
      <c r="K65" s="50">
        <f t="shared" si="30"/>
        <v>44312824</v>
      </c>
      <c r="L65" s="49">
        <f t="shared" si="30"/>
        <v>30779000</v>
      </c>
      <c r="M65" s="51">
        <f t="shared" si="30"/>
        <v>30230959</v>
      </c>
      <c r="N65" s="49">
        <f t="shared" si="30"/>
        <v>0</v>
      </c>
      <c r="O65" s="50">
        <f t="shared" si="30"/>
        <v>0</v>
      </c>
      <c r="P65" s="49">
        <f t="shared" si="30"/>
        <v>112909000</v>
      </c>
      <c r="Q65" s="50">
        <f t="shared" si="30"/>
        <v>93211624</v>
      </c>
      <c r="R65" s="34">
        <f t="shared" si="16"/>
        <v>-30.699779348853966</v>
      </c>
      <c r="S65" s="35">
        <f t="shared" si="17"/>
        <v>-31.778306433370169</v>
      </c>
      <c r="T65" s="34">
        <f t="shared" si="18"/>
        <v>59.888189335553989</v>
      </c>
      <c r="U65" s="35">
        <f t="shared" si="19"/>
        <v>49.440482037627362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67465000</v>
      </c>
      <c r="C8" s="36">
        <f t="shared" si="0"/>
        <v>19913000</v>
      </c>
      <c r="D8" s="36">
        <f t="shared" si="0"/>
        <v>0</v>
      </c>
      <c r="E8" s="36">
        <f t="shared" si="0"/>
        <v>87378000</v>
      </c>
      <c r="F8" s="37">
        <f t="shared" si="0"/>
        <v>67378000</v>
      </c>
      <c r="G8" s="38">
        <f t="shared" si="0"/>
        <v>87378000</v>
      </c>
      <c r="H8" s="37">
        <f t="shared" si="0"/>
        <v>9182000</v>
      </c>
      <c r="I8" s="38">
        <f t="shared" si="0"/>
        <v>0</v>
      </c>
      <c r="J8" s="37">
        <f t="shared" si="0"/>
        <v>16228000</v>
      </c>
      <c r="K8" s="38">
        <f t="shared" si="0"/>
        <v>0</v>
      </c>
      <c r="L8" s="37">
        <f t="shared" si="0"/>
        <v>16426000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41836000</v>
      </c>
      <c r="Q8" s="38">
        <f t="shared" si="0"/>
        <v>0</v>
      </c>
      <c r="R8" s="16">
        <f>IF(($J8       =0),0,((($L8       -$J8       )/$J8       )*100))</f>
        <v>1.2201133842740943</v>
      </c>
      <c r="S8" s="17">
        <f>IF(($K8       =0),0,((($M8       -$K8       )/$K8       )*100))</f>
        <v>0</v>
      </c>
      <c r="T8" s="16">
        <f>IF(($E8       =0),0,(($P8       /$E8       )*100))</f>
        <v>47.879328892856329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62351000</v>
      </c>
      <c r="C9" s="39">
        <f t="shared" si="2"/>
        <v>19913000</v>
      </c>
      <c r="D9" s="39">
        <f t="shared" si="2"/>
        <v>0</v>
      </c>
      <c r="E9" s="39">
        <f t="shared" si="2"/>
        <v>82264000</v>
      </c>
      <c r="F9" s="40">
        <f t="shared" si="2"/>
        <v>62264000</v>
      </c>
      <c r="G9" s="41">
        <f t="shared" si="2"/>
        <v>82264000</v>
      </c>
      <c r="H9" s="40">
        <f t="shared" si="2"/>
        <v>9004000</v>
      </c>
      <c r="I9" s="41">
        <f t="shared" si="2"/>
        <v>0</v>
      </c>
      <c r="J9" s="40">
        <f t="shared" si="2"/>
        <v>15565000</v>
      </c>
      <c r="K9" s="41">
        <f t="shared" si="2"/>
        <v>0</v>
      </c>
      <c r="L9" s="40">
        <f t="shared" si="2"/>
        <v>16313000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40882000</v>
      </c>
      <c r="Q9" s="41">
        <f t="shared" si="2"/>
        <v>0</v>
      </c>
      <c r="R9" s="20">
        <f>IF(($J9       =0),0,((($L9       -$J9       )/$J9       )*100))</f>
        <v>4.8056537102473502</v>
      </c>
      <c r="S9" s="21">
        <f>IF(($K9       =0),0,((($M9       -$K9       )/$K9       )*100))</f>
        <v>0</v>
      </c>
      <c r="T9" s="20">
        <f>IF(($E9       =0),0,(($P9       /$E9       )*100))</f>
        <v>49.696100359817173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32351000</v>
      </c>
      <c r="C10" s="42">
        <v>-87000</v>
      </c>
      <c r="D10" s="42"/>
      <c r="E10" s="42">
        <f t="shared" ref="E10:E41" si="4">$B10      +$C10      +$D10</f>
        <v>32264000</v>
      </c>
      <c r="F10" s="43">
        <v>32264000</v>
      </c>
      <c r="G10" s="44">
        <v>32264000</v>
      </c>
      <c r="H10" s="43">
        <v>3923000</v>
      </c>
      <c r="I10" s="44"/>
      <c r="J10" s="43">
        <v>14207000</v>
      </c>
      <c r="K10" s="44"/>
      <c r="L10" s="43">
        <v>6633000</v>
      </c>
      <c r="M10" s="44"/>
      <c r="N10" s="43"/>
      <c r="O10" s="44"/>
      <c r="P10" s="43">
        <f t="shared" ref="P10:P41" si="5">$H10      +$J10      +$L10      +$N10</f>
        <v>24763000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-53.311747729992256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76.751177783287872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>
        <v>20000000</v>
      </c>
      <c r="D23" s="42"/>
      <c r="E23" s="42">
        <f t="shared" si="4"/>
        <v>50000000</v>
      </c>
      <c r="F23" s="43">
        <v>30000000</v>
      </c>
      <c r="G23" s="44">
        <v>50000000</v>
      </c>
      <c r="H23" s="43">
        <v>5081000</v>
      </c>
      <c r="I23" s="44"/>
      <c r="J23" s="43">
        <v>1358000</v>
      </c>
      <c r="K23" s="44"/>
      <c r="L23" s="43">
        <v>9680000</v>
      </c>
      <c r="M23" s="44"/>
      <c r="N23" s="43"/>
      <c r="O23" s="44"/>
      <c r="P23" s="43">
        <f t="shared" si="5"/>
        <v>16119000</v>
      </c>
      <c r="Q23" s="44">
        <f t="shared" si="6"/>
        <v>0</v>
      </c>
      <c r="R23" s="24">
        <f t="shared" si="7"/>
        <v>612.81296023564073</v>
      </c>
      <c r="S23" s="25">
        <f t="shared" si="8"/>
        <v>0</v>
      </c>
      <c r="T23" s="24">
        <f t="shared" si="9"/>
        <v>32.238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5114000</v>
      </c>
      <c r="C28" s="39">
        <f t="shared" si="11"/>
        <v>0</v>
      </c>
      <c r="D28" s="39">
        <f t="shared" si="11"/>
        <v>0</v>
      </c>
      <c r="E28" s="39">
        <f t="shared" si="11"/>
        <v>5114000</v>
      </c>
      <c r="F28" s="40">
        <f t="shared" si="11"/>
        <v>5114000</v>
      </c>
      <c r="G28" s="41">
        <f t="shared" si="11"/>
        <v>5114000</v>
      </c>
      <c r="H28" s="40">
        <f t="shared" si="11"/>
        <v>178000</v>
      </c>
      <c r="I28" s="41">
        <f t="shared" si="11"/>
        <v>0</v>
      </c>
      <c r="J28" s="40">
        <f t="shared" si="11"/>
        <v>663000</v>
      </c>
      <c r="K28" s="41">
        <f t="shared" si="11"/>
        <v>0</v>
      </c>
      <c r="L28" s="40">
        <f t="shared" si="11"/>
        <v>113000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954000</v>
      </c>
      <c r="Q28" s="41">
        <f t="shared" si="11"/>
        <v>0</v>
      </c>
      <c r="R28" s="20">
        <f t="shared" si="7"/>
        <v>-82.956259426847666</v>
      </c>
      <c r="S28" s="21">
        <f t="shared" si="8"/>
        <v>0</v>
      </c>
      <c r="T28" s="20">
        <f t="shared" si="9"/>
        <v>18.65467344544388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1314000</v>
      </c>
      <c r="C33" s="42"/>
      <c r="D33" s="42"/>
      <c r="E33" s="42">
        <f t="shared" si="4"/>
        <v>1314000</v>
      </c>
      <c r="F33" s="43">
        <v>1314000</v>
      </c>
      <c r="G33" s="44">
        <v>1314000</v>
      </c>
      <c r="H33" s="43">
        <v>178000</v>
      </c>
      <c r="I33" s="44"/>
      <c r="J33" s="43">
        <v>663000</v>
      </c>
      <c r="K33" s="44"/>
      <c r="L33" s="43">
        <v>113000</v>
      </c>
      <c r="M33" s="44"/>
      <c r="N33" s="43"/>
      <c r="O33" s="44"/>
      <c r="P33" s="43">
        <f t="shared" si="5"/>
        <v>954000</v>
      </c>
      <c r="Q33" s="44">
        <f t="shared" si="6"/>
        <v>0</v>
      </c>
      <c r="R33" s="24">
        <f t="shared" si="7"/>
        <v>-82.956259426847666</v>
      </c>
      <c r="S33" s="25">
        <f t="shared" si="8"/>
        <v>0</v>
      </c>
      <c r="T33" s="24">
        <f t="shared" si="9"/>
        <v>72.602739726027394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5434000</v>
      </c>
      <c r="C43" s="45">
        <f t="shared" si="20"/>
        <v>3725000</v>
      </c>
      <c r="D43" s="45">
        <f t="shared" si="20"/>
        <v>0</v>
      </c>
      <c r="E43" s="45">
        <f t="shared" si="20"/>
        <v>9159000</v>
      </c>
      <c r="F43" s="46">
        <f t="shared" si="20"/>
        <v>5434000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5434000</v>
      </c>
      <c r="C44" s="39">
        <f t="shared" si="22"/>
        <v>3725000</v>
      </c>
      <c r="D44" s="39">
        <f t="shared" si="22"/>
        <v>0</v>
      </c>
      <c r="E44" s="39">
        <f t="shared" si="22"/>
        <v>9159000</v>
      </c>
      <c r="F44" s="40">
        <f t="shared" si="22"/>
        <v>5434000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5434000</v>
      </c>
      <c r="C46" s="42">
        <v>3725000</v>
      </c>
      <c r="D46" s="42"/>
      <c r="E46" s="42">
        <f t="shared" si="13"/>
        <v>9159000</v>
      </c>
      <c r="F46" s="43">
        <v>5434000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72899000</v>
      </c>
      <c r="C61" s="39">
        <f t="shared" si="26"/>
        <v>23638000</v>
      </c>
      <c r="D61" s="39">
        <f t="shared" si="26"/>
        <v>0</v>
      </c>
      <c r="E61" s="39">
        <f t="shared" si="26"/>
        <v>96537000</v>
      </c>
      <c r="F61" s="40">
        <f t="shared" si="26"/>
        <v>72812000</v>
      </c>
      <c r="G61" s="41">
        <f t="shared" si="26"/>
        <v>87378000</v>
      </c>
      <c r="H61" s="40">
        <f t="shared" si="26"/>
        <v>9182000</v>
      </c>
      <c r="I61" s="41">
        <f t="shared" si="26"/>
        <v>0</v>
      </c>
      <c r="J61" s="40">
        <f t="shared" si="26"/>
        <v>16228000</v>
      </c>
      <c r="K61" s="41">
        <f t="shared" si="26"/>
        <v>0</v>
      </c>
      <c r="L61" s="40">
        <f t="shared" si="26"/>
        <v>16426000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41836000</v>
      </c>
      <c r="Q61" s="41">
        <f t="shared" si="26"/>
        <v>0</v>
      </c>
      <c r="R61" s="20">
        <f t="shared" si="16"/>
        <v>1.2201133842740943</v>
      </c>
      <c r="S61" s="21">
        <f t="shared" si="17"/>
        <v>0</v>
      </c>
      <c r="T61" s="20">
        <f t="shared" si="18"/>
        <v>43.336751711778902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72899000</v>
      </c>
      <c r="C65" s="48">
        <f t="shared" si="30"/>
        <v>23638000</v>
      </c>
      <c r="D65" s="48">
        <f t="shared" si="30"/>
        <v>0</v>
      </c>
      <c r="E65" s="48">
        <f t="shared" si="30"/>
        <v>96537000</v>
      </c>
      <c r="F65" s="49">
        <f t="shared" si="30"/>
        <v>72812000</v>
      </c>
      <c r="G65" s="50">
        <f t="shared" si="30"/>
        <v>87378000</v>
      </c>
      <c r="H65" s="49">
        <f t="shared" si="30"/>
        <v>9182000</v>
      </c>
      <c r="I65" s="50">
        <f t="shared" si="30"/>
        <v>0</v>
      </c>
      <c r="J65" s="49">
        <f t="shared" si="30"/>
        <v>16228000</v>
      </c>
      <c r="K65" s="50">
        <f t="shared" si="30"/>
        <v>0</v>
      </c>
      <c r="L65" s="49">
        <f t="shared" si="30"/>
        <v>16426000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41836000</v>
      </c>
      <c r="Q65" s="50">
        <f t="shared" si="30"/>
        <v>0</v>
      </c>
      <c r="R65" s="34">
        <f t="shared" si="16"/>
        <v>1.2201133842740943</v>
      </c>
      <c r="S65" s="35">
        <f t="shared" si="17"/>
        <v>0</v>
      </c>
      <c r="T65" s="34">
        <f t="shared" si="18"/>
        <v>43.336751711778902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148128000</v>
      </c>
      <c r="C8" s="36">
        <f t="shared" si="0"/>
        <v>17778000</v>
      </c>
      <c r="D8" s="36">
        <f t="shared" si="0"/>
        <v>0</v>
      </c>
      <c r="E8" s="36">
        <f t="shared" si="0"/>
        <v>165906000</v>
      </c>
      <c r="F8" s="37">
        <f t="shared" si="0"/>
        <v>147906000</v>
      </c>
      <c r="G8" s="38">
        <f t="shared" si="0"/>
        <v>165906000</v>
      </c>
      <c r="H8" s="37">
        <f t="shared" si="0"/>
        <v>31430000</v>
      </c>
      <c r="I8" s="38">
        <f t="shared" si="0"/>
        <v>0</v>
      </c>
      <c r="J8" s="37">
        <f t="shared" si="0"/>
        <v>30223000</v>
      </c>
      <c r="K8" s="38">
        <f t="shared" si="0"/>
        <v>0</v>
      </c>
      <c r="L8" s="37">
        <f t="shared" si="0"/>
        <v>58993000</v>
      </c>
      <c r="M8" s="38">
        <f t="shared" si="0"/>
        <v>25950000</v>
      </c>
      <c r="N8" s="37">
        <f t="shared" si="0"/>
        <v>0</v>
      </c>
      <c r="O8" s="38">
        <f t="shared" si="0"/>
        <v>0</v>
      </c>
      <c r="P8" s="37">
        <f t="shared" si="0"/>
        <v>120646000</v>
      </c>
      <c r="Q8" s="38">
        <f t="shared" si="0"/>
        <v>25950000</v>
      </c>
      <c r="R8" s="16">
        <f>IF(($J8       =0),0,((($L8       -$J8       )/$J8       )*100))</f>
        <v>95.192403136683978</v>
      </c>
      <c r="S8" s="17">
        <f>IF(($K8       =0),0,((($M8       -$K8       )/$K8       )*100))</f>
        <v>0</v>
      </c>
      <c r="T8" s="16">
        <f>IF(($E8       =0),0,(($P8       /$E8       )*100))</f>
        <v>72.719491760394433</v>
      </c>
      <c r="U8" s="18">
        <f>IF(($E8       =0),0,(($Q8       /$E8       )*100))</f>
        <v>15.641387291598857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142951000</v>
      </c>
      <c r="C9" s="39">
        <f t="shared" si="2"/>
        <v>17778000</v>
      </c>
      <c r="D9" s="39">
        <f t="shared" si="2"/>
        <v>0</v>
      </c>
      <c r="E9" s="39">
        <f t="shared" si="2"/>
        <v>160729000</v>
      </c>
      <c r="F9" s="40">
        <f t="shared" si="2"/>
        <v>142729000</v>
      </c>
      <c r="G9" s="41">
        <f t="shared" si="2"/>
        <v>160729000</v>
      </c>
      <c r="H9" s="40">
        <f t="shared" si="2"/>
        <v>30938000</v>
      </c>
      <c r="I9" s="41">
        <f t="shared" si="2"/>
        <v>0</v>
      </c>
      <c r="J9" s="40">
        <f t="shared" si="2"/>
        <v>27708000</v>
      </c>
      <c r="K9" s="41">
        <f t="shared" si="2"/>
        <v>0</v>
      </c>
      <c r="L9" s="40">
        <f t="shared" si="2"/>
        <v>58888000</v>
      </c>
      <c r="M9" s="41">
        <f t="shared" si="2"/>
        <v>21989000</v>
      </c>
      <c r="N9" s="40">
        <f t="shared" si="2"/>
        <v>0</v>
      </c>
      <c r="O9" s="41">
        <f t="shared" si="2"/>
        <v>0</v>
      </c>
      <c r="P9" s="40">
        <f t="shared" si="2"/>
        <v>117534000</v>
      </c>
      <c r="Q9" s="41">
        <f t="shared" si="2"/>
        <v>21989000</v>
      </c>
      <c r="R9" s="20">
        <f>IF(($J9       =0),0,((($L9       -$J9       )/$J9       )*100))</f>
        <v>112.53067706077667</v>
      </c>
      <c r="S9" s="21">
        <f>IF(($K9       =0),0,((($M9       -$K9       )/$K9       )*100))</f>
        <v>0</v>
      </c>
      <c r="T9" s="20">
        <f>IF(($E9       =0),0,(($P9       /$E9       )*100))</f>
        <v>73.125571614332202</v>
      </c>
      <c r="U9" s="22">
        <f>IF(($E9       =0),0,(($Q9       /$E9       )*100))</f>
        <v>13.680791891942338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77712000</v>
      </c>
      <c r="C10" s="42">
        <v>-222000</v>
      </c>
      <c r="D10" s="42"/>
      <c r="E10" s="42">
        <f t="shared" ref="E10:E41" si="4">$B10      +$C10      +$D10</f>
        <v>77490000</v>
      </c>
      <c r="F10" s="43">
        <v>77490000</v>
      </c>
      <c r="G10" s="44">
        <v>77490000</v>
      </c>
      <c r="H10" s="43">
        <v>23583000</v>
      </c>
      <c r="I10" s="44"/>
      <c r="J10" s="43">
        <v>23023000</v>
      </c>
      <c r="K10" s="44"/>
      <c r="L10" s="43">
        <v>28469000</v>
      </c>
      <c r="M10" s="44"/>
      <c r="N10" s="43"/>
      <c r="O10" s="44"/>
      <c r="P10" s="43">
        <f t="shared" ref="P10:P41" si="5">$H10      +$J10      +$L10      +$N10</f>
        <v>75075000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23.654606263301918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96.883468834688344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10243000</v>
      </c>
      <c r="C13" s="42"/>
      <c r="D13" s="42"/>
      <c r="E13" s="42">
        <f t="shared" si="4"/>
        <v>10243000</v>
      </c>
      <c r="F13" s="43">
        <v>10243000</v>
      </c>
      <c r="G13" s="44">
        <v>10243000</v>
      </c>
      <c r="H13" s="43"/>
      <c r="I13" s="44"/>
      <c r="J13" s="43">
        <v>446000</v>
      </c>
      <c r="K13" s="44"/>
      <c r="L13" s="43">
        <v>3960000</v>
      </c>
      <c r="M13" s="44">
        <v>765000</v>
      </c>
      <c r="N13" s="43"/>
      <c r="O13" s="44"/>
      <c r="P13" s="43">
        <f t="shared" si="5"/>
        <v>4406000</v>
      </c>
      <c r="Q13" s="44">
        <f t="shared" si="6"/>
        <v>765000</v>
      </c>
      <c r="R13" s="24">
        <f t="shared" si="7"/>
        <v>787.89237668161434</v>
      </c>
      <c r="S13" s="25">
        <f t="shared" si="8"/>
        <v>0</v>
      </c>
      <c r="T13" s="24">
        <f t="shared" si="9"/>
        <v>43.014741774870643</v>
      </c>
      <c r="U13" s="26">
        <f t="shared" si="10"/>
        <v>7.4685150834716385</v>
      </c>
      <c r="V13" s="43"/>
      <c r="W13" s="44"/>
    </row>
    <row r="14" spans="1:23" x14ac:dyDescent="0.2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/>
      <c r="I14" s="44"/>
      <c r="J14" s="43"/>
      <c r="K14" s="44"/>
      <c r="L14" s="43">
        <v>4985000</v>
      </c>
      <c r="M14" s="44"/>
      <c r="N14" s="43"/>
      <c r="O14" s="44"/>
      <c r="P14" s="43">
        <f t="shared" si="5"/>
        <v>4985000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99.7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49996000</v>
      </c>
      <c r="C23" s="42">
        <v>18000000</v>
      </c>
      <c r="D23" s="42"/>
      <c r="E23" s="42">
        <f t="shared" si="4"/>
        <v>67996000</v>
      </c>
      <c r="F23" s="43">
        <v>49996000</v>
      </c>
      <c r="G23" s="44">
        <v>67996000</v>
      </c>
      <c r="H23" s="43">
        <v>7355000</v>
      </c>
      <c r="I23" s="44"/>
      <c r="J23" s="43">
        <v>4239000</v>
      </c>
      <c r="K23" s="44"/>
      <c r="L23" s="43">
        <v>21474000</v>
      </c>
      <c r="M23" s="44">
        <v>21224000</v>
      </c>
      <c r="N23" s="43"/>
      <c r="O23" s="44"/>
      <c r="P23" s="43">
        <f t="shared" si="5"/>
        <v>33068000</v>
      </c>
      <c r="Q23" s="44">
        <f t="shared" si="6"/>
        <v>21224000</v>
      </c>
      <c r="R23" s="24">
        <f t="shared" si="7"/>
        <v>406.58174097664545</v>
      </c>
      <c r="S23" s="25">
        <f t="shared" si="8"/>
        <v>0</v>
      </c>
      <c r="T23" s="24">
        <f t="shared" si="9"/>
        <v>48.632272486616863</v>
      </c>
      <c r="U23" s="26">
        <f t="shared" si="10"/>
        <v>31.213600800047058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5177000</v>
      </c>
      <c r="C28" s="39">
        <f t="shared" si="11"/>
        <v>0</v>
      </c>
      <c r="D28" s="39">
        <f t="shared" si="11"/>
        <v>0</v>
      </c>
      <c r="E28" s="39">
        <f t="shared" si="11"/>
        <v>5177000</v>
      </c>
      <c r="F28" s="40">
        <f t="shared" si="11"/>
        <v>5177000</v>
      </c>
      <c r="G28" s="41">
        <f t="shared" si="11"/>
        <v>5177000</v>
      </c>
      <c r="H28" s="40">
        <f t="shared" si="11"/>
        <v>492000</v>
      </c>
      <c r="I28" s="41">
        <f t="shared" si="11"/>
        <v>0</v>
      </c>
      <c r="J28" s="40">
        <f t="shared" si="11"/>
        <v>2515000</v>
      </c>
      <c r="K28" s="41">
        <f t="shared" si="11"/>
        <v>0</v>
      </c>
      <c r="L28" s="40">
        <f t="shared" si="11"/>
        <v>105000</v>
      </c>
      <c r="M28" s="41">
        <f t="shared" si="11"/>
        <v>3961000</v>
      </c>
      <c r="N28" s="40">
        <f t="shared" si="11"/>
        <v>0</v>
      </c>
      <c r="O28" s="41">
        <f t="shared" si="11"/>
        <v>0</v>
      </c>
      <c r="P28" s="40">
        <f t="shared" si="11"/>
        <v>3112000</v>
      </c>
      <c r="Q28" s="41">
        <f t="shared" si="11"/>
        <v>3961000</v>
      </c>
      <c r="R28" s="20">
        <f t="shared" si="7"/>
        <v>-95.825049701789268</v>
      </c>
      <c r="S28" s="21">
        <f t="shared" si="8"/>
        <v>0</v>
      </c>
      <c r="T28" s="20">
        <f t="shared" si="9"/>
        <v>60.112033996523081</v>
      </c>
      <c r="U28" s="22">
        <f t="shared" si="10"/>
        <v>76.511493142746772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432000</v>
      </c>
      <c r="I31" s="44"/>
      <c r="J31" s="43">
        <v>819000</v>
      </c>
      <c r="K31" s="44"/>
      <c r="L31" s="43">
        <v>105000</v>
      </c>
      <c r="M31" s="44">
        <v>1251000</v>
      </c>
      <c r="N31" s="43"/>
      <c r="O31" s="44"/>
      <c r="P31" s="43">
        <f t="shared" si="5"/>
        <v>1356000</v>
      </c>
      <c r="Q31" s="44">
        <f t="shared" si="6"/>
        <v>1251000</v>
      </c>
      <c r="R31" s="24">
        <f t="shared" si="7"/>
        <v>-87.179487179487182</v>
      </c>
      <c r="S31" s="25">
        <f t="shared" si="8"/>
        <v>0</v>
      </c>
      <c r="T31" s="24">
        <f t="shared" si="9"/>
        <v>45.2</v>
      </c>
      <c r="U31" s="26">
        <f t="shared" si="10"/>
        <v>41.699999999999996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2177000</v>
      </c>
      <c r="C33" s="42"/>
      <c r="D33" s="42"/>
      <c r="E33" s="42">
        <f t="shared" si="4"/>
        <v>2177000</v>
      </c>
      <c r="F33" s="43">
        <v>2177000</v>
      </c>
      <c r="G33" s="44">
        <v>2177000</v>
      </c>
      <c r="H33" s="43">
        <v>60000</v>
      </c>
      <c r="I33" s="44"/>
      <c r="J33" s="43">
        <v>1696000</v>
      </c>
      <c r="K33" s="44"/>
      <c r="L33" s="43"/>
      <c r="M33" s="44">
        <v>2710000</v>
      </c>
      <c r="N33" s="43"/>
      <c r="O33" s="44"/>
      <c r="P33" s="43">
        <f t="shared" si="5"/>
        <v>1756000</v>
      </c>
      <c r="Q33" s="44">
        <f t="shared" si="6"/>
        <v>2710000</v>
      </c>
      <c r="R33" s="24">
        <f t="shared" si="7"/>
        <v>-100</v>
      </c>
      <c r="S33" s="25">
        <f t="shared" si="8"/>
        <v>0</v>
      </c>
      <c r="T33" s="24">
        <f t="shared" si="9"/>
        <v>80.661460725769402</v>
      </c>
      <c r="U33" s="26">
        <f t="shared" si="10"/>
        <v>124.48323380799265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54309000</v>
      </c>
      <c r="C43" s="45">
        <f t="shared" si="20"/>
        <v>469000</v>
      </c>
      <c r="D43" s="45">
        <f t="shared" si="20"/>
        <v>0</v>
      </c>
      <c r="E43" s="45">
        <f t="shared" si="20"/>
        <v>54778000</v>
      </c>
      <c r="F43" s="46">
        <f t="shared" si="20"/>
        <v>54550000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54309000</v>
      </c>
      <c r="C44" s="39">
        <f t="shared" si="22"/>
        <v>469000</v>
      </c>
      <c r="D44" s="39">
        <f t="shared" si="22"/>
        <v>0</v>
      </c>
      <c r="E44" s="39">
        <f t="shared" si="22"/>
        <v>54778000</v>
      </c>
      <c r="F44" s="40">
        <f t="shared" si="22"/>
        <v>54550000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53737000</v>
      </c>
      <c r="C45" s="42"/>
      <c r="D45" s="42"/>
      <c r="E45" s="42">
        <f t="shared" si="13"/>
        <v>53737000</v>
      </c>
      <c r="F45" s="43">
        <v>53737000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472000</v>
      </c>
      <c r="C46" s="42">
        <v>228000</v>
      </c>
      <c r="D46" s="42"/>
      <c r="E46" s="42">
        <f t="shared" si="13"/>
        <v>700000</v>
      </c>
      <c r="F46" s="43">
        <v>472000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241000</v>
      </c>
      <c r="D47" s="42"/>
      <c r="E47" s="42">
        <f t="shared" si="13"/>
        <v>341000</v>
      </c>
      <c r="F47" s="43">
        <v>341000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202437000</v>
      </c>
      <c r="C61" s="39">
        <f t="shared" si="26"/>
        <v>18247000</v>
      </c>
      <c r="D61" s="39">
        <f t="shared" si="26"/>
        <v>0</v>
      </c>
      <c r="E61" s="39">
        <f t="shared" si="26"/>
        <v>220684000</v>
      </c>
      <c r="F61" s="40">
        <f t="shared" si="26"/>
        <v>202456000</v>
      </c>
      <c r="G61" s="41">
        <f t="shared" si="26"/>
        <v>165906000</v>
      </c>
      <c r="H61" s="40">
        <f t="shared" si="26"/>
        <v>31430000</v>
      </c>
      <c r="I61" s="41">
        <f t="shared" si="26"/>
        <v>0</v>
      </c>
      <c r="J61" s="40">
        <f t="shared" si="26"/>
        <v>30223000</v>
      </c>
      <c r="K61" s="41">
        <f t="shared" si="26"/>
        <v>0</v>
      </c>
      <c r="L61" s="40">
        <f t="shared" si="26"/>
        <v>58993000</v>
      </c>
      <c r="M61" s="41">
        <f t="shared" si="26"/>
        <v>25950000</v>
      </c>
      <c r="N61" s="40">
        <f t="shared" si="26"/>
        <v>0</v>
      </c>
      <c r="O61" s="41">
        <f t="shared" si="26"/>
        <v>0</v>
      </c>
      <c r="P61" s="40">
        <f t="shared" si="26"/>
        <v>120646000</v>
      </c>
      <c r="Q61" s="41">
        <f t="shared" si="26"/>
        <v>25950000</v>
      </c>
      <c r="R61" s="20">
        <f t="shared" si="16"/>
        <v>95.192403136683978</v>
      </c>
      <c r="S61" s="21">
        <f t="shared" si="17"/>
        <v>0</v>
      </c>
      <c r="T61" s="20">
        <f t="shared" si="18"/>
        <v>54.669119646190936</v>
      </c>
      <c r="U61" s="22">
        <f t="shared" si="19"/>
        <v>11.758895071686212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202437000</v>
      </c>
      <c r="C65" s="48">
        <f t="shared" si="30"/>
        <v>18247000</v>
      </c>
      <c r="D65" s="48">
        <f t="shared" si="30"/>
        <v>0</v>
      </c>
      <c r="E65" s="48">
        <f t="shared" si="30"/>
        <v>220684000</v>
      </c>
      <c r="F65" s="49">
        <f t="shared" si="30"/>
        <v>202456000</v>
      </c>
      <c r="G65" s="50">
        <f t="shared" si="30"/>
        <v>165906000</v>
      </c>
      <c r="H65" s="49">
        <f t="shared" si="30"/>
        <v>31430000</v>
      </c>
      <c r="I65" s="50">
        <f t="shared" si="30"/>
        <v>0</v>
      </c>
      <c r="J65" s="49">
        <f t="shared" si="30"/>
        <v>30223000</v>
      </c>
      <c r="K65" s="50">
        <f t="shared" si="30"/>
        <v>0</v>
      </c>
      <c r="L65" s="49">
        <f t="shared" si="30"/>
        <v>58993000</v>
      </c>
      <c r="M65" s="51">
        <f t="shared" si="30"/>
        <v>25950000</v>
      </c>
      <c r="N65" s="49">
        <f t="shared" si="30"/>
        <v>0</v>
      </c>
      <c r="O65" s="50">
        <f t="shared" si="30"/>
        <v>0</v>
      </c>
      <c r="P65" s="49">
        <f t="shared" si="30"/>
        <v>120646000</v>
      </c>
      <c r="Q65" s="50">
        <f t="shared" si="30"/>
        <v>25950000</v>
      </c>
      <c r="R65" s="34">
        <f t="shared" si="16"/>
        <v>95.192403136683978</v>
      </c>
      <c r="S65" s="35">
        <f t="shared" si="17"/>
        <v>0</v>
      </c>
      <c r="T65" s="34">
        <f t="shared" si="18"/>
        <v>54.669119646190936</v>
      </c>
      <c r="U65" s="35">
        <f t="shared" si="19"/>
        <v>11.758895071686212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1663229000</v>
      </c>
      <c r="C8" s="36">
        <f t="shared" si="0"/>
        <v>94000000</v>
      </c>
      <c r="D8" s="36">
        <f t="shared" si="0"/>
        <v>0</v>
      </c>
      <c r="E8" s="36">
        <f t="shared" si="0"/>
        <v>1757229000</v>
      </c>
      <c r="F8" s="37">
        <f t="shared" si="0"/>
        <v>1667229000</v>
      </c>
      <c r="G8" s="38">
        <f t="shared" si="0"/>
        <v>1202902000</v>
      </c>
      <c r="H8" s="37">
        <f t="shared" si="0"/>
        <v>198963000</v>
      </c>
      <c r="I8" s="38">
        <f t="shared" si="0"/>
        <v>149738940</v>
      </c>
      <c r="J8" s="37">
        <f t="shared" si="0"/>
        <v>472552000</v>
      </c>
      <c r="K8" s="38">
        <f t="shared" si="0"/>
        <v>398610119</v>
      </c>
      <c r="L8" s="37">
        <f t="shared" si="0"/>
        <v>171505000</v>
      </c>
      <c r="M8" s="38">
        <f t="shared" si="0"/>
        <v>306369126</v>
      </c>
      <c r="N8" s="37">
        <f t="shared" si="0"/>
        <v>0</v>
      </c>
      <c r="O8" s="38">
        <f t="shared" si="0"/>
        <v>0</v>
      </c>
      <c r="P8" s="37">
        <f t="shared" si="0"/>
        <v>843020000</v>
      </c>
      <c r="Q8" s="38">
        <f t="shared" si="0"/>
        <v>854718185</v>
      </c>
      <c r="R8" s="16">
        <f>IF(($J8       =0),0,((($L8       -$J8       )/$J8       )*100))</f>
        <v>-63.706639692562938</v>
      </c>
      <c r="S8" s="17">
        <f>IF(($K8       =0),0,((($M8       -$K8       )/$K8       )*100))</f>
        <v>-23.1406551422745</v>
      </c>
      <c r="T8" s="16">
        <f>IF(($E8       =0),0,(($P8       /$E8       )*100))</f>
        <v>47.974396051965904</v>
      </c>
      <c r="U8" s="18">
        <f>IF(($E8       =0),0,(($Q8       /$E8       )*100))</f>
        <v>48.64011378141381</v>
      </c>
      <c r="V8" s="37">
        <f t="shared" ref="V8:W8" si="1">+V9+V28</f>
        <v>4500000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1558281000</v>
      </c>
      <c r="C9" s="39">
        <f t="shared" si="2"/>
        <v>94000000</v>
      </c>
      <c r="D9" s="39">
        <f t="shared" si="2"/>
        <v>0</v>
      </c>
      <c r="E9" s="39">
        <f t="shared" si="2"/>
        <v>1652281000</v>
      </c>
      <c r="F9" s="40">
        <f t="shared" si="2"/>
        <v>1562281000</v>
      </c>
      <c r="G9" s="41">
        <f t="shared" si="2"/>
        <v>1097954000</v>
      </c>
      <c r="H9" s="40">
        <f t="shared" si="2"/>
        <v>196361000</v>
      </c>
      <c r="I9" s="41">
        <f t="shared" si="2"/>
        <v>149661021</v>
      </c>
      <c r="J9" s="40">
        <f t="shared" si="2"/>
        <v>427346000</v>
      </c>
      <c r="K9" s="41">
        <f t="shared" si="2"/>
        <v>380447262</v>
      </c>
      <c r="L9" s="40">
        <f t="shared" si="2"/>
        <v>115357000</v>
      </c>
      <c r="M9" s="41">
        <f t="shared" si="2"/>
        <v>276141598</v>
      </c>
      <c r="N9" s="40">
        <f t="shared" si="2"/>
        <v>0</v>
      </c>
      <c r="O9" s="41">
        <f t="shared" si="2"/>
        <v>0</v>
      </c>
      <c r="P9" s="40">
        <f t="shared" si="2"/>
        <v>739064000</v>
      </c>
      <c r="Q9" s="41">
        <f t="shared" si="2"/>
        <v>806249881</v>
      </c>
      <c r="R9" s="20">
        <f>IF(($J9       =0),0,((($L9       -$J9       )/$J9       )*100))</f>
        <v>-73.00618234404908</v>
      </c>
      <c r="S9" s="21">
        <f>IF(($K9       =0),0,((($M9       -$K9       )/$K9       )*100))</f>
        <v>-27.416589477255854</v>
      </c>
      <c r="T9" s="20">
        <f>IF(($E9       =0),0,(($P9       /$E9       )*100))</f>
        <v>44.729921847433943</v>
      </c>
      <c r="U9" s="22">
        <f>IF(($E9       =0),0,(($Q9       /$E9       )*100))</f>
        <v>48.79617214021102</v>
      </c>
      <c r="V9" s="40">
        <f t="shared" ref="V9:W9" si="3">SUM(V10:V27)</f>
        <v>4500000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804327000</v>
      </c>
      <c r="C12" s="42"/>
      <c r="D12" s="42"/>
      <c r="E12" s="42">
        <f t="shared" si="4"/>
        <v>804327000</v>
      </c>
      <c r="F12" s="43">
        <v>804327000</v>
      </c>
      <c r="G12" s="44">
        <v>250000000</v>
      </c>
      <c r="H12" s="43">
        <v>88820000</v>
      </c>
      <c r="I12" s="44">
        <v>44615752</v>
      </c>
      <c r="J12" s="43">
        <v>161180000</v>
      </c>
      <c r="K12" s="44">
        <v>166361375</v>
      </c>
      <c r="L12" s="43"/>
      <c r="M12" s="44">
        <v>146581997</v>
      </c>
      <c r="N12" s="43"/>
      <c r="O12" s="44"/>
      <c r="P12" s="43">
        <f t="shared" si="5"/>
        <v>250000000</v>
      </c>
      <c r="Q12" s="44">
        <f t="shared" si="6"/>
        <v>357559124</v>
      </c>
      <c r="R12" s="24">
        <f t="shared" si="7"/>
        <v>-100</v>
      </c>
      <c r="S12" s="25">
        <f t="shared" si="8"/>
        <v>-11.889405218008086</v>
      </c>
      <c r="T12" s="24">
        <f t="shared" si="9"/>
        <v>31.081885849909302</v>
      </c>
      <c r="U12" s="26">
        <f t="shared" si="10"/>
        <v>44.454447507046261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112742000</v>
      </c>
      <c r="C14" s="42">
        <v>4000000</v>
      </c>
      <c r="D14" s="42"/>
      <c r="E14" s="42">
        <f t="shared" si="4"/>
        <v>116742000</v>
      </c>
      <c r="F14" s="43">
        <v>116742000</v>
      </c>
      <c r="G14" s="44">
        <v>116742000</v>
      </c>
      <c r="H14" s="43">
        <v>23636000</v>
      </c>
      <c r="I14" s="44">
        <v>248219</v>
      </c>
      <c r="J14" s="43">
        <v>24749000</v>
      </c>
      <c r="K14" s="44">
        <v>11756144</v>
      </c>
      <c r="L14" s="43">
        <v>31950000</v>
      </c>
      <c r="M14" s="44">
        <v>47093206</v>
      </c>
      <c r="N14" s="43"/>
      <c r="O14" s="44"/>
      <c r="P14" s="43">
        <f t="shared" si="5"/>
        <v>80335000</v>
      </c>
      <c r="Q14" s="44">
        <f t="shared" si="6"/>
        <v>59097569</v>
      </c>
      <c r="R14" s="24">
        <f t="shared" si="7"/>
        <v>29.096125095963473</v>
      </c>
      <c r="S14" s="25">
        <f t="shared" si="8"/>
        <v>300.58377985162485</v>
      </c>
      <c r="T14" s="24">
        <f t="shared" si="9"/>
        <v>68.814137157149958</v>
      </c>
      <c r="U14" s="26">
        <f t="shared" si="10"/>
        <v>50.622371554367753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641212000</v>
      </c>
      <c r="C26" s="42">
        <v>90000000</v>
      </c>
      <c r="D26" s="42"/>
      <c r="E26" s="42">
        <f t="shared" si="4"/>
        <v>731212000</v>
      </c>
      <c r="F26" s="43">
        <v>641212000</v>
      </c>
      <c r="G26" s="44">
        <v>731212000</v>
      </c>
      <c r="H26" s="43">
        <v>83905000</v>
      </c>
      <c r="I26" s="44">
        <v>104797050</v>
      </c>
      <c r="J26" s="43">
        <v>241417000</v>
      </c>
      <c r="K26" s="44">
        <v>202329743</v>
      </c>
      <c r="L26" s="43">
        <v>83407000</v>
      </c>
      <c r="M26" s="44">
        <v>82466395</v>
      </c>
      <c r="N26" s="43"/>
      <c r="O26" s="44"/>
      <c r="P26" s="43">
        <f t="shared" si="5"/>
        <v>408729000</v>
      </c>
      <c r="Q26" s="44">
        <f t="shared" si="6"/>
        <v>389593188</v>
      </c>
      <c r="R26" s="24">
        <f t="shared" si="7"/>
        <v>-65.451065997837759</v>
      </c>
      <c r="S26" s="25">
        <f t="shared" si="8"/>
        <v>-59.241585652584952</v>
      </c>
      <c r="T26" s="24">
        <f t="shared" si="9"/>
        <v>55.897468859920238</v>
      </c>
      <c r="U26" s="26">
        <f t="shared" si="10"/>
        <v>53.280469685946073</v>
      </c>
      <c r="V26" s="43">
        <v>4500000</v>
      </c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104948000</v>
      </c>
      <c r="C28" s="39">
        <f t="shared" si="11"/>
        <v>0</v>
      </c>
      <c r="D28" s="39">
        <f t="shared" si="11"/>
        <v>0</v>
      </c>
      <c r="E28" s="39">
        <f t="shared" si="11"/>
        <v>104948000</v>
      </c>
      <c r="F28" s="40">
        <f t="shared" si="11"/>
        <v>104948000</v>
      </c>
      <c r="G28" s="41">
        <f t="shared" si="11"/>
        <v>104948000</v>
      </c>
      <c r="H28" s="40">
        <f t="shared" si="11"/>
        <v>2602000</v>
      </c>
      <c r="I28" s="41">
        <f t="shared" si="11"/>
        <v>77919</v>
      </c>
      <c r="J28" s="40">
        <f t="shared" si="11"/>
        <v>45206000</v>
      </c>
      <c r="K28" s="41">
        <f t="shared" si="11"/>
        <v>18162857</v>
      </c>
      <c r="L28" s="40">
        <f t="shared" si="11"/>
        <v>56148000</v>
      </c>
      <c r="M28" s="41">
        <f t="shared" si="11"/>
        <v>30227528</v>
      </c>
      <c r="N28" s="40">
        <f t="shared" si="11"/>
        <v>0</v>
      </c>
      <c r="O28" s="41">
        <f t="shared" si="11"/>
        <v>0</v>
      </c>
      <c r="P28" s="40">
        <f t="shared" si="11"/>
        <v>103956000</v>
      </c>
      <c r="Q28" s="41">
        <f t="shared" si="11"/>
        <v>48468304</v>
      </c>
      <c r="R28" s="20">
        <f t="shared" si="7"/>
        <v>24.204751581648452</v>
      </c>
      <c r="S28" s="21">
        <f t="shared" si="8"/>
        <v>66.424962768797883</v>
      </c>
      <c r="T28" s="20">
        <f t="shared" si="9"/>
        <v>99.054769981324085</v>
      </c>
      <c r="U28" s="22">
        <f t="shared" si="10"/>
        <v>46.183161184586652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84480000</v>
      </c>
      <c r="C30" s="42"/>
      <c r="D30" s="42"/>
      <c r="E30" s="42">
        <f t="shared" si="4"/>
        <v>84480000</v>
      </c>
      <c r="F30" s="43">
        <v>84480000</v>
      </c>
      <c r="G30" s="44">
        <v>84480000</v>
      </c>
      <c r="H30" s="43"/>
      <c r="I30" s="44"/>
      <c r="J30" s="43">
        <v>34236000</v>
      </c>
      <c r="K30" s="44">
        <v>17197752</v>
      </c>
      <c r="L30" s="43">
        <v>50204000</v>
      </c>
      <c r="M30" s="44">
        <v>29581706</v>
      </c>
      <c r="N30" s="43"/>
      <c r="O30" s="44"/>
      <c r="P30" s="43">
        <f t="shared" si="5"/>
        <v>84440000</v>
      </c>
      <c r="Q30" s="44">
        <f t="shared" si="6"/>
        <v>46779458</v>
      </c>
      <c r="R30" s="24">
        <f t="shared" si="7"/>
        <v>46.640962729290806</v>
      </c>
      <c r="S30" s="25">
        <f t="shared" si="8"/>
        <v>72.009143985795347</v>
      </c>
      <c r="T30" s="24">
        <f t="shared" si="9"/>
        <v>99.952651515151516</v>
      </c>
      <c r="U30" s="26">
        <f t="shared" si="10"/>
        <v>55.373411458333329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451000</v>
      </c>
      <c r="I31" s="44">
        <v>77919</v>
      </c>
      <c r="J31" s="43">
        <v>194000</v>
      </c>
      <c r="K31" s="44">
        <v>965105</v>
      </c>
      <c r="L31" s="43">
        <v>403000</v>
      </c>
      <c r="M31" s="44">
        <v>645822</v>
      </c>
      <c r="N31" s="43"/>
      <c r="O31" s="44"/>
      <c r="P31" s="43">
        <f t="shared" si="5"/>
        <v>1048000</v>
      </c>
      <c r="Q31" s="44">
        <f t="shared" si="6"/>
        <v>1688846</v>
      </c>
      <c r="R31" s="24">
        <f t="shared" si="7"/>
        <v>107.73195876288659</v>
      </c>
      <c r="S31" s="25">
        <f t="shared" si="8"/>
        <v>-33.082721569155687</v>
      </c>
      <c r="T31" s="24">
        <f t="shared" si="9"/>
        <v>52.400000000000006</v>
      </c>
      <c r="U31" s="26">
        <f t="shared" si="10"/>
        <v>84.442300000000003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18468000</v>
      </c>
      <c r="C33" s="42"/>
      <c r="D33" s="42"/>
      <c r="E33" s="42">
        <f t="shared" si="4"/>
        <v>18468000</v>
      </c>
      <c r="F33" s="43">
        <v>18468000</v>
      </c>
      <c r="G33" s="44">
        <v>18468000</v>
      </c>
      <c r="H33" s="43">
        <v>2151000</v>
      </c>
      <c r="I33" s="44"/>
      <c r="J33" s="43">
        <v>10776000</v>
      </c>
      <c r="K33" s="44"/>
      <c r="L33" s="43">
        <v>5541000</v>
      </c>
      <c r="M33" s="44"/>
      <c r="N33" s="43"/>
      <c r="O33" s="44"/>
      <c r="P33" s="43">
        <f t="shared" si="5"/>
        <v>18468000</v>
      </c>
      <c r="Q33" s="44">
        <f t="shared" si="6"/>
        <v>0</v>
      </c>
      <c r="R33" s="24">
        <f t="shared" si="7"/>
        <v>-48.580178173719375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7108000</v>
      </c>
      <c r="C43" s="45">
        <f t="shared" si="20"/>
        <v>-3852000</v>
      </c>
      <c r="D43" s="45">
        <f t="shared" si="20"/>
        <v>0</v>
      </c>
      <c r="E43" s="45">
        <f t="shared" si="20"/>
        <v>3256000</v>
      </c>
      <c r="F43" s="46">
        <f t="shared" si="20"/>
        <v>2608000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6002000</v>
      </c>
      <c r="C44" s="39">
        <f t="shared" si="22"/>
        <v>-3852000</v>
      </c>
      <c r="D44" s="39">
        <f t="shared" si="22"/>
        <v>0</v>
      </c>
      <c r="E44" s="39">
        <f t="shared" si="22"/>
        <v>2150000</v>
      </c>
      <c r="F44" s="40">
        <f t="shared" si="22"/>
        <v>1502000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1502000</v>
      </c>
      <c r="C46" s="42">
        <v>648000</v>
      </c>
      <c r="D46" s="42"/>
      <c r="E46" s="42">
        <f t="shared" si="13"/>
        <v>2150000</v>
      </c>
      <c r="F46" s="43">
        <v>1502000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1670337000</v>
      </c>
      <c r="C61" s="39">
        <f t="shared" si="26"/>
        <v>90148000</v>
      </c>
      <c r="D61" s="39">
        <f t="shared" si="26"/>
        <v>0</v>
      </c>
      <c r="E61" s="39">
        <f t="shared" si="26"/>
        <v>1760485000</v>
      </c>
      <c r="F61" s="40">
        <f t="shared" si="26"/>
        <v>1669837000</v>
      </c>
      <c r="G61" s="41">
        <f t="shared" si="26"/>
        <v>1202902000</v>
      </c>
      <c r="H61" s="40">
        <f t="shared" si="26"/>
        <v>198963000</v>
      </c>
      <c r="I61" s="41">
        <f t="shared" si="26"/>
        <v>149738940</v>
      </c>
      <c r="J61" s="40">
        <f t="shared" si="26"/>
        <v>472552000</v>
      </c>
      <c r="K61" s="41">
        <f t="shared" si="26"/>
        <v>398610119</v>
      </c>
      <c r="L61" s="40">
        <f t="shared" si="26"/>
        <v>171505000</v>
      </c>
      <c r="M61" s="41">
        <f t="shared" si="26"/>
        <v>306369126</v>
      </c>
      <c r="N61" s="40">
        <f t="shared" si="26"/>
        <v>0</v>
      </c>
      <c r="O61" s="41">
        <f t="shared" si="26"/>
        <v>0</v>
      </c>
      <c r="P61" s="40">
        <f t="shared" si="26"/>
        <v>843020000</v>
      </c>
      <c r="Q61" s="41">
        <f t="shared" si="26"/>
        <v>854718185</v>
      </c>
      <c r="R61" s="20">
        <f t="shared" si="16"/>
        <v>-63.706639692562938</v>
      </c>
      <c r="S61" s="21">
        <f t="shared" si="17"/>
        <v>-23.1406551422745</v>
      </c>
      <c r="T61" s="20">
        <f t="shared" si="18"/>
        <v>47.88566786993357</v>
      </c>
      <c r="U61" s="22">
        <f t="shared" si="19"/>
        <v>48.550154360872142</v>
      </c>
      <c r="V61" s="40">
        <f t="shared" ref="V61:W61" si="27">+V8+V43</f>
        <v>4500000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1126600000</v>
      </c>
      <c r="C62" s="39">
        <f t="shared" si="28"/>
        <v>0</v>
      </c>
      <c r="D62" s="39">
        <f t="shared" si="28"/>
        <v>0</v>
      </c>
      <c r="E62" s="39">
        <f t="shared" si="28"/>
        <v>1126600000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3271158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3271158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0.29035664832238595</v>
      </c>
      <c r="V62" s="40">
        <f t="shared" ref="V62:W62" si="29">SUM(V63:V64)</f>
        <v>5800000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1126600000</v>
      </c>
      <c r="C63" s="42"/>
      <c r="D63" s="42"/>
      <c r="E63" s="42">
        <f t="shared" si="13"/>
        <v>1126600000</v>
      </c>
      <c r="F63" s="43"/>
      <c r="G63" s="44"/>
      <c r="H63" s="43"/>
      <c r="I63" s="44"/>
      <c r="J63" s="43"/>
      <c r="K63" s="44"/>
      <c r="L63" s="43"/>
      <c r="M63" s="44">
        <v>3271158</v>
      </c>
      <c r="N63" s="43"/>
      <c r="O63" s="44"/>
      <c r="P63" s="43">
        <f t="shared" si="14"/>
        <v>0</v>
      </c>
      <c r="Q63" s="44">
        <f t="shared" si="15"/>
        <v>3271158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0.29035664832238595</v>
      </c>
      <c r="V63" s="43">
        <v>5800000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2796937000</v>
      </c>
      <c r="C65" s="48">
        <f t="shared" si="30"/>
        <v>90148000</v>
      </c>
      <c r="D65" s="48">
        <f t="shared" si="30"/>
        <v>0</v>
      </c>
      <c r="E65" s="48">
        <f t="shared" si="30"/>
        <v>2887085000</v>
      </c>
      <c r="F65" s="49">
        <f t="shared" si="30"/>
        <v>1669837000</v>
      </c>
      <c r="G65" s="50">
        <f t="shared" si="30"/>
        <v>1202902000</v>
      </c>
      <c r="H65" s="49">
        <f t="shared" si="30"/>
        <v>198963000</v>
      </c>
      <c r="I65" s="50">
        <f t="shared" si="30"/>
        <v>149738940</v>
      </c>
      <c r="J65" s="49">
        <f t="shared" si="30"/>
        <v>472552000</v>
      </c>
      <c r="K65" s="50">
        <f t="shared" si="30"/>
        <v>398610119</v>
      </c>
      <c r="L65" s="49">
        <f t="shared" si="30"/>
        <v>171505000</v>
      </c>
      <c r="M65" s="51">
        <f t="shared" si="30"/>
        <v>309640284</v>
      </c>
      <c r="N65" s="49">
        <f t="shared" si="30"/>
        <v>0</v>
      </c>
      <c r="O65" s="50">
        <f t="shared" si="30"/>
        <v>0</v>
      </c>
      <c r="P65" s="49">
        <f t="shared" si="30"/>
        <v>843020000</v>
      </c>
      <c r="Q65" s="50">
        <f t="shared" si="30"/>
        <v>857989343</v>
      </c>
      <c r="R65" s="34">
        <f t="shared" si="16"/>
        <v>-63.706639692562938</v>
      </c>
      <c r="S65" s="35">
        <f t="shared" si="17"/>
        <v>-22.320014158998308</v>
      </c>
      <c r="T65" s="34">
        <f t="shared" si="18"/>
        <v>29.199694501547409</v>
      </c>
      <c r="U65" s="35">
        <f t="shared" si="19"/>
        <v>29.718187826129121</v>
      </c>
      <c r="V65" s="49">
        <f>+V61+V62</f>
        <v>10300000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29250000</v>
      </c>
      <c r="C8" s="36">
        <f t="shared" si="0"/>
        <v>-74000</v>
      </c>
      <c r="D8" s="36">
        <f t="shared" si="0"/>
        <v>0</v>
      </c>
      <c r="E8" s="36">
        <f t="shared" si="0"/>
        <v>29176000</v>
      </c>
      <c r="F8" s="37">
        <f t="shared" si="0"/>
        <v>29176000</v>
      </c>
      <c r="G8" s="38">
        <f t="shared" si="0"/>
        <v>29176000</v>
      </c>
      <c r="H8" s="37">
        <f t="shared" si="0"/>
        <v>4087000</v>
      </c>
      <c r="I8" s="38">
        <f t="shared" si="0"/>
        <v>3642080</v>
      </c>
      <c r="J8" s="37">
        <f t="shared" si="0"/>
        <v>8789000</v>
      </c>
      <c r="K8" s="38">
        <f t="shared" si="0"/>
        <v>9223286</v>
      </c>
      <c r="L8" s="37">
        <f t="shared" si="0"/>
        <v>12180000</v>
      </c>
      <c r="M8" s="38">
        <f t="shared" si="0"/>
        <v>11416650</v>
      </c>
      <c r="N8" s="37">
        <f t="shared" si="0"/>
        <v>0</v>
      </c>
      <c r="O8" s="38">
        <f t="shared" si="0"/>
        <v>0</v>
      </c>
      <c r="P8" s="37">
        <f t="shared" si="0"/>
        <v>25056000</v>
      </c>
      <c r="Q8" s="38">
        <f t="shared" si="0"/>
        <v>24282016</v>
      </c>
      <c r="R8" s="16">
        <f>IF(($J8       =0),0,((($L8       -$J8       )/$J8       )*100))</f>
        <v>38.582318807600409</v>
      </c>
      <c r="S8" s="17">
        <f>IF(($K8       =0),0,((($M8       -$K8       )/$K8       )*100))</f>
        <v>23.780721968287658</v>
      </c>
      <c r="T8" s="16">
        <f>IF(($E8       =0),0,(($P8       /$E8       )*100))</f>
        <v>85.878804496846726</v>
      </c>
      <c r="U8" s="18">
        <f>IF(($E8       =0),0,(($Q8       /$E8       )*100))</f>
        <v>83.225993967644641</v>
      </c>
      <c r="V8" s="37">
        <f t="shared" ref="V8:W8" si="1">+V9+V28</f>
        <v>1145000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26061000</v>
      </c>
      <c r="C9" s="39">
        <f t="shared" si="2"/>
        <v>-74000</v>
      </c>
      <c r="D9" s="39">
        <f t="shared" si="2"/>
        <v>0</v>
      </c>
      <c r="E9" s="39">
        <f t="shared" si="2"/>
        <v>25987000</v>
      </c>
      <c r="F9" s="40">
        <f t="shared" si="2"/>
        <v>25987000</v>
      </c>
      <c r="G9" s="41">
        <f t="shared" si="2"/>
        <v>25987000</v>
      </c>
      <c r="H9" s="40">
        <f t="shared" si="2"/>
        <v>2966000</v>
      </c>
      <c r="I9" s="41">
        <f t="shared" si="2"/>
        <v>2120766</v>
      </c>
      <c r="J9" s="40">
        <f t="shared" si="2"/>
        <v>7886000</v>
      </c>
      <c r="K9" s="41">
        <f t="shared" si="2"/>
        <v>8319498</v>
      </c>
      <c r="L9" s="40">
        <f t="shared" si="2"/>
        <v>12092000</v>
      </c>
      <c r="M9" s="41">
        <f t="shared" si="2"/>
        <v>11283374</v>
      </c>
      <c r="N9" s="40">
        <f t="shared" si="2"/>
        <v>0</v>
      </c>
      <c r="O9" s="41">
        <f t="shared" si="2"/>
        <v>0</v>
      </c>
      <c r="P9" s="40">
        <f t="shared" si="2"/>
        <v>22944000</v>
      </c>
      <c r="Q9" s="41">
        <f t="shared" si="2"/>
        <v>21723638</v>
      </c>
      <c r="R9" s="20">
        <f>IF(($J9       =0),0,((($L9       -$J9       )/$J9       )*100))</f>
        <v>53.335024093329949</v>
      </c>
      <c r="S9" s="21">
        <f>IF(($K9       =0),0,((($M9       -$K9       )/$K9       )*100))</f>
        <v>35.625659144337796</v>
      </c>
      <c r="T9" s="20">
        <f>IF(($E9       =0),0,(($P9       /$E9       )*100))</f>
        <v>88.290298995651668</v>
      </c>
      <c r="U9" s="22">
        <f>IF(($E9       =0),0,(($Q9       /$E9       )*100))</f>
        <v>83.594250971639667</v>
      </c>
      <c r="V9" s="40">
        <f t="shared" ref="V9:W9" si="3">SUM(V10:V27)</f>
        <v>1145000</v>
      </c>
      <c r="W9" s="41">
        <f t="shared" si="3"/>
        <v>0</v>
      </c>
    </row>
    <row r="10" spans="1:23" x14ac:dyDescent="0.2">
      <c r="A10" s="23" t="s">
        <v>36</v>
      </c>
      <c r="B10" s="42">
        <v>24210000</v>
      </c>
      <c r="C10" s="42">
        <v>-74000</v>
      </c>
      <c r="D10" s="42"/>
      <c r="E10" s="42">
        <f t="shared" ref="E10:E41" si="4">$B10      +$C10      +$D10</f>
        <v>24136000</v>
      </c>
      <c r="F10" s="43">
        <v>24136000</v>
      </c>
      <c r="G10" s="44">
        <v>24136000</v>
      </c>
      <c r="H10" s="43">
        <v>1966000</v>
      </c>
      <c r="I10" s="44">
        <v>2120766</v>
      </c>
      <c r="J10" s="43">
        <v>7886000</v>
      </c>
      <c r="K10" s="44">
        <v>8069499</v>
      </c>
      <c r="L10" s="43">
        <v>12092000</v>
      </c>
      <c r="M10" s="44">
        <v>11533374</v>
      </c>
      <c r="N10" s="43"/>
      <c r="O10" s="44"/>
      <c r="P10" s="43">
        <f t="shared" ref="P10:P41" si="5">$H10      +$J10      +$L10      +$N10</f>
        <v>21944000</v>
      </c>
      <c r="Q10" s="44">
        <f t="shared" ref="Q10:Q41" si="6">$I10      +$K10      +$M10      +$O10</f>
        <v>21723639</v>
      </c>
      <c r="R10" s="24">
        <f t="shared" ref="R10:R41" si="7">IF(($J10      =0),0,((($L10      -$J10      )/$J10      )*100))</f>
        <v>53.335024093329949</v>
      </c>
      <c r="S10" s="25">
        <f t="shared" ref="S10:S41" si="8">IF(($K10      =0),0,((($M10      -$K10      )/$K10      )*100))</f>
        <v>42.925527346865024</v>
      </c>
      <c r="T10" s="24">
        <f t="shared" ref="T10:T41" si="9">IF(($E10      =0),0,(($P10      /$E10      )*100))</f>
        <v>90.918130593304596</v>
      </c>
      <c r="U10" s="26">
        <f t="shared" ref="U10:U41" si="10">IF(($E10      =0),0,(($Q10      /$E10      )*100))</f>
        <v>90.005133410672855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1851000</v>
      </c>
      <c r="C13" s="42"/>
      <c r="D13" s="42"/>
      <c r="E13" s="42">
        <f t="shared" si="4"/>
        <v>1851000</v>
      </c>
      <c r="F13" s="43">
        <v>1851000</v>
      </c>
      <c r="G13" s="44">
        <v>1851000</v>
      </c>
      <c r="H13" s="43">
        <v>1000000</v>
      </c>
      <c r="I13" s="44"/>
      <c r="J13" s="43"/>
      <c r="K13" s="44">
        <v>249999</v>
      </c>
      <c r="L13" s="43"/>
      <c r="M13" s="44">
        <v>-250000</v>
      </c>
      <c r="N13" s="43"/>
      <c r="O13" s="44"/>
      <c r="P13" s="43">
        <f t="shared" si="5"/>
        <v>1000000</v>
      </c>
      <c r="Q13" s="44">
        <f t="shared" si="6"/>
        <v>-1</v>
      </c>
      <c r="R13" s="24">
        <f t="shared" si="7"/>
        <v>0</v>
      </c>
      <c r="S13" s="25">
        <f t="shared" si="8"/>
        <v>-200.00040000160001</v>
      </c>
      <c r="T13" s="24">
        <f t="shared" si="9"/>
        <v>54.024851431658561</v>
      </c>
      <c r="U13" s="26">
        <f t="shared" si="10"/>
        <v>-5.4024851431658559E-5</v>
      </c>
      <c r="V13" s="43">
        <v>1145000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3189000</v>
      </c>
      <c r="C28" s="39">
        <f t="shared" si="11"/>
        <v>0</v>
      </c>
      <c r="D28" s="39">
        <f t="shared" si="11"/>
        <v>0</v>
      </c>
      <c r="E28" s="39">
        <f t="shared" si="11"/>
        <v>3189000</v>
      </c>
      <c r="F28" s="40">
        <f t="shared" si="11"/>
        <v>3189000</v>
      </c>
      <c r="G28" s="41">
        <f t="shared" si="11"/>
        <v>3189000</v>
      </c>
      <c r="H28" s="40">
        <f t="shared" si="11"/>
        <v>1121000</v>
      </c>
      <c r="I28" s="41">
        <f t="shared" si="11"/>
        <v>1521314</v>
      </c>
      <c r="J28" s="40">
        <f t="shared" si="11"/>
        <v>903000</v>
      </c>
      <c r="K28" s="41">
        <f t="shared" si="11"/>
        <v>903788</v>
      </c>
      <c r="L28" s="40">
        <f t="shared" si="11"/>
        <v>88000</v>
      </c>
      <c r="M28" s="41">
        <f t="shared" si="11"/>
        <v>133276</v>
      </c>
      <c r="N28" s="40">
        <f t="shared" si="11"/>
        <v>0</v>
      </c>
      <c r="O28" s="41">
        <f t="shared" si="11"/>
        <v>0</v>
      </c>
      <c r="P28" s="40">
        <f t="shared" si="11"/>
        <v>2112000</v>
      </c>
      <c r="Q28" s="41">
        <f t="shared" si="11"/>
        <v>2558378</v>
      </c>
      <c r="R28" s="20">
        <f t="shared" si="7"/>
        <v>-90.2547065337763</v>
      </c>
      <c r="S28" s="21">
        <f t="shared" si="8"/>
        <v>-85.25362142449336</v>
      </c>
      <c r="T28" s="20">
        <f t="shared" si="9"/>
        <v>66.227657572906878</v>
      </c>
      <c r="U28" s="22">
        <f t="shared" si="10"/>
        <v>80.225086233929133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773000</v>
      </c>
      <c r="I31" s="44">
        <v>773127</v>
      </c>
      <c r="J31" s="43">
        <v>263000</v>
      </c>
      <c r="K31" s="44">
        <v>262976</v>
      </c>
      <c r="L31" s="43">
        <v>88000</v>
      </c>
      <c r="M31" s="44">
        <v>133276</v>
      </c>
      <c r="N31" s="43"/>
      <c r="O31" s="44"/>
      <c r="P31" s="43">
        <f t="shared" si="5"/>
        <v>1124000</v>
      </c>
      <c r="Q31" s="44">
        <f t="shared" si="6"/>
        <v>1169379</v>
      </c>
      <c r="R31" s="24">
        <f t="shared" si="7"/>
        <v>-66.539923954372625</v>
      </c>
      <c r="S31" s="25">
        <f t="shared" si="8"/>
        <v>-49.320090046239962</v>
      </c>
      <c r="T31" s="24">
        <f t="shared" si="9"/>
        <v>62.44444444444445</v>
      </c>
      <c r="U31" s="26">
        <f t="shared" si="10"/>
        <v>64.965499999999992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>
        <v>748187</v>
      </c>
      <c r="J33" s="43">
        <v>640000</v>
      </c>
      <c r="K33" s="44">
        <v>640812</v>
      </c>
      <c r="L33" s="43"/>
      <c r="M33" s="44"/>
      <c r="N33" s="43"/>
      <c r="O33" s="44"/>
      <c r="P33" s="43">
        <f t="shared" si="5"/>
        <v>988000</v>
      </c>
      <c r="Q33" s="44">
        <f t="shared" si="6"/>
        <v>1388999</v>
      </c>
      <c r="R33" s="24">
        <f t="shared" si="7"/>
        <v>-100</v>
      </c>
      <c r="S33" s="25">
        <f t="shared" si="8"/>
        <v>-100</v>
      </c>
      <c r="T33" s="24">
        <f t="shared" si="9"/>
        <v>71.13030957523398</v>
      </c>
      <c r="U33" s="26">
        <f t="shared" si="10"/>
        <v>99.999928005759543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135000</v>
      </c>
      <c r="C43" s="45">
        <f t="shared" si="20"/>
        <v>0</v>
      </c>
      <c r="D43" s="45">
        <f t="shared" si="20"/>
        <v>0</v>
      </c>
      <c r="E43" s="45">
        <f t="shared" si="20"/>
        <v>135000</v>
      </c>
      <c r="F43" s="46">
        <f t="shared" si="20"/>
        <v>135000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135000</v>
      </c>
      <c r="C44" s="39">
        <f t="shared" si="22"/>
        <v>0</v>
      </c>
      <c r="D44" s="39">
        <f t="shared" si="22"/>
        <v>0</v>
      </c>
      <c r="E44" s="39">
        <f t="shared" si="22"/>
        <v>135000</v>
      </c>
      <c r="F44" s="40">
        <f t="shared" si="22"/>
        <v>135000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135000</v>
      </c>
      <c r="C46" s="42"/>
      <c r="D46" s="42"/>
      <c r="E46" s="42">
        <f t="shared" si="13"/>
        <v>135000</v>
      </c>
      <c r="F46" s="43">
        <v>135000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29385000</v>
      </c>
      <c r="C61" s="39">
        <f t="shared" si="26"/>
        <v>-74000</v>
      </c>
      <c r="D61" s="39">
        <f t="shared" si="26"/>
        <v>0</v>
      </c>
      <c r="E61" s="39">
        <f t="shared" si="26"/>
        <v>29311000</v>
      </c>
      <c r="F61" s="40">
        <f t="shared" si="26"/>
        <v>29311000</v>
      </c>
      <c r="G61" s="41">
        <f t="shared" si="26"/>
        <v>29176000</v>
      </c>
      <c r="H61" s="40">
        <f t="shared" si="26"/>
        <v>4087000</v>
      </c>
      <c r="I61" s="41">
        <f t="shared" si="26"/>
        <v>3642080</v>
      </c>
      <c r="J61" s="40">
        <f t="shared" si="26"/>
        <v>8789000</v>
      </c>
      <c r="K61" s="41">
        <f t="shared" si="26"/>
        <v>9223286</v>
      </c>
      <c r="L61" s="40">
        <f t="shared" si="26"/>
        <v>12180000</v>
      </c>
      <c r="M61" s="41">
        <f t="shared" si="26"/>
        <v>11416650</v>
      </c>
      <c r="N61" s="40">
        <f t="shared" si="26"/>
        <v>0</v>
      </c>
      <c r="O61" s="41">
        <f t="shared" si="26"/>
        <v>0</v>
      </c>
      <c r="P61" s="40">
        <f t="shared" si="26"/>
        <v>25056000</v>
      </c>
      <c r="Q61" s="41">
        <f t="shared" si="26"/>
        <v>24282016</v>
      </c>
      <c r="R61" s="20">
        <f t="shared" si="16"/>
        <v>38.582318807600409</v>
      </c>
      <c r="S61" s="21">
        <f t="shared" si="17"/>
        <v>23.780721968287658</v>
      </c>
      <c r="T61" s="20">
        <f t="shared" si="18"/>
        <v>85.483265668179186</v>
      </c>
      <c r="U61" s="22">
        <f t="shared" si="19"/>
        <v>82.842673399065191</v>
      </c>
      <c r="V61" s="40">
        <f t="shared" ref="V61:W61" si="27">+V8+V43</f>
        <v>1145000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29385000</v>
      </c>
      <c r="C65" s="48">
        <f t="shared" si="30"/>
        <v>-74000</v>
      </c>
      <c r="D65" s="48">
        <f t="shared" si="30"/>
        <v>0</v>
      </c>
      <c r="E65" s="48">
        <f t="shared" si="30"/>
        <v>29311000</v>
      </c>
      <c r="F65" s="49">
        <f t="shared" si="30"/>
        <v>29311000</v>
      </c>
      <c r="G65" s="50">
        <f t="shared" si="30"/>
        <v>29176000</v>
      </c>
      <c r="H65" s="49">
        <f t="shared" si="30"/>
        <v>4087000</v>
      </c>
      <c r="I65" s="50">
        <f t="shared" si="30"/>
        <v>3642080</v>
      </c>
      <c r="J65" s="49">
        <f t="shared" si="30"/>
        <v>8789000</v>
      </c>
      <c r="K65" s="50">
        <f t="shared" si="30"/>
        <v>9223286</v>
      </c>
      <c r="L65" s="49">
        <f t="shared" si="30"/>
        <v>12180000</v>
      </c>
      <c r="M65" s="51">
        <f t="shared" si="30"/>
        <v>11416650</v>
      </c>
      <c r="N65" s="49">
        <f t="shared" si="30"/>
        <v>0</v>
      </c>
      <c r="O65" s="50">
        <f t="shared" si="30"/>
        <v>0</v>
      </c>
      <c r="P65" s="49">
        <f t="shared" si="30"/>
        <v>25056000</v>
      </c>
      <c r="Q65" s="50">
        <f t="shared" si="30"/>
        <v>24282016</v>
      </c>
      <c r="R65" s="34">
        <f t="shared" si="16"/>
        <v>38.582318807600409</v>
      </c>
      <c r="S65" s="35">
        <f t="shared" si="17"/>
        <v>23.780721968287658</v>
      </c>
      <c r="T65" s="34">
        <f t="shared" si="18"/>
        <v>85.483265668179186</v>
      </c>
      <c r="U65" s="35">
        <f t="shared" si="19"/>
        <v>82.842673399065191</v>
      </c>
      <c r="V65" s="49">
        <f>+V61+V62</f>
        <v>1145000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44601000</v>
      </c>
      <c r="C8" s="36">
        <f t="shared" si="0"/>
        <v>6064000</v>
      </c>
      <c r="D8" s="36">
        <f t="shared" si="0"/>
        <v>0</v>
      </c>
      <c r="E8" s="36">
        <f t="shared" si="0"/>
        <v>50665000</v>
      </c>
      <c r="F8" s="37">
        <f t="shared" si="0"/>
        <v>50665000</v>
      </c>
      <c r="G8" s="38">
        <f t="shared" si="0"/>
        <v>50665000</v>
      </c>
      <c r="H8" s="37">
        <f t="shared" si="0"/>
        <v>5985000</v>
      </c>
      <c r="I8" s="38">
        <f t="shared" si="0"/>
        <v>4020365</v>
      </c>
      <c r="J8" s="37">
        <f t="shared" si="0"/>
        <v>12885000</v>
      </c>
      <c r="K8" s="38">
        <f t="shared" si="0"/>
        <v>16533165</v>
      </c>
      <c r="L8" s="37">
        <f t="shared" si="0"/>
        <v>1864000</v>
      </c>
      <c r="M8" s="38">
        <f t="shared" si="0"/>
        <v>6852785</v>
      </c>
      <c r="N8" s="37">
        <f t="shared" si="0"/>
        <v>0</v>
      </c>
      <c r="O8" s="38">
        <f t="shared" si="0"/>
        <v>0</v>
      </c>
      <c r="P8" s="37">
        <f t="shared" si="0"/>
        <v>20734000</v>
      </c>
      <c r="Q8" s="38">
        <f t="shared" si="0"/>
        <v>27406315</v>
      </c>
      <c r="R8" s="16">
        <f>IF(($J8       =0),0,((($L8       -$J8       )/$J8       )*100))</f>
        <v>-85.53356616220411</v>
      </c>
      <c r="S8" s="17">
        <f>IF(($K8       =0),0,((($M8       -$K8       )/$K8       )*100))</f>
        <v>-58.551281620911666</v>
      </c>
      <c r="T8" s="16">
        <f>IF(($E8       =0),0,(($P8       /$E8       )*100))</f>
        <v>40.923714595874863</v>
      </c>
      <c r="U8" s="18">
        <f>IF(($E8       =0),0,(($Q8       /$E8       )*100))</f>
        <v>54.093190565479134</v>
      </c>
      <c r="V8" s="37">
        <f t="shared" ref="V8:W8" si="1">+V9+V28</f>
        <v>7489000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41067000</v>
      </c>
      <c r="C9" s="39">
        <f t="shared" si="2"/>
        <v>-36000</v>
      </c>
      <c r="D9" s="39">
        <f t="shared" si="2"/>
        <v>0</v>
      </c>
      <c r="E9" s="39">
        <f t="shared" si="2"/>
        <v>41031000</v>
      </c>
      <c r="F9" s="40">
        <f t="shared" si="2"/>
        <v>41031000</v>
      </c>
      <c r="G9" s="41">
        <f t="shared" si="2"/>
        <v>41031000</v>
      </c>
      <c r="H9" s="40">
        <f t="shared" si="2"/>
        <v>5743000</v>
      </c>
      <c r="I9" s="41">
        <f t="shared" si="2"/>
        <v>3779337</v>
      </c>
      <c r="J9" s="40">
        <f t="shared" si="2"/>
        <v>11551000</v>
      </c>
      <c r="K9" s="41">
        <f t="shared" si="2"/>
        <v>15198793</v>
      </c>
      <c r="L9" s="40">
        <f t="shared" si="2"/>
        <v>1209000</v>
      </c>
      <c r="M9" s="41">
        <f t="shared" si="2"/>
        <v>5191020</v>
      </c>
      <c r="N9" s="40">
        <f t="shared" si="2"/>
        <v>0</v>
      </c>
      <c r="O9" s="41">
        <f t="shared" si="2"/>
        <v>0</v>
      </c>
      <c r="P9" s="40">
        <f t="shared" si="2"/>
        <v>18503000</v>
      </c>
      <c r="Q9" s="41">
        <f t="shared" si="2"/>
        <v>24169150</v>
      </c>
      <c r="R9" s="20">
        <f>IF(($J9       =0),0,((($L9       -$J9       )/$J9       )*100))</f>
        <v>-89.533373733875848</v>
      </c>
      <c r="S9" s="21">
        <f>IF(($K9       =0),0,((($M9       -$K9       )/$K9       )*100))</f>
        <v>-65.845840521678269</v>
      </c>
      <c r="T9" s="20">
        <f>IF(($E9       =0),0,(($P9       /$E9       )*100))</f>
        <v>45.095171943164928</v>
      </c>
      <c r="U9" s="22">
        <f>IF(($E9       =0),0,(($Q9       /$E9       )*100))</f>
        <v>58.904608710487196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17598000</v>
      </c>
      <c r="C10" s="42">
        <v>-36000</v>
      </c>
      <c r="D10" s="42"/>
      <c r="E10" s="42">
        <f t="shared" ref="E10:E41" si="4">$B10      +$C10      +$D10</f>
        <v>17562000</v>
      </c>
      <c r="F10" s="43">
        <v>17562000</v>
      </c>
      <c r="G10" s="44">
        <v>17562000</v>
      </c>
      <c r="H10" s="43">
        <v>2317000</v>
      </c>
      <c r="I10" s="44">
        <v>2302475</v>
      </c>
      <c r="J10" s="43">
        <v>6550000</v>
      </c>
      <c r="K10" s="44">
        <v>6198830</v>
      </c>
      <c r="L10" s="43">
        <v>126000</v>
      </c>
      <c r="M10" s="44">
        <v>260593</v>
      </c>
      <c r="N10" s="43"/>
      <c r="O10" s="44"/>
      <c r="P10" s="43">
        <f t="shared" ref="P10:P41" si="5">$H10      +$J10      +$L10      +$N10</f>
        <v>8993000</v>
      </c>
      <c r="Q10" s="44">
        <f t="shared" ref="Q10:Q41" si="6">$I10      +$K10      +$M10      +$O10</f>
        <v>8761898</v>
      </c>
      <c r="R10" s="24">
        <f t="shared" ref="R10:R41" si="7">IF(($J10      =0),0,((($L10      -$J10      )/$J10      )*100))</f>
        <v>-98.07633587786259</v>
      </c>
      <c r="S10" s="25">
        <f t="shared" ref="S10:S41" si="8">IF(($K10      =0),0,((($M10      -$K10      )/$K10      )*100))</f>
        <v>-95.796093778987327</v>
      </c>
      <c r="T10" s="24">
        <f t="shared" ref="T10:T41" si="9">IF(($E10      =0),0,(($P10      /$E10      )*100))</f>
        <v>51.20715180503359</v>
      </c>
      <c r="U10" s="26">
        <f t="shared" ref="U10:U41" si="10">IF(($E10      =0),0,(($Q10      /$E10      )*100))</f>
        <v>49.891231067076639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13469000</v>
      </c>
      <c r="C13" s="42"/>
      <c r="D13" s="42"/>
      <c r="E13" s="42">
        <f t="shared" si="4"/>
        <v>13469000</v>
      </c>
      <c r="F13" s="43">
        <v>13469000</v>
      </c>
      <c r="G13" s="44">
        <v>13469000</v>
      </c>
      <c r="H13" s="43">
        <v>3426000</v>
      </c>
      <c r="I13" s="44">
        <v>1476862</v>
      </c>
      <c r="J13" s="43">
        <v>3900000</v>
      </c>
      <c r="K13" s="44">
        <v>7823734</v>
      </c>
      <c r="L13" s="43">
        <v>373000</v>
      </c>
      <c r="M13" s="44">
        <v>2401223</v>
      </c>
      <c r="N13" s="43"/>
      <c r="O13" s="44"/>
      <c r="P13" s="43">
        <f t="shared" si="5"/>
        <v>7699000</v>
      </c>
      <c r="Q13" s="44">
        <f t="shared" si="6"/>
        <v>11701819</v>
      </c>
      <c r="R13" s="24">
        <f t="shared" si="7"/>
        <v>-90.435897435897445</v>
      </c>
      <c r="S13" s="25">
        <f t="shared" si="8"/>
        <v>-69.308478534674109</v>
      </c>
      <c r="T13" s="24">
        <f t="shared" si="9"/>
        <v>57.160887964956565</v>
      </c>
      <c r="U13" s="26">
        <f t="shared" si="10"/>
        <v>86.879642141213154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/>
      <c r="I23" s="44"/>
      <c r="J23" s="43">
        <v>1101000</v>
      </c>
      <c r="K23" s="44">
        <v>1176229</v>
      </c>
      <c r="L23" s="43">
        <v>710000</v>
      </c>
      <c r="M23" s="44">
        <v>2529204</v>
      </c>
      <c r="N23" s="43"/>
      <c r="O23" s="44"/>
      <c r="P23" s="43">
        <f t="shared" si="5"/>
        <v>1811000</v>
      </c>
      <c r="Q23" s="44">
        <f t="shared" si="6"/>
        <v>3705433</v>
      </c>
      <c r="R23" s="24">
        <f t="shared" si="7"/>
        <v>-35.513169845594916</v>
      </c>
      <c r="S23" s="25">
        <f t="shared" si="8"/>
        <v>115.02649569089012</v>
      </c>
      <c r="T23" s="24">
        <f t="shared" si="9"/>
        <v>18.11</v>
      </c>
      <c r="U23" s="26">
        <f t="shared" si="10"/>
        <v>37.05433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3534000</v>
      </c>
      <c r="C28" s="39">
        <f t="shared" si="11"/>
        <v>6100000</v>
      </c>
      <c r="D28" s="39">
        <f t="shared" si="11"/>
        <v>0</v>
      </c>
      <c r="E28" s="39">
        <f t="shared" si="11"/>
        <v>9634000</v>
      </c>
      <c r="F28" s="40">
        <f t="shared" si="11"/>
        <v>9634000</v>
      </c>
      <c r="G28" s="41">
        <f t="shared" si="11"/>
        <v>9634000</v>
      </c>
      <c r="H28" s="40">
        <f t="shared" si="11"/>
        <v>242000</v>
      </c>
      <c r="I28" s="41">
        <f t="shared" si="11"/>
        <v>241028</v>
      </c>
      <c r="J28" s="40">
        <f t="shared" si="11"/>
        <v>1334000</v>
      </c>
      <c r="K28" s="41">
        <f t="shared" si="11"/>
        <v>1334372</v>
      </c>
      <c r="L28" s="40">
        <f t="shared" si="11"/>
        <v>655000</v>
      </c>
      <c r="M28" s="41">
        <f t="shared" si="11"/>
        <v>1661765</v>
      </c>
      <c r="N28" s="40">
        <f t="shared" si="11"/>
        <v>0</v>
      </c>
      <c r="O28" s="41">
        <f t="shared" si="11"/>
        <v>0</v>
      </c>
      <c r="P28" s="40">
        <f t="shared" si="11"/>
        <v>2231000</v>
      </c>
      <c r="Q28" s="41">
        <f t="shared" si="11"/>
        <v>3237165</v>
      </c>
      <c r="R28" s="20">
        <f t="shared" si="7"/>
        <v>-50.899550224887555</v>
      </c>
      <c r="S28" s="21">
        <f t="shared" si="8"/>
        <v>24.535361953038585</v>
      </c>
      <c r="T28" s="20">
        <f t="shared" si="9"/>
        <v>23.157566950384055</v>
      </c>
      <c r="U28" s="22">
        <f t="shared" si="10"/>
        <v>33.601463566535188</v>
      </c>
      <c r="V28" s="40">
        <f t="shared" ref="V28:W28" si="12">SUM(V29:V42)</f>
        <v>7489000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132000</v>
      </c>
      <c r="I31" s="44">
        <v>130779</v>
      </c>
      <c r="J31" s="43">
        <v>709000</v>
      </c>
      <c r="K31" s="44">
        <v>709119</v>
      </c>
      <c r="L31" s="43">
        <v>138000</v>
      </c>
      <c r="M31" s="44">
        <v>136968</v>
      </c>
      <c r="N31" s="43"/>
      <c r="O31" s="44"/>
      <c r="P31" s="43">
        <f t="shared" si="5"/>
        <v>979000</v>
      </c>
      <c r="Q31" s="44">
        <f t="shared" si="6"/>
        <v>976866</v>
      </c>
      <c r="R31" s="24">
        <f t="shared" si="7"/>
        <v>-80.535966149506351</v>
      </c>
      <c r="S31" s="25">
        <f t="shared" si="8"/>
        <v>-80.68476518045631</v>
      </c>
      <c r="T31" s="24">
        <f t="shared" si="9"/>
        <v>48.949999999999996</v>
      </c>
      <c r="U31" s="26">
        <f t="shared" si="10"/>
        <v>48.843299999999999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1534000</v>
      </c>
      <c r="C33" s="42"/>
      <c r="D33" s="42"/>
      <c r="E33" s="42">
        <f t="shared" si="4"/>
        <v>1534000</v>
      </c>
      <c r="F33" s="43">
        <v>1534000</v>
      </c>
      <c r="G33" s="44">
        <v>1534000</v>
      </c>
      <c r="H33" s="43">
        <v>110000</v>
      </c>
      <c r="I33" s="44">
        <v>110249</v>
      </c>
      <c r="J33" s="43">
        <v>625000</v>
      </c>
      <c r="K33" s="44">
        <v>625253</v>
      </c>
      <c r="L33" s="43">
        <v>517000</v>
      </c>
      <c r="M33" s="44">
        <v>1060246</v>
      </c>
      <c r="N33" s="43"/>
      <c r="O33" s="44"/>
      <c r="P33" s="43">
        <f t="shared" si="5"/>
        <v>1252000</v>
      </c>
      <c r="Q33" s="44">
        <f t="shared" si="6"/>
        <v>1795748</v>
      </c>
      <c r="R33" s="24">
        <f t="shared" si="7"/>
        <v>-17.28</v>
      </c>
      <c r="S33" s="25">
        <f t="shared" si="8"/>
        <v>69.57071777344531</v>
      </c>
      <c r="T33" s="24">
        <f t="shared" si="9"/>
        <v>81.616688396349417</v>
      </c>
      <c r="U33" s="26">
        <f t="shared" si="10"/>
        <v>117.06310299869622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6100000</v>
      </c>
      <c r="D37" s="42"/>
      <c r="E37" s="42">
        <f t="shared" si="4"/>
        <v>6100000</v>
      </c>
      <c r="F37" s="43">
        <v>6100000</v>
      </c>
      <c r="G37" s="44">
        <v>6100000</v>
      </c>
      <c r="H37" s="43"/>
      <c r="I37" s="44"/>
      <c r="J37" s="43"/>
      <c r="K37" s="44"/>
      <c r="L37" s="43"/>
      <c r="M37" s="44">
        <v>464551</v>
      </c>
      <c r="N37" s="43"/>
      <c r="O37" s="44"/>
      <c r="P37" s="43">
        <f t="shared" si="5"/>
        <v>0</v>
      </c>
      <c r="Q37" s="44">
        <f t="shared" si="6"/>
        <v>464551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7.6155901639344252</v>
      </c>
      <c r="V37" s="43">
        <v>7489000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30849000</v>
      </c>
      <c r="C43" s="45">
        <f t="shared" si="20"/>
        <v>-4934000</v>
      </c>
      <c r="D43" s="45">
        <f t="shared" si="20"/>
        <v>0</v>
      </c>
      <c r="E43" s="45">
        <f t="shared" si="20"/>
        <v>25915000</v>
      </c>
      <c r="F43" s="46">
        <f t="shared" si="20"/>
        <v>30849000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30849000</v>
      </c>
      <c r="C44" s="39">
        <f t="shared" si="22"/>
        <v>-4934000</v>
      </c>
      <c r="D44" s="39">
        <f t="shared" si="22"/>
        <v>0</v>
      </c>
      <c r="E44" s="39">
        <f t="shared" si="22"/>
        <v>25915000</v>
      </c>
      <c r="F44" s="40">
        <f t="shared" si="22"/>
        <v>30849000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14831000</v>
      </c>
      <c r="C45" s="42"/>
      <c r="D45" s="42"/>
      <c r="E45" s="42">
        <f t="shared" si="13"/>
        <v>14831000</v>
      </c>
      <c r="F45" s="43">
        <v>14831000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16018000</v>
      </c>
      <c r="C46" s="42">
        <v>-4934000</v>
      </c>
      <c r="D46" s="42"/>
      <c r="E46" s="42">
        <f t="shared" si="13"/>
        <v>11084000</v>
      </c>
      <c r="F46" s="43">
        <v>16018000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75450000</v>
      </c>
      <c r="C61" s="39">
        <f t="shared" si="26"/>
        <v>1130000</v>
      </c>
      <c r="D61" s="39">
        <f t="shared" si="26"/>
        <v>0</v>
      </c>
      <c r="E61" s="39">
        <f t="shared" si="26"/>
        <v>76580000</v>
      </c>
      <c r="F61" s="40">
        <f t="shared" si="26"/>
        <v>81514000</v>
      </c>
      <c r="G61" s="41">
        <f t="shared" si="26"/>
        <v>50665000</v>
      </c>
      <c r="H61" s="40">
        <f t="shared" si="26"/>
        <v>5985000</v>
      </c>
      <c r="I61" s="41">
        <f t="shared" si="26"/>
        <v>4020365</v>
      </c>
      <c r="J61" s="40">
        <f t="shared" si="26"/>
        <v>12885000</v>
      </c>
      <c r="K61" s="41">
        <f t="shared" si="26"/>
        <v>16533165</v>
      </c>
      <c r="L61" s="40">
        <f t="shared" si="26"/>
        <v>1864000</v>
      </c>
      <c r="M61" s="41">
        <f t="shared" si="26"/>
        <v>6852785</v>
      </c>
      <c r="N61" s="40">
        <f t="shared" si="26"/>
        <v>0</v>
      </c>
      <c r="O61" s="41">
        <f t="shared" si="26"/>
        <v>0</v>
      </c>
      <c r="P61" s="40">
        <f t="shared" si="26"/>
        <v>20734000</v>
      </c>
      <c r="Q61" s="41">
        <f t="shared" si="26"/>
        <v>27406315</v>
      </c>
      <c r="R61" s="20">
        <f t="shared" si="16"/>
        <v>-85.53356616220411</v>
      </c>
      <c r="S61" s="21">
        <f t="shared" si="17"/>
        <v>-58.551281620911666</v>
      </c>
      <c r="T61" s="20">
        <f t="shared" si="18"/>
        <v>27.074954296160879</v>
      </c>
      <c r="U61" s="22">
        <f t="shared" si="19"/>
        <v>35.787823191433795</v>
      </c>
      <c r="V61" s="40">
        <f t="shared" ref="V61:W61" si="27">+V8+V43</f>
        <v>7489000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75450000</v>
      </c>
      <c r="C65" s="48">
        <f t="shared" si="30"/>
        <v>1130000</v>
      </c>
      <c r="D65" s="48">
        <f t="shared" si="30"/>
        <v>0</v>
      </c>
      <c r="E65" s="48">
        <f t="shared" si="30"/>
        <v>76580000</v>
      </c>
      <c r="F65" s="49">
        <f t="shared" si="30"/>
        <v>81514000</v>
      </c>
      <c r="G65" s="50">
        <f t="shared" si="30"/>
        <v>50665000</v>
      </c>
      <c r="H65" s="49">
        <f t="shared" si="30"/>
        <v>5985000</v>
      </c>
      <c r="I65" s="50">
        <f t="shared" si="30"/>
        <v>4020365</v>
      </c>
      <c r="J65" s="49">
        <f t="shared" si="30"/>
        <v>12885000</v>
      </c>
      <c r="K65" s="50">
        <f t="shared" si="30"/>
        <v>16533165</v>
      </c>
      <c r="L65" s="49">
        <f t="shared" si="30"/>
        <v>1864000</v>
      </c>
      <c r="M65" s="51">
        <f t="shared" si="30"/>
        <v>6852785</v>
      </c>
      <c r="N65" s="49">
        <f t="shared" si="30"/>
        <v>0</v>
      </c>
      <c r="O65" s="50">
        <f t="shared" si="30"/>
        <v>0</v>
      </c>
      <c r="P65" s="49">
        <f t="shared" si="30"/>
        <v>20734000</v>
      </c>
      <c r="Q65" s="50">
        <f t="shared" si="30"/>
        <v>27406315</v>
      </c>
      <c r="R65" s="34">
        <f t="shared" si="16"/>
        <v>-85.53356616220411</v>
      </c>
      <c r="S65" s="35">
        <f t="shared" si="17"/>
        <v>-58.551281620911666</v>
      </c>
      <c r="T65" s="34">
        <f t="shared" si="18"/>
        <v>27.074954296160879</v>
      </c>
      <c r="U65" s="35">
        <f t="shared" si="19"/>
        <v>35.787823191433795</v>
      </c>
      <c r="V65" s="49">
        <f>+V61+V62</f>
        <v>7489000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30048000</v>
      </c>
      <c r="C8" s="36">
        <f t="shared" si="0"/>
        <v>9976000</v>
      </c>
      <c r="D8" s="36">
        <f t="shared" si="0"/>
        <v>0</v>
      </c>
      <c r="E8" s="36">
        <f t="shared" si="0"/>
        <v>40024000</v>
      </c>
      <c r="F8" s="37">
        <f t="shared" si="0"/>
        <v>30024000</v>
      </c>
      <c r="G8" s="38">
        <f t="shared" si="0"/>
        <v>40024000</v>
      </c>
      <c r="H8" s="37">
        <f t="shared" si="0"/>
        <v>7997000</v>
      </c>
      <c r="I8" s="38">
        <f t="shared" si="0"/>
        <v>6801033</v>
      </c>
      <c r="J8" s="37">
        <f t="shared" si="0"/>
        <v>12694000</v>
      </c>
      <c r="K8" s="38">
        <f t="shared" si="0"/>
        <v>12496634</v>
      </c>
      <c r="L8" s="37">
        <f t="shared" si="0"/>
        <v>4747000</v>
      </c>
      <c r="M8" s="38">
        <f t="shared" si="0"/>
        <v>7938273</v>
      </c>
      <c r="N8" s="37">
        <f t="shared" si="0"/>
        <v>0</v>
      </c>
      <c r="O8" s="38">
        <f t="shared" si="0"/>
        <v>0</v>
      </c>
      <c r="P8" s="37">
        <f t="shared" si="0"/>
        <v>25438000</v>
      </c>
      <c r="Q8" s="38">
        <f t="shared" si="0"/>
        <v>27235940</v>
      </c>
      <c r="R8" s="16">
        <f>IF(($J8       =0),0,((($L8       -$J8       )/$J8       )*100))</f>
        <v>-62.604380022057661</v>
      </c>
      <c r="S8" s="17">
        <f>IF(($K8       =0),0,((($M8       -$K8       )/$K8       )*100))</f>
        <v>-36.476710448589593</v>
      </c>
      <c r="T8" s="16">
        <f>IF(($E8       =0),0,(($P8       /$E8       )*100))</f>
        <v>63.556865880471712</v>
      </c>
      <c r="U8" s="18">
        <f>IF(($E8       =0),0,(($Q8       /$E8       )*100))</f>
        <v>68.049020587647419</v>
      </c>
      <c r="V8" s="37">
        <f t="shared" ref="V8:W8" si="1">+V9+V28</f>
        <v>2491000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26912000</v>
      </c>
      <c r="C9" s="39">
        <f t="shared" si="2"/>
        <v>9976000</v>
      </c>
      <c r="D9" s="39">
        <f t="shared" si="2"/>
        <v>0</v>
      </c>
      <c r="E9" s="39">
        <f t="shared" si="2"/>
        <v>36888000</v>
      </c>
      <c r="F9" s="40">
        <f t="shared" si="2"/>
        <v>26888000</v>
      </c>
      <c r="G9" s="41">
        <f t="shared" si="2"/>
        <v>36888000</v>
      </c>
      <c r="H9" s="40">
        <f t="shared" si="2"/>
        <v>7548000</v>
      </c>
      <c r="I9" s="41">
        <f t="shared" si="2"/>
        <v>6504080</v>
      </c>
      <c r="J9" s="40">
        <f t="shared" si="2"/>
        <v>12088000</v>
      </c>
      <c r="K9" s="41">
        <f t="shared" si="2"/>
        <v>11288553</v>
      </c>
      <c r="L9" s="40">
        <f t="shared" si="2"/>
        <v>4182000</v>
      </c>
      <c r="M9" s="41">
        <f t="shared" si="2"/>
        <v>7373532</v>
      </c>
      <c r="N9" s="40">
        <f t="shared" si="2"/>
        <v>0</v>
      </c>
      <c r="O9" s="41">
        <f t="shared" si="2"/>
        <v>0</v>
      </c>
      <c r="P9" s="40">
        <f t="shared" si="2"/>
        <v>23818000</v>
      </c>
      <c r="Q9" s="41">
        <f t="shared" si="2"/>
        <v>25166165</v>
      </c>
      <c r="R9" s="20">
        <f>IF(($J9       =0),0,((($L9       -$J9       )/$J9       )*100))</f>
        <v>-65.403706154864324</v>
      </c>
      <c r="S9" s="21">
        <f>IF(($K9       =0),0,((($M9       -$K9       )/$K9       )*100))</f>
        <v>-34.681336040146157</v>
      </c>
      <c r="T9" s="20">
        <f>IF(($E9       =0),0,(($P9       /$E9       )*100))</f>
        <v>64.568423335502061</v>
      </c>
      <c r="U9" s="22">
        <f>IF(($E9       =0),0,(($Q9       /$E9       )*100))</f>
        <v>68.223175558447195</v>
      </c>
      <c r="V9" s="40">
        <f t="shared" ref="V9:W9" si="3">SUM(V10:V27)</f>
        <v>2491000</v>
      </c>
      <c r="W9" s="41">
        <f t="shared" si="3"/>
        <v>0</v>
      </c>
    </row>
    <row r="10" spans="1:23" x14ac:dyDescent="0.2">
      <c r="A10" s="23" t="s">
        <v>36</v>
      </c>
      <c r="B10" s="42">
        <v>16298000</v>
      </c>
      <c r="C10" s="42">
        <v>-24000</v>
      </c>
      <c r="D10" s="42"/>
      <c r="E10" s="42">
        <f t="shared" ref="E10:E41" si="4">$B10      +$C10      +$D10</f>
        <v>16274000</v>
      </c>
      <c r="F10" s="43">
        <v>16274000</v>
      </c>
      <c r="G10" s="44">
        <v>16274000</v>
      </c>
      <c r="H10" s="43">
        <v>5982000</v>
      </c>
      <c r="I10" s="44">
        <v>4810167</v>
      </c>
      <c r="J10" s="43">
        <v>4804000</v>
      </c>
      <c r="K10" s="44">
        <v>4743452</v>
      </c>
      <c r="L10" s="43">
        <v>4033000</v>
      </c>
      <c r="M10" s="44">
        <v>7225164</v>
      </c>
      <c r="N10" s="43"/>
      <c r="O10" s="44"/>
      <c r="P10" s="43">
        <f t="shared" ref="P10:P41" si="5">$H10      +$J10      +$L10      +$N10</f>
        <v>14819000</v>
      </c>
      <c r="Q10" s="44">
        <f t="shared" ref="Q10:Q41" si="6">$I10      +$K10      +$M10      +$O10</f>
        <v>16778783</v>
      </c>
      <c r="R10" s="24">
        <f t="shared" ref="R10:R41" si="7">IF(($J10      =0),0,((($L10      -$J10      )/$J10      )*100))</f>
        <v>-16.049125728559531</v>
      </c>
      <c r="S10" s="25">
        <f t="shared" ref="S10:S41" si="8">IF(($K10      =0),0,((($M10      -$K10      )/$K10      )*100))</f>
        <v>52.318691113560334</v>
      </c>
      <c r="T10" s="24">
        <f t="shared" ref="T10:T41" si="9">IF(($E10      =0),0,(($P10      /$E10      )*100))</f>
        <v>91.05935848592847</v>
      </c>
      <c r="U10" s="26">
        <f t="shared" ref="U10:U41" si="10">IF(($E10      =0),0,(($Q10      /$E10      )*100))</f>
        <v>103.10177583876121</v>
      </c>
      <c r="V10" s="43">
        <v>2491000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614000</v>
      </c>
      <c r="C13" s="42"/>
      <c r="D13" s="42"/>
      <c r="E13" s="42">
        <f t="shared" si="4"/>
        <v>614000</v>
      </c>
      <c r="F13" s="43">
        <v>614000</v>
      </c>
      <c r="G13" s="44">
        <v>614000</v>
      </c>
      <c r="H13" s="43">
        <v>612000</v>
      </c>
      <c r="I13" s="44"/>
      <c r="J13" s="43"/>
      <c r="K13" s="44"/>
      <c r="L13" s="43"/>
      <c r="M13" s="44"/>
      <c r="N13" s="43"/>
      <c r="O13" s="44"/>
      <c r="P13" s="43">
        <f t="shared" si="5"/>
        <v>612000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99.674267100977204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10000000</v>
      </c>
      <c r="D23" s="42"/>
      <c r="E23" s="42">
        <f t="shared" si="4"/>
        <v>20000000</v>
      </c>
      <c r="F23" s="43">
        <v>10000000</v>
      </c>
      <c r="G23" s="44">
        <v>20000000</v>
      </c>
      <c r="H23" s="43">
        <v>954000</v>
      </c>
      <c r="I23" s="44">
        <v>1693913</v>
      </c>
      <c r="J23" s="43">
        <v>7284000</v>
      </c>
      <c r="K23" s="44">
        <v>6545101</v>
      </c>
      <c r="L23" s="43">
        <v>149000</v>
      </c>
      <c r="M23" s="44">
        <v>148368</v>
      </c>
      <c r="N23" s="43"/>
      <c r="O23" s="44"/>
      <c r="P23" s="43">
        <f t="shared" si="5"/>
        <v>8387000</v>
      </c>
      <c r="Q23" s="44">
        <f t="shared" si="6"/>
        <v>8387382</v>
      </c>
      <c r="R23" s="24">
        <f t="shared" si="7"/>
        <v>-97.954420647995605</v>
      </c>
      <c r="S23" s="25">
        <f t="shared" si="8"/>
        <v>-97.733144224970701</v>
      </c>
      <c r="T23" s="24">
        <f t="shared" si="9"/>
        <v>41.935000000000002</v>
      </c>
      <c r="U23" s="26">
        <f t="shared" si="10"/>
        <v>41.936909999999997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449000</v>
      </c>
      <c r="I28" s="41">
        <f t="shared" si="11"/>
        <v>296953</v>
      </c>
      <c r="J28" s="40">
        <f t="shared" si="11"/>
        <v>606000</v>
      </c>
      <c r="K28" s="41">
        <f t="shared" si="11"/>
        <v>1208081</v>
      </c>
      <c r="L28" s="40">
        <f t="shared" si="11"/>
        <v>565000</v>
      </c>
      <c r="M28" s="41">
        <f t="shared" si="11"/>
        <v>564741</v>
      </c>
      <c r="N28" s="40">
        <f t="shared" si="11"/>
        <v>0</v>
      </c>
      <c r="O28" s="41">
        <f t="shared" si="11"/>
        <v>0</v>
      </c>
      <c r="P28" s="40">
        <f t="shared" si="11"/>
        <v>1620000</v>
      </c>
      <c r="Q28" s="41">
        <f t="shared" si="11"/>
        <v>2069775</v>
      </c>
      <c r="R28" s="20">
        <f t="shared" si="7"/>
        <v>-6.7656765676567661</v>
      </c>
      <c r="S28" s="21">
        <f t="shared" si="8"/>
        <v>-53.253051740735927</v>
      </c>
      <c r="T28" s="20">
        <f t="shared" si="9"/>
        <v>51.658163265306122</v>
      </c>
      <c r="U28" s="22">
        <f t="shared" si="10"/>
        <v>66.000478316326522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332000</v>
      </c>
      <c r="I31" s="44">
        <v>180350</v>
      </c>
      <c r="J31" s="43">
        <v>106000</v>
      </c>
      <c r="K31" s="44">
        <v>708021</v>
      </c>
      <c r="L31" s="43">
        <v>159000</v>
      </c>
      <c r="M31" s="44">
        <v>158782</v>
      </c>
      <c r="N31" s="43"/>
      <c r="O31" s="44"/>
      <c r="P31" s="43">
        <f t="shared" si="5"/>
        <v>597000</v>
      </c>
      <c r="Q31" s="44">
        <f t="shared" si="6"/>
        <v>1047153</v>
      </c>
      <c r="R31" s="24">
        <f t="shared" si="7"/>
        <v>50</v>
      </c>
      <c r="S31" s="25">
        <f t="shared" si="8"/>
        <v>-77.57382902484531</v>
      </c>
      <c r="T31" s="24">
        <f t="shared" si="9"/>
        <v>35.117647058823529</v>
      </c>
      <c r="U31" s="26">
        <f t="shared" si="10"/>
        <v>61.597235294117645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1436000</v>
      </c>
      <c r="C33" s="42"/>
      <c r="D33" s="42"/>
      <c r="E33" s="42">
        <f t="shared" si="4"/>
        <v>1436000</v>
      </c>
      <c r="F33" s="43">
        <v>1436000</v>
      </c>
      <c r="G33" s="44">
        <v>1436000</v>
      </c>
      <c r="H33" s="43">
        <v>117000</v>
      </c>
      <c r="I33" s="44">
        <v>116603</v>
      </c>
      <c r="J33" s="43">
        <v>500000</v>
      </c>
      <c r="K33" s="44">
        <v>500060</v>
      </c>
      <c r="L33" s="43">
        <v>406000</v>
      </c>
      <c r="M33" s="44">
        <v>405959</v>
      </c>
      <c r="N33" s="43"/>
      <c r="O33" s="44"/>
      <c r="P33" s="43">
        <f t="shared" si="5"/>
        <v>1023000</v>
      </c>
      <c r="Q33" s="44">
        <f t="shared" si="6"/>
        <v>1022622</v>
      </c>
      <c r="R33" s="24">
        <f t="shared" si="7"/>
        <v>-18.8</v>
      </c>
      <c r="S33" s="25">
        <f t="shared" si="8"/>
        <v>-18.817941846978361</v>
      </c>
      <c r="T33" s="24">
        <f t="shared" si="9"/>
        <v>71.239554317548752</v>
      </c>
      <c r="U33" s="26">
        <f t="shared" si="10"/>
        <v>71.213231197771591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30048000</v>
      </c>
      <c r="C61" s="39">
        <f t="shared" si="26"/>
        <v>9976000</v>
      </c>
      <c r="D61" s="39">
        <f t="shared" si="26"/>
        <v>0</v>
      </c>
      <c r="E61" s="39">
        <f t="shared" si="26"/>
        <v>40024000</v>
      </c>
      <c r="F61" s="40">
        <f t="shared" si="26"/>
        <v>30024000</v>
      </c>
      <c r="G61" s="41">
        <f t="shared" si="26"/>
        <v>40024000</v>
      </c>
      <c r="H61" s="40">
        <f t="shared" si="26"/>
        <v>7997000</v>
      </c>
      <c r="I61" s="41">
        <f t="shared" si="26"/>
        <v>6801033</v>
      </c>
      <c r="J61" s="40">
        <f t="shared" si="26"/>
        <v>12694000</v>
      </c>
      <c r="K61" s="41">
        <f t="shared" si="26"/>
        <v>12496634</v>
      </c>
      <c r="L61" s="40">
        <f t="shared" si="26"/>
        <v>4747000</v>
      </c>
      <c r="M61" s="41">
        <f t="shared" si="26"/>
        <v>7938273</v>
      </c>
      <c r="N61" s="40">
        <f t="shared" si="26"/>
        <v>0</v>
      </c>
      <c r="O61" s="41">
        <f t="shared" si="26"/>
        <v>0</v>
      </c>
      <c r="P61" s="40">
        <f t="shared" si="26"/>
        <v>25438000</v>
      </c>
      <c r="Q61" s="41">
        <f t="shared" si="26"/>
        <v>27235940</v>
      </c>
      <c r="R61" s="20">
        <f t="shared" si="16"/>
        <v>-62.604380022057661</v>
      </c>
      <c r="S61" s="21">
        <f t="shared" si="17"/>
        <v>-36.476710448589593</v>
      </c>
      <c r="T61" s="20">
        <f t="shared" si="18"/>
        <v>63.556865880471712</v>
      </c>
      <c r="U61" s="22">
        <f t="shared" si="19"/>
        <v>68.049020587647419</v>
      </c>
      <c r="V61" s="40">
        <f t="shared" ref="V61:W61" si="27">+V8+V43</f>
        <v>2491000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30048000</v>
      </c>
      <c r="C65" s="48">
        <f t="shared" si="30"/>
        <v>9976000</v>
      </c>
      <c r="D65" s="48">
        <f t="shared" si="30"/>
        <v>0</v>
      </c>
      <c r="E65" s="48">
        <f t="shared" si="30"/>
        <v>40024000</v>
      </c>
      <c r="F65" s="49">
        <f t="shared" si="30"/>
        <v>30024000</v>
      </c>
      <c r="G65" s="50">
        <f t="shared" si="30"/>
        <v>40024000</v>
      </c>
      <c r="H65" s="49">
        <f t="shared" si="30"/>
        <v>7997000</v>
      </c>
      <c r="I65" s="50">
        <f t="shared" si="30"/>
        <v>6801033</v>
      </c>
      <c r="J65" s="49">
        <f t="shared" si="30"/>
        <v>12694000</v>
      </c>
      <c r="K65" s="50">
        <f t="shared" si="30"/>
        <v>12496634</v>
      </c>
      <c r="L65" s="49">
        <f t="shared" si="30"/>
        <v>4747000</v>
      </c>
      <c r="M65" s="51">
        <f t="shared" si="30"/>
        <v>7938273</v>
      </c>
      <c r="N65" s="49">
        <f t="shared" si="30"/>
        <v>0</v>
      </c>
      <c r="O65" s="50">
        <f t="shared" si="30"/>
        <v>0</v>
      </c>
      <c r="P65" s="49">
        <f t="shared" si="30"/>
        <v>25438000</v>
      </c>
      <c r="Q65" s="50">
        <f t="shared" si="30"/>
        <v>27235940</v>
      </c>
      <c r="R65" s="34">
        <f t="shared" si="16"/>
        <v>-62.604380022057661</v>
      </c>
      <c r="S65" s="35">
        <f t="shared" si="17"/>
        <v>-36.476710448589593</v>
      </c>
      <c r="T65" s="34">
        <f t="shared" si="18"/>
        <v>63.556865880471712</v>
      </c>
      <c r="U65" s="35">
        <f t="shared" si="19"/>
        <v>68.049020587647419</v>
      </c>
      <c r="V65" s="49">
        <f>+V61+V62</f>
        <v>2491000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48437000</v>
      </c>
      <c r="C8" s="36">
        <f t="shared" si="0"/>
        <v>-5338000</v>
      </c>
      <c r="D8" s="36">
        <f t="shared" si="0"/>
        <v>0</v>
      </c>
      <c r="E8" s="36">
        <f t="shared" si="0"/>
        <v>43099000</v>
      </c>
      <c r="F8" s="37">
        <f t="shared" si="0"/>
        <v>43099000</v>
      </c>
      <c r="G8" s="38">
        <f t="shared" si="0"/>
        <v>43099000</v>
      </c>
      <c r="H8" s="37">
        <f t="shared" si="0"/>
        <v>4018000</v>
      </c>
      <c r="I8" s="38">
        <f t="shared" si="0"/>
        <v>4047000</v>
      </c>
      <c r="J8" s="37">
        <f t="shared" si="0"/>
        <v>3919000</v>
      </c>
      <c r="K8" s="38">
        <f t="shared" si="0"/>
        <v>9453016</v>
      </c>
      <c r="L8" s="37">
        <f t="shared" si="0"/>
        <v>3682000</v>
      </c>
      <c r="M8" s="38">
        <f t="shared" si="0"/>
        <v>6361933</v>
      </c>
      <c r="N8" s="37">
        <f t="shared" si="0"/>
        <v>0</v>
      </c>
      <c r="O8" s="38">
        <f t="shared" si="0"/>
        <v>0</v>
      </c>
      <c r="P8" s="37">
        <f t="shared" si="0"/>
        <v>11619000</v>
      </c>
      <c r="Q8" s="38">
        <f t="shared" si="0"/>
        <v>19861949</v>
      </c>
      <c r="R8" s="16">
        <f>IF(($J8       =0),0,((($L8       -$J8       )/$J8       )*100))</f>
        <v>-6.0474610870119925</v>
      </c>
      <c r="S8" s="17">
        <f>IF(($K8       =0),0,((($M8       -$K8       )/$K8       )*100))</f>
        <v>-32.699436878134982</v>
      </c>
      <c r="T8" s="16">
        <f>IF(($E8       =0),0,(($P8       /$E8       )*100))</f>
        <v>26.958862154574355</v>
      </c>
      <c r="U8" s="18">
        <f>IF(($E8       =0),0,(($Q8       /$E8       )*100))</f>
        <v>46.084477598088128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45469000</v>
      </c>
      <c r="C9" s="39">
        <f t="shared" si="2"/>
        <v>-5928000</v>
      </c>
      <c r="D9" s="39">
        <f t="shared" si="2"/>
        <v>0</v>
      </c>
      <c r="E9" s="39">
        <f t="shared" si="2"/>
        <v>39541000</v>
      </c>
      <c r="F9" s="40">
        <f t="shared" si="2"/>
        <v>39541000</v>
      </c>
      <c r="G9" s="41">
        <f t="shared" si="2"/>
        <v>39541000</v>
      </c>
      <c r="H9" s="40">
        <f t="shared" si="2"/>
        <v>3455000</v>
      </c>
      <c r="I9" s="41">
        <f t="shared" si="2"/>
        <v>3266531</v>
      </c>
      <c r="J9" s="40">
        <f t="shared" si="2"/>
        <v>2954000</v>
      </c>
      <c r="K9" s="41">
        <f t="shared" si="2"/>
        <v>8387041</v>
      </c>
      <c r="L9" s="40">
        <f t="shared" si="2"/>
        <v>3533000</v>
      </c>
      <c r="M9" s="41">
        <f t="shared" si="2"/>
        <v>6212222</v>
      </c>
      <c r="N9" s="40">
        <f t="shared" si="2"/>
        <v>0</v>
      </c>
      <c r="O9" s="41">
        <f t="shared" si="2"/>
        <v>0</v>
      </c>
      <c r="P9" s="40">
        <f t="shared" si="2"/>
        <v>9942000</v>
      </c>
      <c r="Q9" s="41">
        <f t="shared" si="2"/>
        <v>17865794</v>
      </c>
      <c r="R9" s="20">
        <f>IF(($J9       =0),0,((($L9       -$J9       )/$J9       )*100))</f>
        <v>19.600541638456331</v>
      </c>
      <c r="S9" s="21">
        <f>IF(($K9       =0),0,((($M9       -$K9       )/$K9       )*100))</f>
        <v>-25.930706669968583</v>
      </c>
      <c r="T9" s="20">
        <f>IF(($E9       =0),0,(($P9       /$E9       )*100))</f>
        <v>25.143521913962726</v>
      </c>
      <c r="U9" s="22">
        <f>IF(($E9       =0),0,(($Q9       /$E9       )*100))</f>
        <v>45.182959459801218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22108000</v>
      </c>
      <c r="C10" s="42">
        <v>-5795000</v>
      </c>
      <c r="D10" s="42"/>
      <c r="E10" s="42">
        <f t="shared" ref="E10:E41" si="4">$B10      +$C10      +$D10</f>
        <v>16313000</v>
      </c>
      <c r="F10" s="43">
        <v>16313000</v>
      </c>
      <c r="G10" s="44">
        <v>16313000</v>
      </c>
      <c r="H10" s="43">
        <v>2109000</v>
      </c>
      <c r="I10" s="44">
        <v>2094929</v>
      </c>
      <c r="J10" s="43">
        <v>939000</v>
      </c>
      <c r="K10" s="44">
        <v>938407</v>
      </c>
      <c r="L10" s="43">
        <v>129000</v>
      </c>
      <c r="M10" s="44">
        <v>129411</v>
      </c>
      <c r="N10" s="43"/>
      <c r="O10" s="44"/>
      <c r="P10" s="43">
        <f t="shared" ref="P10:P41" si="5">$H10      +$J10      +$L10      +$N10</f>
        <v>3177000</v>
      </c>
      <c r="Q10" s="44">
        <f t="shared" ref="Q10:Q41" si="6">$I10      +$K10      +$M10      +$O10</f>
        <v>3162747</v>
      </c>
      <c r="R10" s="24">
        <f t="shared" ref="R10:R41" si="7">IF(($J10      =0),0,((($L10      -$J10      )/$J10      )*100))</f>
        <v>-86.261980830670922</v>
      </c>
      <c r="S10" s="25">
        <f t="shared" ref="S10:S41" si="8">IF(($K10      =0),0,((($M10      -$K10      )/$K10      )*100))</f>
        <v>-86.209501847279483</v>
      </c>
      <c r="T10" s="24">
        <f t="shared" ref="T10:T41" si="9">IF(($E10      =0),0,(($P10      /$E10      )*100))</f>
        <v>19.475265125973152</v>
      </c>
      <c r="U10" s="26">
        <f t="shared" ref="U10:U41" si="10">IF(($E10      =0),0,(($Q10      /$E10      )*100))</f>
        <v>19.387893091399498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23361000</v>
      </c>
      <c r="C13" s="42">
        <v>-133000</v>
      </c>
      <c r="D13" s="42"/>
      <c r="E13" s="42">
        <f t="shared" si="4"/>
        <v>23228000</v>
      </c>
      <c r="F13" s="43">
        <v>23228000</v>
      </c>
      <c r="G13" s="44">
        <v>23228000</v>
      </c>
      <c r="H13" s="43">
        <v>1346000</v>
      </c>
      <c r="I13" s="44">
        <v>1171602</v>
      </c>
      <c r="J13" s="43">
        <v>2015000</v>
      </c>
      <c r="K13" s="44">
        <v>7448634</v>
      </c>
      <c r="L13" s="43">
        <v>3404000</v>
      </c>
      <c r="M13" s="44">
        <v>6082811</v>
      </c>
      <c r="N13" s="43"/>
      <c r="O13" s="44"/>
      <c r="P13" s="43">
        <f t="shared" si="5"/>
        <v>6765000</v>
      </c>
      <c r="Q13" s="44">
        <f t="shared" si="6"/>
        <v>14703047</v>
      </c>
      <c r="R13" s="24">
        <f t="shared" si="7"/>
        <v>68.933002481389579</v>
      </c>
      <c r="S13" s="25">
        <f t="shared" si="8"/>
        <v>-18.33655674315586</v>
      </c>
      <c r="T13" s="24">
        <f t="shared" si="9"/>
        <v>29.124332701911488</v>
      </c>
      <c r="U13" s="26">
        <f t="shared" si="10"/>
        <v>63.298807473738592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2968000</v>
      </c>
      <c r="C28" s="39">
        <f t="shared" si="11"/>
        <v>590000</v>
      </c>
      <c r="D28" s="39">
        <f t="shared" si="11"/>
        <v>0</v>
      </c>
      <c r="E28" s="39">
        <f t="shared" si="11"/>
        <v>3558000</v>
      </c>
      <c r="F28" s="40">
        <f t="shared" si="11"/>
        <v>3558000</v>
      </c>
      <c r="G28" s="41">
        <f t="shared" si="11"/>
        <v>3558000</v>
      </c>
      <c r="H28" s="40">
        <f t="shared" si="11"/>
        <v>563000</v>
      </c>
      <c r="I28" s="41">
        <f t="shared" si="11"/>
        <v>780469</v>
      </c>
      <c r="J28" s="40">
        <f t="shared" si="11"/>
        <v>965000</v>
      </c>
      <c r="K28" s="41">
        <f t="shared" si="11"/>
        <v>1065975</v>
      </c>
      <c r="L28" s="40">
        <f t="shared" si="11"/>
        <v>149000</v>
      </c>
      <c r="M28" s="41">
        <f t="shared" si="11"/>
        <v>149711</v>
      </c>
      <c r="N28" s="40">
        <f t="shared" si="11"/>
        <v>0</v>
      </c>
      <c r="O28" s="41">
        <f t="shared" si="11"/>
        <v>0</v>
      </c>
      <c r="P28" s="40">
        <f t="shared" si="11"/>
        <v>1677000</v>
      </c>
      <c r="Q28" s="41">
        <f t="shared" si="11"/>
        <v>1996155</v>
      </c>
      <c r="R28" s="20">
        <f t="shared" si="7"/>
        <v>-84.559585492227981</v>
      </c>
      <c r="S28" s="21">
        <f t="shared" si="8"/>
        <v>-85.955486760946556</v>
      </c>
      <c r="T28" s="20">
        <f t="shared" si="9"/>
        <v>47.133220910623947</v>
      </c>
      <c r="U28" s="22">
        <f t="shared" si="10"/>
        <v>56.103288364249579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221000</v>
      </c>
      <c r="I31" s="44">
        <v>220876</v>
      </c>
      <c r="J31" s="43">
        <v>157000</v>
      </c>
      <c r="K31" s="44">
        <v>257568</v>
      </c>
      <c r="L31" s="43">
        <v>149000</v>
      </c>
      <c r="M31" s="44">
        <v>149711</v>
      </c>
      <c r="N31" s="43"/>
      <c r="O31" s="44"/>
      <c r="P31" s="43">
        <f t="shared" si="5"/>
        <v>527000</v>
      </c>
      <c r="Q31" s="44">
        <f t="shared" si="6"/>
        <v>628155</v>
      </c>
      <c r="R31" s="24">
        <f t="shared" si="7"/>
        <v>-5.095541401273886</v>
      </c>
      <c r="S31" s="25">
        <f t="shared" si="8"/>
        <v>-41.87515529879488</v>
      </c>
      <c r="T31" s="24">
        <f t="shared" si="9"/>
        <v>32.9375</v>
      </c>
      <c r="U31" s="26">
        <f t="shared" si="10"/>
        <v>39.259687499999998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1368000</v>
      </c>
      <c r="C33" s="42"/>
      <c r="D33" s="42"/>
      <c r="E33" s="42">
        <f t="shared" si="4"/>
        <v>1368000</v>
      </c>
      <c r="F33" s="43">
        <v>1368000</v>
      </c>
      <c r="G33" s="44">
        <v>1368000</v>
      </c>
      <c r="H33" s="43">
        <v>342000</v>
      </c>
      <c r="I33" s="44">
        <v>559593</v>
      </c>
      <c r="J33" s="43">
        <v>808000</v>
      </c>
      <c r="K33" s="44">
        <v>808407</v>
      </c>
      <c r="L33" s="43"/>
      <c r="M33" s="44"/>
      <c r="N33" s="43"/>
      <c r="O33" s="44"/>
      <c r="P33" s="43">
        <f t="shared" si="5"/>
        <v>1150000</v>
      </c>
      <c r="Q33" s="44">
        <f t="shared" si="6"/>
        <v>1368000</v>
      </c>
      <c r="R33" s="24">
        <f t="shared" si="7"/>
        <v>-100</v>
      </c>
      <c r="S33" s="25">
        <f t="shared" si="8"/>
        <v>-100</v>
      </c>
      <c r="T33" s="24">
        <f t="shared" si="9"/>
        <v>84.064327485380119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590000</v>
      </c>
      <c r="D37" s="42"/>
      <c r="E37" s="42">
        <f t="shared" si="4"/>
        <v>590000</v>
      </c>
      <c r="F37" s="43">
        <v>590000</v>
      </c>
      <c r="G37" s="44">
        <v>590000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2602000</v>
      </c>
      <c r="C43" s="45">
        <f t="shared" si="20"/>
        <v>5056000</v>
      </c>
      <c r="D43" s="45">
        <f t="shared" si="20"/>
        <v>0</v>
      </c>
      <c r="E43" s="45">
        <f t="shared" si="20"/>
        <v>7658000</v>
      </c>
      <c r="F43" s="46">
        <f t="shared" si="20"/>
        <v>2602000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2602000</v>
      </c>
      <c r="C44" s="39">
        <f t="shared" si="22"/>
        <v>5056000</v>
      </c>
      <c r="D44" s="39">
        <f t="shared" si="22"/>
        <v>0</v>
      </c>
      <c r="E44" s="39">
        <f t="shared" si="22"/>
        <v>7658000</v>
      </c>
      <c r="F44" s="40">
        <f t="shared" si="22"/>
        <v>2602000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2602000</v>
      </c>
      <c r="C46" s="42">
        <v>5056000</v>
      </c>
      <c r="D46" s="42"/>
      <c r="E46" s="42">
        <f t="shared" si="13"/>
        <v>7658000</v>
      </c>
      <c r="F46" s="43">
        <v>2602000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51039000</v>
      </c>
      <c r="C61" s="39">
        <f t="shared" si="26"/>
        <v>-282000</v>
      </c>
      <c r="D61" s="39">
        <f t="shared" si="26"/>
        <v>0</v>
      </c>
      <c r="E61" s="39">
        <f t="shared" si="26"/>
        <v>50757000</v>
      </c>
      <c r="F61" s="40">
        <f t="shared" si="26"/>
        <v>45701000</v>
      </c>
      <c r="G61" s="41">
        <f t="shared" si="26"/>
        <v>43099000</v>
      </c>
      <c r="H61" s="40">
        <f t="shared" si="26"/>
        <v>4018000</v>
      </c>
      <c r="I61" s="41">
        <f t="shared" si="26"/>
        <v>4047000</v>
      </c>
      <c r="J61" s="40">
        <f t="shared" si="26"/>
        <v>3919000</v>
      </c>
      <c r="K61" s="41">
        <f t="shared" si="26"/>
        <v>9453016</v>
      </c>
      <c r="L61" s="40">
        <f t="shared" si="26"/>
        <v>3682000</v>
      </c>
      <c r="M61" s="41">
        <f t="shared" si="26"/>
        <v>6361933</v>
      </c>
      <c r="N61" s="40">
        <f t="shared" si="26"/>
        <v>0</v>
      </c>
      <c r="O61" s="41">
        <f t="shared" si="26"/>
        <v>0</v>
      </c>
      <c r="P61" s="40">
        <f t="shared" si="26"/>
        <v>11619000</v>
      </c>
      <c r="Q61" s="41">
        <f t="shared" si="26"/>
        <v>19861949</v>
      </c>
      <c r="R61" s="20">
        <f t="shared" si="16"/>
        <v>-6.0474610870119925</v>
      </c>
      <c r="S61" s="21">
        <f t="shared" si="17"/>
        <v>-32.699436878134982</v>
      </c>
      <c r="T61" s="20">
        <f t="shared" si="18"/>
        <v>22.891423843016725</v>
      </c>
      <c r="U61" s="22">
        <f t="shared" si="19"/>
        <v>39.131447879110269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51039000</v>
      </c>
      <c r="C65" s="48">
        <f t="shared" si="30"/>
        <v>-282000</v>
      </c>
      <c r="D65" s="48">
        <f t="shared" si="30"/>
        <v>0</v>
      </c>
      <c r="E65" s="48">
        <f t="shared" si="30"/>
        <v>50757000</v>
      </c>
      <c r="F65" s="49">
        <f t="shared" si="30"/>
        <v>45701000</v>
      </c>
      <c r="G65" s="50">
        <f t="shared" si="30"/>
        <v>43099000</v>
      </c>
      <c r="H65" s="49">
        <f t="shared" si="30"/>
        <v>4018000</v>
      </c>
      <c r="I65" s="50">
        <f t="shared" si="30"/>
        <v>4047000</v>
      </c>
      <c r="J65" s="49">
        <f t="shared" si="30"/>
        <v>3919000</v>
      </c>
      <c r="K65" s="50">
        <f t="shared" si="30"/>
        <v>9453016</v>
      </c>
      <c r="L65" s="49">
        <f t="shared" si="30"/>
        <v>3682000</v>
      </c>
      <c r="M65" s="51">
        <f t="shared" si="30"/>
        <v>6361933</v>
      </c>
      <c r="N65" s="49">
        <f t="shared" si="30"/>
        <v>0</v>
      </c>
      <c r="O65" s="50">
        <f t="shared" si="30"/>
        <v>0</v>
      </c>
      <c r="P65" s="49">
        <f t="shared" si="30"/>
        <v>11619000</v>
      </c>
      <c r="Q65" s="50">
        <f t="shared" si="30"/>
        <v>19861949</v>
      </c>
      <c r="R65" s="34">
        <f t="shared" si="16"/>
        <v>-6.0474610870119925</v>
      </c>
      <c r="S65" s="35">
        <f t="shared" si="17"/>
        <v>-32.699436878134982</v>
      </c>
      <c r="T65" s="34">
        <f t="shared" si="18"/>
        <v>22.891423843016725</v>
      </c>
      <c r="U65" s="35">
        <f t="shared" si="19"/>
        <v>39.131447879110269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55343000</v>
      </c>
      <c r="C8" s="36">
        <f t="shared" si="0"/>
        <v>9211000</v>
      </c>
      <c r="D8" s="36">
        <f t="shared" si="0"/>
        <v>0</v>
      </c>
      <c r="E8" s="36">
        <f t="shared" si="0"/>
        <v>64554000</v>
      </c>
      <c r="F8" s="37">
        <f t="shared" si="0"/>
        <v>64554000</v>
      </c>
      <c r="G8" s="38">
        <f t="shared" si="0"/>
        <v>64554000</v>
      </c>
      <c r="H8" s="37">
        <f t="shared" si="0"/>
        <v>8289000</v>
      </c>
      <c r="I8" s="38">
        <f t="shared" si="0"/>
        <v>3781059</v>
      </c>
      <c r="J8" s="37">
        <f t="shared" si="0"/>
        <v>24990000</v>
      </c>
      <c r="K8" s="38">
        <f t="shared" si="0"/>
        <v>20413071</v>
      </c>
      <c r="L8" s="37">
        <f t="shared" si="0"/>
        <v>13617000</v>
      </c>
      <c r="M8" s="38">
        <f t="shared" si="0"/>
        <v>26289635</v>
      </c>
      <c r="N8" s="37">
        <f t="shared" si="0"/>
        <v>0</v>
      </c>
      <c r="O8" s="38">
        <f t="shared" si="0"/>
        <v>0</v>
      </c>
      <c r="P8" s="37">
        <f t="shared" si="0"/>
        <v>46896000</v>
      </c>
      <c r="Q8" s="38">
        <f t="shared" si="0"/>
        <v>50483765</v>
      </c>
      <c r="R8" s="16">
        <f>IF(($J8       =0),0,((($L8       -$J8       )/$J8       )*100))</f>
        <v>-45.510204081632658</v>
      </c>
      <c r="S8" s="17">
        <f>IF(($K8       =0),0,((($M8       -$K8       )/$K8       )*100))</f>
        <v>28.788240632680896</v>
      </c>
      <c r="T8" s="16">
        <f>IF(($E8       =0),0,(($P8       /$E8       )*100))</f>
        <v>72.646156706013571</v>
      </c>
      <c r="U8" s="18">
        <f>IF(($E8       =0),0,(($Q8       /$E8       )*100))</f>
        <v>78.203930043064716</v>
      </c>
      <c r="V8" s="37">
        <f t="shared" ref="V8:W8" si="1">+V9+V28</f>
        <v>350000</v>
      </c>
      <c r="W8" s="38">
        <f t="shared" si="1"/>
        <v>349000</v>
      </c>
    </row>
    <row r="9" spans="1:23" x14ac:dyDescent="0.2">
      <c r="A9" s="19" t="s">
        <v>35</v>
      </c>
      <c r="B9" s="39">
        <f t="shared" ref="B9:Q9" si="2">SUM(B10:B27)</f>
        <v>52150000</v>
      </c>
      <c r="C9" s="39">
        <f t="shared" si="2"/>
        <v>-30000</v>
      </c>
      <c r="D9" s="39">
        <f t="shared" si="2"/>
        <v>0</v>
      </c>
      <c r="E9" s="39">
        <f t="shared" si="2"/>
        <v>52120000</v>
      </c>
      <c r="F9" s="40">
        <f t="shared" si="2"/>
        <v>52120000</v>
      </c>
      <c r="G9" s="41">
        <f t="shared" si="2"/>
        <v>52120000</v>
      </c>
      <c r="H9" s="40">
        <f t="shared" si="2"/>
        <v>7588000</v>
      </c>
      <c r="I9" s="41">
        <f t="shared" si="2"/>
        <v>3016145</v>
      </c>
      <c r="J9" s="40">
        <f t="shared" si="2"/>
        <v>24497000</v>
      </c>
      <c r="K9" s="41">
        <f t="shared" si="2"/>
        <v>19912339</v>
      </c>
      <c r="L9" s="40">
        <f t="shared" si="2"/>
        <v>12906000</v>
      </c>
      <c r="M9" s="41">
        <f t="shared" si="2"/>
        <v>25248052</v>
      </c>
      <c r="N9" s="40">
        <f t="shared" si="2"/>
        <v>0</v>
      </c>
      <c r="O9" s="41">
        <f t="shared" si="2"/>
        <v>0</v>
      </c>
      <c r="P9" s="40">
        <f t="shared" si="2"/>
        <v>44991000</v>
      </c>
      <c r="Q9" s="41">
        <f t="shared" si="2"/>
        <v>48176536</v>
      </c>
      <c r="R9" s="20">
        <f>IF(($J9       =0),0,((($L9       -$J9       )/$J9       )*100))</f>
        <v>-47.315997877291096</v>
      </c>
      <c r="S9" s="21">
        <f>IF(($K9       =0),0,((($M9       -$K9       )/$K9       )*100))</f>
        <v>26.796013265945302</v>
      </c>
      <c r="T9" s="20">
        <f>IF(($E9       =0),0,(($P9       /$E9       )*100))</f>
        <v>86.321949347659242</v>
      </c>
      <c r="U9" s="22">
        <f>IF(($E9       =0),0,(($Q9       /$E9       )*100))</f>
        <v>92.433875671527247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29332000</v>
      </c>
      <c r="C10" s="42">
        <v>-30000</v>
      </c>
      <c r="D10" s="42"/>
      <c r="E10" s="42">
        <f t="shared" ref="E10:E41" si="4">$B10      +$C10      +$D10</f>
        <v>29302000</v>
      </c>
      <c r="F10" s="43">
        <v>29302000</v>
      </c>
      <c r="G10" s="44">
        <v>29302000</v>
      </c>
      <c r="H10" s="43">
        <v>588000</v>
      </c>
      <c r="I10" s="44">
        <v>591942</v>
      </c>
      <c r="J10" s="43">
        <v>17712000</v>
      </c>
      <c r="K10" s="44">
        <v>18236897</v>
      </c>
      <c r="L10" s="43">
        <v>4765000</v>
      </c>
      <c r="M10" s="44">
        <v>8452711</v>
      </c>
      <c r="N10" s="43"/>
      <c r="O10" s="44"/>
      <c r="P10" s="43">
        <f t="shared" ref="P10:P41" si="5">$H10      +$J10      +$L10      +$N10</f>
        <v>23065000</v>
      </c>
      <c r="Q10" s="44">
        <f t="shared" ref="Q10:Q41" si="6">$I10      +$K10      +$M10      +$O10</f>
        <v>27281550</v>
      </c>
      <c r="R10" s="24">
        <f t="shared" ref="R10:R41" si="7">IF(($J10      =0),0,((($L10      -$J10      )/$J10      )*100))</f>
        <v>-73.097335140018075</v>
      </c>
      <c r="S10" s="25">
        <f t="shared" ref="S10:S41" si="8">IF(($K10      =0),0,((($M10      -$K10      )/$K10      )*100))</f>
        <v>-53.650497669641936</v>
      </c>
      <c r="T10" s="24">
        <f t="shared" ref="T10:T41" si="9">IF(($E10      =0),0,(($P10      /$E10      )*100))</f>
        <v>78.714763497372203</v>
      </c>
      <c r="U10" s="26">
        <f t="shared" ref="U10:U41" si="10">IF(($E10      =0),0,(($Q10      /$E10      )*100))</f>
        <v>93.104736878028802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22818000</v>
      </c>
      <c r="C13" s="42"/>
      <c r="D13" s="42"/>
      <c r="E13" s="42">
        <f t="shared" si="4"/>
        <v>22818000</v>
      </c>
      <c r="F13" s="43">
        <v>22818000</v>
      </c>
      <c r="G13" s="44">
        <v>22818000</v>
      </c>
      <c r="H13" s="43">
        <v>7000000</v>
      </c>
      <c r="I13" s="44">
        <v>2424203</v>
      </c>
      <c r="J13" s="43">
        <v>6785000</v>
      </c>
      <c r="K13" s="44">
        <v>1675442</v>
      </c>
      <c r="L13" s="43">
        <v>8141000</v>
      </c>
      <c r="M13" s="44">
        <v>16795341</v>
      </c>
      <c r="N13" s="43"/>
      <c r="O13" s="44"/>
      <c r="P13" s="43">
        <f t="shared" si="5"/>
        <v>21926000</v>
      </c>
      <c r="Q13" s="44">
        <f t="shared" si="6"/>
        <v>20894986</v>
      </c>
      <c r="R13" s="24">
        <f t="shared" si="7"/>
        <v>19.985261606484894</v>
      </c>
      <c r="S13" s="25">
        <f t="shared" si="8"/>
        <v>902.44240027407693</v>
      </c>
      <c r="T13" s="24">
        <f t="shared" si="9"/>
        <v>96.090805504426342</v>
      </c>
      <c r="U13" s="26">
        <f t="shared" si="10"/>
        <v>91.572381453238677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3193000</v>
      </c>
      <c r="C28" s="39">
        <f t="shared" si="11"/>
        <v>9241000</v>
      </c>
      <c r="D28" s="39">
        <f t="shared" si="11"/>
        <v>0</v>
      </c>
      <c r="E28" s="39">
        <f t="shared" si="11"/>
        <v>12434000</v>
      </c>
      <c r="F28" s="40">
        <f t="shared" si="11"/>
        <v>12434000</v>
      </c>
      <c r="G28" s="41">
        <f t="shared" si="11"/>
        <v>12434000</v>
      </c>
      <c r="H28" s="40">
        <f t="shared" si="11"/>
        <v>701000</v>
      </c>
      <c r="I28" s="41">
        <f t="shared" si="11"/>
        <v>764914</v>
      </c>
      <c r="J28" s="40">
        <f t="shared" si="11"/>
        <v>493000</v>
      </c>
      <c r="K28" s="41">
        <f t="shared" si="11"/>
        <v>500732</v>
      </c>
      <c r="L28" s="40">
        <f t="shared" si="11"/>
        <v>711000</v>
      </c>
      <c r="M28" s="41">
        <f t="shared" si="11"/>
        <v>1041583</v>
      </c>
      <c r="N28" s="40">
        <f t="shared" si="11"/>
        <v>0</v>
      </c>
      <c r="O28" s="41">
        <f t="shared" si="11"/>
        <v>0</v>
      </c>
      <c r="P28" s="40">
        <f t="shared" si="11"/>
        <v>1905000</v>
      </c>
      <c r="Q28" s="41">
        <f t="shared" si="11"/>
        <v>2307229</v>
      </c>
      <c r="R28" s="20">
        <f t="shared" si="7"/>
        <v>44.219066937119678</v>
      </c>
      <c r="S28" s="21">
        <f t="shared" si="8"/>
        <v>108.01207032903828</v>
      </c>
      <c r="T28" s="20">
        <f t="shared" si="9"/>
        <v>15.320894322020267</v>
      </c>
      <c r="U28" s="22">
        <f t="shared" si="10"/>
        <v>18.555806659160368</v>
      </c>
      <c r="V28" s="40">
        <f t="shared" ref="V28:W28" si="12">SUM(V29:V42)</f>
        <v>350000</v>
      </c>
      <c r="W28" s="41">
        <f t="shared" si="12"/>
        <v>349000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338000</v>
      </c>
      <c r="I31" s="44">
        <v>370830</v>
      </c>
      <c r="J31" s="43">
        <v>211000</v>
      </c>
      <c r="K31" s="44">
        <v>217835</v>
      </c>
      <c r="L31" s="43">
        <v>148000</v>
      </c>
      <c r="M31" s="44">
        <v>82085</v>
      </c>
      <c r="N31" s="43"/>
      <c r="O31" s="44"/>
      <c r="P31" s="43">
        <f t="shared" si="5"/>
        <v>697000</v>
      </c>
      <c r="Q31" s="44">
        <f t="shared" si="6"/>
        <v>670750</v>
      </c>
      <c r="R31" s="24">
        <f t="shared" si="7"/>
        <v>-29.857819905213269</v>
      </c>
      <c r="S31" s="25">
        <f t="shared" si="8"/>
        <v>-62.31780935111437</v>
      </c>
      <c r="T31" s="24">
        <f t="shared" si="9"/>
        <v>43.5625</v>
      </c>
      <c r="U31" s="26">
        <f t="shared" si="10"/>
        <v>41.921875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363000</v>
      </c>
      <c r="I33" s="44">
        <v>394084</v>
      </c>
      <c r="J33" s="43">
        <v>282000</v>
      </c>
      <c r="K33" s="44">
        <v>282897</v>
      </c>
      <c r="L33" s="43">
        <v>563000</v>
      </c>
      <c r="M33" s="44">
        <v>559901</v>
      </c>
      <c r="N33" s="43"/>
      <c r="O33" s="44"/>
      <c r="P33" s="43">
        <f t="shared" si="5"/>
        <v>1208000</v>
      </c>
      <c r="Q33" s="44">
        <f t="shared" si="6"/>
        <v>1236882</v>
      </c>
      <c r="R33" s="24">
        <f t="shared" si="7"/>
        <v>99.645390070921991</v>
      </c>
      <c r="S33" s="25">
        <f t="shared" si="8"/>
        <v>97.916909687978318</v>
      </c>
      <c r="T33" s="24">
        <f t="shared" si="9"/>
        <v>75.83176396735719</v>
      </c>
      <c r="U33" s="26">
        <f t="shared" si="10"/>
        <v>77.644821092278718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9241000</v>
      </c>
      <c r="D37" s="42"/>
      <c r="E37" s="42">
        <f t="shared" si="4"/>
        <v>9241000</v>
      </c>
      <c r="F37" s="43">
        <v>9241000</v>
      </c>
      <c r="G37" s="44">
        <v>9241000</v>
      </c>
      <c r="H37" s="43"/>
      <c r="I37" s="44"/>
      <c r="J37" s="43"/>
      <c r="K37" s="44"/>
      <c r="L37" s="43"/>
      <c r="M37" s="44">
        <v>399597</v>
      </c>
      <c r="N37" s="43"/>
      <c r="O37" s="44"/>
      <c r="P37" s="43">
        <f t="shared" si="5"/>
        <v>0</v>
      </c>
      <c r="Q37" s="44">
        <f t="shared" si="6"/>
        <v>399597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4.3241748728492588</v>
      </c>
      <c r="V37" s="43">
        <v>350000</v>
      </c>
      <c r="W37" s="44">
        <v>349000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296000</v>
      </c>
      <c r="C43" s="45">
        <f t="shared" si="20"/>
        <v>685000</v>
      </c>
      <c r="D43" s="45">
        <f t="shared" si="20"/>
        <v>0</v>
      </c>
      <c r="E43" s="45">
        <f t="shared" si="20"/>
        <v>981000</v>
      </c>
      <c r="F43" s="46">
        <f t="shared" si="20"/>
        <v>296000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296000</v>
      </c>
      <c r="C44" s="39">
        <f t="shared" si="22"/>
        <v>685000</v>
      </c>
      <c r="D44" s="39">
        <f t="shared" si="22"/>
        <v>0</v>
      </c>
      <c r="E44" s="39">
        <f t="shared" si="22"/>
        <v>981000</v>
      </c>
      <c r="F44" s="40">
        <f t="shared" si="22"/>
        <v>296000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296000</v>
      </c>
      <c r="C46" s="42">
        <v>685000</v>
      </c>
      <c r="D46" s="42"/>
      <c r="E46" s="42">
        <f t="shared" si="13"/>
        <v>981000</v>
      </c>
      <c r="F46" s="43">
        <v>296000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55639000</v>
      </c>
      <c r="C61" s="39">
        <f t="shared" si="26"/>
        <v>9896000</v>
      </c>
      <c r="D61" s="39">
        <f t="shared" si="26"/>
        <v>0</v>
      </c>
      <c r="E61" s="39">
        <f t="shared" si="26"/>
        <v>65535000</v>
      </c>
      <c r="F61" s="40">
        <f t="shared" si="26"/>
        <v>64850000</v>
      </c>
      <c r="G61" s="41">
        <f t="shared" si="26"/>
        <v>64554000</v>
      </c>
      <c r="H61" s="40">
        <f t="shared" si="26"/>
        <v>8289000</v>
      </c>
      <c r="I61" s="41">
        <f t="shared" si="26"/>
        <v>3781059</v>
      </c>
      <c r="J61" s="40">
        <f t="shared" si="26"/>
        <v>24990000</v>
      </c>
      <c r="K61" s="41">
        <f t="shared" si="26"/>
        <v>20413071</v>
      </c>
      <c r="L61" s="40">
        <f t="shared" si="26"/>
        <v>13617000</v>
      </c>
      <c r="M61" s="41">
        <f t="shared" si="26"/>
        <v>26289635</v>
      </c>
      <c r="N61" s="40">
        <f t="shared" si="26"/>
        <v>0</v>
      </c>
      <c r="O61" s="41">
        <f t="shared" si="26"/>
        <v>0</v>
      </c>
      <c r="P61" s="40">
        <f t="shared" si="26"/>
        <v>46896000</v>
      </c>
      <c r="Q61" s="41">
        <f t="shared" si="26"/>
        <v>50483765</v>
      </c>
      <c r="R61" s="20">
        <f t="shared" si="16"/>
        <v>-45.510204081632658</v>
      </c>
      <c r="S61" s="21">
        <f t="shared" si="17"/>
        <v>28.788240632680896</v>
      </c>
      <c r="T61" s="20">
        <f t="shared" si="18"/>
        <v>71.558709086747541</v>
      </c>
      <c r="U61" s="22">
        <f t="shared" si="19"/>
        <v>77.033287556267638</v>
      </c>
      <c r="V61" s="40">
        <f t="shared" ref="V61:W61" si="27">+V8+V43</f>
        <v>350000</v>
      </c>
      <c r="W61" s="41">
        <f t="shared" si="27"/>
        <v>349000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55639000</v>
      </c>
      <c r="C65" s="48">
        <f t="shared" si="30"/>
        <v>9896000</v>
      </c>
      <c r="D65" s="48">
        <f t="shared" si="30"/>
        <v>0</v>
      </c>
      <c r="E65" s="48">
        <f t="shared" si="30"/>
        <v>65535000</v>
      </c>
      <c r="F65" s="49">
        <f t="shared" si="30"/>
        <v>64850000</v>
      </c>
      <c r="G65" s="50">
        <f t="shared" si="30"/>
        <v>64554000</v>
      </c>
      <c r="H65" s="49">
        <f t="shared" si="30"/>
        <v>8289000</v>
      </c>
      <c r="I65" s="50">
        <f t="shared" si="30"/>
        <v>3781059</v>
      </c>
      <c r="J65" s="49">
        <f t="shared" si="30"/>
        <v>24990000</v>
      </c>
      <c r="K65" s="50">
        <f t="shared" si="30"/>
        <v>20413071</v>
      </c>
      <c r="L65" s="49">
        <f t="shared" si="30"/>
        <v>13617000</v>
      </c>
      <c r="M65" s="51">
        <f t="shared" si="30"/>
        <v>26289635</v>
      </c>
      <c r="N65" s="49">
        <f t="shared" si="30"/>
        <v>0</v>
      </c>
      <c r="O65" s="50">
        <f t="shared" si="30"/>
        <v>0</v>
      </c>
      <c r="P65" s="49">
        <f t="shared" si="30"/>
        <v>46896000</v>
      </c>
      <c r="Q65" s="50">
        <f t="shared" si="30"/>
        <v>50483765</v>
      </c>
      <c r="R65" s="34">
        <f t="shared" si="16"/>
        <v>-45.510204081632658</v>
      </c>
      <c r="S65" s="35">
        <f t="shared" si="17"/>
        <v>28.788240632680896</v>
      </c>
      <c r="T65" s="34">
        <f t="shared" si="18"/>
        <v>71.558709086747541</v>
      </c>
      <c r="U65" s="35">
        <f t="shared" si="19"/>
        <v>77.033287556267638</v>
      </c>
      <c r="V65" s="49">
        <f>+V61+V62</f>
        <v>350000</v>
      </c>
      <c r="W65" s="50">
        <f>+W61+W62</f>
        <v>349000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5239000</v>
      </c>
      <c r="C8" s="36">
        <f t="shared" si="0"/>
        <v>-892000</v>
      </c>
      <c r="D8" s="36">
        <f t="shared" si="0"/>
        <v>0</v>
      </c>
      <c r="E8" s="36">
        <f t="shared" si="0"/>
        <v>4347000</v>
      </c>
      <c r="F8" s="37">
        <f t="shared" si="0"/>
        <v>4347000</v>
      </c>
      <c r="G8" s="38">
        <f t="shared" si="0"/>
        <v>4347000</v>
      </c>
      <c r="H8" s="37">
        <f t="shared" si="0"/>
        <v>242000</v>
      </c>
      <c r="I8" s="38">
        <f t="shared" si="0"/>
        <v>254806</v>
      </c>
      <c r="J8" s="37">
        <f t="shared" si="0"/>
        <v>511000</v>
      </c>
      <c r="K8" s="38">
        <f t="shared" si="0"/>
        <v>510438</v>
      </c>
      <c r="L8" s="37">
        <f t="shared" si="0"/>
        <v>470000</v>
      </c>
      <c r="M8" s="38">
        <f t="shared" si="0"/>
        <v>463826</v>
      </c>
      <c r="N8" s="37">
        <f t="shared" si="0"/>
        <v>0</v>
      </c>
      <c r="O8" s="38">
        <f t="shared" si="0"/>
        <v>0</v>
      </c>
      <c r="P8" s="37">
        <f t="shared" si="0"/>
        <v>1223000</v>
      </c>
      <c r="Q8" s="38">
        <f t="shared" si="0"/>
        <v>1229070</v>
      </c>
      <c r="R8" s="16">
        <f>IF(($J8       =0),0,((($L8       -$J8       )/$J8       )*100))</f>
        <v>-8.0234833659491187</v>
      </c>
      <c r="S8" s="17">
        <f>IF(($K8       =0),0,((($M8       -$K8       )/$K8       )*100))</f>
        <v>-9.1317652682598087</v>
      </c>
      <c r="T8" s="16">
        <f>IF(($E8       =0),0,(($P8       /$E8       )*100))</f>
        <v>28.134345525649874</v>
      </c>
      <c r="U8" s="18">
        <f>IF(($E8       =0),0,(($Q8       /$E8       )*100))</f>
        <v>28.273982056590754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2974000</v>
      </c>
      <c r="C9" s="39">
        <f t="shared" si="2"/>
        <v>-892000</v>
      </c>
      <c r="D9" s="39">
        <f t="shared" si="2"/>
        <v>0</v>
      </c>
      <c r="E9" s="39">
        <f t="shared" si="2"/>
        <v>2082000</v>
      </c>
      <c r="F9" s="40">
        <f t="shared" si="2"/>
        <v>2082000</v>
      </c>
      <c r="G9" s="41">
        <f t="shared" si="2"/>
        <v>2082000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2974000</v>
      </c>
      <c r="C16" s="42">
        <v>-892000</v>
      </c>
      <c r="D16" s="42"/>
      <c r="E16" s="42">
        <f t="shared" si="4"/>
        <v>2082000</v>
      </c>
      <c r="F16" s="43">
        <v>2082000</v>
      </c>
      <c r="G16" s="44">
        <v>2082000</v>
      </c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2265000</v>
      </c>
      <c r="C28" s="39">
        <f t="shared" si="11"/>
        <v>0</v>
      </c>
      <c r="D28" s="39">
        <f t="shared" si="11"/>
        <v>0</v>
      </c>
      <c r="E28" s="39">
        <f t="shared" si="11"/>
        <v>2265000</v>
      </c>
      <c r="F28" s="40">
        <f t="shared" si="11"/>
        <v>2265000</v>
      </c>
      <c r="G28" s="41">
        <f t="shared" si="11"/>
        <v>2265000</v>
      </c>
      <c r="H28" s="40">
        <f t="shared" si="11"/>
        <v>242000</v>
      </c>
      <c r="I28" s="41">
        <f t="shared" si="11"/>
        <v>254806</v>
      </c>
      <c r="J28" s="40">
        <f t="shared" si="11"/>
        <v>511000</v>
      </c>
      <c r="K28" s="41">
        <f t="shared" si="11"/>
        <v>510438</v>
      </c>
      <c r="L28" s="40">
        <f t="shared" si="11"/>
        <v>470000</v>
      </c>
      <c r="M28" s="41">
        <f t="shared" si="11"/>
        <v>463826</v>
      </c>
      <c r="N28" s="40">
        <f t="shared" si="11"/>
        <v>0</v>
      </c>
      <c r="O28" s="41">
        <f t="shared" si="11"/>
        <v>0</v>
      </c>
      <c r="P28" s="40">
        <f t="shared" si="11"/>
        <v>1223000</v>
      </c>
      <c r="Q28" s="41">
        <f t="shared" si="11"/>
        <v>1229070</v>
      </c>
      <c r="R28" s="20">
        <f t="shared" si="7"/>
        <v>-8.0234833659491187</v>
      </c>
      <c r="S28" s="21">
        <f t="shared" si="8"/>
        <v>-9.1317652682598087</v>
      </c>
      <c r="T28" s="20">
        <f t="shared" si="9"/>
        <v>53.995584988962477</v>
      </c>
      <c r="U28" s="22">
        <f t="shared" si="10"/>
        <v>54.263576158940396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127356</v>
      </c>
      <c r="J31" s="43">
        <v>172000</v>
      </c>
      <c r="K31" s="44">
        <v>171310</v>
      </c>
      <c r="L31" s="43">
        <v>126000</v>
      </c>
      <c r="M31" s="44">
        <v>119884</v>
      </c>
      <c r="N31" s="43"/>
      <c r="O31" s="44"/>
      <c r="P31" s="43">
        <f t="shared" si="5"/>
        <v>502000</v>
      </c>
      <c r="Q31" s="44">
        <f t="shared" si="6"/>
        <v>418550</v>
      </c>
      <c r="R31" s="24">
        <f t="shared" si="7"/>
        <v>-26.744186046511626</v>
      </c>
      <c r="S31" s="25">
        <f t="shared" si="8"/>
        <v>-30.01926332379896</v>
      </c>
      <c r="T31" s="24">
        <f t="shared" si="9"/>
        <v>50.2</v>
      </c>
      <c r="U31" s="26">
        <f t="shared" si="10"/>
        <v>41.854999999999997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1265000</v>
      </c>
      <c r="C33" s="42"/>
      <c r="D33" s="42"/>
      <c r="E33" s="42">
        <f t="shared" si="4"/>
        <v>1265000</v>
      </c>
      <c r="F33" s="43">
        <v>1265000</v>
      </c>
      <c r="G33" s="44">
        <v>1265000</v>
      </c>
      <c r="H33" s="43">
        <v>38000</v>
      </c>
      <c r="I33" s="44">
        <v>127450</v>
      </c>
      <c r="J33" s="43">
        <v>339000</v>
      </c>
      <c r="K33" s="44">
        <v>339128</v>
      </c>
      <c r="L33" s="43">
        <v>344000</v>
      </c>
      <c r="M33" s="44">
        <v>343942</v>
      </c>
      <c r="N33" s="43"/>
      <c r="O33" s="44"/>
      <c r="P33" s="43">
        <f t="shared" si="5"/>
        <v>721000</v>
      </c>
      <c r="Q33" s="44">
        <f t="shared" si="6"/>
        <v>810520</v>
      </c>
      <c r="R33" s="24">
        <f t="shared" si="7"/>
        <v>1.4749262536873156</v>
      </c>
      <c r="S33" s="25">
        <f t="shared" si="8"/>
        <v>1.4195230119600859</v>
      </c>
      <c r="T33" s="24">
        <f t="shared" si="9"/>
        <v>56.996047430830046</v>
      </c>
      <c r="U33" s="26">
        <f t="shared" si="10"/>
        <v>64.072727272727263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1106000</v>
      </c>
      <c r="C43" s="45">
        <f t="shared" si="20"/>
        <v>0</v>
      </c>
      <c r="D43" s="45">
        <f t="shared" si="20"/>
        <v>0</v>
      </c>
      <c r="E43" s="45">
        <f t="shared" si="20"/>
        <v>1106000</v>
      </c>
      <c r="F43" s="46">
        <f t="shared" si="20"/>
        <v>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6345000</v>
      </c>
      <c r="C61" s="39">
        <f t="shared" si="26"/>
        <v>-892000</v>
      </c>
      <c r="D61" s="39">
        <f t="shared" si="26"/>
        <v>0</v>
      </c>
      <c r="E61" s="39">
        <f t="shared" si="26"/>
        <v>5453000</v>
      </c>
      <c r="F61" s="40">
        <f t="shared" si="26"/>
        <v>5453000</v>
      </c>
      <c r="G61" s="41">
        <f t="shared" si="26"/>
        <v>4347000</v>
      </c>
      <c r="H61" s="40">
        <f t="shared" si="26"/>
        <v>242000</v>
      </c>
      <c r="I61" s="41">
        <f t="shared" si="26"/>
        <v>254806</v>
      </c>
      <c r="J61" s="40">
        <f t="shared" si="26"/>
        <v>511000</v>
      </c>
      <c r="K61" s="41">
        <f t="shared" si="26"/>
        <v>510438</v>
      </c>
      <c r="L61" s="40">
        <f t="shared" si="26"/>
        <v>470000</v>
      </c>
      <c r="M61" s="41">
        <f t="shared" si="26"/>
        <v>463826</v>
      </c>
      <c r="N61" s="40">
        <f t="shared" si="26"/>
        <v>0</v>
      </c>
      <c r="O61" s="41">
        <f t="shared" si="26"/>
        <v>0</v>
      </c>
      <c r="P61" s="40">
        <f t="shared" si="26"/>
        <v>1223000</v>
      </c>
      <c r="Q61" s="41">
        <f t="shared" si="26"/>
        <v>1229070</v>
      </c>
      <c r="R61" s="20">
        <f t="shared" si="16"/>
        <v>-8.0234833659491187</v>
      </c>
      <c r="S61" s="21">
        <f t="shared" si="17"/>
        <v>-9.1317652682598087</v>
      </c>
      <c r="T61" s="20">
        <f t="shared" si="18"/>
        <v>22.428021272693929</v>
      </c>
      <c r="U61" s="22">
        <f t="shared" si="19"/>
        <v>22.539336145241151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6345000</v>
      </c>
      <c r="C65" s="48">
        <f t="shared" si="30"/>
        <v>-892000</v>
      </c>
      <c r="D65" s="48">
        <f t="shared" si="30"/>
        <v>0</v>
      </c>
      <c r="E65" s="48">
        <f t="shared" si="30"/>
        <v>5453000</v>
      </c>
      <c r="F65" s="49">
        <f t="shared" si="30"/>
        <v>5453000</v>
      </c>
      <c r="G65" s="50">
        <f t="shared" si="30"/>
        <v>4347000</v>
      </c>
      <c r="H65" s="49">
        <f t="shared" si="30"/>
        <v>242000</v>
      </c>
      <c r="I65" s="50">
        <f t="shared" si="30"/>
        <v>254806</v>
      </c>
      <c r="J65" s="49">
        <f t="shared" si="30"/>
        <v>511000</v>
      </c>
      <c r="K65" s="50">
        <f t="shared" si="30"/>
        <v>510438</v>
      </c>
      <c r="L65" s="49">
        <f t="shared" si="30"/>
        <v>470000</v>
      </c>
      <c r="M65" s="51">
        <f t="shared" si="30"/>
        <v>463826</v>
      </c>
      <c r="N65" s="49">
        <f t="shared" si="30"/>
        <v>0</v>
      </c>
      <c r="O65" s="50">
        <f t="shared" si="30"/>
        <v>0</v>
      </c>
      <c r="P65" s="49">
        <f t="shared" si="30"/>
        <v>1223000</v>
      </c>
      <c r="Q65" s="50">
        <f t="shared" si="30"/>
        <v>1229070</v>
      </c>
      <c r="R65" s="34">
        <f t="shared" si="16"/>
        <v>-8.0234833659491187</v>
      </c>
      <c r="S65" s="35">
        <f t="shared" si="17"/>
        <v>-9.1317652682598087</v>
      </c>
      <c r="T65" s="34">
        <f t="shared" si="18"/>
        <v>22.428021272693929</v>
      </c>
      <c r="U65" s="35">
        <f t="shared" si="19"/>
        <v>22.539336145241151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47289000</v>
      </c>
      <c r="C8" s="36">
        <f t="shared" si="0"/>
        <v>3577000</v>
      </c>
      <c r="D8" s="36">
        <f t="shared" si="0"/>
        <v>0</v>
      </c>
      <c r="E8" s="36">
        <f t="shared" si="0"/>
        <v>50866000</v>
      </c>
      <c r="F8" s="37">
        <f t="shared" si="0"/>
        <v>50866000</v>
      </c>
      <c r="G8" s="38">
        <f t="shared" si="0"/>
        <v>50866000</v>
      </c>
      <c r="H8" s="37">
        <f t="shared" si="0"/>
        <v>5964000</v>
      </c>
      <c r="I8" s="38">
        <f t="shared" si="0"/>
        <v>2118894</v>
      </c>
      <c r="J8" s="37">
        <f t="shared" si="0"/>
        <v>6636000</v>
      </c>
      <c r="K8" s="38">
        <f t="shared" si="0"/>
        <v>782011</v>
      </c>
      <c r="L8" s="37">
        <f t="shared" si="0"/>
        <v>14093000</v>
      </c>
      <c r="M8" s="38">
        <f t="shared" si="0"/>
        <v>3321219</v>
      </c>
      <c r="N8" s="37">
        <f t="shared" si="0"/>
        <v>0</v>
      </c>
      <c r="O8" s="38">
        <f t="shared" si="0"/>
        <v>0</v>
      </c>
      <c r="P8" s="37">
        <f t="shared" si="0"/>
        <v>26693000</v>
      </c>
      <c r="Q8" s="38">
        <f t="shared" si="0"/>
        <v>6222124</v>
      </c>
      <c r="R8" s="16">
        <f>IF(($J8       =0),0,((($L8       -$J8       )/$J8       )*100))</f>
        <v>112.37191078963231</v>
      </c>
      <c r="S8" s="17">
        <f>IF(($K8       =0),0,((($M8       -$K8       )/$K8       )*100))</f>
        <v>324.7023379466529</v>
      </c>
      <c r="T8" s="16">
        <f>IF(($E8       =0),0,(($P8       /$E8       )*100))</f>
        <v>52.477096685408718</v>
      </c>
      <c r="U8" s="18">
        <f>IF(($E8       =0),0,(($Q8       /$E8       )*100))</f>
        <v>12.232383124287344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40630000</v>
      </c>
      <c r="C9" s="39">
        <f t="shared" si="2"/>
        <v>-35000</v>
      </c>
      <c r="D9" s="39">
        <f t="shared" si="2"/>
        <v>0</v>
      </c>
      <c r="E9" s="39">
        <f t="shared" si="2"/>
        <v>40595000</v>
      </c>
      <c r="F9" s="40">
        <f t="shared" si="2"/>
        <v>40595000</v>
      </c>
      <c r="G9" s="41">
        <f t="shared" si="2"/>
        <v>40595000</v>
      </c>
      <c r="H9" s="40">
        <f t="shared" si="2"/>
        <v>5331000</v>
      </c>
      <c r="I9" s="41">
        <f t="shared" si="2"/>
        <v>443232</v>
      </c>
      <c r="J9" s="40">
        <f t="shared" si="2"/>
        <v>5956000</v>
      </c>
      <c r="K9" s="41">
        <f t="shared" si="2"/>
        <v>286224</v>
      </c>
      <c r="L9" s="40">
        <f t="shared" si="2"/>
        <v>13053000</v>
      </c>
      <c r="M9" s="41">
        <f t="shared" si="2"/>
        <v>2474860</v>
      </c>
      <c r="N9" s="40">
        <f t="shared" si="2"/>
        <v>0</v>
      </c>
      <c r="O9" s="41">
        <f t="shared" si="2"/>
        <v>0</v>
      </c>
      <c r="P9" s="40">
        <f t="shared" si="2"/>
        <v>24340000</v>
      </c>
      <c r="Q9" s="41">
        <f t="shared" si="2"/>
        <v>3204316</v>
      </c>
      <c r="R9" s="20">
        <f>IF(($J9       =0),0,((($L9       -$J9       )/$J9       )*100))</f>
        <v>119.1571524513096</v>
      </c>
      <c r="S9" s="21">
        <f>IF(($K9       =0),0,((($M9       -$K9       )/$K9       )*100))</f>
        <v>764.65844932640175</v>
      </c>
      <c r="T9" s="20">
        <f>IF(($E9       =0),0,(($P9       /$E9       )*100))</f>
        <v>59.958122921542056</v>
      </c>
      <c r="U9" s="22">
        <f>IF(($E9       =0),0,(($Q9       /$E9       )*100))</f>
        <v>7.8933760315309769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25630000</v>
      </c>
      <c r="C10" s="42">
        <v>-35000</v>
      </c>
      <c r="D10" s="42"/>
      <c r="E10" s="42">
        <f t="shared" ref="E10:E41" si="4">$B10      +$C10      +$D10</f>
        <v>25595000</v>
      </c>
      <c r="F10" s="43">
        <v>25595000</v>
      </c>
      <c r="G10" s="44">
        <v>25595000</v>
      </c>
      <c r="H10" s="43">
        <v>3656000</v>
      </c>
      <c r="I10" s="44">
        <v>443232</v>
      </c>
      <c r="J10" s="43">
        <v>3365000</v>
      </c>
      <c r="K10" s="44">
        <v>147510</v>
      </c>
      <c r="L10" s="43">
        <v>10964000</v>
      </c>
      <c r="M10" s="44">
        <v>2069319</v>
      </c>
      <c r="N10" s="43"/>
      <c r="O10" s="44"/>
      <c r="P10" s="43">
        <f t="shared" ref="P10:P41" si="5">$H10      +$J10      +$L10      +$N10</f>
        <v>17985000</v>
      </c>
      <c r="Q10" s="44">
        <f t="shared" ref="Q10:Q41" si="6">$I10      +$K10      +$M10      +$O10</f>
        <v>2660061</v>
      </c>
      <c r="R10" s="24">
        <f t="shared" ref="R10:R41" si="7">IF(($J10      =0),0,((($L10      -$J10      )/$J10      )*100))</f>
        <v>225.82466567607727</v>
      </c>
      <c r="S10" s="25">
        <f t="shared" ref="S10:S41" si="8">IF(($K10      =0),0,((($M10      -$K10      )/$K10      )*100))</f>
        <v>1302.8330282692698</v>
      </c>
      <c r="T10" s="24">
        <f t="shared" ref="T10:T41" si="9">IF(($E10      =0),0,(($P10      /$E10      )*100))</f>
        <v>70.267630396561827</v>
      </c>
      <c r="U10" s="26">
        <f t="shared" ref="U10:U41" si="10">IF(($E10      =0),0,(($Q10      /$E10      )*100))</f>
        <v>10.39289314319203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1675000</v>
      </c>
      <c r="I23" s="44"/>
      <c r="J23" s="43">
        <v>2591000</v>
      </c>
      <c r="K23" s="44">
        <v>138714</v>
      </c>
      <c r="L23" s="43">
        <v>2089000</v>
      </c>
      <c r="M23" s="44">
        <v>405541</v>
      </c>
      <c r="N23" s="43"/>
      <c r="O23" s="44"/>
      <c r="P23" s="43">
        <f t="shared" si="5"/>
        <v>6355000</v>
      </c>
      <c r="Q23" s="44">
        <f t="shared" si="6"/>
        <v>544255</v>
      </c>
      <c r="R23" s="24">
        <f t="shared" si="7"/>
        <v>-19.37475878039367</v>
      </c>
      <c r="S23" s="25">
        <f t="shared" si="8"/>
        <v>192.35765676139397</v>
      </c>
      <c r="T23" s="24">
        <f t="shared" si="9"/>
        <v>42.366666666666667</v>
      </c>
      <c r="U23" s="26">
        <f t="shared" si="10"/>
        <v>3.6283666666666665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6659000</v>
      </c>
      <c r="C28" s="39">
        <f t="shared" si="11"/>
        <v>3612000</v>
      </c>
      <c r="D28" s="39">
        <f t="shared" si="11"/>
        <v>0</v>
      </c>
      <c r="E28" s="39">
        <f t="shared" si="11"/>
        <v>10271000</v>
      </c>
      <c r="F28" s="40">
        <f t="shared" si="11"/>
        <v>10271000</v>
      </c>
      <c r="G28" s="41">
        <f t="shared" si="11"/>
        <v>10271000</v>
      </c>
      <c r="H28" s="40">
        <f t="shared" si="11"/>
        <v>633000</v>
      </c>
      <c r="I28" s="41">
        <f t="shared" si="11"/>
        <v>1675662</v>
      </c>
      <c r="J28" s="40">
        <f t="shared" si="11"/>
        <v>680000</v>
      </c>
      <c r="K28" s="41">
        <f t="shared" si="11"/>
        <v>495787</v>
      </c>
      <c r="L28" s="40">
        <f t="shared" si="11"/>
        <v>1040000</v>
      </c>
      <c r="M28" s="41">
        <f t="shared" si="11"/>
        <v>846359</v>
      </c>
      <c r="N28" s="40">
        <f t="shared" si="11"/>
        <v>0</v>
      </c>
      <c r="O28" s="41">
        <f t="shared" si="11"/>
        <v>0</v>
      </c>
      <c r="P28" s="40">
        <f t="shared" si="11"/>
        <v>2353000</v>
      </c>
      <c r="Q28" s="41">
        <f t="shared" si="11"/>
        <v>3017808</v>
      </c>
      <c r="R28" s="20">
        <f t="shared" si="7"/>
        <v>52.941176470588239</v>
      </c>
      <c r="S28" s="21">
        <f t="shared" si="8"/>
        <v>70.710204180424256</v>
      </c>
      <c r="T28" s="20">
        <f t="shared" si="9"/>
        <v>22.909161717456918</v>
      </c>
      <c r="U28" s="22">
        <f t="shared" si="10"/>
        <v>29.381832343491382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243000</v>
      </c>
      <c r="I31" s="44">
        <v>828752</v>
      </c>
      <c r="J31" s="43">
        <v>78000</v>
      </c>
      <c r="K31" s="44">
        <v>76965</v>
      </c>
      <c r="L31" s="43">
        <v>412000</v>
      </c>
      <c r="M31" s="44">
        <v>389409</v>
      </c>
      <c r="N31" s="43"/>
      <c r="O31" s="44"/>
      <c r="P31" s="43">
        <f t="shared" si="5"/>
        <v>733000</v>
      </c>
      <c r="Q31" s="44">
        <f t="shared" si="6"/>
        <v>1295126</v>
      </c>
      <c r="R31" s="24">
        <f t="shared" si="7"/>
        <v>428.20512820512818</v>
      </c>
      <c r="S31" s="25">
        <f t="shared" si="8"/>
        <v>405.95595400506727</v>
      </c>
      <c r="T31" s="24">
        <f t="shared" si="9"/>
        <v>45.8125</v>
      </c>
      <c r="U31" s="26">
        <f t="shared" si="10"/>
        <v>80.945374999999999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1559000</v>
      </c>
      <c r="C33" s="42"/>
      <c r="D33" s="42"/>
      <c r="E33" s="42">
        <f t="shared" si="4"/>
        <v>1559000</v>
      </c>
      <c r="F33" s="43">
        <v>1559000</v>
      </c>
      <c r="G33" s="44">
        <v>1559000</v>
      </c>
      <c r="H33" s="43">
        <v>390000</v>
      </c>
      <c r="I33" s="44">
        <v>846910</v>
      </c>
      <c r="J33" s="43">
        <v>418000</v>
      </c>
      <c r="K33" s="44">
        <v>418822</v>
      </c>
      <c r="L33" s="43">
        <v>294000</v>
      </c>
      <c r="M33" s="44">
        <v>456950</v>
      </c>
      <c r="N33" s="43"/>
      <c r="O33" s="44"/>
      <c r="P33" s="43">
        <f t="shared" si="5"/>
        <v>1102000</v>
      </c>
      <c r="Q33" s="44">
        <f t="shared" si="6"/>
        <v>1722682</v>
      </c>
      <c r="R33" s="24">
        <f t="shared" si="7"/>
        <v>-29.665071770334926</v>
      </c>
      <c r="S33" s="25">
        <f t="shared" si="8"/>
        <v>9.1036287492061074</v>
      </c>
      <c r="T33" s="24">
        <f t="shared" si="9"/>
        <v>70.686337395766515</v>
      </c>
      <c r="U33" s="26">
        <f t="shared" si="10"/>
        <v>110.499166132136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3500000</v>
      </c>
      <c r="C36" s="42"/>
      <c r="D36" s="42"/>
      <c r="E36" s="42">
        <f t="shared" si="4"/>
        <v>3500000</v>
      </c>
      <c r="F36" s="43">
        <v>3500000</v>
      </c>
      <c r="G36" s="44">
        <v>3500000</v>
      </c>
      <c r="H36" s="43"/>
      <c r="I36" s="44"/>
      <c r="J36" s="43">
        <v>184000</v>
      </c>
      <c r="K36" s="44"/>
      <c r="L36" s="43">
        <v>334000</v>
      </c>
      <c r="M36" s="44"/>
      <c r="N36" s="43"/>
      <c r="O36" s="44"/>
      <c r="P36" s="43">
        <f t="shared" si="5"/>
        <v>518000</v>
      </c>
      <c r="Q36" s="44">
        <f t="shared" si="6"/>
        <v>0</v>
      </c>
      <c r="R36" s="24">
        <f t="shared" si="7"/>
        <v>81.521739130434781</v>
      </c>
      <c r="S36" s="25">
        <f t="shared" si="8"/>
        <v>0</v>
      </c>
      <c r="T36" s="24">
        <f t="shared" si="9"/>
        <v>14.799999999999999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3612000</v>
      </c>
      <c r="D37" s="42"/>
      <c r="E37" s="42">
        <f t="shared" si="4"/>
        <v>3612000</v>
      </c>
      <c r="F37" s="43">
        <v>3612000</v>
      </c>
      <c r="G37" s="44">
        <v>3612000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35000</v>
      </c>
      <c r="D43" s="45">
        <f t="shared" si="20"/>
        <v>0</v>
      </c>
      <c r="E43" s="45">
        <f t="shared" si="20"/>
        <v>35000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35000</v>
      </c>
      <c r="D44" s="39">
        <f t="shared" si="22"/>
        <v>0</v>
      </c>
      <c r="E44" s="39">
        <f t="shared" si="22"/>
        <v>35000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35000</v>
      </c>
      <c r="D46" s="42"/>
      <c r="E46" s="42">
        <f t="shared" si="13"/>
        <v>35000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47289000</v>
      </c>
      <c r="C61" s="39">
        <f t="shared" si="26"/>
        <v>3612000</v>
      </c>
      <c r="D61" s="39">
        <f t="shared" si="26"/>
        <v>0</v>
      </c>
      <c r="E61" s="39">
        <f t="shared" si="26"/>
        <v>50901000</v>
      </c>
      <c r="F61" s="40">
        <f t="shared" si="26"/>
        <v>50866000</v>
      </c>
      <c r="G61" s="41">
        <f t="shared" si="26"/>
        <v>50866000</v>
      </c>
      <c r="H61" s="40">
        <f t="shared" si="26"/>
        <v>5964000</v>
      </c>
      <c r="I61" s="41">
        <f t="shared" si="26"/>
        <v>2118894</v>
      </c>
      <c r="J61" s="40">
        <f t="shared" si="26"/>
        <v>6636000</v>
      </c>
      <c r="K61" s="41">
        <f t="shared" si="26"/>
        <v>782011</v>
      </c>
      <c r="L61" s="40">
        <f t="shared" si="26"/>
        <v>14093000</v>
      </c>
      <c r="M61" s="41">
        <f t="shared" si="26"/>
        <v>3321219</v>
      </c>
      <c r="N61" s="40">
        <f t="shared" si="26"/>
        <v>0</v>
      </c>
      <c r="O61" s="41">
        <f t="shared" si="26"/>
        <v>0</v>
      </c>
      <c r="P61" s="40">
        <f t="shared" si="26"/>
        <v>26693000</v>
      </c>
      <c r="Q61" s="41">
        <f t="shared" si="26"/>
        <v>6222124</v>
      </c>
      <c r="R61" s="20">
        <f t="shared" si="16"/>
        <v>112.37191078963231</v>
      </c>
      <c r="S61" s="21">
        <f t="shared" si="17"/>
        <v>324.7023379466529</v>
      </c>
      <c r="T61" s="20">
        <f t="shared" si="18"/>
        <v>52.441012946700461</v>
      </c>
      <c r="U61" s="22">
        <f t="shared" si="19"/>
        <v>12.223972024125263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47289000</v>
      </c>
      <c r="C65" s="48">
        <f t="shared" si="30"/>
        <v>3612000</v>
      </c>
      <c r="D65" s="48">
        <f t="shared" si="30"/>
        <v>0</v>
      </c>
      <c r="E65" s="48">
        <f t="shared" si="30"/>
        <v>50901000</v>
      </c>
      <c r="F65" s="49">
        <f t="shared" si="30"/>
        <v>50866000</v>
      </c>
      <c r="G65" s="50">
        <f t="shared" si="30"/>
        <v>50866000</v>
      </c>
      <c r="H65" s="49">
        <f t="shared" si="30"/>
        <v>5964000</v>
      </c>
      <c r="I65" s="50">
        <f t="shared" si="30"/>
        <v>2118894</v>
      </c>
      <c r="J65" s="49">
        <f t="shared" si="30"/>
        <v>6636000</v>
      </c>
      <c r="K65" s="50">
        <f t="shared" si="30"/>
        <v>782011</v>
      </c>
      <c r="L65" s="49">
        <f t="shared" si="30"/>
        <v>14093000</v>
      </c>
      <c r="M65" s="51">
        <f t="shared" si="30"/>
        <v>3321219</v>
      </c>
      <c r="N65" s="49">
        <f t="shared" si="30"/>
        <v>0</v>
      </c>
      <c r="O65" s="50">
        <f t="shared" si="30"/>
        <v>0</v>
      </c>
      <c r="P65" s="49">
        <f t="shared" si="30"/>
        <v>26693000</v>
      </c>
      <c r="Q65" s="50">
        <f t="shared" si="30"/>
        <v>6222124</v>
      </c>
      <c r="R65" s="34">
        <f t="shared" si="16"/>
        <v>112.37191078963231</v>
      </c>
      <c r="S65" s="35">
        <f t="shared" si="17"/>
        <v>324.7023379466529</v>
      </c>
      <c r="T65" s="34">
        <f t="shared" si="18"/>
        <v>52.441012946700461</v>
      </c>
      <c r="U65" s="35">
        <f t="shared" si="19"/>
        <v>12.223972024125263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698817000</v>
      </c>
      <c r="C8" s="36">
        <f t="shared" si="0"/>
        <v>-226024000</v>
      </c>
      <c r="D8" s="36">
        <f t="shared" si="0"/>
        <v>0</v>
      </c>
      <c r="E8" s="36">
        <f t="shared" si="0"/>
        <v>472793000</v>
      </c>
      <c r="F8" s="37">
        <f t="shared" si="0"/>
        <v>707524000</v>
      </c>
      <c r="G8" s="38">
        <f t="shared" si="0"/>
        <v>192524000</v>
      </c>
      <c r="H8" s="37">
        <f t="shared" si="0"/>
        <v>23446000</v>
      </c>
      <c r="I8" s="38">
        <f t="shared" si="0"/>
        <v>18355161</v>
      </c>
      <c r="J8" s="37">
        <f t="shared" si="0"/>
        <v>116493000</v>
      </c>
      <c r="K8" s="38">
        <f t="shared" si="0"/>
        <v>140642542</v>
      </c>
      <c r="L8" s="37">
        <f t="shared" si="0"/>
        <v>52457000</v>
      </c>
      <c r="M8" s="38">
        <f t="shared" si="0"/>
        <v>26576561</v>
      </c>
      <c r="N8" s="37">
        <f t="shared" si="0"/>
        <v>0</v>
      </c>
      <c r="O8" s="38">
        <f t="shared" si="0"/>
        <v>0</v>
      </c>
      <c r="P8" s="37">
        <f t="shared" si="0"/>
        <v>192396000</v>
      </c>
      <c r="Q8" s="38">
        <f t="shared" si="0"/>
        <v>185574264</v>
      </c>
      <c r="R8" s="16">
        <f>IF(($J8       =0),0,((($L8       -$J8       )/$J8       )*100))</f>
        <v>-54.969826513181054</v>
      </c>
      <c r="S8" s="17">
        <f>IF(($K8       =0),0,((($M8       -$K8       )/$K8       )*100))</f>
        <v>-81.103469389795308</v>
      </c>
      <c r="T8" s="16">
        <f>IF(($E8       =0),0,(($P8       /$E8       )*100))</f>
        <v>40.693495885091366</v>
      </c>
      <c r="U8" s="18">
        <f>IF(($E8       =0),0,(($Q8       /$E8       )*100))</f>
        <v>39.250636959515049</v>
      </c>
      <c r="V8" s="37">
        <f t="shared" ref="V8:W8" si="1">+V9+V28</f>
        <v>7568000</v>
      </c>
      <c r="W8" s="38">
        <f t="shared" si="1"/>
        <v>7568000</v>
      </c>
    </row>
    <row r="9" spans="1:23" x14ac:dyDescent="0.2">
      <c r="A9" s="19" t="s">
        <v>35</v>
      </c>
      <c r="B9" s="39">
        <f t="shared" ref="B9:Q9" si="2">SUM(B10:B27)</f>
        <v>695155000</v>
      </c>
      <c r="C9" s="39">
        <f t="shared" si="2"/>
        <v>-228000000</v>
      </c>
      <c r="D9" s="39">
        <f t="shared" si="2"/>
        <v>0</v>
      </c>
      <c r="E9" s="39">
        <f t="shared" si="2"/>
        <v>467155000</v>
      </c>
      <c r="F9" s="40">
        <f t="shared" si="2"/>
        <v>701886000</v>
      </c>
      <c r="G9" s="41">
        <f t="shared" si="2"/>
        <v>186886000</v>
      </c>
      <c r="H9" s="40">
        <f t="shared" si="2"/>
        <v>22700000</v>
      </c>
      <c r="I9" s="41">
        <f t="shared" si="2"/>
        <v>18164707</v>
      </c>
      <c r="J9" s="40">
        <f t="shared" si="2"/>
        <v>115427000</v>
      </c>
      <c r="K9" s="41">
        <f t="shared" si="2"/>
        <v>137834788</v>
      </c>
      <c r="L9" s="40">
        <f t="shared" si="2"/>
        <v>52328000</v>
      </c>
      <c r="M9" s="41">
        <f t="shared" si="2"/>
        <v>26471547</v>
      </c>
      <c r="N9" s="40">
        <f t="shared" si="2"/>
        <v>0</v>
      </c>
      <c r="O9" s="41">
        <f t="shared" si="2"/>
        <v>0</v>
      </c>
      <c r="P9" s="40">
        <f t="shared" si="2"/>
        <v>190455000</v>
      </c>
      <c r="Q9" s="41">
        <f t="shared" si="2"/>
        <v>182471042</v>
      </c>
      <c r="R9" s="20">
        <f>IF(($J9       =0),0,((($L9       -$J9       )/$J9       )*100))</f>
        <v>-54.665719459052042</v>
      </c>
      <c r="S9" s="21">
        <f>IF(($K9       =0),0,((($M9       -$K9       )/$K9       )*100))</f>
        <v>-80.794727235333369</v>
      </c>
      <c r="T9" s="20">
        <f>IF(($E9       =0),0,(($P9       /$E9       )*100))</f>
        <v>40.769123738373771</v>
      </c>
      <c r="U9" s="22">
        <f>IF(($E9       =0),0,(($Q9       /$E9       )*100))</f>
        <v>39.060064004452485</v>
      </c>
      <c r="V9" s="40">
        <f t="shared" ref="V9:W9" si="3">SUM(V10:V27)</f>
        <v>7331000</v>
      </c>
      <c r="W9" s="41">
        <f t="shared" si="3"/>
        <v>7331000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3340000</v>
      </c>
      <c r="C13" s="42"/>
      <c r="D13" s="42"/>
      <c r="E13" s="42">
        <f t="shared" si="4"/>
        <v>3340000</v>
      </c>
      <c r="F13" s="43">
        <v>3340000</v>
      </c>
      <c r="G13" s="44">
        <v>3340000</v>
      </c>
      <c r="H13" s="43">
        <v>1000000</v>
      </c>
      <c r="I13" s="44">
        <v>2515020</v>
      </c>
      <c r="J13" s="43"/>
      <c r="K13" s="44">
        <v>-4276557</v>
      </c>
      <c r="L13" s="43"/>
      <c r="M13" s="44">
        <v>4615683</v>
      </c>
      <c r="N13" s="43"/>
      <c r="O13" s="44"/>
      <c r="P13" s="43">
        <f t="shared" si="5"/>
        <v>1000000</v>
      </c>
      <c r="Q13" s="44">
        <f t="shared" si="6"/>
        <v>2854146</v>
      </c>
      <c r="R13" s="24">
        <f t="shared" si="7"/>
        <v>0</v>
      </c>
      <c r="S13" s="25">
        <f t="shared" si="8"/>
        <v>-207.92988378267844</v>
      </c>
      <c r="T13" s="24">
        <f t="shared" si="9"/>
        <v>29.940119760479039</v>
      </c>
      <c r="U13" s="26">
        <f t="shared" si="10"/>
        <v>85.45347305389221</v>
      </c>
      <c r="V13" s="43"/>
      <c r="W13" s="44"/>
    </row>
    <row r="14" spans="1:23" x14ac:dyDescent="0.2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30000000</v>
      </c>
      <c r="G14" s="44">
        <v>30000000</v>
      </c>
      <c r="H14" s="43">
        <v>4032000</v>
      </c>
      <c r="I14" s="44">
        <v>4056184</v>
      </c>
      <c r="J14" s="43">
        <v>11606000</v>
      </c>
      <c r="K14" s="44">
        <v>14316087</v>
      </c>
      <c r="L14" s="43">
        <v>4362000</v>
      </c>
      <c r="M14" s="44">
        <v>3672755</v>
      </c>
      <c r="N14" s="43"/>
      <c r="O14" s="44"/>
      <c r="P14" s="43">
        <f t="shared" si="5"/>
        <v>20000000</v>
      </c>
      <c r="Q14" s="44">
        <f t="shared" si="6"/>
        <v>22045026</v>
      </c>
      <c r="R14" s="24">
        <f t="shared" si="7"/>
        <v>-62.41599172841633</v>
      </c>
      <c r="S14" s="25">
        <f t="shared" si="8"/>
        <v>-74.34525928768106</v>
      </c>
      <c r="T14" s="24">
        <f t="shared" si="9"/>
        <v>100</v>
      </c>
      <c r="U14" s="26">
        <f t="shared" si="10"/>
        <v>110.22513000000001</v>
      </c>
      <c r="V14" s="43">
        <v>7331000</v>
      </c>
      <c r="W14" s="44">
        <v>7331000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600000000</v>
      </c>
      <c r="C22" s="42">
        <v>-225000000</v>
      </c>
      <c r="D22" s="42"/>
      <c r="E22" s="42">
        <f t="shared" si="4"/>
        <v>375000000</v>
      </c>
      <c r="F22" s="43">
        <v>600000000</v>
      </c>
      <c r="G22" s="44">
        <v>85000000</v>
      </c>
      <c r="H22" s="43">
        <v>9876000</v>
      </c>
      <c r="I22" s="44">
        <v>9876467</v>
      </c>
      <c r="J22" s="43">
        <v>75124000</v>
      </c>
      <c r="K22" s="44">
        <v>98602248</v>
      </c>
      <c r="L22" s="43">
        <v>43854000</v>
      </c>
      <c r="M22" s="44">
        <v>20375679</v>
      </c>
      <c r="N22" s="43"/>
      <c r="O22" s="44"/>
      <c r="P22" s="43">
        <f t="shared" si="5"/>
        <v>128854000</v>
      </c>
      <c r="Q22" s="44">
        <f t="shared" si="6"/>
        <v>128854394</v>
      </c>
      <c r="R22" s="24">
        <f t="shared" si="7"/>
        <v>-41.624514136627447</v>
      </c>
      <c r="S22" s="25">
        <f t="shared" si="8"/>
        <v>-79.335482290424054</v>
      </c>
      <c r="T22" s="24">
        <f t="shared" si="9"/>
        <v>34.361066666666666</v>
      </c>
      <c r="U22" s="26">
        <f t="shared" si="10"/>
        <v>34.361171733333336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61815000</v>
      </c>
      <c r="C25" s="42">
        <v>7000000</v>
      </c>
      <c r="D25" s="42"/>
      <c r="E25" s="42">
        <f t="shared" si="4"/>
        <v>68815000</v>
      </c>
      <c r="F25" s="43">
        <v>68546000</v>
      </c>
      <c r="G25" s="44">
        <v>68546000</v>
      </c>
      <c r="H25" s="43">
        <v>7792000</v>
      </c>
      <c r="I25" s="44">
        <v>1717036</v>
      </c>
      <c r="J25" s="43">
        <v>28697000</v>
      </c>
      <c r="K25" s="44">
        <v>29193010</v>
      </c>
      <c r="L25" s="43">
        <v>4112000</v>
      </c>
      <c r="M25" s="44">
        <v>-2192570</v>
      </c>
      <c r="N25" s="43"/>
      <c r="O25" s="44"/>
      <c r="P25" s="43">
        <f t="shared" si="5"/>
        <v>40601000</v>
      </c>
      <c r="Q25" s="44">
        <f t="shared" si="6"/>
        <v>28717476</v>
      </c>
      <c r="R25" s="24">
        <f t="shared" si="7"/>
        <v>-85.670976060215352</v>
      </c>
      <c r="S25" s="25">
        <f t="shared" si="8"/>
        <v>-107.51059928386965</v>
      </c>
      <c r="T25" s="24">
        <f t="shared" si="9"/>
        <v>59.000217975732042</v>
      </c>
      <c r="U25" s="26">
        <f t="shared" si="10"/>
        <v>41.731419022015551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3662000</v>
      </c>
      <c r="C28" s="39">
        <f t="shared" si="11"/>
        <v>1976000</v>
      </c>
      <c r="D28" s="39">
        <f t="shared" si="11"/>
        <v>0</v>
      </c>
      <c r="E28" s="39">
        <f t="shared" si="11"/>
        <v>5638000</v>
      </c>
      <c r="F28" s="40">
        <f t="shared" si="11"/>
        <v>5638000</v>
      </c>
      <c r="G28" s="41">
        <f t="shared" si="11"/>
        <v>5638000</v>
      </c>
      <c r="H28" s="40">
        <f t="shared" si="11"/>
        <v>746000</v>
      </c>
      <c r="I28" s="41">
        <f t="shared" si="11"/>
        <v>190454</v>
      </c>
      <c r="J28" s="40">
        <f t="shared" si="11"/>
        <v>1066000</v>
      </c>
      <c r="K28" s="41">
        <f t="shared" si="11"/>
        <v>2807754</v>
      </c>
      <c r="L28" s="40">
        <f t="shared" si="11"/>
        <v>129000</v>
      </c>
      <c r="M28" s="41">
        <f t="shared" si="11"/>
        <v>105014</v>
      </c>
      <c r="N28" s="40">
        <f t="shared" si="11"/>
        <v>0</v>
      </c>
      <c r="O28" s="41">
        <f t="shared" si="11"/>
        <v>0</v>
      </c>
      <c r="P28" s="40">
        <f t="shared" si="11"/>
        <v>1941000</v>
      </c>
      <c r="Q28" s="41">
        <f t="shared" si="11"/>
        <v>3103222</v>
      </c>
      <c r="R28" s="20">
        <f t="shared" si="7"/>
        <v>-87.898686679174489</v>
      </c>
      <c r="S28" s="21">
        <f t="shared" si="8"/>
        <v>-96.259857523130592</v>
      </c>
      <c r="T28" s="20">
        <f t="shared" si="9"/>
        <v>34.427101809152184</v>
      </c>
      <c r="U28" s="22">
        <f t="shared" si="10"/>
        <v>55.041184817311105</v>
      </c>
      <c r="V28" s="40">
        <f t="shared" ref="V28:W28" si="12">SUM(V29:V42)</f>
        <v>237000</v>
      </c>
      <c r="W28" s="41">
        <f t="shared" si="12"/>
        <v>237000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231000</v>
      </c>
      <c r="I31" s="44">
        <v>190454</v>
      </c>
      <c r="J31" s="43">
        <v>767000</v>
      </c>
      <c r="K31" s="44">
        <v>745754</v>
      </c>
      <c r="L31" s="43">
        <v>129000</v>
      </c>
      <c r="M31" s="44">
        <v>105014</v>
      </c>
      <c r="N31" s="43"/>
      <c r="O31" s="44"/>
      <c r="P31" s="43">
        <f t="shared" si="5"/>
        <v>1127000</v>
      </c>
      <c r="Q31" s="44">
        <f t="shared" si="6"/>
        <v>1041222</v>
      </c>
      <c r="R31" s="24">
        <f t="shared" si="7"/>
        <v>-83.181225554106902</v>
      </c>
      <c r="S31" s="25">
        <f t="shared" si="8"/>
        <v>-85.918412774185597</v>
      </c>
      <c r="T31" s="24">
        <f t="shared" si="9"/>
        <v>70.4375</v>
      </c>
      <c r="U31" s="26">
        <f t="shared" si="10"/>
        <v>65.076374999999999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2062000</v>
      </c>
      <c r="C33" s="42"/>
      <c r="D33" s="42"/>
      <c r="E33" s="42">
        <f t="shared" si="4"/>
        <v>2062000</v>
      </c>
      <c r="F33" s="43">
        <v>2062000</v>
      </c>
      <c r="G33" s="44">
        <v>2062000</v>
      </c>
      <c r="H33" s="43">
        <v>515000</v>
      </c>
      <c r="I33" s="44"/>
      <c r="J33" s="43">
        <v>299000</v>
      </c>
      <c r="K33" s="44">
        <v>2062000</v>
      </c>
      <c r="L33" s="43"/>
      <c r="M33" s="44"/>
      <c r="N33" s="43"/>
      <c r="O33" s="44"/>
      <c r="P33" s="43">
        <f t="shared" si="5"/>
        <v>814000</v>
      </c>
      <c r="Q33" s="44">
        <f t="shared" si="6"/>
        <v>2062000</v>
      </c>
      <c r="R33" s="24">
        <f t="shared" si="7"/>
        <v>-100</v>
      </c>
      <c r="S33" s="25">
        <f t="shared" si="8"/>
        <v>-100</v>
      </c>
      <c r="T33" s="24">
        <f t="shared" si="9"/>
        <v>39.476236663433561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1976000</v>
      </c>
      <c r="D37" s="42"/>
      <c r="E37" s="42">
        <f t="shared" si="4"/>
        <v>1976000</v>
      </c>
      <c r="F37" s="43">
        <v>1976000</v>
      </c>
      <c r="G37" s="44">
        <v>1976000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237000</v>
      </c>
      <c r="W37" s="44">
        <v>237000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3948000</v>
      </c>
      <c r="C43" s="45">
        <f t="shared" si="20"/>
        <v>-3834000</v>
      </c>
      <c r="D43" s="45">
        <f t="shared" si="20"/>
        <v>0</v>
      </c>
      <c r="E43" s="45">
        <f t="shared" si="20"/>
        <v>114000</v>
      </c>
      <c r="F43" s="46">
        <f t="shared" si="20"/>
        <v>3448000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3948000</v>
      </c>
      <c r="C44" s="39">
        <f t="shared" si="22"/>
        <v>-3834000</v>
      </c>
      <c r="D44" s="39">
        <f t="shared" si="22"/>
        <v>0</v>
      </c>
      <c r="E44" s="39">
        <f t="shared" si="22"/>
        <v>114000</v>
      </c>
      <c r="F44" s="40">
        <f t="shared" si="22"/>
        <v>3448000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3448000</v>
      </c>
      <c r="C46" s="42">
        <v>-3334000</v>
      </c>
      <c r="D46" s="42"/>
      <c r="E46" s="42">
        <f t="shared" si="13"/>
        <v>114000</v>
      </c>
      <c r="F46" s="43">
        <v>3448000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702765000</v>
      </c>
      <c r="C61" s="39">
        <f t="shared" si="26"/>
        <v>-229858000</v>
      </c>
      <c r="D61" s="39">
        <f t="shared" si="26"/>
        <v>0</v>
      </c>
      <c r="E61" s="39">
        <f t="shared" si="26"/>
        <v>472907000</v>
      </c>
      <c r="F61" s="40">
        <f t="shared" si="26"/>
        <v>710972000</v>
      </c>
      <c r="G61" s="41">
        <f t="shared" si="26"/>
        <v>192524000</v>
      </c>
      <c r="H61" s="40">
        <f t="shared" si="26"/>
        <v>23446000</v>
      </c>
      <c r="I61" s="41">
        <f t="shared" si="26"/>
        <v>18355161</v>
      </c>
      <c r="J61" s="40">
        <f t="shared" si="26"/>
        <v>116493000</v>
      </c>
      <c r="K61" s="41">
        <f t="shared" si="26"/>
        <v>140642542</v>
      </c>
      <c r="L61" s="40">
        <f t="shared" si="26"/>
        <v>52457000</v>
      </c>
      <c r="M61" s="41">
        <f t="shared" si="26"/>
        <v>26576561</v>
      </c>
      <c r="N61" s="40">
        <f t="shared" si="26"/>
        <v>0</v>
      </c>
      <c r="O61" s="41">
        <f t="shared" si="26"/>
        <v>0</v>
      </c>
      <c r="P61" s="40">
        <f t="shared" si="26"/>
        <v>192396000</v>
      </c>
      <c r="Q61" s="41">
        <f t="shared" si="26"/>
        <v>185574264</v>
      </c>
      <c r="R61" s="20">
        <f t="shared" si="16"/>
        <v>-54.969826513181054</v>
      </c>
      <c r="S61" s="21">
        <f t="shared" si="17"/>
        <v>-81.103469389795308</v>
      </c>
      <c r="T61" s="20">
        <f t="shared" si="18"/>
        <v>40.683686221603828</v>
      </c>
      <c r="U61" s="22">
        <f t="shared" si="19"/>
        <v>39.241175114768865</v>
      </c>
      <c r="V61" s="40">
        <f t="shared" ref="V61:W61" si="27">+V8+V43</f>
        <v>7568000</v>
      </c>
      <c r="W61" s="41">
        <f t="shared" si="27"/>
        <v>7568000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702765000</v>
      </c>
      <c r="C65" s="48">
        <f t="shared" si="30"/>
        <v>-229858000</v>
      </c>
      <c r="D65" s="48">
        <f t="shared" si="30"/>
        <v>0</v>
      </c>
      <c r="E65" s="48">
        <f t="shared" si="30"/>
        <v>472907000</v>
      </c>
      <c r="F65" s="49">
        <f t="shared" si="30"/>
        <v>710972000</v>
      </c>
      <c r="G65" s="50">
        <f t="shared" si="30"/>
        <v>192524000</v>
      </c>
      <c r="H65" s="49">
        <f t="shared" si="30"/>
        <v>23446000</v>
      </c>
      <c r="I65" s="50">
        <f t="shared" si="30"/>
        <v>18355161</v>
      </c>
      <c r="J65" s="49">
        <f t="shared" si="30"/>
        <v>116493000</v>
      </c>
      <c r="K65" s="50">
        <f t="shared" si="30"/>
        <v>140642542</v>
      </c>
      <c r="L65" s="49">
        <f t="shared" si="30"/>
        <v>52457000</v>
      </c>
      <c r="M65" s="51">
        <f t="shared" si="30"/>
        <v>26576561</v>
      </c>
      <c r="N65" s="49">
        <f t="shared" si="30"/>
        <v>0</v>
      </c>
      <c r="O65" s="50">
        <f t="shared" si="30"/>
        <v>0</v>
      </c>
      <c r="P65" s="49">
        <f t="shared" si="30"/>
        <v>192396000</v>
      </c>
      <c r="Q65" s="50">
        <f t="shared" si="30"/>
        <v>185574264</v>
      </c>
      <c r="R65" s="34">
        <f t="shared" si="16"/>
        <v>-54.969826513181054</v>
      </c>
      <c r="S65" s="35">
        <f t="shared" si="17"/>
        <v>-81.103469389795308</v>
      </c>
      <c r="T65" s="34">
        <f t="shared" si="18"/>
        <v>40.683686221603828</v>
      </c>
      <c r="U65" s="35">
        <f t="shared" si="19"/>
        <v>39.241175114768865</v>
      </c>
      <c r="V65" s="49">
        <f>+V61+V62</f>
        <v>7568000</v>
      </c>
      <c r="W65" s="50">
        <f>+W61+W62</f>
        <v>7568000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78172000</v>
      </c>
      <c r="C8" s="36">
        <f t="shared" si="0"/>
        <v>8306000</v>
      </c>
      <c r="D8" s="36">
        <f t="shared" si="0"/>
        <v>0</v>
      </c>
      <c r="E8" s="36">
        <f t="shared" si="0"/>
        <v>86478000</v>
      </c>
      <c r="F8" s="37">
        <f t="shared" si="0"/>
        <v>86478000</v>
      </c>
      <c r="G8" s="38">
        <f t="shared" si="0"/>
        <v>86478000</v>
      </c>
      <c r="H8" s="37">
        <f t="shared" si="0"/>
        <v>2258000</v>
      </c>
      <c r="I8" s="38">
        <f t="shared" si="0"/>
        <v>567097</v>
      </c>
      <c r="J8" s="37">
        <f t="shared" si="0"/>
        <v>23627000</v>
      </c>
      <c r="K8" s="38">
        <f t="shared" si="0"/>
        <v>21267144</v>
      </c>
      <c r="L8" s="37">
        <f t="shared" si="0"/>
        <v>20860000</v>
      </c>
      <c r="M8" s="38">
        <f t="shared" si="0"/>
        <v>18570298</v>
      </c>
      <c r="N8" s="37">
        <f t="shared" si="0"/>
        <v>0</v>
      </c>
      <c r="O8" s="38">
        <f t="shared" si="0"/>
        <v>0</v>
      </c>
      <c r="P8" s="37">
        <f t="shared" si="0"/>
        <v>46745000</v>
      </c>
      <c r="Q8" s="38">
        <f t="shared" si="0"/>
        <v>40404539</v>
      </c>
      <c r="R8" s="16">
        <f>IF(($J8       =0),0,((($L8       -$J8       )/$J8       )*100))</f>
        <v>-11.711177889702459</v>
      </c>
      <c r="S8" s="17">
        <f>IF(($K8       =0),0,((($M8       -$K8       )/$K8       )*100))</f>
        <v>-12.680809421330858</v>
      </c>
      <c r="T8" s="16">
        <f>IF(($E8       =0),0,(($P8       /$E8       )*100))</f>
        <v>54.054210319387586</v>
      </c>
      <c r="U8" s="18">
        <f>IF(($E8       =0),0,(($Q8       /$E8       )*100))</f>
        <v>46.722332847660674</v>
      </c>
      <c r="V8" s="37">
        <f t="shared" ref="V8:W8" si="1">+V9+V28</f>
        <v>19413000</v>
      </c>
      <c r="W8" s="38">
        <f t="shared" si="1"/>
        <v>12839000</v>
      </c>
    </row>
    <row r="9" spans="1:23" x14ac:dyDescent="0.2">
      <c r="A9" s="19" t="s">
        <v>35</v>
      </c>
      <c r="B9" s="39">
        <f t="shared" ref="B9:Q9" si="2">SUM(B10:B27)</f>
        <v>69551000</v>
      </c>
      <c r="C9" s="39">
        <f t="shared" si="2"/>
        <v>2306000</v>
      </c>
      <c r="D9" s="39">
        <f t="shared" si="2"/>
        <v>0</v>
      </c>
      <c r="E9" s="39">
        <f t="shared" si="2"/>
        <v>71857000</v>
      </c>
      <c r="F9" s="40">
        <f t="shared" si="2"/>
        <v>71857000</v>
      </c>
      <c r="G9" s="41">
        <f t="shared" si="2"/>
        <v>71857000</v>
      </c>
      <c r="H9" s="40">
        <f t="shared" si="2"/>
        <v>1967000</v>
      </c>
      <c r="I9" s="41">
        <f t="shared" si="2"/>
        <v>567097</v>
      </c>
      <c r="J9" s="40">
        <f t="shared" si="2"/>
        <v>23192000</v>
      </c>
      <c r="K9" s="41">
        <f t="shared" si="2"/>
        <v>21267144</v>
      </c>
      <c r="L9" s="40">
        <f t="shared" si="2"/>
        <v>19051000</v>
      </c>
      <c r="M9" s="41">
        <f t="shared" si="2"/>
        <v>16906528</v>
      </c>
      <c r="N9" s="40">
        <f t="shared" si="2"/>
        <v>0</v>
      </c>
      <c r="O9" s="41">
        <f t="shared" si="2"/>
        <v>0</v>
      </c>
      <c r="P9" s="40">
        <f t="shared" si="2"/>
        <v>44210000</v>
      </c>
      <c r="Q9" s="41">
        <f t="shared" si="2"/>
        <v>38740769</v>
      </c>
      <c r="R9" s="20">
        <f>IF(($J9       =0),0,((($L9       -$J9       )/$J9       )*100))</f>
        <v>-17.855294929285961</v>
      </c>
      <c r="S9" s="21">
        <f>IF(($K9       =0),0,((($M9       -$K9       )/$K9       )*100))</f>
        <v>-20.504003734587023</v>
      </c>
      <c r="T9" s="20">
        <f>IF(($E9       =0),0,(($P9       /$E9       )*100))</f>
        <v>61.524973210682333</v>
      </c>
      <c r="U9" s="22">
        <f>IF(($E9       =0),0,(($Q9       /$E9       )*100))</f>
        <v>53.913702214119709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5056000</v>
      </c>
      <c r="C13" s="42">
        <v>4500000</v>
      </c>
      <c r="D13" s="42"/>
      <c r="E13" s="42">
        <f t="shared" si="4"/>
        <v>9556000</v>
      </c>
      <c r="F13" s="43">
        <v>9556000</v>
      </c>
      <c r="G13" s="44">
        <v>9556000</v>
      </c>
      <c r="H13" s="43">
        <v>1065000</v>
      </c>
      <c r="I13" s="44"/>
      <c r="J13" s="43">
        <v>2885000</v>
      </c>
      <c r="K13" s="44">
        <v>960000</v>
      </c>
      <c r="L13" s="43">
        <v>3882000</v>
      </c>
      <c r="M13" s="44">
        <v>1738106</v>
      </c>
      <c r="N13" s="43"/>
      <c r="O13" s="44"/>
      <c r="P13" s="43">
        <f t="shared" si="5"/>
        <v>7832000</v>
      </c>
      <c r="Q13" s="44">
        <f t="shared" si="6"/>
        <v>2698106</v>
      </c>
      <c r="R13" s="24">
        <f t="shared" si="7"/>
        <v>34.558058925476601</v>
      </c>
      <c r="S13" s="25">
        <f t="shared" si="8"/>
        <v>81.052708333333328</v>
      </c>
      <c r="T13" s="24">
        <f t="shared" si="9"/>
        <v>81.958978652155707</v>
      </c>
      <c r="U13" s="26">
        <f t="shared" si="10"/>
        <v>28.234679782335704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64495000</v>
      </c>
      <c r="C25" s="42">
        <v>-2194000</v>
      </c>
      <c r="D25" s="42"/>
      <c r="E25" s="42">
        <f t="shared" si="4"/>
        <v>62301000</v>
      </c>
      <c r="F25" s="43">
        <v>62301000</v>
      </c>
      <c r="G25" s="44">
        <v>62301000</v>
      </c>
      <c r="H25" s="43">
        <v>902000</v>
      </c>
      <c r="I25" s="44">
        <v>567097</v>
      </c>
      <c r="J25" s="43">
        <v>20307000</v>
      </c>
      <c r="K25" s="44">
        <v>20307144</v>
      </c>
      <c r="L25" s="43">
        <v>15169000</v>
      </c>
      <c r="M25" s="44">
        <v>15168422</v>
      </c>
      <c r="N25" s="43"/>
      <c r="O25" s="44"/>
      <c r="P25" s="43">
        <f t="shared" si="5"/>
        <v>36378000</v>
      </c>
      <c r="Q25" s="44">
        <f t="shared" si="6"/>
        <v>36042663</v>
      </c>
      <c r="R25" s="24">
        <f t="shared" si="7"/>
        <v>-25.301620130989317</v>
      </c>
      <c r="S25" s="25">
        <f t="shared" si="8"/>
        <v>-25.304996113682947</v>
      </c>
      <c r="T25" s="24">
        <f t="shared" si="9"/>
        <v>58.390716039870952</v>
      </c>
      <c r="U25" s="26">
        <f t="shared" si="10"/>
        <v>57.852463042326775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8621000</v>
      </c>
      <c r="C28" s="39">
        <f t="shared" si="11"/>
        <v>6000000</v>
      </c>
      <c r="D28" s="39">
        <f t="shared" si="11"/>
        <v>0</v>
      </c>
      <c r="E28" s="39">
        <f t="shared" si="11"/>
        <v>14621000</v>
      </c>
      <c r="F28" s="40">
        <f t="shared" si="11"/>
        <v>14621000</v>
      </c>
      <c r="G28" s="41">
        <f t="shared" si="11"/>
        <v>14621000</v>
      </c>
      <c r="H28" s="40">
        <f t="shared" si="11"/>
        <v>291000</v>
      </c>
      <c r="I28" s="41">
        <f t="shared" si="11"/>
        <v>0</v>
      </c>
      <c r="J28" s="40">
        <f t="shared" si="11"/>
        <v>435000</v>
      </c>
      <c r="K28" s="41">
        <f t="shared" si="11"/>
        <v>0</v>
      </c>
      <c r="L28" s="40">
        <f t="shared" si="11"/>
        <v>1809000</v>
      </c>
      <c r="M28" s="41">
        <f t="shared" si="11"/>
        <v>1663770</v>
      </c>
      <c r="N28" s="40">
        <f t="shared" si="11"/>
        <v>0</v>
      </c>
      <c r="O28" s="41">
        <f t="shared" si="11"/>
        <v>0</v>
      </c>
      <c r="P28" s="40">
        <f t="shared" si="11"/>
        <v>2535000</v>
      </c>
      <c r="Q28" s="41">
        <f t="shared" si="11"/>
        <v>1663770</v>
      </c>
      <c r="R28" s="20">
        <f t="shared" si="7"/>
        <v>315.86206896551727</v>
      </c>
      <c r="S28" s="21">
        <f t="shared" si="8"/>
        <v>0</v>
      </c>
      <c r="T28" s="20">
        <f t="shared" si="9"/>
        <v>17.338075371041654</v>
      </c>
      <c r="U28" s="22">
        <f t="shared" si="10"/>
        <v>11.3793174201491</v>
      </c>
      <c r="V28" s="40">
        <f t="shared" ref="V28:W28" si="12">SUM(V29:V42)</f>
        <v>19413000</v>
      </c>
      <c r="W28" s="41">
        <f t="shared" si="12"/>
        <v>12839000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/>
      <c r="I31" s="44"/>
      <c r="J31" s="43"/>
      <c r="K31" s="44"/>
      <c r="L31" s="43">
        <v>341000</v>
      </c>
      <c r="M31" s="44">
        <v>380508</v>
      </c>
      <c r="N31" s="43"/>
      <c r="O31" s="44"/>
      <c r="P31" s="43">
        <f t="shared" si="5"/>
        <v>341000</v>
      </c>
      <c r="Q31" s="44">
        <f t="shared" si="6"/>
        <v>380508</v>
      </c>
      <c r="R31" s="24">
        <f t="shared" si="7"/>
        <v>0</v>
      </c>
      <c r="S31" s="25">
        <f t="shared" si="8"/>
        <v>0</v>
      </c>
      <c r="T31" s="24">
        <f t="shared" si="9"/>
        <v>21.3125</v>
      </c>
      <c r="U31" s="26">
        <f t="shared" si="10"/>
        <v>23.781749999999999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2021000</v>
      </c>
      <c r="C33" s="42"/>
      <c r="D33" s="42"/>
      <c r="E33" s="42">
        <f t="shared" si="4"/>
        <v>2021000</v>
      </c>
      <c r="F33" s="43">
        <v>2021000</v>
      </c>
      <c r="G33" s="44">
        <v>2021000</v>
      </c>
      <c r="H33" s="43">
        <v>291000</v>
      </c>
      <c r="I33" s="44"/>
      <c r="J33" s="43">
        <v>435000</v>
      </c>
      <c r="K33" s="44"/>
      <c r="L33" s="43">
        <v>309000</v>
      </c>
      <c r="M33" s="44">
        <v>1283262</v>
      </c>
      <c r="N33" s="43"/>
      <c r="O33" s="44"/>
      <c r="P33" s="43">
        <f t="shared" si="5"/>
        <v>1035000</v>
      </c>
      <c r="Q33" s="44">
        <f t="shared" si="6"/>
        <v>1283262</v>
      </c>
      <c r="R33" s="24">
        <f t="shared" si="7"/>
        <v>-28.965517241379313</v>
      </c>
      <c r="S33" s="25">
        <f t="shared" si="8"/>
        <v>0</v>
      </c>
      <c r="T33" s="24">
        <f t="shared" si="9"/>
        <v>51.212271152894608</v>
      </c>
      <c r="U33" s="26">
        <f t="shared" si="10"/>
        <v>63.496387926768925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1159000</v>
      </c>
      <c r="M36" s="44"/>
      <c r="N36" s="43"/>
      <c r="O36" s="44"/>
      <c r="P36" s="43">
        <f t="shared" si="5"/>
        <v>1159000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23.18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6000000</v>
      </c>
      <c r="D37" s="42"/>
      <c r="E37" s="42">
        <f t="shared" si="4"/>
        <v>6000000</v>
      </c>
      <c r="F37" s="43">
        <v>6000000</v>
      </c>
      <c r="G37" s="44">
        <v>6000000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19413000</v>
      </c>
      <c r="W37" s="44">
        <v>12839000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24000</v>
      </c>
      <c r="D43" s="45">
        <f t="shared" si="20"/>
        <v>0</v>
      </c>
      <c r="E43" s="45">
        <f t="shared" si="20"/>
        <v>24000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24000</v>
      </c>
      <c r="D44" s="39">
        <f t="shared" si="22"/>
        <v>0</v>
      </c>
      <c r="E44" s="39">
        <f t="shared" si="22"/>
        <v>24000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24000</v>
      </c>
      <c r="D46" s="42"/>
      <c r="E46" s="42">
        <f t="shared" si="13"/>
        <v>24000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78172000</v>
      </c>
      <c r="C61" s="39">
        <f t="shared" si="26"/>
        <v>8330000</v>
      </c>
      <c r="D61" s="39">
        <f t="shared" si="26"/>
        <v>0</v>
      </c>
      <c r="E61" s="39">
        <f t="shared" si="26"/>
        <v>86502000</v>
      </c>
      <c r="F61" s="40">
        <f t="shared" si="26"/>
        <v>86478000</v>
      </c>
      <c r="G61" s="41">
        <f t="shared" si="26"/>
        <v>86478000</v>
      </c>
      <c r="H61" s="40">
        <f t="shared" si="26"/>
        <v>2258000</v>
      </c>
      <c r="I61" s="41">
        <f t="shared" si="26"/>
        <v>567097</v>
      </c>
      <c r="J61" s="40">
        <f t="shared" si="26"/>
        <v>23627000</v>
      </c>
      <c r="K61" s="41">
        <f t="shared" si="26"/>
        <v>21267144</v>
      </c>
      <c r="L61" s="40">
        <f t="shared" si="26"/>
        <v>20860000</v>
      </c>
      <c r="M61" s="41">
        <f t="shared" si="26"/>
        <v>18570298</v>
      </c>
      <c r="N61" s="40">
        <f t="shared" si="26"/>
        <v>0</v>
      </c>
      <c r="O61" s="41">
        <f t="shared" si="26"/>
        <v>0</v>
      </c>
      <c r="P61" s="40">
        <f t="shared" si="26"/>
        <v>46745000</v>
      </c>
      <c r="Q61" s="41">
        <f t="shared" si="26"/>
        <v>40404539</v>
      </c>
      <c r="R61" s="20">
        <f t="shared" si="16"/>
        <v>-11.711177889702459</v>
      </c>
      <c r="S61" s="21">
        <f t="shared" si="17"/>
        <v>-12.680809421330858</v>
      </c>
      <c r="T61" s="20">
        <f t="shared" si="18"/>
        <v>54.03921296617419</v>
      </c>
      <c r="U61" s="22">
        <f t="shared" si="19"/>
        <v>46.709369725555476</v>
      </c>
      <c r="V61" s="40">
        <f t="shared" ref="V61:W61" si="27">+V8+V43</f>
        <v>19413000</v>
      </c>
      <c r="W61" s="41">
        <f t="shared" si="27"/>
        <v>12839000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78172000</v>
      </c>
      <c r="C65" s="48">
        <f t="shared" si="30"/>
        <v>8330000</v>
      </c>
      <c r="D65" s="48">
        <f t="shared" si="30"/>
        <v>0</v>
      </c>
      <c r="E65" s="48">
        <f t="shared" si="30"/>
        <v>86502000</v>
      </c>
      <c r="F65" s="49">
        <f t="shared" si="30"/>
        <v>86478000</v>
      </c>
      <c r="G65" s="50">
        <f t="shared" si="30"/>
        <v>86478000</v>
      </c>
      <c r="H65" s="49">
        <f t="shared" si="30"/>
        <v>2258000</v>
      </c>
      <c r="I65" s="50">
        <f t="shared" si="30"/>
        <v>567097</v>
      </c>
      <c r="J65" s="49">
        <f t="shared" si="30"/>
        <v>23627000</v>
      </c>
      <c r="K65" s="50">
        <f t="shared" si="30"/>
        <v>21267144</v>
      </c>
      <c r="L65" s="49">
        <f t="shared" si="30"/>
        <v>20860000</v>
      </c>
      <c r="M65" s="51">
        <f t="shared" si="30"/>
        <v>18570298</v>
      </c>
      <c r="N65" s="49">
        <f t="shared" si="30"/>
        <v>0</v>
      </c>
      <c r="O65" s="50">
        <f t="shared" si="30"/>
        <v>0</v>
      </c>
      <c r="P65" s="49">
        <f t="shared" si="30"/>
        <v>46745000</v>
      </c>
      <c r="Q65" s="50">
        <f t="shared" si="30"/>
        <v>40404539</v>
      </c>
      <c r="R65" s="34">
        <f t="shared" si="16"/>
        <v>-11.711177889702459</v>
      </c>
      <c r="S65" s="35">
        <f t="shared" si="17"/>
        <v>-12.680809421330858</v>
      </c>
      <c r="T65" s="34">
        <f t="shared" si="18"/>
        <v>54.03921296617419</v>
      </c>
      <c r="U65" s="35">
        <f t="shared" si="19"/>
        <v>46.709369725555476</v>
      </c>
      <c r="V65" s="49">
        <f>+V61+V62</f>
        <v>19413000</v>
      </c>
      <c r="W65" s="50">
        <f>+W61+W62</f>
        <v>12839000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57905000</v>
      </c>
      <c r="C8" s="36">
        <f t="shared" si="0"/>
        <v>-5441000</v>
      </c>
      <c r="D8" s="36">
        <f t="shared" si="0"/>
        <v>0</v>
      </c>
      <c r="E8" s="36">
        <f t="shared" si="0"/>
        <v>52464000</v>
      </c>
      <c r="F8" s="37">
        <f t="shared" si="0"/>
        <v>52464000</v>
      </c>
      <c r="G8" s="38">
        <f t="shared" si="0"/>
        <v>52464000</v>
      </c>
      <c r="H8" s="37">
        <f t="shared" si="0"/>
        <v>13462000</v>
      </c>
      <c r="I8" s="38">
        <f t="shared" si="0"/>
        <v>112447</v>
      </c>
      <c r="J8" s="37">
        <f t="shared" si="0"/>
        <v>16537000</v>
      </c>
      <c r="K8" s="38">
        <f t="shared" si="0"/>
        <v>64131</v>
      </c>
      <c r="L8" s="37">
        <f t="shared" si="0"/>
        <v>5741000</v>
      </c>
      <c r="M8" s="38">
        <f t="shared" si="0"/>
        <v>1400187</v>
      </c>
      <c r="N8" s="37">
        <f t="shared" si="0"/>
        <v>0</v>
      </c>
      <c r="O8" s="38">
        <f t="shared" si="0"/>
        <v>0</v>
      </c>
      <c r="P8" s="37">
        <f t="shared" si="0"/>
        <v>35740000</v>
      </c>
      <c r="Q8" s="38">
        <f t="shared" si="0"/>
        <v>1576765</v>
      </c>
      <c r="R8" s="16">
        <f>IF(($J8       =0),0,((($L8       -$J8       )/$J8       )*100))</f>
        <v>-65.283908810546038</v>
      </c>
      <c r="S8" s="17">
        <f>IF(($K8       =0),0,((($M8       -$K8       )/$K8       )*100))</f>
        <v>2083.323197829443</v>
      </c>
      <c r="T8" s="16">
        <f>IF(($E8       =0),0,(($P8       /$E8       )*100))</f>
        <v>68.122903324184207</v>
      </c>
      <c r="U8" s="18">
        <f>IF(($E8       =0),0,(($Q8       /$E8       )*100))</f>
        <v>3.0054227660872219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54410000</v>
      </c>
      <c r="C9" s="39">
        <f t="shared" si="2"/>
        <v>-12707000</v>
      </c>
      <c r="D9" s="39">
        <f t="shared" si="2"/>
        <v>0</v>
      </c>
      <c r="E9" s="39">
        <f t="shared" si="2"/>
        <v>41703000</v>
      </c>
      <c r="F9" s="40">
        <f t="shared" si="2"/>
        <v>41703000</v>
      </c>
      <c r="G9" s="41">
        <f t="shared" si="2"/>
        <v>41703000</v>
      </c>
      <c r="H9" s="40">
        <f t="shared" si="2"/>
        <v>12876000</v>
      </c>
      <c r="I9" s="41">
        <f t="shared" si="2"/>
        <v>0</v>
      </c>
      <c r="J9" s="40">
        <f t="shared" si="2"/>
        <v>14962000</v>
      </c>
      <c r="K9" s="41">
        <f t="shared" si="2"/>
        <v>0</v>
      </c>
      <c r="L9" s="40">
        <f t="shared" si="2"/>
        <v>4997000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32835000</v>
      </c>
      <c r="Q9" s="41">
        <f t="shared" si="2"/>
        <v>0</v>
      </c>
      <c r="R9" s="20">
        <f>IF(($J9       =0),0,((($L9       -$J9       )/$J9       )*100))</f>
        <v>-66.602058548322418</v>
      </c>
      <c r="S9" s="21">
        <f>IF(($K9       =0),0,((($M9       -$K9       )/$K9       )*100))</f>
        <v>0</v>
      </c>
      <c r="T9" s="20">
        <f>IF(($E9       =0),0,(($P9       /$E9       )*100))</f>
        <v>78.735342781094886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39790000</v>
      </c>
      <c r="C10" s="42">
        <v>-87000</v>
      </c>
      <c r="D10" s="42"/>
      <c r="E10" s="42">
        <f t="shared" ref="E10:E41" si="4">$B10      +$C10      +$D10</f>
        <v>39703000</v>
      </c>
      <c r="F10" s="43">
        <v>39703000</v>
      </c>
      <c r="G10" s="44">
        <v>39703000</v>
      </c>
      <c r="H10" s="43">
        <v>12876000</v>
      </c>
      <c r="I10" s="44"/>
      <c r="J10" s="43">
        <v>14962000</v>
      </c>
      <c r="K10" s="44"/>
      <c r="L10" s="43">
        <v>4997000</v>
      </c>
      <c r="M10" s="44"/>
      <c r="N10" s="43"/>
      <c r="O10" s="44"/>
      <c r="P10" s="43">
        <f t="shared" ref="P10:P41" si="5">$H10      +$J10      +$L10      +$N10</f>
        <v>32835000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-66.602058548322418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82.701559076140342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>
        <v>-12620000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3495000</v>
      </c>
      <c r="C28" s="39">
        <f t="shared" si="11"/>
        <v>7266000</v>
      </c>
      <c r="D28" s="39">
        <f t="shared" si="11"/>
        <v>0</v>
      </c>
      <c r="E28" s="39">
        <f t="shared" si="11"/>
        <v>10761000</v>
      </c>
      <c r="F28" s="40">
        <f t="shared" si="11"/>
        <v>10761000</v>
      </c>
      <c r="G28" s="41">
        <f t="shared" si="11"/>
        <v>10761000</v>
      </c>
      <c r="H28" s="40">
        <f t="shared" si="11"/>
        <v>586000</v>
      </c>
      <c r="I28" s="41">
        <f t="shared" si="11"/>
        <v>112447</v>
      </c>
      <c r="J28" s="40">
        <f t="shared" si="11"/>
        <v>1575000</v>
      </c>
      <c r="K28" s="41">
        <f t="shared" si="11"/>
        <v>64131</v>
      </c>
      <c r="L28" s="40">
        <f t="shared" si="11"/>
        <v>744000</v>
      </c>
      <c r="M28" s="41">
        <f t="shared" si="11"/>
        <v>1400187</v>
      </c>
      <c r="N28" s="40">
        <f t="shared" si="11"/>
        <v>0</v>
      </c>
      <c r="O28" s="41">
        <f t="shared" si="11"/>
        <v>0</v>
      </c>
      <c r="P28" s="40">
        <f t="shared" si="11"/>
        <v>2905000</v>
      </c>
      <c r="Q28" s="41">
        <f t="shared" si="11"/>
        <v>1576765</v>
      </c>
      <c r="R28" s="20">
        <f t="shared" si="7"/>
        <v>-52.761904761904766</v>
      </c>
      <c r="S28" s="21">
        <f t="shared" si="8"/>
        <v>2083.323197829443</v>
      </c>
      <c r="T28" s="20">
        <f t="shared" si="9"/>
        <v>26.995632376173219</v>
      </c>
      <c r="U28" s="22">
        <f t="shared" si="10"/>
        <v>14.652588049437783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112000</v>
      </c>
      <c r="I31" s="44">
        <v>112447</v>
      </c>
      <c r="J31" s="43">
        <v>722000</v>
      </c>
      <c r="K31" s="44">
        <v>64131</v>
      </c>
      <c r="L31" s="43">
        <v>176000</v>
      </c>
      <c r="M31" s="44">
        <v>832187</v>
      </c>
      <c r="N31" s="43"/>
      <c r="O31" s="44"/>
      <c r="P31" s="43">
        <f t="shared" si="5"/>
        <v>1010000</v>
      </c>
      <c r="Q31" s="44">
        <f t="shared" si="6"/>
        <v>1008765</v>
      </c>
      <c r="R31" s="24">
        <f t="shared" si="7"/>
        <v>-75.62326869806094</v>
      </c>
      <c r="S31" s="25">
        <f t="shared" si="8"/>
        <v>1197.6360886310833</v>
      </c>
      <c r="T31" s="24">
        <f t="shared" si="9"/>
        <v>63.125</v>
      </c>
      <c r="U31" s="26">
        <f t="shared" si="10"/>
        <v>63.047812499999999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1895000</v>
      </c>
      <c r="C33" s="42"/>
      <c r="D33" s="42"/>
      <c r="E33" s="42">
        <f t="shared" si="4"/>
        <v>1895000</v>
      </c>
      <c r="F33" s="43">
        <v>1895000</v>
      </c>
      <c r="G33" s="44">
        <v>1895000</v>
      </c>
      <c r="H33" s="43">
        <v>474000</v>
      </c>
      <c r="I33" s="44"/>
      <c r="J33" s="43">
        <v>853000</v>
      </c>
      <c r="K33" s="44"/>
      <c r="L33" s="43">
        <v>568000</v>
      </c>
      <c r="M33" s="44">
        <v>568000</v>
      </c>
      <c r="N33" s="43"/>
      <c r="O33" s="44"/>
      <c r="P33" s="43">
        <f t="shared" si="5"/>
        <v>1895000</v>
      </c>
      <c r="Q33" s="44">
        <f t="shared" si="6"/>
        <v>568000</v>
      </c>
      <c r="R33" s="24">
        <f t="shared" si="7"/>
        <v>-33.411488862837047</v>
      </c>
      <c r="S33" s="25">
        <f t="shared" si="8"/>
        <v>0</v>
      </c>
      <c r="T33" s="24">
        <f t="shared" si="9"/>
        <v>100</v>
      </c>
      <c r="U33" s="26">
        <f t="shared" si="10"/>
        <v>29.973614775725594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7266000</v>
      </c>
      <c r="D37" s="42"/>
      <c r="E37" s="42">
        <f t="shared" si="4"/>
        <v>7266000</v>
      </c>
      <c r="F37" s="43">
        <v>7266000</v>
      </c>
      <c r="G37" s="44">
        <v>7266000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532000</v>
      </c>
      <c r="C43" s="45">
        <f t="shared" si="20"/>
        <v>-435000</v>
      </c>
      <c r="D43" s="45">
        <f t="shared" si="20"/>
        <v>0</v>
      </c>
      <c r="E43" s="45">
        <f t="shared" si="20"/>
        <v>97000</v>
      </c>
      <c r="F43" s="46">
        <f t="shared" si="20"/>
        <v>532000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532000</v>
      </c>
      <c r="C44" s="39">
        <f t="shared" si="22"/>
        <v>-435000</v>
      </c>
      <c r="D44" s="39">
        <f t="shared" si="22"/>
        <v>0</v>
      </c>
      <c r="E44" s="39">
        <f t="shared" si="22"/>
        <v>97000</v>
      </c>
      <c r="F44" s="40">
        <f t="shared" si="22"/>
        <v>532000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532000</v>
      </c>
      <c r="C46" s="42">
        <v>-435000</v>
      </c>
      <c r="D46" s="42"/>
      <c r="E46" s="42">
        <f t="shared" si="13"/>
        <v>97000</v>
      </c>
      <c r="F46" s="43">
        <v>532000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58437000</v>
      </c>
      <c r="C61" s="39">
        <f t="shared" si="26"/>
        <v>-5876000</v>
      </c>
      <c r="D61" s="39">
        <f t="shared" si="26"/>
        <v>0</v>
      </c>
      <c r="E61" s="39">
        <f t="shared" si="26"/>
        <v>52561000</v>
      </c>
      <c r="F61" s="40">
        <f t="shared" si="26"/>
        <v>52996000</v>
      </c>
      <c r="G61" s="41">
        <f t="shared" si="26"/>
        <v>52464000</v>
      </c>
      <c r="H61" s="40">
        <f t="shared" si="26"/>
        <v>13462000</v>
      </c>
      <c r="I61" s="41">
        <f t="shared" si="26"/>
        <v>112447</v>
      </c>
      <c r="J61" s="40">
        <f t="shared" si="26"/>
        <v>16537000</v>
      </c>
      <c r="K61" s="41">
        <f t="shared" si="26"/>
        <v>64131</v>
      </c>
      <c r="L61" s="40">
        <f t="shared" si="26"/>
        <v>5741000</v>
      </c>
      <c r="M61" s="41">
        <f t="shared" si="26"/>
        <v>1400187</v>
      </c>
      <c r="N61" s="40">
        <f t="shared" si="26"/>
        <v>0</v>
      </c>
      <c r="O61" s="41">
        <f t="shared" si="26"/>
        <v>0</v>
      </c>
      <c r="P61" s="40">
        <f t="shared" si="26"/>
        <v>35740000</v>
      </c>
      <c r="Q61" s="41">
        <f t="shared" si="26"/>
        <v>1576765</v>
      </c>
      <c r="R61" s="20">
        <f t="shared" si="16"/>
        <v>-65.283908810546038</v>
      </c>
      <c r="S61" s="21">
        <f t="shared" si="17"/>
        <v>2083.323197829443</v>
      </c>
      <c r="T61" s="20">
        <f t="shared" si="18"/>
        <v>67.997184224044446</v>
      </c>
      <c r="U61" s="22">
        <f t="shared" si="19"/>
        <v>2.9998763341641141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58437000</v>
      </c>
      <c r="C65" s="48">
        <f t="shared" si="30"/>
        <v>-5876000</v>
      </c>
      <c r="D65" s="48">
        <f t="shared" si="30"/>
        <v>0</v>
      </c>
      <c r="E65" s="48">
        <f t="shared" si="30"/>
        <v>52561000</v>
      </c>
      <c r="F65" s="49">
        <f t="shared" si="30"/>
        <v>52996000</v>
      </c>
      <c r="G65" s="50">
        <f t="shared" si="30"/>
        <v>52464000</v>
      </c>
      <c r="H65" s="49">
        <f t="shared" si="30"/>
        <v>13462000</v>
      </c>
      <c r="I65" s="50">
        <f t="shared" si="30"/>
        <v>112447</v>
      </c>
      <c r="J65" s="49">
        <f t="shared" si="30"/>
        <v>16537000</v>
      </c>
      <c r="K65" s="50">
        <f t="shared" si="30"/>
        <v>64131</v>
      </c>
      <c r="L65" s="49">
        <f t="shared" si="30"/>
        <v>5741000</v>
      </c>
      <c r="M65" s="51">
        <f t="shared" si="30"/>
        <v>1400187</v>
      </c>
      <c r="N65" s="49">
        <f t="shared" si="30"/>
        <v>0</v>
      </c>
      <c r="O65" s="50">
        <f t="shared" si="30"/>
        <v>0</v>
      </c>
      <c r="P65" s="49">
        <f t="shared" si="30"/>
        <v>35740000</v>
      </c>
      <c r="Q65" s="50">
        <f t="shared" si="30"/>
        <v>1576765</v>
      </c>
      <c r="R65" s="34">
        <f t="shared" si="16"/>
        <v>-65.283908810546038</v>
      </c>
      <c r="S65" s="35">
        <f t="shared" si="17"/>
        <v>2083.323197829443</v>
      </c>
      <c r="T65" s="34">
        <f t="shared" si="18"/>
        <v>67.997184224044446</v>
      </c>
      <c r="U65" s="35">
        <f t="shared" si="19"/>
        <v>2.9998763341641141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32222000</v>
      </c>
      <c r="C8" s="36">
        <f t="shared" si="0"/>
        <v>5643000</v>
      </c>
      <c r="D8" s="36">
        <f t="shared" si="0"/>
        <v>0</v>
      </c>
      <c r="E8" s="36">
        <f t="shared" si="0"/>
        <v>37865000</v>
      </c>
      <c r="F8" s="37">
        <f t="shared" si="0"/>
        <v>37865000</v>
      </c>
      <c r="G8" s="38">
        <f t="shared" si="0"/>
        <v>37865000</v>
      </c>
      <c r="H8" s="37">
        <f t="shared" si="0"/>
        <v>12410000</v>
      </c>
      <c r="I8" s="38">
        <f t="shared" si="0"/>
        <v>14803368</v>
      </c>
      <c r="J8" s="37">
        <f t="shared" si="0"/>
        <v>12032000</v>
      </c>
      <c r="K8" s="38">
        <f t="shared" si="0"/>
        <v>23948059</v>
      </c>
      <c r="L8" s="37">
        <f t="shared" si="0"/>
        <v>3003000</v>
      </c>
      <c r="M8" s="38">
        <f t="shared" si="0"/>
        <v>3124385</v>
      </c>
      <c r="N8" s="37">
        <f t="shared" si="0"/>
        <v>0</v>
      </c>
      <c r="O8" s="38">
        <f t="shared" si="0"/>
        <v>0</v>
      </c>
      <c r="P8" s="37">
        <f t="shared" si="0"/>
        <v>27445000</v>
      </c>
      <c r="Q8" s="38">
        <f t="shared" si="0"/>
        <v>41875812</v>
      </c>
      <c r="R8" s="16">
        <f>IF(($J8       =0),0,((($L8       -$J8       )/$J8       )*100))</f>
        <v>-75.041555851063833</v>
      </c>
      <c r="S8" s="17">
        <f>IF(($K8       =0),0,((($M8       -$K8       )/$K8       )*100))</f>
        <v>-86.953493809247746</v>
      </c>
      <c r="T8" s="16">
        <f>IF(($E8       =0),0,(($P8       /$E8       )*100))</f>
        <v>72.481183150666837</v>
      </c>
      <c r="U8" s="18">
        <f>IF(($E8       =0),0,(($Q8       /$E8       )*100))</f>
        <v>110.59239931335006</v>
      </c>
      <c r="V8" s="37">
        <f t="shared" ref="V8:W8" si="1">+V9+V28</f>
        <v>14211000</v>
      </c>
      <c r="W8" s="38">
        <f t="shared" si="1"/>
        <v>13273000</v>
      </c>
    </row>
    <row r="9" spans="1:23" x14ac:dyDescent="0.2">
      <c r="A9" s="19" t="s">
        <v>35</v>
      </c>
      <c r="B9" s="39">
        <f t="shared" ref="B9:Q9" si="2">SUM(B10:B27)</f>
        <v>28977000</v>
      </c>
      <c r="C9" s="39">
        <f t="shared" si="2"/>
        <v>2795000</v>
      </c>
      <c r="D9" s="39">
        <f t="shared" si="2"/>
        <v>0</v>
      </c>
      <c r="E9" s="39">
        <f t="shared" si="2"/>
        <v>31772000</v>
      </c>
      <c r="F9" s="40">
        <f t="shared" si="2"/>
        <v>31772000</v>
      </c>
      <c r="G9" s="41">
        <f t="shared" si="2"/>
        <v>31772000</v>
      </c>
      <c r="H9" s="40">
        <f t="shared" si="2"/>
        <v>11896000</v>
      </c>
      <c r="I9" s="41">
        <f t="shared" si="2"/>
        <v>11895957</v>
      </c>
      <c r="J9" s="40">
        <f t="shared" si="2"/>
        <v>11035000</v>
      </c>
      <c r="K9" s="41">
        <f t="shared" si="2"/>
        <v>11039839</v>
      </c>
      <c r="L9" s="40">
        <f t="shared" si="2"/>
        <v>2336000</v>
      </c>
      <c r="M9" s="41">
        <f t="shared" si="2"/>
        <v>2527242</v>
      </c>
      <c r="N9" s="40">
        <f t="shared" si="2"/>
        <v>0</v>
      </c>
      <c r="O9" s="41">
        <f t="shared" si="2"/>
        <v>0</v>
      </c>
      <c r="P9" s="40">
        <f t="shared" si="2"/>
        <v>25267000</v>
      </c>
      <c r="Q9" s="41">
        <f t="shared" si="2"/>
        <v>25463038</v>
      </c>
      <c r="R9" s="20">
        <f>IF(($J9       =0),0,((($L9       -$J9       )/$J9       )*100))</f>
        <v>-78.830992297236065</v>
      </c>
      <c r="S9" s="21">
        <f>IF(($K9       =0),0,((($M9       -$K9       )/$K9       )*100))</f>
        <v>-77.107981375453022</v>
      </c>
      <c r="T9" s="20">
        <f>IF(($E9       =0),0,(($P9       /$E9       )*100))</f>
        <v>79.5259977338537</v>
      </c>
      <c r="U9" s="22">
        <f>IF(($E9       =0),0,(($Q9       /$E9       )*100))</f>
        <v>80.143012715598644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25052000</v>
      </c>
      <c r="C10" s="42">
        <v>3795000</v>
      </c>
      <c r="D10" s="42"/>
      <c r="E10" s="42">
        <f t="shared" ref="E10:E41" si="4">$B10      +$C10      +$D10</f>
        <v>28847000</v>
      </c>
      <c r="F10" s="43">
        <v>28847000</v>
      </c>
      <c r="G10" s="44">
        <v>28847000</v>
      </c>
      <c r="H10" s="43">
        <v>11896000</v>
      </c>
      <c r="I10" s="44">
        <v>11895957</v>
      </c>
      <c r="J10" s="43">
        <v>10200000</v>
      </c>
      <c r="K10" s="44">
        <v>10247301</v>
      </c>
      <c r="L10" s="43">
        <v>1850000</v>
      </c>
      <c r="M10" s="44">
        <v>1850451</v>
      </c>
      <c r="N10" s="43"/>
      <c r="O10" s="44"/>
      <c r="P10" s="43">
        <f t="shared" ref="P10:P41" si="5">$H10      +$J10      +$L10      +$N10</f>
        <v>23946000</v>
      </c>
      <c r="Q10" s="44">
        <f t="shared" ref="Q10:Q41" si="6">$I10      +$K10      +$M10      +$O10</f>
        <v>23993709</v>
      </c>
      <c r="R10" s="24">
        <f t="shared" ref="R10:R41" si="7">IF(($J10      =0),0,((($L10      -$J10      )/$J10      )*100))</f>
        <v>-81.862745098039213</v>
      </c>
      <c r="S10" s="25">
        <f t="shared" ref="S10:S41" si="8">IF(($K10      =0),0,((($M10      -$K10      )/$K10      )*100))</f>
        <v>-81.942064549484783</v>
      </c>
      <c r="T10" s="24">
        <f t="shared" ref="T10:T41" si="9">IF(($E10      =0),0,(($P10      /$E10      )*100))</f>
        <v>83.010365029292473</v>
      </c>
      <c r="U10" s="26">
        <f t="shared" ref="U10:U41" si="10">IF(($E10      =0),0,(($Q10      /$E10      )*100))</f>
        <v>83.175751377959585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2925000</v>
      </c>
      <c r="C13" s="42"/>
      <c r="D13" s="42"/>
      <c r="E13" s="42">
        <f t="shared" si="4"/>
        <v>2925000</v>
      </c>
      <c r="F13" s="43">
        <v>2925000</v>
      </c>
      <c r="G13" s="44">
        <v>2925000</v>
      </c>
      <c r="H13" s="43"/>
      <c r="I13" s="44"/>
      <c r="J13" s="43">
        <v>835000</v>
      </c>
      <c r="K13" s="44">
        <v>792538</v>
      </c>
      <c r="L13" s="43">
        <v>486000</v>
      </c>
      <c r="M13" s="44">
        <v>676791</v>
      </c>
      <c r="N13" s="43"/>
      <c r="O13" s="44"/>
      <c r="P13" s="43">
        <f t="shared" si="5"/>
        <v>1321000</v>
      </c>
      <c r="Q13" s="44">
        <f t="shared" si="6"/>
        <v>1469329</v>
      </c>
      <c r="R13" s="24">
        <f t="shared" si="7"/>
        <v>-41.796407185628745</v>
      </c>
      <c r="S13" s="25">
        <f t="shared" si="8"/>
        <v>-14.604599400912008</v>
      </c>
      <c r="T13" s="24">
        <f t="shared" si="9"/>
        <v>45.162393162393158</v>
      </c>
      <c r="U13" s="26">
        <f t="shared" si="10"/>
        <v>50.233470085470088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-1000000</v>
      </c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3245000</v>
      </c>
      <c r="C28" s="39">
        <f t="shared" si="11"/>
        <v>2848000</v>
      </c>
      <c r="D28" s="39">
        <f t="shared" si="11"/>
        <v>0</v>
      </c>
      <c r="E28" s="39">
        <f t="shared" si="11"/>
        <v>6093000</v>
      </c>
      <c r="F28" s="40">
        <f t="shared" si="11"/>
        <v>6093000</v>
      </c>
      <c r="G28" s="41">
        <f t="shared" si="11"/>
        <v>6093000</v>
      </c>
      <c r="H28" s="40">
        <f t="shared" si="11"/>
        <v>514000</v>
      </c>
      <c r="I28" s="41">
        <f t="shared" si="11"/>
        <v>2907411</v>
      </c>
      <c r="J28" s="40">
        <f t="shared" si="11"/>
        <v>997000</v>
      </c>
      <c r="K28" s="41">
        <f t="shared" si="11"/>
        <v>12908220</v>
      </c>
      <c r="L28" s="40">
        <f t="shared" si="11"/>
        <v>667000</v>
      </c>
      <c r="M28" s="41">
        <f t="shared" si="11"/>
        <v>597143</v>
      </c>
      <c r="N28" s="40">
        <f t="shared" si="11"/>
        <v>0</v>
      </c>
      <c r="O28" s="41">
        <f t="shared" si="11"/>
        <v>0</v>
      </c>
      <c r="P28" s="40">
        <f t="shared" si="11"/>
        <v>2178000</v>
      </c>
      <c r="Q28" s="41">
        <f t="shared" si="11"/>
        <v>16412774</v>
      </c>
      <c r="R28" s="20">
        <f t="shared" si="7"/>
        <v>-33.099297893681047</v>
      </c>
      <c r="S28" s="21">
        <f t="shared" si="8"/>
        <v>-95.37393226951508</v>
      </c>
      <c r="T28" s="20">
        <f t="shared" si="9"/>
        <v>35.745937961595274</v>
      </c>
      <c r="U28" s="22">
        <f t="shared" si="10"/>
        <v>269.37098309535531</v>
      </c>
      <c r="V28" s="40">
        <f t="shared" ref="V28:W28" si="12">SUM(V29:V42)</f>
        <v>14211000</v>
      </c>
      <c r="W28" s="41">
        <f t="shared" si="12"/>
        <v>13273000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277000</v>
      </c>
      <c r="I31" s="44">
        <v>276466</v>
      </c>
      <c r="J31" s="43">
        <v>666000</v>
      </c>
      <c r="K31" s="44">
        <v>666534</v>
      </c>
      <c r="L31" s="43">
        <v>402000</v>
      </c>
      <c r="M31" s="44">
        <v>401030</v>
      </c>
      <c r="N31" s="43"/>
      <c r="O31" s="44"/>
      <c r="P31" s="43">
        <f t="shared" si="5"/>
        <v>1345000</v>
      </c>
      <c r="Q31" s="44">
        <f t="shared" si="6"/>
        <v>1344030</v>
      </c>
      <c r="R31" s="24">
        <f t="shared" si="7"/>
        <v>-39.63963963963964</v>
      </c>
      <c r="S31" s="25">
        <f t="shared" si="8"/>
        <v>-39.833526871847496</v>
      </c>
      <c r="T31" s="24">
        <f t="shared" si="9"/>
        <v>84.0625</v>
      </c>
      <c r="U31" s="26">
        <f t="shared" si="10"/>
        <v>84.001874999999998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237000</v>
      </c>
      <c r="I33" s="44">
        <v>186124</v>
      </c>
      <c r="J33" s="43">
        <v>331000</v>
      </c>
      <c r="K33" s="44">
        <v>382132</v>
      </c>
      <c r="L33" s="43">
        <v>265000</v>
      </c>
      <c r="M33" s="44">
        <v>196113</v>
      </c>
      <c r="N33" s="43"/>
      <c r="O33" s="44"/>
      <c r="P33" s="43">
        <f t="shared" si="5"/>
        <v>833000</v>
      </c>
      <c r="Q33" s="44">
        <f t="shared" si="6"/>
        <v>764369</v>
      </c>
      <c r="R33" s="24">
        <f t="shared" si="7"/>
        <v>-19.939577039274926</v>
      </c>
      <c r="S33" s="25">
        <f t="shared" si="8"/>
        <v>-48.679252195576403</v>
      </c>
      <c r="T33" s="24">
        <f t="shared" si="9"/>
        <v>50.638297872340424</v>
      </c>
      <c r="U33" s="26">
        <f t="shared" si="10"/>
        <v>46.466200607902735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2848000</v>
      </c>
      <c r="D37" s="42"/>
      <c r="E37" s="42">
        <f t="shared" si="4"/>
        <v>2848000</v>
      </c>
      <c r="F37" s="43">
        <v>2848000</v>
      </c>
      <c r="G37" s="44">
        <v>2848000</v>
      </c>
      <c r="H37" s="43"/>
      <c r="I37" s="44">
        <v>2444821</v>
      </c>
      <c r="J37" s="43"/>
      <c r="K37" s="44">
        <v>11859554</v>
      </c>
      <c r="L37" s="43"/>
      <c r="M37" s="44"/>
      <c r="N37" s="43"/>
      <c r="O37" s="44"/>
      <c r="P37" s="43">
        <f t="shared" si="5"/>
        <v>0</v>
      </c>
      <c r="Q37" s="44">
        <f t="shared" si="6"/>
        <v>14304375</v>
      </c>
      <c r="R37" s="24">
        <f t="shared" si="7"/>
        <v>0</v>
      </c>
      <c r="S37" s="25">
        <f t="shared" si="8"/>
        <v>-100</v>
      </c>
      <c r="T37" s="24">
        <f t="shared" si="9"/>
        <v>0</v>
      </c>
      <c r="U37" s="26">
        <f t="shared" si="10"/>
        <v>502.26035814606746</v>
      </c>
      <c r="V37" s="43">
        <v>14211000</v>
      </c>
      <c r="W37" s="44">
        <v>13273000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1000000</v>
      </c>
      <c r="C43" s="45">
        <f t="shared" si="20"/>
        <v>-1000000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1000000</v>
      </c>
      <c r="C44" s="39">
        <f t="shared" si="22"/>
        <v>-1000000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33222000</v>
      </c>
      <c r="C61" s="39">
        <f t="shared" si="26"/>
        <v>4643000</v>
      </c>
      <c r="D61" s="39">
        <f t="shared" si="26"/>
        <v>0</v>
      </c>
      <c r="E61" s="39">
        <f t="shared" si="26"/>
        <v>37865000</v>
      </c>
      <c r="F61" s="40">
        <f t="shared" si="26"/>
        <v>37865000</v>
      </c>
      <c r="G61" s="41">
        <f t="shared" si="26"/>
        <v>37865000</v>
      </c>
      <c r="H61" s="40">
        <f t="shared" si="26"/>
        <v>12410000</v>
      </c>
      <c r="I61" s="41">
        <f t="shared" si="26"/>
        <v>14803368</v>
      </c>
      <c r="J61" s="40">
        <f t="shared" si="26"/>
        <v>12032000</v>
      </c>
      <c r="K61" s="41">
        <f t="shared" si="26"/>
        <v>23948059</v>
      </c>
      <c r="L61" s="40">
        <f t="shared" si="26"/>
        <v>3003000</v>
      </c>
      <c r="M61" s="41">
        <f t="shared" si="26"/>
        <v>3124385</v>
      </c>
      <c r="N61" s="40">
        <f t="shared" si="26"/>
        <v>0</v>
      </c>
      <c r="O61" s="41">
        <f t="shared" si="26"/>
        <v>0</v>
      </c>
      <c r="P61" s="40">
        <f t="shared" si="26"/>
        <v>27445000</v>
      </c>
      <c r="Q61" s="41">
        <f t="shared" si="26"/>
        <v>41875812</v>
      </c>
      <c r="R61" s="20">
        <f t="shared" si="16"/>
        <v>-75.041555851063833</v>
      </c>
      <c r="S61" s="21">
        <f t="shared" si="17"/>
        <v>-86.953493809247746</v>
      </c>
      <c r="T61" s="20">
        <f t="shared" si="18"/>
        <v>72.481183150666837</v>
      </c>
      <c r="U61" s="22">
        <f t="shared" si="19"/>
        <v>110.59239931335006</v>
      </c>
      <c r="V61" s="40">
        <f t="shared" ref="V61:W61" si="27">+V8+V43</f>
        <v>14211000</v>
      </c>
      <c r="W61" s="41">
        <f t="shared" si="27"/>
        <v>13273000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33222000</v>
      </c>
      <c r="C65" s="48">
        <f t="shared" si="30"/>
        <v>4643000</v>
      </c>
      <c r="D65" s="48">
        <f t="shared" si="30"/>
        <v>0</v>
      </c>
      <c r="E65" s="48">
        <f t="shared" si="30"/>
        <v>37865000</v>
      </c>
      <c r="F65" s="49">
        <f t="shared" si="30"/>
        <v>37865000</v>
      </c>
      <c r="G65" s="50">
        <f t="shared" si="30"/>
        <v>37865000</v>
      </c>
      <c r="H65" s="49">
        <f t="shared" si="30"/>
        <v>12410000</v>
      </c>
      <c r="I65" s="50">
        <f t="shared" si="30"/>
        <v>14803368</v>
      </c>
      <c r="J65" s="49">
        <f t="shared" si="30"/>
        <v>12032000</v>
      </c>
      <c r="K65" s="50">
        <f t="shared" si="30"/>
        <v>23948059</v>
      </c>
      <c r="L65" s="49">
        <f t="shared" si="30"/>
        <v>3003000</v>
      </c>
      <c r="M65" s="51">
        <f t="shared" si="30"/>
        <v>3124385</v>
      </c>
      <c r="N65" s="49">
        <f t="shared" si="30"/>
        <v>0</v>
      </c>
      <c r="O65" s="50">
        <f t="shared" si="30"/>
        <v>0</v>
      </c>
      <c r="P65" s="49">
        <f t="shared" si="30"/>
        <v>27445000</v>
      </c>
      <c r="Q65" s="50">
        <f t="shared" si="30"/>
        <v>41875812</v>
      </c>
      <c r="R65" s="34">
        <f t="shared" si="16"/>
        <v>-75.041555851063833</v>
      </c>
      <c r="S65" s="35">
        <f t="shared" si="17"/>
        <v>-86.953493809247746</v>
      </c>
      <c r="T65" s="34">
        <f t="shared" si="18"/>
        <v>72.481183150666837</v>
      </c>
      <c r="U65" s="35">
        <f t="shared" si="19"/>
        <v>110.59239931335006</v>
      </c>
      <c r="V65" s="49">
        <f>+V61+V62</f>
        <v>14211000</v>
      </c>
      <c r="W65" s="50">
        <f>+W61+W62</f>
        <v>13273000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44596000</v>
      </c>
      <c r="C8" s="36">
        <f t="shared" si="0"/>
        <v>-4073000</v>
      </c>
      <c r="D8" s="36">
        <f t="shared" si="0"/>
        <v>0</v>
      </c>
      <c r="E8" s="36">
        <f t="shared" si="0"/>
        <v>40523000</v>
      </c>
      <c r="F8" s="37">
        <f t="shared" si="0"/>
        <v>42823000</v>
      </c>
      <c r="G8" s="38">
        <f t="shared" si="0"/>
        <v>40523000</v>
      </c>
      <c r="H8" s="37">
        <f t="shared" si="0"/>
        <v>3638000</v>
      </c>
      <c r="I8" s="38">
        <f t="shared" si="0"/>
        <v>3186876</v>
      </c>
      <c r="J8" s="37">
        <f t="shared" si="0"/>
        <v>10990000</v>
      </c>
      <c r="K8" s="38">
        <f t="shared" si="0"/>
        <v>11109421</v>
      </c>
      <c r="L8" s="37">
        <f t="shared" si="0"/>
        <v>969000</v>
      </c>
      <c r="M8" s="38">
        <f t="shared" si="0"/>
        <v>782630</v>
      </c>
      <c r="N8" s="37">
        <f t="shared" si="0"/>
        <v>0</v>
      </c>
      <c r="O8" s="38">
        <f t="shared" si="0"/>
        <v>0</v>
      </c>
      <c r="P8" s="37">
        <f t="shared" si="0"/>
        <v>15597000</v>
      </c>
      <c r="Q8" s="38">
        <f t="shared" si="0"/>
        <v>15078927</v>
      </c>
      <c r="R8" s="16">
        <f>IF(($J8       =0),0,((($L8       -$J8       )/$J8       )*100))</f>
        <v>-91.182893539581428</v>
      </c>
      <c r="S8" s="17">
        <f>IF(($K8       =0),0,((($M8       -$K8       )/$K8       )*100))</f>
        <v>-92.955258424358931</v>
      </c>
      <c r="T8" s="16">
        <f>IF(($E8       =0),0,(($P8       /$E8       )*100))</f>
        <v>38.489253016805272</v>
      </c>
      <c r="U8" s="18">
        <f>IF(($E8       =0),0,(($Q8       /$E8       )*100))</f>
        <v>37.210786466944704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41233000</v>
      </c>
      <c r="C9" s="39">
        <f t="shared" si="2"/>
        <v>-4073000</v>
      </c>
      <c r="D9" s="39">
        <f t="shared" si="2"/>
        <v>0</v>
      </c>
      <c r="E9" s="39">
        <f t="shared" si="2"/>
        <v>37160000</v>
      </c>
      <c r="F9" s="40">
        <f t="shared" si="2"/>
        <v>39460000</v>
      </c>
      <c r="G9" s="41">
        <f t="shared" si="2"/>
        <v>37160000</v>
      </c>
      <c r="H9" s="40">
        <f t="shared" si="2"/>
        <v>3141000</v>
      </c>
      <c r="I9" s="41">
        <f t="shared" si="2"/>
        <v>2690094</v>
      </c>
      <c r="J9" s="40">
        <f t="shared" si="2"/>
        <v>9966000</v>
      </c>
      <c r="K9" s="41">
        <f t="shared" si="2"/>
        <v>9831052</v>
      </c>
      <c r="L9" s="40">
        <f t="shared" si="2"/>
        <v>151000</v>
      </c>
      <c r="M9" s="41">
        <f t="shared" si="2"/>
        <v>79383</v>
      </c>
      <c r="N9" s="40">
        <f t="shared" si="2"/>
        <v>0</v>
      </c>
      <c r="O9" s="41">
        <f t="shared" si="2"/>
        <v>0</v>
      </c>
      <c r="P9" s="40">
        <f t="shared" si="2"/>
        <v>13258000</v>
      </c>
      <c r="Q9" s="41">
        <f t="shared" si="2"/>
        <v>12600529</v>
      </c>
      <c r="R9" s="20">
        <f>IF(($J9       =0),0,((($L9       -$J9       )/$J9       )*100))</f>
        <v>-98.484848484848484</v>
      </c>
      <c r="S9" s="21">
        <f>IF(($K9       =0),0,((($M9       -$K9       )/$K9       )*100))</f>
        <v>-99.192527920714895</v>
      </c>
      <c r="T9" s="20">
        <f>IF(($E9       =0),0,(($P9       /$E9       )*100))</f>
        <v>35.678148546824545</v>
      </c>
      <c r="U9" s="22">
        <f>IF(($E9       =0),0,(($Q9       /$E9       )*100))</f>
        <v>33.908850914962322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30320000</v>
      </c>
      <c r="C10" s="42">
        <v>-66000</v>
      </c>
      <c r="D10" s="42"/>
      <c r="E10" s="42">
        <f t="shared" ref="E10:E41" si="4">$B10      +$C10      +$D10</f>
        <v>30254000</v>
      </c>
      <c r="F10" s="43">
        <v>30254000</v>
      </c>
      <c r="G10" s="44">
        <v>30254000</v>
      </c>
      <c r="H10" s="43">
        <v>2812000</v>
      </c>
      <c r="I10" s="44">
        <v>2680664</v>
      </c>
      <c r="J10" s="43">
        <v>9637000</v>
      </c>
      <c r="K10" s="44">
        <v>9831052</v>
      </c>
      <c r="L10" s="43">
        <v>151000</v>
      </c>
      <c r="M10" s="44">
        <v>79383</v>
      </c>
      <c r="N10" s="43"/>
      <c r="O10" s="44"/>
      <c r="P10" s="43">
        <f t="shared" ref="P10:P41" si="5">$H10      +$J10      +$L10      +$N10</f>
        <v>12600000</v>
      </c>
      <c r="Q10" s="44">
        <f t="shared" ref="Q10:Q41" si="6">$I10      +$K10      +$M10      +$O10</f>
        <v>12591099</v>
      </c>
      <c r="R10" s="24">
        <f t="shared" ref="R10:R41" si="7">IF(($J10      =0),0,((($L10      -$J10      )/$J10      )*100))</f>
        <v>-98.433122340977491</v>
      </c>
      <c r="S10" s="25">
        <f t="shared" ref="S10:S41" si="8">IF(($K10      =0),0,((($M10      -$K10      )/$K10      )*100))</f>
        <v>-99.192527920714895</v>
      </c>
      <c r="T10" s="24">
        <f t="shared" ref="T10:T41" si="9">IF(($E10      =0),0,(($P10      /$E10      )*100))</f>
        <v>41.647385469689958</v>
      </c>
      <c r="U10" s="26">
        <f t="shared" ref="U10:U41" si="10">IF(($E10      =0),0,(($Q10      /$E10      )*100))</f>
        <v>41.617964566668867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5913000</v>
      </c>
      <c r="C13" s="42">
        <v>-1707000</v>
      </c>
      <c r="D13" s="42"/>
      <c r="E13" s="42">
        <f t="shared" si="4"/>
        <v>4206000</v>
      </c>
      <c r="F13" s="43">
        <v>4206000</v>
      </c>
      <c r="G13" s="44">
        <v>4206000</v>
      </c>
      <c r="H13" s="43">
        <v>329000</v>
      </c>
      <c r="I13" s="44"/>
      <c r="J13" s="43">
        <v>329000</v>
      </c>
      <c r="K13" s="44"/>
      <c r="L13" s="43"/>
      <c r="M13" s="44"/>
      <c r="N13" s="43"/>
      <c r="O13" s="44"/>
      <c r="P13" s="43">
        <f t="shared" si="5"/>
        <v>658000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15.644317641464575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>
        <v>-2300000</v>
      </c>
      <c r="D23" s="42"/>
      <c r="E23" s="42">
        <f t="shared" si="4"/>
        <v>2700000</v>
      </c>
      <c r="F23" s="43">
        <v>5000000</v>
      </c>
      <c r="G23" s="44">
        <v>2700000</v>
      </c>
      <c r="H23" s="43"/>
      <c r="I23" s="44">
        <v>9430</v>
      </c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9430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0.34925925925925927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3363000</v>
      </c>
      <c r="C28" s="39">
        <f t="shared" si="11"/>
        <v>0</v>
      </c>
      <c r="D28" s="39">
        <f t="shared" si="11"/>
        <v>0</v>
      </c>
      <c r="E28" s="39">
        <f t="shared" si="11"/>
        <v>3363000</v>
      </c>
      <c r="F28" s="40">
        <f t="shared" si="11"/>
        <v>3363000</v>
      </c>
      <c r="G28" s="41">
        <f t="shared" si="11"/>
        <v>3363000</v>
      </c>
      <c r="H28" s="40">
        <f t="shared" si="11"/>
        <v>497000</v>
      </c>
      <c r="I28" s="41">
        <f t="shared" si="11"/>
        <v>496782</v>
      </c>
      <c r="J28" s="40">
        <f t="shared" si="11"/>
        <v>1024000</v>
      </c>
      <c r="K28" s="41">
        <f t="shared" si="11"/>
        <v>1278369</v>
      </c>
      <c r="L28" s="40">
        <f t="shared" si="11"/>
        <v>818000</v>
      </c>
      <c r="M28" s="41">
        <f t="shared" si="11"/>
        <v>703247</v>
      </c>
      <c r="N28" s="40">
        <f t="shared" si="11"/>
        <v>0</v>
      </c>
      <c r="O28" s="41">
        <f t="shared" si="11"/>
        <v>0</v>
      </c>
      <c r="P28" s="40">
        <f t="shared" si="11"/>
        <v>2339000</v>
      </c>
      <c r="Q28" s="41">
        <f t="shared" si="11"/>
        <v>2478398</v>
      </c>
      <c r="R28" s="20">
        <f t="shared" si="7"/>
        <v>-20.1171875</v>
      </c>
      <c r="S28" s="21">
        <f t="shared" si="8"/>
        <v>-44.988731735516112</v>
      </c>
      <c r="T28" s="20">
        <f t="shared" si="9"/>
        <v>69.550996134403803</v>
      </c>
      <c r="U28" s="22">
        <f t="shared" si="10"/>
        <v>73.696045197740119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307000</v>
      </c>
      <c r="I31" s="44">
        <v>307302</v>
      </c>
      <c r="J31" s="43">
        <v>593000</v>
      </c>
      <c r="K31" s="44">
        <v>652714</v>
      </c>
      <c r="L31" s="43">
        <v>459000</v>
      </c>
      <c r="M31" s="44">
        <v>459019</v>
      </c>
      <c r="N31" s="43"/>
      <c r="O31" s="44"/>
      <c r="P31" s="43">
        <f t="shared" si="5"/>
        <v>1359000</v>
      </c>
      <c r="Q31" s="44">
        <f t="shared" si="6"/>
        <v>1419035</v>
      </c>
      <c r="R31" s="24">
        <f t="shared" si="7"/>
        <v>-22.596964586846543</v>
      </c>
      <c r="S31" s="25">
        <f t="shared" si="8"/>
        <v>-29.675324874294102</v>
      </c>
      <c r="T31" s="24">
        <f t="shared" si="9"/>
        <v>75.5</v>
      </c>
      <c r="U31" s="26">
        <f t="shared" si="10"/>
        <v>78.835277777777776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1563000</v>
      </c>
      <c r="C33" s="42"/>
      <c r="D33" s="42"/>
      <c r="E33" s="42">
        <f t="shared" si="4"/>
        <v>1563000</v>
      </c>
      <c r="F33" s="43">
        <v>1563000</v>
      </c>
      <c r="G33" s="44">
        <v>1563000</v>
      </c>
      <c r="H33" s="43">
        <v>190000</v>
      </c>
      <c r="I33" s="44">
        <v>189480</v>
      </c>
      <c r="J33" s="43">
        <v>431000</v>
      </c>
      <c r="K33" s="44">
        <v>625655</v>
      </c>
      <c r="L33" s="43">
        <v>359000</v>
      </c>
      <c r="M33" s="44">
        <v>244228</v>
      </c>
      <c r="N33" s="43"/>
      <c r="O33" s="44"/>
      <c r="P33" s="43">
        <f t="shared" si="5"/>
        <v>980000</v>
      </c>
      <c r="Q33" s="44">
        <f t="shared" si="6"/>
        <v>1059363</v>
      </c>
      <c r="R33" s="24">
        <f t="shared" si="7"/>
        <v>-16.705336426914151</v>
      </c>
      <c r="S33" s="25">
        <f t="shared" si="8"/>
        <v>-60.96442927811654</v>
      </c>
      <c r="T33" s="24">
        <f t="shared" si="9"/>
        <v>62.699936020473444</v>
      </c>
      <c r="U33" s="26">
        <f t="shared" si="10"/>
        <v>67.777543186180424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4649000</v>
      </c>
      <c r="C43" s="45">
        <f t="shared" si="20"/>
        <v>2079000</v>
      </c>
      <c r="D43" s="45">
        <f t="shared" si="20"/>
        <v>0</v>
      </c>
      <c r="E43" s="45">
        <f t="shared" si="20"/>
        <v>6728000</v>
      </c>
      <c r="F43" s="46">
        <f t="shared" si="20"/>
        <v>4649000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4649000</v>
      </c>
      <c r="C44" s="39">
        <f t="shared" si="22"/>
        <v>2079000</v>
      </c>
      <c r="D44" s="39">
        <f t="shared" si="22"/>
        <v>0</v>
      </c>
      <c r="E44" s="39">
        <f t="shared" si="22"/>
        <v>6728000</v>
      </c>
      <c r="F44" s="40">
        <f t="shared" si="22"/>
        <v>4649000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4649000</v>
      </c>
      <c r="C46" s="42">
        <v>2079000</v>
      </c>
      <c r="D46" s="42"/>
      <c r="E46" s="42">
        <f t="shared" si="13"/>
        <v>6728000</v>
      </c>
      <c r="F46" s="43">
        <v>4649000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49245000</v>
      </c>
      <c r="C61" s="39">
        <f t="shared" si="26"/>
        <v>-1994000</v>
      </c>
      <c r="D61" s="39">
        <f t="shared" si="26"/>
        <v>0</v>
      </c>
      <c r="E61" s="39">
        <f t="shared" si="26"/>
        <v>47251000</v>
      </c>
      <c r="F61" s="40">
        <f t="shared" si="26"/>
        <v>47472000</v>
      </c>
      <c r="G61" s="41">
        <f t="shared" si="26"/>
        <v>40523000</v>
      </c>
      <c r="H61" s="40">
        <f t="shared" si="26"/>
        <v>3638000</v>
      </c>
      <c r="I61" s="41">
        <f t="shared" si="26"/>
        <v>3186876</v>
      </c>
      <c r="J61" s="40">
        <f t="shared" si="26"/>
        <v>10990000</v>
      </c>
      <c r="K61" s="41">
        <f t="shared" si="26"/>
        <v>11109421</v>
      </c>
      <c r="L61" s="40">
        <f t="shared" si="26"/>
        <v>969000</v>
      </c>
      <c r="M61" s="41">
        <f t="shared" si="26"/>
        <v>782630</v>
      </c>
      <c r="N61" s="40">
        <f t="shared" si="26"/>
        <v>0</v>
      </c>
      <c r="O61" s="41">
        <f t="shared" si="26"/>
        <v>0</v>
      </c>
      <c r="P61" s="40">
        <f t="shared" si="26"/>
        <v>15597000</v>
      </c>
      <c r="Q61" s="41">
        <f t="shared" si="26"/>
        <v>15078927</v>
      </c>
      <c r="R61" s="20">
        <f t="shared" si="16"/>
        <v>-91.182893539581428</v>
      </c>
      <c r="S61" s="21">
        <f t="shared" si="17"/>
        <v>-92.955258424358931</v>
      </c>
      <c r="T61" s="20">
        <f t="shared" si="18"/>
        <v>33.008825210048464</v>
      </c>
      <c r="U61" s="22">
        <f t="shared" si="19"/>
        <v>31.912397621214367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49245000</v>
      </c>
      <c r="C65" s="48">
        <f t="shared" si="30"/>
        <v>-1994000</v>
      </c>
      <c r="D65" s="48">
        <f t="shared" si="30"/>
        <v>0</v>
      </c>
      <c r="E65" s="48">
        <f t="shared" si="30"/>
        <v>47251000</v>
      </c>
      <c r="F65" s="49">
        <f t="shared" si="30"/>
        <v>47472000</v>
      </c>
      <c r="G65" s="50">
        <f t="shared" si="30"/>
        <v>40523000</v>
      </c>
      <c r="H65" s="49">
        <f t="shared" si="30"/>
        <v>3638000</v>
      </c>
      <c r="I65" s="50">
        <f t="shared" si="30"/>
        <v>3186876</v>
      </c>
      <c r="J65" s="49">
        <f t="shared" si="30"/>
        <v>10990000</v>
      </c>
      <c r="K65" s="50">
        <f t="shared" si="30"/>
        <v>11109421</v>
      </c>
      <c r="L65" s="49">
        <f t="shared" si="30"/>
        <v>969000</v>
      </c>
      <c r="M65" s="51">
        <f t="shared" si="30"/>
        <v>782630</v>
      </c>
      <c r="N65" s="49">
        <f t="shared" si="30"/>
        <v>0</v>
      </c>
      <c r="O65" s="50">
        <f t="shared" si="30"/>
        <v>0</v>
      </c>
      <c r="P65" s="49">
        <f t="shared" si="30"/>
        <v>15597000</v>
      </c>
      <c r="Q65" s="50">
        <f t="shared" si="30"/>
        <v>15078927</v>
      </c>
      <c r="R65" s="34">
        <f t="shared" si="16"/>
        <v>-91.182893539581428</v>
      </c>
      <c r="S65" s="35">
        <f t="shared" si="17"/>
        <v>-92.955258424358931</v>
      </c>
      <c r="T65" s="34">
        <f t="shared" si="18"/>
        <v>33.008825210048464</v>
      </c>
      <c r="U65" s="35">
        <f t="shared" si="19"/>
        <v>31.912397621214367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56097000</v>
      </c>
      <c r="C8" s="36">
        <f t="shared" si="0"/>
        <v>-2108000</v>
      </c>
      <c r="D8" s="36">
        <f t="shared" si="0"/>
        <v>0</v>
      </c>
      <c r="E8" s="36">
        <f t="shared" si="0"/>
        <v>53989000</v>
      </c>
      <c r="F8" s="37">
        <f t="shared" si="0"/>
        <v>56064000</v>
      </c>
      <c r="G8" s="38">
        <f t="shared" si="0"/>
        <v>53989000</v>
      </c>
      <c r="H8" s="37">
        <f t="shared" si="0"/>
        <v>5064000</v>
      </c>
      <c r="I8" s="38">
        <f t="shared" si="0"/>
        <v>727030</v>
      </c>
      <c r="J8" s="37">
        <f t="shared" si="0"/>
        <v>25107000</v>
      </c>
      <c r="K8" s="38">
        <f t="shared" si="0"/>
        <v>21166496</v>
      </c>
      <c r="L8" s="37">
        <f t="shared" si="0"/>
        <v>8713000</v>
      </c>
      <c r="M8" s="38">
        <f t="shared" si="0"/>
        <v>10528684</v>
      </c>
      <c r="N8" s="37">
        <f t="shared" si="0"/>
        <v>0</v>
      </c>
      <c r="O8" s="38">
        <f t="shared" si="0"/>
        <v>0</v>
      </c>
      <c r="P8" s="37">
        <f t="shared" si="0"/>
        <v>38884000</v>
      </c>
      <c r="Q8" s="38">
        <f t="shared" si="0"/>
        <v>32422210</v>
      </c>
      <c r="R8" s="16">
        <f>IF(($J8       =0),0,((($L8       -$J8       )/$J8       )*100))</f>
        <v>-65.296530847970686</v>
      </c>
      <c r="S8" s="17">
        <f>IF(($K8       =0),0,((($M8       -$K8       )/$K8       )*100))</f>
        <v>-50.257784755681811</v>
      </c>
      <c r="T8" s="16">
        <f>IF(($E8       =0),0,(($P8       /$E8       )*100))</f>
        <v>72.022078571560883</v>
      </c>
      <c r="U8" s="18">
        <f>IF(($E8       =0),0,(($Q8       /$E8       )*100))</f>
        <v>60.053362722035978</v>
      </c>
      <c r="V8" s="37">
        <f t="shared" ref="V8:W8" si="1">+V9+V28</f>
        <v>4113000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52499000</v>
      </c>
      <c r="C9" s="39">
        <f t="shared" si="2"/>
        <v>-2108000</v>
      </c>
      <c r="D9" s="39">
        <f t="shared" si="2"/>
        <v>0</v>
      </c>
      <c r="E9" s="39">
        <f t="shared" si="2"/>
        <v>50391000</v>
      </c>
      <c r="F9" s="40">
        <f t="shared" si="2"/>
        <v>52466000</v>
      </c>
      <c r="G9" s="41">
        <f t="shared" si="2"/>
        <v>50391000</v>
      </c>
      <c r="H9" s="40">
        <f t="shared" si="2"/>
        <v>4363000</v>
      </c>
      <c r="I9" s="41">
        <f t="shared" si="2"/>
        <v>103694</v>
      </c>
      <c r="J9" s="40">
        <f t="shared" si="2"/>
        <v>24322000</v>
      </c>
      <c r="K9" s="41">
        <f t="shared" si="2"/>
        <v>20381403</v>
      </c>
      <c r="L9" s="40">
        <f t="shared" si="2"/>
        <v>8035000</v>
      </c>
      <c r="M9" s="41">
        <f t="shared" si="2"/>
        <v>9850171</v>
      </c>
      <c r="N9" s="40">
        <f t="shared" si="2"/>
        <v>0</v>
      </c>
      <c r="O9" s="41">
        <f t="shared" si="2"/>
        <v>0</v>
      </c>
      <c r="P9" s="40">
        <f t="shared" si="2"/>
        <v>36720000</v>
      </c>
      <c r="Q9" s="41">
        <f t="shared" si="2"/>
        <v>30335268</v>
      </c>
      <c r="R9" s="20">
        <f>IF(($J9       =0),0,((($L9       -$J9       )/$J9       )*100))</f>
        <v>-66.964065455143498</v>
      </c>
      <c r="S9" s="21">
        <f>IF(($K9       =0),0,((($M9       -$K9       )/$K9       )*100))</f>
        <v>-51.670790278765402</v>
      </c>
      <c r="T9" s="20">
        <f>IF(($E9       =0),0,(($P9       /$E9       )*100))</f>
        <v>72.870155384890154</v>
      </c>
      <c r="U9" s="22">
        <f>IF(($E9       =0),0,(($Q9       /$E9       )*100))</f>
        <v>60.199773769125443</v>
      </c>
      <c r="V9" s="40">
        <f t="shared" ref="V9:W9" si="3">SUM(V10:V27)</f>
        <v>3685000</v>
      </c>
      <c r="W9" s="41">
        <f t="shared" si="3"/>
        <v>0</v>
      </c>
    </row>
    <row r="10" spans="1:23" x14ac:dyDescent="0.2">
      <c r="A10" s="23" t="s">
        <v>36</v>
      </c>
      <c r="B10" s="42">
        <v>25165000</v>
      </c>
      <c r="C10" s="42">
        <v>-33000</v>
      </c>
      <c r="D10" s="42"/>
      <c r="E10" s="42">
        <f t="shared" ref="E10:E41" si="4">$B10      +$C10      +$D10</f>
        <v>25132000</v>
      </c>
      <c r="F10" s="43">
        <v>25132000</v>
      </c>
      <c r="G10" s="44">
        <v>25132000</v>
      </c>
      <c r="H10" s="43">
        <v>46000</v>
      </c>
      <c r="I10" s="44">
        <v>46394</v>
      </c>
      <c r="J10" s="43">
        <v>13242000</v>
      </c>
      <c r="K10" s="44">
        <v>11521732</v>
      </c>
      <c r="L10" s="43">
        <v>6986000</v>
      </c>
      <c r="M10" s="44">
        <v>6435889</v>
      </c>
      <c r="N10" s="43"/>
      <c r="O10" s="44"/>
      <c r="P10" s="43">
        <f t="shared" ref="P10:P41" si="5">$H10      +$J10      +$L10      +$N10</f>
        <v>20274000</v>
      </c>
      <c r="Q10" s="44">
        <f t="shared" ref="Q10:Q41" si="6">$I10      +$K10      +$M10      +$O10</f>
        <v>18004015</v>
      </c>
      <c r="R10" s="24">
        <f t="shared" ref="R10:R41" si="7">IF(($J10      =0),0,((($L10      -$J10      )/$J10      )*100))</f>
        <v>-47.243618788702612</v>
      </c>
      <c r="S10" s="25">
        <f t="shared" ref="S10:S41" si="8">IF(($K10      =0),0,((($M10      -$K10      )/$K10      )*100))</f>
        <v>-44.141306185563074</v>
      </c>
      <c r="T10" s="24">
        <f t="shared" ref="T10:T41" si="9">IF(($E10      =0),0,(($P10      /$E10      )*100))</f>
        <v>80.670062072258474</v>
      </c>
      <c r="U10" s="26">
        <f t="shared" ref="U10:U41" si="10">IF(($E10      =0),0,(($Q10      /$E10      )*100))</f>
        <v>71.63781235078784</v>
      </c>
      <c r="V10" s="43">
        <v>3685000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19334000</v>
      </c>
      <c r="C13" s="42"/>
      <c r="D13" s="42"/>
      <c r="E13" s="42">
        <f t="shared" si="4"/>
        <v>19334000</v>
      </c>
      <c r="F13" s="43">
        <v>19334000</v>
      </c>
      <c r="G13" s="44">
        <v>19334000</v>
      </c>
      <c r="H13" s="43">
        <v>4170000</v>
      </c>
      <c r="I13" s="44"/>
      <c r="J13" s="43">
        <v>10830000</v>
      </c>
      <c r="K13" s="44">
        <v>8642951</v>
      </c>
      <c r="L13" s="43"/>
      <c r="M13" s="44">
        <v>1711196</v>
      </c>
      <c r="N13" s="43"/>
      <c r="O13" s="44"/>
      <c r="P13" s="43">
        <f t="shared" si="5"/>
        <v>15000000</v>
      </c>
      <c r="Q13" s="44">
        <f t="shared" si="6"/>
        <v>10354147</v>
      </c>
      <c r="R13" s="24">
        <f t="shared" si="7"/>
        <v>-100</v>
      </c>
      <c r="S13" s="25">
        <f t="shared" si="8"/>
        <v>-80.201253021103554</v>
      </c>
      <c r="T13" s="24">
        <f t="shared" si="9"/>
        <v>77.583531602358534</v>
      </c>
      <c r="U13" s="26">
        <f t="shared" si="10"/>
        <v>53.554086065997723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8000000</v>
      </c>
      <c r="C23" s="42">
        <v>-2075000</v>
      </c>
      <c r="D23" s="42"/>
      <c r="E23" s="42">
        <f t="shared" si="4"/>
        <v>5925000</v>
      </c>
      <c r="F23" s="43">
        <v>8000000</v>
      </c>
      <c r="G23" s="44">
        <v>5925000</v>
      </c>
      <c r="H23" s="43">
        <v>147000</v>
      </c>
      <c r="I23" s="44">
        <v>57300</v>
      </c>
      <c r="J23" s="43">
        <v>250000</v>
      </c>
      <c r="K23" s="44">
        <v>216720</v>
      </c>
      <c r="L23" s="43">
        <v>1049000</v>
      </c>
      <c r="M23" s="44">
        <v>1703086</v>
      </c>
      <c r="N23" s="43"/>
      <c r="O23" s="44"/>
      <c r="P23" s="43">
        <f t="shared" si="5"/>
        <v>1446000</v>
      </c>
      <c r="Q23" s="44">
        <f t="shared" si="6"/>
        <v>1977106</v>
      </c>
      <c r="R23" s="24">
        <f t="shared" si="7"/>
        <v>319.60000000000002</v>
      </c>
      <c r="S23" s="25">
        <f t="shared" si="8"/>
        <v>685.8462532299742</v>
      </c>
      <c r="T23" s="24">
        <f t="shared" si="9"/>
        <v>24.405063291139239</v>
      </c>
      <c r="U23" s="26">
        <f t="shared" si="10"/>
        <v>33.368877637130801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3598000</v>
      </c>
      <c r="C28" s="39">
        <f t="shared" si="11"/>
        <v>0</v>
      </c>
      <c r="D28" s="39">
        <f t="shared" si="11"/>
        <v>0</v>
      </c>
      <c r="E28" s="39">
        <f t="shared" si="11"/>
        <v>3598000</v>
      </c>
      <c r="F28" s="40">
        <f t="shared" si="11"/>
        <v>3598000</v>
      </c>
      <c r="G28" s="41">
        <f t="shared" si="11"/>
        <v>3598000</v>
      </c>
      <c r="H28" s="40">
        <f t="shared" si="11"/>
        <v>701000</v>
      </c>
      <c r="I28" s="41">
        <f t="shared" si="11"/>
        <v>623336</v>
      </c>
      <c r="J28" s="40">
        <f t="shared" si="11"/>
        <v>785000</v>
      </c>
      <c r="K28" s="41">
        <f t="shared" si="11"/>
        <v>785093</v>
      </c>
      <c r="L28" s="40">
        <f t="shared" si="11"/>
        <v>678000</v>
      </c>
      <c r="M28" s="41">
        <f t="shared" si="11"/>
        <v>678513</v>
      </c>
      <c r="N28" s="40">
        <f t="shared" si="11"/>
        <v>0</v>
      </c>
      <c r="O28" s="41">
        <f t="shared" si="11"/>
        <v>0</v>
      </c>
      <c r="P28" s="40">
        <f t="shared" si="11"/>
        <v>2164000</v>
      </c>
      <c r="Q28" s="41">
        <f t="shared" si="11"/>
        <v>2086942</v>
      </c>
      <c r="R28" s="20">
        <f t="shared" si="7"/>
        <v>-13.630573248407643</v>
      </c>
      <c r="S28" s="21">
        <f t="shared" si="8"/>
        <v>-13.575461760581231</v>
      </c>
      <c r="T28" s="20">
        <f t="shared" si="9"/>
        <v>60.144524735964424</v>
      </c>
      <c r="U28" s="22">
        <f t="shared" si="10"/>
        <v>58.002834908282374</v>
      </c>
      <c r="V28" s="40">
        <f t="shared" ref="V28:W28" si="12">SUM(V29:V42)</f>
        <v>428000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305000</v>
      </c>
      <c r="I31" s="44">
        <v>226793</v>
      </c>
      <c r="J31" s="43">
        <v>243000</v>
      </c>
      <c r="K31" s="44">
        <v>243500</v>
      </c>
      <c r="L31" s="43">
        <v>193000</v>
      </c>
      <c r="M31" s="44">
        <v>193339</v>
      </c>
      <c r="N31" s="43"/>
      <c r="O31" s="44"/>
      <c r="P31" s="43">
        <f t="shared" si="5"/>
        <v>741000</v>
      </c>
      <c r="Q31" s="44">
        <f t="shared" si="6"/>
        <v>663632</v>
      </c>
      <c r="R31" s="24">
        <f t="shared" si="7"/>
        <v>-20.5761316872428</v>
      </c>
      <c r="S31" s="25">
        <f t="shared" si="8"/>
        <v>-20.599999999999998</v>
      </c>
      <c r="T31" s="24">
        <f t="shared" si="9"/>
        <v>43.588235294117645</v>
      </c>
      <c r="U31" s="26">
        <f t="shared" si="10"/>
        <v>39.037176470588236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1898000</v>
      </c>
      <c r="C33" s="42"/>
      <c r="D33" s="42"/>
      <c r="E33" s="42">
        <f t="shared" si="4"/>
        <v>1898000</v>
      </c>
      <c r="F33" s="43">
        <v>1898000</v>
      </c>
      <c r="G33" s="44">
        <v>1898000</v>
      </c>
      <c r="H33" s="43">
        <v>396000</v>
      </c>
      <c r="I33" s="44">
        <v>396543</v>
      </c>
      <c r="J33" s="43">
        <v>542000</v>
      </c>
      <c r="K33" s="44">
        <v>541593</v>
      </c>
      <c r="L33" s="43">
        <v>485000</v>
      </c>
      <c r="M33" s="44">
        <v>485174</v>
      </c>
      <c r="N33" s="43"/>
      <c r="O33" s="44"/>
      <c r="P33" s="43">
        <f t="shared" si="5"/>
        <v>1423000</v>
      </c>
      <c r="Q33" s="44">
        <f t="shared" si="6"/>
        <v>1423310</v>
      </c>
      <c r="R33" s="24">
        <f t="shared" si="7"/>
        <v>-10.516605166051662</v>
      </c>
      <c r="S33" s="25">
        <f t="shared" si="8"/>
        <v>-10.417232128184818</v>
      </c>
      <c r="T33" s="24">
        <f t="shared" si="9"/>
        <v>74.973656480505795</v>
      </c>
      <c r="U33" s="26">
        <f t="shared" si="10"/>
        <v>74.989989462592206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428000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56097000</v>
      </c>
      <c r="C61" s="39">
        <f t="shared" si="26"/>
        <v>-2108000</v>
      </c>
      <c r="D61" s="39">
        <f t="shared" si="26"/>
        <v>0</v>
      </c>
      <c r="E61" s="39">
        <f t="shared" si="26"/>
        <v>53989000</v>
      </c>
      <c r="F61" s="40">
        <f t="shared" si="26"/>
        <v>56064000</v>
      </c>
      <c r="G61" s="41">
        <f t="shared" si="26"/>
        <v>53989000</v>
      </c>
      <c r="H61" s="40">
        <f t="shared" si="26"/>
        <v>5064000</v>
      </c>
      <c r="I61" s="41">
        <f t="shared" si="26"/>
        <v>727030</v>
      </c>
      <c r="J61" s="40">
        <f t="shared" si="26"/>
        <v>25107000</v>
      </c>
      <c r="K61" s="41">
        <f t="shared" si="26"/>
        <v>21166496</v>
      </c>
      <c r="L61" s="40">
        <f t="shared" si="26"/>
        <v>8713000</v>
      </c>
      <c r="M61" s="41">
        <f t="shared" si="26"/>
        <v>10528684</v>
      </c>
      <c r="N61" s="40">
        <f t="shared" si="26"/>
        <v>0</v>
      </c>
      <c r="O61" s="41">
        <f t="shared" si="26"/>
        <v>0</v>
      </c>
      <c r="P61" s="40">
        <f t="shared" si="26"/>
        <v>38884000</v>
      </c>
      <c r="Q61" s="41">
        <f t="shared" si="26"/>
        <v>32422210</v>
      </c>
      <c r="R61" s="20">
        <f t="shared" si="16"/>
        <v>-65.296530847970686</v>
      </c>
      <c r="S61" s="21">
        <f t="shared" si="17"/>
        <v>-50.257784755681811</v>
      </c>
      <c r="T61" s="20">
        <f t="shared" si="18"/>
        <v>72.022078571560883</v>
      </c>
      <c r="U61" s="22">
        <f t="shared" si="19"/>
        <v>60.053362722035978</v>
      </c>
      <c r="V61" s="40">
        <f t="shared" ref="V61:W61" si="27">+V8+V43</f>
        <v>4113000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56097000</v>
      </c>
      <c r="C65" s="48">
        <f t="shared" si="30"/>
        <v>-2108000</v>
      </c>
      <c r="D65" s="48">
        <f t="shared" si="30"/>
        <v>0</v>
      </c>
      <c r="E65" s="48">
        <f t="shared" si="30"/>
        <v>53989000</v>
      </c>
      <c r="F65" s="49">
        <f t="shared" si="30"/>
        <v>56064000</v>
      </c>
      <c r="G65" s="50">
        <f t="shared" si="30"/>
        <v>53989000</v>
      </c>
      <c r="H65" s="49">
        <f t="shared" si="30"/>
        <v>5064000</v>
      </c>
      <c r="I65" s="50">
        <f t="shared" si="30"/>
        <v>727030</v>
      </c>
      <c r="J65" s="49">
        <f t="shared" si="30"/>
        <v>25107000</v>
      </c>
      <c r="K65" s="50">
        <f t="shared" si="30"/>
        <v>21166496</v>
      </c>
      <c r="L65" s="49">
        <f t="shared" si="30"/>
        <v>8713000</v>
      </c>
      <c r="M65" s="51">
        <f t="shared" si="30"/>
        <v>10528684</v>
      </c>
      <c r="N65" s="49">
        <f t="shared" si="30"/>
        <v>0</v>
      </c>
      <c r="O65" s="50">
        <f t="shared" si="30"/>
        <v>0</v>
      </c>
      <c r="P65" s="49">
        <f t="shared" si="30"/>
        <v>38884000</v>
      </c>
      <c r="Q65" s="50">
        <f t="shared" si="30"/>
        <v>32422210</v>
      </c>
      <c r="R65" s="34">
        <f t="shared" si="16"/>
        <v>-65.296530847970686</v>
      </c>
      <c r="S65" s="35">
        <f t="shared" si="17"/>
        <v>-50.257784755681811</v>
      </c>
      <c r="T65" s="34">
        <f t="shared" si="18"/>
        <v>72.022078571560883</v>
      </c>
      <c r="U65" s="35">
        <f t="shared" si="19"/>
        <v>60.053362722035978</v>
      </c>
      <c r="V65" s="49">
        <f>+V61+V62</f>
        <v>4113000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30164000</v>
      </c>
      <c r="C8" s="36">
        <f t="shared" si="0"/>
        <v>-7716000</v>
      </c>
      <c r="D8" s="36">
        <f t="shared" si="0"/>
        <v>0</v>
      </c>
      <c r="E8" s="36">
        <f t="shared" si="0"/>
        <v>22448000</v>
      </c>
      <c r="F8" s="37">
        <f t="shared" si="0"/>
        <v>30148000</v>
      </c>
      <c r="G8" s="38">
        <f t="shared" si="0"/>
        <v>22448000</v>
      </c>
      <c r="H8" s="37">
        <f t="shared" si="0"/>
        <v>655000</v>
      </c>
      <c r="I8" s="38">
        <f t="shared" si="0"/>
        <v>62820</v>
      </c>
      <c r="J8" s="37">
        <f t="shared" si="0"/>
        <v>1771000</v>
      </c>
      <c r="K8" s="38">
        <f t="shared" si="0"/>
        <v>2800535</v>
      </c>
      <c r="L8" s="37">
        <f t="shared" si="0"/>
        <v>8595000</v>
      </c>
      <c r="M8" s="38">
        <f t="shared" si="0"/>
        <v>4985172</v>
      </c>
      <c r="N8" s="37">
        <f t="shared" si="0"/>
        <v>0</v>
      </c>
      <c r="O8" s="38">
        <f t="shared" si="0"/>
        <v>0</v>
      </c>
      <c r="P8" s="37">
        <f t="shared" si="0"/>
        <v>11021000</v>
      </c>
      <c r="Q8" s="38">
        <f t="shared" si="0"/>
        <v>7848527</v>
      </c>
      <c r="R8" s="16">
        <f>IF(($J8       =0),0,((($L8       -$J8       )/$J8       )*100))</f>
        <v>385.31902879728966</v>
      </c>
      <c r="S8" s="17">
        <f>IF(($K8       =0),0,((($M8       -$K8       )/$K8       )*100))</f>
        <v>78.007844929629528</v>
      </c>
      <c r="T8" s="16">
        <f>IF(($E8       =0),0,(($P8       /$E8       )*100))</f>
        <v>49.095687811831787</v>
      </c>
      <c r="U8" s="18">
        <f>IF(($E8       =0),0,(($Q8       /$E8       )*100))</f>
        <v>34.963145937277261</v>
      </c>
      <c r="V8" s="37">
        <f t="shared" ref="V8:W8" si="1">+V9+V28</f>
        <v>1472000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27101000</v>
      </c>
      <c r="C9" s="39">
        <f t="shared" si="2"/>
        <v>-7716000</v>
      </c>
      <c r="D9" s="39">
        <f t="shared" si="2"/>
        <v>0</v>
      </c>
      <c r="E9" s="39">
        <f t="shared" si="2"/>
        <v>19385000</v>
      </c>
      <c r="F9" s="40">
        <f t="shared" si="2"/>
        <v>27085000</v>
      </c>
      <c r="G9" s="41">
        <f t="shared" si="2"/>
        <v>19385000</v>
      </c>
      <c r="H9" s="40">
        <f t="shared" si="2"/>
        <v>0</v>
      </c>
      <c r="I9" s="41">
        <f t="shared" si="2"/>
        <v>0</v>
      </c>
      <c r="J9" s="40">
        <f t="shared" si="2"/>
        <v>887000</v>
      </c>
      <c r="K9" s="41">
        <f t="shared" si="2"/>
        <v>1433424</v>
      </c>
      <c r="L9" s="40">
        <f t="shared" si="2"/>
        <v>7983000</v>
      </c>
      <c r="M9" s="41">
        <f t="shared" si="2"/>
        <v>3905252</v>
      </c>
      <c r="N9" s="40">
        <f t="shared" si="2"/>
        <v>0</v>
      </c>
      <c r="O9" s="41">
        <f t="shared" si="2"/>
        <v>0</v>
      </c>
      <c r="P9" s="40">
        <f t="shared" si="2"/>
        <v>8870000</v>
      </c>
      <c r="Q9" s="41">
        <f t="shared" si="2"/>
        <v>5338676</v>
      </c>
      <c r="R9" s="20">
        <f>IF(($J9       =0),0,((($L9       -$J9       )/$J9       )*100))</f>
        <v>800</v>
      </c>
      <c r="S9" s="21">
        <f>IF(($K9       =0),0,((($M9       -$K9       )/$K9       )*100))</f>
        <v>172.44220830682337</v>
      </c>
      <c r="T9" s="20">
        <f>IF(($E9       =0),0,(($P9       /$E9       )*100))</f>
        <v>45.757028630384319</v>
      </c>
      <c r="U9" s="22">
        <f>IF(($E9       =0),0,(($Q9       /$E9       )*100))</f>
        <v>27.540242455506835</v>
      </c>
      <c r="V9" s="40">
        <f t="shared" ref="V9:W9" si="3">SUM(V10:V27)</f>
        <v>1472000</v>
      </c>
      <c r="W9" s="41">
        <f t="shared" si="3"/>
        <v>0</v>
      </c>
    </row>
    <row r="10" spans="1:23" x14ac:dyDescent="0.2">
      <c r="A10" s="23" t="s">
        <v>36</v>
      </c>
      <c r="B10" s="42">
        <v>17101000</v>
      </c>
      <c r="C10" s="42">
        <v>-16000</v>
      </c>
      <c r="D10" s="42"/>
      <c r="E10" s="42">
        <f t="shared" ref="E10:E41" si="4">$B10      +$C10      +$D10</f>
        <v>17085000</v>
      </c>
      <c r="F10" s="43">
        <v>17085000</v>
      </c>
      <c r="G10" s="44">
        <v>17085000</v>
      </c>
      <c r="H10" s="43"/>
      <c r="I10" s="44"/>
      <c r="J10" s="43">
        <v>887000</v>
      </c>
      <c r="K10" s="44">
        <v>312379</v>
      </c>
      <c r="L10" s="43">
        <v>7983000</v>
      </c>
      <c r="M10" s="44">
        <v>3180589</v>
      </c>
      <c r="N10" s="43"/>
      <c r="O10" s="44"/>
      <c r="P10" s="43">
        <f t="shared" ref="P10:P41" si="5">$H10      +$J10      +$L10      +$N10</f>
        <v>8870000</v>
      </c>
      <c r="Q10" s="44">
        <f t="shared" ref="Q10:Q41" si="6">$I10      +$K10      +$M10      +$O10</f>
        <v>3492968</v>
      </c>
      <c r="R10" s="24">
        <f t="shared" ref="R10:R41" si="7">IF(($J10      =0),0,((($L10      -$J10      )/$J10      )*100))</f>
        <v>800</v>
      </c>
      <c r="S10" s="25">
        <f t="shared" ref="S10:S41" si="8">IF(($K10      =0),0,((($M10      -$K10      )/$K10      )*100))</f>
        <v>918.1827203493192</v>
      </c>
      <c r="T10" s="24">
        <f t="shared" ref="T10:T41" si="9">IF(($E10      =0),0,(($P10      /$E10      )*100))</f>
        <v>51.916886157448047</v>
      </c>
      <c r="U10" s="26">
        <f t="shared" ref="U10:U41" si="10">IF(($E10      =0),0,(($Q10      /$E10      )*100))</f>
        <v>20.444647351477904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-7700000</v>
      </c>
      <c r="D23" s="42"/>
      <c r="E23" s="42">
        <f t="shared" si="4"/>
        <v>2300000</v>
      </c>
      <c r="F23" s="43">
        <v>10000000</v>
      </c>
      <c r="G23" s="44">
        <v>2300000</v>
      </c>
      <c r="H23" s="43"/>
      <c r="I23" s="44"/>
      <c r="J23" s="43"/>
      <c r="K23" s="44">
        <v>1121045</v>
      </c>
      <c r="L23" s="43"/>
      <c r="M23" s="44">
        <v>724663</v>
      </c>
      <c r="N23" s="43"/>
      <c r="O23" s="44"/>
      <c r="P23" s="43">
        <f t="shared" si="5"/>
        <v>0</v>
      </c>
      <c r="Q23" s="44">
        <f t="shared" si="6"/>
        <v>1845708</v>
      </c>
      <c r="R23" s="24">
        <f t="shared" si="7"/>
        <v>0</v>
      </c>
      <c r="S23" s="25">
        <f t="shared" si="8"/>
        <v>-35.358259481109144</v>
      </c>
      <c r="T23" s="24">
        <f t="shared" si="9"/>
        <v>0</v>
      </c>
      <c r="U23" s="26">
        <f t="shared" si="10"/>
        <v>80.248173913043473</v>
      </c>
      <c r="V23" s="43">
        <v>1472000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3063000</v>
      </c>
      <c r="C28" s="39">
        <f t="shared" si="11"/>
        <v>0</v>
      </c>
      <c r="D28" s="39">
        <f t="shared" si="11"/>
        <v>0</v>
      </c>
      <c r="E28" s="39">
        <f t="shared" si="11"/>
        <v>3063000</v>
      </c>
      <c r="F28" s="40">
        <f t="shared" si="11"/>
        <v>3063000</v>
      </c>
      <c r="G28" s="41">
        <f t="shared" si="11"/>
        <v>3063000</v>
      </c>
      <c r="H28" s="40">
        <f t="shared" si="11"/>
        <v>655000</v>
      </c>
      <c r="I28" s="41">
        <f t="shared" si="11"/>
        <v>62820</v>
      </c>
      <c r="J28" s="40">
        <f t="shared" si="11"/>
        <v>884000</v>
      </c>
      <c r="K28" s="41">
        <f t="shared" si="11"/>
        <v>1367111</v>
      </c>
      <c r="L28" s="40">
        <f t="shared" si="11"/>
        <v>612000</v>
      </c>
      <c r="M28" s="41">
        <f t="shared" si="11"/>
        <v>1079920</v>
      </c>
      <c r="N28" s="40">
        <f t="shared" si="11"/>
        <v>0</v>
      </c>
      <c r="O28" s="41">
        <f t="shared" si="11"/>
        <v>0</v>
      </c>
      <c r="P28" s="40">
        <f t="shared" si="11"/>
        <v>2151000</v>
      </c>
      <c r="Q28" s="41">
        <f t="shared" si="11"/>
        <v>2509851</v>
      </c>
      <c r="R28" s="20">
        <f t="shared" si="7"/>
        <v>-30.76923076923077</v>
      </c>
      <c r="S28" s="21">
        <f t="shared" si="8"/>
        <v>-21.007145725548256</v>
      </c>
      <c r="T28" s="20">
        <f t="shared" si="9"/>
        <v>70.22526934378061</v>
      </c>
      <c r="U28" s="22">
        <f t="shared" si="10"/>
        <v>81.940940254652304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373000</v>
      </c>
      <c r="I31" s="44">
        <v>62820</v>
      </c>
      <c r="J31" s="43">
        <v>375000</v>
      </c>
      <c r="K31" s="44">
        <v>588265</v>
      </c>
      <c r="L31" s="43">
        <v>404000</v>
      </c>
      <c r="M31" s="44">
        <v>681504</v>
      </c>
      <c r="N31" s="43"/>
      <c r="O31" s="44"/>
      <c r="P31" s="43">
        <f t="shared" si="5"/>
        <v>1152000</v>
      </c>
      <c r="Q31" s="44">
        <f t="shared" si="6"/>
        <v>1332589</v>
      </c>
      <c r="R31" s="24">
        <f t="shared" si="7"/>
        <v>7.7333333333333334</v>
      </c>
      <c r="S31" s="25">
        <f t="shared" si="8"/>
        <v>15.849829583606029</v>
      </c>
      <c r="T31" s="24">
        <f t="shared" si="9"/>
        <v>67.764705882352942</v>
      </c>
      <c r="U31" s="26">
        <f t="shared" si="10"/>
        <v>78.387588235294118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1363000</v>
      </c>
      <c r="C33" s="42"/>
      <c r="D33" s="42"/>
      <c r="E33" s="42">
        <f t="shared" si="4"/>
        <v>1363000</v>
      </c>
      <c r="F33" s="43">
        <v>1363000</v>
      </c>
      <c r="G33" s="44">
        <v>1363000</v>
      </c>
      <c r="H33" s="43">
        <v>282000</v>
      </c>
      <c r="I33" s="44"/>
      <c r="J33" s="43">
        <v>509000</v>
      </c>
      <c r="K33" s="44">
        <v>778846</v>
      </c>
      <c r="L33" s="43">
        <v>208000</v>
      </c>
      <c r="M33" s="44">
        <v>398416</v>
      </c>
      <c r="N33" s="43"/>
      <c r="O33" s="44"/>
      <c r="P33" s="43">
        <f t="shared" si="5"/>
        <v>999000</v>
      </c>
      <c r="Q33" s="44">
        <f t="shared" si="6"/>
        <v>1177262</v>
      </c>
      <c r="R33" s="24">
        <f t="shared" si="7"/>
        <v>-59.13555992141454</v>
      </c>
      <c r="S33" s="25">
        <f t="shared" si="8"/>
        <v>-48.845342981796151</v>
      </c>
      <c r="T33" s="24">
        <f t="shared" si="9"/>
        <v>73.294203961848865</v>
      </c>
      <c r="U33" s="26">
        <f t="shared" si="10"/>
        <v>86.372853998532648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30164000</v>
      </c>
      <c r="C61" s="39">
        <f t="shared" si="26"/>
        <v>-7716000</v>
      </c>
      <c r="D61" s="39">
        <f t="shared" si="26"/>
        <v>0</v>
      </c>
      <c r="E61" s="39">
        <f t="shared" si="26"/>
        <v>22448000</v>
      </c>
      <c r="F61" s="40">
        <f t="shared" si="26"/>
        <v>30148000</v>
      </c>
      <c r="G61" s="41">
        <f t="shared" si="26"/>
        <v>22448000</v>
      </c>
      <c r="H61" s="40">
        <f t="shared" si="26"/>
        <v>655000</v>
      </c>
      <c r="I61" s="41">
        <f t="shared" si="26"/>
        <v>62820</v>
      </c>
      <c r="J61" s="40">
        <f t="shared" si="26"/>
        <v>1771000</v>
      </c>
      <c r="K61" s="41">
        <f t="shared" si="26"/>
        <v>2800535</v>
      </c>
      <c r="L61" s="40">
        <f t="shared" si="26"/>
        <v>8595000</v>
      </c>
      <c r="M61" s="41">
        <f t="shared" si="26"/>
        <v>4985172</v>
      </c>
      <c r="N61" s="40">
        <f t="shared" si="26"/>
        <v>0</v>
      </c>
      <c r="O61" s="41">
        <f t="shared" si="26"/>
        <v>0</v>
      </c>
      <c r="P61" s="40">
        <f t="shared" si="26"/>
        <v>11021000</v>
      </c>
      <c r="Q61" s="41">
        <f t="shared" si="26"/>
        <v>7848527</v>
      </c>
      <c r="R61" s="20">
        <f t="shared" si="16"/>
        <v>385.31902879728966</v>
      </c>
      <c r="S61" s="21">
        <f t="shared" si="17"/>
        <v>78.007844929629528</v>
      </c>
      <c r="T61" s="20">
        <f t="shared" si="18"/>
        <v>49.095687811831787</v>
      </c>
      <c r="U61" s="22">
        <f t="shared" si="19"/>
        <v>34.963145937277261</v>
      </c>
      <c r="V61" s="40">
        <f t="shared" ref="V61:W61" si="27">+V8+V43</f>
        <v>1472000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30164000</v>
      </c>
      <c r="C65" s="48">
        <f t="shared" si="30"/>
        <v>-7716000</v>
      </c>
      <c r="D65" s="48">
        <f t="shared" si="30"/>
        <v>0</v>
      </c>
      <c r="E65" s="48">
        <f t="shared" si="30"/>
        <v>22448000</v>
      </c>
      <c r="F65" s="49">
        <f t="shared" si="30"/>
        <v>30148000</v>
      </c>
      <c r="G65" s="50">
        <f t="shared" si="30"/>
        <v>22448000</v>
      </c>
      <c r="H65" s="49">
        <f t="shared" si="30"/>
        <v>655000</v>
      </c>
      <c r="I65" s="50">
        <f t="shared" si="30"/>
        <v>62820</v>
      </c>
      <c r="J65" s="49">
        <f t="shared" si="30"/>
        <v>1771000</v>
      </c>
      <c r="K65" s="50">
        <f t="shared" si="30"/>
        <v>2800535</v>
      </c>
      <c r="L65" s="49">
        <f t="shared" si="30"/>
        <v>8595000</v>
      </c>
      <c r="M65" s="51">
        <f t="shared" si="30"/>
        <v>4985172</v>
      </c>
      <c r="N65" s="49">
        <f t="shared" si="30"/>
        <v>0</v>
      </c>
      <c r="O65" s="50">
        <f t="shared" si="30"/>
        <v>0</v>
      </c>
      <c r="P65" s="49">
        <f t="shared" si="30"/>
        <v>11021000</v>
      </c>
      <c r="Q65" s="50">
        <f t="shared" si="30"/>
        <v>7848527</v>
      </c>
      <c r="R65" s="34">
        <f t="shared" si="16"/>
        <v>385.31902879728966</v>
      </c>
      <c r="S65" s="35">
        <f t="shared" si="17"/>
        <v>78.007844929629528</v>
      </c>
      <c r="T65" s="34">
        <f t="shared" si="18"/>
        <v>49.095687811831787</v>
      </c>
      <c r="U65" s="35">
        <f t="shared" si="19"/>
        <v>34.963145937277261</v>
      </c>
      <c r="V65" s="49">
        <f>+V61+V62</f>
        <v>1472000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34264000</v>
      </c>
      <c r="C8" s="36">
        <f t="shared" si="0"/>
        <v>-25000</v>
      </c>
      <c r="D8" s="36">
        <f t="shared" si="0"/>
        <v>0</v>
      </c>
      <c r="E8" s="36">
        <f t="shared" si="0"/>
        <v>34239000</v>
      </c>
      <c r="F8" s="37">
        <f t="shared" si="0"/>
        <v>34239000</v>
      </c>
      <c r="G8" s="38">
        <f t="shared" si="0"/>
        <v>34239000</v>
      </c>
      <c r="H8" s="37">
        <f t="shared" si="0"/>
        <v>8896000</v>
      </c>
      <c r="I8" s="38">
        <f t="shared" si="0"/>
        <v>2591320</v>
      </c>
      <c r="J8" s="37">
        <f t="shared" si="0"/>
        <v>5458000</v>
      </c>
      <c r="K8" s="38">
        <f t="shared" si="0"/>
        <v>8355477</v>
      </c>
      <c r="L8" s="37">
        <f t="shared" si="0"/>
        <v>3649000</v>
      </c>
      <c r="M8" s="38">
        <f t="shared" si="0"/>
        <v>6137845</v>
      </c>
      <c r="N8" s="37">
        <f t="shared" si="0"/>
        <v>0</v>
      </c>
      <c r="O8" s="38">
        <f t="shared" si="0"/>
        <v>0</v>
      </c>
      <c r="P8" s="37">
        <f t="shared" si="0"/>
        <v>18003000</v>
      </c>
      <c r="Q8" s="38">
        <f t="shared" si="0"/>
        <v>17084642</v>
      </c>
      <c r="R8" s="16">
        <f>IF(($J8       =0),0,((($L8       -$J8       )/$J8       )*100))</f>
        <v>-33.144008794430199</v>
      </c>
      <c r="S8" s="17">
        <f>IF(($K8       =0),0,((($M8       -$K8       )/$K8       )*100))</f>
        <v>-26.541058038936615</v>
      </c>
      <c r="T8" s="16">
        <f>IF(($E8       =0),0,(($P8       /$E8       )*100))</f>
        <v>52.580390782441079</v>
      </c>
      <c r="U8" s="18">
        <f>IF(($E8       =0),0,(($Q8       /$E8       )*100))</f>
        <v>49.898192120096965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28159000</v>
      </c>
      <c r="C9" s="39">
        <f t="shared" si="2"/>
        <v>-25000</v>
      </c>
      <c r="D9" s="39">
        <f t="shared" si="2"/>
        <v>0</v>
      </c>
      <c r="E9" s="39">
        <f t="shared" si="2"/>
        <v>28134000</v>
      </c>
      <c r="F9" s="40">
        <f t="shared" si="2"/>
        <v>28134000</v>
      </c>
      <c r="G9" s="41">
        <f t="shared" si="2"/>
        <v>28134000</v>
      </c>
      <c r="H9" s="40">
        <f t="shared" si="2"/>
        <v>7193000</v>
      </c>
      <c r="I9" s="41">
        <f t="shared" si="2"/>
        <v>1642932</v>
      </c>
      <c r="J9" s="40">
        <f t="shared" si="2"/>
        <v>4797000</v>
      </c>
      <c r="K9" s="41">
        <f t="shared" si="2"/>
        <v>6764110</v>
      </c>
      <c r="L9" s="40">
        <f t="shared" si="2"/>
        <v>2297000</v>
      </c>
      <c r="M9" s="41">
        <f t="shared" si="2"/>
        <v>5861834</v>
      </c>
      <c r="N9" s="40">
        <f t="shared" si="2"/>
        <v>0</v>
      </c>
      <c r="O9" s="41">
        <f t="shared" si="2"/>
        <v>0</v>
      </c>
      <c r="P9" s="40">
        <f t="shared" si="2"/>
        <v>14287000</v>
      </c>
      <c r="Q9" s="41">
        <f t="shared" si="2"/>
        <v>14268876</v>
      </c>
      <c r="R9" s="20">
        <f>IF(($J9       =0),0,((($L9       -$J9       )/$J9       )*100))</f>
        <v>-52.115905774442361</v>
      </c>
      <c r="S9" s="21">
        <f>IF(($K9       =0),0,((($M9       -$K9       )/$K9       )*100))</f>
        <v>-13.339168050194333</v>
      </c>
      <c r="T9" s="20">
        <f>IF(($E9       =0),0,(($P9       /$E9       )*100))</f>
        <v>50.781971991185038</v>
      </c>
      <c r="U9" s="22">
        <f>IF(($E9       =0),0,(($Q9       /$E9       )*100))</f>
        <v>50.717551716783959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13184000</v>
      </c>
      <c r="C10" s="42">
        <v>-25000</v>
      </c>
      <c r="D10" s="42"/>
      <c r="E10" s="42">
        <f t="shared" ref="E10:E41" si="4">$B10      +$C10      +$D10</f>
        <v>13159000</v>
      </c>
      <c r="F10" s="43">
        <v>13159000</v>
      </c>
      <c r="G10" s="44">
        <v>13159000</v>
      </c>
      <c r="H10" s="43">
        <v>1643000</v>
      </c>
      <c r="I10" s="44">
        <v>1642932</v>
      </c>
      <c r="J10" s="43">
        <v>4797000</v>
      </c>
      <c r="K10" s="44">
        <v>4851817</v>
      </c>
      <c r="L10" s="43">
        <v>2297000</v>
      </c>
      <c r="M10" s="44">
        <v>2223281</v>
      </c>
      <c r="N10" s="43"/>
      <c r="O10" s="44"/>
      <c r="P10" s="43">
        <f t="shared" ref="P10:P41" si="5">$H10      +$J10      +$L10      +$N10</f>
        <v>8737000</v>
      </c>
      <c r="Q10" s="44">
        <f t="shared" ref="Q10:Q41" si="6">$I10      +$K10      +$M10      +$O10</f>
        <v>8718030</v>
      </c>
      <c r="R10" s="24">
        <f t="shared" ref="R10:R41" si="7">IF(($J10      =0),0,((($L10      -$J10      )/$J10      )*100))</f>
        <v>-52.115905774442361</v>
      </c>
      <c r="S10" s="25">
        <f t="shared" ref="S10:S41" si="8">IF(($K10      =0),0,((($M10      -$K10      )/$K10      )*100))</f>
        <v>-54.176321984114409</v>
      </c>
      <c r="T10" s="24">
        <f t="shared" ref="T10:T41" si="9">IF(($E10      =0),0,(($P10      /$E10      )*100))</f>
        <v>66.395622767687513</v>
      </c>
      <c r="U10" s="26">
        <f t="shared" ref="U10:U41" si="10">IF(($E10      =0),0,(($Q10      /$E10      )*100))</f>
        <v>66.251462877118314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4975000</v>
      </c>
      <c r="C13" s="42"/>
      <c r="D13" s="42"/>
      <c r="E13" s="42">
        <f t="shared" si="4"/>
        <v>4975000</v>
      </c>
      <c r="F13" s="43">
        <v>4975000</v>
      </c>
      <c r="G13" s="44">
        <v>4975000</v>
      </c>
      <c r="H13" s="43">
        <v>4975000</v>
      </c>
      <c r="I13" s="44"/>
      <c r="J13" s="43"/>
      <c r="K13" s="44">
        <v>1336447</v>
      </c>
      <c r="L13" s="43"/>
      <c r="M13" s="44">
        <v>3638553</v>
      </c>
      <c r="N13" s="43"/>
      <c r="O13" s="44"/>
      <c r="P13" s="43">
        <f t="shared" si="5"/>
        <v>4975000</v>
      </c>
      <c r="Q13" s="44">
        <f t="shared" si="6"/>
        <v>4975000</v>
      </c>
      <c r="R13" s="24">
        <f t="shared" si="7"/>
        <v>0</v>
      </c>
      <c r="S13" s="25">
        <f t="shared" si="8"/>
        <v>172.25568990016063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575000</v>
      </c>
      <c r="I23" s="44"/>
      <c r="J23" s="43"/>
      <c r="K23" s="44">
        <v>575846</v>
      </c>
      <c r="L23" s="43"/>
      <c r="M23" s="44"/>
      <c r="N23" s="43"/>
      <c r="O23" s="44"/>
      <c r="P23" s="43">
        <f t="shared" si="5"/>
        <v>575000</v>
      </c>
      <c r="Q23" s="44">
        <f t="shared" si="6"/>
        <v>575846</v>
      </c>
      <c r="R23" s="24">
        <f t="shared" si="7"/>
        <v>0</v>
      </c>
      <c r="S23" s="25">
        <f t="shared" si="8"/>
        <v>-100</v>
      </c>
      <c r="T23" s="24">
        <f t="shared" si="9"/>
        <v>5.75</v>
      </c>
      <c r="U23" s="26">
        <f t="shared" si="10"/>
        <v>5.7584600000000004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6105000</v>
      </c>
      <c r="C28" s="39">
        <f t="shared" si="11"/>
        <v>0</v>
      </c>
      <c r="D28" s="39">
        <f t="shared" si="11"/>
        <v>0</v>
      </c>
      <c r="E28" s="39">
        <f t="shared" si="11"/>
        <v>6105000</v>
      </c>
      <c r="F28" s="40">
        <f t="shared" si="11"/>
        <v>6105000</v>
      </c>
      <c r="G28" s="41">
        <f t="shared" si="11"/>
        <v>6105000</v>
      </c>
      <c r="H28" s="40">
        <f t="shared" si="11"/>
        <v>1703000</v>
      </c>
      <c r="I28" s="41">
        <f t="shared" si="11"/>
        <v>948388</v>
      </c>
      <c r="J28" s="40">
        <f t="shared" si="11"/>
        <v>661000</v>
      </c>
      <c r="K28" s="41">
        <f t="shared" si="11"/>
        <v>1591367</v>
      </c>
      <c r="L28" s="40">
        <f t="shared" si="11"/>
        <v>1352000</v>
      </c>
      <c r="M28" s="41">
        <f t="shared" si="11"/>
        <v>276011</v>
      </c>
      <c r="N28" s="40">
        <f t="shared" si="11"/>
        <v>0</v>
      </c>
      <c r="O28" s="41">
        <f t="shared" si="11"/>
        <v>0</v>
      </c>
      <c r="P28" s="40">
        <f t="shared" si="11"/>
        <v>3716000</v>
      </c>
      <c r="Q28" s="41">
        <f t="shared" si="11"/>
        <v>2815766</v>
      </c>
      <c r="R28" s="20">
        <f t="shared" si="7"/>
        <v>104.53857791225415</v>
      </c>
      <c r="S28" s="21">
        <f t="shared" si="8"/>
        <v>-82.655729319509575</v>
      </c>
      <c r="T28" s="20">
        <f t="shared" si="9"/>
        <v>60.868140868140863</v>
      </c>
      <c r="U28" s="22">
        <f t="shared" si="10"/>
        <v>46.1222932022932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550000</v>
      </c>
      <c r="I31" s="44">
        <v>550274</v>
      </c>
      <c r="J31" s="43">
        <v>24000</v>
      </c>
      <c r="K31" s="44">
        <v>24240</v>
      </c>
      <c r="L31" s="43">
        <v>16000</v>
      </c>
      <c r="M31" s="44">
        <v>16160</v>
      </c>
      <c r="N31" s="43"/>
      <c r="O31" s="44"/>
      <c r="P31" s="43">
        <f t="shared" si="5"/>
        <v>590000</v>
      </c>
      <c r="Q31" s="44">
        <f t="shared" si="6"/>
        <v>590674</v>
      </c>
      <c r="R31" s="24">
        <f t="shared" si="7"/>
        <v>-33.333333333333329</v>
      </c>
      <c r="S31" s="25">
        <f t="shared" si="8"/>
        <v>-33.333333333333329</v>
      </c>
      <c r="T31" s="24">
        <f t="shared" si="9"/>
        <v>32.777777777777779</v>
      </c>
      <c r="U31" s="26">
        <f t="shared" si="10"/>
        <v>32.815222222222225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1305000</v>
      </c>
      <c r="C33" s="42"/>
      <c r="D33" s="42"/>
      <c r="E33" s="42">
        <f t="shared" si="4"/>
        <v>1305000</v>
      </c>
      <c r="F33" s="43">
        <v>1305000</v>
      </c>
      <c r="G33" s="44">
        <v>1305000</v>
      </c>
      <c r="H33" s="43">
        <v>223000</v>
      </c>
      <c r="I33" s="44">
        <v>398114</v>
      </c>
      <c r="J33" s="43">
        <v>637000</v>
      </c>
      <c r="K33" s="44">
        <v>637117</v>
      </c>
      <c r="L33" s="43">
        <v>260000</v>
      </c>
      <c r="M33" s="44">
        <v>259851</v>
      </c>
      <c r="N33" s="43"/>
      <c r="O33" s="44"/>
      <c r="P33" s="43">
        <f t="shared" si="5"/>
        <v>1120000</v>
      </c>
      <c r="Q33" s="44">
        <f t="shared" si="6"/>
        <v>1295082</v>
      </c>
      <c r="R33" s="24">
        <f t="shared" si="7"/>
        <v>-59.183673469387756</v>
      </c>
      <c r="S33" s="25">
        <f t="shared" si="8"/>
        <v>-59.214555568286521</v>
      </c>
      <c r="T33" s="24">
        <f t="shared" si="9"/>
        <v>85.82375478927203</v>
      </c>
      <c r="U33" s="26">
        <f t="shared" si="10"/>
        <v>99.24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930000</v>
      </c>
      <c r="I36" s="44"/>
      <c r="J36" s="43"/>
      <c r="K36" s="44">
        <v>930010</v>
      </c>
      <c r="L36" s="43">
        <v>1076000</v>
      </c>
      <c r="M36" s="44"/>
      <c r="N36" s="43"/>
      <c r="O36" s="44"/>
      <c r="P36" s="43">
        <f t="shared" si="5"/>
        <v>2006000</v>
      </c>
      <c r="Q36" s="44">
        <f t="shared" si="6"/>
        <v>930010</v>
      </c>
      <c r="R36" s="24">
        <f t="shared" si="7"/>
        <v>0</v>
      </c>
      <c r="S36" s="25">
        <f t="shared" si="8"/>
        <v>-100</v>
      </c>
      <c r="T36" s="24">
        <f t="shared" si="9"/>
        <v>66.86666666666666</v>
      </c>
      <c r="U36" s="26">
        <f t="shared" si="10"/>
        <v>31.000333333333334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34264000</v>
      </c>
      <c r="C61" s="39">
        <f t="shared" si="26"/>
        <v>-25000</v>
      </c>
      <c r="D61" s="39">
        <f t="shared" si="26"/>
        <v>0</v>
      </c>
      <c r="E61" s="39">
        <f t="shared" si="26"/>
        <v>34239000</v>
      </c>
      <c r="F61" s="40">
        <f t="shared" si="26"/>
        <v>34239000</v>
      </c>
      <c r="G61" s="41">
        <f t="shared" si="26"/>
        <v>34239000</v>
      </c>
      <c r="H61" s="40">
        <f t="shared" si="26"/>
        <v>8896000</v>
      </c>
      <c r="I61" s="41">
        <f t="shared" si="26"/>
        <v>2591320</v>
      </c>
      <c r="J61" s="40">
        <f t="shared" si="26"/>
        <v>5458000</v>
      </c>
      <c r="K61" s="41">
        <f t="shared" si="26"/>
        <v>8355477</v>
      </c>
      <c r="L61" s="40">
        <f t="shared" si="26"/>
        <v>3649000</v>
      </c>
      <c r="M61" s="41">
        <f t="shared" si="26"/>
        <v>6137845</v>
      </c>
      <c r="N61" s="40">
        <f t="shared" si="26"/>
        <v>0</v>
      </c>
      <c r="O61" s="41">
        <f t="shared" si="26"/>
        <v>0</v>
      </c>
      <c r="P61" s="40">
        <f t="shared" si="26"/>
        <v>18003000</v>
      </c>
      <c r="Q61" s="41">
        <f t="shared" si="26"/>
        <v>17084642</v>
      </c>
      <c r="R61" s="20">
        <f t="shared" si="16"/>
        <v>-33.144008794430199</v>
      </c>
      <c r="S61" s="21">
        <f t="shared" si="17"/>
        <v>-26.541058038936615</v>
      </c>
      <c r="T61" s="20">
        <f t="shared" si="18"/>
        <v>52.580390782441079</v>
      </c>
      <c r="U61" s="22">
        <f t="shared" si="19"/>
        <v>49.898192120096965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34264000</v>
      </c>
      <c r="C65" s="48">
        <f t="shared" si="30"/>
        <v>-25000</v>
      </c>
      <c r="D65" s="48">
        <f t="shared" si="30"/>
        <v>0</v>
      </c>
      <c r="E65" s="48">
        <f t="shared" si="30"/>
        <v>34239000</v>
      </c>
      <c r="F65" s="49">
        <f t="shared" si="30"/>
        <v>34239000</v>
      </c>
      <c r="G65" s="50">
        <f t="shared" si="30"/>
        <v>34239000</v>
      </c>
      <c r="H65" s="49">
        <f t="shared" si="30"/>
        <v>8896000</v>
      </c>
      <c r="I65" s="50">
        <f t="shared" si="30"/>
        <v>2591320</v>
      </c>
      <c r="J65" s="49">
        <f t="shared" si="30"/>
        <v>5458000</v>
      </c>
      <c r="K65" s="50">
        <f t="shared" si="30"/>
        <v>8355477</v>
      </c>
      <c r="L65" s="49">
        <f t="shared" si="30"/>
        <v>3649000</v>
      </c>
      <c r="M65" s="51">
        <f t="shared" si="30"/>
        <v>6137845</v>
      </c>
      <c r="N65" s="49">
        <f t="shared" si="30"/>
        <v>0</v>
      </c>
      <c r="O65" s="50">
        <f t="shared" si="30"/>
        <v>0</v>
      </c>
      <c r="P65" s="49">
        <f t="shared" si="30"/>
        <v>18003000</v>
      </c>
      <c r="Q65" s="50">
        <f t="shared" si="30"/>
        <v>17084642</v>
      </c>
      <c r="R65" s="34">
        <f t="shared" si="16"/>
        <v>-33.144008794430199</v>
      </c>
      <c r="S65" s="35">
        <f t="shared" si="17"/>
        <v>-26.541058038936615</v>
      </c>
      <c r="T65" s="34">
        <f t="shared" si="18"/>
        <v>52.580390782441079</v>
      </c>
      <c r="U65" s="35">
        <f t="shared" si="19"/>
        <v>49.898192120096965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24372000</v>
      </c>
      <c r="C8" s="36">
        <f t="shared" si="0"/>
        <v>-18000</v>
      </c>
      <c r="D8" s="36">
        <f t="shared" si="0"/>
        <v>0</v>
      </c>
      <c r="E8" s="36">
        <f t="shared" si="0"/>
        <v>24354000</v>
      </c>
      <c r="F8" s="37">
        <f t="shared" si="0"/>
        <v>24354000</v>
      </c>
      <c r="G8" s="38">
        <f t="shared" si="0"/>
        <v>24354000</v>
      </c>
      <c r="H8" s="37">
        <f t="shared" si="0"/>
        <v>2060000</v>
      </c>
      <c r="I8" s="38">
        <f t="shared" si="0"/>
        <v>4278254</v>
      </c>
      <c r="J8" s="37">
        <f t="shared" si="0"/>
        <v>7814000</v>
      </c>
      <c r="K8" s="38">
        <f t="shared" si="0"/>
        <v>5503222</v>
      </c>
      <c r="L8" s="37">
        <f t="shared" si="0"/>
        <v>3004000</v>
      </c>
      <c r="M8" s="38">
        <f t="shared" si="0"/>
        <v>5033890</v>
      </c>
      <c r="N8" s="37">
        <f t="shared" si="0"/>
        <v>0</v>
      </c>
      <c r="O8" s="38">
        <f t="shared" si="0"/>
        <v>0</v>
      </c>
      <c r="P8" s="37">
        <f t="shared" si="0"/>
        <v>12878000</v>
      </c>
      <c r="Q8" s="38">
        <f t="shared" si="0"/>
        <v>14815366</v>
      </c>
      <c r="R8" s="16">
        <f>IF(($J8       =0),0,((($L8       -$J8       )/$J8       )*100))</f>
        <v>-61.556181213207061</v>
      </c>
      <c r="S8" s="17">
        <f>IF(($K8       =0),0,((($M8       -$K8       )/$K8       )*100))</f>
        <v>-8.528313050064126</v>
      </c>
      <c r="T8" s="16">
        <f>IF(($E8       =0),0,(($P8       /$E8       )*100))</f>
        <v>52.878377268621165</v>
      </c>
      <c r="U8" s="18">
        <f>IF(($E8       =0),0,(($Q8       /$E8       )*100))</f>
        <v>60.83339903096001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20217000</v>
      </c>
      <c r="C9" s="39">
        <f t="shared" si="2"/>
        <v>-18000</v>
      </c>
      <c r="D9" s="39">
        <f t="shared" si="2"/>
        <v>0</v>
      </c>
      <c r="E9" s="39">
        <f t="shared" si="2"/>
        <v>20199000</v>
      </c>
      <c r="F9" s="40">
        <f t="shared" si="2"/>
        <v>20199000</v>
      </c>
      <c r="G9" s="41">
        <f t="shared" si="2"/>
        <v>20199000</v>
      </c>
      <c r="H9" s="40">
        <f t="shared" si="2"/>
        <v>459000</v>
      </c>
      <c r="I9" s="41">
        <f t="shared" si="2"/>
        <v>2694552</v>
      </c>
      <c r="J9" s="40">
        <f t="shared" si="2"/>
        <v>7250000</v>
      </c>
      <c r="K9" s="41">
        <f t="shared" si="2"/>
        <v>5011293</v>
      </c>
      <c r="L9" s="40">
        <f t="shared" si="2"/>
        <v>2530000</v>
      </c>
      <c r="M9" s="41">
        <f t="shared" si="2"/>
        <v>4560225</v>
      </c>
      <c r="N9" s="40">
        <f t="shared" si="2"/>
        <v>0</v>
      </c>
      <c r="O9" s="41">
        <f t="shared" si="2"/>
        <v>0</v>
      </c>
      <c r="P9" s="40">
        <f t="shared" si="2"/>
        <v>10239000</v>
      </c>
      <c r="Q9" s="41">
        <f t="shared" si="2"/>
        <v>12266070</v>
      </c>
      <c r="R9" s="20">
        <f>IF(($J9       =0),0,((($L9       -$J9       )/$J9       )*100))</f>
        <v>-65.103448275862064</v>
      </c>
      <c r="S9" s="21">
        <f>IF(($K9       =0),0,((($M9       -$K9       )/$K9       )*100))</f>
        <v>-9.0010302730253464</v>
      </c>
      <c r="T9" s="20">
        <f>IF(($E9       =0),0,(($P9       /$E9       )*100))</f>
        <v>50.690628248923211</v>
      </c>
      <c r="U9" s="22">
        <f>IF(($E9       =0),0,(($Q9       /$E9       )*100))</f>
        <v>60.726125055695825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11217000</v>
      </c>
      <c r="C10" s="42">
        <v>-18000</v>
      </c>
      <c r="D10" s="42"/>
      <c r="E10" s="42">
        <f t="shared" ref="E10:E41" si="4">$B10      +$C10      +$D10</f>
        <v>11199000</v>
      </c>
      <c r="F10" s="43">
        <v>11199000</v>
      </c>
      <c r="G10" s="44">
        <v>11199000</v>
      </c>
      <c r="H10" s="43">
        <v>33000</v>
      </c>
      <c r="I10" s="44">
        <v>1770848</v>
      </c>
      <c r="J10" s="43">
        <v>4496000</v>
      </c>
      <c r="K10" s="44">
        <v>2754443</v>
      </c>
      <c r="L10" s="43">
        <v>1346000</v>
      </c>
      <c r="M10" s="44">
        <v>1520304</v>
      </c>
      <c r="N10" s="43"/>
      <c r="O10" s="44"/>
      <c r="P10" s="43">
        <f t="shared" ref="P10:P41" si="5">$H10      +$J10      +$L10      +$N10</f>
        <v>5875000</v>
      </c>
      <c r="Q10" s="44">
        <f t="shared" ref="Q10:Q41" si="6">$I10      +$K10      +$M10      +$O10</f>
        <v>6045595</v>
      </c>
      <c r="R10" s="24">
        <f t="shared" ref="R10:R41" si="7">IF(($J10      =0),0,((($L10      -$J10      )/$J10      )*100))</f>
        <v>-70.062277580071168</v>
      </c>
      <c r="S10" s="25">
        <f t="shared" ref="S10:S41" si="8">IF(($K10      =0),0,((($M10      -$K10      )/$K10      )*100))</f>
        <v>-44.805392596615725</v>
      </c>
      <c r="T10" s="24">
        <f t="shared" ref="T10:T41" si="9">IF(($E10      =0),0,(($P10      /$E10      )*100))</f>
        <v>52.460041075095987</v>
      </c>
      <c r="U10" s="26">
        <f t="shared" ref="U10:U41" si="10">IF(($E10      =0),0,(($Q10      /$E10      )*100))</f>
        <v>53.983346727386369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9000000</v>
      </c>
      <c r="C23" s="42"/>
      <c r="D23" s="42"/>
      <c r="E23" s="42">
        <f t="shared" si="4"/>
        <v>9000000</v>
      </c>
      <c r="F23" s="43">
        <v>9000000</v>
      </c>
      <c r="G23" s="44">
        <v>9000000</v>
      </c>
      <c r="H23" s="43">
        <v>426000</v>
      </c>
      <c r="I23" s="44">
        <v>923704</v>
      </c>
      <c r="J23" s="43">
        <v>2754000</v>
      </c>
      <c r="K23" s="44">
        <v>2256850</v>
      </c>
      <c r="L23" s="43">
        <v>1184000</v>
      </c>
      <c r="M23" s="44">
        <v>3039921</v>
      </c>
      <c r="N23" s="43"/>
      <c r="O23" s="44"/>
      <c r="P23" s="43">
        <f t="shared" si="5"/>
        <v>4364000</v>
      </c>
      <c r="Q23" s="44">
        <f t="shared" si="6"/>
        <v>6220475</v>
      </c>
      <c r="R23" s="24">
        <f t="shared" si="7"/>
        <v>-57.007988380537398</v>
      </c>
      <c r="S23" s="25">
        <f t="shared" si="8"/>
        <v>34.697520880873782</v>
      </c>
      <c r="T23" s="24">
        <f t="shared" si="9"/>
        <v>48.488888888888887</v>
      </c>
      <c r="U23" s="26">
        <f t="shared" si="10"/>
        <v>69.116388888888892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4155000</v>
      </c>
      <c r="C28" s="39">
        <f t="shared" si="11"/>
        <v>0</v>
      </c>
      <c r="D28" s="39">
        <f t="shared" si="11"/>
        <v>0</v>
      </c>
      <c r="E28" s="39">
        <f t="shared" si="11"/>
        <v>4155000</v>
      </c>
      <c r="F28" s="40">
        <f t="shared" si="11"/>
        <v>4155000</v>
      </c>
      <c r="G28" s="41">
        <f t="shared" si="11"/>
        <v>4155000</v>
      </c>
      <c r="H28" s="40">
        <f t="shared" si="11"/>
        <v>1601000</v>
      </c>
      <c r="I28" s="41">
        <f t="shared" si="11"/>
        <v>1583702</v>
      </c>
      <c r="J28" s="40">
        <f t="shared" si="11"/>
        <v>564000</v>
      </c>
      <c r="K28" s="41">
        <f t="shared" si="11"/>
        <v>491929</v>
      </c>
      <c r="L28" s="40">
        <f t="shared" si="11"/>
        <v>474000</v>
      </c>
      <c r="M28" s="41">
        <f t="shared" si="11"/>
        <v>473665</v>
      </c>
      <c r="N28" s="40">
        <f t="shared" si="11"/>
        <v>0</v>
      </c>
      <c r="O28" s="41">
        <f t="shared" si="11"/>
        <v>0</v>
      </c>
      <c r="P28" s="40">
        <f t="shared" si="11"/>
        <v>2639000</v>
      </c>
      <c r="Q28" s="41">
        <f t="shared" si="11"/>
        <v>2549296</v>
      </c>
      <c r="R28" s="20">
        <f t="shared" si="7"/>
        <v>-15.957446808510639</v>
      </c>
      <c r="S28" s="21">
        <f t="shared" si="8"/>
        <v>-3.7127309022236945</v>
      </c>
      <c r="T28" s="20">
        <f t="shared" si="9"/>
        <v>63.513838748495786</v>
      </c>
      <c r="U28" s="22">
        <f t="shared" si="10"/>
        <v>61.354897713598078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1295000</v>
      </c>
      <c r="I31" s="44">
        <v>1262650</v>
      </c>
      <c r="J31" s="43">
        <v>168000</v>
      </c>
      <c r="K31" s="44">
        <v>96000</v>
      </c>
      <c r="L31" s="43">
        <v>162000</v>
      </c>
      <c r="M31" s="44">
        <v>162010</v>
      </c>
      <c r="N31" s="43"/>
      <c r="O31" s="44"/>
      <c r="P31" s="43">
        <f t="shared" si="5"/>
        <v>1625000</v>
      </c>
      <c r="Q31" s="44">
        <f t="shared" si="6"/>
        <v>1520660</v>
      </c>
      <c r="R31" s="24">
        <f t="shared" si="7"/>
        <v>-3.5714285714285712</v>
      </c>
      <c r="S31" s="25">
        <f t="shared" si="8"/>
        <v>68.760416666666671</v>
      </c>
      <c r="T31" s="24">
        <f t="shared" si="9"/>
        <v>56.034482758620683</v>
      </c>
      <c r="U31" s="26">
        <f t="shared" si="10"/>
        <v>52.436551724137935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1255000</v>
      </c>
      <c r="C33" s="42"/>
      <c r="D33" s="42"/>
      <c r="E33" s="42">
        <f t="shared" si="4"/>
        <v>1255000</v>
      </c>
      <c r="F33" s="43">
        <v>1255000</v>
      </c>
      <c r="G33" s="44">
        <v>1255000</v>
      </c>
      <c r="H33" s="43">
        <v>306000</v>
      </c>
      <c r="I33" s="44">
        <v>321052</v>
      </c>
      <c r="J33" s="43">
        <v>396000</v>
      </c>
      <c r="K33" s="44">
        <v>395929</v>
      </c>
      <c r="L33" s="43">
        <v>312000</v>
      </c>
      <c r="M33" s="44">
        <v>311655</v>
      </c>
      <c r="N33" s="43"/>
      <c r="O33" s="44"/>
      <c r="P33" s="43">
        <f t="shared" si="5"/>
        <v>1014000</v>
      </c>
      <c r="Q33" s="44">
        <f t="shared" si="6"/>
        <v>1028636</v>
      </c>
      <c r="R33" s="24">
        <f t="shared" si="7"/>
        <v>-21.212121212121211</v>
      </c>
      <c r="S33" s="25">
        <f t="shared" si="8"/>
        <v>-21.285129404514446</v>
      </c>
      <c r="T33" s="24">
        <f t="shared" si="9"/>
        <v>80.79681274900399</v>
      </c>
      <c r="U33" s="26">
        <f t="shared" si="10"/>
        <v>81.96302788844622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104000</v>
      </c>
      <c r="C43" s="45">
        <f t="shared" si="20"/>
        <v>-44000</v>
      </c>
      <c r="D43" s="45">
        <f t="shared" si="20"/>
        <v>0</v>
      </c>
      <c r="E43" s="45">
        <f t="shared" si="20"/>
        <v>60000</v>
      </c>
      <c r="F43" s="46">
        <f t="shared" si="20"/>
        <v>104000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104000</v>
      </c>
      <c r="C44" s="39">
        <f t="shared" si="22"/>
        <v>-44000</v>
      </c>
      <c r="D44" s="39">
        <f t="shared" si="22"/>
        <v>0</v>
      </c>
      <c r="E44" s="39">
        <f t="shared" si="22"/>
        <v>60000</v>
      </c>
      <c r="F44" s="40">
        <f t="shared" si="22"/>
        <v>104000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104000</v>
      </c>
      <c r="C46" s="42">
        <v>-44000</v>
      </c>
      <c r="D46" s="42"/>
      <c r="E46" s="42">
        <f t="shared" si="13"/>
        <v>60000</v>
      </c>
      <c r="F46" s="43">
        <v>104000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24476000</v>
      </c>
      <c r="C61" s="39">
        <f t="shared" si="26"/>
        <v>-62000</v>
      </c>
      <c r="D61" s="39">
        <f t="shared" si="26"/>
        <v>0</v>
      </c>
      <c r="E61" s="39">
        <f t="shared" si="26"/>
        <v>24414000</v>
      </c>
      <c r="F61" s="40">
        <f t="shared" si="26"/>
        <v>24458000</v>
      </c>
      <c r="G61" s="41">
        <f t="shared" si="26"/>
        <v>24354000</v>
      </c>
      <c r="H61" s="40">
        <f t="shared" si="26"/>
        <v>2060000</v>
      </c>
      <c r="I61" s="41">
        <f t="shared" si="26"/>
        <v>4278254</v>
      </c>
      <c r="J61" s="40">
        <f t="shared" si="26"/>
        <v>7814000</v>
      </c>
      <c r="K61" s="41">
        <f t="shared" si="26"/>
        <v>5503222</v>
      </c>
      <c r="L61" s="40">
        <f t="shared" si="26"/>
        <v>3004000</v>
      </c>
      <c r="M61" s="41">
        <f t="shared" si="26"/>
        <v>5033890</v>
      </c>
      <c r="N61" s="40">
        <f t="shared" si="26"/>
        <v>0</v>
      </c>
      <c r="O61" s="41">
        <f t="shared" si="26"/>
        <v>0</v>
      </c>
      <c r="P61" s="40">
        <f t="shared" si="26"/>
        <v>12878000</v>
      </c>
      <c r="Q61" s="41">
        <f t="shared" si="26"/>
        <v>14815366</v>
      </c>
      <c r="R61" s="20">
        <f t="shared" si="16"/>
        <v>-61.556181213207061</v>
      </c>
      <c r="S61" s="21">
        <f t="shared" si="17"/>
        <v>-8.528313050064126</v>
      </c>
      <c r="T61" s="20">
        <f t="shared" si="18"/>
        <v>52.748423035962979</v>
      </c>
      <c r="U61" s="22">
        <f t="shared" si="19"/>
        <v>60.683894486769887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24476000</v>
      </c>
      <c r="C65" s="48">
        <f t="shared" si="30"/>
        <v>-62000</v>
      </c>
      <c r="D65" s="48">
        <f t="shared" si="30"/>
        <v>0</v>
      </c>
      <c r="E65" s="48">
        <f t="shared" si="30"/>
        <v>24414000</v>
      </c>
      <c r="F65" s="49">
        <f t="shared" si="30"/>
        <v>24458000</v>
      </c>
      <c r="G65" s="50">
        <f t="shared" si="30"/>
        <v>24354000</v>
      </c>
      <c r="H65" s="49">
        <f t="shared" si="30"/>
        <v>2060000</v>
      </c>
      <c r="I65" s="50">
        <f t="shared" si="30"/>
        <v>4278254</v>
      </c>
      <c r="J65" s="49">
        <f t="shared" si="30"/>
        <v>7814000</v>
      </c>
      <c r="K65" s="50">
        <f t="shared" si="30"/>
        <v>5503222</v>
      </c>
      <c r="L65" s="49">
        <f t="shared" si="30"/>
        <v>3004000</v>
      </c>
      <c r="M65" s="51">
        <f t="shared" si="30"/>
        <v>5033890</v>
      </c>
      <c r="N65" s="49">
        <f t="shared" si="30"/>
        <v>0</v>
      </c>
      <c r="O65" s="50">
        <f t="shared" si="30"/>
        <v>0</v>
      </c>
      <c r="P65" s="49">
        <f t="shared" si="30"/>
        <v>12878000</v>
      </c>
      <c r="Q65" s="50">
        <f t="shared" si="30"/>
        <v>14815366</v>
      </c>
      <c r="R65" s="34">
        <f t="shared" si="16"/>
        <v>-61.556181213207061</v>
      </c>
      <c r="S65" s="35">
        <f t="shared" si="17"/>
        <v>-8.528313050064126</v>
      </c>
      <c r="T65" s="34">
        <f t="shared" si="18"/>
        <v>52.748423035962979</v>
      </c>
      <c r="U65" s="35">
        <f t="shared" si="19"/>
        <v>60.683894486769887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19815000</v>
      </c>
      <c r="C8" s="36">
        <f t="shared" si="0"/>
        <v>5892000</v>
      </c>
      <c r="D8" s="36">
        <f t="shared" si="0"/>
        <v>0</v>
      </c>
      <c r="E8" s="36">
        <f t="shared" si="0"/>
        <v>25707000</v>
      </c>
      <c r="F8" s="37">
        <f t="shared" si="0"/>
        <v>25707000</v>
      </c>
      <c r="G8" s="38">
        <f t="shared" si="0"/>
        <v>25707000</v>
      </c>
      <c r="H8" s="37">
        <f t="shared" si="0"/>
        <v>4308000</v>
      </c>
      <c r="I8" s="38">
        <f t="shared" si="0"/>
        <v>4200608</v>
      </c>
      <c r="J8" s="37">
        <f t="shared" si="0"/>
        <v>5066000</v>
      </c>
      <c r="K8" s="38">
        <f t="shared" si="0"/>
        <v>6822028</v>
      </c>
      <c r="L8" s="37">
        <f t="shared" si="0"/>
        <v>6683000</v>
      </c>
      <c r="M8" s="38">
        <f t="shared" si="0"/>
        <v>5441658</v>
      </c>
      <c r="N8" s="37">
        <f t="shared" si="0"/>
        <v>0</v>
      </c>
      <c r="O8" s="38">
        <f t="shared" si="0"/>
        <v>0</v>
      </c>
      <c r="P8" s="37">
        <f t="shared" si="0"/>
        <v>16057000</v>
      </c>
      <c r="Q8" s="38">
        <f t="shared" si="0"/>
        <v>16464294</v>
      </c>
      <c r="R8" s="16">
        <f>IF(($J8       =0),0,((($L8       -$J8       )/$J8       )*100))</f>
        <v>31.918673509672324</v>
      </c>
      <c r="S8" s="17">
        <f>IF(($K8       =0),0,((($M8       -$K8       )/$K8       )*100))</f>
        <v>-20.234012525307723</v>
      </c>
      <c r="T8" s="16">
        <f>IF(($E8       =0),0,(($P8       /$E8       )*100))</f>
        <v>62.461586338351424</v>
      </c>
      <c r="U8" s="18">
        <f>IF(($E8       =0),0,(($Q8       /$E8       )*100))</f>
        <v>64.045956354300387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2597000</v>
      </c>
      <c r="C9" s="39">
        <f t="shared" si="2"/>
        <v>5000000</v>
      </c>
      <c r="D9" s="39">
        <f t="shared" si="2"/>
        <v>0</v>
      </c>
      <c r="E9" s="39">
        <f t="shared" si="2"/>
        <v>7597000</v>
      </c>
      <c r="F9" s="40">
        <f t="shared" si="2"/>
        <v>7597000</v>
      </c>
      <c r="G9" s="41">
        <f t="shared" si="2"/>
        <v>7597000</v>
      </c>
      <c r="H9" s="40">
        <f t="shared" si="2"/>
        <v>326000</v>
      </c>
      <c r="I9" s="41">
        <f t="shared" si="2"/>
        <v>218614</v>
      </c>
      <c r="J9" s="40">
        <f t="shared" si="2"/>
        <v>536000</v>
      </c>
      <c r="K9" s="41">
        <f t="shared" si="2"/>
        <v>1139628</v>
      </c>
      <c r="L9" s="40">
        <f t="shared" si="2"/>
        <v>2730000</v>
      </c>
      <c r="M9" s="41">
        <f t="shared" si="2"/>
        <v>1486987</v>
      </c>
      <c r="N9" s="40">
        <f t="shared" si="2"/>
        <v>0</v>
      </c>
      <c r="O9" s="41">
        <f t="shared" si="2"/>
        <v>0</v>
      </c>
      <c r="P9" s="40">
        <f t="shared" si="2"/>
        <v>3592000</v>
      </c>
      <c r="Q9" s="41">
        <f t="shared" si="2"/>
        <v>2845229</v>
      </c>
      <c r="R9" s="20">
        <f>IF(($J9       =0),0,((($L9       -$J9       )/$J9       )*100))</f>
        <v>409.32835820895519</v>
      </c>
      <c r="S9" s="21">
        <f>IF(($K9       =0),0,((($M9       -$K9       )/$K9       )*100))</f>
        <v>30.480033835602494</v>
      </c>
      <c r="T9" s="20">
        <f>IF(($E9       =0),0,(($P9       /$E9       )*100))</f>
        <v>47.281821771752007</v>
      </c>
      <c r="U9" s="22">
        <f>IF(($E9       =0),0,(($Q9       /$E9       )*100))</f>
        <v>37.452007371330787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5000000</v>
      </c>
      <c r="D10" s="42"/>
      <c r="E10" s="42">
        <f t="shared" ref="E10:E41" si="4">$B10      +$C10      +$D10</f>
        <v>5000000</v>
      </c>
      <c r="F10" s="43">
        <v>5000000</v>
      </c>
      <c r="G10" s="44">
        <v>5000000</v>
      </c>
      <c r="H10" s="43"/>
      <c r="I10" s="44"/>
      <c r="J10" s="43"/>
      <c r="K10" s="44"/>
      <c r="L10" s="43">
        <v>2356000</v>
      </c>
      <c r="M10" s="44">
        <v>1199998</v>
      </c>
      <c r="N10" s="43"/>
      <c r="O10" s="44"/>
      <c r="P10" s="43">
        <f t="shared" ref="P10:P41" si="5">$H10      +$J10      +$L10      +$N10</f>
        <v>2356000</v>
      </c>
      <c r="Q10" s="44">
        <f t="shared" ref="Q10:Q41" si="6">$I10      +$K10      +$M10      +$O10</f>
        <v>1199998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47.12</v>
      </c>
      <c r="U10" s="26">
        <f t="shared" ref="U10:U41" si="10">IF(($E10      =0),0,(($Q10      /$E10      )*100))</f>
        <v>23.999960000000002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2597000</v>
      </c>
      <c r="C16" s="42"/>
      <c r="D16" s="42"/>
      <c r="E16" s="42">
        <f t="shared" si="4"/>
        <v>2597000</v>
      </c>
      <c r="F16" s="43">
        <v>2597000</v>
      </c>
      <c r="G16" s="44">
        <v>2597000</v>
      </c>
      <c r="H16" s="43">
        <v>326000</v>
      </c>
      <c r="I16" s="44">
        <v>218614</v>
      </c>
      <c r="J16" s="43">
        <v>536000</v>
      </c>
      <c r="K16" s="44">
        <v>1139628</v>
      </c>
      <c r="L16" s="43">
        <v>374000</v>
      </c>
      <c r="M16" s="44">
        <v>286989</v>
      </c>
      <c r="N16" s="43"/>
      <c r="O16" s="44"/>
      <c r="P16" s="43">
        <f t="shared" si="5"/>
        <v>1236000</v>
      </c>
      <c r="Q16" s="44">
        <f t="shared" si="6"/>
        <v>1645231</v>
      </c>
      <c r="R16" s="24">
        <f t="shared" si="7"/>
        <v>-30.223880597014922</v>
      </c>
      <c r="S16" s="25">
        <f t="shared" si="8"/>
        <v>-74.817308806031448</v>
      </c>
      <c r="T16" s="24">
        <f t="shared" si="9"/>
        <v>47.593376973430885</v>
      </c>
      <c r="U16" s="26">
        <f t="shared" si="10"/>
        <v>63.351212938005389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17218000</v>
      </c>
      <c r="C28" s="39">
        <f t="shared" si="11"/>
        <v>892000</v>
      </c>
      <c r="D28" s="39">
        <f t="shared" si="11"/>
        <v>0</v>
      </c>
      <c r="E28" s="39">
        <f t="shared" si="11"/>
        <v>18110000</v>
      </c>
      <c r="F28" s="40">
        <f t="shared" si="11"/>
        <v>18110000</v>
      </c>
      <c r="G28" s="41">
        <f t="shared" si="11"/>
        <v>18110000</v>
      </c>
      <c r="H28" s="40">
        <f t="shared" si="11"/>
        <v>3982000</v>
      </c>
      <c r="I28" s="41">
        <f t="shared" si="11"/>
        <v>3981994</v>
      </c>
      <c r="J28" s="40">
        <f t="shared" si="11"/>
        <v>4530000</v>
      </c>
      <c r="K28" s="41">
        <f t="shared" si="11"/>
        <v>5682400</v>
      </c>
      <c r="L28" s="40">
        <f t="shared" si="11"/>
        <v>3953000</v>
      </c>
      <c r="M28" s="41">
        <f t="shared" si="11"/>
        <v>3954671</v>
      </c>
      <c r="N28" s="40">
        <f t="shared" si="11"/>
        <v>0</v>
      </c>
      <c r="O28" s="41">
        <f t="shared" si="11"/>
        <v>0</v>
      </c>
      <c r="P28" s="40">
        <f t="shared" si="11"/>
        <v>12465000</v>
      </c>
      <c r="Q28" s="41">
        <f t="shared" si="11"/>
        <v>13619065</v>
      </c>
      <c r="R28" s="20">
        <f t="shared" si="7"/>
        <v>-12.737306843267108</v>
      </c>
      <c r="S28" s="21">
        <f t="shared" si="8"/>
        <v>-30.4049169365057</v>
      </c>
      <c r="T28" s="20">
        <f t="shared" si="9"/>
        <v>68.829376035339592</v>
      </c>
      <c r="U28" s="22">
        <f t="shared" si="10"/>
        <v>75.201905024848145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153000</v>
      </c>
      <c r="I31" s="44">
        <v>152854</v>
      </c>
      <c r="J31" s="43">
        <v>179000</v>
      </c>
      <c r="K31" s="44">
        <v>179010</v>
      </c>
      <c r="L31" s="43">
        <v>189000</v>
      </c>
      <c r="M31" s="44">
        <v>189027</v>
      </c>
      <c r="N31" s="43"/>
      <c r="O31" s="44"/>
      <c r="P31" s="43">
        <f t="shared" si="5"/>
        <v>521000</v>
      </c>
      <c r="Q31" s="44">
        <f t="shared" si="6"/>
        <v>520891</v>
      </c>
      <c r="R31" s="24">
        <f t="shared" si="7"/>
        <v>5.5865921787709496</v>
      </c>
      <c r="S31" s="25">
        <f t="shared" si="8"/>
        <v>5.595776772247361</v>
      </c>
      <c r="T31" s="24">
        <f t="shared" si="9"/>
        <v>52.1</v>
      </c>
      <c r="U31" s="26">
        <f t="shared" si="10"/>
        <v>52.089100000000002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1718000</v>
      </c>
      <c r="C33" s="42">
        <v>892000</v>
      </c>
      <c r="D33" s="42"/>
      <c r="E33" s="42">
        <f t="shared" si="4"/>
        <v>2610000</v>
      </c>
      <c r="F33" s="43">
        <v>2610000</v>
      </c>
      <c r="G33" s="44">
        <v>2610000</v>
      </c>
      <c r="H33" s="43">
        <v>430000</v>
      </c>
      <c r="I33" s="44">
        <v>430000</v>
      </c>
      <c r="J33" s="43">
        <v>773000</v>
      </c>
      <c r="K33" s="44">
        <v>773000</v>
      </c>
      <c r="L33" s="43">
        <v>515000</v>
      </c>
      <c r="M33" s="44">
        <v>515000</v>
      </c>
      <c r="N33" s="43"/>
      <c r="O33" s="44"/>
      <c r="P33" s="43">
        <f t="shared" si="5"/>
        <v>1718000</v>
      </c>
      <c r="Q33" s="44">
        <f t="shared" si="6"/>
        <v>1718000</v>
      </c>
      <c r="R33" s="24">
        <f t="shared" si="7"/>
        <v>-33.376455368693399</v>
      </c>
      <c r="S33" s="25">
        <f t="shared" si="8"/>
        <v>-33.376455368693399</v>
      </c>
      <c r="T33" s="24">
        <f t="shared" si="9"/>
        <v>65.82375478927203</v>
      </c>
      <c r="U33" s="26">
        <f t="shared" si="10"/>
        <v>65.82375478927203</v>
      </c>
      <c r="V33" s="43"/>
      <c r="W33" s="44"/>
    </row>
    <row r="34" spans="1:23" x14ac:dyDescent="0.2">
      <c r="A34" s="23" t="s">
        <v>60</v>
      </c>
      <c r="B34" s="42">
        <v>14500000</v>
      </c>
      <c r="C34" s="42"/>
      <c r="D34" s="42"/>
      <c r="E34" s="42">
        <f t="shared" si="4"/>
        <v>14500000</v>
      </c>
      <c r="F34" s="43">
        <v>14500000</v>
      </c>
      <c r="G34" s="44">
        <v>14500000</v>
      </c>
      <c r="H34" s="43">
        <v>3399000</v>
      </c>
      <c r="I34" s="44">
        <v>3399140</v>
      </c>
      <c r="J34" s="43">
        <v>3578000</v>
      </c>
      <c r="K34" s="44">
        <v>4730390</v>
      </c>
      <c r="L34" s="43">
        <v>3249000</v>
      </c>
      <c r="M34" s="44">
        <v>3250644</v>
      </c>
      <c r="N34" s="43"/>
      <c r="O34" s="44"/>
      <c r="P34" s="43">
        <f t="shared" si="5"/>
        <v>10226000</v>
      </c>
      <c r="Q34" s="44">
        <f t="shared" si="6"/>
        <v>11380174</v>
      </c>
      <c r="R34" s="24">
        <f t="shared" si="7"/>
        <v>-9.1950810508664063</v>
      </c>
      <c r="S34" s="25">
        <f t="shared" si="8"/>
        <v>-31.281691361600206</v>
      </c>
      <c r="T34" s="24">
        <f t="shared" si="9"/>
        <v>70.524137931034474</v>
      </c>
      <c r="U34" s="26">
        <f t="shared" si="10"/>
        <v>78.483958620689648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5286000</v>
      </c>
      <c r="C43" s="45">
        <f t="shared" si="20"/>
        <v>0</v>
      </c>
      <c r="D43" s="45">
        <f t="shared" si="20"/>
        <v>0</v>
      </c>
      <c r="E43" s="45">
        <f t="shared" si="20"/>
        <v>5286000</v>
      </c>
      <c r="F43" s="46">
        <f t="shared" si="20"/>
        <v>5286000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5286000</v>
      </c>
      <c r="C56" s="39">
        <f t="shared" si="24"/>
        <v>0</v>
      </c>
      <c r="D56" s="39">
        <f t="shared" si="24"/>
        <v>0</v>
      </c>
      <c r="E56" s="39">
        <f t="shared" si="24"/>
        <v>5286000</v>
      </c>
      <c r="F56" s="40">
        <f t="shared" si="24"/>
        <v>5286000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5286000</v>
      </c>
      <c r="C59" s="42"/>
      <c r="D59" s="42"/>
      <c r="E59" s="42">
        <f t="shared" si="13"/>
        <v>5286000</v>
      </c>
      <c r="F59" s="43">
        <v>5286000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25101000</v>
      </c>
      <c r="C61" s="39">
        <f t="shared" si="26"/>
        <v>5892000</v>
      </c>
      <c r="D61" s="39">
        <f t="shared" si="26"/>
        <v>0</v>
      </c>
      <c r="E61" s="39">
        <f t="shared" si="26"/>
        <v>30993000</v>
      </c>
      <c r="F61" s="40">
        <f t="shared" si="26"/>
        <v>30993000</v>
      </c>
      <c r="G61" s="41">
        <f t="shared" si="26"/>
        <v>25707000</v>
      </c>
      <c r="H61" s="40">
        <f t="shared" si="26"/>
        <v>4308000</v>
      </c>
      <c r="I61" s="41">
        <f t="shared" si="26"/>
        <v>4200608</v>
      </c>
      <c r="J61" s="40">
        <f t="shared" si="26"/>
        <v>5066000</v>
      </c>
      <c r="K61" s="41">
        <f t="shared" si="26"/>
        <v>6822028</v>
      </c>
      <c r="L61" s="40">
        <f t="shared" si="26"/>
        <v>6683000</v>
      </c>
      <c r="M61" s="41">
        <f t="shared" si="26"/>
        <v>5441658</v>
      </c>
      <c r="N61" s="40">
        <f t="shared" si="26"/>
        <v>0</v>
      </c>
      <c r="O61" s="41">
        <f t="shared" si="26"/>
        <v>0</v>
      </c>
      <c r="P61" s="40">
        <f t="shared" si="26"/>
        <v>16057000</v>
      </c>
      <c r="Q61" s="41">
        <f t="shared" si="26"/>
        <v>16464294</v>
      </c>
      <c r="R61" s="20">
        <f t="shared" si="16"/>
        <v>31.918673509672324</v>
      </c>
      <c r="S61" s="21">
        <f t="shared" si="17"/>
        <v>-20.234012525307723</v>
      </c>
      <c r="T61" s="20">
        <f t="shared" si="18"/>
        <v>51.80847288097312</v>
      </c>
      <c r="U61" s="22">
        <f t="shared" si="19"/>
        <v>53.122621237053522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25101000</v>
      </c>
      <c r="C65" s="48">
        <f t="shared" si="30"/>
        <v>5892000</v>
      </c>
      <c r="D65" s="48">
        <f t="shared" si="30"/>
        <v>0</v>
      </c>
      <c r="E65" s="48">
        <f t="shared" si="30"/>
        <v>30993000</v>
      </c>
      <c r="F65" s="49">
        <f t="shared" si="30"/>
        <v>30993000</v>
      </c>
      <c r="G65" s="50">
        <f t="shared" si="30"/>
        <v>25707000</v>
      </c>
      <c r="H65" s="49">
        <f t="shared" si="30"/>
        <v>4308000</v>
      </c>
      <c r="I65" s="50">
        <f t="shared" si="30"/>
        <v>4200608</v>
      </c>
      <c r="J65" s="49">
        <f t="shared" si="30"/>
        <v>5066000</v>
      </c>
      <c r="K65" s="50">
        <f t="shared" si="30"/>
        <v>6822028</v>
      </c>
      <c r="L65" s="49">
        <f t="shared" si="30"/>
        <v>6683000</v>
      </c>
      <c r="M65" s="51">
        <f t="shared" si="30"/>
        <v>5441658</v>
      </c>
      <c r="N65" s="49">
        <f t="shared" si="30"/>
        <v>0</v>
      </c>
      <c r="O65" s="50">
        <f t="shared" si="30"/>
        <v>0</v>
      </c>
      <c r="P65" s="49">
        <f t="shared" si="30"/>
        <v>16057000</v>
      </c>
      <c r="Q65" s="50">
        <f t="shared" si="30"/>
        <v>16464294</v>
      </c>
      <c r="R65" s="34">
        <f t="shared" si="16"/>
        <v>31.918673509672324</v>
      </c>
      <c r="S65" s="35">
        <f t="shared" si="17"/>
        <v>-20.234012525307723</v>
      </c>
      <c r="T65" s="34">
        <f t="shared" si="18"/>
        <v>51.80847288097312</v>
      </c>
      <c r="U65" s="35">
        <f t="shared" si="19"/>
        <v>53.122621237053522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22344000</v>
      </c>
      <c r="C8" s="36">
        <f t="shared" si="0"/>
        <v>-18000</v>
      </c>
      <c r="D8" s="36">
        <f t="shared" si="0"/>
        <v>0</v>
      </c>
      <c r="E8" s="36">
        <f t="shared" si="0"/>
        <v>22326000</v>
      </c>
      <c r="F8" s="37">
        <f t="shared" si="0"/>
        <v>22326000</v>
      </c>
      <c r="G8" s="38">
        <f t="shared" si="0"/>
        <v>22326000</v>
      </c>
      <c r="H8" s="37">
        <f t="shared" si="0"/>
        <v>5413000</v>
      </c>
      <c r="I8" s="38">
        <f t="shared" si="0"/>
        <v>239065</v>
      </c>
      <c r="J8" s="37">
        <f t="shared" si="0"/>
        <v>6971000</v>
      </c>
      <c r="K8" s="38">
        <f t="shared" si="0"/>
        <v>10239794</v>
      </c>
      <c r="L8" s="37">
        <f t="shared" si="0"/>
        <v>5855000</v>
      </c>
      <c r="M8" s="38">
        <f t="shared" si="0"/>
        <v>6346470</v>
      </c>
      <c r="N8" s="37">
        <f t="shared" si="0"/>
        <v>0</v>
      </c>
      <c r="O8" s="38">
        <f t="shared" si="0"/>
        <v>0</v>
      </c>
      <c r="P8" s="37">
        <f t="shared" si="0"/>
        <v>18239000</v>
      </c>
      <c r="Q8" s="38">
        <f t="shared" si="0"/>
        <v>16825329</v>
      </c>
      <c r="R8" s="16">
        <f>IF(($J8       =0),0,((($L8       -$J8       )/$J8       )*100))</f>
        <v>-16.009180892267967</v>
      </c>
      <c r="S8" s="17">
        <f>IF(($K8       =0),0,((($M8       -$K8       )/$K8       )*100))</f>
        <v>-38.021507073286827</v>
      </c>
      <c r="T8" s="16">
        <f>IF(($E8       =0),0,(($P8       /$E8       )*100))</f>
        <v>81.69398907103826</v>
      </c>
      <c r="U8" s="18">
        <f>IF(($E8       =0),0,(($Q8       /$E8       )*100))</f>
        <v>75.362039774254228</v>
      </c>
      <c r="V8" s="37">
        <f t="shared" ref="V8:W8" si="1">+V9+V28</f>
        <v>564000</v>
      </c>
      <c r="W8" s="38">
        <f t="shared" si="1"/>
        <v>564000</v>
      </c>
    </row>
    <row r="9" spans="1:23" x14ac:dyDescent="0.2">
      <c r="A9" s="19" t="s">
        <v>35</v>
      </c>
      <c r="B9" s="39">
        <f t="shared" ref="B9:Q9" si="2">SUM(B10:B27)</f>
        <v>19408000</v>
      </c>
      <c r="C9" s="39">
        <f t="shared" si="2"/>
        <v>-18000</v>
      </c>
      <c r="D9" s="39">
        <f t="shared" si="2"/>
        <v>0</v>
      </c>
      <c r="E9" s="39">
        <f t="shared" si="2"/>
        <v>19390000</v>
      </c>
      <c r="F9" s="40">
        <f t="shared" si="2"/>
        <v>19390000</v>
      </c>
      <c r="G9" s="41">
        <f t="shared" si="2"/>
        <v>19390000</v>
      </c>
      <c r="H9" s="40">
        <f t="shared" si="2"/>
        <v>4585000</v>
      </c>
      <c r="I9" s="41">
        <f t="shared" si="2"/>
        <v>122374</v>
      </c>
      <c r="J9" s="40">
        <f t="shared" si="2"/>
        <v>5929000</v>
      </c>
      <c r="K9" s="41">
        <f t="shared" si="2"/>
        <v>9018935</v>
      </c>
      <c r="L9" s="40">
        <f t="shared" si="2"/>
        <v>5507000</v>
      </c>
      <c r="M9" s="41">
        <f t="shared" si="2"/>
        <v>5613700</v>
      </c>
      <c r="N9" s="40">
        <f t="shared" si="2"/>
        <v>0</v>
      </c>
      <c r="O9" s="41">
        <f t="shared" si="2"/>
        <v>0</v>
      </c>
      <c r="P9" s="40">
        <f t="shared" si="2"/>
        <v>16021000</v>
      </c>
      <c r="Q9" s="41">
        <f t="shared" si="2"/>
        <v>14755009</v>
      </c>
      <c r="R9" s="20">
        <f>IF(($J9       =0),0,((($L9       -$J9       )/$J9       )*100))</f>
        <v>-7.1175577669084165</v>
      </c>
      <c r="S9" s="21">
        <f>IF(($K9       =0),0,((($M9       -$K9       )/$K9       )*100))</f>
        <v>-37.756508944792259</v>
      </c>
      <c r="T9" s="20">
        <f>IF(($E9       =0),0,(($P9       /$E9       )*100))</f>
        <v>82.625064466219698</v>
      </c>
      <c r="U9" s="22">
        <f>IF(($E9       =0),0,(($Q9       /$E9       )*100))</f>
        <v>76.095972150593099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15246000</v>
      </c>
      <c r="C10" s="42">
        <v>-18000</v>
      </c>
      <c r="D10" s="42"/>
      <c r="E10" s="42">
        <f t="shared" ref="E10:E41" si="4">$B10      +$C10      +$D10</f>
        <v>15228000</v>
      </c>
      <c r="F10" s="43">
        <v>15228000</v>
      </c>
      <c r="G10" s="44">
        <v>15228000</v>
      </c>
      <c r="H10" s="43">
        <v>4585000</v>
      </c>
      <c r="I10" s="44">
        <v>122374</v>
      </c>
      <c r="J10" s="43">
        <v>3848000</v>
      </c>
      <c r="K10" s="44">
        <v>6741437</v>
      </c>
      <c r="L10" s="43">
        <v>5021000</v>
      </c>
      <c r="M10" s="44">
        <v>5194444</v>
      </c>
      <c r="N10" s="43"/>
      <c r="O10" s="44"/>
      <c r="P10" s="43">
        <f t="shared" ref="P10:P41" si="5">$H10      +$J10      +$L10      +$N10</f>
        <v>13454000</v>
      </c>
      <c r="Q10" s="44">
        <f t="shared" ref="Q10:Q41" si="6">$I10      +$K10      +$M10      +$O10</f>
        <v>12058255</v>
      </c>
      <c r="R10" s="24">
        <f t="shared" ref="R10:R41" si="7">IF(($J10      =0),0,((($L10      -$J10      )/$J10      )*100))</f>
        <v>30.48336798336798</v>
      </c>
      <c r="S10" s="25">
        <f t="shared" ref="S10:S41" si="8">IF(($K10      =0),0,((($M10      -$K10      )/$K10      )*100))</f>
        <v>-22.947525876159638</v>
      </c>
      <c r="T10" s="24">
        <f t="shared" ref="T10:T41" si="9">IF(($E10      =0),0,(($P10      /$E10      )*100))</f>
        <v>88.350407144733396</v>
      </c>
      <c r="U10" s="26">
        <f t="shared" ref="U10:U41" si="10">IF(($E10      =0),0,(($Q10      /$E10      )*100))</f>
        <v>79.184758339900185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4162000</v>
      </c>
      <c r="C13" s="42"/>
      <c r="D13" s="42"/>
      <c r="E13" s="42">
        <f t="shared" si="4"/>
        <v>4162000</v>
      </c>
      <c r="F13" s="43">
        <v>4162000</v>
      </c>
      <c r="G13" s="44">
        <v>4162000</v>
      </c>
      <c r="H13" s="43"/>
      <c r="I13" s="44"/>
      <c r="J13" s="43">
        <v>2081000</v>
      </c>
      <c r="K13" s="44">
        <v>2277498</v>
      </c>
      <c r="L13" s="43">
        <v>486000</v>
      </c>
      <c r="M13" s="44">
        <v>419256</v>
      </c>
      <c r="N13" s="43"/>
      <c r="O13" s="44"/>
      <c r="P13" s="43">
        <f t="shared" si="5"/>
        <v>2567000</v>
      </c>
      <c r="Q13" s="44">
        <f t="shared" si="6"/>
        <v>2696754</v>
      </c>
      <c r="R13" s="24">
        <f t="shared" si="7"/>
        <v>-76.645843344545895</v>
      </c>
      <c r="S13" s="25">
        <f t="shared" si="8"/>
        <v>-81.591377906808262</v>
      </c>
      <c r="T13" s="24">
        <f t="shared" si="9"/>
        <v>61.677078327727052</v>
      </c>
      <c r="U13" s="26">
        <f t="shared" si="10"/>
        <v>64.79466602594907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2936000</v>
      </c>
      <c r="C28" s="39">
        <f t="shared" si="11"/>
        <v>0</v>
      </c>
      <c r="D28" s="39">
        <f t="shared" si="11"/>
        <v>0</v>
      </c>
      <c r="E28" s="39">
        <f t="shared" si="11"/>
        <v>2936000</v>
      </c>
      <c r="F28" s="40">
        <f t="shared" si="11"/>
        <v>2936000</v>
      </c>
      <c r="G28" s="41">
        <f t="shared" si="11"/>
        <v>2936000</v>
      </c>
      <c r="H28" s="40">
        <f t="shared" si="11"/>
        <v>828000</v>
      </c>
      <c r="I28" s="41">
        <f t="shared" si="11"/>
        <v>116691</v>
      </c>
      <c r="J28" s="40">
        <f t="shared" si="11"/>
        <v>1042000</v>
      </c>
      <c r="K28" s="41">
        <f t="shared" si="11"/>
        <v>1220859</v>
      </c>
      <c r="L28" s="40">
        <f t="shared" si="11"/>
        <v>348000</v>
      </c>
      <c r="M28" s="41">
        <f t="shared" si="11"/>
        <v>732770</v>
      </c>
      <c r="N28" s="40">
        <f t="shared" si="11"/>
        <v>0</v>
      </c>
      <c r="O28" s="41">
        <f t="shared" si="11"/>
        <v>0</v>
      </c>
      <c r="P28" s="40">
        <f t="shared" si="11"/>
        <v>2218000</v>
      </c>
      <c r="Q28" s="41">
        <f t="shared" si="11"/>
        <v>2070320</v>
      </c>
      <c r="R28" s="20">
        <f t="shared" si="7"/>
        <v>-66.602687140115151</v>
      </c>
      <c r="S28" s="21">
        <f t="shared" si="8"/>
        <v>-39.979145830927244</v>
      </c>
      <c r="T28" s="20">
        <f t="shared" si="9"/>
        <v>75.544959128065386</v>
      </c>
      <c r="U28" s="22">
        <f t="shared" si="10"/>
        <v>70.514986376021795</v>
      </c>
      <c r="V28" s="40">
        <f t="shared" ref="V28:W28" si="12">SUM(V29:V42)</f>
        <v>564000</v>
      </c>
      <c r="W28" s="41">
        <f t="shared" si="12"/>
        <v>564000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663000</v>
      </c>
      <c r="I31" s="44">
        <v>40848</v>
      </c>
      <c r="J31" s="43">
        <v>547000</v>
      </c>
      <c r="K31" s="44">
        <v>794127</v>
      </c>
      <c r="L31" s="43"/>
      <c r="M31" s="44">
        <v>267768</v>
      </c>
      <c r="N31" s="43"/>
      <c r="O31" s="44"/>
      <c r="P31" s="43">
        <f t="shared" si="5"/>
        <v>1210000</v>
      </c>
      <c r="Q31" s="44">
        <f t="shared" si="6"/>
        <v>1102743</v>
      </c>
      <c r="R31" s="24">
        <f t="shared" si="7"/>
        <v>-100</v>
      </c>
      <c r="S31" s="25">
        <f t="shared" si="8"/>
        <v>-66.281463796093064</v>
      </c>
      <c r="T31" s="24">
        <f t="shared" si="9"/>
        <v>71.17647058823529</v>
      </c>
      <c r="U31" s="26">
        <f t="shared" si="10"/>
        <v>64.867235294117648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1236000</v>
      </c>
      <c r="C33" s="42"/>
      <c r="D33" s="42"/>
      <c r="E33" s="42">
        <f t="shared" si="4"/>
        <v>1236000</v>
      </c>
      <c r="F33" s="43">
        <v>1236000</v>
      </c>
      <c r="G33" s="44">
        <v>1236000</v>
      </c>
      <c r="H33" s="43">
        <v>165000</v>
      </c>
      <c r="I33" s="44">
        <v>75843</v>
      </c>
      <c r="J33" s="43">
        <v>495000</v>
      </c>
      <c r="K33" s="44">
        <v>426732</v>
      </c>
      <c r="L33" s="43">
        <v>348000</v>
      </c>
      <c r="M33" s="44">
        <v>465002</v>
      </c>
      <c r="N33" s="43"/>
      <c r="O33" s="44"/>
      <c r="P33" s="43">
        <f t="shared" si="5"/>
        <v>1008000</v>
      </c>
      <c r="Q33" s="44">
        <f t="shared" si="6"/>
        <v>967577</v>
      </c>
      <c r="R33" s="24">
        <f t="shared" si="7"/>
        <v>-29.696969696969699</v>
      </c>
      <c r="S33" s="25">
        <f t="shared" si="8"/>
        <v>8.9681580008061275</v>
      </c>
      <c r="T33" s="24">
        <f t="shared" si="9"/>
        <v>81.553398058252426</v>
      </c>
      <c r="U33" s="26">
        <f t="shared" si="10"/>
        <v>78.282928802588998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564000</v>
      </c>
      <c r="W37" s="44">
        <v>564000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68000</v>
      </c>
      <c r="C43" s="45">
        <f t="shared" si="20"/>
        <v>3722000</v>
      </c>
      <c r="D43" s="45">
        <f t="shared" si="20"/>
        <v>0</v>
      </c>
      <c r="E43" s="45">
        <f t="shared" si="20"/>
        <v>3790000</v>
      </c>
      <c r="F43" s="46">
        <f t="shared" si="20"/>
        <v>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68000</v>
      </c>
      <c r="C44" s="39">
        <f t="shared" si="22"/>
        <v>3722000</v>
      </c>
      <c r="D44" s="39">
        <f t="shared" si="22"/>
        <v>0</v>
      </c>
      <c r="E44" s="39">
        <f t="shared" si="22"/>
        <v>3790000</v>
      </c>
      <c r="F44" s="40">
        <f t="shared" si="22"/>
        <v>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68000</v>
      </c>
      <c r="C46" s="42">
        <v>3722000</v>
      </c>
      <c r="D46" s="42"/>
      <c r="E46" s="42">
        <f t="shared" si="13"/>
        <v>3790000</v>
      </c>
      <c r="F46" s="43">
        <v>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22412000</v>
      </c>
      <c r="C61" s="39">
        <f t="shared" si="26"/>
        <v>3704000</v>
      </c>
      <c r="D61" s="39">
        <f t="shared" si="26"/>
        <v>0</v>
      </c>
      <c r="E61" s="39">
        <f t="shared" si="26"/>
        <v>26116000</v>
      </c>
      <c r="F61" s="40">
        <f t="shared" si="26"/>
        <v>22394000</v>
      </c>
      <c r="G61" s="41">
        <f t="shared" si="26"/>
        <v>22326000</v>
      </c>
      <c r="H61" s="40">
        <f t="shared" si="26"/>
        <v>5413000</v>
      </c>
      <c r="I61" s="41">
        <f t="shared" si="26"/>
        <v>239065</v>
      </c>
      <c r="J61" s="40">
        <f t="shared" si="26"/>
        <v>6971000</v>
      </c>
      <c r="K61" s="41">
        <f t="shared" si="26"/>
        <v>10239794</v>
      </c>
      <c r="L61" s="40">
        <f t="shared" si="26"/>
        <v>5855000</v>
      </c>
      <c r="M61" s="41">
        <f t="shared" si="26"/>
        <v>6346470</v>
      </c>
      <c r="N61" s="40">
        <f t="shared" si="26"/>
        <v>0</v>
      </c>
      <c r="O61" s="41">
        <f t="shared" si="26"/>
        <v>0</v>
      </c>
      <c r="P61" s="40">
        <f t="shared" si="26"/>
        <v>18239000</v>
      </c>
      <c r="Q61" s="41">
        <f t="shared" si="26"/>
        <v>16825329</v>
      </c>
      <c r="R61" s="20">
        <f t="shared" si="16"/>
        <v>-16.009180892267967</v>
      </c>
      <c r="S61" s="21">
        <f t="shared" si="17"/>
        <v>-38.021507073286827</v>
      </c>
      <c r="T61" s="20">
        <f t="shared" si="18"/>
        <v>69.838413233266962</v>
      </c>
      <c r="U61" s="22">
        <f t="shared" si="19"/>
        <v>64.425367590748962</v>
      </c>
      <c r="V61" s="40">
        <f t="shared" ref="V61:W61" si="27">+V8+V43</f>
        <v>564000</v>
      </c>
      <c r="W61" s="41">
        <f t="shared" si="27"/>
        <v>564000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22412000</v>
      </c>
      <c r="C65" s="48">
        <f t="shared" si="30"/>
        <v>3704000</v>
      </c>
      <c r="D65" s="48">
        <f t="shared" si="30"/>
        <v>0</v>
      </c>
      <c r="E65" s="48">
        <f t="shared" si="30"/>
        <v>26116000</v>
      </c>
      <c r="F65" s="49">
        <f t="shared" si="30"/>
        <v>22394000</v>
      </c>
      <c r="G65" s="50">
        <f t="shared" si="30"/>
        <v>22326000</v>
      </c>
      <c r="H65" s="49">
        <f t="shared" si="30"/>
        <v>5413000</v>
      </c>
      <c r="I65" s="50">
        <f t="shared" si="30"/>
        <v>239065</v>
      </c>
      <c r="J65" s="49">
        <f t="shared" si="30"/>
        <v>6971000</v>
      </c>
      <c r="K65" s="50">
        <f t="shared" si="30"/>
        <v>10239794</v>
      </c>
      <c r="L65" s="49">
        <f t="shared" si="30"/>
        <v>5855000</v>
      </c>
      <c r="M65" s="51">
        <f t="shared" si="30"/>
        <v>6346470</v>
      </c>
      <c r="N65" s="49">
        <f t="shared" si="30"/>
        <v>0</v>
      </c>
      <c r="O65" s="50">
        <f t="shared" si="30"/>
        <v>0</v>
      </c>
      <c r="P65" s="49">
        <f t="shared" si="30"/>
        <v>18239000</v>
      </c>
      <c r="Q65" s="50">
        <f t="shared" si="30"/>
        <v>16825329</v>
      </c>
      <c r="R65" s="34">
        <f t="shared" si="16"/>
        <v>-16.009180892267967</v>
      </c>
      <c r="S65" s="35">
        <f t="shared" si="17"/>
        <v>-38.021507073286827</v>
      </c>
      <c r="T65" s="34">
        <f t="shared" si="18"/>
        <v>69.838413233266962</v>
      </c>
      <c r="U65" s="35">
        <f t="shared" si="19"/>
        <v>64.425367590748962</v>
      </c>
      <c r="V65" s="49">
        <f>+V61+V62</f>
        <v>564000</v>
      </c>
      <c r="W65" s="50">
        <f>+W61+W62</f>
        <v>564000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31230000</v>
      </c>
      <c r="C8" s="36">
        <f t="shared" si="0"/>
        <v>-56000</v>
      </c>
      <c r="D8" s="36">
        <f t="shared" si="0"/>
        <v>0</v>
      </c>
      <c r="E8" s="36">
        <f t="shared" si="0"/>
        <v>31174000</v>
      </c>
      <c r="F8" s="37">
        <f t="shared" si="0"/>
        <v>31174000</v>
      </c>
      <c r="G8" s="38">
        <f t="shared" si="0"/>
        <v>31174000</v>
      </c>
      <c r="H8" s="37">
        <f t="shared" si="0"/>
        <v>12135000</v>
      </c>
      <c r="I8" s="38">
        <f t="shared" si="0"/>
        <v>13604557</v>
      </c>
      <c r="J8" s="37">
        <f t="shared" si="0"/>
        <v>8562000</v>
      </c>
      <c r="K8" s="38">
        <f t="shared" si="0"/>
        <v>8106112</v>
      </c>
      <c r="L8" s="37">
        <f t="shared" si="0"/>
        <v>1776000</v>
      </c>
      <c r="M8" s="38">
        <f t="shared" si="0"/>
        <v>6081955</v>
      </c>
      <c r="N8" s="37">
        <f t="shared" si="0"/>
        <v>0</v>
      </c>
      <c r="O8" s="38">
        <f t="shared" si="0"/>
        <v>0</v>
      </c>
      <c r="P8" s="37">
        <f t="shared" si="0"/>
        <v>22473000</v>
      </c>
      <c r="Q8" s="38">
        <f t="shared" si="0"/>
        <v>27792624</v>
      </c>
      <c r="R8" s="16">
        <f>IF(($J8       =0),0,((($L8       -$J8       )/$J8       )*100))</f>
        <v>-79.257182901191314</v>
      </c>
      <c r="S8" s="17">
        <f>IF(($K8       =0),0,((($M8       -$K8       )/$K8       )*100))</f>
        <v>-24.970750465821347</v>
      </c>
      <c r="T8" s="16">
        <f>IF(($E8       =0),0,(($P8       /$E8       )*100))</f>
        <v>72.088920254057868</v>
      </c>
      <c r="U8" s="18">
        <f>IF(($E8       =0),0,(($Q8       /$E8       )*100))</f>
        <v>89.153217424777054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27563000</v>
      </c>
      <c r="C9" s="39">
        <f t="shared" si="2"/>
        <v>-56000</v>
      </c>
      <c r="D9" s="39">
        <f t="shared" si="2"/>
        <v>0</v>
      </c>
      <c r="E9" s="39">
        <f t="shared" si="2"/>
        <v>27507000</v>
      </c>
      <c r="F9" s="40">
        <f t="shared" si="2"/>
        <v>27507000</v>
      </c>
      <c r="G9" s="41">
        <f t="shared" si="2"/>
        <v>27507000</v>
      </c>
      <c r="H9" s="40">
        <f t="shared" si="2"/>
        <v>11297000</v>
      </c>
      <c r="I9" s="41">
        <f t="shared" si="2"/>
        <v>11299665</v>
      </c>
      <c r="J9" s="40">
        <f t="shared" si="2"/>
        <v>7867000</v>
      </c>
      <c r="K9" s="41">
        <f t="shared" si="2"/>
        <v>7410804</v>
      </c>
      <c r="L9" s="40">
        <f t="shared" si="2"/>
        <v>1467000</v>
      </c>
      <c r="M9" s="41">
        <f t="shared" si="2"/>
        <v>5880224</v>
      </c>
      <c r="N9" s="40">
        <f t="shared" si="2"/>
        <v>0</v>
      </c>
      <c r="O9" s="41">
        <f t="shared" si="2"/>
        <v>0</v>
      </c>
      <c r="P9" s="40">
        <f t="shared" si="2"/>
        <v>20631000</v>
      </c>
      <c r="Q9" s="41">
        <f t="shared" si="2"/>
        <v>24590693</v>
      </c>
      <c r="R9" s="20">
        <f>IF(($J9       =0),0,((($L9       -$J9       )/$J9       )*100))</f>
        <v>-81.352485064192194</v>
      </c>
      <c r="S9" s="21">
        <f>IF(($K9       =0),0,((($M9       -$K9       )/$K9       )*100))</f>
        <v>-20.653359608485125</v>
      </c>
      <c r="T9" s="20">
        <f>IF(($E9       =0),0,(($P9       /$E9       )*100))</f>
        <v>75.002726578689064</v>
      </c>
      <c r="U9" s="22">
        <f>IF(($E9       =0),0,(($Q9       /$E9       )*100))</f>
        <v>89.397945977387565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27563000</v>
      </c>
      <c r="C10" s="42">
        <v>-56000</v>
      </c>
      <c r="D10" s="42"/>
      <c r="E10" s="42">
        <f t="shared" ref="E10:E41" si="4">$B10      +$C10      +$D10</f>
        <v>27507000</v>
      </c>
      <c r="F10" s="43">
        <v>27507000</v>
      </c>
      <c r="G10" s="44">
        <v>27507000</v>
      </c>
      <c r="H10" s="43">
        <v>11297000</v>
      </c>
      <c r="I10" s="44">
        <v>11299665</v>
      </c>
      <c r="J10" s="43">
        <v>7867000</v>
      </c>
      <c r="K10" s="44">
        <v>7410804</v>
      </c>
      <c r="L10" s="43">
        <v>1467000</v>
      </c>
      <c r="M10" s="44">
        <v>5880224</v>
      </c>
      <c r="N10" s="43"/>
      <c r="O10" s="44"/>
      <c r="P10" s="43">
        <f t="shared" ref="P10:P41" si="5">$H10      +$J10      +$L10      +$N10</f>
        <v>20631000</v>
      </c>
      <c r="Q10" s="44">
        <f t="shared" ref="Q10:Q41" si="6">$I10      +$K10      +$M10      +$O10</f>
        <v>24590693</v>
      </c>
      <c r="R10" s="24">
        <f t="shared" ref="R10:R41" si="7">IF(($J10      =0),0,((($L10      -$J10      )/$J10      )*100))</f>
        <v>-81.352485064192194</v>
      </c>
      <c r="S10" s="25">
        <f t="shared" ref="S10:S41" si="8">IF(($K10      =0),0,((($M10      -$K10      )/$K10      )*100))</f>
        <v>-20.653359608485125</v>
      </c>
      <c r="T10" s="24">
        <f t="shared" ref="T10:T41" si="9">IF(($E10      =0),0,(($P10      /$E10      )*100))</f>
        <v>75.002726578689064</v>
      </c>
      <c r="U10" s="26">
        <f t="shared" ref="U10:U41" si="10">IF(($E10      =0),0,(($Q10      /$E10      )*100))</f>
        <v>89.397945977387565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3667000</v>
      </c>
      <c r="C28" s="39">
        <f t="shared" si="11"/>
        <v>0</v>
      </c>
      <c r="D28" s="39">
        <f t="shared" si="11"/>
        <v>0</v>
      </c>
      <c r="E28" s="39">
        <f t="shared" si="11"/>
        <v>3667000</v>
      </c>
      <c r="F28" s="40">
        <f t="shared" si="11"/>
        <v>3667000</v>
      </c>
      <c r="G28" s="41">
        <f t="shared" si="11"/>
        <v>3667000</v>
      </c>
      <c r="H28" s="40">
        <f t="shared" si="11"/>
        <v>838000</v>
      </c>
      <c r="I28" s="41">
        <f t="shared" si="11"/>
        <v>2304892</v>
      </c>
      <c r="J28" s="40">
        <f t="shared" si="11"/>
        <v>695000</v>
      </c>
      <c r="K28" s="41">
        <f t="shared" si="11"/>
        <v>695308</v>
      </c>
      <c r="L28" s="40">
        <f t="shared" si="11"/>
        <v>309000</v>
      </c>
      <c r="M28" s="41">
        <f t="shared" si="11"/>
        <v>201731</v>
      </c>
      <c r="N28" s="40">
        <f t="shared" si="11"/>
        <v>0</v>
      </c>
      <c r="O28" s="41">
        <f t="shared" si="11"/>
        <v>0</v>
      </c>
      <c r="P28" s="40">
        <f t="shared" si="11"/>
        <v>1842000</v>
      </c>
      <c r="Q28" s="41">
        <f t="shared" si="11"/>
        <v>3201931</v>
      </c>
      <c r="R28" s="20">
        <f t="shared" si="7"/>
        <v>-55.539568345323744</v>
      </c>
      <c r="S28" s="21">
        <f t="shared" si="8"/>
        <v>-70.986814476462229</v>
      </c>
      <c r="T28" s="20">
        <f t="shared" si="9"/>
        <v>50.231797109353693</v>
      </c>
      <c r="U28" s="22">
        <f t="shared" si="10"/>
        <v>87.317452958821931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347000</v>
      </c>
      <c r="I31" s="44">
        <v>834445</v>
      </c>
      <c r="J31" s="43">
        <v>370000</v>
      </c>
      <c r="K31" s="44">
        <v>370029</v>
      </c>
      <c r="L31" s="43">
        <v>112000</v>
      </c>
      <c r="M31" s="44">
        <v>111871</v>
      </c>
      <c r="N31" s="43"/>
      <c r="O31" s="44"/>
      <c r="P31" s="43">
        <f t="shared" si="5"/>
        <v>829000</v>
      </c>
      <c r="Q31" s="44">
        <f t="shared" si="6"/>
        <v>1316345</v>
      </c>
      <c r="R31" s="24">
        <f t="shared" si="7"/>
        <v>-69.729729729729726</v>
      </c>
      <c r="S31" s="25">
        <f t="shared" si="8"/>
        <v>-69.766964210913201</v>
      </c>
      <c r="T31" s="24">
        <f t="shared" si="9"/>
        <v>48.764705882352942</v>
      </c>
      <c r="U31" s="26">
        <f t="shared" si="10"/>
        <v>77.432058823529417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1967000</v>
      </c>
      <c r="C33" s="42"/>
      <c r="D33" s="42"/>
      <c r="E33" s="42">
        <f t="shared" si="4"/>
        <v>1967000</v>
      </c>
      <c r="F33" s="43">
        <v>1967000</v>
      </c>
      <c r="G33" s="44">
        <v>1967000</v>
      </c>
      <c r="H33" s="43">
        <v>491000</v>
      </c>
      <c r="I33" s="44">
        <v>1470447</v>
      </c>
      <c r="J33" s="43">
        <v>325000</v>
      </c>
      <c r="K33" s="44">
        <v>325279</v>
      </c>
      <c r="L33" s="43">
        <v>197000</v>
      </c>
      <c r="M33" s="44">
        <v>89860</v>
      </c>
      <c r="N33" s="43"/>
      <c r="O33" s="44"/>
      <c r="P33" s="43">
        <f t="shared" si="5"/>
        <v>1013000</v>
      </c>
      <c r="Q33" s="44">
        <f t="shared" si="6"/>
        <v>1885586</v>
      </c>
      <c r="R33" s="24">
        <f t="shared" si="7"/>
        <v>-39.384615384615387</v>
      </c>
      <c r="S33" s="25">
        <f t="shared" si="8"/>
        <v>-72.374484673157497</v>
      </c>
      <c r="T33" s="24">
        <f t="shared" si="9"/>
        <v>51.499745805795627</v>
      </c>
      <c r="U33" s="26">
        <f t="shared" si="10"/>
        <v>95.861006609049312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31230000</v>
      </c>
      <c r="C61" s="39">
        <f t="shared" si="26"/>
        <v>-56000</v>
      </c>
      <c r="D61" s="39">
        <f t="shared" si="26"/>
        <v>0</v>
      </c>
      <c r="E61" s="39">
        <f t="shared" si="26"/>
        <v>31174000</v>
      </c>
      <c r="F61" s="40">
        <f t="shared" si="26"/>
        <v>31174000</v>
      </c>
      <c r="G61" s="41">
        <f t="shared" si="26"/>
        <v>31174000</v>
      </c>
      <c r="H61" s="40">
        <f t="shared" si="26"/>
        <v>12135000</v>
      </c>
      <c r="I61" s="41">
        <f t="shared" si="26"/>
        <v>13604557</v>
      </c>
      <c r="J61" s="40">
        <f t="shared" si="26"/>
        <v>8562000</v>
      </c>
      <c r="K61" s="41">
        <f t="shared" si="26"/>
        <v>8106112</v>
      </c>
      <c r="L61" s="40">
        <f t="shared" si="26"/>
        <v>1776000</v>
      </c>
      <c r="M61" s="41">
        <f t="shared" si="26"/>
        <v>6081955</v>
      </c>
      <c r="N61" s="40">
        <f t="shared" si="26"/>
        <v>0</v>
      </c>
      <c r="O61" s="41">
        <f t="shared" si="26"/>
        <v>0</v>
      </c>
      <c r="P61" s="40">
        <f t="shared" si="26"/>
        <v>22473000</v>
      </c>
      <c r="Q61" s="41">
        <f t="shared" si="26"/>
        <v>27792624</v>
      </c>
      <c r="R61" s="20">
        <f t="shared" si="16"/>
        <v>-79.257182901191314</v>
      </c>
      <c r="S61" s="21">
        <f t="shared" si="17"/>
        <v>-24.970750465821347</v>
      </c>
      <c r="T61" s="20">
        <f t="shared" si="18"/>
        <v>72.088920254057868</v>
      </c>
      <c r="U61" s="22">
        <f t="shared" si="19"/>
        <v>89.153217424777054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31230000</v>
      </c>
      <c r="C65" s="48">
        <f t="shared" si="30"/>
        <v>-56000</v>
      </c>
      <c r="D65" s="48">
        <f t="shared" si="30"/>
        <v>0</v>
      </c>
      <c r="E65" s="48">
        <f t="shared" si="30"/>
        <v>31174000</v>
      </c>
      <c r="F65" s="49">
        <f t="shared" si="30"/>
        <v>31174000</v>
      </c>
      <c r="G65" s="50">
        <f t="shared" si="30"/>
        <v>31174000</v>
      </c>
      <c r="H65" s="49">
        <f t="shared" si="30"/>
        <v>12135000</v>
      </c>
      <c r="I65" s="50">
        <f t="shared" si="30"/>
        <v>13604557</v>
      </c>
      <c r="J65" s="49">
        <f t="shared" si="30"/>
        <v>8562000</v>
      </c>
      <c r="K65" s="50">
        <f t="shared" si="30"/>
        <v>8106112</v>
      </c>
      <c r="L65" s="49">
        <f t="shared" si="30"/>
        <v>1776000</v>
      </c>
      <c r="M65" s="51">
        <f t="shared" si="30"/>
        <v>6081955</v>
      </c>
      <c r="N65" s="49">
        <f t="shared" si="30"/>
        <v>0</v>
      </c>
      <c r="O65" s="50">
        <f t="shared" si="30"/>
        <v>0</v>
      </c>
      <c r="P65" s="49">
        <f t="shared" si="30"/>
        <v>22473000</v>
      </c>
      <c r="Q65" s="50">
        <f t="shared" si="30"/>
        <v>27792624</v>
      </c>
      <c r="R65" s="34">
        <f t="shared" si="16"/>
        <v>-79.257182901191314</v>
      </c>
      <c r="S65" s="35">
        <f t="shared" si="17"/>
        <v>-24.970750465821347</v>
      </c>
      <c r="T65" s="34">
        <f t="shared" si="18"/>
        <v>72.088920254057868</v>
      </c>
      <c r="U65" s="35">
        <f t="shared" si="19"/>
        <v>89.153217424777054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564918000</v>
      </c>
      <c r="C8" s="36">
        <f t="shared" si="0"/>
        <v>4800000</v>
      </c>
      <c r="D8" s="36">
        <f t="shared" si="0"/>
        <v>0</v>
      </c>
      <c r="E8" s="36">
        <f t="shared" si="0"/>
        <v>569718000</v>
      </c>
      <c r="F8" s="37">
        <f t="shared" si="0"/>
        <v>571918000</v>
      </c>
      <c r="G8" s="38">
        <f t="shared" si="0"/>
        <v>460741000</v>
      </c>
      <c r="H8" s="37">
        <f t="shared" si="0"/>
        <v>141960000</v>
      </c>
      <c r="I8" s="38">
        <f t="shared" si="0"/>
        <v>141580180</v>
      </c>
      <c r="J8" s="37">
        <f t="shared" si="0"/>
        <v>220058000</v>
      </c>
      <c r="K8" s="38">
        <f t="shared" si="0"/>
        <v>244371887</v>
      </c>
      <c r="L8" s="37">
        <f t="shared" si="0"/>
        <v>58514000</v>
      </c>
      <c r="M8" s="38">
        <f t="shared" si="0"/>
        <v>199293345</v>
      </c>
      <c r="N8" s="37">
        <f t="shared" si="0"/>
        <v>0</v>
      </c>
      <c r="O8" s="38">
        <f t="shared" si="0"/>
        <v>0</v>
      </c>
      <c r="P8" s="37">
        <f t="shared" si="0"/>
        <v>420532000</v>
      </c>
      <c r="Q8" s="38">
        <f t="shared" si="0"/>
        <v>585245412</v>
      </c>
      <c r="R8" s="16">
        <f>IF(($J8       =0),0,((($L8       -$J8       )/$J8       )*100))</f>
        <v>-73.409737432858606</v>
      </c>
      <c r="S8" s="17">
        <f>IF(($K8       =0),0,((($M8       -$K8       )/$K8       )*100))</f>
        <v>-18.446697184934372</v>
      </c>
      <c r="T8" s="16">
        <f>IF(($E8       =0),0,(($P8       /$E8       )*100))</f>
        <v>73.814062395781775</v>
      </c>
      <c r="U8" s="18">
        <f>IF(($E8       =0),0,(($Q8       /$E8       )*100))</f>
        <v>102.72545575179299</v>
      </c>
      <c r="V8" s="37">
        <f t="shared" ref="V8:W8" si="1">+V9+V28</f>
        <v>732481000</v>
      </c>
      <c r="W8" s="38">
        <f t="shared" si="1"/>
        <v>53209000</v>
      </c>
    </row>
    <row r="9" spans="1:23" x14ac:dyDescent="0.2">
      <c r="A9" s="19" t="s">
        <v>35</v>
      </c>
      <c r="B9" s="39">
        <f t="shared" ref="B9:Q9" si="2">SUM(B10:B27)</f>
        <v>555152000</v>
      </c>
      <c r="C9" s="39">
        <f t="shared" si="2"/>
        <v>4800000</v>
      </c>
      <c r="D9" s="39">
        <f t="shared" si="2"/>
        <v>0</v>
      </c>
      <c r="E9" s="39">
        <f t="shared" si="2"/>
        <v>559952000</v>
      </c>
      <c r="F9" s="40">
        <f t="shared" si="2"/>
        <v>562152000</v>
      </c>
      <c r="G9" s="41">
        <f t="shared" si="2"/>
        <v>450975000</v>
      </c>
      <c r="H9" s="40">
        <f t="shared" si="2"/>
        <v>139872000</v>
      </c>
      <c r="I9" s="41">
        <f t="shared" si="2"/>
        <v>139782490</v>
      </c>
      <c r="J9" s="40">
        <f t="shared" si="2"/>
        <v>218623000</v>
      </c>
      <c r="K9" s="41">
        <f t="shared" si="2"/>
        <v>241940471</v>
      </c>
      <c r="L9" s="40">
        <f t="shared" si="2"/>
        <v>57041000</v>
      </c>
      <c r="M9" s="41">
        <f t="shared" si="2"/>
        <v>198495689</v>
      </c>
      <c r="N9" s="40">
        <f t="shared" si="2"/>
        <v>0</v>
      </c>
      <c r="O9" s="41">
        <f t="shared" si="2"/>
        <v>0</v>
      </c>
      <c r="P9" s="40">
        <f t="shared" si="2"/>
        <v>415536000</v>
      </c>
      <c r="Q9" s="41">
        <f t="shared" si="2"/>
        <v>580218650</v>
      </c>
      <c r="R9" s="20">
        <f>IF(($J9       =0),0,((($L9       -$J9       )/$J9       )*100))</f>
        <v>-73.908966577167092</v>
      </c>
      <c r="S9" s="21">
        <f>IF(($K9       =0),0,((($M9       -$K9       )/$K9       )*100))</f>
        <v>-17.956806407969669</v>
      </c>
      <c r="T9" s="20">
        <f>IF(($E9       =0),0,(($P9       /$E9       )*100))</f>
        <v>74.209217932965686</v>
      </c>
      <c r="U9" s="22">
        <f>IF(($E9       =0),0,(($Q9       /$E9       )*100))</f>
        <v>103.61935487327484</v>
      </c>
      <c r="V9" s="40">
        <f t="shared" ref="V9:W9" si="3">SUM(V10:V27)</f>
        <v>732481000</v>
      </c>
      <c r="W9" s="41">
        <f t="shared" si="3"/>
        <v>53209000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184733000</v>
      </c>
      <c r="C12" s="42"/>
      <c r="D12" s="42"/>
      <c r="E12" s="42">
        <f t="shared" si="4"/>
        <v>184733000</v>
      </c>
      <c r="F12" s="43">
        <v>184733000</v>
      </c>
      <c r="G12" s="44">
        <v>99756000</v>
      </c>
      <c r="H12" s="43">
        <v>11304000</v>
      </c>
      <c r="I12" s="44">
        <v>11646654</v>
      </c>
      <c r="J12" s="43">
        <v>88452000</v>
      </c>
      <c r="K12" s="44">
        <v>106592496</v>
      </c>
      <c r="L12" s="43"/>
      <c r="M12" s="44">
        <v>91878932</v>
      </c>
      <c r="N12" s="43"/>
      <c r="O12" s="44"/>
      <c r="P12" s="43">
        <f t="shared" si="5"/>
        <v>99756000</v>
      </c>
      <c r="Q12" s="44">
        <f t="shared" si="6"/>
        <v>210118082</v>
      </c>
      <c r="R12" s="24">
        <f t="shared" si="7"/>
        <v>-100</v>
      </c>
      <c r="S12" s="25">
        <f t="shared" si="8"/>
        <v>-13.803564558615832</v>
      </c>
      <c r="T12" s="24">
        <f t="shared" si="9"/>
        <v>54.00009743792392</v>
      </c>
      <c r="U12" s="26">
        <f t="shared" si="10"/>
        <v>113.74149827047685</v>
      </c>
      <c r="V12" s="43">
        <v>449969000</v>
      </c>
      <c r="W12" s="44">
        <v>53209000</v>
      </c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>
        <v>114000</v>
      </c>
      <c r="I14" s="44">
        <v>114252</v>
      </c>
      <c r="J14" s="43">
        <v>346000</v>
      </c>
      <c r="K14" s="44">
        <v>283510</v>
      </c>
      <c r="L14" s="43">
        <v>1186000</v>
      </c>
      <c r="M14" s="44">
        <v>400682</v>
      </c>
      <c r="N14" s="43"/>
      <c r="O14" s="44"/>
      <c r="P14" s="43">
        <f t="shared" si="5"/>
        <v>1646000</v>
      </c>
      <c r="Q14" s="44">
        <f t="shared" si="6"/>
        <v>798444</v>
      </c>
      <c r="R14" s="24">
        <f t="shared" si="7"/>
        <v>242.77456647398844</v>
      </c>
      <c r="S14" s="25">
        <f t="shared" si="8"/>
        <v>41.329053648901279</v>
      </c>
      <c r="T14" s="24">
        <f t="shared" si="9"/>
        <v>32.92</v>
      </c>
      <c r="U14" s="26">
        <f t="shared" si="10"/>
        <v>15.968879999999999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130521000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294000000</v>
      </c>
      <c r="C22" s="42"/>
      <c r="D22" s="42"/>
      <c r="E22" s="42">
        <f t="shared" si="4"/>
        <v>294000000</v>
      </c>
      <c r="F22" s="43">
        <v>294000000</v>
      </c>
      <c r="G22" s="44">
        <v>270000000</v>
      </c>
      <c r="H22" s="43">
        <v>113041000</v>
      </c>
      <c r="I22" s="44">
        <v>113528543</v>
      </c>
      <c r="J22" s="43">
        <v>101407000</v>
      </c>
      <c r="K22" s="44">
        <v>102332400</v>
      </c>
      <c r="L22" s="43">
        <v>51781000</v>
      </c>
      <c r="M22" s="44">
        <v>99994287</v>
      </c>
      <c r="N22" s="43"/>
      <c r="O22" s="44"/>
      <c r="P22" s="43">
        <f t="shared" si="5"/>
        <v>266229000</v>
      </c>
      <c r="Q22" s="44">
        <f t="shared" si="6"/>
        <v>315855230</v>
      </c>
      <c r="R22" s="24">
        <f t="shared" si="7"/>
        <v>-48.93745007741083</v>
      </c>
      <c r="S22" s="25">
        <f t="shared" si="8"/>
        <v>-2.2848218159644453</v>
      </c>
      <c r="T22" s="24">
        <f t="shared" si="9"/>
        <v>90.554081632653066</v>
      </c>
      <c r="U22" s="26">
        <f t="shared" si="10"/>
        <v>107.43375170068028</v>
      </c>
      <c r="V22" s="43">
        <v>151991000</v>
      </c>
      <c r="W22" s="44"/>
    </row>
    <row r="23" spans="1:23" x14ac:dyDescent="0.2">
      <c r="A23" s="23" t="s">
        <v>49</v>
      </c>
      <c r="B23" s="42">
        <v>4000000</v>
      </c>
      <c r="C23" s="42">
        <v>-2200000</v>
      </c>
      <c r="D23" s="42"/>
      <c r="E23" s="42">
        <f t="shared" si="4"/>
        <v>1800000</v>
      </c>
      <c r="F23" s="43">
        <v>4000000</v>
      </c>
      <c r="G23" s="44">
        <v>1800000</v>
      </c>
      <c r="H23" s="43">
        <v>250000</v>
      </c>
      <c r="I23" s="44">
        <v>443087</v>
      </c>
      <c r="J23" s="43">
        <v>995000</v>
      </c>
      <c r="K23" s="44">
        <v>802554</v>
      </c>
      <c r="L23" s="43">
        <v>69000</v>
      </c>
      <c r="M23" s="44">
        <v>138376</v>
      </c>
      <c r="N23" s="43"/>
      <c r="O23" s="44"/>
      <c r="P23" s="43">
        <f t="shared" si="5"/>
        <v>1314000</v>
      </c>
      <c r="Q23" s="44">
        <f t="shared" si="6"/>
        <v>1384017</v>
      </c>
      <c r="R23" s="24">
        <f t="shared" si="7"/>
        <v>-93.065326633165839</v>
      </c>
      <c r="S23" s="25">
        <f t="shared" si="8"/>
        <v>-82.75804494152419</v>
      </c>
      <c r="T23" s="24">
        <f t="shared" si="9"/>
        <v>73</v>
      </c>
      <c r="U23" s="26">
        <f t="shared" si="10"/>
        <v>76.889833333333328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67419000</v>
      </c>
      <c r="C25" s="42">
        <v>7000000</v>
      </c>
      <c r="D25" s="42"/>
      <c r="E25" s="42">
        <f t="shared" si="4"/>
        <v>74419000</v>
      </c>
      <c r="F25" s="43">
        <v>74419000</v>
      </c>
      <c r="G25" s="44">
        <v>74419000</v>
      </c>
      <c r="H25" s="43">
        <v>15163000</v>
      </c>
      <c r="I25" s="44">
        <v>14049954</v>
      </c>
      <c r="J25" s="43">
        <v>27423000</v>
      </c>
      <c r="K25" s="44">
        <v>31929511</v>
      </c>
      <c r="L25" s="43">
        <v>4005000</v>
      </c>
      <c r="M25" s="44">
        <v>6083412</v>
      </c>
      <c r="N25" s="43"/>
      <c r="O25" s="44"/>
      <c r="P25" s="43">
        <f t="shared" si="5"/>
        <v>46591000</v>
      </c>
      <c r="Q25" s="44">
        <f t="shared" si="6"/>
        <v>52062877</v>
      </c>
      <c r="R25" s="24">
        <f t="shared" si="7"/>
        <v>-85.395470955037752</v>
      </c>
      <c r="S25" s="25">
        <f t="shared" si="8"/>
        <v>-80.947368721055582</v>
      </c>
      <c r="T25" s="24">
        <f t="shared" si="9"/>
        <v>62.606323653905591</v>
      </c>
      <c r="U25" s="26">
        <f t="shared" si="10"/>
        <v>69.959119310928656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9766000</v>
      </c>
      <c r="C28" s="39">
        <f t="shared" si="11"/>
        <v>0</v>
      </c>
      <c r="D28" s="39">
        <f t="shared" si="11"/>
        <v>0</v>
      </c>
      <c r="E28" s="39">
        <f t="shared" si="11"/>
        <v>9766000</v>
      </c>
      <c r="F28" s="40">
        <f t="shared" si="11"/>
        <v>9766000</v>
      </c>
      <c r="G28" s="41">
        <f t="shared" si="11"/>
        <v>9766000</v>
      </c>
      <c r="H28" s="40">
        <f t="shared" si="11"/>
        <v>2088000</v>
      </c>
      <c r="I28" s="41">
        <f t="shared" si="11"/>
        <v>1797690</v>
      </c>
      <c r="J28" s="40">
        <f t="shared" si="11"/>
        <v>1435000</v>
      </c>
      <c r="K28" s="41">
        <f t="shared" si="11"/>
        <v>2431416</v>
      </c>
      <c r="L28" s="40">
        <f t="shared" si="11"/>
        <v>1473000</v>
      </c>
      <c r="M28" s="41">
        <f t="shared" si="11"/>
        <v>797656</v>
      </c>
      <c r="N28" s="40">
        <f t="shared" si="11"/>
        <v>0</v>
      </c>
      <c r="O28" s="41">
        <f t="shared" si="11"/>
        <v>0</v>
      </c>
      <c r="P28" s="40">
        <f t="shared" si="11"/>
        <v>4996000</v>
      </c>
      <c r="Q28" s="41">
        <f t="shared" si="11"/>
        <v>5026762</v>
      </c>
      <c r="R28" s="20">
        <f t="shared" si="7"/>
        <v>2.6480836236933798</v>
      </c>
      <c r="S28" s="21">
        <f t="shared" si="8"/>
        <v>-67.193766924294323</v>
      </c>
      <c r="T28" s="20">
        <f t="shared" si="9"/>
        <v>51.157075568298183</v>
      </c>
      <c r="U28" s="22">
        <f t="shared" si="10"/>
        <v>51.472066352652057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247000</v>
      </c>
      <c r="I31" s="44">
        <v>119000</v>
      </c>
      <c r="J31" s="43">
        <v>344000</v>
      </c>
      <c r="K31" s="44">
        <v>505029</v>
      </c>
      <c r="L31" s="43">
        <v>196000</v>
      </c>
      <c r="M31" s="44">
        <v>195059</v>
      </c>
      <c r="N31" s="43"/>
      <c r="O31" s="44"/>
      <c r="P31" s="43">
        <f t="shared" si="5"/>
        <v>787000</v>
      </c>
      <c r="Q31" s="44">
        <f t="shared" si="6"/>
        <v>819088</v>
      </c>
      <c r="R31" s="24">
        <f t="shared" si="7"/>
        <v>-43.02325581395349</v>
      </c>
      <c r="S31" s="25">
        <f t="shared" si="8"/>
        <v>-61.376673418754166</v>
      </c>
      <c r="T31" s="24">
        <f t="shared" si="9"/>
        <v>43.722222222222221</v>
      </c>
      <c r="U31" s="26">
        <f t="shared" si="10"/>
        <v>45.504888888888892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197000</v>
      </c>
      <c r="I33" s="44">
        <v>355216</v>
      </c>
      <c r="J33" s="43">
        <v>419000</v>
      </c>
      <c r="K33" s="44">
        <v>1253079</v>
      </c>
      <c r="L33" s="43">
        <v>242000</v>
      </c>
      <c r="M33" s="44">
        <v>-433606</v>
      </c>
      <c r="N33" s="43"/>
      <c r="O33" s="44"/>
      <c r="P33" s="43">
        <f t="shared" si="5"/>
        <v>858000</v>
      </c>
      <c r="Q33" s="44">
        <f t="shared" si="6"/>
        <v>1174689</v>
      </c>
      <c r="R33" s="24">
        <f t="shared" si="7"/>
        <v>-42.243436754176614</v>
      </c>
      <c r="S33" s="25">
        <f t="shared" si="8"/>
        <v>-134.60324528621101</v>
      </c>
      <c r="T33" s="24">
        <f t="shared" si="9"/>
        <v>43.641912512716175</v>
      </c>
      <c r="U33" s="26">
        <f t="shared" si="10"/>
        <v>59.750203458799589</v>
      </c>
      <c r="V33" s="43"/>
      <c r="W33" s="44"/>
    </row>
    <row r="34" spans="1:23" x14ac:dyDescent="0.2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1644000</v>
      </c>
      <c r="I34" s="44">
        <v>1323474</v>
      </c>
      <c r="J34" s="43">
        <v>672000</v>
      </c>
      <c r="K34" s="44">
        <v>673308</v>
      </c>
      <c r="L34" s="43">
        <v>1035000</v>
      </c>
      <c r="M34" s="44">
        <v>1036203</v>
      </c>
      <c r="N34" s="43"/>
      <c r="O34" s="44"/>
      <c r="P34" s="43">
        <f t="shared" si="5"/>
        <v>3351000</v>
      </c>
      <c r="Q34" s="44">
        <f t="shared" si="6"/>
        <v>3032985</v>
      </c>
      <c r="R34" s="24">
        <f t="shared" si="7"/>
        <v>54.017857142857139</v>
      </c>
      <c r="S34" s="25">
        <f t="shared" si="8"/>
        <v>53.897324849845837</v>
      </c>
      <c r="T34" s="24">
        <f t="shared" si="9"/>
        <v>55.85</v>
      </c>
      <c r="U34" s="26">
        <f t="shared" si="10"/>
        <v>50.549750000000003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500000</v>
      </c>
      <c r="C43" s="45">
        <f t="shared" si="20"/>
        <v>-50000</v>
      </c>
      <c r="D43" s="45">
        <f t="shared" si="20"/>
        <v>0</v>
      </c>
      <c r="E43" s="45">
        <f t="shared" si="20"/>
        <v>450000</v>
      </c>
      <c r="F43" s="46">
        <f t="shared" si="20"/>
        <v>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500000</v>
      </c>
      <c r="C44" s="39">
        <f t="shared" si="22"/>
        <v>-50000</v>
      </c>
      <c r="D44" s="39">
        <f t="shared" si="22"/>
        <v>0</v>
      </c>
      <c r="E44" s="39">
        <f t="shared" si="22"/>
        <v>450000</v>
      </c>
      <c r="F44" s="40">
        <f t="shared" si="22"/>
        <v>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</v>
      </c>
      <c r="D47" s="42"/>
      <c r="E47" s="42">
        <f t="shared" si="13"/>
        <v>450000</v>
      </c>
      <c r="F47" s="43">
        <v>450000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565418000</v>
      </c>
      <c r="C61" s="39">
        <f t="shared" si="26"/>
        <v>4750000</v>
      </c>
      <c r="D61" s="39">
        <f t="shared" si="26"/>
        <v>0</v>
      </c>
      <c r="E61" s="39">
        <f t="shared" si="26"/>
        <v>570168000</v>
      </c>
      <c r="F61" s="40">
        <f t="shared" si="26"/>
        <v>572368000</v>
      </c>
      <c r="G61" s="41">
        <f t="shared" si="26"/>
        <v>460741000</v>
      </c>
      <c r="H61" s="40">
        <f t="shared" si="26"/>
        <v>141960000</v>
      </c>
      <c r="I61" s="41">
        <f t="shared" si="26"/>
        <v>141580180</v>
      </c>
      <c r="J61" s="40">
        <f t="shared" si="26"/>
        <v>220058000</v>
      </c>
      <c r="K61" s="41">
        <f t="shared" si="26"/>
        <v>244371887</v>
      </c>
      <c r="L61" s="40">
        <f t="shared" si="26"/>
        <v>58514000</v>
      </c>
      <c r="M61" s="41">
        <f t="shared" si="26"/>
        <v>199293345</v>
      </c>
      <c r="N61" s="40">
        <f t="shared" si="26"/>
        <v>0</v>
      </c>
      <c r="O61" s="41">
        <f t="shared" si="26"/>
        <v>0</v>
      </c>
      <c r="P61" s="40">
        <f t="shared" si="26"/>
        <v>420532000</v>
      </c>
      <c r="Q61" s="41">
        <f t="shared" si="26"/>
        <v>585245412</v>
      </c>
      <c r="R61" s="20">
        <f t="shared" si="16"/>
        <v>-73.409737432858606</v>
      </c>
      <c r="S61" s="21">
        <f t="shared" si="17"/>
        <v>-18.446697184934372</v>
      </c>
      <c r="T61" s="20">
        <f t="shared" si="18"/>
        <v>73.755805306506147</v>
      </c>
      <c r="U61" s="22">
        <f t="shared" si="19"/>
        <v>102.64438060361157</v>
      </c>
      <c r="V61" s="40">
        <f t="shared" ref="V61:W61" si="27">+V8+V43</f>
        <v>732481000</v>
      </c>
      <c r="W61" s="41">
        <f t="shared" si="27"/>
        <v>53209000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565418000</v>
      </c>
      <c r="C65" s="48">
        <f t="shared" si="30"/>
        <v>4750000</v>
      </c>
      <c r="D65" s="48">
        <f t="shared" si="30"/>
        <v>0</v>
      </c>
      <c r="E65" s="48">
        <f t="shared" si="30"/>
        <v>570168000</v>
      </c>
      <c r="F65" s="49">
        <f t="shared" si="30"/>
        <v>572368000</v>
      </c>
      <c r="G65" s="50">
        <f t="shared" si="30"/>
        <v>460741000</v>
      </c>
      <c r="H65" s="49">
        <f t="shared" si="30"/>
        <v>141960000</v>
      </c>
      <c r="I65" s="50">
        <f t="shared" si="30"/>
        <v>141580180</v>
      </c>
      <c r="J65" s="49">
        <f t="shared" si="30"/>
        <v>220058000</v>
      </c>
      <c r="K65" s="50">
        <f t="shared" si="30"/>
        <v>244371887</v>
      </c>
      <c r="L65" s="49">
        <f t="shared" si="30"/>
        <v>58514000</v>
      </c>
      <c r="M65" s="51">
        <f t="shared" si="30"/>
        <v>199293345</v>
      </c>
      <c r="N65" s="49">
        <f t="shared" si="30"/>
        <v>0</v>
      </c>
      <c r="O65" s="50">
        <f t="shared" si="30"/>
        <v>0</v>
      </c>
      <c r="P65" s="49">
        <f t="shared" si="30"/>
        <v>420532000</v>
      </c>
      <c r="Q65" s="50">
        <f t="shared" si="30"/>
        <v>585245412</v>
      </c>
      <c r="R65" s="34">
        <f t="shared" si="16"/>
        <v>-73.409737432858606</v>
      </c>
      <c r="S65" s="35">
        <f t="shared" si="17"/>
        <v>-18.446697184934372</v>
      </c>
      <c r="T65" s="34">
        <f t="shared" si="18"/>
        <v>73.755805306506147</v>
      </c>
      <c r="U65" s="35">
        <f t="shared" si="19"/>
        <v>102.64438060361157</v>
      </c>
      <c r="V65" s="49">
        <f>+V61+V62</f>
        <v>732481000</v>
      </c>
      <c r="W65" s="50">
        <f>+W61+W62</f>
        <v>53209000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41025000</v>
      </c>
      <c r="C8" s="36">
        <f t="shared" si="0"/>
        <v>-2544000</v>
      </c>
      <c r="D8" s="36">
        <f t="shared" si="0"/>
        <v>0</v>
      </c>
      <c r="E8" s="36">
        <f t="shared" si="0"/>
        <v>38481000</v>
      </c>
      <c r="F8" s="37">
        <f t="shared" si="0"/>
        <v>40961000</v>
      </c>
      <c r="G8" s="38">
        <f t="shared" si="0"/>
        <v>38481000</v>
      </c>
      <c r="H8" s="37">
        <f t="shared" si="0"/>
        <v>3377000</v>
      </c>
      <c r="I8" s="38">
        <f t="shared" si="0"/>
        <v>3214381</v>
      </c>
      <c r="J8" s="37">
        <f t="shared" si="0"/>
        <v>11771000</v>
      </c>
      <c r="K8" s="38">
        <f t="shared" si="0"/>
        <v>10752932</v>
      </c>
      <c r="L8" s="37">
        <f t="shared" si="0"/>
        <v>4354000</v>
      </c>
      <c r="M8" s="38">
        <f t="shared" si="0"/>
        <v>5798407</v>
      </c>
      <c r="N8" s="37">
        <f t="shared" si="0"/>
        <v>0</v>
      </c>
      <c r="O8" s="38">
        <f t="shared" si="0"/>
        <v>0</v>
      </c>
      <c r="P8" s="37">
        <f t="shared" si="0"/>
        <v>19502000</v>
      </c>
      <c r="Q8" s="38">
        <f t="shared" si="0"/>
        <v>19765720</v>
      </c>
      <c r="R8" s="16">
        <f>IF(($J8       =0),0,((($L8       -$J8       )/$J8       )*100))</f>
        <v>-63.010789227763141</v>
      </c>
      <c r="S8" s="17">
        <f>IF(($K8       =0),0,((($M8       -$K8       )/$K8       )*100))</f>
        <v>-46.07603767976957</v>
      </c>
      <c r="T8" s="16">
        <f>IF(($E8       =0),0,(($P8       /$E8       )*100))</f>
        <v>50.679556144590833</v>
      </c>
      <c r="U8" s="18">
        <f>IF(($E8       =0),0,(($Q8       /$E8       )*100))</f>
        <v>51.364881370026772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36733000</v>
      </c>
      <c r="C9" s="39">
        <f t="shared" si="2"/>
        <v>-2544000</v>
      </c>
      <c r="D9" s="39">
        <f t="shared" si="2"/>
        <v>0</v>
      </c>
      <c r="E9" s="39">
        <f t="shared" si="2"/>
        <v>34189000</v>
      </c>
      <c r="F9" s="40">
        <f t="shared" si="2"/>
        <v>36669000</v>
      </c>
      <c r="G9" s="41">
        <f t="shared" si="2"/>
        <v>34189000</v>
      </c>
      <c r="H9" s="40">
        <f t="shared" si="2"/>
        <v>2493000</v>
      </c>
      <c r="I9" s="41">
        <f t="shared" si="2"/>
        <v>2276500</v>
      </c>
      <c r="J9" s="40">
        <f t="shared" si="2"/>
        <v>10796000</v>
      </c>
      <c r="K9" s="41">
        <f t="shared" si="2"/>
        <v>9777218</v>
      </c>
      <c r="L9" s="40">
        <f t="shared" si="2"/>
        <v>3322000</v>
      </c>
      <c r="M9" s="41">
        <f t="shared" si="2"/>
        <v>4390284</v>
      </c>
      <c r="N9" s="40">
        <f t="shared" si="2"/>
        <v>0</v>
      </c>
      <c r="O9" s="41">
        <f t="shared" si="2"/>
        <v>0</v>
      </c>
      <c r="P9" s="40">
        <f t="shared" si="2"/>
        <v>16611000</v>
      </c>
      <c r="Q9" s="41">
        <f t="shared" si="2"/>
        <v>16444002</v>
      </c>
      <c r="R9" s="20">
        <f>IF(($J9       =0),0,((($L9       -$J9       )/$J9       )*100))</f>
        <v>-69.229344201556131</v>
      </c>
      <c r="S9" s="21">
        <f>IF(($K9       =0),0,((($M9       -$K9       )/$K9       )*100))</f>
        <v>-55.096797473473536</v>
      </c>
      <c r="T9" s="20">
        <f>IF(($E9       =0),0,(($P9       /$E9       )*100))</f>
        <v>48.58580245108076</v>
      </c>
      <c r="U9" s="22">
        <f>IF(($E9       =0),0,(($Q9       /$E9       )*100))</f>
        <v>48.097347099944429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24733000</v>
      </c>
      <c r="C10" s="42">
        <v>-64000</v>
      </c>
      <c r="D10" s="42"/>
      <c r="E10" s="42">
        <f t="shared" ref="E10:E41" si="4">$B10      +$C10      +$D10</f>
        <v>24669000</v>
      </c>
      <c r="F10" s="43">
        <v>24669000</v>
      </c>
      <c r="G10" s="44">
        <v>24669000</v>
      </c>
      <c r="H10" s="43">
        <v>1615000</v>
      </c>
      <c r="I10" s="44">
        <v>1615491</v>
      </c>
      <c r="J10" s="43">
        <v>7639000</v>
      </c>
      <c r="K10" s="44">
        <v>8390969</v>
      </c>
      <c r="L10" s="43">
        <v>2288000</v>
      </c>
      <c r="M10" s="44">
        <v>2204312</v>
      </c>
      <c r="N10" s="43"/>
      <c r="O10" s="44"/>
      <c r="P10" s="43">
        <f t="shared" ref="P10:P41" si="5">$H10      +$J10      +$L10      +$N10</f>
        <v>11542000</v>
      </c>
      <c r="Q10" s="44">
        <f t="shared" ref="Q10:Q41" si="6">$I10      +$K10      +$M10      +$O10</f>
        <v>12210772</v>
      </c>
      <c r="R10" s="24">
        <f t="shared" ref="R10:R41" si="7">IF(($J10      =0),0,((($L10      -$J10      )/$J10      )*100))</f>
        <v>-70.048435659117686</v>
      </c>
      <c r="S10" s="25">
        <f t="shared" ref="S10:S41" si="8">IF(($K10      =0),0,((($M10      -$K10      )/$K10      )*100))</f>
        <v>-73.729947041873231</v>
      </c>
      <c r="T10" s="24">
        <f t="shared" ref="T10:T41" si="9">IF(($E10      =0),0,(($P10      /$E10      )*100))</f>
        <v>46.787466050508733</v>
      </c>
      <c r="U10" s="26">
        <f t="shared" ref="U10:U41" si="10">IF(($E10      =0),0,(($Q10      /$E10      )*100))</f>
        <v>49.498447444160689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12000000</v>
      </c>
      <c r="C23" s="42">
        <v>-2480000</v>
      </c>
      <c r="D23" s="42"/>
      <c r="E23" s="42">
        <f t="shared" si="4"/>
        <v>9520000</v>
      </c>
      <c r="F23" s="43">
        <v>12000000</v>
      </c>
      <c r="G23" s="44">
        <v>9520000</v>
      </c>
      <c r="H23" s="43">
        <v>878000</v>
      </c>
      <c r="I23" s="44">
        <v>661009</v>
      </c>
      <c r="J23" s="43">
        <v>3157000</v>
      </c>
      <c r="K23" s="44">
        <v>1386249</v>
      </c>
      <c r="L23" s="43">
        <v>1034000</v>
      </c>
      <c r="M23" s="44">
        <v>2185972</v>
      </c>
      <c r="N23" s="43"/>
      <c r="O23" s="44"/>
      <c r="P23" s="43">
        <f t="shared" si="5"/>
        <v>5069000</v>
      </c>
      <c r="Q23" s="44">
        <f t="shared" si="6"/>
        <v>4233230</v>
      </c>
      <c r="R23" s="24">
        <f t="shared" si="7"/>
        <v>-67.247386759581886</v>
      </c>
      <c r="S23" s="25">
        <f t="shared" si="8"/>
        <v>57.689707981755078</v>
      </c>
      <c r="T23" s="24">
        <f t="shared" si="9"/>
        <v>53.245798319327733</v>
      </c>
      <c r="U23" s="26">
        <f t="shared" si="10"/>
        <v>44.466701680672273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4292000</v>
      </c>
      <c r="C28" s="39">
        <f t="shared" si="11"/>
        <v>0</v>
      </c>
      <c r="D28" s="39">
        <f t="shared" si="11"/>
        <v>0</v>
      </c>
      <c r="E28" s="39">
        <f t="shared" si="11"/>
        <v>4292000</v>
      </c>
      <c r="F28" s="40">
        <f t="shared" si="11"/>
        <v>4292000</v>
      </c>
      <c r="G28" s="41">
        <f t="shared" si="11"/>
        <v>4292000</v>
      </c>
      <c r="H28" s="40">
        <f t="shared" si="11"/>
        <v>884000</v>
      </c>
      <c r="I28" s="41">
        <f t="shared" si="11"/>
        <v>937881</v>
      </c>
      <c r="J28" s="40">
        <f t="shared" si="11"/>
        <v>975000</v>
      </c>
      <c r="K28" s="41">
        <f t="shared" si="11"/>
        <v>975714</v>
      </c>
      <c r="L28" s="40">
        <f t="shared" si="11"/>
        <v>1032000</v>
      </c>
      <c r="M28" s="41">
        <f t="shared" si="11"/>
        <v>1408123</v>
      </c>
      <c r="N28" s="40">
        <f t="shared" si="11"/>
        <v>0</v>
      </c>
      <c r="O28" s="41">
        <f t="shared" si="11"/>
        <v>0</v>
      </c>
      <c r="P28" s="40">
        <f t="shared" si="11"/>
        <v>2891000</v>
      </c>
      <c r="Q28" s="41">
        <f t="shared" si="11"/>
        <v>3321718</v>
      </c>
      <c r="R28" s="20">
        <f t="shared" si="7"/>
        <v>5.8461538461538458</v>
      </c>
      <c r="S28" s="21">
        <f t="shared" si="8"/>
        <v>44.317187208546763</v>
      </c>
      <c r="T28" s="20">
        <f t="shared" si="9"/>
        <v>67.357875116495805</v>
      </c>
      <c r="U28" s="22">
        <f t="shared" si="10"/>
        <v>77.393243243243248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511000</v>
      </c>
      <c r="I31" s="44">
        <v>511583</v>
      </c>
      <c r="J31" s="43">
        <v>402000</v>
      </c>
      <c r="K31" s="44">
        <v>402419</v>
      </c>
      <c r="L31" s="43">
        <v>540000</v>
      </c>
      <c r="M31" s="44">
        <v>861784</v>
      </c>
      <c r="N31" s="43"/>
      <c r="O31" s="44"/>
      <c r="P31" s="43">
        <f t="shared" si="5"/>
        <v>1453000</v>
      </c>
      <c r="Q31" s="44">
        <f t="shared" si="6"/>
        <v>1775786</v>
      </c>
      <c r="R31" s="24">
        <f t="shared" si="7"/>
        <v>34.328358208955223</v>
      </c>
      <c r="S31" s="25">
        <f t="shared" si="8"/>
        <v>114.15092229740644</v>
      </c>
      <c r="T31" s="24">
        <f t="shared" si="9"/>
        <v>51.892857142857139</v>
      </c>
      <c r="U31" s="26">
        <f t="shared" si="10"/>
        <v>63.420928571428568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1492000</v>
      </c>
      <c r="C33" s="42"/>
      <c r="D33" s="42"/>
      <c r="E33" s="42">
        <f t="shared" si="4"/>
        <v>1492000</v>
      </c>
      <c r="F33" s="43">
        <v>1492000</v>
      </c>
      <c r="G33" s="44">
        <v>1492000</v>
      </c>
      <c r="H33" s="43">
        <v>373000</v>
      </c>
      <c r="I33" s="44">
        <v>426298</v>
      </c>
      <c r="J33" s="43">
        <v>573000</v>
      </c>
      <c r="K33" s="44">
        <v>573295</v>
      </c>
      <c r="L33" s="43">
        <v>492000</v>
      </c>
      <c r="M33" s="44">
        <v>546339</v>
      </c>
      <c r="N33" s="43"/>
      <c r="O33" s="44"/>
      <c r="P33" s="43">
        <f t="shared" si="5"/>
        <v>1438000</v>
      </c>
      <c r="Q33" s="44">
        <f t="shared" si="6"/>
        <v>1545932</v>
      </c>
      <c r="R33" s="24">
        <f t="shared" si="7"/>
        <v>-14.136125654450263</v>
      </c>
      <c r="S33" s="25">
        <f t="shared" si="8"/>
        <v>-4.7019422810246034</v>
      </c>
      <c r="T33" s="24">
        <f t="shared" si="9"/>
        <v>96.380697050938338</v>
      </c>
      <c r="U33" s="26">
        <f t="shared" si="10"/>
        <v>103.61474530831099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41025000</v>
      </c>
      <c r="C61" s="39">
        <f t="shared" si="26"/>
        <v>-2544000</v>
      </c>
      <c r="D61" s="39">
        <f t="shared" si="26"/>
        <v>0</v>
      </c>
      <c r="E61" s="39">
        <f t="shared" si="26"/>
        <v>38481000</v>
      </c>
      <c r="F61" s="40">
        <f t="shared" si="26"/>
        <v>40961000</v>
      </c>
      <c r="G61" s="41">
        <f t="shared" si="26"/>
        <v>38481000</v>
      </c>
      <c r="H61" s="40">
        <f t="shared" si="26"/>
        <v>3377000</v>
      </c>
      <c r="I61" s="41">
        <f t="shared" si="26"/>
        <v>3214381</v>
      </c>
      <c r="J61" s="40">
        <f t="shared" si="26"/>
        <v>11771000</v>
      </c>
      <c r="K61" s="41">
        <f t="shared" si="26"/>
        <v>10752932</v>
      </c>
      <c r="L61" s="40">
        <f t="shared" si="26"/>
        <v>4354000</v>
      </c>
      <c r="M61" s="41">
        <f t="shared" si="26"/>
        <v>5798407</v>
      </c>
      <c r="N61" s="40">
        <f t="shared" si="26"/>
        <v>0</v>
      </c>
      <c r="O61" s="41">
        <f t="shared" si="26"/>
        <v>0</v>
      </c>
      <c r="P61" s="40">
        <f t="shared" si="26"/>
        <v>19502000</v>
      </c>
      <c r="Q61" s="41">
        <f t="shared" si="26"/>
        <v>19765720</v>
      </c>
      <c r="R61" s="20">
        <f t="shared" si="16"/>
        <v>-63.010789227763141</v>
      </c>
      <c r="S61" s="21">
        <f t="shared" si="17"/>
        <v>-46.07603767976957</v>
      </c>
      <c r="T61" s="20">
        <f t="shared" si="18"/>
        <v>50.679556144590833</v>
      </c>
      <c r="U61" s="22">
        <f t="shared" si="19"/>
        <v>51.364881370026772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41025000</v>
      </c>
      <c r="C65" s="48">
        <f t="shared" si="30"/>
        <v>-2544000</v>
      </c>
      <c r="D65" s="48">
        <f t="shared" si="30"/>
        <v>0</v>
      </c>
      <c r="E65" s="48">
        <f t="shared" si="30"/>
        <v>38481000</v>
      </c>
      <c r="F65" s="49">
        <f t="shared" si="30"/>
        <v>40961000</v>
      </c>
      <c r="G65" s="50">
        <f t="shared" si="30"/>
        <v>38481000</v>
      </c>
      <c r="H65" s="49">
        <f t="shared" si="30"/>
        <v>3377000</v>
      </c>
      <c r="I65" s="50">
        <f t="shared" si="30"/>
        <v>3214381</v>
      </c>
      <c r="J65" s="49">
        <f t="shared" si="30"/>
        <v>11771000</v>
      </c>
      <c r="K65" s="50">
        <f t="shared" si="30"/>
        <v>10752932</v>
      </c>
      <c r="L65" s="49">
        <f t="shared" si="30"/>
        <v>4354000</v>
      </c>
      <c r="M65" s="51">
        <f t="shared" si="30"/>
        <v>5798407</v>
      </c>
      <c r="N65" s="49">
        <f t="shared" si="30"/>
        <v>0</v>
      </c>
      <c r="O65" s="50">
        <f t="shared" si="30"/>
        <v>0</v>
      </c>
      <c r="P65" s="49">
        <f t="shared" si="30"/>
        <v>19502000</v>
      </c>
      <c r="Q65" s="50">
        <f t="shared" si="30"/>
        <v>19765720</v>
      </c>
      <c r="R65" s="34">
        <f t="shared" si="16"/>
        <v>-63.010789227763141</v>
      </c>
      <c r="S65" s="35">
        <f t="shared" si="17"/>
        <v>-46.07603767976957</v>
      </c>
      <c r="T65" s="34">
        <f t="shared" si="18"/>
        <v>50.679556144590833</v>
      </c>
      <c r="U65" s="35">
        <f t="shared" si="19"/>
        <v>51.364881370026772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38148000</v>
      </c>
      <c r="C8" s="36">
        <f t="shared" si="0"/>
        <v>-2976000</v>
      </c>
      <c r="D8" s="36">
        <f t="shared" si="0"/>
        <v>0</v>
      </c>
      <c r="E8" s="36">
        <f t="shared" si="0"/>
        <v>35172000</v>
      </c>
      <c r="F8" s="37">
        <f t="shared" si="0"/>
        <v>38092000</v>
      </c>
      <c r="G8" s="38">
        <f t="shared" si="0"/>
        <v>35172000</v>
      </c>
      <c r="H8" s="37">
        <f t="shared" si="0"/>
        <v>5221000</v>
      </c>
      <c r="I8" s="38">
        <f t="shared" si="0"/>
        <v>2064700</v>
      </c>
      <c r="J8" s="37">
        <f t="shared" si="0"/>
        <v>7958000</v>
      </c>
      <c r="K8" s="38">
        <f t="shared" si="0"/>
        <v>2859002</v>
      </c>
      <c r="L8" s="37">
        <f t="shared" si="0"/>
        <v>7902000</v>
      </c>
      <c r="M8" s="38">
        <f t="shared" si="0"/>
        <v>13178966</v>
      </c>
      <c r="N8" s="37">
        <f t="shared" si="0"/>
        <v>0</v>
      </c>
      <c r="O8" s="38">
        <f t="shared" si="0"/>
        <v>0</v>
      </c>
      <c r="P8" s="37">
        <f t="shared" si="0"/>
        <v>21081000</v>
      </c>
      <c r="Q8" s="38">
        <f t="shared" si="0"/>
        <v>18102668</v>
      </c>
      <c r="R8" s="16">
        <f>IF(($J8       =0),0,((($L8       -$J8       )/$J8       )*100))</f>
        <v>-0.70369439557677815</v>
      </c>
      <c r="S8" s="17">
        <f>IF(($K8       =0),0,((($M8       -$K8       )/$K8       )*100))</f>
        <v>360.96386081576719</v>
      </c>
      <c r="T8" s="16">
        <f>IF(($E8       =0),0,(($P8       /$E8       )*100))</f>
        <v>59.936881610371884</v>
      </c>
      <c r="U8" s="18">
        <f>IF(($E8       =0),0,(($Q8       /$E8       )*100))</f>
        <v>51.468975321278286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34874000</v>
      </c>
      <c r="C9" s="39">
        <f t="shared" si="2"/>
        <v>-2976000</v>
      </c>
      <c r="D9" s="39">
        <f t="shared" si="2"/>
        <v>0</v>
      </c>
      <c r="E9" s="39">
        <f t="shared" si="2"/>
        <v>31898000</v>
      </c>
      <c r="F9" s="40">
        <f t="shared" si="2"/>
        <v>34818000</v>
      </c>
      <c r="G9" s="41">
        <f t="shared" si="2"/>
        <v>31898000</v>
      </c>
      <c r="H9" s="40">
        <f t="shared" si="2"/>
        <v>4800000</v>
      </c>
      <c r="I9" s="41">
        <f t="shared" si="2"/>
        <v>1432085</v>
      </c>
      <c r="J9" s="40">
        <f t="shared" si="2"/>
        <v>7641000</v>
      </c>
      <c r="K9" s="41">
        <f t="shared" si="2"/>
        <v>2690903</v>
      </c>
      <c r="L9" s="40">
        <f t="shared" si="2"/>
        <v>7164000</v>
      </c>
      <c r="M9" s="41">
        <f t="shared" si="2"/>
        <v>11910657</v>
      </c>
      <c r="N9" s="40">
        <f t="shared" si="2"/>
        <v>0</v>
      </c>
      <c r="O9" s="41">
        <f t="shared" si="2"/>
        <v>0</v>
      </c>
      <c r="P9" s="40">
        <f t="shared" si="2"/>
        <v>19605000</v>
      </c>
      <c r="Q9" s="41">
        <f t="shared" si="2"/>
        <v>16033645</v>
      </c>
      <c r="R9" s="20">
        <f>IF(($J9       =0),0,((($L9       -$J9       )/$J9       )*100))</f>
        <v>-6.2426383981154299</v>
      </c>
      <c r="S9" s="21">
        <f>IF(($K9       =0),0,((($M9       -$K9       )/$K9       )*100))</f>
        <v>342.62676878356444</v>
      </c>
      <c r="T9" s="20">
        <f>IF(($E9       =0),0,(($P9       /$E9       )*100))</f>
        <v>61.461533638472631</v>
      </c>
      <c r="U9" s="22">
        <f>IF(($E9       =0),0,(($Q9       /$E9       )*100))</f>
        <v>50.265361464668636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22874000</v>
      </c>
      <c r="C10" s="42">
        <v>-56000</v>
      </c>
      <c r="D10" s="42"/>
      <c r="E10" s="42">
        <f t="shared" ref="E10:E41" si="4">$B10      +$C10      +$D10</f>
        <v>22818000</v>
      </c>
      <c r="F10" s="43">
        <v>22818000</v>
      </c>
      <c r="G10" s="44">
        <v>22818000</v>
      </c>
      <c r="H10" s="43">
        <v>4800000</v>
      </c>
      <c r="I10" s="44">
        <v>1432085</v>
      </c>
      <c r="J10" s="43">
        <v>5640000</v>
      </c>
      <c r="K10" s="44">
        <v>2690903</v>
      </c>
      <c r="L10" s="43">
        <v>6797000</v>
      </c>
      <c r="M10" s="44">
        <v>9568213</v>
      </c>
      <c r="N10" s="43"/>
      <c r="O10" s="44"/>
      <c r="P10" s="43">
        <f t="shared" ref="P10:P41" si="5">$H10      +$J10      +$L10      +$N10</f>
        <v>17237000</v>
      </c>
      <c r="Q10" s="44">
        <f t="shared" ref="Q10:Q41" si="6">$I10      +$K10      +$M10      +$O10</f>
        <v>13691201</v>
      </c>
      <c r="R10" s="24">
        <f t="shared" ref="R10:R41" si="7">IF(($J10      =0),0,((($L10      -$J10      )/$J10      )*100))</f>
        <v>20.51418439716312</v>
      </c>
      <c r="S10" s="25">
        <f t="shared" ref="S10:S41" si="8">IF(($K10      =0),0,((($M10      -$K10      )/$K10      )*100))</f>
        <v>255.57628795984098</v>
      </c>
      <c r="T10" s="24">
        <f t="shared" ref="T10:T41" si="9">IF(($E10      =0),0,(($P10      /$E10      )*100))</f>
        <v>75.541239372425267</v>
      </c>
      <c r="U10" s="26">
        <f t="shared" ref="U10:U41" si="10">IF(($E10      =0),0,(($Q10      /$E10      )*100))</f>
        <v>60.001757384520992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12000000</v>
      </c>
      <c r="C23" s="42">
        <v>-2920000</v>
      </c>
      <c r="D23" s="42"/>
      <c r="E23" s="42">
        <f t="shared" si="4"/>
        <v>9080000</v>
      </c>
      <c r="F23" s="43">
        <v>12000000</v>
      </c>
      <c r="G23" s="44">
        <v>9080000</v>
      </c>
      <c r="H23" s="43"/>
      <c r="I23" s="44"/>
      <c r="J23" s="43">
        <v>2001000</v>
      </c>
      <c r="K23" s="44"/>
      <c r="L23" s="43">
        <v>367000</v>
      </c>
      <c r="M23" s="44">
        <v>2342444</v>
      </c>
      <c r="N23" s="43"/>
      <c r="O23" s="44"/>
      <c r="P23" s="43">
        <f t="shared" si="5"/>
        <v>2368000</v>
      </c>
      <c r="Q23" s="44">
        <f t="shared" si="6"/>
        <v>2342444</v>
      </c>
      <c r="R23" s="24">
        <f t="shared" si="7"/>
        <v>-81.659170414792598</v>
      </c>
      <c r="S23" s="25">
        <f t="shared" si="8"/>
        <v>0</v>
      </c>
      <c r="T23" s="24">
        <f t="shared" si="9"/>
        <v>26.079295154185022</v>
      </c>
      <c r="U23" s="26">
        <f t="shared" si="10"/>
        <v>25.797841409691628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3274000</v>
      </c>
      <c r="C28" s="39">
        <f t="shared" si="11"/>
        <v>0</v>
      </c>
      <c r="D28" s="39">
        <f t="shared" si="11"/>
        <v>0</v>
      </c>
      <c r="E28" s="39">
        <f t="shared" si="11"/>
        <v>3274000</v>
      </c>
      <c r="F28" s="40">
        <f t="shared" si="11"/>
        <v>3274000</v>
      </c>
      <c r="G28" s="41">
        <f t="shared" si="11"/>
        <v>3274000</v>
      </c>
      <c r="H28" s="40">
        <f t="shared" si="11"/>
        <v>421000</v>
      </c>
      <c r="I28" s="41">
        <f t="shared" si="11"/>
        <v>632615</v>
      </c>
      <c r="J28" s="40">
        <f t="shared" si="11"/>
        <v>317000</v>
      </c>
      <c r="K28" s="41">
        <f t="shared" si="11"/>
        <v>168099</v>
      </c>
      <c r="L28" s="40">
        <f t="shared" si="11"/>
        <v>738000</v>
      </c>
      <c r="M28" s="41">
        <f t="shared" si="11"/>
        <v>1268309</v>
      </c>
      <c r="N28" s="40">
        <f t="shared" si="11"/>
        <v>0</v>
      </c>
      <c r="O28" s="41">
        <f t="shared" si="11"/>
        <v>0</v>
      </c>
      <c r="P28" s="40">
        <f t="shared" si="11"/>
        <v>1476000</v>
      </c>
      <c r="Q28" s="41">
        <f t="shared" si="11"/>
        <v>2069023</v>
      </c>
      <c r="R28" s="20">
        <f t="shared" si="7"/>
        <v>132.80757097791798</v>
      </c>
      <c r="S28" s="21">
        <f t="shared" si="8"/>
        <v>654.5012165450122</v>
      </c>
      <c r="T28" s="20">
        <f t="shared" si="9"/>
        <v>45.082467929138673</v>
      </c>
      <c r="U28" s="22">
        <f t="shared" si="10"/>
        <v>63.195571166768481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52000</v>
      </c>
      <c r="I31" s="44">
        <v>52542</v>
      </c>
      <c r="J31" s="43"/>
      <c r="K31" s="44">
        <v>168099</v>
      </c>
      <c r="L31" s="43">
        <v>161000</v>
      </c>
      <c r="M31" s="44">
        <v>374382</v>
      </c>
      <c r="N31" s="43"/>
      <c r="O31" s="44"/>
      <c r="P31" s="43">
        <f t="shared" si="5"/>
        <v>213000</v>
      </c>
      <c r="Q31" s="44">
        <f t="shared" si="6"/>
        <v>595023</v>
      </c>
      <c r="R31" s="24">
        <f t="shared" si="7"/>
        <v>0</v>
      </c>
      <c r="S31" s="25">
        <f t="shared" si="8"/>
        <v>122.71518569414452</v>
      </c>
      <c r="T31" s="24">
        <f t="shared" si="9"/>
        <v>11.833333333333334</v>
      </c>
      <c r="U31" s="26">
        <f t="shared" si="10"/>
        <v>33.056833333333337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1474000</v>
      </c>
      <c r="C33" s="42"/>
      <c r="D33" s="42"/>
      <c r="E33" s="42">
        <f t="shared" si="4"/>
        <v>1474000</v>
      </c>
      <c r="F33" s="43">
        <v>1474000</v>
      </c>
      <c r="G33" s="44">
        <v>1474000</v>
      </c>
      <c r="H33" s="43">
        <v>369000</v>
      </c>
      <c r="I33" s="44">
        <v>580073</v>
      </c>
      <c r="J33" s="43">
        <v>317000</v>
      </c>
      <c r="K33" s="44"/>
      <c r="L33" s="43">
        <v>577000</v>
      </c>
      <c r="M33" s="44">
        <v>893927</v>
      </c>
      <c r="N33" s="43"/>
      <c r="O33" s="44"/>
      <c r="P33" s="43">
        <f t="shared" si="5"/>
        <v>1263000</v>
      </c>
      <c r="Q33" s="44">
        <f t="shared" si="6"/>
        <v>1474000</v>
      </c>
      <c r="R33" s="24">
        <f t="shared" si="7"/>
        <v>82.018927444794954</v>
      </c>
      <c r="S33" s="25">
        <f t="shared" si="8"/>
        <v>0</v>
      </c>
      <c r="T33" s="24">
        <f t="shared" si="9"/>
        <v>85.685210312075981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5798000</v>
      </c>
      <c r="C43" s="45">
        <f t="shared" si="20"/>
        <v>-5368000</v>
      </c>
      <c r="D43" s="45">
        <f t="shared" si="20"/>
        <v>0</v>
      </c>
      <c r="E43" s="45">
        <f t="shared" si="20"/>
        <v>430000</v>
      </c>
      <c r="F43" s="46">
        <f t="shared" si="20"/>
        <v>5798000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5798000</v>
      </c>
      <c r="C44" s="39">
        <f t="shared" si="22"/>
        <v>-5368000</v>
      </c>
      <c r="D44" s="39">
        <f t="shared" si="22"/>
        <v>0</v>
      </c>
      <c r="E44" s="39">
        <f t="shared" si="22"/>
        <v>430000</v>
      </c>
      <c r="F44" s="40">
        <f t="shared" si="22"/>
        <v>5798000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5798000</v>
      </c>
      <c r="C46" s="42">
        <v>-5368000</v>
      </c>
      <c r="D46" s="42"/>
      <c r="E46" s="42">
        <f t="shared" si="13"/>
        <v>430000</v>
      </c>
      <c r="F46" s="43">
        <v>5798000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43946000</v>
      </c>
      <c r="C61" s="39">
        <f t="shared" si="26"/>
        <v>-8344000</v>
      </c>
      <c r="D61" s="39">
        <f t="shared" si="26"/>
        <v>0</v>
      </c>
      <c r="E61" s="39">
        <f t="shared" si="26"/>
        <v>35602000</v>
      </c>
      <c r="F61" s="40">
        <f t="shared" si="26"/>
        <v>43890000</v>
      </c>
      <c r="G61" s="41">
        <f t="shared" si="26"/>
        <v>35172000</v>
      </c>
      <c r="H61" s="40">
        <f t="shared" si="26"/>
        <v>5221000</v>
      </c>
      <c r="I61" s="41">
        <f t="shared" si="26"/>
        <v>2064700</v>
      </c>
      <c r="J61" s="40">
        <f t="shared" si="26"/>
        <v>7958000</v>
      </c>
      <c r="K61" s="41">
        <f t="shared" si="26"/>
        <v>2859002</v>
      </c>
      <c r="L61" s="40">
        <f t="shared" si="26"/>
        <v>7902000</v>
      </c>
      <c r="M61" s="41">
        <f t="shared" si="26"/>
        <v>13178966</v>
      </c>
      <c r="N61" s="40">
        <f t="shared" si="26"/>
        <v>0</v>
      </c>
      <c r="O61" s="41">
        <f t="shared" si="26"/>
        <v>0</v>
      </c>
      <c r="P61" s="40">
        <f t="shared" si="26"/>
        <v>21081000</v>
      </c>
      <c r="Q61" s="41">
        <f t="shared" si="26"/>
        <v>18102668</v>
      </c>
      <c r="R61" s="20">
        <f t="shared" si="16"/>
        <v>-0.70369439557677815</v>
      </c>
      <c r="S61" s="21">
        <f t="shared" si="17"/>
        <v>360.96386081576719</v>
      </c>
      <c r="T61" s="20">
        <f t="shared" si="18"/>
        <v>59.212965563732375</v>
      </c>
      <c r="U61" s="22">
        <f t="shared" si="19"/>
        <v>50.847334419414636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43946000</v>
      </c>
      <c r="C65" s="48">
        <f t="shared" si="30"/>
        <v>-8344000</v>
      </c>
      <c r="D65" s="48">
        <f t="shared" si="30"/>
        <v>0</v>
      </c>
      <c r="E65" s="48">
        <f t="shared" si="30"/>
        <v>35602000</v>
      </c>
      <c r="F65" s="49">
        <f t="shared" si="30"/>
        <v>43890000</v>
      </c>
      <c r="G65" s="50">
        <f t="shared" si="30"/>
        <v>35172000</v>
      </c>
      <c r="H65" s="49">
        <f t="shared" si="30"/>
        <v>5221000</v>
      </c>
      <c r="I65" s="50">
        <f t="shared" si="30"/>
        <v>2064700</v>
      </c>
      <c r="J65" s="49">
        <f t="shared" si="30"/>
        <v>7958000</v>
      </c>
      <c r="K65" s="50">
        <f t="shared" si="30"/>
        <v>2859002</v>
      </c>
      <c r="L65" s="49">
        <f t="shared" si="30"/>
        <v>7902000</v>
      </c>
      <c r="M65" s="51">
        <f t="shared" si="30"/>
        <v>13178966</v>
      </c>
      <c r="N65" s="49">
        <f t="shared" si="30"/>
        <v>0</v>
      </c>
      <c r="O65" s="50">
        <f t="shared" si="30"/>
        <v>0</v>
      </c>
      <c r="P65" s="49">
        <f t="shared" si="30"/>
        <v>21081000</v>
      </c>
      <c r="Q65" s="50">
        <f t="shared" si="30"/>
        <v>18102668</v>
      </c>
      <c r="R65" s="34">
        <f t="shared" si="16"/>
        <v>-0.70369439557677815</v>
      </c>
      <c r="S65" s="35">
        <f t="shared" si="17"/>
        <v>360.96386081576719</v>
      </c>
      <c r="T65" s="34">
        <f t="shared" si="18"/>
        <v>59.212965563732375</v>
      </c>
      <c r="U65" s="35">
        <f t="shared" si="19"/>
        <v>50.847334419414636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67898000</v>
      </c>
      <c r="C8" s="36">
        <f t="shared" si="0"/>
        <v>3165000</v>
      </c>
      <c r="D8" s="36">
        <f t="shared" si="0"/>
        <v>0</v>
      </c>
      <c r="E8" s="36">
        <f t="shared" si="0"/>
        <v>71063000</v>
      </c>
      <c r="F8" s="37">
        <f t="shared" si="0"/>
        <v>72057000</v>
      </c>
      <c r="G8" s="38">
        <f t="shared" si="0"/>
        <v>71063000</v>
      </c>
      <c r="H8" s="37">
        <f t="shared" si="0"/>
        <v>6760000</v>
      </c>
      <c r="I8" s="38">
        <f t="shared" si="0"/>
        <v>9864346</v>
      </c>
      <c r="J8" s="37">
        <f t="shared" si="0"/>
        <v>14632000</v>
      </c>
      <c r="K8" s="38">
        <f t="shared" si="0"/>
        <v>17227554</v>
      </c>
      <c r="L8" s="37">
        <f t="shared" si="0"/>
        <v>4153000</v>
      </c>
      <c r="M8" s="38">
        <f t="shared" si="0"/>
        <v>7495229</v>
      </c>
      <c r="N8" s="37">
        <f t="shared" si="0"/>
        <v>0</v>
      </c>
      <c r="O8" s="38">
        <f t="shared" si="0"/>
        <v>0</v>
      </c>
      <c r="P8" s="37">
        <f t="shared" si="0"/>
        <v>25545000</v>
      </c>
      <c r="Q8" s="38">
        <f t="shared" si="0"/>
        <v>34587129</v>
      </c>
      <c r="R8" s="16">
        <f>IF(($J8       =0),0,((($L8       -$J8       )/$J8       )*100))</f>
        <v>-71.617003827228004</v>
      </c>
      <c r="S8" s="17">
        <f>IF(($K8       =0),0,((($M8       -$K8       )/$K8       )*100))</f>
        <v>-56.492784756326984</v>
      </c>
      <c r="T8" s="16">
        <f>IF(($E8       =0),0,(($P8       /$E8       )*100))</f>
        <v>35.946976626373782</v>
      </c>
      <c r="U8" s="18">
        <f>IF(($E8       =0),0,(($Q8       /$E8       )*100))</f>
        <v>48.671079183259927</v>
      </c>
      <c r="V8" s="37">
        <f t="shared" ref="V8:W8" si="1">+V9+V28</f>
        <v>2600000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64819000</v>
      </c>
      <c r="C9" s="39">
        <f t="shared" si="2"/>
        <v>3051000</v>
      </c>
      <c r="D9" s="39">
        <f t="shared" si="2"/>
        <v>0</v>
      </c>
      <c r="E9" s="39">
        <f t="shared" si="2"/>
        <v>67870000</v>
      </c>
      <c r="F9" s="40">
        <f t="shared" si="2"/>
        <v>68864000</v>
      </c>
      <c r="G9" s="41">
        <f t="shared" si="2"/>
        <v>67870000</v>
      </c>
      <c r="H9" s="40">
        <f t="shared" si="2"/>
        <v>6343000</v>
      </c>
      <c r="I9" s="41">
        <f t="shared" si="2"/>
        <v>9123151</v>
      </c>
      <c r="J9" s="40">
        <f t="shared" si="2"/>
        <v>13440000</v>
      </c>
      <c r="K9" s="41">
        <f t="shared" si="2"/>
        <v>15692520</v>
      </c>
      <c r="L9" s="40">
        <f t="shared" si="2"/>
        <v>3881000</v>
      </c>
      <c r="M9" s="41">
        <f t="shared" si="2"/>
        <v>6905150</v>
      </c>
      <c r="N9" s="40">
        <f t="shared" si="2"/>
        <v>0</v>
      </c>
      <c r="O9" s="41">
        <f t="shared" si="2"/>
        <v>0</v>
      </c>
      <c r="P9" s="40">
        <f t="shared" si="2"/>
        <v>23664000</v>
      </c>
      <c r="Q9" s="41">
        <f t="shared" si="2"/>
        <v>31720821</v>
      </c>
      <c r="R9" s="20">
        <f>IF(($J9       =0),0,((($L9       -$J9       )/$J9       )*100))</f>
        <v>-71.123511904761898</v>
      </c>
      <c r="S9" s="21">
        <f>IF(($K9       =0),0,((($M9       -$K9       )/$K9       )*100))</f>
        <v>-55.997188469410908</v>
      </c>
      <c r="T9" s="20">
        <f>IF(($E9       =0),0,(($P9       /$E9       )*100))</f>
        <v>34.866656843966403</v>
      </c>
      <c r="U9" s="22">
        <f>IF(($E9       =0),0,(($Q9       /$E9       )*100))</f>
        <v>46.737617504051862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28582000</v>
      </c>
      <c r="C10" s="42">
        <v>-95000</v>
      </c>
      <c r="D10" s="42"/>
      <c r="E10" s="42">
        <f t="shared" ref="E10:E41" si="4">$B10      +$C10      +$D10</f>
        <v>28487000</v>
      </c>
      <c r="F10" s="43">
        <v>28487000</v>
      </c>
      <c r="G10" s="44">
        <v>28487000</v>
      </c>
      <c r="H10" s="43">
        <v>3313000</v>
      </c>
      <c r="I10" s="44">
        <v>3312062</v>
      </c>
      <c r="J10" s="43">
        <v>8431000</v>
      </c>
      <c r="K10" s="44">
        <v>8429843</v>
      </c>
      <c r="L10" s="43">
        <v>2343000</v>
      </c>
      <c r="M10" s="44">
        <v>2312220</v>
      </c>
      <c r="N10" s="43"/>
      <c r="O10" s="44"/>
      <c r="P10" s="43">
        <f t="shared" ref="P10:P41" si="5">$H10      +$J10      +$L10      +$N10</f>
        <v>14087000</v>
      </c>
      <c r="Q10" s="44">
        <f t="shared" ref="Q10:Q41" si="6">$I10      +$K10      +$M10      +$O10</f>
        <v>14054125</v>
      </c>
      <c r="R10" s="24">
        <f t="shared" ref="R10:R41" si="7">IF(($J10      =0),0,((($L10      -$J10      )/$J10      )*100))</f>
        <v>-72.20970228917092</v>
      </c>
      <c r="S10" s="25">
        <f t="shared" ref="S10:S41" si="8">IF(($K10      =0),0,((($M10      -$K10      )/$K10      )*100))</f>
        <v>-72.571019412817066</v>
      </c>
      <c r="T10" s="24">
        <f t="shared" ref="T10:T41" si="9">IF(($E10      =0),0,(($P10      /$E10      )*100))</f>
        <v>49.450626601607752</v>
      </c>
      <c r="U10" s="26">
        <f t="shared" ref="U10:U41" si="10">IF(($E10      =0),0,(($Q10      /$E10      )*100))</f>
        <v>49.335223084213851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15760000</v>
      </c>
      <c r="C13" s="42">
        <v>-5860000</v>
      </c>
      <c r="D13" s="42"/>
      <c r="E13" s="42">
        <f t="shared" si="4"/>
        <v>9900000</v>
      </c>
      <c r="F13" s="43">
        <v>9900000</v>
      </c>
      <c r="G13" s="44">
        <v>9900000</v>
      </c>
      <c r="H13" s="43">
        <v>288000</v>
      </c>
      <c r="I13" s="44"/>
      <c r="J13" s="43">
        <v>156000</v>
      </c>
      <c r="K13" s="44">
        <v>291616</v>
      </c>
      <c r="L13" s="43">
        <v>308000</v>
      </c>
      <c r="M13" s="44">
        <v>574106</v>
      </c>
      <c r="N13" s="43"/>
      <c r="O13" s="44"/>
      <c r="P13" s="43">
        <f t="shared" si="5"/>
        <v>752000</v>
      </c>
      <c r="Q13" s="44">
        <f t="shared" si="6"/>
        <v>865722</v>
      </c>
      <c r="R13" s="24">
        <f t="shared" si="7"/>
        <v>97.435897435897431</v>
      </c>
      <c r="S13" s="25">
        <f t="shared" si="8"/>
        <v>96.870542082738936</v>
      </c>
      <c r="T13" s="24">
        <f t="shared" si="9"/>
        <v>7.595959595959596</v>
      </c>
      <c r="U13" s="26">
        <f t="shared" si="10"/>
        <v>8.7446666666666673</v>
      </c>
      <c r="V13" s="43"/>
      <c r="W13" s="44"/>
    </row>
    <row r="14" spans="1:23" x14ac:dyDescent="0.2">
      <c r="A14" s="23" t="s">
        <v>40</v>
      </c>
      <c r="B14" s="42">
        <v>10477000</v>
      </c>
      <c r="C14" s="42">
        <v>10000000</v>
      </c>
      <c r="D14" s="42"/>
      <c r="E14" s="42">
        <f t="shared" si="4"/>
        <v>20477000</v>
      </c>
      <c r="F14" s="43">
        <v>20477000</v>
      </c>
      <c r="G14" s="44">
        <v>20477000</v>
      </c>
      <c r="H14" s="43">
        <v>2500000</v>
      </c>
      <c r="I14" s="44">
        <v>5541875</v>
      </c>
      <c r="J14" s="43">
        <v>2121000</v>
      </c>
      <c r="K14" s="44">
        <v>4032087</v>
      </c>
      <c r="L14" s="43"/>
      <c r="M14" s="44">
        <v>468440</v>
      </c>
      <c r="N14" s="43"/>
      <c r="O14" s="44"/>
      <c r="P14" s="43">
        <f t="shared" si="5"/>
        <v>4621000</v>
      </c>
      <c r="Q14" s="44">
        <f t="shared" si="6"/>
        <v>10042402</v>
      </c>
      <c r="R14" s="24">
        <f t="shared" si="7"/>
        <v>-100</v>
      </c>
      <c r="S14" s="25">
        <f t="shared" si="8"/>
        <v>-88.382195126246032</v>
      </c>
      <c r="T14" s="24">
        <f t="shared" si="9"/>
        <v>22.5667822434927</v>
      </c>
      <c r="U14" s="26">
        <f t="shared" si="10"/>
        <v>49.042349953606482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-994000</v>
      </c>
      <c r="D23" s="42"/>
      <c r="E23" s="42">
        <f t="shared" si="4"/>
        <v>9006000</v>
      </c>
      <c r="F23" s="43">
        <v>10000000</v>
      </c>
      <c r="G23" s="44">
        <v>9006000</v>
      </c>
      <c r="H23" s="43">
        <v>242000</v>
      </c>
      <c r="I23" s="44">
        <v>269214</v>
      </c>
      <c r="J23" s="43">
        <v>2732000</v>
      </c>
      <c r="K23" s="44">
        <v>2938974</v>
      </c>
      <c r="L23" s="43">
        <v>1230000</v>
      </c>
      <c r="M23" s="44">
        <v>3550384</v>
      </c>
      <c r="N23" s="43"/>
      <c r="O23" s="44"/>
      <c r="P23" s="43">
        <f t="shared" si="5"/>
        <v>4204000</v>
      </c>
      <c r="Q23" s="44">
        <f t="shared" si="6"/>
        <v>6758572</v>
      </c>
      <c r="R23" s="24">
        <f t="shared" si="7"/>
        <v>-54.978038067349921</v>
      </c>
      <c r="S23" s="25">
        <f t="shared" si="8"/>
        <v>20.803518506798632</v>
      </c>
      <c r="T23" s="24">
        <f t="shared" si="9"/>
        <v>46.67999111703309</v>
      </c>
      <c r="U23" s="26">
        <f t="shared" si="10"/>
        <v>75.045214301576721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3079000</v>
      </c>
      <c r="C28" s="39">
        <f t="shared" si="11"/>
        <v>114000</v>
      </c>
      <c r="D28" s="39">
        <f t="shared" si="11"/>
        <v>0</v>
      </c>
      <c r="E28" s="39">
        <f t="shared" si="11"/>
        <v>3193000</v>
      </c>
      <c r="F28" s="40">
        <f t="shared" si="11"/>
        <v>3193000</v>
      </c>
      <c r="G28" s="41">
        <f t="shared" si="11"/>
        <v>3193000</v>
      </c>
      <c r="H28" s="40">
        <f t="shared" si="11"/>
        <v>417000</v>
      </c>
      <c r="I28" s="41">
        <f t="shared" si="11"/>
        <v>741195</v>
      </c>
      <c r="J28" s="40">
        <f t="shared" si="11"/>
        <v>1192000</v>
      </c>
      <c r="K28" s="41">
        <f t="shared" si="11"/>
        <v>1535034</v>
      </c>
      <c r="L28" s="40">
        <f t="shared" si="11"/>
        <v>272000</v>
      </c>
      <c r="M28" s="41">
        <f t="shared" si="11"/>
        <v>590079</v>
      </c>
      <c r="N28" s="40">
        <f t="shared" si="11"/>
        <v>0</v>
      </c>
      <c r="O28" s="41">
        <f t="shared" si="11"/>
        <v>0</v>
      </c>
      <c r="P28" s="40">
        <f t="shared" si="11"/>
        <v>1881000</v>
      </c>
      <c r="Q28" s="41">
        <f t="shared" si="11"/>
        <v>2866308</v>
      </c>
      <c r="R28" s="20">
        <f t="shared" si="7"/>
        <v>-77.181208053691279</v>
      </c>
      <c r="S28" s="21">
        <f t="shared" si="8"/>
        <v>-61.559222792459323</v>
      </c>
      <c r="T28" s="20">
        <f t="shared" si="9"/>
        <v>58.910115878484184</v>
      </c>
      <c r="U28" s="22">
        <f t="shared" si="10"/>
        <v>89.768493579705606</v>
      </c>
      <c r="V28" s="40">
        <f t="shared" ref="V28:W28" si="12">SUM(V29:V42)</f>
        <v>2600000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97000</v>
      </c>
      <c r="I31" s="44">
        <v>96674</v>
      </c>
      <c r="J31" s="43">
        <v>557000</v>
      </c>
      <c r="K31" s="44">
        <v>686039</v>
      </c>
      <c r="L31" s="43">
        <v>272000</v>
      </c>
      <c r="M31" s="44">
        <v>272771</v>
      </c>
      <c r="N31" s="43"/>
      <c r="O31" s="44"/>
      <c r="P31" s="43">
        <f t="shared" si="5"/>
        <v>926000</v>
      </c>
      <c r="Q31" s="44">
        <f t="shared" si="6"/>
        <v>1055484</v>
      </c>
      <c r="R31" s="24">
        <f t="shared" si="7"/>
        <v>-51.166965888689411</v>
      </c>
      <c r="S31" s="25">
        <f t="shared" si="8"/>
        <v>-60.239723980706636</v>
      </c>
      <c r="T31" s="24">
        <f t="shared" si="9"/>
        <v>51.44444444444445</v>
      </c>
      <c r="U31" s="26">
        <f t="shared" si="10"/>
        <v>58.637999999999998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320000</v>
      </c>
      <c r="I33" s="44">
        <v>644521</v>
      </c>
      <c r="J33" s="43">
        <v>635000</v>
      </c>
      <c r="K33" s="44">
        <v>848995</v>
      </c>
      <c r="L33" s="43"/>
      <c r="M33" s="44">
        <v>200281</v>
      </c>
      <c r="N33" s="43"/>
      <c r="O33" s="44"/>
      <c r="P33" s="43">
        <f t="shared" si="5"/>
        <v>955000</v>
      </c>
      <c r="Q33" s="44">
        <f t="shared" si="6"/>
        <v>1693797</v>
      </c>
      <c r="R33" s="24">
        <f t="shared" si="7"/>
        <v>-100</v>
      </c>
      <c r="S33" s="25">
        <f t="shared" si="8"/>
        <v>-76.409637277015761</v>
      </c>
      <c r="T33" s="24">
        <f t="shared" si="9"/>
        <v>74.667709147771703</v>
      </c>
      <c r="U33" s="26">
        <f t="shared" si="10"/>
        <v>132.43135261923379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114000</v>
      </c>
      <c r="D37" s="42"/>
      <c r="E37" s="42">
        <f t="shared" si="4"/>
        <v>114000</v>
      </c>
      <c r="F37" s="43">
        <v>114000</v>
      </c>
      <c r="G37" s="44">
        <v>114000</v>
      </c>
      <c r="H37" s="43"/>
      <c r="I37" s="44"/>
      <c r="J37" s="43"/>
      <c r="K37" s="44"/>
      <c r="L37" s="43"/>
      <c r="M37" s="44">
        <v>117027</v>
      </c>
      <c r="N37" s="43"/>
      <c r="O37" s="44"/>
      <c r="P37" s="43">
        <f t="shared" si="5"/>
        <v>0</v>
      </c>
      <c r="Q37" s="44">
        <f t="shared" si="6"/>
        <v>117027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102.65526315789472</v>
      </c>
      <c r="V37" s="43">
        <v>2600000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</v>
      </c>
      <c r="C43" s="45">
        <f t="shared" si="20"/>
        <v>-100000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67998000</v>
      </c>
      <c r="C61" s="39">
        <f t="shared" si="26"/>
        <v>3065000</v>
      </c>
      <c r="D61" s="39">
        <f t="shared" si="26"/>
        <v>0</v>
      </c>
      <c r="E61" s="39">
        <f t="shared" si="26"/>
        <v>71063000</v>
      </c>
      <c r="F61" s="40">
        <f t="shared" si="26"/>
        <v>72057000</v>
      </c>
      <c r="G61" s="41">
        <f t="shared" si="26"/>
        <v>71063000</v>
      </c>
      <c r="H61" s="40">
        <f t="shared" si="26"/>
        <v>6760000</v>
      </c>
      <c r="I61" s="41">
        <f t="shared" si="26"/>
        <v>9864346</v>
      </c>
      <c r="J61" s="40">
        <f t="shared" si="26"/>
        <v>14632000</v>
      </c>
      <c r="K61" s="41">
        <f t="shared" si="26"/>
        <v>17227554</v>
      </c>
      <c r="L61" s="40">
        <f t="shared" si="26"/>
        <v>4153000</v>
      </c>
      <c r="M61" s="41">
        <f t="shared" si="26"/>
        <v>7495229</v>
      </c>
      <c r="N61" s="40">
        <f t="shared" si="26"/>
        <v>0</v>
      </c>
      <c r="O61" s="41">
        <f t="shared" si="26"/>
        <v>0</v>
      </c>
      <c r="P61" s="40">
        <f t="shared" si="26"/>
        <v>25545000</v>
      </c>
      <c r="Q61" s="41">
        <f t="shared" si="26"/>
        <v>34587129</v>
      </c>
      <c r="R61" s="20">
        <f t="shared" si="16"/>
        <v>-71.617003827228004</v>
      </c>
      <c r="S61" s="21">
        <f t="shared" si="17"/>
        <v>-56.492784756326984</v>
      </c>
      <c r="T61" s="20">
        <f t="shared" si="18"/>
        <v>35.946976626373782</v>
      </c>
      <c r="U61" s="22">
        <f t="shared" si="19"/>
        <v>48.671079183259927</v>
      </c>
      <c r="V61" s="40">
        <f t="shared" ref="V61:W61" si="27">+V8+V43</f>
        <v>2600000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67998000</v>
      </c>
      <c r="C65" s="48">
        <f t="shared" si="30"/>
        <v>3065000</v>
      </c>
      <c r="D65" s="48">
        <f t="shared" si="30"/>
        <v>0</v>
      </c>
      <c r="E65" s="48">
        <f t="shared" si="30"/>
        <v>71063000</v>
      </c>
      <c r="F65" s="49">
        <f t="shared" si="30"/>
        <v>72057000</v>
      </c>
      <c r="G65" s="50">
        <f t="shared" si="30"/>
        <v>71063000</v>
      </c>
      <c r="H65" s="49">
        <f t="shared" si="30"/>
        <v>6760000</v>
      </c>
      <c r="I65" s="50">
        <f t="shared" si="30"/>
        <v>9864346</v>
      </c>
      <c r="J65" s="49">
        <f t="shared" si="30"/>
        <v>14632000</v>
      </c>
      <c r="K65" s="50">
        <f t="shared" si="30"/>
        <v>17227554</v>
      </c>
      <c r="L65" s="49">
        <f t="shared" si="30"/>
        <v>4153000</v>
      </c>
      <c r="M65" s="51">
        <f t="shared" si="30"/>
        <v>7495229</v>
      </c>
      <c r="N65" s="49">
        <f t="shared" si="30"/>
        <v>0</v>
      </c>
      <c r="O65" s="50">
        <f t="shared" si="30"/>
        <v>0</v>
      </c>
      <c r="P65" s="49">
        <f t="shared" si="30"/>
        <v>25545000</v>
      </c>
      <c r="Q65" s="50">
        <f t="shared" si="30"/>
        <v>34587129</v>
      </c>
      <c r="R65" s="34">
        <f t="shared" si="16"/>
        <v>-71.617003827228004</v>
      </c>
      <c r="S65" s="35">
        <f t="shared" si="17"/>
        <v>-56.492784756326984</v>
      </c>
      <c r="T65" s="34">
        <f t="shared" si="18"/>
        <v>35.946976626373782</v>
      </c>
      <c r="U65" s="35">
        <f t="shared" si="19"/>
        <v>48.671079183259927</v>
      </c>
      <c r="V65" s="49">
        <f>+V61+V62</f>
        <v>2600000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24137000</v>
      </c>
      <c r="C8" s="36">
        <f t="shared" si="0"/>
        <v>1832000</v>
      </c>
      <c r="D8" s="36">
        <f t="shared" si="0"/>
        <v>0</v>
      </c>
      <c r="E8" s="36">
        <f t="shared" si="0"/>
        <v>25969000</v>
      </c>
      <c r="F8" s="37">
        <f t="shared" si="0"/>
        <v>24134000</v>
      </c>
      <c r="G8" s="38">
        <f t="shared" si="0"/>
        <v>25969000</v>
      </c>
      <c r="H8" s="37">
        <f t="shared" si="0"/>
        <v>1716000</v>
      </c>
      <c r="I8" s="38">
        <f t="shared" si="0"/>
        <v>38392330</v>
      </c>
      <c r="J8" s="37">
        <f t="shared" si="0"/>
        <v>13164000</v>
      </c>
      <c r="K8" s="38">
        <f t="shared" si="0"/>
        <v>11095875</v>
      </c>
      <c r="L8" s="37">
        <f t="shared" si="0"/>
        <v>3162000</v>
      </c>
      <c r="M8" s="38">
        <f t="shared" si="0"/>
        <v>3260531</v>
      </c>
      <c r="N8" s="37">
        <f t="shared" si="0"/>
        <v>0</v>
      </c>
      <c r="O8" s="38">
        <f t="shared" si="0"/>
        <v>0</v>
      </c>
      <c r="P8" s="37">
        <f t="shared" si="0"/>
        <v>18042000</v>
      </c>
      <c r="Q8" s="38">
        <f t="shared" si="0"/>
        <v>52748736</v>
      </c>
      <c r="R8" s="16">
        <f>IF(($J8       =0),0,((($L8       -$J8       )/$J8       )*100))</f>
        <v>-75.979945305378308</v>
      </c>
      <c r="S8" s="17">
        <f>IF(($K8       =0),0,((($M8       -$K8       )/$K8       )*100))</f>
        <v>-70.61492671826241</v>
      </c>
      <c r="T8" s="16">
        <f>IF(($E8       =0),0,(($P8       /$E8       )*100))</f>
        <v>69.475143440255692</v>
      </c>
      <c r="U8" s="18">
        <f>IF(($E8       =0),0,(($Q8       /$E8       )*100))</f>
        <v>203.12193769494397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21128000</v>
      </c>
      <c r="C9" s="39">
        <f t="shared" si="2"/>
        <v>1832000</v>
      </c>
      <c r="D9" s="39">
        <f t="shared" si="2"/>
        <v>0</v>
      </c>
      <c r="E9" s="39">
        <f t="shared" si="2"/>
        <v>22960000</v>
      </c>
      <c r="F9" s="40">
        <f t="shared" si="2"/>
        <v>21125000</v>
      </c>
      <c r="G9" s="41">
        <f t="shared" si="2"/>
        <v>22960000</v>
      </c>
      <c r="H9" s="40">
        <f t="shared" si="2"/>
        <v>1143000</v>
      </c>
      <c r="I9" s="41">
        <f t="shared" si="2"/>
        <v>36385526</v>
      </c>
      <c r="J9" s="40">
        <f t="shared" si="2"/>
        <v>12198000</v>
      </c>
      <c r="K9" s="41">
        <f t="shared" si="2"/>
        <v>10145762</v>
      </c>
      <c r="L9" s="40">
        <f t="shared" si="2"/>
        <v>2755000</v>
      </c>
      <c r="M9" s="41">
        <f t="shared" si="2"/>
        <v>2889491</v>
      </c>
      <c r="N9" s="40">
        <f t="shared" si="2"/>
        <v>0</v>
      </c>
      <c r="O9" s="41">
        <f t="shared" si="2"/>
        <v>0</v>
      </c>
      <c r="P9" s="40">
        <f t="shared" si="2"/>
        <v>16096000</v>
      </c>
      <c r="Q9" s="41">
        <f t="shared" si="2"/>
        <v>49420779</v>
      </c>
      <c r="R9" s="20">
        <f>IF(($J9       =0),0,((($L9       -$J9       )/$J9       )*100))</f>
        <v>-77.414330218068542</v>
      </c>
      <c r="S9" s="21">
        <f>IF(($K9       =0),0,((($M9       -$K9       )/$K9       )*100))</f>
        <v>-71.520217012778346</v>
      </c>
      <c r="T9" s="20">
        <f>IF(($E9       =0),0,(($P9       /$E9       )*100))</f>
        <v>70.104529616724747</v>
      </c>
      <c r="U9" s="22">
        <f>IF(($E9       =0),0,(($Q9       /$E9       )*100))</f>
        <v>215.24729529616727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6919000</v>
      </c>
      <c r="C10" s="42">
        <v>-3000</v>
      </c>
      <c r="D10" s="42"/>
      <c r="E10" s="42">
        <f t="shared" ref="E10:E41" si="4">$B10      +$C10      +$D10</f>
        <v>6916000</v>
      </c>
      <c r="F10" s="43">
        <v>6916000</v>
      </c>
      <c r="G10" s="44">
        <v>6916000</v>
      </c>
      <c r="H10" s="43">
        <v>616000</v>
      </c>
      <c r="I10" s="44">
        <v>14648664</v>
      </c>
      <c r="J10" s="43">
        <v>3840000</v>
      </c>
      <c r="K10" s="44">
        <v>3233364</v>
      </c>
      <c r="L10" s="43">
        <v>1582000</v>
      </c>
      <c r="M10" s="44">
        <v>1332906</v>
      </c>
      <c r="N10" s="43"/>
      <c r="O10" s="44"/>
      <c r="P10" s="43">
        <f t="shared" ref="P10:P41" si="5">$H10      +$J10      +$L10      +$N10</f>
        <v>6038000</v>
      </c>
      <c r="Q10" s="44">
        <f t="shared" ref="Q10:Q41" si="6">$I10      +$K10      +$M10      +$O10</f>
        <v>19214934</v>
      </c>
      <c r="R10" s="24">
        <f t="shared" ref="R10:R41" si="7">IF(($J10      =0),0,((($L10      -$J10      )/$J10      )*100))</f>
        <v>-58.802083333333336</v>
      </c>
      <c r="S10" s="25">
        <f t="shared" ref="S10:S41" si="8">IF(($K10      =0),0,((($M10      -$K10      )/$K10      )*100))</f>
        <v>-58.776494078612863</v>
      </c>
      <c r="T10" s="24">
        <f t="shared" ref="T10:T41" si="9">IF(($E10      =0),0,(($P10      /$E10      )*100))</f>
        <v>87.304800462695198</v>
      </c>
      <c r="U10" s="26">
        <f t="shared" ref="U10:U41" si="10">IF(($E10      =0),0,(($Q10      /$E10      )*100))</f>
        <v>277.83305378831693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14209000</v>
      </c>
      <c r="C23" s="42">
        <v>1835000</v>
      </c>
      <c r="D23" s="42"/>
      <c r="E23" s="42">
        <f t="shared" si="4"/>
        <v>16044000</v>
      </c>
      <c r="F23" s="43">
        <v>14209000</v>
      </c>
      <c r="G23" s="44">
        <v>16044000</v>
      </c>
      <c r="H23" s="43">
        <v>527000</v>
      </c>
      <c r="I23" s="44">
        <v>21736862</v>
      </c>
      <c r="J23" s="43">
        <v>8358000</v>
      </c>
      <c r="K23" s="44">
        <v>6912398</v>
      </c>
      <c r="L23" s="43">
        <v>1173000</v>
      </c>
      <c r="M23" s="44">
        <v>1556585</v>
      </c>
      <c r="N23" s="43"/>
      <c r="O23" s="44"/>
      <c r="P23" s="43">
        <f t="shared" si="5"/>
        <v>10058000</v>
      </c>
      <c r="Q23" s="44">
        <f t="shared" si="6"/>
        <v>30205845</v>
      </c>
      <c r="R23" s="24">
        <f t="shared" si="7"/>
        <v>-85.965541995692746</v>
      </c>
      <c r="S23" s="25">
        <f t="shared" si="8"/>
        <v>-77.481259036299704</v>
      </c>
      <c r="T23" s="24">
        <f t="shared" si="9"/>
        <v>62.690102218898026</v>
      </c>
      <c r="U23" s="26">
        <f t="shared" si="10"/>
        <v>188.26879207180255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3009000</v>
      </c>
      <c r="C28" s="39">
        <f t="shared" si="11"/>
        <v>0</v>
      </c>
      <c r="D28" s="39">
        <f t="shared" si="11"/>
        <v>0</v>
      </c>
      <c r="E28" s="39">
        <f t="shared" si="11"/>
        <v>3009000</v>
      </c>
      <c r="F28" s="40">
        <f t="shared" si="11"/>
        <v>3009000</v>
      </c>
      <c r="G28" s="41">
        <f t="shared" si="11"/>
        <v>3009000</v>
      </c>
      <c r="H28" s="40">
        <f t="shared" si="11"/>
        <v>573000</v>
      </c>
      <c r="I28" s="41">
        <f t="shared" si="11"/>
        <v>2006804</v>
      </c>
      <c r="J28" s="40">
        <f t="shared" si="11"/>
        <v>966000</v>
      </c>
      <c r="K28" s="41">
        <f t="shared" si="11"/>
        <v>950113</v>
      </c>
      <c r="L28" s="40">
        <f t="shared" si="11"/>
        <v>407000</v>
      </c>
      <c r="M28" s="41">
        <f t="shared" si="11"/>
        <v>371040</v>
      </c>
      <c r="N28" s="40">
        <f t="shared" si="11"/>
        <v>0</v>
      </c>
      <c r="O28" s="41">
        <f t="shared" si="11"/>
        <v>0</v>
      </c>
      <c r="P28" s="40">
        <f t="shared" si="11"/>
        <v>1946000</v>
      </c>
      <c r="Q28" s="41">
        <f t="shared" si="11"/>
        <v>3327957</v>
      </c>
      <c r="R28" s="20">
        <f t="shared" si="7"/>
        <v>-57.867494824016561</v>
      </c>
      <c r="S28" s="21">
        <f t="shared" si="8"/>
        <v>-60.947803050795017</v>
      </c>
      <c r="T28" s="20">
        <f t="shared" si="9"/>
        <v>64.672648720505151</v>
      </c>
      <c r="U28" s="22">
        <f t="shared" si="10"/>
        <v>110.6000997008973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267000</v>
      </c>
      <c r="I31" s="44">
        <v>1213334</v>
      </c>
      <c r="J31" s="43">
        <v>548000</v>
      </c>
      <c r="K31" s="44">
        <v>548268</v>
      </c>
      <c r="L31" s="43">
        <v>48000</v>
      </c>
      <c r="M31" s="44">
        <v>89301</v>
      </c>
      <c r="N31" s="43"/>
      <c r="O31" s="44"/>
      <c r="P31" s="43">
        <f t="shared" si="5"/>
        <v>863000</v>
      </c>
      <c r="Q31" s="44">
        <f t="shared" si="6"/>
        <v>1850903</v>
      </c>
      <c r="R31" s="24">
        <f t="shared" si="7"/>
        <v>-91.240875912408754</v>
      </c>
      <c r="S31" s="25">
        <f t="shared" si="8"/>
        <v>-83.712162664974059</v>
      </c>
      <c r="T31" s="24">
        <f t="shared" si="9"/>
        <v>47.944444444444443</v>
      </c>
      <c r="U31" s="26">
        <f t="shared" si="10"/>
        <v>102.82794444444446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306000</v>
      </c>
      <c r="I33" s="44">
        <v>793470</v>
      </c>
      <c r="J33" s="43">
        <v>418000</v>
      </c>
      <c r="K33" s="44">
        <v>401845</v>
      </c>
      <c r="L33" s="43">
        <v>359000</v>
      </c>
      <c r="M33" s="44">
        <v>281739</v>
      </c>
      <c r="N33" s="43"/>
      <c r="O33" s="44"/>
      <c r="P33" s="43">
        <f t="shared" si="5"/>
        <v>1083000</v>
      </c>
      <c r="Q33" s="44">
        <f t="shared" si="6"/>
        <v>1477054</v>
      </c>
      <c r="R33" s="24">
        <f t="shared" si="7"/>
        <v>-14.114832535885165</v>
      </c>
      <c r="S33" s="25">
        <f t="shared" si="8"/>
        <v>-29.888638654207465</v>
      </c>
      <c r="T33" s="24">
        <f t="shared" si="9"/>
        <v>89.578163771712155</v>
      </c>
      <c r="U33" s="26">
        <f t="shared" si="10"/>
        <v>122.17154673283706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24137000</v>
      </c>
      <c r="C61" s="39">
        <f t="shared" si="26"/>
        <v>1832000</v>
      </c>
      <c r="D61" s="39">
        <f t="shared" si="26"/>
        <v>0</v>
      </c>
      <c r="E61" s="39">
        <f t="shared" si="26"/>
        <v>25969000</v>
      </c>
      <c r="F61" s="40">
        <f t="shared" si="26"/>
        <v>24134000</v>
      </c>
      <c r="G61" s="41">
        <f t="shared" si="26"/>
        <v>25969000</v>
      </c>
      <c r="H61" s="40">
        <f t="shared" si="26"/>
        <v>1716000</v>
      </c>
      <c r="I61" s="41">
        <f t="shared" si="26"/>
        <v>38392330</v>
      </c>
      <c r="J61" s="40">
        <f t="shared" si="26"/>
        <v>13164000</v>
      </c>
      <c r="K61" s="41">
        <f t="shared" si="26"/>
        <v>11095875</v>
      </c>
      <c r="L61" s="40">
        <f t="shared" si="26"/>
        <v>3162000</v>
      </c>
      <c r="M61" s="41">
        <f t="shared" si="26"/>
        <v>3260531</v>
      </c>
      <c r="N61" s="40">
        <f t="shared" si="26"/>
        <v>0</v>
      </c>
      <c r="O61" s="41">
        <f t="shared" si="26"/>
        <v>0</v>
      </c>
      <c r="P61" s="40">
        <f t="shared" si="26"/>
        <v>18042000</v>
      </c>
      <c r="Q61" s="41">
        <f t="shared" si="26"/>
        <v>52748736</v>
      </c>
      <c r="R61" s="20">
        <f t="shared" si="16"/>
        <v>-75.979945305378308</v>
      </c>
      <c r="S61" s="21">
        <f t="shared" si="17"/>
        <v>-70.61492671826241</v>
      </c>
      <c r="T61" s="20">
        <f t="shared" si="18"/>
        <v>69.475143440255692</v>
      </c>
      <c r="U61" s="22">
        <f t="shared" si="19"/>
        <v>203.12193769494397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24137000</v>
      </c>
      <c r="C65" s="48">
        <f t="shared" si="30"/>
        <v>1832000</v>
      </c>
      <c r="D65" s="48">
        <f t="shared" si="30"/>
        <v>0</v>
      </c>
      <c r="E65" s="48">
        <f t="shared" si="30"/>
        <v>25969000</v>
      </c>
      <c r="F65" s="49">
        <f t="shared" si="30"/>
        <v>24134000</v>
      </c>
      <c r="G65" s="50">
        <f t="shared" si="30"/>
        <v>25969000</v>
      </c>
      <c r="H65" s="49">
        <f t="shared" si="30"/>
        <v>1716000</v>
      </c>
      <c r="I65" s="50">
        <f t="shared" si="30"/>
        <v>38392330</v>
      </c>
      <c r="J65" s="49">
        <f t="shared" si="30"/>
        <v>13164000</v>
      </c>
      <c r="K65" s="50">
        <f t="shared" si="30"/>
        <v>11095875</v>
      </c>
      <c r="L65" s="49">
        <f t="shared" si="30"/>
        <v>3162000</v>
      </c>
      <c r="M65" s="51">
        <f t="shared" si="30"/>
        <v>3260531</v>
      </c>
      <c r="N65" s="49">
        <f t="shared" si="30"/>
        <v>0</v>
      </c>
      <c r="O65" s="50">
        <f t="shared" si="30"/>
        <v>0</v>
      </c>
      <c r="P65" s="49">
        <f t="shared" si="30"/>
        <v>18042000</v>
      </c>
      <c r="Q65" s="50">
        <f t="shared" si="30"/>
        <v>52748736</v>
      </c>
      <c r="R65" s="34">
        <f t="shared" si="16"/>
        <v>-75.979945305378308</v>
      </c>
      <c r="S65" s="35">
        <f t="shared" si="17"/>
        <v>-70.61492671826241</v>
      </c>
      <c r="T65" s="34">
        <f t="shared" si="18"/>
        <v>69.475143440255692</v>
      </c>
      <c r="U65" s="35">
        <f t="shared" si="19"/>
        <v>203.12193769494397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26032000</v>
      </c>
      <c r="C8" s="36">
        <f t="shared" si="0"/>
        <v>-7000</v>
      </c>
      <c r="D8" s="36">
        <f t="shared" si="0"/>
        <v>0</v>
      </c>
      <c r="E8" s="36">
        <f t="shared" si="0"/>
        <v>26025000</v>
      </c>
      <c r="F8" s="37">
        <f t="shared" si="0"/>
        <v>26025000</v>
      </c>
      <c r="G8" s="38">
        <f t="shared" si="0"/>
        <v>26025000</v>
      </c>
      <c r="H8" s="37">
        <f t="shared" si="0"/>
        <v>4632000</v>
      </c>
      <c r="I8" s="38">
        <f t="shared" si="0"/>
        <v>4641616</v>
      </c>
      <c r="J8" s="37">
        <f t="shared" si="0"/>
        <v>4586000</v>
      </c>
      <c r="K8" s="38">
        <f t="shared" si="0"/>
        <v>5225256</v>
      </c>
      <c r="L8" s="37">
        <f t="shared" si="0"/>
        <v>1963000</v>
      </c>
      <c r="M8" s="38">
        <f t="shared" si="0"/>
        <v>1312300</v>
      </c>
      <c r="N8" s="37">
        <f t="shared" si="0"/>
        <v>0</v>
      </c>
      <c r="O8" s="38">
        <f t="shared" si="0"/>
        <v>0</v>
      </c>
      <c r="P8" s="37">
        <f t="shared" si="0"/>
        <v>11181000</v>
      </c>
      <c r="Q8" s="38">
        <f t="shared" si="0"/>
        <v>11179172</v>
      </c>
      <c r="R8" s="16">
        <f>IF(($J8       =0),0,((($L8       -$J8       )/$J8       )*100))</f>
        <v>-57.195813344962929</v>
      </c>
      <c r="S8" s="17">
        <f>IF(($K8       =0),0,((($M8       -$K8       )/$K8       )*100))</f>
        <v>-74.88544101954048</v>
      </c>
      <c r="T8" s="16">
        <f>IF(($E8       =0),0,(($P8       /$E8       )*100))</f>
        <v>42.962536023054753</v>
      </c>
      <c r="U8" s="18">
        <f>IF(($E8       =0),0,(($Q8       /$E8       )*100))</f>
        <v>42.955512007684924</v>
      </c>
      <c r="V8" s="37">
        <f t="shared" ref="V8:W8" si="1">+V9+V28</f>
        <v>753000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23032000</v>
      </c>
      <c r="C9" s="39">
        <f t="shared" si="2"/>
        <v>-7000</v>
      </c>
      <c r="D9" s="39">
        <f t="shared" si="2"/>
        <v>0</v>
      </c>
      <c r="E9" s="39">
        <f t="shared" si="2"/>
        <v>23025000</v>
      </c>
      <c r="F9" s="40">
        <f t="shared" si="2"/>
        <v>23025000</v>
      </c>
      <c r="G9" s="41">
        <f t="shared" si="2"/>
        <v>23025000</v>
      </c>
      <c r="H9" s="40">
        <f t="shared" si="2"/>
        <v>3698000</v>
      </c>
      <c r="I9" s="41">
        <f t="shared" si="2"/>
        <v>3706382</v>
      </c>
      <c r="J9" s="40">
        <f t="shared" si="2"/>
        <v>4021000</v>
      </c>
      <c r="K9" s="41">
        <f t="shared" si="2"/>
        <v>4659538</v>
      </c>
      <c r="L9" s="40">
        <f t="shared" si="2"/>
        <v>1236000</v>
      </c>
      <c r="M9" s="41">
        <f t="shared" si="2"/>
        <v>586165</v>
      </c>
      <c r="N9" s="40">
        <f t="shared" si="2"/>
        <v>0</v>
      </c>
      <c r="O9" s="41">
        <f t="shared" si="2"/>
        <v>0</v>
      </c>
      <c r="P9" s="40">
        <f t="shared" si="2"/>
        <v>8955000</v>
      </c>
      <c r="Q9" s="41">
        <f t="shared" si="2"/>
        <v>8952085</v>
      </c>
      <c r="R9" s="20">
        <f>IF(($J9       =0),0,((($L9       -$J9       )/$J9       )*100))</f>
        <v>-69.261377766724692</v>
      </c>
      <c r="S9" s="21">
        <f>IF(($K9       =0),0,((($M9       -$K9       )/$K9       )*100))</f>
        <v>-87.420104739997825</v>
      </c>
      <c r="T9" s="20">
        <f>IF(($E9       =0),0,(($P9       /$E9       )*100))</f>
        <v>38.892508143322473</v>
      </c>
      <c r="U9" s="22">
        <f>IF(($E9       =0),0,(($Q9       /$E9       )*100))</f>
        <v>38.879847991313788</v>
      </c>
      <c r="V9" s="40">
        <f t="shared" ref="V9:W9" si="3">SUM(V10:V27)</f>
        <v>753000</v>
      </c>
      <c r="W9" s="41">
        <f t="shared" si="3"/>
        <v>0</v>
      </c>
    </row>
    <row r="10" spans="1:23" x14ac:dyDescent="0.2">
      <c r="A10" s="23" t="s">
        <v>36</v>
      </c>
      <c r="B10" s="42">
        <v>8032000</v>
      </c>
      <c r="C10" s="42">
        <v>-7000</v>
      </c>
      <c r="D10" s="42"/>
      <c r="E10" s="42">
        <f t="shared" ref="E10:E41" si="4">$B10      +$C10      +$D10</f>
        <v>8025000</v>
      </c>
      <c r="F10" s="43">
        <v>8025000</v>
      </c>
      <c r="G10" s="44">
        <v>8025000</v>
      </c>
      <c r="H10" s="43">
        <v>2515000</v>
      </c>
      <c r="I10" s="44">
        <v>2517320</v>
      </c>
      <c r="J10" s="43">
        <v>1898000</v>
      </c>
      <c r="K10" s="44">
        <v>2541310</v>
      </c>
      <c r="L10" s="43">
        <v>1044000</v>
      </c>
      <c r="M10" s="44">
        <v>394330</v>
      </c>
      <c r="N10" s="43"/>
      <c r="O10" s="44"/>
      <c r="P10" s="43">
        <f t="shared" ref="P10:P41" si="5">$H10      +$J10      +$L10      +$N10</f>
        <v>5457000</v>
      </c>
      <c r="Q10" s="44">
        <f t="shared" ref="Q10:Q41" si="6">$I10      +$K10      +$M10      +$O10</f>
        <v>5452960</v>
      </c>
      <c r="R10" s="24">
        <f t="shared" ref="R10:R41" si="7">IF(($J10      =0),0,((($L10      -$J10      )/$J10      )*100))</f>
        <v>-44.994731296101158</v>
      </c>
      <c r="S10" s="25">
        <f t="shared" ref="S10:S41" si="8">IF(($K10      =0),0,((($M10      -$K10      )/$K10      )*100))</f>
        <v>-84.483199609650143</v>
      </c>
      <c r="T10" s="24">
        <f t="shared" ref="T10:T41" si="9">IF(($E10      =0),0,(($P10      /$E10      )*100))</f>
        <v>68</v>
      </c>
      <c r="U10" s="26">
        <f t="shared" ref="U10:U41" si="10">IF(($E10      =0),0,(($Q10      /$E10      )*100))</f>
        <v>67.949657320872277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1183000</v>
      </c>
      <c r="I23" s="44">
        <v>1189062</v>
      </c>
      <c r="J23" s="43">
        <v>2123000</v>
      </c>
      <c r="K23" s="44">
        <v>2118228</v>
      </c>
      <c r="L23" s="43">
        <v>192000</v>
      </c>
      <c r="M23" s="44">
        <v>191835</v>
      </c>
      <c r="N23" s="43"/>
      <c r="O23" s="44"/>
      <c r="P23" s="43">
        <f t="shared" si="5"/>
        <v>3498000</v>
      </c>
      <c r="Q23" s="44">
        <f t="shared" si="6"/>
        <v>3499125</v>
      </c>
      <c r="R23" s="24">
        <f t="shared" si="7"/>
        <v>-90.956194065002364</v>
      </c>
      <c r="S23" s="25">
        <f t="shared" si="8"/>
        <v>-90.943609469802126</v>
      </c>
      <c r="T23" s="24">
        <f t="shared" si="9"/>
        <v>23.32</v>
      </c>
      <c r="U23" s="26">
        <f t="shared" si="10"/>
        <v>23.327500000000001</v>
      </c>
      <c r="V23" s="43">
        <v>753000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934000</v>
      </c>
      <c r="I28" s="41">
        <f t="shared" si="11"/>
        <v>935234</v>
      </c>
      <c r="J28" s="40">
        <f t="shared" si="11"/>
        <v>565000</v>
      </c>
      <c r="K28" s="41">
        <f t="shared" si="11"/>
        <v>565718</v>
      </c>
      <c r="L28" s="40">
        <f t="shared" si="11"/>
        <v>727000</v>
      </c>
      <c r="M28" s="41">
        <f t="shared" si="11"/>
        <v>726135</v>
      </c>
      <c r="N28" s="40">
        <f t="shared" si="11"/>
        <v>0</v>
      </c>
      <c r="O28" s="41">
        <f t="shared" si="11"/>
        <v>0</v>
      </c>
      <c r="P28" s="40">
        <f t="shared" si="11"/>
        <v>2226000</v>
      </c>
      <c r="Q28" s="41">
        <f t="shared" si="11"/>
        <v>2227087</v>
      </c>
      <c r="R28" s="20">
        <f t="shared" si="7"/>
        <v>28.67256637168142</v>
      </c>
      <c r="S28" s="21">
        <f t="shared" si="8"/>
        <v>28.356354225957105</v>
      </c>
      <c r="T28" s="20">
        <f t="shared" si="9"/>
        <v>74.2</v>
      </c>
      <c r="U28" s="22">
        <f t="shared" si="10"/>
        <v>74.236233333333331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832000</v>
      </c>
      <c r="I31" s="44">
        <v>832688</v>
      </c>
      <c r="J31" s="43">
        <v>261000</v>
      </c>
      <c r="K31" s="44">
        <v>261300</v>
      </c>
      <c r="L31" s="43">
        <v>371000</v>
      </c>
      <c r="M31" s="44">
        <v>370751</v>
      </c>
      <c r="N31" s="43"/>
      <c r="O31" s="44"/>
      <c r="P31" s="43">
        <f t="shared" si="5"/>
        <v>1464000</v>
      </c>
      <c r="Q31" s="44">
        <f t="shared" si="6"/>
        <v>1464739</v>
      </c>
      <c r="R31" s="24">
        <f t="shared" si="7"/>
        <v>42.145593869731798</v>
      </c>
      <c r="S31" s="25">
        <f t="shared" si="8"/>
        <v>41.88710294680444</v>
      </c>
      <c r="T31" s="24">
        <f t="shared" si="9"/>
        <v>81.333333333333329</v>
      </c>
      <c r="U31" s="26">
        <f t="shared" si="10"/>
        <v>81.374388888888888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102000</v>
      </c>
      <c r="I33" s="44">
        <v>102546</v>
      </c>
      <c r="J33" s="43">
        <v>304000</v>
      </c>
      <c r="K33" s="44">
        <v>304418</v>
      </c>
      <c r="L33" s="43">
        <v>356000</v>
      </c>
      <c r="M33" s="44">
        <v>355384</v>
      </c>
      <c r="N33" s="43"/>
      <c r="O33" s="44"/>
      <c r="P33" s="43">
        <f t="shared" si="5"/>
        <v>762000</v>
      </c>
      <c r="Q33" s="44">
        <f t="shared" si="6"/>
        <v>762348</v>
      </c>
      <c r="R33" s="24">
        <f t="shared" si="7"/>
        <v>17.105263157894736</v>
      </c>
      <c r="S33" s="25">
        <f t="shared" si="8"/>
        <v>16.742111176080257</v>
      </c>
      <c r="T33" s="24">
        <f t="shared" si="9"/>
        <v>63.5</v>
      </c>
      <c r="U33" s="26">
        <f t="shared" si="10"/>
        <v>63.529000000000003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26032000</v>
      </c>
      <c r="C61" s="39">
        <f t="shared" si="26"/>
        <v>-7000</v>
      </c>
      <c r="D61" s="39">
        <f t="shared" si="26"/>
        <v>0</v>
      </c>
      <c r="E61" s="39">
        <f t="shared" si="26"/>
        <v>26025000</v>
      </c>
      <c r="F61" s="40">
        <f t="shared" si="26"/>
        <v>26025000</v>
      </c>
      <c r="G61" s="41">
        <f t="shared" si="26"/>
        <v>26025000</v>
      </c>
      <c r="H61" s="40">
        <f t="shared" si="26"/>
        <v>4632000</v>
      </c>
      <c r="I61" s="41">
        <f t="shared" si="26"/>
        <v>4641616</v>
      </c>
      <c r="J61" s="40">
        <f t="shared" si="26"/>
        <v>4586000</v>
      </c>
      <c r="K61" s="41">
        <f t="shared" si="26"/>
        <v>5225256</v>
      </c>
      <c r="L61" s="40">
        <f t="shared" si="26"/>
        <v>1963000</v>
      </c>
      <c r="M61" s="41">
        <f t="shared" si="26"/>
        <v>1312300</v>
      </c>
      <c r="N61" s="40">
        <f t="shared" si="26"/>
        <v>0</v>
      </c>
      <c r="O61" s="41">
        <f t="shared" si="26"/>
        <v>0</v>
      </c>
      <c r="P61" s="40">
        <f t="shared" si="26"/>
        <v>11181000</v>
      </c>
      <c r="Q61" s="41">
        <f t="shared" si="26"/>
        <v>11179172</v>
      </c>
      <c r="R61" s="20">
        <f t="shared" si="16"/>
        <v>-57.195813344962929</v>
      </c>
      <c r="S61" s="21">
        <f t="shared" si="17"/>
        <v>-74.88544101954048</v>
      </c>
      <c r="T61" s="20">
        <f t="shared" si="18"/>
        <v>42.962536023054753</v>
      </c>
      <c r="U61" s="22">
        <f t="shared" si="19"/>
        <v>42.955512007684924</v>
      </c>
      <c r="V61" s="40">
        <f t="shared" ref="V61:W61" si="27">+V8+V43</f>
        <v>753000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26032000</v>
      </c>
      <c r="C65" s="48">
        <f t="shared" si="30"/>
        <v>-7000</v>
      </c>
      <c r="D65" s="48">
        <f t="shared" si="30"/>
        <v>0</v>
      </c>
      <c r="E65" s="48">
        <f t="shared" si="30"/>
        <v>26025000</v>
      </c>
      <c r="F65" s="49">
        <f t="shared" si="30"/>
        <v>26025000</v>
      </c>
      <c r="G65" s="50">
        <f t="shared" si="30"/>
        <v>26025000</v>
      </c>
      <c r="H65" s="49">
        <f t="shared" si="30"/>
        <v>4632000</v>
      </c>
      <c r="I65" s="50">
        <f t="shared" si="30"/>
        <v>4641616</v>
      </c>
      <c r="J65" s="49">
        <f t="shared" si="30"/>
        <v>4586000</v>
      </c>
      <c r="K65" s="50">
        <f t="shared" si="30"/>
        <v>5225256</v>
      </c>
      <c r="L65" s="49">
        <f t="shared" si="30"/>
        <v>1963000</v>
      </c>
      <c r="M65" s="51">
        <f t="shared" si="30"/>
        <v>1312300</v>
      </c>
      <c r="N65" s="49">
        <f t="shared" si="30"/>
        <v>0</v>
      </c>
      <c r="O65" s="50">
        <f t="shared" si="30"/>
        <v>0</v>
      </c>
      <c r="P65" s="49">
        <f t="shared" si="30"/>
        <v>11181000</v>
      </c>
      <c r="Q65" s="50">
        <f t="shared" si="30"/>
        <v>11179172</v>
      </c>
      <c r="R65" s="34">
        <f t="shared" si="16"/>
        <v>-57.195813344962929</v>
      </c>
      <c r="S65" s="35">
        <f t="shared" si="17"/>
        <v>-74.88544101954048</v>
      </c>
      <c r="T65" s="34">
        <f t="shared" si="18"/>
        <v>42.962536023054753</v>
      </c>
      <c r="U65" s="35">
        <f t="shared" si="19"/>
        <v>42.955512007684924</v>
      </c>
      <c r="V65" s="49">
        <f>+V61+V62</f>
        <v>753000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26167000</v>
      </c>
      <c r="C8" s="36">
        <f t="shared" si="0"/>
        <v>1673000</v>
      </c>
      <c r="D8" s="36">
        <f t="shared" si="0"/>
        <v>0</v>
      </c>
      <c r="E8" s="36">
        <f t="shared" si="0"/>
        <v>27840000</v>
      </c>
      <c r="F8" s="37">
        <f t="shared" si="0"/>
        <v>27840000</v>
      </c>
      <c r="G8" s="38">
        <f t="shared" si="0"/>
        <v>27840000</v>
      </c>
      <c r="H8" s="37">
        <f t="shared" si="0"/>
        <v>13450000</v>
      </c>
      <c r="I8" s="38">
        <f t="shared" si="0"/>
        <v>13601216</v>
      </c>
      <c r="J8" s="37">
        <f t="shared" si="0"/>
        <v>4742000</v>
      </c>
      <c r="K8" s="38">
        <f t="shared" si="0"/>
        <v>6237420</v>
      </c>
      <c r="L8" s="37">
        <f t="shared" si="0"/>
        <v>610000</v>
      </c>
      <c r="M8" s="38">
        <f t="shared" si="0"/>
        <v>700509</v>
      </c>
      <c r="N8" s="37">
        <f t="shared" si="0"/>
        <v>0</v>
      </c>
      <c r="O8" s="38">
        <f t="shared" si="0"/>
        <v>0</v>
      </c>
      <c r="P8" s="37">
        <f t="shared" si="0"/>
        <v>18802000</v>
      </c>
      <c r="Q8" s="38">
        <f t="shared" si="0"/>
        <v>20539145</v>
      </c>
      <c r="R8" s="16">
        <f>IF(($J8       =0),0,((($L8       -$J8       )/$J8       )*100))</f>
        <v>-87.136229439055242</v>
      </c>
      <c r="S8" s="17">
        <f>IF(($K8       =0),0,((($M8       -$K8       )/$K8       )*100))</f>
        <v>-88.769250747905375</v>
      </c>
      <c r="T8" s="16">
        <f>IF(($E8       =0),0,(($P8       /$E8       )*100))</f>
        <v>67.535919540229884</v>
      </c>
      <c r="U8" s="18">
        <f>IF(($E8       =0),0,(($Q8       /$E8       )*100))</f>
        <v>73.775664511494256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22941000</v>
      </c>
      <c r="C9" s="39">
        <f t="shared" si="2"/>
        <v>1673000</v>
      </c>
      <c r="D9" s="39">
        <f t="shared" si="2"/>
        <v>0</v>
      </c>
      <c r="E9" s="39">
        <f t="shared" si="2"/>
        <v>24614000</v>
      </c>
      <c r="F9" s="40">
        <f t="shared" si="2"/>
        <v>24614000</v>
      </c>
      <c r="G9" s="41">
        <f t="shared" si="2"/>
        <v>24614000</v>
      </c>
      <c r="H9" s="40">
        <f t="shared" si="2"/>
        <v>12432000</v>
      </c>
      <c r="I9" s="41">
        <f t="shared" si="2"/>
        <v>12431758</v>
      </c>
      <c r="J9" s="40">
        <f t="shared" si="2"/>
        <v>3908000</v>
      </c>
      <c r="K9" s="41">
        <f t="shared" si="2"/>
        <v>5504646</v>
      </c>
      <c r="L9" s="40">
        <f t="shared" si="2"/>
        <v>265000</v>
      </c>
      <c r="M9" s="41">
        <f t="shared" si="2"/>
        <v>351699</v>
      </c>
      <c r="N9" s="40">
        <f t="shared" si="2"/>
        <v>0</v>
      </c>
      <c r="O9" s="41">
        <f t="shared" si="2"/>
        <v>0</v>
      </c>
      <c r="P9" s="40">
        <f t="shared" si="2"/>
        <v>16605000</v>
      </c>
      <c r="Q9" s="41">
        <f t="shared" si="2"/>
        <v>18288103</v>
      </c>
      <c r="R9" s="20">
        <f>IF(($J9       =0),0,((($L9       -$J9       )/$J9       )*100))</f>
        <v>-93.219037871033777</v>
      </c>
      <c r="S9" s="21">
        <f>IF(($K9       =0),0,((($M9       -$K9       )/$K9       )*100))</f>
        <v>-93.610869799801847</v>
      </c>
      <c r="T9" s="20">
        <f>IF(($E9       =0),0,(($P9       /$E9       )*100))</f>
        <v>67.461607215405863</v>
      </c>
      <c r="U9" s="22">
        <f>IF(($E9       =0),0,(($Q9       /$E9       )*100))</f>
        <v>74.299597789875676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15631000</v>
      </c>
      <c r="C10" s="42">
        <v>2000000</v>
      </c>
      <c r="D10" s="42"/>
      <c r="E10" s="42">
        <f t="shared" ref="E10:E41" si="4">$B10      +$C10      +$D10</f>
        <v>17631000</v>
      </c>
      <c r="F10" s="43">
        <v>17631000</v>
      </c>
      <c r="G10" s="44">
        <v>17631000</v>
      </c>
      <c r="H10" s="43">
        <v>12432000</v>
      </c>
      <c r="I10" s="44">
        <v>12431758</v>
      </c>
      <c r="J10" s="43">
        <v>1311000</v>
      </c>
      <c r="K10" s="44">
        <v>2907816</v>
      </c>
      <c r="L10" s="43">
        <v>213000</v>
      </c>
      <c r="M10" s="44">
        <v>211780</v>
      </c>
      <c r="N10" s="43"/>
      <c r="O10" s="44"/>
      <c r="P10" s="43">
        <f t="shared" ref="P10:P41" si="5">$H10      +$J10      +$L10      +$N10</f>
        <v>13956000</v>
      </c>
      <c r="Q10" s="44">
        <f t="shared" ref="Q10:Q41" si="6">$I10      +$K10      +$M10      +$O10</f>
        <v>15551354</v>
      </c>
      <c r="R10" s="24">
        <f t="shared" ref="R10:R41" si="7">IF(($J10      =0),0,((($L10      -$J10      )/$J10      )*100))</f>
        <v>-83.752860411899306</v>
      </c>
      <c r="S10" s="25">
        <f t="shared" ref="S10:S41" si="8">IF(($K10      =0),0,((($M10      -$K10      )/$K10      )*100))</f>
        <v>-92.716870668570508</v>
      </c>
      <c r="T10" s="24">
        <f t="shared" ref="T10:T41" si="9">IF(($E10      =0),0,(($P10      /$E10      )*100))</f>
        <v>79.15603198911009</v>
      </c>
      <c r="U10" s="26">
        <f t="shared" ref="U10:U41" si="10">IF(($E10      =0),0,(($Q10      /$E10      )*100))</f>
        <v>88.204605524360502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7310000</v>
      </c>
      <c r="C13" s="42">
        <v>-327000</v>
      </c>
      <c r="D13" s="42"/>
      <c r="E13" s="42">
        <f t="shared" si="4"/>
        <v>6983000</v>
      </c>
      <c r="F13" s="43">
        <v>6983000</v>
      </c>
      <c r="G13" s="44">
        <v>6983000</v>
      </c>
      <c r="H13" s="43"/>
      <c r="I13" s="44"/>
      <c r="J13" s="43">
        <v>2597000</v>
      </c>
      <c r="K13" s="44">
        <v>2596830</v>
      </c>
      <c r="L13" s="43">
        <v>52000</v>
      </c>
      <c r="M13" s="44">
        <v>139919</v>
      </c>
      <c r="N13" s="43"/>
      <c r="O13" s="44"/>
      <c r="P13" s="43">
        <f t="shared" si="5"/>
        <v>2649000</v>
      </c>
      <c r="Q13" s="44">
        <f t="shared" si="6"/>
        <v>2736749</v>
      </c>
      <c r="R13" s="24">
        <f t="shared" si="7"/>
        <v>-97.997689641894496</v>
      </c>
      <c r="S13" s="25">
        <f t="shared" si="8"/>
        <v>-94.611930700122841</v>
      </c>
      <c r="T13" s="24">
        <f t="shared" si="9"/>
        <v>37.934984963482741</v>
      </c>
      <c r="U13" s="26">
        <f t="shared" si="10"/>
        <v>39.191593870829152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3226000</v>
      </c>
      <c r="C28" s="39">
        <f t="shared" si="11"/>
        <v>0</v>
      </c>
      <c r="D28" s="39">
        <f t="shared" si="11"/>
        <v>0</v>
      </c>
      <c r="E28" s="39">
        <f t="shared" si="11"/>
        <v>3226000</v>
      </c>
      <c r="F28" s="40">
        <f t="shared" si="11"/>
        <v>3226000</v>
      </c>
      <c r="G28" s="41">
        <f t="shared" si="11"/>
        <v>3226000</v>
      </c>
      <c r="H28" s="40">
        <f t="shared" si="11"/>
        <v>1018000</v>
      </c>
      <c r="I28" s="41">
        <f t="shared" si="11"/>
        <v>1169458</v>
      </c>
      <c r="J28" s="40">
        <f t="shared" si="11"/>
        <v>834000</v>
      </c>
      <c r="K28" s="41">
        <f t="shared" si="11"/>
        <v>732774</v>
      </c>
      <c r="L28" s="40">
        <f t="shared" si="11"/>
        <v>345000</v>
      </c>
      <c r="M28" s="41">
        <f t="shared" si="11"/>
        <v>348810</v>
      </c>
      <c r="N28" s="40">
        <f t="shared" si="11"/>
        <v>0</v>
      </c>
      <c r="O28" s="41">
        <f t="shared" si="11"/>
        <v>0</v>
      </c>
      <c r="P28" s="40">
        <f t="shared" si="11"/>
        <v>2197000</v>
      </c>
      <c r="Q28" s="41">
        <f t="shared" si="11"/>
        <v>2251042</v>
      </c>
      <c r="R28" s="20">
        <f t="shared" si="7"/>
        <v>-58.633093525179859</v>
      </c>
      <c r="S28" s="21">
        <f t="shared" si="8"/>
        <v>-52.398693185074798</v>
      </c>
      <c r="T28" s="20">
        <f t="shared" si="9"/>
        <v>68.102913825170489</v>
      </c>
      <c r="U28" s="22">
        <f t="shared" si="10"/>
        <v>69.778115313081216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808000</v>
      </c>
      <c r="I31" s="44">
        <v>840288</v>
      </c>
      <c r="J31" s="43">
        <v>435000</v>
      </c>
      <c r="K31" s="44">
        <v>327505</v>
      </c>
      <c r="L31" s="43">
        <v>98000</v>
      </c>
      <c r="M31" s="44">
        <v>98496</v>
      </c>
      <c r="N31" s="43"/>
      <c r="O31" s="44"/>
      <c r="P31" s="43">
        <f t="shared" si="5"/>
        <v>1341000</v>
      </c>
      <c r="Q31" s="44">
        <f t="shared" si="6"/>
        <v>1266289</v>
      </c>
      <c r="R31" s="24">
        <f t="shared" si="7"/>
        <v>-77.47126436781609</v>
      </c>
      <c r="S31" s="25">
        <f t="shared" si="8"/>
        <v>-69.925344651226695</v>
      </c>
      <c r="T31" s="24">
        <f t="shared" si="9"/>
        <v>67.05</v>
      </c>
      <c r="U31" s="26">
        <f t="shared" si="10"/>
        <v>63.314450000000001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1226000</v>
      </c>
      <c r="C33" s="42"/>
      <c r="D33" s="42"/>
      <c r="E33" s="42">
        <f t="shared" si="4"/>
        <v>1226000</v>
      </c>
      <c r="F33" s="43">
        <v>1226000</v>
      </c>
      <c r="G33" s="44">
        <v>1226000</v>
      </c>
      <c r="H33" s="43">
        <v>210000</v>
      </c>
      <c r="I33" s="44">
        <v>329170</v>
      </c>
      <c r="J33" s="43">
        <v>399000</v>
      </c>
      <c r="K33" s="44">
        <v>405269</v>
      </c>
      <c r="L33" s="43">
        <v>247000</v>
      </c>
      <c r="M33" s="44">
        <v>250314</v>
      </c>
      <c r="N33" s="43"/>
      <c r="O33" s="44"/>
      <c r="P33" s="43">
        <f t="shared" si="5"/>
        <v>856000</v>
      </c>
      <c r="Q33" s="44">
        <f t="shared" si="6"/>
        <v>984753</v>
      </c>
      <c r="R33" s="24">
        <f t="shared" si="7"/>
        <v>-38.095238095238095</v>
      </c>
      <c r="S33" s="25">
        <f t="shared" si="8"/>
        <v>-38.235098169364051</v>
      </c>
      <c r="T33" s="24">
        <f t="shared" si="9"/>
        <v>69.820554649265915</v>
      </c>
      <c r="U33" s="26">
        <f t="shared" si="10"/>
        <v>80.322430668841761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26167000</v>
      </c>
      <c r="C61" s="39">
        <f t="shared" si="26"/>
        <v>1673000</v>
      </c>
      <c r="D61" s="39">
        <f t="shared" si="26"/>
        <v>0</v>
      </c>
      <c r="E61" s="39">
        <f t="shared" si="26"/>
        <v>27840000</v>
      </c>
      <c r="F61" s="40">
        <f t="shared" si="26"/>
        <v>27840000</v>
      </c>
      <c r="G61" s="41">
        <f t="shared" si="26"/>
        <v>27840000</v>
      </c>
      <c r="H61" s="40">
        <f t="shared" si="26"/>
        <v>13450000</v>
      </c>
      <c r="I61" s="41">
        <f t="shared" si="26"/>
        <v>13601216</v>
      </c>
      <c r="J61" s="40">
        <f t="shared" si="26"/>
        <v>4742000</v>
      </c>
      <c r="K61" s="41">
        <f t="shared" si="26"/>
        <v>6237420</v>
      </c>
      <c r="L61" s="40">
        <f t="shared" si="26"/>
        <v>610000</v>
      </c>
      <c r="M61" s="41">
        <f t="shared" si="26"/>
        <v>700509</v>
      </c>
      <c r="N61" s="40">
        <f t="shared" si="26"/>
        <v>0</v>
      </c>
      <c r="O61" s="41">
        <f t="shared" si="26"/>
        <v>0</v>
      </c>
      <c r="P61" s="40">
        <f t="shared" si="26"/>
        <v>18802000</v>
      </c>
      <c r="Q61" s="41">
        <f t="shared" si="26"/>
        <v>20539145</v>
      </c>
      <c r="R61" s="20">
        <f t="shared" si="16"/>
        <v>-87.136229439055242</v>
      </c>
      <c r="S61" s="21">
        <f t="shared" si="17"/>
        <v>-88.769250747905375</v>
      </c>
      <c r="T61" s="20">
        <f t="shared" si="18"/>
        <v>67.535919540229884</v>
      </c>
      <c r="U61" s="22">
        <f t="shared" si="19"/>
        <v>73.775664511494256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26167000</v>
      </c>
      <c r="C65" s="48">
        <f t="shared" si="30"/>
        <v>1673000</v>
      </c>
      <c r="D65" s="48">
        <f t="shared" si="30"/>
        <v>0</v>
      </c>
      <c r="E65" s="48">
        <f t="shared" si="30"/>
        <v>27840000</v>
      </c>
      <c r="F65" s="49">
        <f t="shared" si="30"/>
        <v>27840000</v>
      </c>
      <c r="G65" s="50">
        <f t="shared" si="30"/>
        <v>27840000</v>
      </c>
      <c r="H65" s="49">
        <f t="shared" si="30"/>
        <v>13450000</v>
      </c>
      <c r="I65" s="50">
        <f t="shared" si="30"/>
        <v>13601216</v>
      </c>
      <c r="J65" s="49">
        <f t="shared" si="30"/>
        <v>4742000</v>
      </c>
      <c r="K65" s="50">
        <f t="shared" si="30"/>
        <v>6237420</v>
      </c>
      <c r="L65" s="49">
        <f t="shared" si="30"/>
        <v>610000</v>
      </c>
      <c r="M65" s="51">
        <f t="shared" si="30"/>
        <v>700509</v>
      </c>
      <c r="N65" s="49">
        <f t="shared" si="30"/>
        <v>0</v>
      </c>
      <c r="O65" s="50">
        <f t="shared" si="30"/>
        <v>0</v>
      </c>
      <c r="P65" s="49">
        <f t="shared" si="30"/>
        <v>18802000</v>
      </c>
      <c r="Q65" s="50">
        <f t="shared" si="30"/>
        <v>20539145</v>
      </c>
      <c r="R65" s="34">
        <f t="shared" si="16"/>
        <v>-87.136229439055242</v>
      </c>
      <c r="S65" s="35">
        <f t="shared" si="17"/>
        <v>-88.769250747905375</v>
      </c>
      <c r="T65" s="34">
        <f t="shared" si="18"/>
        <v>67.535919540229884</v>
      </c>
      <c r="U65" s="35">
        <f t="shared" si="19"/>
        <v>73.775664511494256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10153000</v>
      </c>
      <c r="C8" s="36">
        <f t="shared" si="0"/>
        <v>0</v>
      </c>
      <c r="D8" s="36">
        <f t="shared" si="0"/>
        <v>0</v>
      </c>
      <c r="E8" s="36">
        <f t="shared" si="0"/>
        <v>10153000</v>
      </c>
      <c r="F8" s="37">
        <f t="shared" si="0"/>
        <v>10153000</v>
      </c>
      <c r="G8" s="38">
        <f t="shared" si="0"/>
        <v>10153000</v>
      </c>
      <c r="H8" s="37">
        <f t="shared" si="0"/>
        <v>586000</v>
      </c>
      <c r="I8" s="38">
        <f t="shared" si="0"/>
        <v>1821086</v>
      </c>
      <c r="J8" s="37">
        <f t="shared" si="0"/>
        <v>1449000</v>
      </c>
      <c r="K8" s="38">
        <f t="shared" si="0"/>
        <v>618728</v>
      </c>
      <c r="L8" s="37">
        <f t="shared" si="0"/>
        <v>840000</v>
      </c>
      <c r="M8" s="38">
        <f t="shared" si="0"/>
        <v>1319378</v>
      </c>
      <c r="N8" s="37">
        <f t="shared" si="0"/>
        <v>0</v>
      </c>
      <c r="O8" s="38">
        <f t="shared" si="0"/>
        <v>0</v>
      </c>
      <c r="P8" s="37">
        <f t="shared" si="0"/>
        <v>2875000</v>
      </c>
      <c r="Q8" s="38">
        <f t="shared" si="0"/>
        <v>3759192</v>
      </c>
      <c r="R8" s="16">
        <f>IF(($J8       =0),0,((($L8       -$J8       )/$J8       )*100))</f>
        <v>-42.028985507246375</v>
      </c>
      <c r="S8" s="17">
        <f>IF(($K8       =0),0,((($M8       -$K8       )/$K8       )*100))</f>
        <v>113.24038996134004</v>
      </c>
      <c r="T8" s="16">
        <f>IF(($E8       =0),0,(($P8       /$E8       )*100))</f>
        <v>28.316753668866347</v>
      </c>
      <c r="U8" s="18">
        <f>IF(($E8       =0),0,(($Q8       /$E8       )*100))</f>
        <v>37.025430907121049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2447000</v>
      </c>
      <c r="C9" s="39">
        <f t="shared" si="2"/>
        <v>0</v>
      </c>
      <c r="D9" s="39">
        <f t="shared" si="2"/>
        <v>0</v>
      </c>
      <c r="E9" s="39">
        <f t="shared" si="2"/>
        <v>2447000</v>
      </c>
      <c r="F9" s="40">
        <f t="shared" si="2"/>
        <v>2447000</v>
      </c>
      <c r="G9" s="41">
        <f t="shared" si="2"/>
        <v>2447000</v>
      </c>
      <c r="H9" s="40">
        <f t="shared" si="2"/>
        <v>0</v>
      </c>
      <c r="I9" s="41">
        <f t="shared" si="2"/>
        <v>0</v>
      </c>
      <c r="J9" s="40">
        <f t="shared" si="2"/>
        <v>1068000</v>
      </c>
      <c r="K9" s="41">
        <f t="shared" si="2"/>
        <v>531522</v>
      </c>
      <c r="L9" s="40">
        <f t="shared" si="2"/>
        <v>0</v>
      </c>
      <c r="M9" s="41">
        <f t="shared" si="2"/>
        <v>919205</v>
      </c>
      <c r="N9" s="40">
        <f t="shared" si="2"/>
        <v>0</v>
      </c>
      <c r="O9" s="41">
        <f t="shared" si="2"/>
        <v>0</v>
      </c>
      <c r="P9" s="40">
        <f t="shared" si="2"/>
        <v>1068000</v>
      </c>
      <c r="Q9" s="41">
        <f t="shared" si="2"/>
        <v>1450727</v>
      </c>
      <c r="R9" s="20">
        <f>IF(($J9       =0),0,((($L9       -$J9       )/$J9       )*100))</f>
        <v>-100</v>
      </c>
      <c r="S9" s="21">
        <f>IF(($K9       =0),0,((($M9       -$K9       )/$K9       )*100))</f>
        <v>72.938279130496952</v>
      </c>
      <c r="T9" s="20">
        <f>IF(($E9       =0),0,(($P9       /$E9       )*100))</f>
        <v>43.645279934613811</v>
      </c>
      <c r="U9" s="22">
        <f>IF(($E9       =0),0,(($Q9       /$E9       )*100))</f>
        <v>59.285941969758895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>
        <v>1068000</v>
      </c>
      <c r="K16" s="44">
        <v>531522</v>
      </c>
      <c r="L16" s="43"/>
      <c r="M16" s="44">
        <v>919205</v>
      </c>
      <c r="N16" s="43"/>
      <c r="O16" s="44"/>
      <c r="P16" s="43">
        <f t="shared" si="5"/>
        <v>1068000</v>
      </c>
      <c r="Q16" s="44">
        <f t="shared" si="6"/>
        <v>1450727</v>
      </c>
      <c r="R16" s="24">
        <f t="shared" si="7"/>
        <v>-100</v>
      </c>
      <c r="S16" s="25">
        <f t="shared" si="8"/>
        <v>72.938279130496952</v>
      </c>
      <c r="T16" s="24">
        <f t="shared" si="9"/>
        <v>43.645279934613811</v>
      </c>
      <c r="U16" s="26">
        <f t="shared" si="10"/>
        <v>59.285941969758895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7706000</v>
      </c>
      <c r="C28" s="39">
        <f t="shared" si="11"/>
        <v>0</v>
      </c>
      <c r="D28" s="39">
        <f t="shared" si="11"/>
        <v>0</v>
      </c>
      <c r="E28" s="39">
        <f t="shared" si="11"/>
        <v>7706000</v>
      </c>
      <c r="F28" s="40">
        <f t="shared" si="11"/>
        <v>7706000</v>
      </c>
      <c r="G28" s="41">
        <f t="shared" si="11"/>
        <v>7706000</v>
      </c>
      <c r="H28" s="40">
        <f t="shared" si="11"/>
        <v>586000</v>
      </c>
      <c r="I28" s="41">
        <f t="shared" si="11"/>
        <v>1821086</v>
      </c>
      <c r="J28" s="40">
        <f t="shared" si="11"/>
        <v>381000</v>
      </c>
      <c r="K28" s="41">
        <f t="shared" si="11"/>
        <v>87206</v>
      </c>
      <c r="L28" s="40">
        <f t="shared" si="11"/>
        <v>840000</v>
      </c>
      <c r="M28" s="41">
        <f t="shared" si="11"/>
        <v>400173</v>
      </c>
      <c r="N28" s="40">
        <f t="shared" si="11"/>
        <v>0</v>
      </c>
      <c r="O28" s="41">
        <f t="shared" si="11"/>
        <v>0</v>
      </c>
      <c r="P28" s="40">
        <f t="shared" si="11"/>
        <v>1807000</v>
      </c>
      <c r="Q28" s="41">
        <f t="shared" si="11"/>
        <v>2308465</v>
      </c>
      <c r="R28" s="20">
        <f t="shared" si="7"/>
        <v>120.4724409448819</v>
      </c>
      <c r="S28" s="21">
        <f t="shared" si="8"/>
        <v>358.88241634749903</v>
      </c>
      <c r="T28" s="20">
        <f t="shared" si="9"/>
        <v>23.449260316636387</v>
      </c>
      <c r="U28" s="22">
        <f t="shared" si="10"/>
        <v>29.956722034778092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159000</v>
      </c>
      <c r="I31" s="44">
        <v>115086</v>
      </c>
      <c r="J31" s="43">
        <v>88000</v>
      </c>
      <c r="K31" s="44">
        <v>87206</v>
      </c>
      <c r="L31" s="43">
        <v>147000</v>
      </c>
      <c r="M31" s="44">
        <v>133010</v>
      </c>
      <c r="N31" s="43"/>
      <c r="O31" s="44"/>
      <c r="P31" s="43">
        <f t="shared" si="5"/>
        <v>394000</v>
      </c>
      <c r="Q31" s="44">
        <f t="shared" si="6"/>
        <v>335302</v>
      </c>
      <c r="R31" s="24">
        <f t="shared" si="7"/>
        <v>67.045454545454547</v>
      </c>
      <c r="S31" s="25">
        <f t="shared" si="8"/>
        <v>52.523908905350545</v>
      </c>
      <c r="T31" s="24">
        <f t="shared" si="9"/>
        <v>39.4</v>
      </c>
      <c r="U31" s="26">
        <f t="shared" si="10"/>
        <v>33.530200000000001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1706000</v>
      </c>
      <c r="C33" s="42"/>
      <c r="D33" s="42"/>
      <c r="E33" s="42">
        <f t="shared" si="4"/>
        <v>1706000</v>
      </c>
      <c r="F33" s="43">
        <v>1706000</v>
      </c>
      <c r="G33" s="44">
        <v>1706000</v>
      </c>
      <c r="H33" s="43">
        <v>427000</v>
      </c>
      <c r="I33" s="44">
        <v>1706000</v>
      </c>
      <c r="J33" s="43"/>
      <c r="K33" s="44"/>
      <c r="L33" s="43"/>
      <c r="M33" s="44"/>
      <c r="N33" s="43"/>
      <c r="O33" s="44"/>
      <c r="P33" s="43">
        <f t="shared" si="5"/>
        <v>427000</v>
      </c>
      <c r="Q33" s="44">
        <f t="shared" si="6"/>
        <v>1706000</v>
      </c>
      <c r="R33" s="24">
        <f t="shared" si="7"/>
        <v>0</v>
      </c>
      <c r="S33" s="25">
        <f t="shared" si="8"/>
        <v>0</v>
      </c>
      <c r="T33" s="24">
        <f t="shared" si="9"/>
        <v>25.029308323563892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293000</v>
      </c>
      <c r="K36" s="44"/>
      <c r="L36" s="43">
        <v>693000</v>
      </c>
      <c r="M36" s="44">
        <v>267163</v>
      </c>
      <c r="N36" s="43"/>
      <c r="O36" s="44"/>
      <c r="P36" s="43">
        <f t="shared" si="5"/>
        <v>986000</v>
      </c>
      <c r="Q36" s="44">
        <f t="shared" si="6"/>
        <v>267163</v>
      </c>
      <c r="R36" s="24">
        <f t="shared" si="7"/>
        <v>136.51877133105802</v>
      </c>
      <c r="S36" s="25">
        <f t="shared" si="8"/>
        <v>0</v>
      </c>
      <c r="T36" s="24">
        <f t="shared" si="9"/>
        <v>19.72</v>
      </c>
      <c r="U36" s="26">
        <f t="shared" si="10"/>
        <v>5.3432599999999999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12641000</v>
      </c>
      <c r="C61" s="39">
        <f t="shared" si="26"/>
        <v>0</v>
      </c>
      <c r="D61" s="39">
        <f t="shared" si="26"/>
        <v>0</v>
      </c>
      <c r="E61" s="39">
        <f t="shared" si="26"/>
        <v>12641000</v>
      </c>
      <c r="F61" s="40">
        <f t="shared" si="26"/>
        <v>12641000</v>
      </c>
      <c r="G61" s="41">
        <f t="shared" si="26"/>
        <v>10153000</v>
      </c>
      <c r="H61" s="40">
        <f t="shared" si="26"/>
        <v>586000</v>
      </c>
      <c r="I61" s="41">
        <f t="shared" si="26"/>
        <v>1821086</v>
      </c>
      <c r="J61" s="40">
        <f t="shared" si="26"/>
        <v>1449000</v>
      </c>
      <c r="K61" s="41">
        <f t="shared" si="26"/>
        <v>618728</v>
      </c>
      <c r="L61" s="40">
        <f t="shared" si="26"/>
        <v>840000</v>
      </c>
      <c r="M61" s="41">
        <f t="shared" si="26"/>
        <v>1319378</v>
      </c>
      <c r="N61" s="40">
        <f t="shared" si="26"/>
        <v>0</v>
      </c>
      <c r="O61" s="41">
        <f t="shared" si="26"/>
        <v>0</v>
      </c>
      <c r="P61" s="40">
        <f t="shared" si="26"/>
        <v>2875000</v>
      </c>
      <c r="Q61" s="41">
        <f t="shared" si="26"/>
        <v>3759192</v>
      </c>
      <c r="R61" s="20">
        <f t="shared" si="16"/>
        <v>-42.028985507246375</v>
      </c>
      <c r="S61" s="21">
        <f t="shared" si="17"/>
        <v>113.24038996134004</v>
      </c>
      <c r="T61" s="20">
        <f t="shared" si="18"/>
        <v>22.743453840677162</v>
      </c>
      <c r="U61" s="22">
        <f t="shared" si="19"/>
        <v>29.738090340954038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12641000</v>
      </c>
      <c r="C65" s="48">
        <f t="shared" si="30"/>
        <v>0</v>
      </c>
      <c r="D65" s="48">
        <f t="shared" si="30"/>
        <v>0</v>
      </c>
      <c r="E65" s="48">
        <f t="shared" si="30"/>
        <v>12641000</v>
      </c>
      <c r="F65" s="49">
        <f t="shared" si="30"/>
        <v>12641000</v>
      </c>
      <c r="G65" s="50">
        <f t="shared" si="30"/>
        <v>10153000</v>
      </c>
      <c r="H65" s="49">
        <f t="shared" si="30"/>
        <v>586000</v>
      </c>
      <c r="I65" s="50">
        <f t="shared" si="30"/>
        <v>1821086</v>
      </c>
      <c r="J65" s="49">
        <f t="shared" si="30"/>
        <v>1449000</v>
      </c>
      <c r="K65" s="50">
        <f t="shared" si="30"/>
        <v>618728</v>
      </c>
      <c r="L65" s="49">
        <f t="shared" si="30"/>
        <v>840000</v>
      </c>
      <c r="M65" s="51">
        <f t="shared" si="30"/>
        <v>1319378</v>
      </c>
      <c r="N65" s="49">
        <f t="shared" si="30"/>
        <v>0</v>
      </c>
      <c r="O65" s="50">
        <f t="shared" si="30"/>
        <v>0</v>
      </c>
      <c r="P65" s="49">
        <f t="shared" si="30"/>
        <v>2875000</v>
      </c>
      <c r="Q65" s="50">
        <f t="shared" si="30"/>
        <v>3759192</v>
      </c>
      <c r="R65" s="34">
        <f t="shared" si="16"/>
        <v>-42.028985507246375</v>
      </c>
      <c r="S65" s="35">
        <f t="shared" si="17"/>
        <v>113.24038996134004</v>
      </c>
      <c r="T65" s="34">
        <f t="shared" si="18"/>
        <v>22.743453840677162</v>
      </c>
      <c r="U65" s="35">
        <f t="shared" si="19"/>
        <v>29.738090340954038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8393000</v>
      </c>
      <c r="C8" s="36">
        <f t="shared" si="0"/>
        <v>619000</v>
      </c>
      <c r="D8" s="36">
        <f t="shared" si="0"/>
        <v>0</v>
      </c>
      <c r="E8" s="36">
        <f t="shared" si="0"/>
        <v>9012000</v>
      </c>
      <c r="F8" s="37">
        <f t="shared" si="0"/>
        <v>9012000</v>
      </c>
      <c r="G8" s="38">
        <f t="shared" si="0"/>
        <v>9012000</v>
      </c>
      <c r="H8" s="37">
        <f t="shared" si="0"/>
        <v>1152000</v>
      </c>
      <c r="I8" s="38">
        <f t="shared" si="0"/>
        <v>0</v>
      </c>
      <c r="J8" s="37">
        <f t="shared" si="0"/>
        <v>1518000</v>
      </c>
      <c r="K8" s="38">
        <f t="shared" si="0"/>
        <v>3417951</v>
      </c>
      <c r="L8" s="37">
        <f t="shared" si="0"/>
        <v>1046000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3716000</v>
      </c>
      <c r="Q8" s="38">
        <f t="shared" si="0"/>
        <v>3417951</v>
      </c>
      <c r="R8" s="16">
        <f>IF(($J8       =0),0,((($L8       -$J8       )/$J8       )*100))</f>
        <v>-31.093544137022398</v>
      </c>
      <c r="S8" s="17">
        <f>IF(($K8       =0),0,((($M8       -$K8       )/$K8       )*100))</f>
        <v>-100</v>
      </c>
      <c r="T8" s="16">
        <f>IF(($E8       =0),0,(($P8       /$E8       )*100))</f>
        <v>41.233910341766531</v>
      </c>
      <c r="U8" s="18">
        <f>IF(($E8       =0),0,(($Q8       /$E8       )*100))</f>
        <v>37.926664447403461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2639000</v>
      </c>
      <c r="C9" s="39">
        <f t="shared" si="2"/>
        <v>619000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678000</v>
      </c>
      <c r="I9" s="41">
        <f t="shared" si="2"/>
        <v>0</v>
      </c>
      <c r="J9" s="40">
        <f t="shared" si="2"/>
        <v>646000</v>
      </c>
      <c r="K9" s="41">
        <f t="shared" si="2"/>
        <v>702060</v>
      </c>
      <c r="L9" s="40">
        <f t="shared" si="2"/>
        <v>320000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1644000</v>
      </c>
      <c r="Q9" s="41">
        <f t="shared" si="2"/>
        <v>702060</v>
      </c>
      <c r="R9" s="20">
        <f>IF(($J9       =0),0,((($L9       -$J9       )/$J9       )*100))</f>
        <v>-50.464396284829725</v>
      </c>
      <c r="S9" s="21">
        <f>IF(($K9       =0),0,((($M9       -$K9       )/$K9       )*100))</f>
        <v>-100</v>
      </c>
      <c r="T9" s="20">
        <f>IF(($E9       =0),0,(($P9       /$E9       )*100))</f>
        <v>50.46040515653776</v>
      </c>
      <c r="U9" s="22">
        <f>IF(($E9       =0),0,(($Q9       /$E9       )*100))</f>
        <v>21.548802946593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2639000</v>
      </c>
      <c r="C16" s="42">
        <v>619000</v>
      </c>
      <c r="D16" s="42"/>
      <c r="E16" s="42">
        <f t="shared" si="4"/>
        <v>3258000</v>
      </c>
      <c r="F16" s="43">
        <v>3258000</v>
      </c>
      <c r="G16" s="44">
        <v>3258000</v>
      </c>
      <c r="H16" s="43">
        <v>678000</v>
      </c>
      <c r="I16" s="44"/>
      <c r="J16" s="43">
        <v>646000</v>
      </c>
      <c r="K16" s="44">
        <v>702060</v>
      </c>
      <c r="L16" s="43">
        <v>320000</v>
      </c>
      <c r="M16" s="44"/>
      <c r="N16" s="43"/>
      <c r="O16" s="44"/>
      <c r="P16" s="43">
        <f t="shared" si="5"/>
        <v>1644000</v>
      </c>
      <c r="Q16" s="44">
        <f t="shared" si="6"/>
        <v>702060</v>
      </c>
      <c r="R16" s="24">
        <f t="shared" si="7"/>
        <v>-50.464396284829725</v>
      </c>
      <c r="S16" s="25">
        <f t="shared" si="8"/>
        <v>-100</v>
      </c>
      <c r="T16" s="24">
        <f t="shared" si="9"/>
        <v>50.46040515653776</v>
      </c>
      <c r="U16" s="26">
        <f t="shared" si="10"/>
        <v>21.548802946593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5754000</v>
      </c>
      <c r="C28" s="39">
        <f t="shared" si="11"/>
        <v>0</v>
      </c>
      <c r="D28" s="39">
        <f t="shared" si="11"/>
        <v>0</v>
      </c>
      <c r="E28" s="39">
        <f t="shared" si="11"/>
        <v>5754000</v>
      </c>
      <c r="F28" s="40">
        <f t="shared" si="11"/>
        <v>5754000</v>
      </c>
      <c r="G28" s="41">
        <f t="shared" si="11"/>
        <v>5754000</v>
      </c>
      <c r="H28" s="40">
        <f t="shared" si="11"/>
        <v>474000</v>
      </c>
      <c r="I28" s="41">
        <f t="shared" si="11"/>
        <v>0</v>
      </c>
      <c r="J28" s="40">
        <f t="shared" si="11"/>
        <v>872000</v>
      </c>
      <c r="K28" s="41">
        <f t="shared" si="11"/>
        <v>2715891</v>
      </c>
      <c r="L28" s="40">
        <f t="shared" si="11"/>
        <v>726000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2072000</v>
      </c>
      <c r="Q28" s="41">
        <f t="shared" si="11"/>
        <v>2715891</v>
      </c>
      <c r="R28" s="20">
        <f t="shared" si="7"/>
        <v>-16.743119266055047</v>
      </c>
      <c r="S28" s="21">
        <f t="shared" si="8"/>
        <v>-100</v>
      </c>
      <c r="T28" s="20">
        <f t="shared" si="9"/>
        <v>36.009732360097324</v>
      </c>
      <c r="U28" s="22">
        <f t="shared" si="10"/>
        <v>47.200052137643375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126000</v>
      </c>
      <c r="I31" s="44"/>
      <c r="J31" s="43">
        <v>376000</v>
      </c>
      <c r="K31" s="44">
        <v>500000</v>
      </c>
      <c r="L31" s="43">
        <v>126000</v>
      </c>
      <c r="M31" s="44"/>
      <c r="N31" s="43"/>
      <c r="O31" s="44"/>
      <c r="P31" s="43">
        <f t="shared" si="5"/>
        <v>628000</v>
      </c>
      <c r="Q31" s="44">
        <f t="shared" si="6"/>
        <v>500000</v>
      </c>
      <c r="R31" s="24">
        <f t="shared" si="7"/>
        <v>-66.489361702127653</v>
      </c>
      <c r="S31" s="25">
        <f t="shared" si="8"/>
        <v>-100</v>
      </c>
      <c r="T31" s="24">
        <f t="shared" si="9"/>
        <v>62.8</v>
      </c>
      <c r="U31" s="26">
        <f t="shared" si="10"/>
        <v>50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/>
      <c r="J33" s="43"/>
      <c r="K33" s="44">
        <v>973000</v>
      </c>
      <c r="L33" s="43"/>
      <c r="M33" s="44"/>
      <c r="N33" s="43"/>
      <c r="O33" s="44"/>
      <c r="P33" s="43">
        <f t="shared" si="5"/>
        <v>348000</v>
      </c>
      <c r="Q33" s="44">
        <f t="shared" si="6"/>
        <v>973000</v>
      </c>
      <c r="R33" s="24">
        <f t="shared" si="7"/>
        <v>0</v>
      </c>
      <c r="S33" s="25">
        <f t="shared" si="8"/>
        <v>-100</v>
      </c>
      <c r="T33" s="24">
        <f t="shared" si="9"/>
        <v>25.053995680345569</v>
      </c>
      <c r="U33" s="26">
        <f t="shared" si="10"/>
        <v>70.050395968322533</v>
      </c>
      <c r="V33" s="43"/>
      <c r="W33" s="44"/>
    </row>
    <row r="34" spans="1:23" x14ac:dyDescent="0.2">
      <c r="A34" s="23" t="s">
        <v>60</v>
      </c>
      <c r="B34" s="42">
        <v>3365000</v>
      </c>
      <c r="C34" s="42"/>
      <c r="D34" s="42"/>
      <c r="E34" s="42">
        <f t="shared" si="4"/>
        <v>3365000</v>
      </c>
      <c r="F34" s="43">
        <v>3365000</v>
      </c>
      <c r="G34" s="44">
        <v>3365000</v>
      </c>
      <c r="H34" s="43"/>
      <c r="I34" s="44"/>
      <c r="J34" s="43">
        <v>496000</v>
      </c>
      <c r="K34" s="44">
        <v>1242891</v>
      </c>
      <c r="L34" s="43">
        <v>600000</v>
      </c>
      <c r="M34" s="44"/>
      <c r="N34" s="43"/>
      <c r="O34" s="44"/>
      <c r="P34" s="43">
        <f t="shared" si="5"/>
        <v>1096000</v>
      </c>
      <c r="Q34" s="44">
        <f t="shared" si="6"/>
        <v>1242891</v>
      </c>
      <c r="R34" s="24">
        <f t="shared" si="7"/>
        <v>20.967741935483872</v>
      </c>
      <c r="S34" s="25">
        <f t="shared" si="8"/>
        <v>-100</v>
      </c>
      <c r="T34" s="24">
        <f t="shared" si="9"/>
        <v>32.570579494799404</v>
      </c>
      <c r="U34" s="26">
        <f t="shared" si="10"/>
        <v>36.935839524517093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2830000</v>
      </c>
      <c r="C43" s="45">
        <f t="shared" si="20"/>
        <v>0</v>
      </c>
      <c r="D43" s="45">
        <f t="shared" si="20"/>
        <v>0</v>
      </c>
      <c r="E43" s="45">
        <f t="shared" si="20"/>
        <v>2830000</v>
      </c>
      <c r="F43" s="46">
        <f t="shared" si="20"/>
        <v>2830000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2830000</v>
      </c>
      <c r="C56" s="39">
        <f t="shared" si="24"/>
        <v>0</v>
      </c>
      <c r="D56" s="39">
        <f t="shared" si="24"/>
        <v>0</v>
      </c>
      <c r="E56" s="39">
        <f t="shared" si="24"/>
        <v>2830000</v>
      </c>
      <c r="F56" s="40">
        <f t="shared" si="24"/>
        <v>2830000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2830000</v>
      </c>
      <c r="C59" s="42"/>
      <c r="D59" s="42"/>
      <c r="E59" s="42">
        <f t="shared" si="13"/>
        <v>2830000</v>
      </c>
      <c r="F59" s="43">
        <v>2830000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11223000</v>
      </c>
      <c r="C61" s="39">
        <f t="shared" si="26"/>
        <v>619000</v>
      </c>
      <c r="D61" s="39">
        <f t="shared" si="26"/>
        <v>0</v>
      </c>
      <c r="E61" s="39">
        <f t="shared" si="26"/>
        <v>11842000</v>
      </c>
      <c r="F61" s="40">
        <f t="shared" si="26"/>
        <v>11842000</v>
      </c>
      <c r="G61" s="41">
        <f t="shared" si="26"/>
        <v>9012000</v>
      </c>
      <c r="H61" s="40">
        <f t="shared" si="26"/>
        <v>1152000</v>
      </c>
      <c r="I61" s="41">
        <f t="shared" si="26"/>
        <v>0</v>
      </c>
      <c r="J61" s="40">
        <f t="shared" si="26"/>
        <v>1518000</v>
      </c>
      <c r="K61" s="41">
        <f t="shared" si="26"/>
        <v>3417951</v>
      </c>
      <c r="L61" s="40">
        <f t="shared" si="26"/>
        <v>1046000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3716000</v>
      </c>
      <c r="Q61" s="41">
        <f t="shared" si="26"/>
        <v>3417951</v>
      </c>
      <c r="R61" s="20">
        <f t="shared" si="16"/>
        <v>-31.093544137022398</v>
      </c>
      <c r="S61" s="21">
        <f t="shared" si="17"/>
        <v>-100</v>
      </c>
      <c r="T61" s="20">
        <f t="shared" si="18"/>
        <v>31.379834487417668</v>
      </c>
      <c r="U61" s="22">
        <f t="shared" si="19"/>
        <v>28.862953892923493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11223000</v>
      </c>
      <c r="C65" s="48">
        <f t="shared" si="30"/>
        <v>619000</v>
      </c>
      <c r="D65" s="48">
        <f t="shared" si="30"/>
        <v>0</v>
      </c>
      <c r="E65" s="48">
        <f t="shared" si="30"/>
        <v>11842000</v>
      </c>
      <c r="F65" s="49">
        <f t="shared" si="30"/>
        <v>11842000</v>
      </c>
      <c r="G65" s="50">
        <f t="shared" si="30"/>
        <v>9012000</v>
      </c>
      <c r="H65" s="49">
        <f t="shared" si="30"/>
        <v>1152000</v>
      </c>
      <c r="I65" s="50">
        <f t="shared" si="30"/>
        <v>0</v>
      </c>
      <c r="J65" s="49">
        <f t="shared" si="30"/>
        <v>1518000</v>
      </c>
      <c r="K65" s="50">
        <f t="shared" si="30"/>
        <v>3417951</v>
      </c>
      <c r="L65" s="49">
        <f t="shared" si="30"/>
        <v>1046000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3716000</v>
      </c>
      <c r="Q65" s="50">
        <f t="shared" si="30"/>
        <v>3417951</v>
      </c>
      <c r="R65" s="34">
        <f t="shared" si="16"/>
        <v>-31.093544137022398</v>
      </c>
      <c r="S65" s="35">
        <f t="shared" si="17"/>
        <v>-100</v>
      </c>
      <c r="T65" s="34">
        <f t="shared" si="18"/>
        <v>31.379834487417668</v>
      </c>
      <c r="U65" s="35">
        <f t="shared" si="19"/>
        <v>28.862953892923493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584940000</v>
      </c>
      <c r="C8" s="36">
        <f t="shared" si="0"/>
        <v>-53303000</v>
      </c>
      <c r="D8" s="36">
        <f t="shared" si="0"/>
        <v>0</v>
      </c>
      <c r="E8" s="36">
        <f t="shared" si="0"/>
        <v>531637000</v>
      </c>
      <c r="F8" s="37">
        <f t="shared" si="0"/>
        <v>579635000</v>
      </c>
      <c r="G8" s="38">
        <f t="shared" si="0"/>
        <v>531637000</v>
      </c>
      <c r="H8" s="37">
        <f t="shared" si="0"/>
        <v>86672000</v>
      </c>
      <c r="I8" s="38">
        <f t="shared" si="0"/>
        <v>49478457</v>
      </c>
      <c r="J8" s="37">
        <f t="shared" si="0"/>
        <v>152681000</v>
      </c>
      <c r="K8" s="38">
        <f t="shared" si="0"/>
        <v>92066160</v>
      </c>
      <c r="L8" s="37">
        <f t="shared" si="0"/>
        <v>55687000</v>
      </c>
      <c r="M8" s="38">
        <f t="shared" si="0"/>
        <v>146990667</v>
      </c>
      <c r="N8" s="37">
        <f t="shared" si="0"/>
        <v>0</v>
      </c>
      <c r="O8" s="38">
        <f t="shared" si="0"/>
        <v>0</v>
      </c>
      <c r="P8" s="37">
        <f t="shared" si="0"/>
        <v>295040000</v>
      </c>
      <c r="Q8" s="38">
        <f t="shared" si="0"/>
        <v>288535284</v>
      </c>
      <c r="R8" s="16">
        <f>IF(($J8       =0),0,((($L8       -$J8       )/$J8       )*100))</f>
        <v>-63.527223426621518</v>
      </c>
      <c r="S8" s="17">
        <f>IF(($K8       =0),0,((($M8       -$K8       )/$K8       )*100))</f>
        <v>59.657649455565434</v>
      </c>
      <c r="T8" s="16">
        <f>IF(($E8       =0),0,(($P8       /$E8       )*100))</f>
        <v>55.496513598564434</v>
      </c>
      <c r="U8" s="18">
        <f>IF(($E8       =0),0,(($Q8       /$E8       )*100))</f>
        <v>54.272987771731465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575141000</v>
      </c>
      <c r="C9" s="39">
        <f t="shared" si="2"/>
        <v>-53303000</v>
      </c>
      <c r="D9" s="39">
        <f t="shared" si="2"/>
        <v>0</v>
      </c>
      <c r="E9" s="39">
        <f t="shared" si="2"/>
        <v>521838000</v>
      </c>
      <c r="F9" s="40">
        <f t="shared" si="2"/>
        <v>569836000</v>
      </c>
      <c r="G9" s="41">
        <f t="shared" si="2"/>
        <v>521838000</v>
      </c>
      <c r="H9" s="40">
        <f t="shared" si="2"/>
        <v>84768000</v>
      </c>
      <c r="I9" s="41">
        <f t="shared" si="2"/>
        <v>47890793</v>
      </c>
      <c r="J9" s="40">
        <f t="shared" si="2"/>
        <v>150219000</v>
      </c>
      <c r="K9" s="41">
        <f t="shared" si="2"/>
        <v>89693721</v>
      </c>
      <c r="L9" s="40">
        <f t="shared" si="2"/>
        <v>53865000</v>
      </c>
      <c r="M9" s="41">
        <f t="shared" si="2"/>
        <v>137396602</v>
      </c>
      <c r="N9" s="40">
        <f t="shared" si="2"/>
        <v>0</v>
      </c>
      <c r="O9" s="41">
        <f t="shared" si="2"/>
        <v>0</v>
      </c>
      <c r="P9" s="40">
        <f t="shared" si="2"/>
        <v>288852000</v>
      </c>
      <c r="Q9" s="41">
        <f t="shared" si="2"/>
        <v>274981116</v>
      </c>
      <c r="R9" s="20">
        <f>IF(($J9       =0),0,((($L9       -$J9       )/$J9       )*100))</f>
        <v>-64.142352165837877</v>
      </c>
      <c r="S9" s="21">
        <f>IF(($K9       =0),0,((($M9       -$K9       )/$K9       )*100))</f>
        <v>53.184192235708451</v>
      </c>
      <c r="T9" s="20">
        <f>IF(($E9       =0),0,(($P9       /$E9       )*100))</f>
        <v>55.352810642383268</v>
      </c>
      <c r="U9" s="22">
        <f>IF(($E9       =0),0,(($Q9       /$E9       )*100))</f>
        <v>52.69472824899681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524667000</v>
      </c>
      <c r="C10" s="42">
        <v>-5305000</v>
      </c>
      <c r="D10" s="42"/>
      <c r="E10" s="42">
        <f t="shared" ref="E10:E41" si="4">$B10      +$C10      +$D10</f>
        <v>519362000</v>
      </c>
      <c r="F10" s="43">
        <v>519362000</v>
      </c>
      <c r="G10" s="44">
        <v>519362000</v>
      </c>
      <c r="H10" s="43">
        <v>84768000</v>
      </c>
      <c r="I10" s="44">
        <v>47890793</v>
      </c>
      <c r="J10" s="43">
        <v>149384000</v>
      </c>
      <c r="K10" s="44">
        <v>89693721</v>
      </c>
      <c r="L10" s="43">
        <v>52956000</v>
      </c>
      <c r="M10" s="44">
        <v>135845674</v>
      </c>
      <c r="N10" s="43"/>
      <c r="O10" s="44"/>
      <c r="P10" s="43">
        <f t="shared" ref="P10:P41" si="5">$H10      +$J10      +$L10      +$N10</f>
        <v>287108000</v>
      </c>
      <c r="Q10" s="44">
        <f t="shared" ref="Q10:Q41" si="6">$I10      +$K10      +$M10      +$O10</f>
        <v>273430188</v>
      </c>
      <c r="R10" s="24">
        <f t="shared" ref="R10:R41" si="7">IF(($J10      =0),0,((($L10      -$J10      )/$J10      )*100))</f>
        <v>-64.550420393080927</v>
      </c>
      <c r="S10" s="25">
        <f t="shared" ref="S10:S41" si="8">IF(($K10      =0),0,((($M10      -$K10      )/$K10      )*100))</f>
        <v>51.455054473657079</v>
      </c>
      <c r="T10" s="24">
        <f t="shared" ref="T10:T41" si="9">IF(($E10      =0),0,(($P10      /$E10      )*100))</f>
        <v>55.28090233786839</v>
      </c>
      <c r="U10" s="26">
        <f t="shared" ref="U10:U41" si="10">IF(($E10      =0),0,(($Q10      /$E10      )*100))</f>
        <v>52.647322676668686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/>
      <c r="I16" s="44"/>
      <c r="J16" s="43">
        <v>835000</v>
      </c>
      <c r="K16" s="44"/>
      <c r="L16" s="43">
        <v>909000</v>
      </c>
      <c r="M16" s="44">
        <v>1550928</v>
      </c>
      <c r="N16" s="43"/>
      <c r="O16" s="44"/>
      <c r="P16" s="43">
        <f t="shared" si="5"/>
        <v>1744000</v>
      </c>
      <c r="Q16" s="44">
        <f t="shared" si="6"/>
        <v>1550928</v>
      </c>
      <c r="R16" s="24">
        <f t="shared" si="7"/>
        <v>8.8622754491017961</v>
      </c>
      <c r="S16" s="25">
        <f t="shared" si="8"/>
        <v>0</v>
      </c>
      <c r="T16" s="24">
        <f t="shared" si="9"/>
        <v>70.436187399030686</v>
      </c>
      <c r="U16" s="26">
        <f t="shared" si="10"/>
        <v>62.638449111470116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47998000</v>
      </c>
      <c r="C23" s="42">
        <v>-47998000</v>
      </c>
      <c r="D23" s="42"/>
      <c r="E23" s="42">
        <f t="shared" si="4"/>
        <v>0</v>
      </c>
      <c r="F23" s="43">
        <v>47998000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9799000</v>
      </c>
      <c r="C28" s="39">
        <f t="shared" si="11"/>
        <v>0</v>
      </c>
      <c r="D28" s="39">
        <f t="shared" si="11"/>
        <v>0</v>
      </c>
      <c r="E28" s="39">
        <f t="shared" si="11"/>
        <v>9799000</v>
      </c>
      <c r="F28" s="40">
        <f t="shared" si="11"/>
        <v>9799000</v>
      </c>
      <c r="G28" s="41">
        <f t="shared" si="11"/>
        <v>9799000</v>
      </c>
      <c r="H28" s="40">
        <f t="shared" si="11"/>
        <v>1904000</v>
      </c>
      <c r="I28" s="41">
        <f t="shared" si="11"/>
        <v>1587664</v>
      </c>
      <c r="J28" s="40">
        <f t="shared" si="11"/>
        <v>2462000</v>
      </c>
      <c r="K28" s="41">
        <f t="shared" si="11"/>
        <v>2372439</v>
      </c>
      <c r="L28" s="40">
        <f t="shared" si="11"/>
        <v>1822000</v>
      </c>
      <c r="M28" s="41">
        <f t="shared" si="11"/>
        <v>9594065</v>
      </c>
      <c r="N28" s="40">
        <f t="shared" si="11"/>
        <v>0</v>
      </c>
      <c r="O28" s="41">
        <f t="shared" si="11"/>
        <v>0</v>
      </c>
      <c r="P28" s="40">
        <f t="shared" si="11"/>
        <v>6188000</v>
      </c>
      <c r="Q28" s="41">
        <f t="shared" si="11"/>
        <v>13554168</v>
      </c>
      <c r="R28" s="20">
        <f t="shared" si="7"/>
        <v>-25.995125913891144</v>
      </c>
      <c r="S28" s="21">
        <f t="shared" si="8"/>
        <v>304.39669892460881</v>
      </c>
      <c r="T28" s="20">
        <f t="shared" si="9"/>
        <v>63.149300949076434</v>
      </c>
      <c r="U28" s="22">
        <f t="shared" si="10"/>
        <v>138.32195121951219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205000</v>
      </c>
      <c r="I31" s="44">
        <v>-3000000</v>
      </c>
      <c r="J31" s="43">
        <v>608000</v>
      </c>
      <c r="K31" s="44">
        <v>148500</v>
      </c>
      <c r="L31" s="43">
        <v>586000</v>
      </c>
      <c r="M31" s="44">
        <v>323125</v>
      </c>
      <c r="N31" s="43"/>
      <c r="O31" s="44"/>
      <c r="P31" s="43">
        <f t="shared" si="5"/>
        <v>1399000</v>
      </c>
      <c r="Q31" s="44">
        <f t="shared" si="6"/>
        <v>-2528375</v>
      </c>
      <c r="R31" s="24">
        <f t="shared" si="7"/>
        <v>-3.6184210526315792</v>
      </c>
      <c r="S31" s="25">
        <f t="shared" si="8"/>
        <v>117.59259259259258</v>
      </c>
      <c r="T31" s="24">
        <f t="shared" si="9"/>
        <v>46.633333333333333</v>
      </c>
      <c r="U31" s="26">
        <f t="shared" si="10"/>
        <v>-84.279166666666669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6799000</v>
      </c>
      <c r="C33" s="42"/>
      <c r="D33" s="42"/>
      <c r="E33" s="42">
        <f t="shared" si="4"/>
        <v>6799000</v>
      </c>
      <c r="F33" s="43">
        <v>6799000</v>
      </c>
      <c r="G33" s="44">
        <v>6799000</v>
      </c>
      <c r="H33" s="43">
        <v>1699000</v>
      </c>
      <c r="I33" s="44">
        <v>4587664</v>
      </c>
      <c r="J33" s="43">
        <v>1854000</v>
      </c>
      <c r="K33" s="44">
        <v>2223939</v>
      </c>
      <c r="L33" s="43">
        <v>1236000</v>
      </c>
      <c r="M33" s="44">
        <v>9270940</v>
      </c>
      <c r="N33" s="43"/>
      <c r="O33" s="44"/>
      <c r="P33" s="43">
        <f t="shared" si="5"/>
        <v>4789000</v>
      </c>
      <c r="Q33" s="44">
        <f t="shared" si="6"/>
        <v>16082543</v>
      </c>
      <c r="R33" s="24">
        <f t="shared" si="7"/>
        <v>-33.333333333333329</v>
      </c>
      <c r="S33" s="25">
        <f t="shared" si="8"/>
        <v>316.87024689076452</v>
      </c>
      <c r="T33" s="24">
        <f t="shared" si="9"/>
        <v>70.436828945433149</v>
      </c>
      <c r="U33" s="26">
        <f t="shared" si="10"/>
        <v>236.54277099573466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461215000</v>
      </c>
      <c r="C43" s="45">
        <f t="shared" si="20"/>
        <v>0</v>
      </c>
      <c r="D43" s="45">
        <f t="shared" si="20"/>
        <v>0</v>
      </c>
      <c r="E43" s="45">
        <f t="shared" si="20"/>
        <v>461215000</v>
      </c>
      <c r="F43" s="46">
        <f t="shared" si="20"/>
        <v>461215000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458717000</v>
      </c>
      <c r="C44" s="39">
        <f t="shared" si="22"/>
        <v>0</v>
      </c>
      <c r="D44" s="39">
        <f t="shared" si="22"/>
        <v>0</v>
      </c>
      <c r="E44" s="39">
        <f t="shared" si="22"/>
        <v>458717000</v>
      </c>
      <c r="F44" s="40">
        <f t="shared" si="22"/>
        <v>458717000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365407000</v>
      </c>
      <c r="C45" s="42"/>
      <c r="D45" s="42"/>
      <c r="E45" s="42">
        <f t="shared" si="13"/>
        <v>365407000</v>
      </c>
      <c r="F45" s="43">
        <v>365407000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93310000</v>
      </c>
      <c r="C53" s="42"/>
      <c r="D53" s="42"/>
      <c r="E53" s="42">
        <f t="shared" si="13"/>
        <v>93310000</v>
      </c>
      <c r="F53" s="43">
        <v>93310000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1046155000</v>
      </c>
      <c r="C61" s="39">
        <f t="shared" si="26"/>
        <v>-53303000</v>
      </c>
      <c r="D61" s="39">
        <f t="shared" si="26"/>
        <v>0</v>
      </c>
      <c r="E61" s="39">
        <f t="shared" si="26"/>
        <v>992852000</v>
      </c>
      <c r="F61" s="40">
        <f t="shared" si="26"/>
        <v>1040850000</v>
      </c>
      <c r="G61" s="41">
        <f t="shared" si="26"/>
        <v>531637000</v>
      </c>
      <c r="H61" s="40">
        <f t="shared" si="26"/>
        <v>86672000</v>
      </c>
      <c r="I61" s="41">
        <f t="shared" si="26"/>
        <v>49478457</v>
      </c>
      <c r="J61" s="40">
        <f t="shared" si="26"/>
        <v>152681000</v>
      </c>
      <c r="K61" s="41">
        <f t="shared" si="26"/>
        <v>92066160</v>
      </c>
      <c r="L61" s="40">
        <f t="shared" si="26"/>
        <v>55687000</v>
      </c>
      <c r="M61" s="41">
        <f t="shared" si="26"/>
        <v>146990667</v>
      </c>
      <c r="N61" s="40">
        <f t="shared" si="26"/>
        <v>0</v>
      </c>
      <c r="O61" s="41">
        <f t="shared" si="26"/>
        <v>0</v>
      </c>
      <c r="P61" s="40">
        <f t="shared" si="26"/>
        <v>295040000</v>
      </c>
      <c r="Q61" s="41">
        <f t="shared" si="26"/>
        <v>288535284</v>
      </c>
      <c r="R61" s="20">
        <f t="shared" si="16"/>
        <v>-63.527223426621518</v>
      </c>
      <c r="S61" s="21">
        <f t="shared" si="17"/>
        <v>59.657649455565434</v>
      </c>
      <c r="T61" s="20">
        <f t="shared" si="18"/>
        <v>29.716412919548933</v>
      </c>
      <c r="U61" s="22">
        <f t="shared" si="19"/>
        <v>29.061258274143579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1046155000</v>
      </c>
      <c r="C65" s="48">
        <f t="shared" si="30"/>
        <v>-53303000</v>
      </c>
      <c r="D65" s="48">
        <f t="shared" si="30"/>
        <v>0</v>
      </c>
      <c r="E65" s="48">
        <f t="shared" si="30"/>
        <v>992852000</v>
      </c>
      <c r="F65" s="49">
        <f t="shared" si="30"/>
        <v>1040850000</v>
      </c>
      <c r="G65" s="50">
        <f t="shared" si="30"/>
        <v>531637000</v>
      </c>
      <c r="H65" s="49">
        <f t="shared" si="30"/>
        <v>86672000</v>
      </c>
      <c r="I65" s="50">
        <f t="shared" si="30"/>
        <v>49478457</v>
      </c>
      <c r="J65" s="49">
        <f t="shared" si="30"/>
        <v>152681000</v>
      </c>
      <c r="K65" s="50">
        <f t="shared" si="30"/>
        <v>92066160</v>
      </c>
      <c r="L65" s="49">
        <f t="shared" si="30"/>
        <v>55687000</v>
      </c>
      <c r="M65" s="51">
        <f t="shared" si="30"/>
        <v>146990667</v>
      </c>
      <c r="N65" s="49">
        <f t="shared" si="30"/>
        <v>0</v>
      </c>
      <c r="O65" s="50">
        <f t="shared" si="30"/>
        <v>0</v>
      </c>
      <c r="P65" s="49">
        <f t="shared" si="30"/>
        <v>295040000</v>
      </c>
      <c r="Q65" s="50">
        <f t="shared" si="30"/>
        <v>288535284</v>
      </c>
      <c r="R65" s="34">
        <f t="shared" si="16"/>
        <v>-63.527223426621518</v>
      </c>
      <c r="S65" s="35">
        <f t="shared" si="17"/>
        <v>59.657649455565434</v>
      </c>
      <c r="T65" s="34">
        <f t="shared" si="18"/>
        <v>29.716412919548933</v>
      </c>
      <c r="U65" s="35">
        <f t="shared" si="19"/>
        <v>29.061258274143579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682531000</v>
      </c>
      <c r="C8" s="36">
        <f t="shared" si="0"/>
        <v>-14365000</v>
      </c>
      <c r="D8" s="36">
        <f t="shared" si="0"/>
        <v>0</v>
      </c>
      <c r="E8" s="36">
        <f t="shared" si="0"/>
        <v>668166000</v>
      </c>
      <c r="F8" s="37">
        <f t="shared" si="0"/>
        <v>648166000</v>
      </c>
      <c r="G8" s="38">
        <f t="shared" si="0"/>
        <v>668166000</v>
      </c>
      <c r="H8" s="37">
        <f t="shared" si="0"/>
        <v>76607000</v>
      </c>
      <c r="I8" s="38">
        <f t="shared" si="0"/>
        <v>99112199</v>
      </c>
      <c r="J8" s="37">
        <f t="shared" si="0"/>
        <v>229324000</v>
      </c>
      <c r="K8" s="38">
        <f t="shared" si="0"/>
        <v>127604418</v>
      </c>
      <c r="L8" s="37">
        <f t="shared" si="0"/>
        <v>112473000</v>
      </c>
      <c r="M8" s="38">
        <f t="shared" si="0"/>
        <v>250558161</v>
      </c>
      <c r="N8" s="37">
        <f t="shared" si="0"/>
        <v>0</v>
      </c>
      <c r="O8" s="38">
        <f t="shared" si="0"/>
        <v>0</v>
      </c>
      <c r="P8" s="37">
        <f t="shared" si="0"/>
        <v>418404000</v>
      </c>
      <c r="Q8" s="38">
        <f t="shared" si="0"/>
        <v>477274778</v>
      </c>
      <c r="R8" s="16">
        <f>IF(($J8       =0),0,((($L8       -$J8       )/$J8       )*100))</f>
        <v>-50.954544661701348</v>
      </c>
      <c r="S8" s="17">
        <f>IF(($K8       =0),0,((($M8       -$K8       )/$K8       )*100))</f>
        <v>96.355396566285037</v>
      </c>
      <c r="T8" s="16">
        <f>IF(($E8       =0),0,(($P8       /$E8       )*100))</f>
        <v>62.619768141449882</v>
      </c>
      <c r="U8" s="18">
        <f>IF(($E8       =0),0,(($Q8       /$E8       )*100))</f>
        <v>71.430569349532902</v>
      </c>
      <c r="V8" s="37">
        <f t="shared" ref="V8:W8" si="1">+V9+V28</f>
        <v>53488000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669617000</v>
      </c>
      <c r="C9" s="39">
        <f t="shared" si="2"/>
        <v>-14365000</v>
      </c>
      <c r="D9" s="39">
        <f t="shared" si="2"/>
        <v>0</v>
      </c>
      <c r="E9" s="39">
        <f t="shared" si="2"/>
        <v>655252000</v>
      </c>
      <c r="F9" s="40">
        <f t="shared" si="2"/>
        <v>635252000</v>
      </c>
      <c r="G9" s="41">
        <f t="shared" si="2"/>
        <v>655252000</v>
      </c>
      <c r="H9" s="40">
        <f t="shared" si="2"/>
        <v>73888000</v>
      </c>
      <c r="I9" s="41">
        <f t="shared" si="2"/>
        <v>96028721</v>
      </c>
      <c r="J9" s="40">
        <f t="shared" si="2"/>
        <v>225188000</v>
      </c>
      <c r="K9" s="41">
        <f t="shared" si="2"/>
        <v>124168204</v>
      </c>
      <c r="L9" s="40">
        <f t="shared" si="2"/>
        <v>109507000</v>
      </c>
      <c r="M9" s="41">
        <f t="shared" si="2"/>
        <v>248239776</v>
      </c>
      <c r="N9" s="40">
        <f t="shared" si="2"/>
        <v>0</v>
      </c>
      <c r="O9" s="41">
        <f t="shared" si="2"/>
        <v>0</v>
      </c>
      <c r="P9" s="40">
        <f t="shared" si="2"/>
        <v>408583000</v>
      </c>
      <c r="Q9" s="41">
        <f t="shared" si="2"/>
        <v>468436701</v>
      </c>
      <c r="R9" s="20">
        <f>IF(($J9       =0),0,((($L9       -$J9       )/$J9       )*100))</f>
        <v>-51.370854574844124</v>
      </c>
      <c r="S9" s="21">
        <f>IF(($K9       =0),0,((($M9       -$K9       )/$K9       )*100))</f>
        <v>99.92217653401832</v>
      </c>
      <c r="T9" s="20">
        <f>IF(($E9       =0),0,(($P9       /$E9       )*100))</f>
        <v>62.355093918065108</v>
      </c>
      <c r="U9" s="22">
        <f>IF(($E9       =0),0,(($Q9       /$E9       )*100))</f>
        <v>71.48954921160103</v>
      </c>
      <c r="V9" s="40">
        <f t="shared" ref="V9:W9" si="3">SUM(V10:V27)</f>
        <v>53488000</v>
      </c>
      <c r="W9" s="41">
        <f t="shared" si="3"/>
        <v>0</v>
      </c>
    </row>
    <row r="10" spans="1:23" x14ac:dyDescent="0.2">
      <c r="A10" s="23" t="s">
        <v>36</v>
      </c>
      <c r="B10" s="42">
        <v>588488000</v>
      </c>
      <c r="C10" s="42">
        <v>-34984000</v>
      </c>
      <c r="D10" s="42"/>
      <c r="E10" s="42">
        <f t="shared" ref="E10:E41" si="4">$B10      +$C10      +$D10</f>
        <v>553504000</v>
      </c>
      <c r="F10" s="43">
        <v>553504000</v>
      </c>
      <c r="G10" s="44">
        <v>553504000</v>
      </c>
      <c r="H10" s="43">
        <v>43520000</v>
      </c>
      <c r="I10" s="44">
        <v>64754774</v>
      </c>
      <c r="J10" s="43">
        <v>206350000</v>
      </c>
      <c r="K10" s="44">
        <v>113632629</v>
      </c>
      <c r="L10" s="43">
        <v>104300000</v>
      </c>
      <c r="M10" s="44">
        <v>217948636</v>
      </c>
      <c r="N10" s="43"/>
      <c r="O10" s="44"/>
      <c r="P10" s="43">
        <f t="shared" ref="P10:P41" si="5">$H10      +$J10      +$L10      +$N10</f>
        <v>354170000</v>
      </c>
      <c r="Q10" s="44">
        <f t="shared" ref="Q10:Q41" si="6">$I10      +$K10      +$M10      +$O10</f>
        <v>396336039</v>
      </c>
      <c r="R10" s="24">
        <f t="shared" ref="R10:R41" si="7">IF(($J10      =0),0,((($L10      -$J10      )/$J10      )*100))</f>
        <v>-49.454809789193114</v>
      </c>
      <c r="S10" s="25">
        <f t="shared" ref="S10:S41" si="8">IF(($K10      =0),0,((($M10      -$K10      )/$K10      )*100))</f>
        <v>91.80110318489595</v>
      </c>
      <c r="T10" s="24">
        <f t="shared" ref="T10:T41" si="9">IF(($E10      =0),0,(($P10      /$E10      )*100))</f>
        <v>63.986890790310454</v>
      </c>
      <c r="U10" s="26">
        <f t="shared" ref="U10:U41" si="10">IF(($E10      =0),0,(($Q10      /$E10      )*100))</f>
        <v>71.604909630282705</v>
      </c>
      <c r="V10" s="43">
        <v>53488000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2524000</v>
      </c>
      <c r="C16" s="42">
        <v>619000</v>
      </c>
      <c r="D16" s="42"/>
      <c r="E16" s="42">
        <f t="shared" si="4"/>
        <v>3143000</v>
      </c>
      <c r="F16" s="43">
        <v>3143000</v>
      </c>
      <c r="G16" s="44">
        <v>3143000</v>
      </c>
      <c r="H16" s="43">
        <v>719000</v>
      </c>
      <c r="I16" s="44">
        <v>651594</v>
      </c>
      <c r="J16" s="43">
        <v>828000</v>
      </c>
      <c r="K16" s="44">
        <v>386613</v>
      </c>
      <c r="L16" s="43">
        <v>536000</v>
      </c>
      <c r="M16" s="44">
        <v>426804</v>
      </c>
      <c r="N16" s="43"/>
      <c r="O16" s="44"/>
      <c r="P16" s="43">
        <f t="shared" si="5"/>
        <v>2083000</v>
      </c>
      <c r="Q16" s="44">
        <f t="shared" si="6"/>
        <v>1465011</v>
      </c>
      <c r="R16" s="24">
        <f t="shared" si="7"/>
        <v>-35.265700483091791</v>
      </c>
      <c r="S16" s="25">
        <f t="shared" si="8"/>
        <v>10.395666984814271</v>
      </c>
      <c r="T16" s="24">
        <f t="shared" si="9"/>
        <v>66.274260260897236</v>
      </c>
      <c r="U16" s="26">
        <f t="shared" si="10"/>
        <v>46.611867642379892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78605000</v>
      </c>
      <c r="C23" s="42">
        <v>20000000</v>
      </c>
      <c r="D23" s="42"/>
      <c r="E23" s="42">
        <f t="shared" si="4"/>
        <v>98605000</v>
      </c>
      <c r="F23" s="43">
        <v>78605000</v>
      </c>
      <c r="G23" s="44">
        <v>98605000</v>
      </c>
      <c r="H23" s="43">
        <v>29649000</v>
      </c>
      <c r="I23" s="44">
        <v>30622353</v>
      </c>
      <c r="J23" s="43">
        <v>18010000</v>
      </c>
      <c r="K23" s="44">
        <v>10148962</v>
      </c>
      <c r="L23" s="43">
        <v>4671000</v>
      </c>
      <c r="M23" s="44">
        <v>29864336</v>
      </c>
      <c r="N23" s="43"/>
      <c r="O23" s="44"/>
      <c r="P23" s="43">
        <f t="shared" si="5"/>
        <v>52330000</v>
      </c>
      <c r="Q23" s="44">
        <f t="shared" si="6"/>
        <v>70635651</v>
      </c>
      <c r="R23" s="24">
        <f t="shared" si="7"/>
        <v>-74.064408661854529</v>
      </c>
      <c r="S23" s="25">
        <f t="shared" si="8"/>
        <v>194.26000412653036</v>
      </c>
      <c r="T23" s="24">
        <f t="shared" si="9"/>
        <v>53.0703311191116</v>
      </c>
      <c r="U23" s="26">
        <f t="shared" si="10"/>
        <v>71.634958673495262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12914000</v>
      </c>
      <c r="C28" s="39">
        <f t="shared" si="11"/>
        <v>0</v>
      </c>
      <c r="D28" s="39">
        <f t="shared" si="11"/>
        <v>0</v>
      </c>
      <c r="E28" s="39">
        <f t="shared" si="11"/>
        <v>12914000</v>
      </c>
      <c r="F28" s="40">
        <f t="shared" si="11"/>
        <v>12914000</v>
      </c>
      <c r="G28" s="41">
        <f t="shared" si="11"/>
        <v>12914000</v>
      </c>
      <c r="H28" s="40">
        <f t="shared" si="11"/>
        <v>2719000</v>
      </c>
      <c r="I28" s="41">
        <f t="shared" si="11"/>
        <v>3083478</v>
      </c>
      <c r="J28" s="40">
        <f t="shared" si="11"/>
        <v>4136000</v>
      </c>
      <c r="K28" s="41">
        <f t="shared" si="11"/>
        <v>3436214</v>
      </c>
      <c r="L28" s="40">
        <f t="shared" si="11"/>
        <v>2966000</v>
      </c>
      <c r="M28" s="41">
        <f t="shared" si="11"/>
        <v>2318385</v>
      </c>
      <c r="N28" s="40">
        <f t="shared" si="11"/>
        <v>0</v>
      </c>
      <c r="O28" s="41">
        <f t="shared" si="11"/>
        <v>0</v>
      </c>
      <c r="P28" s="40">
        <f t="shared" si="11"/>
        <v>9821000</v>
      </c>
      <c r="Q28" s="41">
        <f t="shared" si="11"/>
        <v>8838077</v>
      </c>
      <c r="R28" s="20">
        <f t="shared" si="7"/>
        <v>-28.288201160541586</v>
      </c>
      <c r="S28" s="21">
        <f t="shared" si="8"/>
        <v>-32.53083189812974</v>
      </c>
      <c r="T28" s="20">
        <f t="shared" si="9"/>
        <v>76.049248877187551</v>
      </c>
      <c r="U28" s="22">
        <f t="shared" si="10"/>
        <v>68.437951060864179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153000</v>
      </c>
      <c r="I31" s="44">
        <v>86779</v>
      </c>
      <c r="J31" s="43">
        <v>1681000</v>
      </c>
      <c r="K31" s="44">
        <v>1418598</v>
      </c>
      <c r="L31" s="43">
        <v>289000</v>
      </c>
      <c r="M31" s="44">
        <v>270447</v>
      </c>
      <c r="N31" s="43"/>
      <c r="O31" s="44"/>
      <c r="P31" s="43">
        <f t="shared" si="5"/>
        <v>2123000</v>
      </c>
      <c r="Q31" s="44">
        <f t="shared" si="6"/>
        <v>1775824</v>
      </c>
      <c r="R31" s="24">
        <f t="shared" si="7"/>
        <v>-82.807852468768601</v>
      </c>
      <c r="S31" s="25">
        <f t="shared" si="8"/>
        <v>-80.935613894845474</v>
      </c>
      <c r="T31" s="24">
        <f t="shared" si="9"/>
        <v>70.766666666666666</v>
      </c>
      <c r="U31" s="26">
        <f t="shared" si="10"/>
        <v>59.194133333333333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5114000</v>
      </c>
      <c r="C33" s="42"/>
      <c r="D33" s="42"/>
      <c r="E33" s="42">
        <f t="shared" si="4"/>
        <v>5114000</v>
      </c>
      <c r="F33" s="43">
        <v>5114000</v>
      </c>
      <c r="G33" s="44">
        <v>5114000</v>
      </c>
      <c r="H33" s="43">
        <v>1278000</v>
      </c>
      <c r="I33" s="44">
        <v>2363599</v>
      </c>
      <c r="J33" s="43">
        <v>1243000</v>
      </c>
      <c r="K33" s="44">
        <v>1554170</v>
      </c>
      <c r="L33" s="43">
        <v>1316000</v>
      </c>
      <c r="M33" s="44">
        <v>1366647</v>
      </c>
      <c r="N33" s="43"/>
      <c r="O33" s="44"/>
      <c r="P33" s="43">
        <f t="shared" si="5"/>
        <v>3837000</v>
      </c>
      <c r="Q33" s="44">
        <f t="shared" si="6"/>
        <v>5284416</v>
      </c>
      <c r="R33" s="24">
        <f t="shared" si="7"/>
        <v>5.8728881737731298</v>
      </c>
      <c r="S33" s="25">
        <f t="shared" si="8"/>
        <v>-12.0657971779149</v>
      </c>
      <c r="T33" s="24">
        <f t="shared" si="9"/>
        <v>75.029331247555731</v>
      </c>
      <c r="U33" s="26">
        <f t="shared" si="10"/>
        <v>103.33234258897146</v>
      </c>
      <c r="V33" s="43"/>
      <c r="W33" s="44"/>
    </row>
    <row r="34" spans="1:23" x14ac:dyDescent="0.2">
      <c r="A34" s="23" t="s">
        <v>60</v>
      </c>
      <c r="B34" s="42">
        <v>4800000</v>
      </c>
      <c r="C34" s="42"/>
      <c r="D34" s="42"/>
      <c r="E34" s="42">
        <f t="shared" si="4"/>
        <v>4800000</v>
      </c>
      <c r="F34" s="43">
        <v>4800000</v>
      </c>
      <c r="G34" s="44">
        <v>4800000</v>
      </c>
      <c r="H34" s="43">
        <v>1288000</v>
      </c>
      <c r="I34" s="44">
        <v>633100</v>
      </c>
      <c r="J34" s="43">
        <v>1212000</v>
      </c>
      <c r="K34" s="44">
        <v>463446</v>
      </c>
      <c r="L34" s="43">
        <v>1361000</v>
      </c>
      <c r="M34" s="44">
        <v>681291</v>
      </c>
      <c r="N34" s="43"/>
      <c r="O34" s="44"/>
      <c r="P34" s="43">
        <f t="shared" si="5"/>
        <v>3861000</v>
      </c>
      <c r="Q34" s="44">
        <f t="shared" si="6"/>
        <v>1777837</v>
      </c>
      <c r="R34" s="24">
        <f t="shared" si="7"/>
        <v>12.293729372937294</v>
      </c>
      <c r="S34" s="25">
        <f t="shared" si="8"/>
        <v>47.005476366178584</v>
      </c>
      <c r="T34" s="24">
        <f t="shared" si="9"/>
        <v>80.4375</v>
      </c>
      <c r="U34" s="26">
        <f t="shared" si="10"/>
        <v>37.038270833333328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149752000</v>
      </c>
      <c r="C43" s="45">
        <f t="shared" si="20"/>
        <v>0</v>
      </c>
      <c r="D43" s="45">
        <f t="shared" si="20"/>
        <v>0</v>
      </c>
      <c r="E43" s="45">
        <f t="shared" si="20"/>
        <v>149752000</v>
      </c>
      <c r="F43" s="46">
        <f t="shared" si="20"/>
        <v>149752000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147254000</v>
      </c>
      <c r="C44" s="39">
        <f t="shared" si="22"/>
        <v>0</v>
      </c>
      <c r="D44" s="39">
        <f t="shared" si="22"/>
        <v>0</v>
      </c>
      <c r="E44" s="39">
        <f t="shared" si="22"/>
        <v>147254000</v>
      </c>
      <c r="F44" s="40">
        <f t="shared" si="22"/>
        <v>147254000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147254000</v>
      </c>
      <c r="C45" s="42"/>
      <c r="D45" s="42"/>
      <c r="E45" s="42">
        <f t="shared" si="13"/>
        <v>147254000</v>
      </c>
      <c r="F45" s="43">
        <v>147254000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832283000</v>
      </c>
      <c r="C61" s="39">
        <f t="shared" si="26"/>
        <v>-14365000</v>
      </c>
      <c r="D61" s="39">
        <f t="shared" si="26"/>
        <v>0</v>
      </c>
      <c r="E61" s="39">
        <f t="shared" si="26"/>
        <v>817918000</v>
      </c>
      <c r="F61" s="40">
        <f t="shared" si="26"/>
        <v>797918000</v>
      </c>
      <c r="G61" s="41">
        <f t="shared" si="26"/>
        <v>668166000</v>
      </c>
      <c r="H61" s="40">
        <f t="shared" si="26"/>
        <v>76607000</v>
      </c>
      <c r="I61" s="41">
        <f t="shared" si="26"/>
        <v>99112199</v>
      </c>
      <c r="J61" s="40">
        <f t="shared" si="26"/>
        <v>229324000</v>
      </c>
      <c r="K61" s="41">
        <f t="shared" si="26"/>
        <v>127604418</v>
      </c>
      <c r="L61" s="40">
        <f t="shared" si="26"/>
        <v>112473000</v>
      </c>
      <c r="M61" s="41">
        <f t="shared" si="26"/>
        <v>250558161</v>
      </c>
      <c r="N61" s="40">
        <f t="shared" si="26"/>
        <v>0</v>
      </c>
      <c r="O61" s="41">
        <f t="shared" si="26"/>
        <v>0</v>
      </c>
      <c r="P61" s="40">
        <f t="shared" si="26"/>
        <v>418404000</v>
      </c>
      <c r="Q61" s="41">
        <f t="shared" si="26"/>
        <v>477274778</v>
      </c>
      <c r="R61" s="20">
        <f t="shared" si="16"/>
        <v>-50.954544661701348</v>
      </c>
      <c r="S61" s="21">
        <f t="shared" si="17"/>
        <v>96.355396566285037</v>
      </c>
      <c r="T61" s="20">
        <f t="shared" si="18"/>
        <v>51.154761235233849</v>
      </c>
      <c r="U61" s="22">
        <f t="shared" si="19"/>
        <v>58.35239938477941</v>
      </c>
      <c r="V61" s="40">
        <f t="shared" ref="V61:W61" si="27">+V8+V43</f>
        <v>53488000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832283000</v>
      </c>
      <c r="C65" s="48">
        <f t="shared" si="30"/>
        <v>-14365000</v>
      </c>
      <c r="D65" s="48">
        <f t="shared" si="30"/>
        <v>0</v>
      </c>
      <c r="E65" s="48">
        <f t="shared" si="30"/>
        <v>817918000</v>
      </c>
      <c r="F65" s="49">
        <f t="shared" si="30"/>
        <v>797918000</v>
      </c>
      <c r="G65" s="50">
        <f t="shared" si="30"/>
        <v>668166000</v>
      </c>
      <c r="H65" s="49">
        <f t="shared" si="30"/>
        <v>76607000</v>
      </c>
      <c r="I65" s="50">
        <f t="shared" si="30"/>
        <v>99112199</v>
      </c>
      <c r="J65" s="49">
        <f t="shared" si="30"/>
        <v>229324000</v>
      </c>
      <c r="K65" s="50">
        <f t="shared" si="30"/>
        <v>127604418</v>
      </c>
      <c r="L65" s="49">
        <f t="shared" si="30"/>
        <v>112473000</v>
      </c>
      <c r="M65" s="51">
        <f t="shared" si="30"/>
        <v>250558161</v>
      </c>
      <c r="N65" s="49">
        <f t="shared" si="30"/>
        <v>0</v>
      </c>
      <c r="O65" s="50">
        <f t="shared" si="30"/>
        <v>0</v>
      </c>
      <c r="P65" s="49">
        <f t="shared" si="30"/>
        <v>418404000</v>
      </c>
      <c r="Q65" s="50">
        <f t="shared" si="30"/>
        <v>477274778</v>
      </c>
      <c r="R65" s="34">
        <f t="shared" si="16"/>
        <v>-50.954544661701348</v>
      </c>
      <c r="S65" s="35">
        <f t="shared" si="17"/>
        <v>96.355396566285037</v>
      </c>
      <c r="T65" s="34">
        <f t="shared" si="18"/>
        <v>51.154761235233849</v>
      </c>
      <c r="U65" s="35">
        <f t="shared" si="19"/>
        <v>58.35239938477941</v>
      </c>
      <c r="V65" s="49">
        <f>+V61+V62</f>
        <v>53488000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3369179000</v>
      </c>
      <c r="C8" s="36">
        <f t="shared" si="0"/>
        <v>-1050000</v>
      </c>
      <c r="D8" s="36">
        <f t="shared" si="0"/>
        <v>0</v>
      </c>
      <c r="E8" s="36">
        <f t="shared" si="0"/>
        <v>3368129000</v>
      </c>
      <c r="F8" s="37">
        <f t="shared" si="0"/>
        <v>3398723000</v>
      </c>
      <c r="G8" s="38">
        <f t="shared" si="0"/>
        <v>2218443000</v>
      </c>
      <c r="H8" s="37">
        <f t="shared" si="0"/>
        <v>352932000</v>
      </c>
      <c r="I8" s="38">
        <f t="shared" si="0"/>
        <v>373909927</v>
      </c>
      <c r="J8" s="37">
        <f t="shared" si="0"/>
        <v>511957000</v>
      </c>
      <c r="K8" s="38">
        <f t="shared" si="0"/>
        <v>499159596</v>
      </c>
      <c r="L8" s="37">
        <f t="shared" si="0"/>
        <v>110546000</v>
      </c>
      <c r="M8" s="38">
        <f t="shared" si="0"/>
        <v>484746936</v>
      </c>
      <c r="N8" s="37">
        <f t="shared" si="0"/>
        <v>0</v>
      </c>
      <c r="O8" s="38">
        <f t="shared" si="0"/>
        <v>0</v>
      </c>
      <c r="P8" s="37">
        <f t="shared" si="0"/>
        <v>975435000</v>
      </c>
      <c r="Q8" s="38">
        <f t="shared" si="0"/>
        <v>1357816459</v>
      </c>
      <c r="R8" s="16">
        <f>IF(($J8       =0),0,((($L8       -$J8       )/$J8       )*100))</f>
        <v>-78.407170914744796</v>
      </c>
      <c r="S8" s="17">
        <f>IF(($K8       =0),0,((($M8       -$K8       )/$K8       )*100))</f>
        <v>-2.8873851400424644</v>
      </c>
      <c r="T8" s="16">
        <f>IF(($E8       =0),0,(($P8       /$E8       )*100))</f>
        <v>28.960737548947801</v>
      </c>
      <c r="U8" s="18">
        <f>IF(($E8       =0),0,(($Q8       /$E8       )*100))</f>
        <v>40.313671447857253</v>
      </c>
      <c r="V8" s="37">
        <f t="shared" ref="V8:W8" si="1">+V9+V28</f>
        <v>118271000</v>
      </c>
      <c r="W8" s="38">
        <f t="shared" si="1"/>
        <v>111479000</v>
      </c>
    </row>
    <row r="9" spans="1:23" x14ac:dyDescent="0.2">
      <c r="A9" s="19" t="s">
        <v>35</v>
      </c>
      <c r="B9" s="39">
        <f t="shared" ref="B9:Q9" si="2">SUM(B10:B27)</f>
        <v>3252515000</v>
      </c>
      <c r="C9" s="39">
        <f t="shared" si="2"/>
        <v>-30594000</v>
      </c>
      <c r="D9" s="39">
        <f t="shared" si="2"/>
        <v>0</v>
      </c>
      <c r="E9" s="39">
        <f t="shared" si="2"/>
        <v>3221921000</v>
      </c>
      <c r="F9" s="40">
        <f t="shared" si="2"/>
        <v>3252515000</v>
      </c>
      <c r="G9" s="41">
        <f t="shared" si="2"/>
        <v>2072235000</v>
      </c>
      <c r="H9" s="40">
        <f t="shared" si="2"/>
        <v>334223000</v>
      </c>
      <c r="I9" s="41">
        <f t="shared" si="2"/>
        <v>347550186</v>
      </c>
      <c r="J9" s="40">
        <f t="shared" si="2"/>
        <v>474065000</v>
      </c>
      <c r="K9" s="41">
        <f t="shared" si="2"/>
        <v>460473565</v>
      </c>
      <c r="L9" s="40">
        <f t="shared" si="2"/>
        <v>92365000</v>
      </c>
      <c r="M9" s="41">
        <f t="shared" si="2"/>
        <v>466078282</v>
      </c>
      <c r="N9" s="40">
        <f t="shared" si="2"/>
        <v>0</v>
      </c>
      <c r="O9" s="41">
        <f t="shared" si="2"/>
        <v>0</v>
      </c>
      <c r="P9" s="40">
        <f t="shared" si="2"/>
        <v>900653000</v>
      </c>
      <c r="Q9" s="41">
        <f t="shared" si="2"/>
        <v>1274102033</v>
      </c>
      <c r="R9" s="20">
        <f>IF(($J9       =0),0,((($L9       -$J9       )/$J9       )*100))</f>
        <v>-80.516384883929419</v>
      </c>
      <c r="S9" s="21">
        <f>IF(($K9       =0),0,((($M9       -$K9       )/$K9       )*100))</f>
        <v>1.217163682349496</v>
      </c>
      <c r="T9" s="20">
        <f>IF(($E9       =0),0,(($P9       /$E9       )*100))</f>
        <v>27.953913208921012</v>
      </c>
      <c r="U9" s="22">
        <f>IF(($E9       =0),0,(($Q9       /$E9       )*100))</f>
        <v>39.544794332325345</v>
      </c>
      <c r="V9" s="40">
        <f t="shared" ref="V9:W9" si="3">SUM(V10:V27)</f>
        <v>118271000</v>
      </c>
      <c r="W9" s="41">
        <f t="shared" si="3"/>
        <v>111479000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2499316000</v>
      </c>
      <c r="C12" s="42"/>
      <c r="D12" s="42"/>
      <c r="E12" s="42">
        <f t="shared" si="4"/>
        <v>2499316000</v>
      </c>
      <c r="F12" s="43">
        <v>2499316000</v>
      </c>
      <c r="G12" s="44">
        <v>1349630000</v>
      </c>
      <c r="H12" s="43">
        <v>242369000</v>
      </c>
      <c r="I12" s="44">
        <v>250117758</v>
      </c>
      <c r="J12" s="43">
        <v>373498000</v>
      </c>
      <c r="K12" s="44">
        <v>361736639</v>
      </c>
      <c r="L12" s="43"/>
      <c r="M12" s="44">
        <v>374731758</v>
      </c>
      <c r="N12" s="43"/>
      <c r="O12" s="44"/>
      <c r="P12" s="43">
        <f t="shared" si="5"/>
        <v>615867000</v>
      </c>
      <c r="Q12" s="44">
        <f t="shared" si="6"/>
        <v>986586155</v>
      </c>
      <c r="R12" s="24">
        <f t="shared" si="7"/>
        <v>-100</v>
      </c>
      <c r="S12" s="25">
        <f t="shared" si="8"/>
        <v>3.5924254274945033</v>
      </c>
      <c r="T12" s="24">
        <f t="shared" si="9"/>
        <v>24.641421893029932</v>
      </c>
      <c r="U12" s="26">
        <f t="shared" si="10"/>
        <v>39.4742463538024</v>
      </c>
      <c r="V12" s="43">
        <v>118271000</v>
      </c>
      <c r="W12" s="44">
        <v>111479000</v>
      </c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160237000</v>
      </c>
      <c r="C14" s="42"/>
      <c r="D14" s="42"/>
      <c r="E14" s="42">
        <f t="shared" si="4"/>
        <v>160237000</v>
      </c>
      <c r="F14" s="43">
        <v>160237000</v>
      </c>
      <c r="G14" s="44">
        <v>160237000</v>
      </c>
      <c r="H14" s="43">
        <v>18960000</v>
      </c>
      <c r="I14" s="44">
        <v>24538059</v>
      </c>
      <c r="J14" s="43">
        <v>43223000</v>
      </c>
      <c r="K14" s="44">
        <v>52470155</v>
      </c>
      <c r="L14" s="43">
        <v>29868000</v>
      </c>
      <c r="M14" s="44">
        <v>32081501</v>
      </c>
      <c r="N14" s="43"/>
      <c r="O14" s="44"/>
      <c r="P14" s="43">
        <f t="shared" si="5"/>
        <v>92051000</v>
      </c>
      <c r="Q14" s="44">
        <f t="shared" si="6"/>
        <v>109089715</v>
      </c>
      <c r="R14" s="24">
        <f t="shared" si="7"/>
        <v>-30.897901580177223</v>
      </c>
      <c r="S14" s="25">
        <f t="shared" si="8"/>
        <v>-38.857621060963133</v>
      </c>
      <c r="T14" s="24">
        <f t="shared" si="9"/>
        <v>57.446781954230296</v>
      </c>
      <c r="U14" s="26">
        <f t="shared" si="10"/>
        <v>68.080228037219868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592962000</v>
      </c>
      <c r="C26" s="42">
        <v>-30594000</v>
      </c>
      <c r="D26" s="42"/>
      <c r="E26" s="42">
        <f t="shared" si="4"/>
        <v>562368000</v>
      </c>
      <c r="F26" s="43">
        <v>592962000</v>
      </c>
      <c r="G26" s="44">
        <v>562368000</v>
      </c>
      <c r="H26" s="43">
        <v>72894000</v>
      </c>
      <c r="I26" s="44">
        <v>72894369</v>
      </c>
      <c r="J26" s="43">
        <v>57344000</v>
      </c>
      <c r="K26" s="44">
        <v>46266771</v>
      </c>
      <c r="L26" s="43">
        <v>62497000</v>
      </c>
      <c r="M26" s="44">
        <v>59265023</v>
      </c>
      <c r="N26" s="43"/>
      <c r="O26" s="44"/>
      <c r="P26" s="43">
        <f t="shared" si="5"/>
        <v>192735000</v>
      </c>
      <c r="Q26" s="44">
        <f t="shared" si="6"/>
        <v>178426163</v>
      </c>
      <c r="R26" s="24">
        <f t="shared" si="7"/>
        <v>8.9861188616071423</v>
      </c>
      <c r="S26" s="25">
        <f t="shared" si="8"/>
        <v>28.09414125744803</v>
      </c>
      <c r="T26" s="24">
        <f t="shared" si="9"/>
        <v>34.272042505974738</v>
      </c>
      <c r="U26" s="26">
        <f t="shared" si="10"/>
        <v>31.727652177933312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116664000</v>
      </c>
      <c r="C28" s="39">
        <f t="shared" si="11"/>
        <v>29544000</v>
      </c>
      <c r="D28" s="39">
        <f t="shared" si="11"/>
        <v>0</v>
      </c>
      <c r="E28" s="39">
        <f t="shared" si="11"/>
        <v>146208000</v>
      </c>
      <c r="F28" s="40">
        <f t="shared" si="11"/>
        <v>146208000</v>
      </c>
      <c r="G28" s="41">
        <f t="shared" si="11"/>
        <v>146208000</v>
      </c>
      <c r="H28" s="40">
        <f t="shared" si="11"/>
        <v>18709000</v>
      </c>
      <c r="I28" s="41">
        <f t="shared" si="11"/>
        <v>26359741</v>
      </c>
      <c r="J28" s="40">
        <f t="shared" si="11"/>
        <v>37892000</v>
      </c>
      <c r="K28" s="41">
        <f t="shared" si="11"/>
        <v>38686031</v>
      </c>
      <c r="L28" s="40">
        <f t="shared" si="11"/>
        <v>18181000</v>
      </c>
      <c r="M28" s="41">
        <f t="shared" si="11"/>
        <v>18668654</v>
      </c>
      <c r="N28" s="40">
        <f t="shared" si="11"/>
        <v>0</v>
      </c>
      <c r="O28" s="41">
        <f t="shared" si="11"/>
        <v>0</v>
      </c>
      <c r="P28" s="40">
        <f t="shared" si="11"/>
        <v>74782000</v>
      </c>
      <c r="Q28" s="41">
        <f t="shared" si="11"/>
        <v>83714426</v>
      </c>
      <c r="R28" s="20">
        <f t="shared" si="7"/>
        <v>-52.018895809141775</v>
      </c>
      <c r="S28" s="21">
        <f t="shared" si="8"/>
        <v>-51.743165381840285</v>
      </c>
      <c r="T28" s="20">
        <f t="shared" si="9"/>
        <v>51.147680017509302</v>
      </c>
      <c r="U28" s="22">
        <f t="shared" si="10"/>
        <v>57.257076220179471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70000000</v>
      </c>
      <c r="C30" s="42">
        <v>10000000</v>
      </c>
      <c r="D30" s="42"/>
      <c r="E30" s="42">
        <f t="shared" si="4"/>
        <v>80000000</v>
      </c>
      <c r="F30" s="43">
        <v>80000000</v>
      </c>
      <c r="G30" s="44">
        <v>80000000</v>
      </c>
      <c r="H30" s="43">
        <v>6943000</v>
      </c>
      <c r="I30" s="44">
        <v>6943381</v>
      </c>
      <c r="J30" s="43">
        <v>19633000</v>
      </c>
      <c r="K30" s="44">
        <v>19630090</v>
      </c>
      <c r="L30" s="43">
        <v>13275000</v>
      </c>
      <c r="M30" s="44">
        <v>13274945</v>
      </c>
      <c r="N30" s="43"/>
      <c r="O30" s="44"/>
      <c r="P30" s="43">
        <f t="shared" si="5"/>
        <v>39851000</v>
      </c>
      <c r="Q30" s="44">
        <f t="shared" si="6"/>
        <v>39848416</v>
      </c>
      <c r="R30" s="24">
        <f t="shared" si="7"/>
        <v>-32.384251005959349</v>
      </c>
      <c r="S30" s="25">
        <f t="shared" si="8"/>
        <v>-32.374507707300374</v>
      </c>
      <c r="T30" s="24">
        <f t="shared" si="9"/>
        <v>49.813749999999999</v>
      </c>
      <c r="U30" s="26">
        <f t="shared" si="10"/>
        <v>49.810520000000004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231000</v>
      </c>
      <c r="I31" s="44">
        <v>367066</v>
      </c>
      <c r="J31" s="43">
        <v>546000</v>
      </c>
      <c r="K31" s="44">
        <v>546711</v>
      </c>
      <c r="L31" s="43">
        <v>44000</v>
      </c>
      <c r="M31" s="44">
        <v>-77767</v>
      </c>
      <c r="N31" s="43"/>
      <c r="O31" s="44"/>
      <c r="P31" s="43">
        <f t="shared" si="5"/>
        <v>821000</v>
      </c>
      <c r="Q31" s="44">
        <f t="shared" si="6"/>
        <v>836010</v>
      </c>
      <c r="R31" s="24">
        <f t="shared" si="7"/>
        <v>-91.941391941391942</v>
      </c>
      <c r="S31" s="25">
        <f t="shared" si="8"/>
        <v>-114.22451715805974</v>
      </c>
      <c r="T31" s="24">
        <f t="shared" si="9"/>
        <v>82.1</v>
      </c>
      <c r="U31" s="26">
        <f t="shared" si="10"/>
        <v>83.600999999999999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26664000</v>
      </c>
      <c r="C33" s="42"/>
      <c r="D33" s="42"/>
      <c r="E33" s="42">
        <f t="shared" si="4"/>
        <v>26664000</v>
      </c>
      <c r="F33" s="43">
        <v>26664000</v>
      </c>
      <c r="G33" s="44">
        <v>26664000</v>
      </c>
      <c r="H33" s="43">
        <v>6665000</v>
      </c>
      <c r="I33" s="44">
        <v>9877974</v>
      </c>
      <c r="J33" s="43">
        <v>13005000</v>
      </c>
      <c r="K33" s="44">
        <v>13005511</v>
      </c>
      <c r="L33" s="43">
        <v>2555000</v>
      </c>
      <c r="M33" s="44">
        <v>2554448</v>
      </c>
      <c r="N33" s="43"/>
      <c r="O33" s="44"/>
      <c r="P33" s="43">
        <f t="shared" si="5"/>
        <v>22225000</v>
      </c>
      <c r="Q33" s="44">
        <f t="shared" si="6"/>
        <v>25437933</v>
      </c>
      <c r="R33" s="24">
        <f t="shared" si="7"/>
        <v>-80.353710111495573</v>
      </c>
      <c r="S33" s="25">
        <f t="shared" si="8"/>
        <v>-80.358726389143797</v>
      </c>
      <c r="T33" s="24">
        <f t="shared" si="9"/>
        <v>83.352085208520847</v>
      </c>
      <c r="U33" s="26">
        <f t="shared" si="10"/>
        <v>95.401788928892898</v>
      </c>
      <c r="V33" s="43"/>
      <c r="W33" s="44"/>
    </row>
    <row r="34" spans="1:23" x14ac:dyDescent="0.2">
      <c r="A34" s="23" t="s">
        <v>60</v>
      </c>
      <c r="B34" s="42">
        <v>12000000</v>
      </c>
      <c r="C34" s="42">
        <v>2000000</v>
      </c>
      <c r="D34" s="42"/>
      <c r="E34" s="42">
        <f t="shared" si="4"/>
        <v>14000000</v>
      </c>
      <c r="F34" s="43">
        <v>14000000</v>
      </c>
      <c r="G34" s="44">
        <v>14000000</v>
      </c>
      <c r="H34" s="43">
        <v>2670000</v>
      </c>
      <c r="I34" s="44">
        <v>3676324</v>
      </c>
      <c r="J34" s="43">
        <v>4162000</v>
      </c>
      <c r="K34" s="44">
        <v>4618480</v>
      </c>
      <c r="L34" s="43">
        <v>1608000</v>
      </c>
      <c r="M34" s="44">
        <v>2479915</v>
      </c>
      <c r="N34" s="43"/>
      <c r="O34" s="44"/>
      <c r="P34" s="43">
        <f t="shared" si="5"/>
        <v>8440000</v>
      </c>
      <c r="Q34" s="44">
        <f t="shared" si="6"/>
        <v>10774719</v>
      </c>
      <c r="R34" s="24">
        <f t="shared" si="7"/>
        <v>-61.364728495915422</v>
      </c>
      <c r="S34" s="25">
        <f t="shared" si="8"/>
        <v>-46.304520101851693</v>
      </c>
      <c r="T34" s="24">
        <f t="shared" si="9"/>
        <v>60.285714285714285</v>
      </c>
      <c r="U34" s="26">
        <f t="shared" si="10"/>
        <v>76.96227857142857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2200000</v>
      </c>
      <c r="I36" s="44">
        <v>5493931</v>
      </c>
      <c r="J36" s="43">
        <v>546000</v>
      </c>
      <c r="K36" s="44">
        <v>528161</v>
      </c>
      <c r="L36" s="43">
        <v>699000</v>
      </c>
      <c r="M36" s="44">
        <v>438178</v>
      </c>
      <c r="N36" s="43"/>
      <c r="O36" s="44"/>
      <c r="P36" s="43">
        <f t="shared" si="5"/>
        <v>3445000</v>
      </c>
      <c r="Q36" s="44">
        <f t="shared" si="6"/>
        <v>6460270</v>
      </c>
      <c r="R36" s="24">
        <f t="shared" si="7"/>
        <v>28.021978021978022</v>
      </c>
      <c r="S36" s="25">
        <f t="shared" si="8"/>
        <v>-17.037039842017869</v>
      </c>
      <c r="T36" s="24">
        <f t="shared" si="9"/>
        <v>49.214285714285715</v>
      </c>
      <c r="U36" s="26">
        <f t="shared" si="10"/>
        <v>92.289571428571421</v>
      </c>
      <c r="V36" s="43"/>
      <c r="W36" s="44"/>
    </row>
    <row r="37" spans="1:23" x14ac:dyDescent="0.2">
      <c r="A37" s="23" t="s">
        <v>63</v>
      </c>
      <c r="B37" s="42"/>
      <c r="C37" s="42">
        <v>17544000</v>
      </c>
      <c r="D37" s="42"/>
      <c r="E37" s="42">
        <f t="shared" si="4"/>
        <v>17544000</v>
      </c>
      <c r="F37" s="43">
        <v>17544000</v>
      </c>
      <c r="G37" s="44">
        <v>17544000</v>
      </c>
      <c r="H37" s="43"/>
      <c r="I37" s="44">
        <v>1065</v>
      </c>
      <c r="J37" s="43"/>
      <c r="K37" s="44">
        <v>357078</v>
      </c>
      <c r="L37" s="43"/>
      <c r="M37" s="44">
        <v>-1065</v>
      </c>
      <c r="N37" s="43"/>
      <c r="O37" s="44"/>
      <c r="P37" s="43">
        <f t="shared" si="5"/>
        <v>0</v>
      </c>
      <c r="Q37" s="44">
        <f t="shared" si="6"/>
        <v>357078</v>
      </c>
      <c r="R37" s="24">
        <f t="shared" si="7"/>
        <v>0</v>
      </c>
      <c r="S37" s="25">
        <f t="shared" si="8"/>
        <v>-100.29825416295598</v>
      </c>
      <c r="T37" s="24">
        <f t="shared" si="9"/>
        <v>0</v>
      </c>
      <c r="U37" s="26">
        <f t="shared" si="10"/>
        <v>2.0353283173734611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85431000</v>
      </c>
      <c r="C43" s="45">
        <f t="shared" si="20"/>
        <v>2514000</v>
      </c>
      <c r="D43" s="45">
        <f t="shared" si="20"/>
        <v>0</v>
      </c>
      <c r="E43" s="45">
        <f t="shared" si="20"/>
        <v>87945000</v>
      </c>
      <c r="F43" s="46">
        <f t="shared" si="20"/>
        <v>85431000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84325000</v>
      </c>
      <c r="C44" s="39">
        <f t="shared" si="22"/>
        <v>2514000</v>
      </c>
      <c r="D44" s="39">
        <f t="shared" si="22"/>
        <v>0</v>
      </c>
      <c r="E44" s="39">
        <f t="shared" si="22"/>
        <v>86839000</v>
      </c>
      <c r="F44" s="40">
        <f t="shared" si="22"/>
        <v>84325000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81325000</v>
      </c>
      <c r="C46" s="42">
        <v>2514000</v>
      </c>
      <c r="D46" s="42"/>
      <c r="E46" s="42">
        <f t="shared" si="13"/>
        <v>83839000</v>
      </c>
      <c r="F46" s="43">
        <v>81325000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3454610000</v>
      </c>
      <c r="C61" s="39">
        <f t="shared" si="26"/>
        <v>1464000</v>
      </c>
      <c r="D61" s="39">
        <f t="shared" si="26"/>
        <v>0</v>
      </c>
      <c r="E61" s="39">
        <f t="shared" si="26"/>
        <v>3456074000</v>
      </c>
      <c r="F61" s="40">
        <f t="shared" si="26"/>
        <v>3484154000</v>
      </c>
      <c r="G61" s="41">
        <f t="shared" si="26"/>
        <v>2218443000</v>
      </c>
      <c r="H61" s="40">
        <f t="shared" si="26"/>
        <v>352932000</v>
      </c>
      <c r="I61" s="41">
        <f t="shared" si="26"/>
        <v>373909927</v>
      </c>
      <c r="J61" s="40">
        <f t="shared" si="26"/>
        <v>511957000</v>
      </c>
      <c r="K61" s="41">
        <f t="shared" si="26"/>
        <v>499159596</v>
      </c>
      <c r="L61" s="40">
        <f t="shared" si="26"/>
        <v>110546000</v>
      </c>
      <c r="M61" s="41">
        <f t="shared" si="26"/>
        <v>484746936</v>
      </c>
      <c r="N61" s="40">
        <f t="shared" si="26"/>
        <v>0</v>
      </c>
      <c r="O61" s="41">
        <f t="shared" si="26"/>
        <v>0</v>
      </c>
      <c r="P61" s="40">
        <f t="shared" si="26"/>
        <v>975435000</v>
      </c>
      <c r="Q61" s="41">
        <f t="shared" si="26"/>
        <v>1357816459</v>
      </c>
      <c r="R61" s="20">
        <f t="shared" si="16"/>
        <v>-78.407170914744796</v>
      </c>
      <c r="S61" s="21">
        <f t="shared" si="17"/>
        <v>-2.8873851400424644</v>
      </c>
      <c r="T61" s="20">
        <f t="shared" si="18"/>
        <v>28.223788032316438</v>
      </c>
      <c r="U61" s="22">
        <f t="shared" si="19"/>
        <v>39.28782945619799</v>
      </c>
      <c r="V61" s="40">
        <f t="shared" ref="V61:W61" si="27">+V8+V43</f>
        <v>118271000</v>
      </c>
      <c r="W61" s="41">
        <f t="shared" si="27"/>
        <v>111479000</v>
      </c>
    </row>
    <row r="62" spans="1:23" x14ac:dyDescent="0.2">
      <c r="A62" s="19" t="s">
        <v>86</v>
      </c>
      <c r="B62" s="39">
        <f t="shared" ref="B62:Q62" si="28">SUM(B63:B64)</f>
        <v>1041825000</v>
      </c>
      <c r="C62" s="39">
        <f t="shared" si="28"/>
        <v>0</v>
      </c>
      <c r="D62" s="39">
        <f t="shared" si="28"/>
        <v>0</v>
      </c>
      <c r="E62" s="39">
        <f t="shared" si="28"/>
        <v>1041825000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170880169</v>
      </c>
      <c r="J62" s="40">
        <f t="shared" si="28"/>
        <v>0</v>
      </c>
      <c r="K62" s="41">
        <f t="shared" si="28"/>
        <v>265179558</v>
      </c>
      <c r="L62" s="40">
        <f t="shared" si="28"/>
        <v>0</v>
      </c>
      <c r="M62" s="41">
        <f t="shared" si="28"/>
        <v>189055981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625115708</v>
      </c>
      <c r="R62" s="20">
        <f t="shared" si="16"/>
        <v>0</v>
      </c>
      <c r="S62" s="21">
        <f t="shared" si="17"/>
        <v>-28.706427288034021</v>
      </c>
      <c r="T62" s="20">
        <f t="shared" si="18"/>
        <v>0</v>
      </c>
      <c r="U62" s="22">
        <f t="shared" si="19"/>
        <v>60.001987665874793</v>
      </c>
      <c r="V62" s="40">
        <f t="shared" ref="V62:W62" si="29">SUM(V63:V64)</f>
        <v>56346000</v>
      </c>
      <c r="W62" s="41">
        <f t="shared" si="29"/>
        <v>35178000</v>
      </c>
    </row>
    <row r="63" spans="1:23" s="27" customFormat="1" ht="12.75" customHeight="1" thickBot="1" x14ac:dyDescent="0.25">
      <c r="A63" s="23" t="s">
        <v>87</v>
      </c>
      <c r="B63" s="42">
        <v>1041825000</v>
      </c>
      <c r="C63" s="42"/>
      <c r="D63" s="42"/>
      <c r="E63" s="42">
        <f t="shared" si="13"/>
        <v>1041825000</v>
      </c>
      <c r="F63" s="43"/>
      <c r="G63" s="44"/>
      <c r="H63" s="43"/>
      <c r="I63" s="44">
        <v>170880169</v>
      </c>
      <c r="J63" s="43"/>
      <c r="K63" s="44">
        <v>265179558</v>
      </c>
      <c r="L63" s="43"/>
      <c r="M63" s="44">
        <v>189055981</v>
      </c>
      <c r="N63" s="43"/>
      <c r="O63" s="44"/>
      <c r="P63" s="43">
        <f t="shared" si="14"/>
        <v>0</v>
      </c>
      <c r="Q63" s="44">
        <f t="shared" si="15"/>
        <v>625115708</v>
      </c>
      <c r="R63" s="24">
        <f t="shared" si="16"/>
        <v>0</v>
      </c>
      <c r="S63" s="25">
        <f t="shared" si="17"/>
        <v>-28.706427288034021</v>
      </c>
      <c r="T63" s="24">
        <f t="shared" si="18"/>
        <v>0</v>
      </c>
      <c r="U63" s="26">
        <f t="shared" si="19"/>
        <v>60.001987665874793</v>
      </c>
      <c r="V63" s="43">
        <v>56346000</v>
      </c>
      <c r="W63" s="44">
        <v>35178000</v>
      </c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4496435000</v>
      </c>
      <c r="C65" s="48">
        <f t="shared" si="30"/>
        <v>1464000</v>
      </c>
      <c r="D65" s="48">
        <f t="shared" si="30"/>
        <v>0</v>
      </c>
      <c r="E65" s="48">
        <f t="shared" si="30"/>
        <v>4497899000</v>
      </c>
      <c r="F65" s="49">
        <f t="shared" si="30"/>
        <v>3484154000</v>
      </c>
      <c r="G65" s="50">
        <f t="shared" si="30"/>
        <v>2218443000</v>
      </c>
      <c r="H65" s="49">
        <f t="shared" si="30"/>
        <v>352932000</v>
      </c>
      <c r="I65" s="50">
        <f t="shared" si="30"/>
        <v>544790096</v>
      </c>
      <c r="J65" s="49">
        <f t="shared" si="30"/>
        <v>511957000</v>
      </c>
      <c r="K65" s="50">
        <f t="shared" si="30"/>
        <v>764339154</v>
      </c>
      <c r="L65" s="49">
        <f t="shared" si="30"/>
        <v>110546000</v>
      </c>
      <c r="M65" s="51">
        <f t="shared" si="30"/>
        <v>673802917</v>
      </c>
      <c r="N65" s="49">
        <f t="shared" si="30"/>
        <v>0</v>
      </c>
      <c r="O65" s="50">
        <f t="shared" si="30"/>
        <v>0</v>
      </c>
      <c r="P65" s="49">
        <f t="shared" si="30"/>
        <v>975435000</v>
      </c>
      <c r="Q65" s="50">
        <f t="shared" si="30"/>
        <v>1982932167</v>
      </c>
      <c r="R65" s="34">
        <f t="shared" si="16"/>
        <v>-78.407170914744796</v>
      </c>
      <c r="S65" s="35">
        <f t="shared" si="17"/>
        <v>-11.845034566945657</v>
      </c>
      <c r="T65" s="34">
        <f t="shared" si="18"/>
        <v>21.68645849984626</v>
      </c>
      <c r="U65" s="35">
        <f t="shared" si="19"/>
        <v>44.085742409956289</v>
      </c>
      <c r="V65" s="49">
        <f>+V61+V62</f>
        <v>174617000</v>
      </c>
      <c r="W65" s="50">
        <f>+W61+W62</f>
        <v>146657000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377054000</v>
      </c>
      <c r="C8" s="36">
        <f t="shared" si="0"/>
        <v>47998000</v>
      </c>
      <c r="D8" s="36">
        <f t="shared" si="0"/>
        <v>0</v>
      </c>
      <c r="E8" s="36">
        <f t="shared" si="0"/>
        <v>425052000</v>
      </c>
      <c r="F8" s="37">
        <f t="shared" si="0"/>
        <v>397054000</v>
      </c>
      <c r="G8" s="38">
        <f t="shared" si="0"/>
        <v>425052000</v>
      </c>
      <c r="H8" s="37">
        <f t="shared" si="0"/>
        <v>65542000</v>
      </c>
      <c r="I8" s="38">
        <f t="shared" si="0"/>
        <v>79188720</v>
      </c>
      <c r="J8" s="37">
        <f t="shared" si="0"/>
        <v>138447000</v>
      </c>
      <c r="K8" s="38">
        <f t="shared" si="0"/>
        <v>141729324</v>
      </c>
      <c r="L8" s="37">
        <f t="shared" si="0"/>
        <v>110498000</v>
      </c>
      <c r="M8" s="38">
        <f t="shared" si="0"/>
        <v>120123279</v>
      </c>
      <c r="N8" s="37">
        <f t="shared" si="0"/>
        <v>0</v>
      </c>
      <c r="O8" s="38">
        <f t="shared" si="0"/>
        <v>0</v>
      </c>
      <c r="P8" s="37">
        <f t="shared" si="0"/>
        <v>314487000</v>
      </c>
      <c r="Q8" s="38">
        <f t="shared" si="0"/>
        <v>341041323</v>
      </c>
      <c r="R8" s="16">
        <f>IF(($J8       =0),0,((($L8       -$J8       )/$J8       )*100))</f>
        <v>-20.187508577289503</v>
      </c>
      <c r="S8" s="17">
        <f>IF(($K8       =0),0,((($M8       -$K8       )/$K8       )*100))</f>
        <v>-15.24458340039779</v>
      </c>
      <c r="T8" s="16">
        <f>IF(($E8       =0),0,(($P8       /$E8       )*100))</f>
        <v>73.987888540696204</v>
      </c>
      <c r="U8" s="18">
        <f>IF(($E8       =0),0,(($Q8       /$E8       )*100))</f>
        <v>80.235200163744665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373281000</v>
      </c>
      <c r="C9" s="39">
        <f t="shared" si="2"/>
        <v>47998000</v>
      </c>
      <c r="D9" s="39">
        <f t="shared" si="2"/>
        <v>0</v>
      </c>
      <c r="E9" s="39">
        <f t="shared" si="2"/>
        <v>421279000</v>
      </c>
      <c r="F9" s="40">
        <f t="shared" si="2"/>
        <v>393281000</v>
      </c>
      <c r="G9" s="41">
        <f t="shared" si="2"/>
        <v>421279000</v>
      </c>
      <c r="H9" s="40">
        <f t="shared" si="2"/>
        <v>64769000</v>
      </c>
      <c r="I9" s="41">
        <f t="shared" si="2"/>
        <v>78585957</v>
      </c>
      <c r="J9" s="40">
        <f t="shared" si="2"/>
        <v>137648000</v>
      </c>
      <c r="K9" s="41">
        <f t="shared" si="2"/>
        <v>140930087</v>
      </c>
      <c r="L9" s="40">
        <f t="shared" si="2"/>
        <v>109379000</v>
      </c>
      <c r="M9" s="41">
        <f t="shared" si="2"/>
        <v>119004680</v>
      </c>
      <c r="N9" s="40">
        <f t="shared" si="2"/>
        <v>0</v>
      </c>
      <c r="O9" s="41">
        <f t="shared" si="2"/>
        <v>0</v>
      </c>
      <c r="P9" s="40">
        <f t="shared" si="2"/>
        <v>311796000</v>
      </c>
      <c r="Q9" s="41">
        <f t="shared" si="2"/>
        <v>338520724</v>
      </c>
      <c r="R9" s="20">
        <f>IF(($J9       =0),0,((($L9       -$J9       )/$J9       )*100))</f>
        <v>-20.537167267232363</v>
      </c>
      <c r="S9" s="21">
        <f>IF(($K9       =0),0,((($M9       -$K9       )/$K9       )*100))</f>
        <v>-15.557648098237534</v>
      </c>
      <c r="T9" s="20">
        <f>IF(($E9       =0),0,(($P9       /$E9       )*100))</f>
        <v>74.011759427837603</v>
      </c>
      <c r="U9" s="22">
        <f>IF(($E9       =0),0,(($Q9       /$E9       )*100))</f>
        <v>80.35547083998965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263563000</v>
      </c>
      <c r="C10" s="42">
        <v>20000000</v>
      </c>
      <c r="D10" s="42"/>
      <c r="E10" s="42">
        <f t="shared" ref="E10:E41" si="4">$B10      +$C10      +$D10</f>
        <v>283563000</v>
      </c>
      <c r="F10" s="43">
        <v>283563000</v>
      </c>
      <c r="G10" s="44">
        <v>283563000</v>
      </c>
      <c r="H10" s="43">
        <v>49589000</v>
      </c>
      <c r="I10" s="44">
        <v>49698978</v>
      </c>
      <c r="J10" s="43">
        <v>133029000</v>
      </c>
      <c r="K10" s="44">
        <v>123062554</v>
      </c>
      <c r="L10" s="43">
        <v>74816000</v>
      </c>
      <c r="M10" s="44">
        <v>63363994</v>
      </c>
      <c r="N10" s="43"/>
      <c r="O10" s="44"/>
      <c r="P10" s="43">
        <f t="shared" ref="P10:P41" si="5">$H10      +$J10      +$L10      +$N10</f>
        <v>257434000</v>
      </c>
      <c r="Q10" s="44">
        <f t="shared" ref="Q10:Q41" si="6">$I10      +$K10      +$M10      +$O10</f>
        <v>236125526</v>
      </c>
      <c r="R10" s="24">
        <f t="shared" ref="R10:R41" si="7">IF(($J10      =0),0,((($L10      -$J10      )/$J10      )*100))</f>
        <v>-43.759631358575952</v>
      </c>
      <c r="S10" s="25">
        <f t="shared" ref="S10:S41" si="8">IF(($K10      =0),0,((($M10      -$K10      )/$K10      )*100))</f>
        <v>-48.510743568673213</v>
      </c>
      <c r="T10" s="24">
        <f t="shared" ref="T10:T41" si="9">IF(($E10      =0),0,(($P10      /$E10      )*100))</f>
        <v>90.785469190268117</v>
      </c>
      <c r="U10" s="26">
        <f t="shared" ref="U10:U41" si="10">IF(($E10      =0),0,(($Q10      /$E10      )*100))</f>
        <v>83.270922511046933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2718000</v>
      </c>
      <c r="C16" s="42"/>
      <c r="D16" s="42"/>
      <c r="E16" s="42">
        <f t="shared" si="4"/>
        <v>2718000</v>
      </c>
      <c r="F16" s="43">
        <v>2718000</v>
      </c>
      <c r="G16" s="44">
        <v>2718000</v>
      </c>
      <c r="H16" s="43">
        <v>521000</v>
      </c>
      <c r="I16" s="44">
        <v>521836</v>
      </c>
      <c r="J16" s="43">
        <v>522000</v>
      </c>
      <c r="K16" s="44">
        <v>522309</v>
      </c>
      <c r="L16" s="43">
        <v>524000</v>
      </c>
      <c r="M16" s="44">
        <v>524475</v>
      </c>
      <c r="N16" s="43"/>
      <c r="O16" s="44"/>
      <c r="P16" s="43">
        <f t="shared" si="5"/>
        <v>1567000</v>
      </c>
      <c r="Q16" s="44">
        <f t="shared" si="6"/>
        <v>1568620</v>
      </c>
      <c r="R16" s="24">
        <f t="shared" si="7"/>
        <v>0.38314176245210724</v>
      </c>
      <c r="S16" s="25">
        <f t="shared" si="8"/>
        <v>0.41469704715025019</v>
      </c>
      <c r="T16" s="24">
        <f t="shared" si="9"/>
        <v>57.652685798381164</v>
      </c>
      <c r="U16" s="26">
        <f t="shared" si="10"/>
        <v>57.712288447387785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107000000</v>
      </c>
      <c r="C23" s="42">
        <v>27998000</v>
      </c>
      <c r="D23" s="42"/>
      <c r="E23" s="42">
        <f t="shared" si="4"/>
        <v>134998000</v>
      </c>
      <c r="F23" s="43">
        <v>107000000</v>
      </c>
      <c r="G23" s="44">
        <v>134998000</v>
      </c>
      <c r="H23" s="43">
        <v>14659000</v>
      </c>
      <c r="I23" s="44">
        <v>28365143</v>
      </c>
      <c r="J23" s="43">
        <v>4097000</v>
      </c>
      <c r="K23" s="44">
        <v>17345224</v>
      </c>
      <c r="L23" s="43">
        <v>34039000</v>
      </c>
      <c r="M23" s="44">
        <v>55116211</v>
      </c>
      <c r="N23" s="43"/>
      <c r="O23" s="44"/>
      <c r="P23" s="43">
        <f t="shared" si="5"/>
        <v>52795000</v>
      </c>
      <c r="Q23" s="44">
        <f t="shared" si="6"/>
        <v>100826578</v>
      </c>
      <c r="R23" s="24">
        <f t="shared" si="7"/>
        <v>730.82743470832315</v>
      </c>
      <c r="S23" s="25">
        <f t="shared" si="8"/>
        <v>217.76015691697035</v>
      </c>
      <c r="T23" s="24">
        <f t="shared" si="9"/>
        <v>39.107986784989407</v>
      </c>
      <c r="U23" s="26">
        <f t="shared" si="10"/>
        <v>74.687460554971182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3773000</v>
      </c>
      <c r="C28" s="39">
        <f t="shared" si="11"/>
        <v>0</v>
      </c>
      <c r="D28" s="39">
        <f t="shared" si="11"/>
        <v>0</v>
      </c>
      <c r="E28" s="39">
        <f t="shared" si="11"/>
        <v>3773000</v>
      </c>
      <c r="F28" s="40">
        <f t="shared" si="11"/>
        <v>3773000</v>
      </c>
      <c r="G28" s="41">
        <f t="shared" si="11"/>
        <v>3773000</v>
      </c>
      <c r="H28" s="40">
        <f t="shared" si="11"/>
        <v>773000</v>
      </c>
      <c r="I28" s="41">
        <f t="shared" si="11"/>
        <v>602763</v>
      </c>
      <c r="J28" s="40">
        <f t="shared" si="11"/>
        <v>799000</v>
      </c>
      <c r="K28" s="41">
        <f t="shared" si="11"/>
        <v>799237</v>
      </c>
      <c r="L28" s="40">
        <f t="shared" si="11"/>
        <v>1119000</v>
      </c>
      <c r="M28" s="41">
        <f t="shared" si="11"/>
        <v>1118599</v>
      </c>
      <c r="N28" s="40">
        <f t="shared" si="11"/>
        <v>0</v>
      </c>
      <c r="O28" s="41">
        <f t="shared" si="11"/>
        <v>0</v>
      </c>
      <c r="P28" s="40">
        <f t="shared" si="11"/>
        <v>2691000</v>
      </c>
      <c r="Q28" s="41">
        <f t="shared" si="11"/>
        <v>2520599</v>
      </c>
      <c r="R28" s="20">
        <f t="shared" si="7"/>
        <v>40.050062578222779</v>
      </c>
      <c r="S28" s="21">
        <f t="shared" si="8"/>
        <v>39.95836028612289</v>
      </c>
      <c r="T28" s="20">
        <f t="shared" si="9"/>
        <v>71.32255499602438</v>
      </c>
      <c r="U28" s="22">
        <f t="shared" si="10"/>
        <v>66.806228465412147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571000</v>
      </c>
      <c r="I31" s="44">
        <v>570374</v>
      </c>
      <c r="J31" s="43">
        <v>130000</v>
      </c>
      <c r="K31" s="44">
        <v>129717</v>
      </c>
      <c r="L31" s="43">
        <v>103000</v>
      </c>
      <c r="M31" s="44">
        <v>103140</v>
      </c>
      <c r="N31" s="43"/>
      <c r="O31" s="44"/>
      <c r="P31" s="43">
        <f t="shared" si="5"/>
        <v>804000</v>
      </c>
      <c r="Q31" s="44">
        <f t="shared" si="6"/>
        <v>803231</v>
      </c>
      <c r="R31" s="24">
        <f t="shared" si="7"/>
        <v>-20.76923076923077</v>
      </c>
      <c r="S31" s="25">
        <f t="shared" si="8"/>
        <v>-20.488447928953029</v>
      </c>
      <c r="T31" s="24">
        <f t="shared" si="9"/>
        <v>80.400000000000006</v>
      </c>
      <c r="U31" s="26">
        <f t="shared" si="10"/>
        <v>80.323099999999997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2773000</v>
      </c>
      <c r="C33" s="42"/>
      <c r="D33" s="42"/>
      <c r="E33" s="42">
        <f t="shared" si="4"/>
        <v>2773000</v>
      </c>
      <c r="F33" s="43">
        <v>2773000</v>
      </c>
      <c r="G33" s="44">
        <v>2773000</v>
      </c>
      <c r="H33" s="43">
        <v>202000</v>
      </c>
      <c r="I33" s="44">
        <v>32389</v>
      </c>
      <c r="J33" s="43">
        <v>669000</v>
      </c>
      <c r="K33" s="44">
        <v>669520</v>
      </c>
      <c r="L33" s="43">
        <v>1016000</v>
      </c>
      <c r="M33" s="44">
        <v>1015459</v>
      </c>
      <c r="N33" s="43"/>
      <c r="O33" s="44"/>
      <c r="P33" s="43">
        <f t="shared" si="5"/>
        <v>1887000</v>
      </c>
      <c r="Q33" s="44">
        <f t="shared" si="6"/>
        <v>1717368</v>
      </c>
      <c r="R33" s="24">
        <f t="shared" si="7"/>
        <v>51.868460388639761</v>
      </c>
      <c r="S33" s="25">
        <f t="shared" si="8"/>
        <v>51.669703668299682</v>
      </c>
      <c r="T33" s="24">
        <f t="shared" si="9"/>
        <v>68.049044356292825</v>
      </c>
      <c r="U33" s="26">
        <f t="shared" si="10"/>
        <v>61.931770645510277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1544000</v>
      </c>
      <c r="C43" s="45">
        <f t="shared" si="20"/>
        <v>0</v>
      </c>
      <c r="D43" s="45">
        <f t="shared" si="20"/>
        <v>0</v>
      </c>
      <c r="E43" s="45">
        <f t="shared" si="20"/>
        <v>1544000</v>
      </c>
      <c r="F43" s="46">
        <f t="shared" si="20"/>
        <v>1544000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1544000</v>
      </c>
      <c r="C56" s="39">
        <f t="shared" si="24"/>
        <v>0</v>
      </c>
      <c r="D56" s="39">
        <f t="shared" si="24"/>
        <v>0</v>
      </c>
      <c r="E56" s="39">
        <f t="shared" si="24"/>
        <v>1544000</v>
      </c>
      <c r="F56" s="40">
        <f t="shared" si="24"/>
        <v>1544000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1544000</v>
      </c>
      <c r="C59" s="42"/>
      <c r="D59" s="42"/>
      <c r="E59" s="42">
        <f t="shared" si="13"/>
        <v>1544000</v>
      </c>
      <c r="F59" s="43">
        <v>1544000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378598000</v>
      </c>
      <c r="C61" s="39">
        <f t="shared" si="26"/>
        <v>47998000</v>
      </c>
      <c r="D61" s="39">
        <f t="shared" si="26"/>
        <v>0</v>
      </c>
      <c r="E61" s="39">
        <f t="shared" si="26"/>
        <v>426596000</v>
      </c>
      <c r="F61" s="40">
        <f t="shared" si="26"/>
        <v>398598000</v>
      </c>
      <c r="G61" s="41">
        <f t="shared" si="26"/>
        <v>425052000</v>
      </c>
      <c r="H61" s="40">
        <f t="shared" si="26"/>
        <v>65542000</v>
      </c>
      <c r="I61" s="41">
        <f t="shared" si="26"/>
        <v>79188720</v>
      </c>
      <c r="J61" s="40">
        <f t="shared" si="26"/>
        <v>138447000</v>
      </c>
      <c r="K61" s="41">
        <f t="shared" si="26"/>
        <v>141729324</v>
      </c>
      <c r="L61" s="40">
        <f t="shared" si="26"/>
        <v>110498000</v>
      </c>
      <c r="M61" s="41">
        <f t="shared" si="26"/>
        <v>120123279</v>
      </c>
      <c r="N61" s="40">
        <f t="shared" si="26"/>
        <v>0</v>
      </c>
      <c r="O61" s="41">
        <f t="shared" si="26"/>
        <v>0</v>
      </c>
      <c r="P61" s="40">
        <f t="shared" si="26"/>
        <v>314487000</v>
      </c>
      <c r="Q61" s="41">
        <f t="shared" si="26"/>
        <v>341041323</v>
      </c>
      <c r="R61" s="20">
        <f t="shared" si="16"/>
        <v>-20.187508577289503</v>
      </c>
      <c r="S61" s="21">
        <f t="shared" si="17"/>
        <v>-15.24458340039779</v>
      </c>
      <c r="T61" s="20">
        <f t="shared" si="18"/>
        <v>73.720100516648074</v>
      </c>
      <c r="U61" s="22">
        <f t="shared" si="19"/>
        <v>79.944800935779995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378598000</v>
      </c>
      <c r="C65" s="48">
        <f t="shared" si="30"/>
        <v>47998000</v>
      </c>
      <c r="D65" s="48">
        <f t="shared" si="30"/>
        <v>0</v>
      </c>
      <c r="E65" s="48">
        <f t="shared" si="30"/>
        <v>426596000</v>
      </c>
      <c r="F65" s="49">
        <f t="shared" si="30"/>
        <v>398598000</v>
      </c>
      <c r="G65" s="50">
        <f t="shared" si="30"/>
        <v>425052000</v>
      </c>
      <c r="H65" s="49">
        <f t="shared" si="30"/>
        <v>65542000</v>
      </c>
      <c r="I65" s="50">
        <f t="shared" si="30"/>
        <v>79188720</v>
      </c>
      <c r="J65" s="49">
        <f t="shared" si="30"/>
        <v>138447000</v>
      </c>
      <c r="K65" s="50">
        <f t="shared" si="30"/>
        <v>141729324</v>
      </c>
      <c r="L65" s="49">
        <f t="shared" si="30"/>
        <v>110498000</v>
      </c>
      <c r="M65" s="51">
        <f t="shared" si="30"/>
        <v>120123279</v>
      </c>
      <c r="N65" s="49">
        <f t="shared" si="30"/>
        <v>0</v>
      </c>
      <c r="O65" s="50">
        <f t="shared" si="30"/>
        <v>0</v>
      </c>
      <c r="P65" s="49">
        <f t="shared" si="30"/>
        <v>314487000</v>
      </c>
      <c r="Q65" s="50">
        <f t="shared" si="30"/>
        <v>341041323</v>
      </c>
      <c r="R65" s="34">
        <f t="shared" si="16"/>
        <v>-20.187508577289503</v>
      </c>
      <c r="S65" s="35">
        <f t="shared" si="17"/>
        <v>-15.24458340039779</v>
      </c>
      <c r="T65" s="34">
        <f t="shared" si="18"/>
        <v>73.720100516648074</v>
      </c>
      <c r="U65" s="35">
        <f t="shared" si="19"/>
        <v>79.944800935779995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4593000</v>
      </c>
      <c r="C8" s="36">
        <f t="shared" si="0"/>
        <v>619000</v>
      </c>
      <c r="D8" s="36">
        <f t="shared" si="0"/>
        <v>0</v>
      </c>
      <c r="E8" s="36">
        <f t="shared" si="0"/>
        <v>5212000</v>
      </c>
      <c r="F8" s="37">
        <f t="shared" si="0"/>
        <v>5212000</v>
      </c>
      <c r="G8" s="38">
        <f t="shared" si="0"/>
        <v>5212000</v>
      </c>
      <c r="H8" s="37">
        <f t="shared" si="0"/>
        <v>83000</v>
      </c>
      <c r="I8" s="38">
        <f t="shared" si="0"/>
        <v>0</v>
      </c>
      <c r="J8" s="37">
        <f t="shared" si="0"/>
        <v>2633000</v>
      </c>
      <c r="K8" s="38">
        <f t="shared" si="0"/>
        <v>0</v>
      </c>
      <c r="L8" s="37">
        <f t="shared" si="0"/>
        <v>1192000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3908000</v>
      </c>
      <c r="Q8" s="38">
        <f t="shared" si="0"/>
        <v>0</v>
      </c>
      <c r="R8" s="16">
        <f>IF(($J8       =0),0,((($L8       -$J8       )/$J8       )*100))</f>
        <v>-54.728446638815043</v>
      </c>
      <c r="S8" s="17">
        <f>IF(($K8       =0),0,((($M8       -$K8       )/$K8       )*100))</f>
        <v>0</v>
      </c>
      <c r="T8" s="16">
        <f>IF(($E8       =0),0,(($P8       /$E8       )*100))</f>
        <v>74.980813507290861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2393000</v>
      </c>
      <c r="C9" s="39">
        <f t="shared" si="2"/>
        <v>619000</v>
      </c>
      <c r="D9" s="39">
        <f t="shared" si="2"/>
        <v>0</v>
      </c>
      <c r="E9" s="39">
        <f t="shared" si="2"/>
        <v>3012000</v>
      </c>
      <c r="F9" s="40">
        <f t="shared" si="2"/>
        <v>3012000</v>
      </c>
      <c r="G9" s="41">
        <f t="shared" si="2"/>
        <v>3012000</v>
      </c>
      <c r="H9" s="40">
        <f t="shared" si="2"/>
        <v>0</v>
      </c>
      <c r="I9" s="41">
        <f t="shared" si="2"/>
        <v>0</v>
      </c>
      <c r="J9" s="40">
        <f t="shared" si="2"/>
        <v>1675000</v>
      </c>
      <c r="K9" s="41">
        <f t="shared" si="2"/>
        <v>0</v>
      </c>
      <c r="L9" s="40">
        <f t="shared" si="2"/>
        <v>843000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2518000</v>
      </c>
      <c r="Q9" s="41">
        <f t="shared" si="2"/>
        <v>0</v>
      </c>
      <c r="R9" s="20">
        <f>IF(($J9       =0),0,((($L9       -$J9       )/$J9       )*100))</f>
        <v>-49.671641791044777</v>
      </c>
      <c r="S9" s="21">
        <f>IF(($K9       =0),0,((($M9       -$K9       )/$K9       )*100))</f>
        <v>0</v>
      </c>
      <c r="T9" s="20">
        <f>IF(($E9       =0),0,(($P9       /$E9       )*100))</f>
        <v>83.59893758300133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2393000</v>
      </c>
      <c r="C16" s="42">
        <v>619000</v>
      </c>
      <c r="D16" s="42"/>
      <c r="E16" s="42">
        <f t="shared" si="4"/>
        <v>3012000</v>
      </c>
      <c r="F16" s="43">
        <v>3012000</v>
      </c>
      <c r="G16" s="44">
        <v>3012000</v>
      </c>
      <c r="H16" s="43"/>
      <c r="I16" s="44"/>
      <c r="J16" s="43">
        <v>1675000</v>
      </c>
      <c r="K16" s="44"/>
      <c r="L16" s="43">
        <v>843000</v>
      </c>
      <c r="M16" s="44"/>
      <c r="N16" s="43"/>
      <c r="O16" s="44"/>
      <c r="P16" s="43">
        <f t="shared" si="5"/>
        <v>2518000</v>
      </c>
      <c r="Q16" s="44">
        <f t="shared" si="6"/>
        <v>0</v>
      </c>
      <c r="R16" s="24">
        <f t="shared" si="7"/>
        <v>-49.671641791044777</v>
      </c>
      <c r="S16" s="25">
        <f t="shared" si="8"/>
        <v>0</v>
      </c>
      <c r="T16" s="24">
        <f t="shared" si="9"/>
        <v>83.59893758300133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83000</v>
      </c>
      <c r="I28" s="41">
        <f t="shared" si="11"/>
        <v>0</v>
      </c>
      <c r="J28" s="40">
        <f t="shared" si="11"/>
        <v>958000</v>
      </c>
      <c r="K28" s="41">
        <f t="shared" si="11"/>
        <v>0</v>
      </c>
      <c r="L28" s="40">
        <f t="shared" si="11"/>
        <v>349000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1390000</v>
      </c>
      <c r="Q28" s="41">
        <f t="shared" si="11"/>
        <v>0</v>
      </c>
      <c r="R28" s="20">
        <f t="shared" si="7"/>
        <v>-63.569937369519835</v>
      </c>
      <c r="S28" s="21">
        <f t="shared" si="8"/>
        <v>0</v>
      </c>
      <c r="T28" s="20">
        <f t="shared" si="9"/>
        <v>63.181818181818187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83000</v>
      </c>
      <c r="I31" s="44"/>
      <c r="J31" s="43">
        <v>457000</v>
      </c>
      <c r="K31" s="44"/>
      <c r="L31" s="43">
        <v>82000</v>
      </c>
      <c r="M31" s="44"/>
      <c r="N31" s="43"/>
      <c r="O31" s="44"/>
      <c r="P31" s="43">
        <f t="shared" si="5"/>
        <v>622000</v>
      </c>
      <c r="Q31" s="44">
        <f t="shared" si="6"/>
        <v>0</v>
      </c>
      <c r="R31" s="24">
        <f t="shared" si="7"/>
        <v>-82.056892778993443</v>
      </c>
      <c r="S31" s="25">
        <f t="shared" si="8"/>
        <v>0</v>
      </c>
      <c r="T31" s="24">
        <f t="shared" si="9"/>
        <v>62.2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501000</v>
      </c>
      <c r="K33" s="44"/>
      <c r="L33" s="43">
        <v>267000</v>
      </c>
      <c r="M33" s="44"/>
      <c r="N33" s="43"/>
      <c r="O33" s="44"/>
      <c r="P33" s="43">
        <f t="shared" si="5"/>
        <v>768000</v>
      </c>
      <c r="Q33" s="44">
        <f t="shared" si="6"/>
        <v>0</v>
      </c>
      <c r="R33" s="24">
        <f t="shared" si="7"/>
        <v>-46.706586826347305</v>
      </c>
      <c r="S33" s="25">
        <f t="shared" si="8"/>
        <v>0</v>
      </c>
      <c r="T33" s="24">
        <f t="shared" si="9"/>
        <v>64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12428000</v>
      </c>
      <c r="C43" s="45">
        <f t="shared" si="20"/>
        <v>0</v>
      </c>
      <c r="D43" s="45">
        <f t="shared" si="20"/>
        <v>0</v>
      </c>
      <c r="E43" s="45">
        <f t="shared" si="20"/>
        <v>12428000</v>
      </c>
      <c r="F43" s="46">
        <f t="shared" si="20"/>
        <v>12428000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12428000</v>
      </c>
      <c r="C56" s="39">
        <f t="shared" si="24"/>
        <v>0</v>
      </c>
      <c r="D56" s="39">
        <f t="shared" si="24"/>
        <v>0</v>
      </c>
      <c r="E56" s="39">
        <f t="shared" si="24"/>
        <v>12428000</v>
      </c>
      <c r="F56" s="40">
        <f t="shared" si="24"/>
        <v>12428000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12428000</v>
      </c>
      <c r="C59" s="42"/>
      <c r="D59" s="42"/>
      <c r="E59" s="42">
        <f t="shared" si="13"/>
        <v>12428000</v>
      </c>
      <c r="F59" s="43">
        <v>12428000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17021000</v>
      </c>
      <c r="C61" s="39">
        <f t="shared" si="26"/>
        <v>619000</v>
      </c>
      <c r="D61" s="39">
        <f t="shared" si="26"/>
        <v>0</v>
      </c>
      <c r="E61" s="39">
        <f t="shared" si="26"/>
        <v>17640000</v>
      </c>
      <c r="F61" s="40">
        <f t="shared" si="26"/>
        <v>17640000</v>
      </c>
      <c r="G61" s="41">
        <f t="shared" si="26"/>
        <v>5212000</v>
      </c>
      <c r="H61" s="40">
        <f t="shared" si="26"/>
        <v>83000</v>
      </c>
      <c r="I61" s="41">
        <f t="shared" si="26"/>
        <v>0</v>
      </c>
      <c r="J61" s="40">
        <f t="shared" si="26"/>
        <v>2633000</v>
      </c>
      <c r="K61" s="41">
        <f t="shared" si="26"/>
        <v>0</v>
      </c>
      <c r="L61" s="40">
        <f t="shared" si="26"/>
        <v>1192000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3908000</v>
      </c>
      <c r="Q61" s="41">
        <f t="shared" si="26"/>
        <v>0</v>
      </c>
      <c r="R61" s="20">
        <f t="shared" si="16"/>
        <v>-54.728446638815043</v>
      </c>
      <c r="S61" s="21">
        <f t="shared" si="17"/>
        <v>0</v>
      </c>
      <c r="T61" s="20">
        <f t="shared" si="18"/>
        <v>22.154195011337869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17021000</v>
      </c>
      <c r="C65" s="48">
        <f t="shared" si="30"/>
        <v>619000</v>
      </c>
      <c r="D65" s="48">
        <f t="shared" si="30"/>
        <v>0</v>
      </c>
      <c r="E65" s="48">
        <f t="shared" si="30"/>
        <v>17640000</v>
      </c>
      <c r="F65" s="49">
        <f t="shared" si="30"/>
        <v>17640000</v>
      </c>
      <c r="G65" s="50">
        <f t="shared" si="30"/>
        <v>5212000</v>
      </c>
      <c r="H65" s="49">
        <f t="shared" si="30"/>
        <v>83000</v>
      </c>
      <c r="I65" s="50">
        <f t="shared" si="30"/>
        <v>0</v>
      </c>
      <c r="J65" s="49">
        <f t="shared" si="30"/>
        <v>2633000</v>
      </c>
      <c r="K65" s="50">
        <f t="shared" si="30"/>
        <v>0</v>
      </c>
      <c r="L65" s="49">
        <f t="shared" si="30"/>
        <v>1192000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3908000</v>
      </c>
      <c r="Q65" s="50">
        <f t="shared" si="30"/>
        <v>0</v>
      </c>
      <c r="R65" s="34">
        <f t="shared" si="16"/>
        <v>-54.728446638815043</v>
      </c>
      <c r="S65" s="35">
        <f t="shared" si="17"/>
        <v>0</v>
      </c>
      <c r="T65" s="34">
        <f t="shared" si="18"/>
        <v>22.154195011337869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5814000</v>
      </c>
      <c r="C8" s="36">
        <f t="shared" si="0"/>
        <v>-1020000</v>
      </c>
      <c r="D8" s="36">
        <f t="shared" si="0"/>
        <v>0</v>
      </c>
      <c r="E8" s="36">
        <f t="shared" si="0"/>
        <v>4794000</v>
      </c>
      <c r="F8" s="37">
        <f t="shared" si="0"/>
        <v>4794000</v>
      </c>
      <c r="G8" s="38">
        <f t="shared" si="0"/>
        <v>4794000</v>
      </c>
      <c r="H8" s="37">
        <f t="shared" si="0"/>
        <v>583000</v>
      </c>
      <c r="I8" s="38">
        <f t="shared" si="0"/>
        <v>0</v>
      </c>
      <c r="J8" s="37">
        <f t="shared" si="0"/>
        <v>1925000</v>
      </c>
      <c r="K8" s="38">
        <f t="shared" si="0"/>
        <v>1156180</v>
      </c>
      <c r="L8" s="37">
        <f t="shared" si="0"/>
        <v>431000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2939000</v>
      </c>
      <c r="Q8" s="38">
        <f t="shared" si="0"/>
        <v>1156180</v>
      </c>
      <c r="R8" s="16">
        <f>IF(($J8       =0),0,((($L8       -$J8       )/$J8       )*100))</f>
        <v>-77.610389610389603</v>
      </c>
      <c r="S8" s="17">
        <f>IF(($K8       =0),0,((($M8       -$K8       )/$K8       )*100))</f>
        <v>-100</v>
      </c>
      <c r="T8" s="16">
        <f>IF(($E8       =0),0,(($P8       /$E8       )*100))</f>
        <v>61.305798915310802</v>
      </c>
      <c r="U8" s="18">
        <f>IF(($E8       =0),0,(($Q8       /$E8       )*100))</f>
        <v>24.117229870671672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2653000</v>
      </c>
      <c r="C9" s="39">
        <f t="shared" si="2"/>
        <v>0</v>
      </c>
      <c r="D9" s="39">
        <f t="shared" si="2"/>
        <v>0</v>
      </c>
      <c r="E9" s="39">
        <f t="shared" si="2"/>
        <v>2653000</v>
      </c>
      <c r="F9" s="40">
        <f t="shared" si="2"/>
        <v>2653000</v>
      </c>
      <c r="G9" s="41">
        <f t="shared" si="2"/>
        <v>2653000</v>
      </c>
      <c r="H9" s="40">
        <f t="shared" si="2"/>
        <v>0</v>
      </c>
      <c r="I9" s="41">
        <f t="shared" si="2"/>
        <v>0</v>
      </c>
      <c r="J9" s="40">
        <f t="shared" si="2"/>
        <v>1000000</v>
      </c>
      <c r="K9" s="41">
        <f t="shared" si="2"/>
        <v>1156180</v>
      </c>
      <c r="L9" s="40">
        <f t="shared" si="2"/>
        <v>431000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1431000</v>
      </c>
      <c r="Q9" s="41">
        <f t="shared" si="2"/>
        <v>1156180</v>
      </c>
      <c r="R9" s="20">
        <f>IF(($J9       =0),0,((($L9       -$J9       )/$J9       )*100))</f>
        <v>-56.899999999999991</v>
      </c>
      <c r="S9" s="21">
        <f>IF(($K9       =0),0,((($M9       -$K9       )/$K9       )*100))</f>
        <v>-100</v>
      </c>
      <c r="T9" s="20">
        <f>IF(($E9       =0),0,(($P9       /$E9       )*100))</f>
        <v>53.93893705239352</v>
      </c>
      <c r="U9" s="22">
        <f>IF(($E9       =0),0,(($Q9       /$E9       )*100))</f>
        <v>43.580098002261593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2653000</v>
      </c>
      <c r="C16" s="42"/>
      <c r="D16" s="42"/>
      <c r="E16" s="42">
        <f t="shared" si="4"/>
        <v>2653000</v>
      </c>
      <c r="F16" s="43">
        <v>2653000</v>
      </c>
      <c r="G16" s="44">
        <v>2653000</v>
      </c>
      <c r="H16" s="43"/>
      <c r="I16" s="44"/>
      <c r="J16" s="43">
        <v>1000000</v>
      </c>
      <c r="K16" s="44">
        <v>1156180</v>
      </c>
      <c r="L16" s="43">
        <v>431000</v>
      </c>
      <c r="M16" s="44"/>
      <c r="N16" s="43"/>
      <c r="O16" s="44"/>
      <c r="P16" s="43">
        <f t="shared" si="5"/>
        <v>1431000</v>
      </c>
      <c r="Q16" s="44">
        <f t="shared" si="6"/>
        <v>1156180</v>
      </c>
      <c r="R16" s="24">
        <f t="shared" si="7"/>
        <v>-56.899999999999991</v>
      </c>
      <c r="S16" s="25">
        <f t="shared" si="8"/>
        <v>-100</v>
      </c>
      <c r="T16" s="24">
        <f t="shared" si="9"/>
        <v>53.93893705239352</v>
      </c>
      <c r="U16" s="26">
        <f t="shared" si="10"/>
        <v>43.580098002261593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3161000</v>
      </c>
      <c r="C28" s="39">
        <f t="shared" si="11"/>
        <v>-1020000</v>
      </c>
      <c r="D28" s="39">
        <f t="shared" si="11"/>
        <v>0</v>
      </c>
      <c r="E28" s="39">
        <f t="shared" si="11"/>
        <v>2141000</v>
      </c>
      <c r="F28" s="40">
        <f t="shared" si="11"/>
        <v>2141000</v>
      </c>
      <c r="G28" s="41">
        <f t="shared" si="11"/>
        <v>2141000</v>
      </c>
      <c r="H28" s="40">
        <f t="shared" si="11"/>
        <v>583000</v>
      </c>
      <c r="I28" s="41">
        <f t="shared" si="11"/>
        <v>0</v>
      </c>
      <c r="J28" s="40">
        <f t="shared" si="11"/>
        <v>925000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1508000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70.434376459598312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583000</v>
      </c>
      <c r="I31" s="44"/>
      <c r="J31" s="43">
        <v>584000</v>
      </c>
      <c r="K31" s="44"/>
      <c r="L31" s="43"/>
      <c r="M31" s="44"/>
      <c r="N31" s="43"/>
      <c r="O31" s="44"/>
      <c r="P31" s="43">
        <f t="shared" si="5"/>
        <v>1167000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64.833333333333329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1361000</v>
      </c>
      <c r="C33" s="42">
        <v>-1020000</v>
      </c>
      <c r="D33" s="42"/>
      <c r="E33" s="42">
        <f t="shared" si="4"/>
        <v>341000</v>
      </c>
      <c r="F33" s="43">
        <v>341000</v>
      </c>
      <c r="G33" s="44">
        <v>341000</v>
      </c>
      <c r="H33" s="43"/>
      <c r="I33" s="44"/>
      <c r="J33" s="43">
        <v>341000</v>
      </c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2201000</v>
      </c>
      <c r="C43" s="45">
        <f t="shared" si="20"/>
        <v>0</v>
      </c>
      <c r="D43" s="45">
        <f t="shared" si="20"/>
        <v>0</v>
      </c>
      <c r="E43" s="45">
        <f t="shared" si="20"/>
        <v>2201000</v>
      </c>
      <c r="F43" s="46">
        <f t="shared" si="20"/>
        <v>2201000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2201000</v>
      </c>
      <c r="C56" s="39">
        <f t="shared" si="24"/>
        <v>0</v>
      </c>
      <c r="D56" s="39">
        <f t="shared" si="24"/>
        <v>0</v>
      </c>
      <c r="E56" s="39">
        <f t="shared" si="24"/>
        <v>2201000</v>
      </c>
      <c r="F56" s="40">
        <f t="shared" si="24"/>
        <v>2201000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2201000</v>
      </c>
      <c r="C59" s="42"/>
      <c r="D59" s="42"/>
      <c r="E59" s="42">
        <f t="shared" si="13"/>
        <v>2201000</v>
      </c>
      <c r="F59" s="43">
        <v>2201000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8015000</v>
      </c>
      <c r="C61" s="39">
        <f t="shared" si="26"/>
        <v>-1020000</v>
      </c>
      <c r="D61" s="39">
        <f t="shared" si="26"/>
        <v>0</v>
      </c>
      <c r="E61" s="39">
        <f t="shared" si="26"/>
        <v>6995000</v>
      </c>
      <c r="F61" s="40">
        <f t="shared" si="26"/>
        <v>6995000</v>
      </c>
      <c r="G61" s="41">
        <f t="shared" si="26"/>
        <v>4794000</v>
      </c>
      <c r="H61" s="40">
        <f t="shared" si="26"/>
        <v>583000</v>
      </c>
      <c r="I61" s="41">
        <f t="shared" si="26"/>
        <v>0</v>
      </c>
      <c r="J61" s="40">
        <f t="shared" si="26"/>
        <v>1925000</v>
      </c>
      <c r="K61" s="41">
        <f t="shared" si="26"/>
        <v>1156180</v>
      </c>
      <c r="L61" s="40">
        <f t="shared" si="26"/>
        <v>431000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2939000</v>
      </c>
      <c r="Q61" s="41">
        <f t="shared" si="26"/>
        <v>1156180</v>
      </c>
      <c r="R61" s="20">
        <f t="shared" si="16"/>
        <v>-77.610389610389603</v>
      </c>
      <c r="S61" s="21">
        <f t="shared" si="17"/>
        <v>-100</v>
      </c>
      <c r="T61" s="20">
        <f t="shared" si="18"/>
        <v>42.015725518227306</v>
      </c>
      <c r="U61" s="22">
        <f t="shared" si="19"/>
        <v>16.528663330950678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8015000</v>
      </c>
      <c r="C65" s="48">
        <f t="shared" si="30"/>
        <v>-1020000</v>
      </c>
      <c r="D65" s="48">
        <f t="shared" si="30"/>
        <v>0</v>
      </c>
      <c r="E65" s="48">
        <f t="shared" si="30"/>
        <v>6995000</v>
      </c>
      <c r="F65" s="49">
        <f t="shared" si="30"/>
        <v>6995000</v>
      </c>
      <c r="G65" s="50">
        <f t="shared" si="30"/>
        <v>4794000</v>
      </c>
      <c r="H65" s="49">
        <f t="shared" si="30"/>
        <v>583000</v>
      </c>
      <c r="I65" s="50">
        <f t="shared" si="30"/>
        <v>0</v>
      </c>
      <c r="J65" s="49">
        <f t="shared" si="30"/>
        <v>1925000</v>
      </c>
      <c r="K65" s="50">
        <f t="shared" si="30"/>
        <v>1156180</v>
      </c>
      <c r="L65" s="49">
        <f t="shared" si="30"/>
        <v>431000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2939000</v>
      </c>
      <c r="Q65" s="50">
        <f t="shared" si="30"/>
        <v>1156180</v>
      </c>
      <c r="R65" s="34">
        <f t="shared" si="16"/>
        <v>-77.610389610389603</v>
      </c>
      <c r="S65" s="35">
        <f t="shared" si="17"/>
        <v>-100</v>
      </c>
      <c r="T65" s="34">
        <f t="shared" si="18"/>
        <v>42.015725518227306</v>
      </c>
      <c r="U65" s="35">
        <f t="shared" si="19"/>
        <v>16.528663330950678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354069000</v>
      </c>
      <c r="C8" s="36">
        <f t="shared" si="0"/>
        <v>-2894000</v>
      </c>
      <c r="D8" s="36">
        <f t="shared" si="0"/>
        <v>0</v>
      </c>
      <c r="E8" s="36">
        <f t="shared" si="0"/>
        <v>351175000</v>
      </c>
      <c r="F8" s="37">
        <f t="shared" si="0"/>
        <v>351175000</v>
      </c>
      <c r="G8" s="38">
        <f t="shared" si="0"/>
        <v>351175000</v>
      </c>
      <c r="H8" s="37">
        <f t="shared" si="0"/>
        <v>59255000</v>
      </c>
      <c r="I8" s="38">
        <f t="shared" si="0"/>
        <v>66753076</v>
      </c>
      <c r="J8" s="37">
        <f t="shared" si="0"/>
        <v>136980000</v>
      </c>
      <c r="K8" s="38">
        <f t="shared" si="0"/>
        <v>-353009501</v>
      </c>
      <c r="L8" s="37">
        <f t="shared" si="0"/>
        <v>39384000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235619000</v>
      </c>
      <c r="Q8" s="38">
        <f t="shared" si="0"/>
        <v>-286256425</v>
      </c>
      <c r="R8" s="16">
        <f>IF(($J8       =0),0,((($L8       -$J8       )/$J8       )*100))</f>
        <v>-71.248357424441522</v>
      </c>
      <c r="S8" s="17">
        <f>IF(($K8       =0),0,((($M8       -$K8       )/$K8       )*100))</f>
        <v>-100</v>
      </c>
      <c r="T8" s="16">
        <f>IF(($E8       =0),0,(($P8       /$E8       )*100))</f>
        <v>67.094468569801379</v>
      </c>
      <c r="U8" s="18">
        <f>IF(($E8       =0),0,(($Q8       /$E8       )*100))</f>
        <v>-81.513896205595501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348778000</v>
      </c>
      <c r="C9" s="39">
        <f t="shared" si="2"/>
        <v>-2894000</v>
      </c>
      <c r="D9" s="39">
        <f t="shared" si="2"/>
        <v>0</v>
      </c>
      <c r="E9" s="39">
        <f t="shared" si="2"/>
        <v>345884000</v>
      </c>
      <c r="F9" s="40">
        <f t="shared" si="2"/>
        <v>345884000</v>
      </c>
      <c r="G9" s="41">
        <f t="shared" si="2"/>
        <v>345884000</v>
      </c>
      <c r="H9" s="40">
        <f t="shared" si="2"/>
        <v>58848000</v>
      </c>
      <c r="I9" s="41">
        <f t="shared" si="2"/>
        <v>63934284</v>
      </c>
      <c r="J9" s="40">
        <f t="shared" si="2"/>
        <v>136186000</v>
      </c>
      <c r="K9" s="41">
        <f t="shared" si="2"/>
        <v>-353009501</v>
      </c>
      <c r="L9" s="40">
        <f t="shared" si="2"/>
        <v>38795000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233829000</v>
      </c>
      <c r="Q9" s="41">
        <f t="shared" si="2"/>
        <v>-289075217</v>
      </c>
      <c r="R9" s="20">
        <f>IF(($J9       =0),0,((($L9       -$J9       )/$J9       )*100))</f>
        <v>-71.513224560527505</v>
      </c>
      <c r="S9" s="21">
        <f>IF(($K9       =0),0,((($M9       -$K9       )/$K9       )*100))</f>
        <v>-100</v>
      </c>
      <c r="T9" s="20">
        <f>IF(($E9       =0),0,(($P9       /$E9       )*100))</f>
        <v>67.603300528500881</v>
      </c>
      <c r="U9" s="22">
        <f>IF(($E9       =0),0,(($Q9       /$E9       )*100))</f>
        <v>-83.575770200414013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345927000</v>
      </c>
      <c r="C10" s="42">
        <v>-3513000</v>
      </c>
      <c r="D10" s="42"/>
      <c r="E10" s="42">
        <f t="shared" ref="E10:E41" si="4">$B10      +$C10      +$D10</f>
        <v>342414000</v>
      </c>
      <c r="F10" s="43">
        <v>342414000</v>
      </c>
      <c r="G10" s="44">
        <v>342414000</v>
      </c>
      <c r="H10" s="43">
        <v>58229000</v>
      </c>
      <c r="I10" s="44">
        <v>61206286</v>
      </c>
      <c r="J10" s="43">
        <v>135013000</v>
      </c>
      <c r="K10" s="44">
        <v>-353009501</v>
      </c>
      <c r="L10" s="43">
        <v>38073000</v>
      </c>
      <c r="M10" s="44"/>
      <c r="N10" s="43"/>
      <c r="O10" s="44"/>
      <c r="P10" s="43">
        <f t="shared" ref="P10:P41" si="5">$H10      +$J10      +$L10      +$N10</f>
        <v>231315000</v>
      </c>
      <c r="Q10" s="44">
        <f t="shared" ref="Q10:Q41" si="6">$I10      +$K10      +$M10      +$O10</f>
        <v>-291803215</v>
      </c>
      <c r="R10" s="24">
        <f t="shared" ref="R10:R41" si="7">IF(($J10      =0),0,((($L10      -$J10      )/$J10      )*100))</f>
        <v>-71.800493285831735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67.5541887890098</v>
      </c>
      <c r="U10" s="26">
        <f t="shared" ref="U10:U41" si="10">IF(($E10      =0),0,(($Q10      /$E10      )*100))</f>
        <v>-85.219417138317937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2851000</v>
      </c>
      <c r="C16" s="42">
        <v>619000</v>
      </c>
      <c r="D16" s="42"/>
      <c r="E16" s="42">
        <f t="shared" si="4"/>
        <v>3470000</v>
      </c>
      <c r="F16" s="43">
        <v>3470000</v>
      </c>
      <c r="G16" s="44">
        <v>3470000</v>
      </c>
      <c r="H16" s="43">
        <v>619000</v>
      </c>
      <c r="I16" s="44">
        <v>2727998</v>
      </c>
      <c r="J16" s="43">
        <v>1173000</v>
      </c>
      <c r="K16" s="44"/>
      <c r="L16" s="43">
        <v>722000</v>
      </c>
      <c r="M16" s="44"/>
      <c r="N16" s="43"/>
      <c r="O16" s="44"/>
      <c r="P16" s="43">
        <f t="shared" si="5"/>
        <v>2514000</v>
      </c>
      <c r="Q16" s="44">
        <f t="shared" si="6"/>
        <v>2727998</v>
      </c>
      <c r="R16" s="24">
        <f t="shared" si="7"/>
        <v>-38.448422847399826</v>
      </c>
      <c r="S16" s="25">
        <f t="shared" si="8"/>
        <v>0</v>
      </c>
      <c r="T16" s="24">
        <f t="shared" si="9"/>
        <v>72.449567723342938</v>
      </c>
      <c r="U16" s="26">
        <f t="shared" si="10"/>
        <v>78.616657060518733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5291000</v>
      </c>
      <c r="C28" s="39">
        <f t="shared" si="11"/>
        <v>0</v>
      </c>
      <c r="D28" s="39">
        <f t="shared" si="11"/>
        <v>0</v>
      </c>
      <c r="E28" s="39">
        <f t="shared" si="11"/>
        <v>5291000</v>
      </c>
      <c r="F28" s="40">
        <f t="shared" si="11"/>
        <v>5291000</v>
      </c>
      <c r="G28" s="41">
        <f t="shared" si="11"/>
        <v>5291000</v>
      </c>
      <c r="H28" s="40">
        <f t="shared" si="11"/>
        <v>407000</v>
      </c>
      <c r="I28" s="41">
        <f t="shared" si="11"/>
        <v>2818792</v>
      </c>
      <c r="J28" s="40">
        <f t="shared" si="11"/>
        <v>794000</v>
      </c>
      <c r="K28" s="41">
        <f t="shared" si="11"/>
        <v>0</v>
      </c>
      <c r="L28" s="40">
        <f t="shared" si="11"/>
        <v>589000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1790000</v>
      </c>
      <c r="Q28" s="41">
        <f t="shared" si="11"/>
        <v>2818792</v>
      </c>
      <c r="R28" s="20">
        <f t="shared" si="7"/>
        <v>-25.818639798488661</v>
      </c>
      <c r="S28" s="21">
        <f t="shared" si="8"/>
        <v>0</v>
      </c>
      <c r="T28" s="20">
        <f t="shared" si="9"/>
        <v>33.831033831033828</v>
      </c>
      <c r="U28" s="22">
        <f t="shared" si="10"/>
        <v>53.275222075222075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407000</v>
      </c>
      <c r="I31" s="44">
        <v>1633034</v>
      </c>
      <c r="J31" s="43">
        <v>26000</v>
      </c>
      <c r="K31" s="44"/>
      <c r="L31" s="43">
        <v>52000</v>
      </c>
      <c r="M31" s="44"/>
      <c r="N31" s="43"/>
      <c r="O31" s="44"/>
      <c r="P31" s="43">
        <f t="shared" si="5"/>
        <v>485000</v>
      </c>
      <c r="Q31" s="44">
        <f t="shared" si="6"/>
        <v>1633034</v>
      </c>
      <c r="R31" s="24">
        <f t="shared" si="7"/>
        <v>100</v>
      </c>
      <c r="S31" s="25">
        <f t="shared" si="8"/>
        <v>0</v>
      </c>
      <c r="T31" s="24">
        <f t="shared" si="9"/>
        <v>16.166666666666664</v>
      </c>
      <c r="U31" s="26">
        <f t="shared" si="10"/>
        <v>54.434466666666673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2291000</v>
      </c>
      <c r="C33" s="42"/>
      <c r="D33" s="42"/>
      <c r="E33" s="42">
        <f t="shared" si="4"/>
        <v>2291000</v>
      </c>
      <c r="F33" s="43">
        <v>2291000</v>
      </c>
      <c r="G33" s="44">
        <v>2291000</v>
      </c>
      <c r="H33" s="43"/>
      <c r="I33" s="44">
        <v>1185758</v>
      </c>
      <c r="J33" s="43">
        <v>768000</v>
      </c>
      <c r="K33" s="44"/>
      <c r="L33" s="43">
        <v>537000</v>
      </c>
      <c r="M33" s="44"/>
      <c r="N33" s="43"/>
      <c r="O33" s="44"/>
      <c r="P33" s="43">
        <f t="shared" si="5"/>
        <v>1305000</v>
      </c>
      <c r="Q33" s="44">
        <f t="shared" si="6"/>
        <v>1185758</v>
      </c>
      <c r="R33" s="24">
        <f t="shared" si="7"/>
        <v>-30.078125</v>
      </c>
      <c r="S33" s="25">
        <f t="shared" si="8"/>
        <v>0</v>
      </c>
      <c r="T33" s="24">
        <f t="shared" si="9"/>
        <v>56.962025316455701</v>
      </c>
      <c r="U33" s="26">
        <f t="shared" si="10"/>
        <v>51.757223919685721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176333000</v>
      </c>
      <c r="C43" s="45">
        <f t="shared" si="20"/>
        <v>0</v>
      </c>
      <c r="D43" s="45">
        <f t="shared" si="20"/>
        <v>0</v>
      </c>
      <c r="E43" s="45">
        <f t="shared" si="20"/>
        <v>176333000</v>
      </c>
      <c r="F43" s="46">
        <f t="shared" si="20"/>
        <v>176333000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173188000</v>
      </c>
      <c r="C44" s="39">
        <f t="shared" si="22"/>
        <v>0</v>
      </c>
      <c r="D44" s="39">
        <f t="shared" si="22"/>
        <v>0</v>
      </c>
      <c r="E44" s="39">
        <f t="shared" si="22"/>
        <v>173188000</v>
      </c>
      <c r="F44" s="40">
        <f t="shared" si="22"/>
        <v>173188000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55000000</v>
      </c>
      <c r="C45" s="42"/>
      <c r="D45" s="42"/>
      <c r="E45" s="42">
        <f t="shared" si="13"/>
        <v>55000000</v>
      </c>
      <c r="F45" s="43">
        <v>55000000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118188000</v>
      </c>
      <c r="C53" s="42"/>
      <c r="D53" s="42"/>
      <c r="E53" s="42">
        <f t="shared" si="13"/>
        <v>118188000</v>
      </c>
      <c r="F53" s="43">
        <v>118188000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3145000</v>
      </c>
      <c r="C56" s="39">
        <f t="shared" si="24"/>
        <v>0</v>
      </c>
      <c r="D56" s="39">
        <f t="shared" si="24"/>
        <v>0</v>
      </c>
      <c r="E56" s="39">
        <f t="shared" si="24"/>
        <v>3145000</v>
      </c>
      <c r="F56" s="40">
        <f t="shared" si="24"/>
        <v>3145000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3145000</v>
      </c>
      <c r="C59" s="42"/>
      <c r="D59" s="42"/>
      <c r="E59" s="42">
        <f t="shared" si="13"/>
        <v>3145000</v>
      </c>
      <c r="F59" s="43">
        <v>3145000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530402000</v>
      </c>
      <c r="C61" s="39">
        <f t="shared" si="26"/>
        <v>-2894000</v>
      </c>
      <c r="D61" s="39">
        <f t="shared" si="26"/>
        <v>0</v>
      </c>
      <c r="E61" s="39">
        <f t="shared" si="26"/>
        <v>527508000</v>
      </c>
      <c r="F61" s="40">
        <f t="shared" si="26"/>
        <v>527508000</v>
      </c>
      <c r="G61" s="41">
        <f t="shared" si="26"/>
        <v>351175000</v>
      </c>
      <c r="H61" s="40">
        <f t="shared" si="26"/>
        <v>59255000</v>
      </c>
      <c r="I61" s="41">
        <f t="shared" si="26"/>
        <v>66753076</v>
      </c>
      <c r="J61" s="40">
        <f t="shared" si="26"/>
        <v>136980000</v>
      </c>
      <c r="K61" s="41">
        <f t="shared" si="26"/>
        <v>-353009501</v>
      </c>
      <c r="L61" s="40">
        <f t="shared" si="26"/>
        <v>39384000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235619000</v>
      </c>
      <c r="Q61" s="41">
        <f t="shared" si="26"/>
        <v>-286256425</v>
      </c>
      <c r="R61" s="20">
        <f t="shared" si="16"/>
        <v>-71.248357424441522</v>
      </c>
      <c r="S61" s="21">
        <f t="shared" si="17"/>
        <v>-100</v>
      </c>
      <c r="T61" s="20">
        <f t="shared" si="18"/>
        <v>44.666431599141625</v>
      </c>
      <c r="U61" s="22">
        <f t="shared" si="19"/>
        <v>-54.265797864676934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530402000</v>
      </c>
      <c r="C65" s="48">
        <f t="shared" si="30"/>
        <v>-2894000</v>
      </c>
      <c r="D65" s="48">
        <f t="shared" si="30"/>
        <v>0</v>
      </c>
      <c r="E65" s="48">
        <f t="shared" si="30"/>
        <v>527508000</v>
      </c>
      <c r="F65" s="49">
        <f t="shared" si="30"/>
        <v>527508000</v>
      </c>
      <c r="G65" s="50">
        <f t="shared" si="30"/>
        <v>351175000</v>
      </c>
      <c r="H65" s="49">
        <f t="shared" si="30"/>
        <v>59255000</v>
      </c>
      <c r="I65" s="50">
        <f t="shared" si="30"/>
        <v>66753076</v>
      </c>
      <c r="J65" s="49">
        <f t="shared" si="30"/>
        <v>136980000</v>
      </c>
      <c r="K65" s="50">
        <f t="shared" si="30"/>
        <v>-353009501</v>
      </c>
      <c r="L65" s="49">
        <f t="shared" si="30"/>
        <v>39384000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235619000</v>
      </c>
      <c r="Q65" s="50">
        <f t="shared" si="30"/>
        <v>-286256425</v>
      </c>
      <c r="R65" s="34">
        <f t="shared" si="16"/>
        <v>-71.248357424441522</v>
      </c>
      <c r="S65" s="35">
        <f t="shared" si="17"/>
        <v>-100</v>
      </c>
      <c r="T65" s="34">
        <f t="shared" si="18"/>
        <v>44.666431599141625</v>
      </c>
      <c r="U65" s="35">
        <f t="shared" si="19"/>
        <v>-54.265797864676934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641835000</v>
      </c>
      <c r="C8" s="36">
        <f t="shared" si="0"/>
        <v>39177000</v>
      </c>
      <c r="D8" s="36">
        <f t="shared" si="0"/>
        <v>0</v>
      </c>
      <c r="E8" s="36">
        <f t="shared" si="0"/>
        <v>681012000</v>
      </c>
      <c r="F8" s="37">
        <f t="shared" si="0"/>
        <v>661012000</v>
      </c>
      <c r="G8" s="38">
        <f t="shared" si="0"/>
        <v>486012000</v>
      </c>
      <c r="H8" s="37">
        <f t="shared" si="0"/>
        <v>171961000</v>
      </c>
      <c r="I8" s="38">
        <f t="shared" si="0"/>
        <v>0</v>
      </c>
      <c r="J8" s="37">
        <f t="shared" si="0"/>
        <v>164469000</v>
      </c>
      <c r="K8" s="38">
        <f t="shared" si="0"/>
        <v>0</v>
      </c>
      <c r="L8" s="37">
        <f t="shared" si="0"/>
        <v>42453000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378883000</v>
      </c>
      <c r="Q8" s="38">
        <f t="shared" si="0"/>
        <v>0</v>
      </c>
      <c r="R8" s="16">
        <f>IF(($J8       =0),0,((($L8       -$J8       )/$J8       )*100))</f>
        <v>-74.187840869707969</v>
      </c>
      <c r="S8" s="17">
        <f>IF(($K8       =0),0,((($M8       -$K8       )/$K8       )*100))</f>
        <v>0</v>
      </c>
      <c r="T8" s="16">
        <f>IF(($E8       =0),0,(($P8       /$E8       )*100))</f>
        <v>55.63528983336564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636948000</v>
      </c>
      <c r="C9" s="39">
        <f t="shared" si="2"/>
        <v>39177000</v>
      </c>
      <c r="D9" s="39">
        <f t="shared" si="2"/>
        <v>0</v>
      </c>
      <c r="E9" s="39">
        <f t="shared" si="2"/>
        <v>676125000</v>
      </c>
      <c r="F9" s="40">
        <f t="shared" si="2"/>
        <v>656125000</v>
      </c>
      <c r="G9" s="41">
        <f t="shared" si="2"/>
        <v>481125000</v>
      </c>
      <c r="H9" s="40">
        <f t="shared" si="2"/>
        <v>171461000</v>
      </c>
      <c r="I9" s="41">
        <f t="shared" si="2"/>
        <v>0</v>
      </c>
      <c r="J9" s="40">
        <f t="shared" si="2"/>
        <v>163352000</v>
      </c>
      <c r="K9" s="41">
        <f t="shared" si="2"/>
        <v>0</v>
      </c>
      <c r="L9" s="40">
        <f t="shared" si="2"/>
        <v>40740000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375553000</v>
      </c>
      <c r="Q9" s="41">
        <f t="shared" si="2"/>
        <v>0</v>
      </c>
      <c r="R9" s="20">
        <f>IF(($J9       =0),0,((($L9       -$J9       )/$J9       )*100))</f>
        <v>-75.059993143640725</v>
      </c>
      <c r="S9" s="21">
        <f>IF(($K9       =0),0,((($M9       -$K9       )/$K9       )*100))</f>
        <v>0</v>
      </c>
      <c r="T9" s="20">
        <f>IF(($E9       =0),0,(($P9       /$E9       )*100))</f>
        <v>55.544906637086335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157872000</v>
      </c>
      <c r="C10" s="42">
        <v>20000000</v>
      </c>
      <c r="D10" s="42"/>
      <c r="E10" s="42">
        <f t="shared" ref="E10:E41" si="4">$B10      +$C10      +$D10</f>
        <v>177872000</v>
      </c>
      <c r="F10" s="43">
        <v>177872000</v>
      </c>
      <c r="G10" s="44">
        <v>177872000</v>
      </c>
      <c r="H10" s="43">
        <v>68544000</v>
      </c>
      <c r="I10" s="44"/>
      <c r="J10" s="43">
        <v>40325000</v>
      </c>
      <c r="K10" s="44"/>
      <c r="L10" s="43">
        <v>20497000</v>
      </c>
      <c r="M10" s="44"/>
      <c r="N10" s="43"/>
      <c r="O10" s="44"/>
      <c r="P10" s="43">
        <f t="shared" ref="P10:P41" si="5">$H10      +$J10      +$L10      +$N10</f>
        <v>129366000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-49.170489770613763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72.729828191058743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2743000</v>
      </c>
      <c r="C16" s="42">
        <v>-823000</v>
      </c>
      <c r="D16" s="42"/>
      <c r="E16" s="42">
        <f t="shared" si="4"/>
        <v>1920000</v>
      </c>
      <c r="F16" s="43">
        <v>1920000</v>
      </c>
      <c r="G16" s="44">
        <v>1920000</v>
      </c>
      <c r="H16" s="43"/>
      <c r="I16" s="44"/>
      <c r="J16" s="43"/>
      <c r="K16" s="44"/>
      <c r="L16" s="43">
        <v>1568000</v>
      </c>
      <c r="M16" s="44"/>
      <c r="N16" s="43"/>
      <c r="O16" s="44"/>
      <c r="P16" s="43">
        <f t="shared" si="5"/>
        <v>1568000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81.666666666666671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401333000</v>
      </c>
      <c r="C22" s="42"/>
      <c r="D22" s="42"/>
      <c r="E22" s="42">
        <f t="shared" si="4"/>
        <v>401333000</v>
      </c>
      <c r="F22" s="43">
        <v>401333000</v>
      </c>
      <c r="G22" s="44">
        <v>206333000</v>
      </c>
      <c r="H22" s="43">
        <v>92273000</v>
      </c>
      <c r="I22" s="44"/>
      <c r="J22" s="43">
        <v>114060000</v>
      </c>
      <c r="K22" s="44"/>
      <c r="L22" s="43"/>
      <c r="M22" s="44"/>
      <c r="N22" s="43"/>
      <c r="O22" s="44"/>
      <c r="P22" s="43">
        <f t="shared" si="5"/>
        <v>206333000</v>
      </c>
      <c r="Q22" s="44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51.411919777342007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75000000</v>
      </c>
      <c r="C23" s="42">
        <v>20000000</v>
      </c>
      <c r="D23" s="42"/>
      <c r="E23" s="42">
        <f t="shared" si="4"/>
        <v>95000000</v>
      </c>
      <c r="F23" s="43">
        <v>75000000</v>
      </c>
      <c r="G23" s="44">
        <v>95000000</v>
      </c>
      <c r="H23" s="43">
        <v>10644000</v>
      </c>
      <c r="I23" s="44"/>
      <c r="J23" s="43">
        <v>8967000</v>
      </c>
      <c r="K23" s="44"/>
      <c r="L23" s="43">
        <v>18675000</v>
      </c>
      <c r="M23" s="44"/>
      <c r="N23" s="43"/>
      <c r="O23" s="44"/>
      <c r="P23" s="43">
        <f t="shared" si="5"/>
        <v>38286000</v>
      </c>
      <c r="Q23" s="44">
        <f t="shared" si="6"/>
        <v>0</v>
      </c>
      <c r="R23" s="24">
        <f t="shared" si="7"/>
        <v>108.26363332218133</v>
      </c>
      <c r="S23" s="25">
        <f t="shared" si="8"/>
        <v>0</v>
      </c>
      <c r="T23" s="24">
        <f t="shared" si="9"/>
        <v>40.301052631578948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4887000</v>
      </c>
      <c r="C28" s="39">
        <f t="shared" si="11"/>
        <v>0</v>
      </c>
      <c r="D28" s="39">
        <f t="shared" si="11"/>
        <v>0</v>
      </c>
      <c r="E28" s="39">
        <f t="shared" si="11"/>
        <v>4887000</v>
      </c>
      <c r="F28" s="40">
        <f t="shared" si="11"/>
        <v>4887000</v>
      </c>
      <c r="G28" s="41">
        <f t="shared" si="11"/>
        <v>4887000</v>
      </c>
      <c r="H28" s="40">
        <f t="shared" si="11"/>
        <v>500000</v>
      </c>
      <c r="I28" s="41">
        <f t="shared" si="11"/>
        <v>0</v>
      </c>
      <c r="J28" s="40">
        <f t="shared" si="11"/>
        <v>1117000</v>
      </c>
      <c r="K28" s="41">
        <f t="shared" si="11"/>
        <v>0</v>
      </c>
      <c r="L28" s="40">
        <f t="shared" si="11"/>
        <v>1713000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3330000</v>
      </c>
      <c r="Q28" s="41">
        <f t="shared" si="11"/>
        <v>0</v>
      </c>
      <c r="R28" s="20">
        <f t="shared" si="7"/>
        <v>53.357206803939128</v>
      </c>
      <c r="S28" s="21">
        <f t="shared" si="8"/>
        <v>0</v>
      </c>
      <c r="T28" s="20">
        <f t="shared" si="9"/>
        <v>68.139963167587482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3600000</v>
      </c>
      <c r="C31" s="42"/>
      <c r="D31" s="42"/>
      <c r="E31" s="42">
        <f t="shared" si="4"/>
        <v>3600000</v>
      </c>
      <c r="F31" s="43">
        <v>3600000</v>
      </c>
      <c r="G31" s="44">
        <v>3600000</v>
      </c>
      <c r="H31" s="43">
        <v>254000</v>
      </c>
      <c r="I31" s="44"/>
      <c r="J31" s="43">
        <v>777000</v>
      </c>
      <c r="K31" s="44"/>
      <c r="L31" s="43">
        <v>1447000</v>
      </c>
      <c r="M31" s="44"/>
      <c r="N31" s="43"/>
      <c r="O31" s="44"/>
      <c r="P31" s="43">
        <f t="shared" si="5"/>
        <v>2478000</v>
      </c>
      <c r="Q31" s="44">
        <f t="shared" si="6"/>
        <v>0</v>
      </c>
      <c r="R31" s="24">
        <f t="shared" si="7"/>
        <v>86.229086229086221</v>
      </c>
      <c r="S31" s="25">
        <f t="shared" si="8"/>
        <v>0</v>
      </c>
      <c r="T31" s="24">
        <f t="shared" si="9"/>
        <v>68.833333333333329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1287000</v>
      </c>
      <c r="C33" s="42"/>
      <c r="D33" s="42"/>
      <c r="E33" s="42">
        <f t="shared" si="4"/>
        <v>1287000</v>
      </c>
      <c r="F33" s="43">
        <v>1287000</v>
      </c>
      <c r="G33" s="44">
        <v>1287000</v>
      </c>
      <c r="H33" s="43">
        <v>246000</v>
      </c>
      <c r="I33" s="44"/>
      <c r="J33" s="43">
        <v>340000</v>
      </c>
      <c r="K33" s="44"/>
      <c r="L33" s="43">
        <v>266000</v>
      </c>
      <c r="M33" s="44"/>
      <c r="N33" s="43"/>
      <c r="O33" s="44"/>
      <c r="P33" s="43">
        <f t="shared" si="5"/>
        <v>852000</v>
      </c>
      <c r="Q33" s="44">
        <f t="shared" si="6"/>
        <v>0</v>
      </c>
      <c r="R33" s="24">
        <f t="shared" si="7"/>
        <v>-21.764705882352942</v>
      </c>
      <c r="S33" s="25">
        <f t="shared" si="8"/>
        <v>0</v>
      </c>
      <c r="T33" s="24">
        <f t="shared" si="9"/>
        <v>66.200466200466195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4570000</v>
      </c>
      <c r="C43" s="45">
        <f t="shared" si="20"/>
        <v>0</v>
      </c>
      <c r="D43" s="45">
        <f t="shared" si="20"/>
        <v>0</v>
      </c>
      <c r="E43" s="45">
        <f t="shared" si="20"/>
        <v>4570000</v>
      </c>
      <c r="F43" s="46">
        <f t="shared" si="20"/>
        <v>4570000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4570000</v>
      </c>
      <c r="C56" s="39">
        <f t="shared" si="24"/>
        <v>0</v>
      </c>
      <c r="D56" s="39">
        <f t="shared" si="24"/>
        <v>0</v>
      </c>
      <c r="E56" s="39">
        <f t="shared" si="24"/>
        <v>4570000</v>
      </c>
      <c r="F56" s="40">
        <f t="shared" si="24"/>
        <v>4570000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4570000</v>
      </c>
      <c r="C59" s="42"/>
      <c r="D59" s="42"/>
      <c r="E59" s="42">
        <f t="shared" si="13"/>
        <v>4570000</v>
      </c>
      <c r="F59" s="43">
        <v>4570000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646405000</v>
      </c>
      <c r="C61" s="39">
        <f t="shared" si="26"/>
        <v>39177000</v>
      </c>
      <c r="D61" s="39">
        <f t="shared" si="26"/>
        <v>0</v>
      </c>
      <c r="E61" s="39">
        <f t="shared" si="26"/>
        <v>685582000</v>
      </c>
      <c r="F61" s="40">
        <f t="shared" si="26"/>
        <v>665582000</v>
      </c>
      <c r="G61" s="41">
        <f t="shared" si="26"/>
        <v>486012000</v>
      </c>
      <c r="H61" s="40">
        <f t="shared" si="26"/>
        <v>171961000</v>
      </c>
      <c r="I61" s="41">
        <f t="shared" si="26"/>
        <v>0</v>
      </c>
      <c r="J61" s="40">
        <f t="shared" si="26"/>
        <v>164469000</v>
      </c>
      <c r="K61" s="41">
        <f t="shared" si="26"/>
        <v>0</v>
      </c>
      <c r="L61" s="40">
        <f t="shared" si="26"/>
        <v>42453000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378883000</v>
      </c>
      <c r="Q61" s="41">
        <f t="shared" si="26"/>
        <v>0</v>
      </c>
      <c r="R61" s="20">
        <f t="shared" si="16"/>
        <v>-74.187840869707969</v>
      </c>
      <c r="S61" s="21">
        <f t="shared" si="17"/>
        <v>0</v>
      </c>
      <c r="T61" s="20">
        <f t="shared" si="18"/>
        <v>55.264432263390816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646405000</v>
      </c>
      <c r="C65" s="48">
        <f t="shared" si="30"/>
        <v>39177000</v>
      </c>
      <c r="D65" s="48">
        <f t="shared" si="30"/>
        <v>0</v>
      </c>
      <c r="E65" s="48">
        <f t="shared" si="30"/>
        <v>685582000</v>
      </c>
      <c r="F65" s="49">
        <f t="shared" si="30"/>
        <v>665582000</v>
      </c>
      <c r="G65" s="50">
        <f t="shared" si="30"/>
        <v>486012000</v>
      </c>
      <c r="H65" s="49">
        <f t="shared" si="30"/>
        <v>171961000</v>
      </c>
      <c r="I65" s="50">
        <f t="shared" si="30"/>
        <v>0</v>
      </c>
      <c r="J65" s="49">
        <f t="shared" si="30"/>
        <v>164469000</v>
      </c>
      <c r="K65" s="50">
        <f t="shared" si="30"/>
        <v>0</v>
      </c>
      <c r="L65" s="49">
        <f t="shared" si="30"/>
        <v>42453000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378883000</v>
      </c>
      <c r="Q65" s="50">
        <f t="shared" si="30"/>
        <v>0</v>
      </c>
      <c r="R65" s="34">
        <f t="shared" si="16"/>
        <v>-74.187840869707969</v>
      </c>
      <c r="S65" s="35">
        <f t="shared" si="17"/>
        <v>0</v>
      </c>
      <c r="T65" s="34">
        <f t="shared" si="18"/>
        <v>55.264432263390816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5266000</v>
      </c>
      <c r="C8" s="36">
        <f t="shared" si="0"/>
        <v>0</v>
      </c>
      <c r="D8" s="36">
        <f t="shared" si="0"/>
        <v>0</v>
      </c>
      <c r="E8" s="36">
        <f t="shared" si="0"/>
        <v>5266000</v>
      </c>
      <c r="F8" s="37">
        <f t="shared" si="0"/>
        <v>5266000</v>
      </c>
      <c r="G8" s="38">
        <f t="shared" si="0"/>
        <v>5266000</v>
      </c>
      <c r="H8" s="37">
        <f t="shared" si="0"/>
        <v>862000</v>
      </c>
      <c r="I8" s="38">
        <f t="shared" si="0"/>
        <v>0</v>
      </c>
      <c r="J8" s="37">
        <f t="shared" si="0"/>
        <v>959000</v>
      </c>
      <c r="K8" s="38">
        <f t="shared" si="0"/>
        <v>1632993</v>
      </c>
      <c r="L8" s="37">
        <f t="shared" si="0"/>
        <v>982000</v>
      </c>
      <c r="M8" s="38">
        <f t="shared" si="0"/>
        <v>1367103</v>
      </c>
      <c r="N8" s="37">
        <f t="shared" si="0"/>
        <v>0</v>
      </c>
      <c r="O8" s="38">
        <f t="shared" si="0"/>
        <v>0</v>
      </c>
      <c r="P8" s="37">
        <f t="shared" si="0"/>
        <v>2803000</v>
      </c>
      <c r="Q8" s="38">
        <f t="shared" si="0"/>
        <v>3000096</v>
      </c>
      <c r="R8" s="16">
        <f>IF(($J8       =0),0,((($L8       -$J8       )/$J8       )*100))</f>
        <v>2.3983315954118871</v>
      </c>
      <c r="S8" s="17">
        <f>IF(($K8       =0),0,((($M8       -$K8       )/$K8       )*100))</f>
        <v>-16.28237230655612</v>
      </c>
      <c r="T8" s="16">
        <f>IF(($E8       =0),0,(($P8       /$E8       )*100))</f>
        <v>53.228256741359672</v>
      </c>
      <c r="U8" s="18">
        <f>IF(($E8       =0),0,(($Q8       /$E8       )*100))</f>
        <v>56.97105962780099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2721000</v>
      </c>
      <c r="C9" s="39">
        <f t="shared" si="2"/>
        <v>0</v>
      </c>
      <c r="D9" s="39">
        <f t="shared" si="2"/>
        <v>0</v>
      </c>
      <c r="E9" s="39">
        <f t="shared" si="2"/>
        <v>2721000</v>
      </c>
      <c r="F9" s="40">
        <f t="shared" si="2"/>
        <v>2721000</v>
      </c>
      <c r="G9" s="41">
        <f t="shared" si="2"/>
        <v>2721000</v>
      </c>
      <c r="H9" s="40">
        <f t="shared" si="2"/>
        <v>383000</v>
      </c>
      <c r="I9" s="41">
        <f t="shared" si="2"/>
        <v>0</v>
      </c>
      <c r="J9" s="40">
        <f t="shared" si="2"/>
        <v>570000</v>
      </c>
      <c r="K9" s="41">
        <f t="shared" si="2"/>
        <v>907087</v>
      </c>
      <c r="L9" s="40">
        <f t="shared" si="2"/>
        <v>434000</v>
      </c>
      <c r="M9" s="41">
        <f t="shared" si="2"/>
        <v>597721</v>
      </c>
      <c r="N9" s="40">
        <f t="shared" si="2"/>
        <v>0</v>
      </c>
      <c r="O9" s="41">
        <f t="shared" si="2"/>
        <v>0</v>
      </c>
      <c r="P9" s="40">
        <f t="shared" si="2"/>
        <v>1387000</v>
      </c>
      <c r="Q9" s="41">
        <f t="shared" si="2"/>
        <v>1504808</v>
      </c>
      <c r="R9" s="20">
        <f>IF(($J9       =0),0,((($L9       -$J9       )/$J9       )*100))</f>
        <v>-23.859649122807017</v>
      </c>
      <c r="S9" s="21">
        <f>IF(($K9       =0),0,((($M9       -$K9       )/$K9       )*100))</f>
        <v>-34.105438618346426</v>
      </c>
      <c r="T9" s="20">
        <f>IF(($E9       =0),0,(($P9       /$E9       )*100))</f>
        <v>50.973906651966196</v>
      </c>
      <c r="U9" s="22">
        <f>IF(($E9       =0),0,(($Q9       /$E9       )*100))</f>
        <v>55.303491363469313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2721000</v>
      </c>
      <c r="C16" s="42"/>
      <c r="D16" s="42"/>
      <c r="E16" s="42">
        <f t="shared" si="4"/>
        <v>2721000</v>
      </c>
      <c r="F16" s="43">
        <v>2721000</v>
      </c>
      <c r="G16" s="44">
        <v>2721000</v>
      </c>
      <c r="H16" s="43">
        <v>383000</v>
      </c>
      <c r="I16" s="44"/>
      <c r="J16" s="43">
        <v>570000</v>
      </c>
      <c r="K16" s="44">
        <v>907087</v>
      </c>
      <c r="L16" s="43">
        <v>434000</v>
      </c>
      <c r="M16" s="44">
        <v>597721</v>
      </c>
      <c r="N16" s="43"/>
      <c r="O16" s="44"/>
      <c r="P16" s="43">
        <f t="shared" si="5"/>
        <v>1387000</v>
      </c>
      <c r="Q16" s="44">
        <f t="shared" si="6"/>
        <v>1504808</v>
      </c>
      <c r="R16" s="24">
        <f t="shared" si="7"/>
        <v>-23.859649122807017</v>
      </c>
      <c r="S16" s="25">
        <f t="shared" si="8"/>
        <v>-34.105438618346426</v>
      </c>
      <c r="T16" s="24">
        <f t="shared" si="9"/>
        <v>50.973906651966196</v>
      </c>
      <c r="U16" s="26">
        <f t="shared" si="10"/>
        <v>55.303491363469313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2545000</v>
      </c>
      <c r="C28" s="39">
        <f t="shared" si="11"/>
        <v>0</v>
      </c>
      <c r="D28" s="39">
        <f t="shared" si="11"/>
        <v>0</v>
      </c>
      <c r="E28" s="39">
        <f t="shared" si="11"/>
        <v>2545000</v>
      </c>
      <c r="F28" s="40">
        <f t="shared" si="11"/>
        <v>2545000</v>
      </c>
      <c r="G28" s="41">
        <f t="shared" si="11"/>
        <v>2545000</v>
      </c>
      <c r="H28" s="40">
        <f t="shared" si="11"/>
        <v>479000</v>
      </c>
      <c r="I28" s="41">
        <f t="shared" si="11"/>
        <v>0</v>
      </c>
      <c r="J28" s="40">
        <f t="shared" si="11"/>
        <v>389000</v>
      </c>
      <c r="K28" s="41">
        <f t="shared" si="11"/>
        <v>725906</v>
      </c>
      <c r="L28" s="40">
        <f t="shared" si="11"/>
        <v>548000</v>
      </c>
      <c r="M28" s="41">
        <f t="shared" si="11"/>
        <v>769382</v>
      </c>
      <c r="N28" s="40">
        <f t="shared" si="11"/>
        <v>0</v>
      </c>
      <c r="O28" s="41">
        <f t="shared" si="11"/>
        <v>0</v>
      </c>
      <c r="P28" s="40">
        <f t="shared" si="11"/>
        <v>1416000</v>
      </c>
      <c r="Q28" s="41">
        <f t="shared" si="11"/>
        <v>1495288</v>
      </c>
      <c r="R28" s="20">
        <f t="shared" si="7"/>
        <v>40.874035989717221</v>
      </c>
      <c r="S28" s="21">
        <f t="shared" si="8"/>
        <v>5.9892052138982184</v>
      </c>
      <c r="T28" s="20">
        <f t="shared" si="9"/>
        <v>55.6385068762279</v>
      </c>
      <c r="U28" s="22">
        <f t="shared" si="10"/>
        <v>58.753948919449904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92000</v>
      </c>
      <c r="I31" s="44"/>
      <c r="J31" s="43">
        <v>150000</v>
      </c>
      <c r="K31" s="44">
        <v>239346</v>
      </c>
      <c r="L31" s="43">
        <v>50000</v>
      </c>
      <c r="M31" s="44">
        <v>193985</v>
      </c>
      <c r="N31" s="43"/>
      <c r="O31" s="44"/>
      <c r="P31" s="43">
        <f t="shared" si="5"/>
        <v>292000</v>
      </c>
      <c r="Q31" s="44">
        <f t="shared" si="6"/>
        <v>433331</v>
      </c>
      <c r="R31" s="24">
        <f t="shared" si="7"/>
        <v>-66.666666666666657</v>
      </c>
      <c r="S31" s="25">
        <f t="shared" si="8"/>
        <v>-18.95206103298154</v>
      </c>
      <c r="T31" s="24">
        <f t="shared" si="9"/>
        <v>29.2</v>
      </c>
      <c r="U31" s="26">
        <f t="shared" si="10"/>
        <v>43.333100000000002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1545000</v>
      </c>
      <c r="C33" s="42"/>
      <c r="D33" s="42"/>
      <c r="E33" s="42">
        <f t="shared" si="4"/>
        <v>1545000</v>
      </c>
      <c r="F33" s="43">
        <v>1545000</v>
      </c>
      <c r="G33" s="44">
        <v>1545000</v>
      </c>
      <c r="H33" s="43">
        <v>387000</v>
      </c>
      <c r="I33" s="44"/>
      <c r="J33" s="43">
        <v>239000</v>
      </c>
      <c r="K33" s="44">
        <v>486560</v>
      </c>
      <c r="L33" s="43">
        <v>498000</v>
      </c>
      <c r="M33" s="44">
        <v>575397</v>
      </c>
      <c r="N33" s="43"/>
      <c r="O33" s="44"/>
      <c r="P33" s="43">
        <f t="shared" si="5"/>
        <v>1124000</v>
      </c>
      <c r="Q33" s="44">
        <f t="shared" si="6"/>
        <v>1061957</v>
      </c>
      <c r="R33" s="24">
        <f t="shared" si="7"/>
        <v>108.36820083682008</v>
      </c>
      <c r="S33" s="25">
        <f t="shared" si="8"/>
        <v>18.258179875041105</v>
      </c>
      <c r="T33" s="24">
        <f t="shared" si="9"/>
        <v>72.750809061488681</v>
      </c>
      <c r="U33" s="26">
        <f t="shared" si="10"/>
        <v>68.735080906148866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6857000</v>
      </c>
      <c r="C61" s="39">
        <f t="shared" si="26"/>
        <v>0</v>
      </c>
      <c r="D61" s="39">
        <f t="shared" si="26"/>
        <v>0</v>
      </c>
      <c r="E61" s="39">
        <f t="shared" si="26"/>
        <v>6857000</v>
      </c>
      <c r="F61" s="40">
        <f t="shared" si="26"/>
        <v>6857000</v>
      </c>
      <c r="G61" s="41">
        <f t="shared" si="26"/>
        <v>5266000</v>
      </c>
      <c r="H61" s="40">
        <f t="shared" si="26"/>
        <v>862000</v>
      </c>
      <c r="I61" s="41">
        <f t="shared" si="26"/>
        <v>0</v>
      </c>
      <c r="J61" s="40">
        <f t="shared" si="26"/>
        <v>959000</v>
      </c>
      <c r="K61" s="41">
        <f t="shared" si="26"/>
        <v>1632993</v>
      </c>
      <c r="L61" s="40">
        <f t="shared" si="26"/>
        <v>982000</v>
      </c>
      <c r="M61" s="41">
        <f t="shared" si="26"/>
        <v>1367103</v>
      </c>
      <c r="N61" s="40">
        <f t="shared" si="26"/>
        <v>0</v>
      </c>
      <c r="O61" s="41">
        <f t="shared" si="26"/>
        <v>0</v>
      </c>
      <c r="P61" s="40">
        <f t="shared" si="26"/>
        <v>2803000</v>
      </c>
      <c r="Q61" s="41">
        <f t="shared" si="26"/>
        <v>3000096</v>
      </c>
      <c r="R61" s="20">
        <f t="shared" si="16"/>
        <v>2.3983315954118871</v>
      </c>
      <c r="S61" s="21">
        <f t="shared" si="17"/>
        <v>-16.28237230655612</v>
      </c>
      <c r="T61" s="20">
        <f t="shared" si="18"/>
        <v>40.877934956978265</v>
      </c>
      <c r="U61" s="22">
        <f t="shared" si="19"/>
        <v>43.752311506489718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6857000</v>
      </c>
      <c r="C65" s="48">
        <f t="shared" si="30"/>
        <v>0</v>
      </c>
      <c r="D65" s="48">
        <f t="shared" si="30"/>
        <v>0</v>
      </c>
      <c r="E65" s="48">
        <f t="shared" si="30"/>
        <v>6857000</v>
      </c>
      <c r="F65" s="49">
        <f t="shared" si="30"/>
        <v>6857000</v>
      </c>
      <c r="G65" s="50">
        <f t="shared" si="30"/>
        <v>5266000</v>
      </c>
      <c r="H65" s="49">
        <f t="shared" si="30"/>
        <v>862000</v>
      </c>
      <c r="I65" s="50">
        <f t="shared" si="30"/>
        <v>0</v>
      </c>
      <c r="J65" s="49">
        <f t="shared" si="30"/>
        <v>959000</v>
      </c>
      <c r="K65" s="50">
        <f t="shared" si="30"/>
        <v>1632993</v>
      </c>
      <c r="L65" s="49">
        <f t="shared" si="30"/>
        <v>982000</v>
      </c>
      <c r="M65" s="51">
        <f t="shared" si="30"/>
        <v>1367103</v>
      </c>
      <c r="N65" s="49">
        <f t="shared" si="30"/>
        <v>0</v>
      </c>
      <c r="O65" s="50">
        <f t="shared" si="30"/>
        <v>0</v>
      </c>
      <c r="P65" s="49">
        <f t="shared" si="30"/>
        <v>2803000</v>
      </c>
      <c r="Q65" s="50">
        <f t="shared" si="30"/>
        <v>3000096</v>
      </c>
      <c r="R65" s="34">
        <f t="shared" si="16"/>
        <v>2.3983315954118871</v>
      </c>
      <c r="S65" s="35">
        <f t="shared" si="17"/>
        <v>-16.28237230655612</v>
      </c>
      <c r="T65" s="34">
        <f t="shared" si="18"/>
        <v>40.877934956978265</v>
      </c>
      <c r="U65" s="35">
        <f t="shared" si="19"/>
        <v>43.752311506489718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9213000</v>
      </c>
      <c r="C8" s="36">
        <f t="shared" si="0"/>
        <v>-330000</v>
      </c>
      <c r="D8" s="36">
        <f t="shared" si="0"/>
        <v>0</v>
      </c>
      <c r="E8" s="36">
        <f t="shared" si="0"/>
        <v>8883000</v>
      </c>
      <c r="F8" s="37">
        <f t="shared" si="0"/>
        <v>8883000</v>
      </c>
      <c r="G8" s="38">
        <f t="shared" si="0"/>
        <v>8883000</v>
      </c>
      <c r="H8" s="37">
        <f t="shared" si="0"/>
        <v>1054000</v>
      </c>
      <c r="I8" s="38">
        <f t="shared" si="0"/>
        <v>0</v>
      </c>
      <c r="J8" s="37">
        <f t="shared" si="0"/>
        <v>1511000</v>
      </c>
      <c r="K8" s="38">
        <f t="shared" si="0"/>
        <v>0</v>
      </c>
      <c r="L8" s="37">
        <f t="shared" si="0"/>
        <v>861000</v>
      </c>
      <c r="M8" s="38">
        <f t="shared" si="0"/>
        <v>1837890</v>
      </c>
      <c r="N8" s="37">
        <f t="shared" si="0"/>
        <v>0</v>
      </c>
      <c r="O8" s="38">
        <f t="shared" si="0"/>
        <v>0</v>
      </c>
      <c r="P8" s="37">
        <f t="shared" si="0"/>
        <v>3426000</v>
      </c>
      <c r="Q8" s="38">
        <f t="shared" si="0"/>
        <v>1837890</v>
      </c>
      <c r="R8" s="16">
        <f>IF(($J8       =0),0,((($L8       -$J8       )/$J8       )*100))</f>
        <v>-43.01786896095301</v>
      </c>
      <c r="S8" s="17">
        <f>IF(($K8       =0),0,((($M8       -$K8       )/$K8       )*100))</f>
        <v>0</v>
      </c>
      <c r="T8" s="16">
        <f>IF(($E8       =0),0,(($P8       /$E8       )*100))</f>
        <v>38.568051334008778</v>
      </c>
      <c r="U8" s="18">
        <f>IF(($E8       =0),0,(($Q8       /$E8       )*100))</f>
        <v>20.689969604863222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2761000</v>
      </c>
      <c r="C9" s="39">
        <f t="shared" si="2"/>
        <v>0</v>
      </c>
      <c r="D9" s="39">
        <f t="shared" si="2"/>
        <v>0</v>
      </c>
      <c r="E9" s="39">
        <f t="shared" si="2"/>
        <v>2761000</v>
      </c>
      <c r="F9" s="40">
        <f t="shared" si="2"/>
        <v>2761000</v>
      </c>
      <c r="G9" s="41">
        <f t="shared" si="2"/>
        <v>2761000</v>
      </c>
      <c r="H9" s="40">
        <f t="shared" si="2"/>
        <v>719000</v>
      </c>
      <c r="I9" s="41">
        <f t="shared" si="2"/>
        <v>0</v>
      </c>
      <c r="J9" s="40">
        <f t="shared" si="2"/>
        <v>829000</v>
      </c>
      <c r="K9" s="41">
        <f t="shared" si="2"/>
        <v>0</v>
      </c>
      <c r="L9" s="40">
        <f t="shared" si="2"/>
        <v>281000</v>
      </c>
      <c r="M9" s="41">
        <f t="shared" si="2"/>
        <v>1837890</v>
      </c>
      <c r="N9" s="40">
        <f t="shared" si="2"/>
        <v>0</v>
      </c>
      <c r="O9" s="41">
        <f t="shared" si="2"/>
        <v>0</v>
      </c>
      <c r="P9" s="40">
        <f t="shared" si="2"/>
        <v>1829000</v>
      </c>
      <c r="Q9" s="41">
        <f t="shared" si="2"/>
        <v>1837890</v>
      </c>
      <c r="R9" s="20">
        <f>IF(($J9       =0),0,((($L9       -$J9       )/$J9       )*100))</f>
        <v>-66.103739445114599</v>
      </c>
      <c r="S9" s="21">
        <f>IF(($K9       =0),0,((($M9       -$K9       )/$K9       )*100))</f>
        <v>0</v>
      </c>
      <c r="T9" s="20">
        <f>IF(($E9       =0),0,(($P9       /$E9       )*100))</f>
        <v>66.244114451285768</v>
      </c>
      <c r="U9" s="22">
        <f>IF(($E9       =0),0,(($Q9       /$E9       )*100))</f>
        <v>66.566099239406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2761000</v>
      </c>
      <c r="C16" s="42"/>
      <c r="D16" s="42"/>
      <c r="E16" s="42">
        <f t="shared" si="4"/>
        <v>2761000</v>
      </c>
      <c r="F16" s="43">
        <v>2761000</v>
      </c>
      <c r="G16" s="44">
        <v>2761000</v>
      </c>
      <c r="H16" s="43">
        <v>719000</v>
      </c>
      <c r="I16" s="44"/>
      <c r="J16" s="43">
        <v>829000</v>
      </c>
      <c r="K16" s="44"/>
      <c r="L16" s="43">
        <v>281000</v>
      </c>
      <c r="M16" s="44">
        <v>1837890</v>
      </c>
      <c r="N16" s="43"/>
      <c r="O16" s="44"/>
      <c r="P16" s="43">
        <f t="shared" si="5"/>
        <v>1829000</v>
      </c>
      <c r="Q16" s="44">
        <f t="shared" si="6"/>
        <v>1837890</v>
      </c>
      <c r="R16" s="24">
        <f t="shared" si="7"/>
        <v>-66.103739445114599</v>
      </c>
      <c r="S16" s="25">
        <f t="shared" si="8"/>
        <v>0</v>
      </c>
      <c r="T16" s="24">
        <f t="shared" si="9"/>
        <v>66.244114451285768</v>
      </c>
      <c r="U16" s="26">
        <f t="shared" si="10"/>
        <v>66.566099239406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6452000</v>
      </c>
      <c r="C28" s="39">
        <f t="shared" si="11"/>
        <v>-330000</v>
      </c>
      <c r="D28" s="39">
        <f t="shared" si="11"/>
        <v>0</v>
      </c>
      <c r="E28" s="39">
        <f t="shared" si="11"/>
        <v>6122000</v>
      </c>
      <c r="F28" s="40">
        <f t="shared" si="11"/>
        <v>6122000</v>
      </c>
      <c r="G28" s="41">
        <f t="shared" si="11"/>
        <v>6122000</v>
      </c>
      <c r="H28" s="40">
        <f t="shared" si="11"/>
        <v>335000</v>
      </c>
      <c r="I28" s="41">
        <f t="shared" si="11"/>
        <v>0</v>
      </c>
      <c r="J28" s="40">
        <f t="shared" si="11"/>
        <v>682000</v>
      </c>
      <c r="K28" s="41">
        <f t="shared" si="11"/>
        <v>0</v>
      </c>
      <c r="L28" s="40">
        <f t="shared" si="11"/>
        <v>580000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1597000</v>
      </c>
      <c r="Q28" s="41">
        <f t="shared" si="11"/>
        <v>0</v>
      </c>
      <c r="R28" s="20">
        <f t="shared" si="7"/>
        <v>-14.95601173020528</v>
      </c>
      <c r="S28" s="21">
        <f t="shared" si="8"/>
        <v>0</v>
      </c>
      <c r="T28" s="20">
        <f t="shared" si="9"/>
        <v>26.086246324730478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90000</v>
      </c>
      <c r="I31" s="44"/>
      <c r="J31" s="43">
        <v>90000</v>
      </c>
      <c r="K31" s="44"/>
      <c r="L31" s="43">
        <v>580000</v>
      </c>
      <c r="M31" s="44"/>
      <c r="N31" s="43"/>
      <c r="O31" s="44"/>
      <c r="P31" s="43">
        <f t="shared" si="5"/>
        <v>760000</v>
      </c>
      <c r="Q31" s="44">
        <f t="shared" si="6"/>
        <v>0</v>
      </c>
      <c r="R31" s="24">
        <f t="shared" si="7"/>
        <v>544.44444444444446</v>
      </c>
      <c r="S31" s="25">
        <f t="shared" si="8"/>
        <v>0</v>
      </c>
      <c r="T31" s="24">
        <f t="shared" si="9"/>
        <v>76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1452000</v>
      </c>
      <c r="C33" s="42">
        <v>-330000</v>
      </c>
      <c r="D33" s="42"/>
      <c r="E33" s="42">
        <f t="shared" si="4"/>
        <v>1122000</v>
      </c>
      <c r="F33" s="43">
        <v>1122000</v>
      </c>
      <c r="G33" s="44">
        <v>1122000</v>
      </c>
      <c r="H33" s="43">
        <v>245000</v>
      </c>
      <c r="I33" s="44"/>
      <c r="J33" s="43">
        <v>312000</v>
      </c>
      <c r="K33" s="44"/>
      <c r="L33" s="43"/>
      <c r="M33" s="44"/>
      <c r="N33" s="43"/>
      <c r="O33" s="44"/>
      <c r="P33" s="43">
        <f t="shared" si="5"/>
        <v>557000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49.643493761140824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280000</v>
      </c>
      <c r="K36" s="44"/>
      <c r="L36" s="43"/>
      <c r="M36" s="44"/>
      <c r="N36" s="43"/>
      <c r="O36" s="44"/>
      <c r="P36" s="43">
        <f t="shared" si="5"/>
        <v>280000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7.0000000000000009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5201000</v>
      </c>
      <c r="C43" s="45">
        <f t="shared" si="20"/>
        <v>0</v>
      </c>
      <c r="D43" s="45">
        <f t="shared" si="20"/>
        <v>0</v>
      </c>
      <c r="E43" s="45">
        <f t="shared" si="20"/>
        <v>5201000</v>
      </c>
      <c r="F43" s="46">
        <f t="shared" si="20"/>
        <v>5201000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5201000</v>
      </c>
      <c r="C56" s="39">
        <f t="shared" si="24"/>
        <v>0</v>
      </c>
      <c r="D56" s="39">
        <f t="shared" si="24"/>
        <v>0</v>
      </c>
      <c r="E56" s="39">
        <f t="shared" si="24"/>
        <v>5201000</v>
      </c>
      <c r="F56" s="40">
        <f t="shared" si="24"/>
        <v>5201000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5201000</v>
      </c>
      <c r="C59" s="42"/>
      <c r="D59" s="42"/>
      <c r="E59" s="42">
        <f t="shared" si="13"/>
        <v>5201000</v>
      </c>
      <c r="F59" s="43">
        <v>5201000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14414000</v>
      </c>
      <c r="C61" s="39">
        <f t="shared" si="26"/>
        <v>-330000</v>
      </c>
      <c r="D61" s="39">
        <f t="shared" si="26"/>
        <v>0</v>
      </c>
      <c r="E61" s="39">
        <f t="shared" si="26"/>
        <v>14084000</v>
      </c>
      <c r="F61" s="40">
        <f t="shared" si="26"/>
        <v>14084000</v>
      </c>
      <c r="G61" s="41">
        <f t="shared" si="26"/>
        <v>8883000</v>
      </c>
      <c r="H61" s="40">
        <f t="shared" si="26"/>
        <v>1054000</v>
      </c>
      <c r="I61" s="41">
        <f t="shared" si="26"/>
        <v>0</v>
      </c>
      <c r="J61" s="40">
        <f t="shared" si="26"/>
        <v>1511000</v>
      </c>
      <c r="K61" s="41">
        <f t="shared" si="26"/>
        <v>0</v>
      </c>
      <c r="L61" s="40">
        <f t="shared" si="26"/>
        <v>861000</v>
      </c>
      <c r="M61" s="41">
        <f t="shared" si="26"/>
        <v>1837890</v>
      </c>
      <c r="N61" s="40">
        <f t="shared" si="26"/>
        <v>0</v>
      </c>
      <c r="O61" s="41">
        <f t="shared" si="26"/>
        <v>0</v>
      </c>
      <c r="P61" s="40">
        <f t="shared" si="26"/>
        <v>3426000</v>
      </c>
      <c r="Q61" s="41">
        <f t="shared" si="26"/>
        <v>1837890</v>
      </c>
      <c r="R61" s="20">
        <f t="shared" si="16"/>
        <v>-43.01786896095301</v>
      </c>
      <c r="S61" s="21">
        <f t="shared" si="17"/>
        <v>0</v>
      </c>
      <c r="T61" s="20">
        <f t="shared" si="18"/>
        <v>24.325475717125816</v>
      </c>
      <c r="U61" s="22">
        <f t="shared" si="19"/>
        <v>13.049488781596139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14414000</v>
      </c>
      <c r="C65" s="48">
        <f t="shared" si="30"/>
        <v>-330000</v>
      </c>
      <c r="D65" s="48">
        <f t="shared" si="30"/>
        <v>0</v>
      </c>
      <c r="E65" s="48">
        <f t="shared" si="30"/>
        <v>14084000</v>
      </c>
      <c r="F65" s="49">
        <f t="shared" si="30"/>
        <v>14084000</v>
      </c>
      <c r="G65" s="50">
        <f t="shared" si="30"/>
        <v>8883000</v>
      </c>
      <c r="H65" s="49">
        <f t="shared" si="30"/>
        <v>1054000</v>
      </c>
      <c r="I65" s="50">
        <f t="shared" si="30"/>
        <v>0</v>
      </c>
      <c r="J65" s="49">
        <f t="shared" si="30"/>
        <v>1511000</v>
      </c>
      <c r="K65" s="50">
        <f t="shared" si="30"/>
        <v>0</v>
      </c>
      <c r="L65" s="49">
        <f t="shared" si="30"/>
        <v>861000</v>
      </c>
      <c r="M65" s="51">
        <f t="shared" si="30"/>
        <v>1837890</v>
      </c>
      <c r="N65" s="49">
        <f t="shared" si="30"/>
        <v>0</v>
      </c>
      <c r="O65" s="50">
        <f t="shared" si="30"/>
        <v>0</v>
      </c>
      <c r="P65" s="49">
        <f t="shared" si="30"/>
        <v>3426000</v>
      </c>
      <c r="Q65" s="50">
        <f t="shared" si="30"/>
        <v>1837890</v>
      </c>
      <c r="R65" s="34">
        <f t="shared" si="16"/>
        <v>-43.01786896095301</v>
      </c>
      <c r="S65" s="35">
        <f t="shared" si="17"/>
        <v>0</v>
      </c>
      <c r="T65" s="34">
        <f t="shared" si="18"/>
        <v>24.325475717125816</v>
      </c>
      <c r="U65" s="35">
        <f t="shared" si="19"/>
        <v>13.049488781596139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10355000</v>
      </c>
      <c r="C8" s="36">
        <f t="shared" si="0"/>
        <v>619000</v>
      </c>
      <c r="D8" s="36">
        <f t="shared" si="0"/>
        <v>0</v>
      </c>
      <c r="E8" s="36">
        <f t="shared" si="0"/>
        <v>10974000</v>
      </c>
      <c r="F8" s="37">
        <f t="shared" si="0"/>
        <v>10974000</v>
      </c>
      <c r="G8" s="38">
        <f t="shared" si="0"/>
        <v>10974000</v>
      </c>
      <c r="H8" s="37">
        <f t="shared" si="0"/>
        <v>846000</v>
      </c>
      <c r="I8" s="38">
        <f t="shared" si="0"/>
        <v>1028137</v>
      </c>
      <c r="J8" s="37">
        <f t="shared" si="0"/>
        <v>1797000</v>
      </c>
      <c r="K8" s="38">
        <f t="shared" si="0"/>
        <v>2794024</v>
      </c>
      <c r="L8" s="37">
        <f t="shared" si="0"/>
        <v>2259000</v>
      </c>
      <c r="M8" s="38">
        <f t="shared" si="0"/>
        <v>2280717</v>
      </c>
      <c r="N8" s="37">
        <f t="shared" si="0"/>
        <v>0</v>
      </c>
      <c r="O8" s="38">
        <f t="shared" si="0"/>
        <v>0</v>
      </c>
      <c r="P8" s="37">
        <f t="shared" si="0"/>
        <v>4902000</v>
      </c>
      <c r="Q8" s="38">
        <f t="shared" si="0"/>
        <v>6102878</v>
      </c>
      <c r="R8" s="16">
        <f>IF(($J8       =0),0,((($L8       -$J8       )/$J8       )*100))</f>
        <v>25.709515859766281</v>
      </c>
      <c r="S8" s="17">
        <f>IF(($K8       =0),0,((($M8       -$K8       )/$K8       )*100))</f>
        <v>-18.371603107203089</v>
      </c>
      <c r="T8" s="16">
        <f>IF(($E8       =0),0,(($P8       /$E8       )*100))</f>
        <v>44.669218151995629</v>
      </c>
      <c r="U8" s="18">
        <f>IF(($E8       =0),0,(($Q8       /$E8       )*100))</f>
        <v>55.612156005102975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2733000</v>
      </c>
      <c r="C9" s="39">
        <f t="shared" si="2"/>
        <v>619000</v>
      </c>
      <c r="D9" s="39">
        <f t="shared" si="2"/>
        <v>0</v>
      </c>
      <c r="E9" s="39">
        <f t="shared" si="2"/>
        <v>3352000</v>
      </c>
      <c r="F9" s="40">
        <f t="shared" si="2"/>
        <v>3352000</v>
      </c>
      <c r="G9" s="41">
        <f t="shared" si="2"/>
        <v>3352000</v>
      </c>
      <c r="H9" s="40">
        <f t="shared" si="2"/>
        <v>311000</v>
      </c>
      <c r="I9" s="41">
        <f t="shared" si="2"/>
        <v>310557</v>
      </c>
      <c r="J9" s="40">
        <f t="shared" si="2"/>
        <v>1096000</v>
      </c>
      <c r="K9" s="41">
        <f t="shared" si="2"/>
        <v>701196</v>
      </c>
      <c r="L9" s="40">
        <f t="shared" si="2"/>
        <v>312000</v>
      </c>
      <c r="M9" s="41">
        <f t="shared" si="2"/>
        <v>312327</v>
      </c>
      <c r="N9" s="40">
        <f t="shared" si="2"/>
        <v>0</v>
      </c>
      <c r="O9" s="41">
        <f t="shared" si="2"/>
        <v>0</v>
      </c>
      <c r="P9" s="40">
        <f t="shared" si="2"/>
        <v>1719000</v>
      </c>
      <c r="Q9" s="41">
        <f t="shared" si="2"/>
        <v>1324080</v>
      </c>
      <c r="R9" s="20">
        <f>IF(($J9       =0),0,((($L9       -$J9       )/$J9       )*100))</f>
        <v>-71.532846715328475</v>
      </c>
      <c r="S9" s="21">
        <f>IF(($K9       =0),0,((($M9       -$K9       )/$K9       )*100))</f>
        <v>-55.457960399089558</v>
      </c>
      <c r="T9" s="20">
        <f>IF(($E9       =0),0,(($P9       /$E9       )*100))</f>
        <v>51.282816229116946</v>
      </c>
      <c r="U9" s="22">
        <f>IF(($E9       =0),0,(($Q9       /$E9       )*100))</f>
        <v>39.501193317422434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2733000</v>
      </c>
      <c r="C16" s="42">
        <v>619000</v>
      </c>
      <c r="D16" s="42"/>
      <c r="E16" s="42">
        <f t="shared" si="4"/>
        <v>3352000</v>
      </c>
      <c r="F16" s="43">
        <v>3352000</v>
      </c>
      <c r="G16" s="44">
        <v>3352000</v>
      </c>
      <c r="H16" s="43">
        <v>311000</v>
      </c>
      <c r="I16" s="44">
        <v>310557</v>
      </c>
      <c r="J16" s="43">
        <v>1096000</v>
      </c>
      <c r="K16" s="44">
        <v>701196</v>
      </c>
      <c r="L16" s="43">
        <v>312000</v>
      </c>
      <c r="M16" s="44">
        <v>312327</v>
      </c>
      <c r="N16" s="43"/>
      <c r="O16" s="44"/>
      <c r="P16" s="43">
        <f t="shared" si="5"/>
        <v>1719000</v>
      </c>
      <c r="Q16" s="44">
        <f t="shared" si="6"/>
        <v>1324080</v>
      </c>
      <c r="R16" s="24">
        <f t="shared" si="7"/>
        <v>-71.532846715328475</v>
      </c>
      <c r="S16" s="25">
        <f t="shared" si="8"/>
        <v>-55.457960399089558</v>
      </c>
      <c r="T16" s="24">
        <f t="shared" si="9"/>
        <v>51.282816229116946</v>
      </c>
      <c r="U16" s="26">
        <f t="shared" si="10"/>
        <v>39.501193317422434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7622000</v>
      </c>
      <c r="C28" s="39">
        <f t="shared" si="11"/>
        <v>0</v>
      </c>
      <c r="D28" s="39">
        <f t="shared" si="11"/>
        <v>0</v>
      </c>
      <c r="E28" s="39">
        <f t="shared" si="11"/>
        <v>7622000</v>
      </c>
      <c r="F28" s="40">
        <f t="shared" si="11"/>
        <v>7622000</v>
      </c>
      <c r="G28" s="41">
        <f t="shared" si="11"/>
        <v>7622000</v>
      </c>
      <c r="H28" s="40">
        <f t="shared" si="11"/>
        <v>535000</v>
      </c>
      <c r="I28" s="41">
        <f t="shared" si="11"/>
        <v>717580</v>
      </c>
      <c r="J28" s="40">
        <f t="shared" si="11"/>
        <v>701000</v>
      </c>
      <c r="K28" s="41">
        <f t="shared" si="11"/>
        <v>2092828</v>
      </c>
      <c r="L28" s="40">
        <f t="shared" si="11"/>
        <v>1947000</v>
      </c>
      <c r="M28" s="41">
        <f t="shared" si="11"/>
        <v>1968390</v>
      </c>
      <c r="N28" s="40">
        <f t="shared" si="11"/>
        <v>0</v>
      </c>
      <c r="O28" s="41">
        <f t="shared" si="11"/>
        <v>0</v>
      </c>
      <c r="P28" s="40">
        <f t="shared" si="11"/>
        <v>3183000</v>
      </c>
      <c r="Q28" s="41">
        <f t="shared" si="11"/>
        <v>4778798</v>
      </c>
      <c r="R28" s="20">
        <f t="shared" si="7"/>
        <v>177.74607703281026</v>
      </c>
      <c r="S28" s="21">
        <f t="shared" si="8"/>
        <v>-5.945925799922402</v>
      </c>
      <c r="T28" s="20">
        <f t="shared" si="9"/>
        <v>41.760692731566515</v>
      </c>
      <c r="U28" s="22">
        <f t="shared" si="10"/>
        <v>62.697428496457619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1400000</v>
      </c>
      <c r="C31" s="42"/>
      <c r="D31" s="42"/>
      <c r="E31" s="42">
        <f t="shared" si="4"/>
        <v>1400000</v>
      </c>
      <c r="F31" s="43">
        <v>1400000</v>
      </c>
      <c r="G31" s="44">
        <v>1400000</v>
      </c>
      <c r="H31" s="43">
        <v>229000</v>
      </c>
      <c r="I31" s="44">
        <v>352727</v>
      </c>
      <c r="J31" s="43">
        <v>138000</v>
      </c>
      <c r="K31" s="44">
        <v>208672</v>
      </c>
      <c r="L31" s="43">
        <v>133000</v>
      </c>
      <c r="M31" s="44">
        <v>133841</v>
      </c>
      <c r="N31" s="43"/>
      <c r="O31" s="44"/>
      <c r="P31" s="43">
        <f t="shared" si="5"/>
        <v>500000</v>
      </c>
      <c r="Q31" s="44">
        <f t="shared" si="6"/>
        <v>695240</v>
      </c>
      <c r="R31" s="24">
        <f t="shared" si="7"/>
        <v>-3.6231884057971016</v>
      </c>
      <c r="S31" s="25">
        <f t="shared" si="8"/>
        <v>-35.860585032970405</v>
      </c>
      <c r="T31" s="24">
        <f t="shared" si="9"/>
        <v>35.714285714285715</v>
      </c>
      <c r="U31" s="26">
        <f t="shared" si="10"/>
        <v>49.66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1222000</v>
      </c>
      <c r="C33" s="42"/>
      <c r="D33" s="42"/>
      <c r="E33" s="42">
        <f t="shared" si="4"/>
        <v>1222000</v>
      </c>
      <c r="F33" s="43">
        <v>1222000</v>
      </c>
      <c r="G33" s="44">
        <v>1222000</v>
      </c>
      <c r="H33" s="43">
        <v>306000</v>
      </c>
      <c r="I33" s="44">
        <v>364853</v>
      </c>
      <c r="J33" s="43">
        <v>563000</v>
      </c>
      <c r="K33" s="44">
        <v>562721</v>
      </c>
      <c r="L33" s="43">
        <v>294000</v>
      </c>
      <c r="M33" s="44">
        <v>294041</v>
      </c>
      <c r="N33" s="43"/>
      <c r="O33" s="44"/>
      <c r="P33" s="43">
        <f t="shared" si="5"/>
        <v>1163000</v>
      </c>
      <c r="Q33" s="44">
        <f t="shared" si="6"/>
        <v>1221615</v>
      </c>
      <c r="R33" s="24">
        <f t="shared" si="7"/>
        <v>-47.779751332149203</v>
      </c>
      <c r="S33" s="25">
        <f t="shared" si="8"/>
        <v>-47.746574234833957</v>
      </c>
      <c r="T33" s="24">
        <f t="shared" si="9"/>
        <v>95.171849427168581</v>
      </c>
      <c r="U33" s="26">
        <f t="shared" si="10"/>
        <v>99.968494271685756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>
        <v>1321435</v>
      </c>
      <c r="L36" s="43">
        <v>1520000</v>
      </c>
      <c r="M36" s="44">
        <v>1540508</v>
      </c>
      <c r="N36" s="43"/>
      <c r="O36" s="44"/>
      <c r="P36" s="43">
        <f t="shared" si="5"/>
        <v>1520000</v>
      </c>
      <c r="Q36" s="44">
        <f t="shared" si="6"/>
        <v>2861943</v>
      </c>
      <c r="R36" s="24">
        <f t="shared" si="7"/>
        <v>0</v>
      </c>
      <c r="S36" s="25">
        <f t="shared" si="8"/>
        <v>16.578416645540646</v>
      </c>
      <c r="T36" s="24">
        <f t="shared" si="9"/>
        <v>30.4</v>
      </c>
      <c r="U36" s="26">
        <f t="shared" si="10"/>
        <v>57.238860000000003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11946000</v>
      </c>
      <c r="C61" s="39">
        <f t="shared" si="26"/>
        <v>619000</v>
      </c>
      <c r="D61" s="39">
        <f t="shared" si="26"/>
        <v>0</v>
      </c>
      <c r="E61" s="39">
        <f t="shared" si="26"/>
        <v>12565000</v>
      </c>
      <c r="F61" s="40">
        <f t="shared" si="26"/>
        <v>12565000</v>
      </c>
      <c r="G61" s="41">
        <f t="shared" si="26"/>
        <v>10974000</v>
      </c>
      <c r="H61" s="40">
        <f t="shared" si="26"/>
        <v>846000</v>
      </c>
      <c r="I61" s="41">
        <f t="shared" si="26"/>
        <v>1028137</v>
      </c>
      <c r="J61" s="40">
        <f t="shared" si="26"/>
        <v>1797000</v>
      </c>
      <c r="K61" s="41">
        <f t="shared" si="26"/>
        <v>2794024</v>
      </c>
      <c r="L61" s="40">
        <f t="shared" si="26"/>
        <v>2259000</v>
      </c>
      <c r="M61" s="41">
        <f t="shared" si="26"/>
        <v>2280717</v>
      </c>
      <c r="N61" s="40">
        <f t="shared" si="26"/>
        <v>0</v>
      </c>
      <c r="O61" s="41">
        <f t="shared" si="26"/>
        <v>0</v>
      </c>
      <c r="P61" s="40">
        <f t="shared" si="26"/>
        <v>4902000</v>
      </c>
      <c r="Q61" s="41">
        <f t="shared" si="26"/>
        <v>6102878</v>
      </c>
      <c r="R61" s="20">
        <f t="shared" si="16"/>
        <v>25.709515859766281</v>
      </c>
      <c r="S61" s="21">
        <f t="shared" si="17"/>
        <v>-18.371603107203089</v>
      </c>
      <c r="T61" s="20">
        <f t="shared" si="18"/>
        <v>39.013131715081578</v>
      </c>
      <c r="U61" s="22">
        <f t="shared" si="19"/>
        <v>48.57045762037405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11946000</v>
      </c>
      <c r="C65" s="48">
        <f t="shared" si="30"/>
        <v>619000</v>
      </c>
      <c r="D65" s="48">
        <f t="shared" si="30"/>
        <v>0</v>
      </c>
      <c r="E65" s="48">
        <f t="shared" si="30"/>
        <v>12565000</v>
      </c>
      <c r="F65" s="49">
        <f t="shared" si="30"/>
        <v>12565000</v>
      </c>
      <c r="G65" s="50">
        <f t="shared" si="30"/>
        <v>10974000</v>
      </c>
      <c r="H65" s="49">
        <f t="shared" si="30"/>
        <v>846000</v>
      </c>
      <c r="I65" s="50">
        <f t="shared" si="30"/>
        <v>1028137</v>
      </c>
      <c r="J65" s="49">
        <f t="shared" si="30"/>
        <v>1797000</v>
      </c>
      <c r="K65" s="50">
        <f t="shared" si="30"/>
        <v>2794024</v>
      </c>
      <c r="L65" s="49">
        <f t="shared" si="30"/>
        <v>2259000</v>
      </c>
      <c r="M65" s="51">
        <f t="shared" si="30"/>
        <v>2280717</v>
      </c>
      <c r="N65" s="49">
        <f t="shared" si="30"/>
        <v>0</v>
      </c>
      <c r="O65" s="50">
        <f t="shared" si="30"/>
        <v>0</v>
      </c>
      <c r="P65" s="49">
        <f t="shared" si="30"/>
        <v>4902000</v>
      </c>
      <c r="Q65" s="50">
        <f t="shared" si="30"/>
        <v>6102878</v>
      </c>
      <c r="R65" s="34">
        <f t="shared" si="16"/>
        <v>25.709515859766281</v>
      </c>
      <c r="S65" s="35">
        <f t="shared" si="17"/>
        <v>-18.371603107203089</v>
      </c>
      <c r="T65" s="34">
        <f t="shared" si="18"/>
        <v>39.013131715081578</v>
      </c>
      <c r="U65" s="35">
        <f t="shared" si="19"/>
        <v>48.57045762037405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338780000</v>
      </c>
      <c r="C8" s="36">
        <f t="shared" si="0"/>
        <v>-2280000</v>
      </c>
      <c r="D8" s="36">
        <f t="shared" si="0"/>
        <v>0</v>
      </c>
      <c r="E8" s="36">
        <f t="shared" si="0"/>
        <v>336500000</v>
      </c>
      <c r="F8" s="37">
        <f t="shared" si="0"/>
        <v>336500000</v>
      </c>
      <c r="G8" s="38">
        <f t="shared" si="0"/>
        <v>336500000</v>
      </c>
      <c r="H8" s="37">
        <f t="shared" si="0"/>
        <v>87733000</v>
      </c>
      <c r="I8" s="38">
        <f t="shared" si="0"/>
        <v>0</v>
      </c>
      <c r="J8" s="37">
        <f t="shared" si="0"/>
        <v>94003000</v>
      </c>
      <c r="K8" s="38">
        <f t="shared" si="0"/>
        <v>114216541</v>
      </c>
      <c r="L8" s="37">
        <f t="shared" si="0"/>
        <v>50818000</v>
      </c>
      <c r="M8" s="38">
        <f t="shared" si="0"/>
        <v>46298248</v>
      </c>
      <c r="N8" s="37">
        <f t="shared" si="0"/>
        <v>0</v>
      </c>
      <c r="O8" s="38">
        <f t="shared" si="0"/>
        <v>0</v>
      </c>
      <c r="P8" s="37">
        <f t="shared" si="0"/>
        <v>232554000</v>
      </c>
      <c r="Q8" s="38">
        <f t="shared" si="0"/>
        <v>160514789</v>
      </c>
      <c r="R8" s="16">
        <f>IF(($J8       =0),0,((($L8       -$J8       )/$J8       )*100))</f>
        <v>-45.94002319074923</v>
      </c>
      <c r="S8" s="17">
        <f>IF(($K8       =0),0,((($M8       -$K8       )/$K8       )*100))</f>
        <v>-59.464498228851106</v>
      </c>
      <c r="T8" s="16">
        <f>IF(($E8       =0),0,(($P8       /$E8       )*100))</f>
        <v>69.109658246656764</v>
      </c>
      <c r="U8" s="18">
        <f>IF(($E8       =0),0,(($Q8       /$E8       )*100))</f>
        <v>47.701274591381868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333120000</v>
      </c>
      <c r="C9" s="39">
        <f t="shared" si="2"/>
        <v>-2280000</v>
      </c>
      <c r="D9" s="39">
        <f t="shared" si="2"/>
        <v>0</v>
      </c>
      <c r="E9" s="39">
        <f t="shared" si="2"/>
        <v>330840000</v>
      </c>
      <c r="F9" s="40">
        <f t="shared" si="2"/>
        <v>330840000</v>
      </c>
      <c r="G9" s="41">
        <f t="shared" si="2"/>
        <v>330840000</v>
      </c>
      <c r="H9" s="40">
        <f t="shared" si="2"/>
        <v>86407000</v>
      </c>
      <c r="I9" s="41">
        <f t="shared" si="2"/>
        <v>0</v>
      </c>
      <c r="J9" s="40">
        <f t="shared" si="2"/>
        <v>91572000</v>
      </c>
      <c r="K9" s="41">
        <f t="shared" si="2"/>
        <v>112004789</v>
      </c>
      <c r="L9" s="40">
        <f t="shared" si="2"/>
        <v>50231000</v>
      </c>
      <c r="M9" s="41">
        <f t="shared" si="2"/>
        <v>45018184</v>
      </c>
      <c r="N9" s="40">
        <f t="shared" si="2"/>
        <v>0</v>
      </c>
      <c r="O9" s="41">
        <f t="shared" si="2"/>
        <v>0</v>
      </c>
      <c r="P9" s="40">
        <f t="shared" si="2"/>
        <v>228210000</v>
      </c>
      <c r="Q9" s="41">
        <f t="shared" si="2"/>
        <v>157022973</v>
      </c>
      <c r="R9" s="20">
        <f>IF(($J9       =0),0,((($L9       -$J9       )/$J9       )*100))</f>
        <v>-45.145896125453191</v>
      </c>
      <c r="S9" s="21">
        <f>IF(($K9       =0),0,((($M9       -$K9       )/$K9       )*100))</f>
        <v>-59.806911470544357</v>
      </c>
      <c r="T9" s="20">
        <f>IF(($E9       =0),0,(($P9       /$E9       )*100))</f>
        <v>68.978962640551316</v>
      </c>
      <c r="U9" s="22">
        <f>IF(($E9       =0),0,(($Q9       /$E9       )*100))</f>
        <v>47.461906964091405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230622000</v>
      </c>
      <c r="C10" s="42">
        <v>-2280000</v>
      </c>
      <c r="D10" s="42"/>
      <c r="E10" s="42">
        <f t="shared" ref="E10:E41" si="4">$B10      +$C10      +$D10</f>
        <v>228342000</v>
      </c>
      <c r="F10" s="43">
        <v>228342000</v>
      </c>
      <c r="G10" s="44">
        <v>228342000</v>
      </c>
      <c r="H10" s="43">
        <v>72850000</v>
      </c>
      <c r="I10" s="44"/>
      <c r="J10" s="43">
        <v>55778000</v>
      </c>
      <c r="K10" s="44">
        <v>85715000</v>
      </c>
      <c r="L10" s="43">
        <v>33141000</v>
      </c>
      <c r="M10" s="44">
        <v>36610723</v>
      </c>
      <c r="N10" s="43"/>
      <c r="O10" s="44"/>
      <c r="P10" s="43">
        <f t="shared" ref="P10:P41" si="5">$H10      +$J10      +$L10      +$N10</f>
        <v>161769000</v>
      </c>
      <c r="Q10" s="44">
        <f t="shared" ref="Q10:Q41" si="6">$I10      +$K10      +$M10      +$O10</f>
        <v>122325723</v>
      </c>
      <c r="R10" s="24">
        <f t="shared" ref="R10:R41" si="7">IF(($J10      =0),0,((($L10      -$J10      )/$J10      )*100))</f>
        <v>-40.584101258560722</v>
      </c>
      <c r="S10" s="25">
        <f t="shared" ref="S10:S41" si="8">IF(($K10      =0),0,((($M10      -$K10      )/$K10      )*100))</f>
        <v>-57.287845767951936</v>
      </c>
      <c r="T10" s="24">
        <f t="shared" ref="T10:T41" si="9">IF(($E10      =0),0,(($P10      /$E10      )*100))</f>
        <v>70.845048217147962</v>
      </c>
      <c r="U10" s="26">
        <f t="shared" ref="U10:U41" si="10">IF(($E10      =0),0,(($Q10      /$E10      )*100))</f>
        <v>53.571275980765698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2498000</v>
      </c>
      <c r="C16" s="42"/>
      <c r="D16" s="42"/>
      <c r="E16" s="42">
        <f t="shared" si="4"/>
        <v>2498000</v>
      </c>
      <c r="F16" s="43">
        <v>2498000</v>
      </c>
      <c r="G16" s="44">
        <v>2498000</v>
      </c>
      <c r="H16" s="43">
        <v>819000</v>
      </c>
      <c r="I16" s="44"/>
      <c r="J16" s="43"/>
      <c r="K16" s="44">
        <v>819441</v>
      </c>
      <c r="L16" s="43">
        <v>829000</v>
      </c>
      <c r="M16" s="44"/>
      <c r="N16" s="43"/>
      <c r="O16" s="44"/>
      <c r="P16" s="43">
        <f t="shared" si="5"/>
        <v>1648000</v>
      </c>
      <c r="Q16" s="44">
        <f t="shared" si="6"/>
        <v>819441</v>
      </c>
      <c r="R16" s="24">
        <f t="shared" si="7"/>
        <v>0</v>
      </c>
      <c r="S16" s="25">
        <f t="shared" si="8"/>
        <v>-100</v>
      </c>
      <c r="T16" s="24">
        <f t="shared" si="9"/>
        <v>65.972778222578071</v>
      </c>
      <c r="U16" s="26">
        <f t="shared" si="10"/>
        <v>32.803883106485188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12738000</v>
      </c>
      <c r="I23" s="44"/>
      <c r="J23" s="43">
        <v>35794000</v>
      </c>
      <c r="K23" s="44">
        <v>25470348</v>
      </c>
      <c r="L23" s="43">
        <v>16261000</v>
      </c>
      <c r="M23" s="44">
        <v>8407461</v>
      </c>
      <c r="N23" s="43"/>
      <c r="O23" s="44"/>
      <c r="P23" s="43">
        <f t="shared" si="5"/>
        <v>64793000</v>
      </c>
      <c r="Q23" s="44">
        <f t="shared" si="6"/>
        <v>33877809</v>
      </c>
      <c r="R23" s="24">
        <f t="shared" si="7"/>
        <v>-54.570598424316927</v>
      </c>
      <c r="S23" s="25">
        <f t="shared" si="8"/>
        <v>-66.991181274790591</v>
      </c>
      <c r="T23" s="24">
        <f t="shared" si="9"/>
        <v>64.793000000000006</v>
      </c>
      <c r="U23" s="26">
        <f t="shared" si="10"/>
        <v>33.877808999999999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5660000</v>
      </c>
      <c r="C28" s="39">
        <f t="shared" si="11"/>
        <v>0</v>
      </c>
      <c r="D28" s="39">
        <f t="shared" si="11"/>
        <v>0</v>
      </c>
      <c r="E28" s="39">
        <f t="shared" si="11"/>
        <v>5660000</v>
      </c>
      <c r="F28" s="40">
        <f t="shared" si="11"/>
        <v>5660000</v>
      </c>
      <c r="G28" s="41">
        <f t="shared" si="11"/>
        <v>5660000</v>
      </c>
      <c r="H28" s="40">
        <f t="shared" si="11"/>
        <v>1326000</v>
      </c>
      <c r="I28" s="41">
        <f t="shared" si="11"/>
        <v>0</v>
      </c>
      <c r="J28" s="40">
        <f t="shared" si="11"/>
        <v>2431000</v>
      </c>
      <c r="K28" s="41">
        <f t="shared" si="11"/>
        <v>2211752</v>
      </c>
      <c r="L28" s="40">
        <f t="shared" si="11"/>
        <v>587000</v>
      </c>
      <c r="M28" s="41">
        <f t="shared" si="11"/>
        <v>1280064</v>
      </c>
      <c r="N28" s="40">
        <f t="shared" si="11"/>
        <v>0</v>
      </c>
      <c r="O28" s="41">
        <f t="shared" si="11"/>
        <v>0</v>
      </c>
      <c r="P28" s="40">
        <f t="shared" si="11"/>
        <v>4344000</v>
      </c>
      <c r="Q28" s="41">
        <f t="shared" si="11"/>
        <v>3491816</v>
      </c>
      <c r="R28" s="20">
        <f t="shared" si="7"/>
        <v>-75.853558206499386</v>
      </c>
      <c r="S28" s="21">
        <f t="shared" si="8"/>
        <v>-42.124433480788085</v>
      </c>
      <c r="T28" s="20">
        <f t="shared" si="9"/>
        <v>76.749116607773843</v>
      </c>
      <c r="U28" s="22">
        <f t="shared" si="10"/>
        <v>61.692862190812725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212000</v>
      </c>
      <c r="I31" s="44"/>
      <c r="J31" s="43">
        <v>207000</v>
      </c>
      <c r="K31" s="44">
        <v>323320</v>
      </c>
      <c r="L31" s="43">
        <v>271000</v>
      </c>
      <c r="M31" s="44">
        <v>47496</v>
      </c>
      <c r="N31" s="43"/>
      <c r="O31" s="44"/>
      <c r="P31" s="43">
        <f t="shared" si="5"/>
        <v>690000</v>
      </c>
      <c r="Q31" s="44">
        <f t="shared" si="6"/>
        <v>370816</v>
      </c>
      <c r="R31" s="24">
        <f t="shared" si="7"/>
        <v>30.917874396135264</v>
      </c>
      <c r="S31" s="25">
        <f t="shared" si="8"/>
        <v>-85.309909686997401</v>
      </c>
      <c r="T31" s="24">
        <f t="shared" si="9"/>
        <v>57.499999999999993</v>
      </c>
      <c r="U31" s="26">
        <f t="shared" si="10"/>
        <v>30.90133333333333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4460000</v>
      </c>
      <c r="C33" s="42"/>
      <c r="D33" s="42"/>
      <c r="E33" s="42">
        <f t="shared" si="4"/>
        <v>4460000</v>
      </c>
      <c r="F33" s="43">
        <v>4460000</v>
      </c>
      <c r="G33" s="44">
        <v>4460000</v>
      </c>
      <c r="H33" s="43">
        <v>1114000</v>
      </c>
      <c r="I33" s="44"/>
      <c r="J33" s="43">
        <v>2224000</v>
      </c>
      <c r="K33" s="44">
        <v>1888432</v>
      </c>
      <c r="L33" s="43">
        <v>316000</v>
      </c>
      <c r="M33" s="44">
        <v>1232568</v>
      </c>
      <c r="N33" s="43"/>
      <c r="O33" s="44"/>
      <c r="P33" s="43">
        <f t="shared" si="5"/>
        <v>3654000</v>
      </c>
      <c r="Q33" s="44">
        <f t="shared" si="6"/>
        <v>3121000</v>
      </c>
      <c r="R33" s="24">
        <f t="shared" si="7"/>
        <v>-85.791366906474821</v>
      </c>
      <c r="S33" s="25">
        <f t="shared" si="8"/>
        <v>-34.730612486973321</v>
      </c>
      <c r="T33" s="24">
        <f t="shared" si="9"/>
        <v>81.928251121076229</v>
      </c>
      <c r="U33" s="26">
        <f t="shared" si="10"/>
        <v>69.977578475336315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340995000</v>
      </c>
      <c r="C61" s="39">
        <f t="shared" si="26"/>
        <v>-2280000</v>
      </c>
      <c r="D61" s="39">
        <f t="shared" si="26"/>
        <v>0</v>
      </c>
      <c r="E61" s="39">
        <f t="shared" si="26"/>
        <v>338715000</v>
      </c>
      <c r="F61" s="40">
        <f t="shared" si="26"/>
        <v>338715000</v>
      </c>
      <c r="G61" s="41">
        <f t="shared" si="26"/>
        <v>336500000</v>
      </c>
      <c r="H61" s="40">
        <f t="shared" si="26"/>
        <v>87733000</v>
      </c>
      <c r="I61" s="41">
        <f t="shared" si="26"/>
        <v>0</v>
      </c>
      <c r="J61" s="40">
        <f t="shared" si="26"/>
        <v>94003000</v>
      </c>
      <c r="K61" s="41">
        <f t="shared" si="26"/>
        <v>114216541</v>
      </c>
      <c r="L61" s="40">
        <f t="shared" si="26"/>
        <v>50818000</v>
      </c>
      <c r="M61" s="41">
        <f t="shared" si="26"/>
        <v>46298248</v>
      </c>
      <c r="N61" s="40">
        <f t="shared" si="26"/>
        <v>0</v>
      </c>
      <c r="O61" s="41">
        <f t="shared" si="26"/>
        <v>0</v>
      </c>
      <c r="P61" s="40">
        <f t="shared" si="26"/>
        <v>232554000</v>
      </c>
      <c r="Q61" s="41">
        <f t="shared" si="26"/>
        <v>160514789</v>
      </c>
      <c r="R61" s="20">
        <f t="shared" si="16"/>
        <v>-45.94002319074923</v>
      </c>
      <c r="S61" s="21">
        <f t="shared" si="17"/>
        <v>-59.464498228851106</v>
      </c>
      <c r="T61" s="20">
        <f t="shared" si="18"/>
        <v>68.657721092954247</v>
      </c>
      <c r="U61" s="22">
        <f t="shared" si="19"/>
        <v>47.389335872341057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340995000</v>
      </c>
      <c r="C65" s="48">
        <f t="shared" si="30"/>
        <v>-2280000</v>
      </c>
      <c r="D65" s="48">
        <f t="shared" si="30"/>
        <v>0</v>
      </c>
      <c r="E65" s="48">
        <f t="shared" si="30"/>
        <v>338715000</v>
      </c>
      <c r="F65" s="49">
        <f t="shared" si="30"/>
        <v>338715000</v>
      </c>
      <c r="G65" s="50">
        <f t="shared" si="30"/>
        <v>336500000</v>
      </c>
      <c r="H65" s="49">
        <f t="shared" si="30"/>
        <v>87733000</v>
      </c>
      <c r="I65" s="50">
        <f t="shared" si="30"/>
        <v>0</v>
      </c>
      <c r="J65" s="49">
        <f t="shared" si="30"/>
        <v>94003000</v>
      </c>
      <c r="K65" s="50">
        <f t="shared" si="30"/>
        <v>114216541</v>
      </c>
      <c r="L65" s="49">
        <f t="shared" si="30"/>
        <v>50818000</v>
      </c>
      <c r="M65" s="51">
        <f t="shared" si="30"/>
        <v>46298248</v>
      </c>
      <c r="N65" s="49">
        <f t="shared" si="30"/>
        <v>0</v>
      </c>
      <c r="O65" s="50">
        <f t="shared" si="30"/>
        <v>0</v>
      </c>
      <c r="P65" s="49">
        <f t="shared" si="30"/>
        <v>232554000</v>
      </c>
      <c r="Q65" s="50">
        <f t="shared" si="30"/>
        <v>160514789</v>
      </c>
      <c r="R65" s="34">
        <f t="shared" si="16"/>
        <v>-45.94002319074923</v>
      </c>
      <c r="S65" s="35">
        <f t="shared" si="17"/>
        <v>-59.464498228851106</v>
      </c>
      <c r="T65" s="34">
        <f t="shared" si="18"/>
        <v>68.657721092954247</v>
      </c>
      <c r="U65" s="35">
        <f t="shared" si="19"/>
        <v>47.389335872341057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555329000</v>
      </c>
      <c r="C8" s="36">
        <f t="shared" si="0"/>
        <v>-32797000</v>
      </c>
      <c r="D8" s="36">
        <f t="shared" si="0"/>
        <v>0</v>
      </c>
      <c r="E8" s="36">
        <f t="shared" si="0"/>
        <v>522532000</v>
      </c>
      <c r="F8" s="37">
        <f t="shared" si="0"/>
        <v>550292000</v>
      </c>
      <c r="G8" s="38">
        <f t="shared" si="0"/>
        <v>522532000</v>
      </c>
      <c r="H8" s="37">
        <f t="shared" si="0"/>
        <v>121696000</v>
      </c>
      <c r="I8" s="38">
        <f t="shared" si="0"/>
        <v>0</v>
      </c>
      <c r="J8" s="37">
        <f t="shared" si="0"/>
        <v>120207000</v>
      </c>
      <c r="K8" s="38">
        <f t="shared" si="0"/>
        <v>1876749</v>
      </c>
      <c r="L8" s="37">
        <f t="shared" si="0"/>
        <v>77104000</v>
      </c>
      <c r="M8" s="38">
        <f t="shared" si="0"/>
        <v>315217850</v>
      </c>
      <c r="N8" s="37">
        <f t="shared" si="0"/>
        <v>0</v>
      </c>
      <c r="O8" s="38">
        <f t="shared" si="0"/>
        <v>0</v>
      </c>
      <c r="P8" s="37">
        <f t="shared" si="0"/>
        <v>319007000</v>
      </c>
      <c r="Q8" s="38">
        <f t="shared" si="0"/>
        <v>317094599</v>
      </c>
      <c r="R8" s="16">
        <f>IF(($J8       =0),0,((($L8       -$J8       )/$J8       )*100))</f>
        <v>-35.857312802083072</v>
      </c>
      <c r="S8" s="17">
        <f>IF(($K8       =0),0,((($M8       -$K8       )/$K8       )*100))</f>
        <v>16695.951403197763</v>
      </c>
      <c r="T8" s="16">
        <f>IF(($E8       =0),0,(($P8       /$E8       )*100))</f>
        <v>61.05023233026877</v>
      </c>
      <c r="U8" s="18">
        <f>IF(($E8       =0),0,(($Q8       /$E8       )*100))</f>
        <v>60.68424498403926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543326000</v>
      </c>
      <c r="C9" s="39">
        <f t="shared" si="2"/>
        <v>-32797000</v>
      </c>
      <c r="D9" s="39">
        <f t="shared" si="2"/>
        <v>0</v>
      </c>
      <c r="E9" s="39">
        <f t="shared" si="2"/>
        <v>510529000</v>
      </c>
      <c r="F9" s="40">
        <f t="shared" si="2"/>
        <v>538289000</v>
      </c>
      <c r="G9" s="41">
        <f t="shared" si="2"/>
        <v>510529000</v>
      </c>
      <c r="H9" s="40">
        <f t="shared" si="2"/>
        <v>119890000</v>
      </c>
      <c r="I9" s="41">
        <f t="shared" si="2"/>
        <v>0</v>
      </c>
      <c r="J9" s="40">
        <f t="shared" si="2"/>
        <v>117639000</v>
      </c>
      <c r="K9" s="41">
        <f t="shared" si="2"/>
        <v>0</v>
      </c>
      <c r="L9" s="40">
        <f t="shared" si="2"/>
        <v>74359000</v>
      </c>
      <c r="M9" s="41">
        <f t="shared" si="2"/>
        <v>310548322</v>
      </c>
      <c r="N9" s="40">
        <f t="shared" si="2"/>
        <v>0</v>
      </c>
      <c r="O9" s="41">
        <f t="shared" si="2"/>
        <v>0</v>
      </c>
      <c r="P9" s="40">
        <f t="shared" si="2"/>
        <v>311888000</v>
      </c>
      <c r="Q9" s="41">
        <f t="shared" si="2"/>
        <v>310548322</v>
      </c>
      <c r="R9" s="20">
        <f>IF(($J9       =0),0,((($L9       -$J9       )/$J9       )*100))</f>
        <v>-36.790520150630321</v>
      </c>
      <c r="S9" s="21">
        <f>IF(($K9       =0),0,((($M9       -$K9       )/$K9       )*100))</f>
        <v>0</v>
      </c>
      <c r="T9" s="20">
        <f>IF(($E9       =0),0,(($P9       /$E9       )*100))</f>
        <v>61.091142716672323</v>
      </c>
      <c r="U9" s="22">
        <f>IF(($E9       =0),0,(($Q9       /$E9       )*100))</f>
        <v>60.828732941713405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431756000</v>
      </c>
      <c r="C10" s="42">
        <v>-4266000</v>
      </c>
      <c r="D10" s="42"/>
      <c r="E10" s="42">
        <f t="shared" ref="E10:E41" si="4">$B10      +$C10      +$D10</f>
        <v>427490000</v>
      </c>
      <c r="F10" s="43">
        <v>427490000</v>
      </c>
      <c r="G10" s="44">
        <v>427490000</v>
      </c>
      <c r="H10" s="43">
        <v>108169000</v>
      </c>
      <c r="I10" s="44"/>
      <c r="J10" s="43">
        <v>92821000</v>
      </c>
      <c r="K10" s="44"/>
      <c r="L10" s="43">
        <v>70381000</v>
      </c>
      <c r="M10" s="44">
        <v>261404930</v>
      </c>
      <c r="N10" s="43"/>
      <c r="O10" s="44"/>
      <c r="P10" s="43">
        <f t="shared" ref="P10:P41" si="5">$H10      +$J10      +$L10      +$N10</f>
        <v>271371000</v>
      </c>
      <c r="Q10" s="44">
        <f t="shared" ref="Q10:Q41" si="6">$I10      +$K10      +$M10      +$O10</f>
        <v>261404930</v>
      </c>
      <c r="R10" s="24">
        <f t="shared" ref="R10:R41" si="7">IF(($J10      =0),0,((($L10      -$J10      )/$J10      )*100))</f>
        <v>-24.175563719416942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63.480081405412989</v>
      </c>
      <c r="U10" s="26">
        <f t="shared" ref="U10:U41" si="10">IF(($E10      =0),0,(($Q10      /$E10      )*100))</f>
        <v>61.148782427659128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2570000</v>
      </c>
      <c r="C16" s="42">
        <v>-771000</v>
      </c>
      <c r="D16" s="42"/>
      <c r="E16" s="42">
        <f t="shared" si="4"/>
        <v>1799000</v>
      </c>
      <c r="F16" s="43">
        <v>1799000</v>
      </c>
      <c r="G16" s="44">
        <v>1799000</v>
      </c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109000000</v>
      </c>
      <c r="C23" s="42">
        <v>-27760000</v>
      </c>
      <c r="D23" s="42"/>
      <c r="E23" s="42">
        <f t="shared" si="4"/>
        <v>81240000</v>
      </c>
      <c r="F23" s="43">
        <v>109000000</v>
      </c>
      <c r="G23" s="44">
        <v>81240000</v>
      </c>
      <c r="H23" s="43">
        <v>11721000</v>
      </c>
      <c r="I23" s="44"/>
      <c r="J23" s="43">
        <v>24818000</v>
      </c>
      <c r="K23" s="44"/>
      <c r="L23" s="43">
        <v>3978000</v>
      </c>
      <c r="M23" s="44">
        <v>49143392</v>
      </c>
      <c r="N23" s="43"/>
      <c r="O23" s="44"/>
      <c r="P23" s="43">
        <f t="shared" si="5"/>
        <v>40517000</v>
      </c>
      <c r="Q23" s="44">
        <f t="shared" si="6"/>
        <v>49143392</v>
      </c>
      <c r="R23" s="24">
        <f t="shared" si="7"/>
        <v>-83.971311145136596</v>
      </c>
      <c r="S23" s="25">
        <f t="shared" si="8"/>
        <v>0</v>
      </c>
      <c r="T23" s="24">
        <f t="shared" si="9"/>
        <v>49.873215164943382</v>
      </c>
      <c r="U23" s="26">
        <f t="shared" si="10"/>
        <v>60.491619891678972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12003000</v>
      </c>
      <c r="C28" s="39">
        <f t="shared" si="11"/>
        <v>0</v>
      </c>
      <c r="D28" s="39">
        <f t="shared" si="11"/>
        <v>0</v>
      </c>
      <c r="E28" s="39">
        <f t="shared" si="11"/>
        <v>12003000</v>
      </c>
      <c r="F28" s="40">
        <f t="shared" si="11"/>
        <v>12003000</v>
      </c>
      <c r="G28" s="41">
        <f t="shared" si="11"/>
        <v>12003000</v>
      </c>
      <c r="H28" s="40">
        <f t="shared" si="11"/>
        <v>1806000</v>
      </c>
      <c r="I28" s="41">
        <f t="shared" si="11"/>
        <v>0</v>
      </c>
      <c r="J28" s="40">
        <f t="shared" si="11"/>
        <v>2568000</v>
      </c>
      <c r="K28" s="41">
        <f t="shared" si="11"/>
        <v>1876749</v>
      </c>
      <c r="L28" s="40">
        <f t="shared" si="11"/>
        <v>2745000</v>
      </c>
      <c r="M28" s="41">
        <f t="shared" si="11"/>
        <v>4669528</v>
      </c>
      <c r="N28" s="40">
        <f t="shared" si="11"/>
        <v>0</v>
      </c>
      <c r="O28" s="41">
        <f t="shared" si="11"/>
        <v>0</v>
      </c>
      <c r="P28" s="40">
        <f t="shared" si="11"/>
        <v>7119000</v>
      </c>
      <c r="Q28" s="41">
        <f t="shared" si="11"/>
        <v>6546277</v>
      </c>
      <c r="R28" s="20">
        <f t="shared" si="7"/>
        <v>6.8925233644859807</v>
      </c>
      <c r="S28" s="21">
        <f t="shared" si="8"/>
        <v>148.80940392135548</v>
      </c>
      <c r="T28" s="20">
        <f t="shared" si="9"/>
        <v>59.31017245688578</v>
      </c>
      <c r="U28" s="22">
        <f t="shared" si="10"/>
        <v>54.538673664917106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357000</v>
      </c>
      <c r="I31" s="44"/>
      <c r="J31" s="43"/>
      <c r="K31" s="44">
        <v>203230</v>
      </c>
      <c r="L31" s="43">
        <v>478000</v>
      </c>
      <c r="M31" s="44">
        <v>906551</v>
      </c>
      <c r="N31" s="43"/>
      <c r="O31" s="44"/>
      <c r="P31" s="43">
        <f t="shared" si="5"/>
        <v>835000</v>
      </c>
      <c r="Q31" s="44">
        <f t="shared" si="6"/>
        <v>1109781</v>
      </c>
      <c r="R31" s="24">
        <f t="shared" si="7"/>
        <v>0</v>
      </c>
      <c r="S31" s="25">
        <f t="shared" si="8"/>
        <v>346.07144614476209</v>
      </c>
      <c r="T31" s="24">
        <f t="shared" si="9"/>
        <v>43.94736842105263</v>
      </c>
      <c r="U31" s="26">
        <f t="shared" si="10"/>
        <v>58.409526315789471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3603000</v>
      </c>
      <c r="C33" s="42"/>
      <c r="D33" s="42"/>
      <c r="E33" s="42">
        <f t="shared" si="4"/>
        <v>3603000</v>
      </c>
      <c r="F33" s="43">
        <v>3603000</v>
      </c>
      <c r="G33" s="44">
        <v>3603000</v>
      </c>
      <c r="H33" s="43">
        <v>494000</v>
      </c>
      <c r="I33" s="44"/>
      <c r="J33" s="43">
        <v>1451000</v>
      </c>
      <c r="K33" s="44">
        <v>1673519</v>
      </c>
      <c r="L33" s="43">
        <v>1602000</v>
      </c>
      <c r="M33" s="44">
        <v>1700115</v>
      </c>
      <c r="N33" s="43"/>
      <c r="O33" s="44"/>
      <c r="P33" s="43">
        <f t="shared" si="5"/>
        <v>3547000</v>
      </c>
      <c r="Q33" s="44">
        <f t="shared" si="6"/>
        <v>3373634</v>
      </c>
      <c r="R33" s="24">
        <f t="shared" si="7"/>
        <v>10.406616126809096</v>
      </c>
      <c r="S33" s="25">
        <f t="shared" si="8"/>
        <v>1.5892260559933888</v>
      </c>
      <c r="T33" s="24">
        <f t="shared" si="9"/>
        <v>98.44573966139329</v>
      </c>
      <c r="U33" s="26">
        <f t="shared" si="10"/>
        <v>93.634027199555931</v>
      </c>
      <c r="V33" s="43"/>
      <c r="W33" s="44"/>
    </row>
    <row r="34" spans="1:23" x14ac:dyDescent="0.2">
      <c r="A34" s="23" t="s">
        <v>60</v>
      </c>
      <c r="B34" s="42">
        <v>6500000</v>
      </c>
      <c r="C34" s="42"/>
      <c r="D34" s="42"/>
      <c r="E34" s="42">
        <f t="shared" si="4"/>
        <v>6500000</v>
      </c>
      <c r="F34" s="43">
        <v>6500000</v>
      </c>
      <c r="G34" s="44">
        <v>6500000</v>
      </c>
      <c r="H34" s="43">
        <v>955000</v>
      </c>
      <c r="I34" s="44"/>
      <c r="J34" s="43">
        <v>1117000</v>
      </c>
      <c r="K34" s="44"/>
      <c r="L34" s="43">
        <v>665000</v>
      </c>
      <c r="M34" s="44">
        <v>2062862</v>
      </c>
      <c r="N34" s="43"/>
      <c r="O34" s="44"/>
      <c r="P34" s="43">
        <f t="shared" si="5"/>
        <v>2737000</v>
      </c>
      <c r="Q34" s="44">
        <f t="shared" si="6"/>
        <v>2062862</v>
      </c>
      <c r="R34" s="24">
        <f t="shared" si="7"/>
        <v>-40.465532676812892</v>
      </c>
      <c r="S34" s="25">
        <f t="shared" si="8"/>
        <v>0</v>
      </c>
      <c r="T34" s="24">
        <f t="shared" si="9"/>
        <v>42.107692307692304</v>
      </c>
      <c r="U34" s="26">
        <f t="shared" si="10"/>
        <v>31.736338461538459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160616000</v>
      </c>
      <c r="C43" s="45">
        <f t="shared" si="20"/>
        <v>0</v>
      </c>
      <c r="D43" s="45">
        <f t="shared" si="20"/>
        <v>0</v>
      </c>
      <c r="E43" s="45">
        <f t="shared" si="20"/>
        <v>160616000</v>
      </c>
      <c r="F43" s="46">
        <f t="shared" si="20"/>
        <v>160616000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159441000</v>
      </c>
      <c r="C44" s="39">
        <f t="shared" si="22"/>
        <v>0</v>
      </c>
      <c r="D44" s="39">
        <f t="shared" si="22"/>
        <v>0</v>
      </c>
      <c r="E44" s="39">
        <f t="shared" si="22"/>
        <v>159441000</v>
      </c>
      <c r="F44" s="40">
        <f t="shared" si="22"/>
        <v>159441000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159441000</v>
      </c>
      <c r="C45" s="42"/>
      <c r="D45" s="42"/>
      <c r="E45" s="42">
        <f t="shared" si="13"/>
        <v>159441000</v>
      </c>
      <c r="F45" s="43">
        <v>159441000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715945000</v>
      </c>
      <c r="C61" s="39">
        <f t="shared" si="26"/>
        <v>-32797000</v>
      </c>
      <c r="D61" s="39">
        <f t="shared" si="26"/>
        <v>0</v>
      </c>
      <c r="E61" s="39">
        <f t="shared" si="26"/>
        <v>683148000</v>
      </c>
      <c r="F61" s="40">
        <f t="shared" si="26"/>
        <v>710908000</v>
      </c>
      <c r="G61" s="41">
        <f t="shared" si="26"/>
        <v>522532000</v>
      </c>
      <c r="H61" s="40">
        <f t="shared" si="26"/>
        <v>121696000</v>
      </c>
      <c r="I61" s="41">
        <f t="shared" si="26"/>
        <v>0</v>
      </c>
      <c r="J61" s="40">
        <f t="shared" si="26"/>
        <v>120207000</v>
      </c>
      <c r="K61" s="41">
        <f t="shared" si="26"/>
        <v>1876749</v>
      </c>
      <c r="L61" s="40">
        <f t="shared" si="26"/>
        <v>77104000</v>
      </c>
      <c r="M61" s="41">
        <f t="shared" si="26"/>
        <v>315217850</v>
      </c>
      <c r="N61" s="40">
        <f t="shared" si="26"/>
        <v>0</v>
      </c>
      <c r="O61" s="41">
        <f t="shared" si="26"/>
        <v>0</v>
      </c>
      <c r="P61" s="40">
        <f t="shared" si="26"/>
        <v>319007000</v>
      </c>
      <c r="Q61" s="41">
        <f t="shared" si="26"/>
        <v>317094599</v>
      </c>
      <c r="R61" s="20">
        <f t="shared" si="16"/>
        <v>-35.857312802083072</v>
      </c>
      <c r="S61" s="21">
        <f t="shared" si="17"/>
        <v>16695.951403197763</v>
      </c>
      <c r="T61" s="20">
        <f t="shared" si="18"/>
        <v>46.696616252993493</v>
      </c>
      <c r="U61" s="22">
        <f t="shared" si="19"/>
        <v>46.416676766967043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715945000</v>
      </c>
      <c r="C65" s="48">
        <f t="shared" si="30"/>
        <v>-32797000</v>
      </c>
      <c r="D65" s="48">
        <f t="shared" si="30"/>
        <v>0</v>
      </c>
      <c r="E65" s="48">
        <f t="shared" si="30"/>
        <v>683148000</v>
      </c>
      <c r="F65" s="49">
        <f t="shared" si="30"/>
        <v>710908000</v>
      </c>
      <c r="G65" s="50">
        <f t="shared" si="30"/>
        <v>522532000</v>
      </c>
      <c r="H65" s="49">
        <f t="shared" si="30"/>
        <v>121696000</v>
      </c>
      <c r="I65" s="50">
        <f t="shared" si="30"/>
        <v>0</v>
      </c>
      <c r="J65" s="49">
        <f t="shared" si="30"/>
        <v>120207000</v>
      </c>
      <c r="K65" s="50">
        <f t="shared" si="30"/>
        <v>1876749</v>
      </c>
      <c r="L65" s="49">
        <f t="shared" si="30"/>
        <v>77104000</v>
      </c>
      <c r="M65" s="51">
        <f t="shared" si="30"/>
        <v>315217850</v>
      </c>
      <c r="N65" s="49">
        <f t="shared" si="30"/>
        <v>0</v>
      </c>
      <c r="O65" s="50">
        <f t="shared" si="30"/>
        <v>0</v>
      </c>
      <c r="P65" s="49">
        <f t="shared" si="30"/>
        <v>319007000</v>
      </c>
      <c r="Q65" s="50">
        <f t="shared" si="30"/>
        <v>317094599</v>
      </c>
      <c r="R65" s="34">
        <f t="shared" si="16"/>
        <v>-35.857312802083072</v>
      </c>
      <c r="S65" s="35">
        <f t="shared" si="17"/>
        <v>16695.951403197763</v>
      </c>
      <c r="T65" s="34">
        <f t="shared" si="18"/>
        <v>46.696616252993493</v>
      </c>
      <c r="U65" s="35">
        <f t="shared" si="19"/>
        <v>46.416676766967043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5122000</v>
      </c>
      <c r="C8" s="36">
        <f t="shared" si="0"/>
        <v>0</v>
      </c>
      <c r="D8" s="36">
        <f t="shared" si="0"/>
        <v>0</v>
      </c>
      <c r="E8" s="36">
        <f t="shared" si="0"/>
        <v>5122000</v>
      </c>
      <c r="F8" s="37">
        <f t="shared" si="0"/>
        <v>5122000</v>
      </c>
      <c r="G8" s="38">
        <f t="shared" si="0"/>
        <v>5122000</v>
      </c>
      <c r="H8" s="37">
        <f t="shared" si="0"/>
        <v>742000</v>
      </c>
      <c r="I8" s="38">
        <f t="shared" si="0"/>
        <v>1621465</v>
      </c>
      <c r="J8" s="37">
        <f t="shared" si="0"/>
        <v>1482000</v>
      </c>
      <c r="K8" s="38">
        <f t="shared" si="0"/>
        <v>528234</v>
      </c>
      <c r="L8" s="37">
        <f t="shared" si="0"/>
        <v>436000</v>
      </c>
      <c r="M8" s="38">
        <f t="shared" si="0"/>
        <v>755101</v>
      </c>
      <c r="N8" s="37">
        <f t="shared" si="0"/>
        <v>0</v>
      </c>
      <c r="O8" s="38">
        <f t="shared" si="0"/>
        <v>0</v>
      </c>
      <c r="P8" s="37">
        <f t="shared" si="0"/>
        <v>2660000</v>
      </c>
      <c r="Q8" s="38">
        <f t="shared" si="0"/>
        <v>2904800</v>
      </c>
      <c r="R8" s="16">
        <f>IF(($J8       =0),0,((($L8       -$J8       )/$J8       )*100))</f>
        <v>-70.580296896086367</v>
      </c>
      <c r="S8" s="17">
        <f>IF(($K8       =0),0,((($M8       -$K8       )/$K8       )*100))</f>
        <v>42.948200986683929</v>
      </c>
      <c r="T8" s="16">
        <f>IF(($E8       =0),0,(($P8       /$E8       )*100))</f>
        <v>51.932838734869193</v>
      </c>
      <c r="U8" s="18">
        <f>IF(($E8       =0),0,(($Q8       /$E8       )*100))</f>
        <v>56.712221788363927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2840000</v>
      </c>
      <c r="C9" s="39">
        <f t="shared" si="2"/>
        <v>0</v>
      </c>
      <c r="D9" s="39">
        <f t="shared" si="2"/>
        <v>0</v>
      </c>
      <c r="E9" s="39">
        <f t="shared" si="2"/>
        <v>2840000</v>
      </c>
      <c r="F9" s="40">
        <f t="shared" si="2"/>
        <v>2840000</v>
      </c>
      <c r="G9" s="41">
        <f t="shared" si="2"/>
        <v>2840000</v>
      </c>
      <c r="H9" s="40">
        <f t="shared" si="2"/>
        <v>227000</v>
      </c>
      <c r="I9" s="41">
        <f t="shared" si="2"/>
        <v>472324</v>
      </c>
      <c r="J9" s="40">
        <f t="shared" si="2"/>
        <v>1096000</v>
      </c>
      <c r="K9" s="41">
        <f t="shared" si="2"/>
        <v>712500</v>
      </c>
      <c r="L9" s="40">
        <f t="shared" si="2"/>
        <v>188000</v>
      </c>
      <c r="M9" s="41">
        <f t="shared" si="2"/>
        <v>508301</v>
      </c>
      <c r="N9" s="40">
        <f t="shared" si="2"/>
        <v>0</v>
      </c>
      <c r="O9" s="41">
        <f t="shared" si="2"/>
        <v>0</v>
      </c>
      <c r="P9" s="40">
        <f t="shared" si="2"/>
        <v>1511000</v>
      </c>
      <c r="Q9" s="41">
        <f t="shared" si="2"/>
        <v>1693125</v>
      </c>
      <c r="R9" s="20">
        <f>IF(($J9       =0),0,((($L9       -$J9       )/$J9       )*100))</f>
        <v>-82.846715328467155</v>
      </c>
      <c r="S9" s="21">
        <f>IF(($K9       =0),0,((($M9       -$K9       )/$K9       )*100))</f>
        <v>-28.659508771929826</v>
      </c>
      <c r="T9" s="20">
        <f>IF(($E9       =0),0,(($P9       /$E9       )*100))</f>
        <v>53.20422535211268</v>
      </c>
      <c r="U9" s="22">
        <f>IF(($E9       =0),0,(($Q9       /$E9       )*100))</f>
        <v>59.617077464788736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>
        <v>227000</v>
      </c>
      <c r="I16" s="44">
        <v>472324</v>
      </c>
      <c r="J16" s="43">
        <v>1096000</v>
      </c>
      <c r="K16" s="44">
        <v>712500</v>
      </c>
      <c r="L16" s="43">
        <v>188000</v>
      </c>
      <c r="M16" s="44">
        <v>508301</v>
      </c>
      <c r="N16" s="43"/>
      <c r="O16" s="44"/>
      <c r="P16" s="43">
        <f t="shared" si="5"/>
        <v>1511000</v>
      </c>
      <c r="Q16" s="44">
        <f t="shared" si="6"/>
        <v>1693125</v>
      </c>
      <c r="R16" s="24">
        <f t="shared" si="7"/>
        <v>-82.846715328467155</v>
      </c>
      <c r="S16" s="25">
        <f t="shared" si="8"/>
        <v>-28.659508771929826</v>
      </c>
      <c r="T16" s="24">
        <f t="shared" si="9"/>
        <v>53.20422535211268</v>
      </c>
      <c r="U16" s="26">
        <f t="shared" si="10"/>
        <v>59.617077464788736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2282000</v>
      </c>
      <c r="C28" s="39">
        <f t="shared" si="11"/>
        <v>0</v>
      </c>
      <c r="D28" s="39">
        <f t="shared" si="11"/>
        <v>0</v>
      </c>
      <c r="E28" s="39">
        <f t="shared" si="11"/>
        <v>2282000</v>
      </c>
      <c r="F28" s="40">
        <f t="shared" si="11"/>
        <v>2282000</v>
      </c>
      <c r="G28" s="41">
        <f t="shared" si="11"/>
        <v>2282000</v>
      </c>
      <c r="H28" s="40">
        <f t="shared" si="11"/>
        <v>515000</v>
      </c>
      <c r="I28" s="41">
        <f t="shared" si="11"/>
        <v>1149141</v>
      </c>
      <c r="J28" s="40">
        <f t="shared" si="11"/>
        <v>386000</v>
      </c>
      <c r="K28" s="41">
        <f t="shared" si="11"/>
        <v>-184266</v>
      </c>
      <c r="L28" s="40">
        <f t="shared" si="11"/>
        <v>248000</v>
      </c>
      <c r="M28" s="41">
        <f t="shared" si="11"/>
        <v>246800</v>
      </c>
      <c r="N28" s="40">
        <f t="shared" si="11"/>
        <v>0</v>
      </c>
      <c r="O28" s="41">
        <f t="shared" si="11"/>
        <v>0</v>
      </c>
      <c r="P28" s="40">
        <f t="shared" si="11"/>
        <v>1149000</v>
      </c>
      <c r="Q28" s="41">
        <f t="shared" si="11"/>
        <v>1211675</v>
      </c>
      <c r="R28" s="20">
        <f t="shared" si="7"/>
        <v>-35.751295336787564</v>
      </c>
      <c r="S28" s="21">
        <f t="shared" si="8"/>
        <v>-233.93680874388113</v>
      </c>
      <c r="T28" s="20">
        <f t="shared" si="9"/>
        <v>50.350569675723044</v>
      </c>
      <c r="U28" s="22">
        <f t="shared" si="10"/>
        <v>53.097063978965821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217000</v>
      </c>
      <c r="I31" s="44">
        <v>217204</v>
      </c>
      <c r="J31" s="43">
        <v>98000</v>
      </c>
      <c r="K31" s="44">
        <v>97158</v>
      </c>
      <c r="L31" s="43">
        <v>56000</v>
      </c>
      <c r="M31" s="44">
        <v>55212</v>
      </c>
      <c r="N31" s="43"/>
      <c r="O31" s="44"/>
      <c r="P31" s="43">
        <f t="shared" si="5"/>
        <v>371000</v>
      </c>
      <c r="Q31" s="44">
        <f t="shared" si="6"/>
        <v>369574</v>
      </c>
      <c r="R31" s="24">
        <f t="shared" si="7"/>
        <v>-42.857142857142854</v>
      </c>
      <c r="S31" s="25">
        <f t="shared" si="8"/>
        <v>-43.172975977274128</v>
      </c>
      <c r="T31" s="24">
        <f t="shared" si="9"/>
        <v>37.1</v>
      </c>
      <c r="U31" s="26">
        <f t="shared" si="10"/>
        <v>36.9574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1282000</v>
      </c>
      <c r="C33" s="42"/>
      <c r="D33" s="42"/>
      <c r="E33" s="42">
        <f t="shared" si="4"/>
        <v>1282000</v>
      </c>
      <c r="F33" s="43">
        <v>1282000</v>
      </c>
      <c r="G33" s="44">
        <v>1282000</v>
      </c>
      <c r="H33" s="43">
        <v>298000</v>
      </c>
      <c r="I33" s="44">
        <v>931937</v>
      </c>
      <c r="J33" s="43">
        <v>288000</v>
      </c>
      <c r="K33" s="44">
        <v>-281424</v>
      </c>
      <c r="L33" s="43">
        <v>192000</v>
      </c>
      <c r="M33" s="44">
        <v>191588</v>
      </c>
      <c r="N33" s="43"/>
      <c r="O33" s="44"/>
      <c r="P33" s="43">
        <f t="shared" si="5"/>
        <v>778000</v>
      </c>
      <c r="Q33" s="44">
        <f t="shared" si="6"/>
        <v>842101</v>
      </c>
      <c r="R33" s="24">
        <f t="shared" si="7"/>
        <v>-33.333333333333329</v>
      </c>
      <c r="S33" s="25">
        <f t="shared" si="8"/>
        <v>-168.07806015123089</v>
      </c>
      <c r="T33" s="24">
        <f t="shared" si="9"/>
        <v>60.686427457098283</v>
      </c>
      <c r="U33" s="26">
        <f t="shared" si="10"/>
        <v>65.686505460218413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7337000</v>
      </c>
      <c r="C61" s="39">
        <f t="shared" si="26"/>
        <v>0</v>
      </c>
      <c r="D61" s="39">
        <f t="shared" si="26"/>
        <v>0</v>
      </c>
      <c r="E61" s="39">
        <f t="shared" si="26"/>
        <v>7337000</v>
      </c>
      <c r="F61" s="40">
        <f t="shared" si="26"/>
        <v>7337000</v>
      </c>
      <c r="G61" s="41">
        <f t="shared" si="26"/>
        <v>5122000</v>
      </c>
      <c r="H61" s="40">
        <f t="shared" si="26"/>
        <v>742000</v>
      </c>
      <c r="I61" s="41">
        <f t="shared" si="26"/>
        <v>1621465</v>
      </c>
      <c r="J61" s="40">
        <f t="shared" si="26"/>
        <v>1482000</v>
      </c>
      <c r="K61" s="41">
        <f t="shared" si="26"/>
        <v>528234</v>
      </c>
      <c r="L61" s="40">
        <f t="shared" si="26"/>
        <v>436000</v>
      </c>
      <c r="M61" s="41">
        <f t="shared" si="26"/>
        <v>755101</v>
      </c>
      <c r="N61" s="40">
        <f t="shared" si="26"/>
        <v>0</v>
      </c>
      <c r="O61" s="41">
        <f t="shared" si="26"/>
        <v>0</v>
      </c>
      <c r="P61" s="40">
        <f t="shared" si="26"/>
        <v>2660000</v>
      </c>
      <c r="Q61" s="41">
        <f t="shared" si="26"/>
        <v>2904800</v>
      </c>
      <c r="R61" s="20">
        <f t="shared" si="16"/>
        <v>-70.580296896086367</v>
      </c>
      <c r="S61" s="21">
        <f t="shared" si="17"/>
        <v>42.948200986683929</v>
      </c>
      <c r="T61" s="20">
        <f t="shared" si="18"/>
        <v>36.254599972740905</v>
      </c>
      <c r="U61" s="22">
        <f t="shared" si="19"/>
        <v>39.591113534142018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7337000</v>
      </c>
      <c r="C65" s="48">
        <f t="shared" si="30"/>
        <v>0</v>
      </c>
      <c r="D65" s="48">
        <f t="shared" si="30"/>
        <v>0</v>
      </c>
      <c r="E65" s="48">
        <f t="shared" si="30"/>
        <v>7337000</v>
      </c>
      <c r="F65" s="49">
        <f t="shared" si="30"/>
        <v>7337000</v>
      </c>
      <c r="G65" s="50">
        <f t="shared" si="30"/>
        <v>5122000</v>
      </c>
      <c r="H65" s="49">
        <f t="shared" si="30"/>
        <v>742000</v>
      </c>
      <c r="I65" s="50">
        <f t="shared" si="30"/>
        <v>1621465</v>
      </c>
      <c r="J65" s="49">
        <f t="shared" si="30"/>
        <v>1482000</v>
      </c>
      <c r="K65" s="50">
        <f t="shared" si="30"/>
        <v>528234</v>
      </c>
      <c r="L65" s="49">
        <f t="shared" si="30"/>
        <v>436000</v>
      </c>
      <c r="M65" s="51">
        <f t="shared" si="30"/>
        <v>755101</v>
      </c>
      <c r="N65" s="49">
        <f t="shared" si="30"/>
        <v>0</v>
      </c>
      <c r="O65" s="50">
        <f t="shared" si="30"/>
        <v>0</v>
      </c>
      <c r="P65" s="49">
        <f t="shared" si="30"/>
        <v>2660000</v>
      </c>
      <c r="Q65" s="50">
        <f t="shared" si="30"/>
        <v>2904800</v>
      </c>
      <c r="R65" s="34">
        <f t="shared" si="16"/>
        <v>-70.580296896086367</v>
      </c>
      <c r="S65" s="35">
        <f t="shared" si="17"/>
        <v>42.948200986683929</v>
      </c>
      <c r="T65" s="34">
        <f t="shared" si="18"/>
        <v>36.254599972740905</v>
      </c>
      <c r="U65" s="35">
        <f t="shared" si="19"/>
        <v>39.591113534142018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9461000</v>
      </c>
      <c r="C8" s="36">
        <f t="shared" si="0"/>
        <v>619000</v>
      </c>
      <c r="D8" s="36">
        <f t="shared" si="0"/>
        <v>0</v>
      </c>
      <c r="E8" s="36">
        <f t="shared" si="0"/>
        <v>10080000</v>
      </c>
      <c r="F8" s="37">
        <f t="shared" si="0"/>
        <v>10080000</v>
      </c>
      <c r="G8" s="38">
        <f t="shared" si="0"/>
        <v>10080000</v>
      </c>
      <c r="H8" s="37">
        <f t="shared" si="0"/>
        <v>1741000</v>
      </c>
      <c r="I8" s="38">
        <f t="shared" si="0"/>
        <v>-26819412</v>
      </c>
      <c r="J8" s="37">
        <f t="shared" si="0"/>
        <v>2643000</v>
      </c>
      <c r="K8" s="38">
        <f t="shared" si="0"/>
        <v>2488228</v>
      </c>
      <c r="L8" s="37">
        <f t="shared" si="0"/>
        <v>2110000</v>
      </c>
      <c r="M8" s="38">
        <f t="shared" si="0"/>
        <v>2085002</v>
      </c>
      <c r="N8" s="37">
        <f t="shared" si="0"/>
        <v>0</v>
      </c>
      <c r="O8" s="38">
        <f t="shared" si="0"/>
        <v>0</v>
      </c>
      <c r="P8" s="37">
        <f t="shared" si="0"/>
        <v>6494000</v>
      </c>
      <c r="Q8" s="38">
        <f t="shared" si="0"/>
        <v>-22246182</v>
      </c>
      <c r="R8" s="16">
        <f>IF(($J8       =0),0,((($L8       -$J8       )/$J8       )*100))</f>
        <v>-20.166477487703368</v>
      </c>
      <c r="S8" s="17">
        <f>IF(($K8       =0),0,((($M8       -$K8       )/$K8       )*100))</f>
        <v>-16.205347741444918</v>
      </c>
      <c r="T8" s="16">
        <f>IF(($E8       =0),0,(($P8       /$E8       )*100))</f>
        <v>64.424603174603178</v>
      </c>
      <c r="U8" s="18">
        <f>IF(($E8       =0),0,(($Q8       /$E8       )*100))</f>
        <v>-220.69624999999999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2226000</v>
      </c>
      <c r="C9" s="39">
        <f t="shared" si="2"/>
        <v>619000</v>
      </c>
      <c r="D9" s="39">
        <f t="shared" si="2"/>
        <v>0</v>
      </c>
      <c r="E9" s="39">
        <f t="shared" si="2"/>
        <v>2845000</v>
      </c>
      <c r="F9" s="40">
        <f t="shared" si="2"/>
        <v>2845000</v>
      </c>
      <c r="G9" s="41">
        <f t="shared" si="2"/>
        <v>2845000</v>
      </c>
      <c r="H9" s="40">
        <f t="shared" si="2"/>
        <v>569000</v>
      </c>
      <c r="I9" s="41">
        <f t="shared" si="2"/>
        <v>-6139739</v>
      </c>
      <c r="J9" s="40">
        <f t="shared" si="2"/>
        <v>907000</v>
      </c>
      <c r="K9" s="41">
        <f t="shared" si="2"/>
        <v>906894</v>
      </c>
      <c r="L9" s="40">
        <f t="shared" si="2"/>
        <v>240000</v>
      </c>
      <c r="M9" s="41">
        <f t="shared" si="2"/>
        <v>240736</v>
      </c>
      <c r="N9" s="40">
        <f t="shared" si="2"/>
        <v>0</v>
      </c>
      <c r="O9" s="41">
        <f t="shared" si="2"/>
        <v>0</v>
      </c>
      <c r="P9" s="40">
        <f t="shared" si="2"/>
        <v>1716000</v>
      </c>
      <c r="Q9" s="41">
        <f t="shared" si="2"/>
        <v>-4992109</v>
      </c>
      <c r="R9" s="20">
        <f>IF(($J9       =0),0,((($L9       -$J9       )/$J9       )*100))</f>
        <v>-73.539140022050717</v>
      </c>
      <c r="S9" s="21">
        <f>IF(($K9       =0),0,((($M9       -$K9       )/$K9       )*100))</f>
        <v>-73.454891089807631</v>
      </c>
      <c r="T9" s="20">
        <f>IF(($E9       =0),0,(($P9       /$E9       )*100))</f>
        <v>60.31634446397188</v>
      </c>
      <c r="U9" s="22">
        <f>IF(($E9       =0),0,(($Q9       /$E9       )*100))</f>
        <v>-175.46956063268894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2226000</v>
      </c>
      <c r="C16" s="42">
        <v>619000</v>
      </c>
      <c r="D16" s="42"/>
      <c r="E16" s="42">
        <f t="shared" si="4"/>
        <v>2845000</v>
      </c>
      <c r="F16" s="43">
        <v>2845000</v>
      </c>
      <c r="G16" s="44">
        <v>2845000</v>
      </c>
      <c r="H16" s="43">
        <v>569000</v>
      </c>
      <c r="I16" s="44">
        <v>-6139739</v>
      </c>
      <c r="J16" s="43">
        <v>907000</v>
      </c>
      <c r="K16" s="44">
        <v>906894</v>
      </c>
      <c r="L16" s="43">
        <v>240000</v>
      </c>
      <c r="M16" s="44">
        <v>240736</v>
      </c>
      <c r="N16" s="43"/>
      <c r="O16" s="44"/>
      <c r="P16" s="43">
        <f t="shared" si="5"/>
        <v>1716000</v>
      </c>
      <c r="Q16" s="44">
        <f t="shared" si="6"/>
        <v>-4992109</v>
      </c>
      <c r="R16" s="24">
        <f t="shared" si="7"/>
        <v>-73.539140022050717</v>
      </c>
      <c r="S16" s="25">
        <f t="shared" si="8"/>
        <v>-73.454891089807631</v>
      </c>
      <c r="T16" s="24">
        <f t="shared" si="9"/>
        <v>60.31634446397188</v>
      </c>
      <c r="U16" s="26">
        <f t="shared" si="10"/>
        <v>-175.46956063268894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7235000</v>
      </c>
      <c r="C28" s="39">
        <f t="shared" si="11"/>
        <v>0</v>
      </c>
      <c r="D28" s="39">
        <f t="shared" si="11"/>
        <v>0</v>
      </c>
      <c r="E28" s="39">
        <f t="shared" si="11"/>
        <v>7235000</v>
      </c>
      <c r="F28" s="40">
        <f t="shared" si="11"/>
        <v>7235000</v>
      </c>
      <c r="G28" s="41">
        <f t="shared" si="11"/>
        <v>7235000</v>
      </c>
      <c r="H28" s="40">
        <f t="shared" si="11"/>
        <v>1172000</v>
      </c>
      <c r="I28" s="41">
        <f t="shared" si="11"/>
        <v>-20679673</v>
      </c>
      <c r="J28" s="40">
        <f t="shared" si="11"/>
        <v>1736000</v>
      </c>
      <c r="K28" s="41">
        <f t="shared" si="11"/>
        <v>1581334</v>
      </c>
      <c r="L28" s="40">
        <f t="shared" si="11"/>
        <v>1870000</v>
      </c>
      <c r="M28" s="41">
        <f t="shared" si="11"/>
        <v>1844266</v>
      </c>
      <c r="N28" s="40">
        <f t="shared" si="11"/>
        <v>0</v>
      </c>
      <c r="O28" s="41">
        <f t="shared" si="11"/>
        <v>0</v>
      </c>
      <c r="P28" s="40">
        <f t="shared" si="11"/>
        <v>4778000</v>
      </c>
      <c r="Q28" s="41">
        <f t="shared" si="11"/>
        <v>-17254073</v>
      </c>
      <c r="R28" s="20">
        <f t="shared" si="7"/>
        <v>7.7188940092165899</v>
      </c>
      <c r="S28" s="21">
        <f t="shared" si="8"/>
        <v>16.627227391556747</v>
      </c>
      <c r="T28" s="20">
        <f t="shared" si="9"/>
        <v>66.040082930200413</v>
      </c>
      <c r="U28" s="22">
        <f t="shared" si="10"/>
        <v>-238.48062197650313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170000</v>
      </c>
      <c r="I31" s="44">
        <v>-2872500</v>
      </c>
      <c r="J31" s="43">
        <v>188000</v>
      </c>
      <c r="K31" s="44">
        <v>189119</v>
      </c>
      <c r="L31" s="43">
        <v>439000</v>
      </c>
      <c r="M31" s="44">
        <v>439528</v>
      </c>
      <c r="N31" s="43"/>
      <c r="O31" s="44"/>
      <c r="P31" s="43">
        <f t="shared" si="5"/>
        <v>797000</v>
      </c>
      <c r="Q31" s="44">
        <f t="shared" si="6"/>
        <v>-2243853</v>
      </c>
      <c r="R31" s="24">
        <f t="shared" si="7"/>
        <v>133.51063829787233</v>
      </c>
      <c r="S31" s="25">
        <f t="shared" si="8"/>
        <v>132.40816628683527</v>
      </c>
      <c r="T31" s="24">
        <f t="shared" si="9"/>
        <v>79.7</v>
      </c>
      <c r="U31" s="26">
        <f t="shared" si="10"/>
        <v>-224.3853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1235000</v>
      </c>
      <c r="C33" s="42"/>
      <c r="D33" s="42"/>
      <c r="E33" s="42">
        <f t="shared" si="4"/>
        <v>1235000</v>
      </c>
      <c r="F33" s="43">
        <v>1235000</v>
      </c>
      <c r="G33" s="44">
        <v>1235000</v>
      </c>
      <c r="H33" s="43">
        <v>239000</v>
      </c>
      <c r="I33" s="44">
        <v>-2858310</v>
      </c>
      <c r="J33" s="43">
        <v>351000</v>
      </c>
      <c r="K33" s="44">
        <v>347680</v>
      </c>
      <c r="L33" s="43">
        <v>233000</v>
      </c>
      <c r="M33" s="44">
        <v>236178</v>
      </c>
      <c r="N33" s="43"/>
      <c r="O33" s="44"/>
      <c r="P33" s="43">
        <f t="shared" si="5"/>
        <v>823000</v>
      </c>
      <c r="Q33" s="44">
        <f t="shared" si="6"/>
        <v>-2274452</v>
      </c>
      <c r="R33" s="24">
        <f t="shared" si="7"/>
        <v>-33.618233618233617</v>
      </c>
      <c r="S33" s="25">
        <f t="shared" si="8"/>
        <v>-32.070294523699957</v>
      </c>
      <c r="T33" s="24">
        <f t="shared" si="9"/>
        <v>66.639676113360323</v>
      </c>
      <c r="U33" s="26">
        <f t="shared" si="10"/>
        <v>-184.16615384615383</v>
      </c>
      <c r="V33" s="43"/>
      <c r="W33" s="44"/>
    </row>
    <row r="34" spans="1:23" x14ac:dyDescent="0.2">
      <c r="A34" s="23" t="s">
        <v>60</v>
      </c>
      <c r="B34" s="42">
        <v>5000000</v>
      </c>
      <c r="C34" s="42"/>
      <c r="D34" s="42"/>
      <c r="E34" s="42">
        <f t="shared" si="4"/>
        <v>5000000</v>
      </c>
      <c r="F34" s="43">
        <v>5000000</v>
      </c>
      <c r="G34" s="44">
        <v>5000000</v>
      </c>
      <c r="H34" s="43">
        <v>763000</v>
      </c>
      <c r="I34" s="44">
        <v>-14948863</v>
      </c>
      <c r="J34" s="43">
        <v>1197000</v>
      </c>
      <c r="K34" s="44">
        <v>1044535</v>
      </c>
      <c r="L34" s="43">
        <v>1198000</v>
      </c>
      <c r="M34" s="44">
        <v>1168560</v>
      </c>
      <c r="N34" s="43"/>
      <c r="O34" s="44"/>
      <c r="P34" s="43">
        <f t="shared" si="5"/>
        <v>3158000</v>
      </c>
      <c r="Q34" s="44">
        <f t="shared" si="6"/>
        <v>-12735768</v>
      </c>
      <c r="R34" s="24">
        <f t="shared" si="7"/>
        <v>8.3542188805346695E-2</v>
      </c>
      <c r="S34" s="25">
        <f t="shared" si="8"/>
        <v>11.873704567104022</v>
      </c>
      <c r="T34" s="24">
        <f t="shared" si="9"/>
        <v>63.160000000000004</v>
      </c>
      <c r="U34" s="26">
        <f t="shared" si="10"/>
        <v>-254.71536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11052000</v>
      </c>
      <c r="C61" s="39">
        <f t="shared" si="26"/>
        <v>619000</v>
      </c>
      <c r="D61" s="39">
        <f t="shared" si="26"/>
        <v>0</v>
      </c>
      <c r="E61" s="39">
        <f t="shared" si="26"/>
        <v>11671000</v>
      </c>
      <c r="F61" s="40">
        <f t="shared" si="26"/>
        <v>11671000</v>
      </c>
      <c r="G61" s="41">
        <f t="shared" si="26"/>
        <v>10080000</v>
      </c>
      <c r="H61" s="40">
        <f t="shared" si="26"/>
        <v>1741000</v>
      </c>
      <c r="I61" s="41">
        <f t="shared" si="26"/>
        <v>-26819412</v>
      </c>
      <c r="J61" s="40">
        <f t="shared" si="26"/>
        <v>2643000</v>
      </c>
      <c r="K61" s="41">
        <f t="shared" si="26"/>
        <v>2488228</v>
      </c>
      <c r="L61" s="40">
        <f t="shared" si="26"/>
        <v>2110000</v>
      </c>
      <c r="M61" s="41">
        <f t="shared" si="26"/>
        <v>2085002</v>
      </c>
      <c r="N61" s="40">
        <f t="shared" si="26"/>
        <v>0</v>
      </c>
      <c r="O61" s="41">
        <f t="shared" si="26"/>
        <v>0</v>
      </c>
      <c r="P61" s="40">
        <f t="shared" si="26"/>
        <v>6494000</v>
      </c>
      <c r="Q61" s="41">
        <f t="shared" si="26"/>
        <v>-22246182</v>
      </c>
      <c r="R61" s="20">
        <f t="shared" si="16"/>
        <v>-20.166477487703368</v>
      </c>
      <c r="S61" s="21">
        <f t="shared" si="17"/>
        <v>-16.205347741444918</v>
      </c>
      <c r="T61" s="20">
        <f t="shared" si="18"/>
        <v>55.642190043698058</v>
      </c>
      <c r="U61" s="22">
        <f t="shared" si="19"/>
        <v>-190.61076171707651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11052000</v>
      </c>
      <c r="C65" s="48">
        <f t="shared" si="30"/>
        <v>619000</v>
      </c>
      <c r="D65" s="48">
        <f t="shared" si="30"/>
        <v>0</v>
      </c>
      <c r="E65" s="48">
        <f t="shared" si="30"/>
        <v>11671000</v>
      </c>
      <c r="F65" s="49">
        <f t="shared" si="30"/>
        <v>11671000</v>
      </c>
      <c r="G65" s="50">
        <f t="shared" si="30"/>
        <v>10080000</v>
      </c>
      <c r="H65" s="49">
        <f t="shared" si="30"/>
        <v>1741000</v>
      </c>
      <c r="I65" s="50">
        <f t="shared" si="30"/>
        <v>-26819412</v>
      </c>
      <c r="J65" s="49">
        <f t="shared" si="30"/>
        <v>2643000</v>
      </c>
      <c r="K65" s="50">
        <f t="shared" si="30"/>
        <v>2488228</v>
      </c>
      <c r="L65" s="49">
        <f t="shared" si="30"/>
        <v>2110000</v>
      </c>
      <c r="M65" s="51">
        <f t="shared" si="30"/>
        <v>2085002</v>
      </c>
      <c r="N65" s="49">
        <f t="shared" si="30"/>
        <v>0</v>
      </c>
      <c r="O65" s="50">
        <f t="shared" si="30"/>
        <v>0</v>
      </c>
      <c r="P65" s="49">
        <f t="shared" si="30"/>
        <v>6494000</v>
      </c>
      <c r="Q65" s="50">
        <f t="shared" si="30"/>
        <v>-22246182</v>
      </c>
      <c r="R65" s="34">
        <f t="shared" si="16"/>
        <v>-20.166477487703368</v>
      </c>
      <c r="S65" s="35">
        <f t="shared" si="17"/>
        <v>-16.205347741444918</v>
      </c>
      <c r="T65" s="34">
        <f t="shared" si="18"/>
        <v>55.642190043698058</v>
      </c>
      <c r="U65" s="35">
        <f t="shared" si="19"/>
        <v>-190.61076171707651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602658000</v>
      </c>
      <c r="C8" s="36">
        <f t="shared" si="0"/>
        <v>-166354000</v>
      </c>
      <c r="D8" s="36">
        <f t="shared" si="0"/>
        <v>0</v>
      </c>
      <c r="E8" s="36">
        <f t="shared" si="0"/>
        <v>436304000</v>
      </c>
      <c r="F8" s="37">
        <f t="shared" si="0"/>
        <v>480267000</v>
      </c>
      <c r="G8" s="38">
        <f t="shared" si="0"/>
        <v>436304000</v>
      </c>
      <c r="H8" s="37">
        <f t="shared" si="0"/>
        <v>63680000</v>
      </c>
      <c r="I8" s="38">
        <f t="shared" si="0"/>
        <v>62107652</v>
      </c>
      <c r="J8" s="37">
        <f t="shared" si="0"/>
        <v>83548000</v>
      </c>
      <c r="K8" s="38">
        <f t="shared" si="0"/>
        <v>123495621</v>
      </c>
      <c r="L8" s="37">
        <f t="shared" si="0"/>
        <v>88856000</v>
      </c>
      <c r="M8" s="38">
        <f t="shared" si="0"/>
        <v>96274919</v>
      </c>
      <c r="N8" s="37">
        <f t="shared" si="0"/>
        <v>0</v>
      </c>
      <c r="O8" s="38">
        <f t="shared" si="0"/>
        <v>0</v>
      </c>
      <c r="P8" s="37">
        <f t="shared" si="0"/>
        <v>236084000</v>
      </c>
      <c r="Q8" s="38">
        <f t="shared" si="0"/>
        <v>281878192</v>
      </c>
      <c r="R8" s="16">
        <f>IF(($J8       =0),0,((($L8       -$J8       )/$J8       )*100))</f>
        <v>6.3532340690381579</v>
      </c>
      <c r="S8" s="17">
        <f>IF(($K8       =0),0,((($M8       -$K8       )/$K8       )*100))</f>
        <v>-22.0418357991819</v>
      </c>
      <c r="T8" s="16">
        <f>IF(($E8       =0),0,(($P8       /$E8       )*100))</f>
        <v>54.109978363709708</v>
      </c>
      <c r="U8" s="18">
        <f>IF(($E8       =0),0,(($Q8       /$E8       )*100))</f>
        <v>64.605915141736034</v>
      </c>
      <c r="V8" s="37">
        <f t="shared" ref="V8:W8" si="1">+V9+V28</f>
        <v>40404000</v>
      </c>
      <c r="W8" s="38">
        <f t="shared" si="1"/>
        <v>9718000</v>
      </c>
    </row>
    <row r="9" spans="1:23" x14ac:dyDescent="0.2">
      <c r="A9" s="19" t="s">
        <v>35</v>
      </c>
      <c r="B9" s="39">
        <f t="shared" ref="B9:Q9" si="2">SUM(B10:B27)</f>
        <v>589582000</v>
      </c>
      <c r="C9" s="39">
        <f t="shared" si="2"/>
        <v>-166354000</v>
      </c>
      <c r="D9" s="39">
        <f t="shared" si="2"/>
        <v>0</v>
      </c>
      <c r="E9" s="39">
        <f t="shared" si="2"/>
        <v>423228000</v>
      </c>
      <c r="F9" s="40">
        <f t="shared" si="2"/>
        <v>467191000</v>
      </c>
      <c r="G9" s="41">
        <f t="shared" si="2"/>
        <v>423228000</v>
      </c>
      <c r="H9" s="40">
        <f t="shared" si="2"/>
        <v>62703000</v>
      </c>
      <c r="I9" s="41">
        <f t="shared" si="2"/>
        <v>61130379</v>
      </c>
      <c r="J9" s="40">
        <f t="shared" si="2"/>
        <v>78669000</v>
      </c>
      <c r="K9" s="41">
        <f t="shared" si="2"/>
        <v>118617098</v>
      </c>
      <c r="L9" s="40">
        <f t="shared" si="2"/>
        <v>84386000</v>
      </c>
      <c r="M9" s="41">
        <f t="shared" si="2"/>
        <v>91805839</v>
      </c>
      <c r="N9" s="40">
        <f t="shared" si="2"/>
        <v>0</v>
      </c>
      <c r="O9" s="41">
        <f t="shared" si="2"/>
        <v>0</v>
      </c>
      <c r="P9" s="40">
        <f t="shared" si="2"/>
        <v>225758000</v>
      </c>
      <c r="Q9" s="41">
        <f t="shared" si="2"/>
        <v>271553316</v>
      </c>
      <c r="R9" s="20">
        <f>IF(($J9       =0),0,((($L9       -$J9       )/$J9       )*100))</f>
        <v>7.2671573300791925</v>
      </c>
      <c r="S9" s="21">
        <f>IF(($K9       =0),0,((($M9       -$K9       )/$K9       )*100))</f>
        <v>-22.603199245356688</v>
      </c>
      <c r="T9" s="20">
        <f>IF(($E9       =0),0,(($P9       /$E9       )*100))</f>
        <v>53.341933898513325</v>
      </c>
      <c r="U9" s="22">
        <f>IF(($E9       =0),0,(($Q9       /$E9       )*100))</f>
        <v>64.162417420397517</v>
      </c>
      <c r="V9" s="40">
        <f t="shared" ref="V9:W9" si="3">SUM(V10:V27)</f>
        <v>40404000</v>
      </c>
      <c r="W9" s="41">
        <f t="shared" si="3"/>
        <v>9718000</v>
      </c>
    </row>
    <row r="10" spans="1:23" x14ac:dyDescent="0.2">
      <c r="A10" s="23" t="s">
        <v>36</v>
      </c>
      <c r="B10" s="42">
        <v>543048000</v>
      </c>
      <c r="C10" s="42">
        <v>-122391000</v>
      </c>
      <c r="D10" s="42"/>
      <c r="E10" s="42">
        <f t="shared" ref="E10:E41" si="4">$B10      +$C10      +$D10</f>
        <v>420657000</v>
      </c>
      <c r="F10" s="43">
        <v>420657000</v>
      </c>
      <c r="G10" s="44">
        <v>420657000</v>
      </c>
      <c r="H10" s="43">
        <v>62703000</v>
      </c>
      <c r="I10" s="44">
        <v>61130379</v>
      </c>
      <c r="J10" s="43">
        <v>77459000</v>
      </c>
      <c r="K10" s="44">
        <v>117861665</v>
      </c>
      <c r="L10" s="43">
        <v>83958000</v>
      </c>
      <c r="M10" s="44">
        <v>90837295</v>
      </c>
      <c r="N10" s="43"/>
      <c r="O10" s="44"/>
      <c r="P10" s="43">
        <f t="shared" ref="P10:P41" si="5">$H10      +$J10      +$L10      +$N10</f>
        <v>224120000</v>
      </c>
      <c r="Q10" s="44">
        <f t="shared" ref="Q10:Q41" si="6">$I10      +$K10      +$M10      +$O10</f>
        <v>269829339</v>
      </c>
      <c r="R10" s="24">
        <f t="shared" ref="R10:R41" si="7">IF(($J10      =0),0,((($L10      -$J10      )/$J10      )*100))</f>
        <v>8.3902451619566492</v>
      </c>
      <c r="S10" s="25">
        <f t="shared" ref="S10:S41" si="8">IF(($K10      =0),0,((($M10      -$K10      )/$K10      )*100))</f>
        <v>-22.928888710336818</v>
      </c>
      <c r="T10" s="24">
        <f t="shared" ref="T10:T41" si="9">IF(($E10      =0),0,(($P10      /$E10      )*100))</f>
        <v>53.278561868695874</v>
      </c>
      <c r="U10" s="26">
        <f t="shared" ref="U10:U41" si="10">IF(($E10      =0),0,(($Q10      /$E10      )*100))</f>
        <v>64.144740013835502</v>
      </c>
      <c r="V10" s="43">
        <v>40404000</v>
      </c>
      <c r="W10" s="44">
        <v>9718000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2571000</v>
      </c>
      <c r="C16" s="42"/>
      <c r="D16" s="42"/>
      <c r="E16" s="42">
        <f t="shared" si="4"/>
        <v>2571000</v>
      </c>
      <c r="F16" s="43">
        <v>2571000</v>
      </c>
      <c r="G16" s="44">
        <v>2571000</v>
      </c>
      <c r="H16" s="43"/>
      <c r="I16" s="44"/>
      <c r="J16" s="43">
        <v>1210000</v>
      </c>
      <c r="K16" s="44">
        <v>755433</v>
      </c>
      <c r="L16" s="43">
        <v>428000</v>
      </c>
      <c r="M16" s="44">
        <v>968544</v>
      </c>
      <c r="N16" s="43"/>
      <c r="O16" s="44"/>
      <c r="P16" s="43">
        <f t="shared" si="5"/>
        <v>1638000</v>
      </c>
      <c r="Q16" s="44">
        <f t="shared" si="6"/>
        <v>1723977</v>
      </c>
      <c r="R16" s="24">
        <f t="shared" si="7"/>
        <v>-64.628099173553721</v>
      </c>
      <c r="S16" s="25">
        <f t="shared" si="8"/>
        <v>28.210443546945925</v>
      </c>
      <c r="T16" s="24">
        <f t="shared" si="9"/>
        <v>63.710618436406065</v>
      </c>
      <c r="U16" s="26">
        <f t="shared" si="10"/>
        <v>67.05472578763127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43963000</v>
      </c>
      <c r="C23" s="42">
        <v>-43963000</v>
      </c>
      <c r="D23" s="42"/>
      <c r="E23" s="42">
        <f t="shared" si="4"/>
        <v>0</v>
      </c>
      <c r="F23" s="43">
        <v>43963000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13076000</v>
      </c>
      <c r="C28" s="39">
        <f t="shared" si="11"/>
        <v>0</v>
      </c>
      <c r="D28" s="39">
        <f t="shared" si="11"/>
        <v>0</v>
      </c>
      <c r="E28" s="39">
        <f t="shared" si="11"/>
        <v>13076000</v>
      </c>
      <c r="F28" s="40">
        <f t="shared" si="11"/>
        <v>13076000</v>
      </c>
      <c r="G28" s="41">
        <f t="shared" si="11"/>
        <v>13076000</v>
      </c>
      <c r="H28" s="40">
        <f t="shared" si="11"/>
        <v>977000</v>
      </c>
      <c r="I28" s="41">
        <f t="shared" si="11"/>
        <v>977273</v>
      </c>
      <c r="J28" s="40">
        <f t="shared" si="11"/>
        <v>4879000</v>
      </c>
      <c r="K28" s="41">
        <f t="shared" si="11"/>
        <v>4878523</v>
      </c>
      <c r="L28" s="40">
        <f t="shared" si="11"/>
        <v>4470000</v>
      </c>
      <c r="M28" s="41">
        <f t="shared" si="11"/>
        <v>4469080</v>
      </c>
      <c r="N28" s="40">
        <f t="shared" si="11"/>
        <v>0</v>
      </c>
      <c r="O28" s="41">
        <f t="shared" si="11"/>
        <v>0</v>
      </c>
      <c r="P28" s="40">
        <f t="shared" si="11"/>
        <v>10326000</v>
      </c>
      <c r="Q28" s="41">
        <f t="shared" si="11"/>
        <v>10324876</v>
      </c>
      <c r="R28" s="20">
        <f t="shared" si="7"/>
        <v>-8.3828653412584551</v>
      </c>
      <c r="S28" s="21">
        <f t="shared" si="8"/>
        <v>-8.3927655972924597</v>
      </c>
      <c r="T28" s="20">
        <f t="shared" si="9"/>
        <v>78.969103701437746</v>
      </c>
      <c r="U28" s="22">
        <f t="shared" si="10"/>
        <v>78.96050780055063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279000</v>
      </c>
      <c r="I31" s="44">
        <v>279256</v>
      </c>
      <c r="J31" s="43">
        <v>1138000</v>
      </c>
      <c r="K31" s="44">
        <v>1137505</v>
      </c>
      <c r="L31" s="43">
        <v>818000</v>
      </c>
      <c r="M31" s="44">
        <v>817506</v>
      </c>
      <c r="N31" s="43"/>
      <c r="O31" s="44"/>
      <c r="P31" s="43">
        <f t="shared" si="5"/>
        <v>2235000</v>
      </c>
      <c r="Q31" s="44">
        <f t="shared" si="6"/>
        <v>2234267</v>
      </c>
      <c r="R31" s="24">
        <f t="shared" si="7"/>
        <v>-28.119507908611602</v>
      </c>
      <c r="S31" s="25">
        <f t="shared" si="8"/>
        <v>-28.131656564146972</v>
      </c>
      <c r="T31" s="24">
        <f t="shared" si="9"/>
        <v>93.125</v>
      </c>
      <c r="U31" s="26">
        <f t="shared" si="10"/>
        <v>93.094458333333336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10676000</v>
      </c>
      <c r="C33" s="42"/>
      <c r="D33" s="42"/>
      <c r="E33" s="42">
        <f t="shared" si="4"/>
        <v>10676000</v>
      </c>
      <c r="F33" s="43">
        <v>10676000</v>
      </c>
      <c r="G33" s="44">
        <v>10676000</v>
      </c>
      <c r="H33" s="43">
        <v>698000</v>
      </c>
      <c r="I33" s="44">
        <v>698017</v>
      </c>
      <c r="J33" s="43">
        <v>3741000</v>
      </c>
      <c r="K33" s="44">
        <v>3741018</v>
      </c>
      <c r="L33" s="43">
        <v>3652000</v>
      </c>
      <c r="M33" s="44">
        <v>3651574</v>
      </c>
      <c r="N33" s="43"/>
      <c r="O33" s="44"/>
      <c r="P33" s="43">
        <f t="shared" si="5"/>
        <v>8091000</v>
      </c>
      <c r="Q33" s="44">
        <f t="shared" si="6"/>
        <v>8090609</v>
      </c>
      <c r="R33" s="24">
        <f t="shared" si="7"/>
        <v>-2.3790430366212241</v>
      </c>
      <c r="S33" s="25">
        <f t="shared" si="8"/>
        <v>-2.3909000170541814</v>
      </c>
      <c r="T33" s="24">
        <f t="shared" si="9"/>
        <v>75.786811539902587</v>
      </c>
      <c r="U33" s="26">
        <f t="shared" si="10"/>
        <v>75.783149119520417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189706000</v>
      </c>
      <c r="C43" s="45">
        <f t="shared" si="20"/>
        <v>0</v>
      </c>
      <c r="D43" s="45">
        <f t="shared" si="20"/>
        <v>0</v>
      </c>
      <c r="E43" s="45">
        <f t="shared" si="20"/>
        <v>189706000</v>
      </c>
      <c r="F43" s="46">
        <f t="shared" si="20"/>
        <v>189706000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188531000</v>
      </c>
      <c r="C44" s="39">
        <f t="shared" si="22"/>
        <v>0</v>
      </c>
      <c r="D44" s="39">
        <f t="shared" si="22"/>
        <v>0</v>
      </c>
      <c r="E44" s="39">
        <f t="shared" si="22"/>
        <v>188531000</v>
      </c>
      <c r="F44" s="40">
        <f t="shared" si="22"/>
        <v>188531000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125000000</v>
      </c>
      <c r="C45" s="42"/>
      <c r="D45" s="42"/>
      <c r="E45" s="42">
        <f t="shared" si="13"/>
        <v>125000000</v>
      </c>
      <c r="F45" s="43">
        <v>125000000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63531000</v>
      </c>
      <c r="C53" s="42"/>
      <c r="D53" s="42"/>
      <c r="E53" s="42">
        <f t="shared" si="13"/>
        <v>63531000</v>
      </c>
      <c r="F53" s="43">
        <v>63531000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792364000</v>
      </c>
      <c r="C61" s="39">
        <f t="shared" si="26"/>
        <v>-166354000</v>
      </c>
      <c r="D61" s="39">
        <f t="shared" si="26"/>
        <v>0</v>
      </c>
      <c r="E61" s="39">
        <f t="shared" si="26"/>
        <v>626010000</v>
      </c>
      <c r="F61" s="40">
        <f t="shared" si="26"/>
        <v>669973000</v>
      </c>
      <c r="G61" s="41">
        <f t="shared" si="26"/>
        <v>436304000</v>
      </c>
      <c r="H61" s="40">
        <f t="shared" si="26"/>
        <v>63680000</v>
      </c>
      <c r="I61" s="41">
        <f t="shared" si="26"/>
        <v>62107652</v>
      </c>
      <c r="J61" s="40">
        <f t="shared" si="26"/>
        <v>83548000</v>
      </c>
      <c r="K61" s="41">
        <f t="shared" si="26"/>
        <v>123495621</v>
      </c>
      <c r="L61" s="40">
        <f t="shared" si="26"/>
        <v>88856000</v>
      </c>
      <c r="M61" s="41">
        <f t="shared" si="26"/>
        <v>96274919</v>
      </c>
      <c r="N61" s="40">
        <f t="shared" si="26"/>
        <v>0</v>
      </c>
      <c r="O61" s="41">
        <f t="shared" si="26"/>
        <v>0</v>
      </c>
      <c r="P61" s="40">
        <f t="shared" si="26"/>
        <v>236084000</v>
      </c>
      <c r="Q61" s="41">
        <f t="shared" si="26"/>
        <v>281878192</v>
      </c>
      <c r="R61" s="20">
        <f t="shared" si="16"/>
        <v>6.3532340690381579</v>
      </c>
      <c r="S61" s="21">
        <f t="shared" si="17"/>
        <v>-22.0418357991819</v>
      </c>
      <c r="T61" s="20">
        <f t="shared" si="18"/>
        <v>37.712496605485534</v>
      </c>
      <c r="U61" s="22">
        <f t="shared" si="19"/>
        <v>45.027745882653633</v>
      </c>
      <c r="V61" s="40">
        <f t="shared" ref="V61:W61" si="27">+V8+V43</f>
        <v>40404000</v>
      </c>
      <c r="W61" s="41">
        <f t="shared" si="27"/>
        <v>9718000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792364000</v>
      </c>
      <c r="C65" s="48">
        <f t="shared" si="30"/>
        <v>-166354000</v>
      </c>
      <c r="D65" s="48">
        <f t="shared" si="30"/>
        <v>0</v>
      </c>
      <c r="E65" s="48">
        <f t="shared" si="30"/>
        <v>626010000</v>
      </c>
      <c r="F65" s="49">
        <f t="shared" si="30"/>
        <v>669973000</v>
      </c>
      <c r="G65" s="50">
        <f t="shared" si="30"/>
        <v>436304000</v>
      </c>
      <c r="H65" s="49">
        <f t="shared" si="30"/>
        <v>63680000</v>
      </c>
      <c r="I65" s="50">
        <f t="shared" si="30"/>
        <v>62107652</v>
      </c>
      <c r="J65" s="49">
        <f t="shared" si="30"/>
        <v>83548000</v>
      </c>
      <c r="K65" s="50">
        <f t="shared" si="30"/>
        <v>123495621</v>
      </c>
      <c r="L65" s="49">
        <f t="shared" si="30"/>
        <v>88856000</v>
      </c>
      <c r="M65" s="51">
        <f t="shared" si="30"/>
        <v>96274919</v>
      </c>
      <c r="N65" s="49">
        <f t="shared" si="30"/>
        <v>0</v>
      </c>
      <c r="O65" s="50">
        <f t="shared" si="30"/>
        <v>0</v>
      </c>
      <c r="P65" s="49">
        <f t="shared" si="30"/>
        <v>236084000</v>
      </c>
      <c r="Q65" s="50">
        <f t="shared" si="30"/>
        <v>281878192</v>
      </c>
      <c r="R65" s="34">
        <f t="shared" si="16"/>
        <v>6.3532340690381579</v>
      </c>
      <c r="S65" s="35">
        <f t="shared" si="17"/>
        <v>-22.0418357991819</v>
      </c>
      <c r="T65" s="34">
        <f t="shared" si="18"/>
        <v>37.712496605485534</v>
      </c>
      <c r="U65" s="35">
        <f t="shared" si="19"/>
        <v>45.027745882653633</v>
      </c>
      <c r="V65" s="49">
        <f>+V61+V62</f>
        <v>40404000</v>
      </c>
      <c r="W65" s="50">
        <f>+W61+W62</f>
        <v>9718000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69728000</v>
      </c>
      <c r="C8" s="36">
        <f t="shared" si="0"/>
        <v>-25884000</v>
      </c>
      <c r="D8" s="36">
        <f t="shared" si="0"/>
        <v>0</v>
      </c>
      <c r="E8" s="36">
        <f t="shared" si="0"/>
        <v>43844000</v>
      </c>
      <c r="F8" s="37">
        <f t="shared" si="0"/>
        <v>43844000</v>
      </c>
      <c r="G8" s="38">
        <f t="shared" si="0"/>
        <v>43844000</v>
      </c>
      <c r="H8" s="37">
        <f t="shared" si="0"/>
        <v>19750000</v>
      </c>
      <c r="I8" s="38">
        <f t="shared" si="0"/>
        <v>19837343</v>
      </c>
      <c r="J8" s="37">
        <f t="shared" si="0"/>
        <v>1523000</v>
      </c>
      <c r="K8" s="38">
        <f t="shared" si="0"/>
        <v>-3726595</v>
      </c>
      <c r="L8" s="37">
        <f t="shared" si="0"/>
        <v>6036000</v>
      </c>
      <c r="M8" s="38">
        <f t="shared" si="0"/>
        <v>709562</v>
      </c>
      <c r="N8" s="37">
        <f t="shared" si="0"/>
        <v>0</v>
      </c>
      <c r="O8" s="38">
        <f t="shared" si="0"/>
        <v>0</v>
      </c>
      <c r="P8" s="37">
        <f t="shared" si="0"/>
        <v>27309000</v>
      </c>
      <c r="Q8" s="38">
        <f t="shared" si="0"/>
        <v>16820310</v>
      </c>
      <c r="R8" s="16">
        <f>IF(($J8       =0),0,((($L8       -$J8       )/$J8       )*100))</f>
        <v>296.32304661851612</v>
      </c>
      <c r="S8" s="17">
        <f>IF(($K8       =0),0,((($M8       -$K8       )/$K8       )*100))</f>
        <v>-119.04049138690951</v>
      </c>
      <c r="T8" s="16">
        <f>IF(($E8       =0),0,(($P8       /$E8       )*100))</f>
        <v>62.286743910227173</v>
      </c>
      <c r="U8" s="18">
        <f>IF(($E8       =0),0,(($Q8       /$E8       )*100))</f>
        <v>38.363995073442204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67278000</v>
      </c>
      <c r="C9" s="39">
        <f t="shared" si="2"/>
        <v>-25884000</v>
      </c>
      <c r="D9" s="39">
        <f t="shared" si="2"/>
        <v>0</v>
      </c>
      <c r="E9" s="39">
        <f t="shared" si="2"/>
        <v>41394000</v>
      </c>
      <c r="F9" s="40">
        <f t="shared" si="2"/>
        <v>41394000</v>
      </c>
      <c r="G9" s="41">
        <f t="shared" si="2"/>
        <v>41394000</v>
      </c>
      <c r="H9" s="40">
        <f t="shared" si="2"/>
        <v>19250000</v>
      </c>
      <c r="I9" s="41">
        <f t="shared" si="2"/>
        <v>19157636</v>
      </c>
      <c r="J9" s="40">
        <f t="shared" si="2"/>
        <v>966000</v>
      </c>
      <c r="K9" s="41">
        <f t="shared" si="2"/>
        <v>-3537202</v>
      </c>
      <c r="L9" s="40">
        <f t="shared" si="2"/>
        <v>5510000</v>
      </c>
      <c r="M9" s="41">
        <f t="shared" si="2"/>
        <v>341052</v>
      </c>
      <c r="N9" s="40">
        <f t="shared" si="2"/>
        <v>0</v>
      </c>
      <c r="O9" s="41">
        <f t="shared" si="2"/>
        <v>0</v>
      </c>
      <c r="P9" s="40">
        <f t="shared" si="2"/>
        <v>25726000</v>
      </c>
      <c r="Q9" s="41">
        <f t="shared" si="2"/>
        <v>15961486</v>
      </c>
      <c r="R9" s="20">
        <f>IF(($J9       =0),0,((($L9       -$J9       )/$J9       )*100))</f>
        <v>470.39337474120077</v>
      </c>
      <c r="S9" s="21">
        <f>IF(($K9       =0),0,((($M9       -$K9       )/$K9       )*100))</f>
        <v>-109.64185816925355</v>
      </c>
      <c r="T9" s="20">
        <f>IF(($E9       =0),0,(($P9       /$E9       )*100))</f>
        <v>62.149103734840793</v>
      </c>
      <c r="U9" s="22">
        <f>IF(($E9       =0),0,(($Q9       /$E9       )*100))</f>
        <v>38.559902401314197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64367000</v>
      </c>
      <c r="C14" s="42">
        <v>-25884000</v>
      </c>
      <c r="D14" s="42"/>
      <c r="E14" s="42">
        <f t="shared" si="4"/>
        <v>38483000</v>
      </c>
      <c r="F14" s="43">
        <v>38483000</v>
      </c>
      <c r="G14" s="44">
        <v>38483000</v>
      </c>
      <c r="H14" s="43">
        <v>18786000</v>
      </c>
      <c r="I14" s="44">
        <v>18786400</v>
      </c>
      <c r="J14" s="43"/>
      <c r="K14" s="44">
        <v>-3801050</v>
      </c>
      <c r="L14" s="43">
        <v>4697000</v>
      </c>
      <c r="M14" s="44"/>
      <c r="N14" s="43"/>
      <c r="O14" s="44"/>
      <c r="P14" s="43">
        <f t="shared" si="5"/>
        <v>23483000</v>
      </c>
      <c r="Q14" s="44">
        <f t="shared" si="6"/>
        <v>14985350</v>
      </c>
      <c r="R14" s="24">
        <f t="shared" si="7"/>
        <v>0</v>
      </c>
      <c r="S14" s="25">
        <f t="shared" si="8"/>
        <v>-100</v>
      </c>
      <c r="T14" s="24">
        <f t="shared" si="9"/>
        <v>61.021749863576126</v>
      </c>
      <c r="U14" s="26">
        <f t="shared" si="10"/>
        <v>38.940181378790633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2911000</v>
      </c>
      <c r="C16" s="42"/>
      <c r="D16" s="42"/>
      <c r="E16" s="42">
        <f t="shared" si="4"/>
        <v>2911000</v>
      </c>
      <c r="F16" s="43">
        <v>2911000</v>
      </c>
      <c r="G16" s="44">
        <v>2911000</v>
      </c>
      <c r="H16" s="43">
        <v>464000</v>
      </c>
      <c r="I16" s="44">
        <v>371236</v>
      </c>
      <c r="J16" s="43">
        <v>966000</v>
      </c>
      <c r="K16" s="44">
        <v>263848</v>
      </c>
      <c r="L16" s="43">
        <v>813000</v>
      </c>
      <c r="M16" s="44">
        <v>341052</v>
      </c>
      <c r="N16" s="43"/>
      <c r="O16" s="44"/>
      <c r="P16" s="43">
        <f t="shared" si="5"/>
        <v>2243000</v>
      </c>
      <c r="Q16" s="44">
        <f t="shared" si="6"/>
        <v>976136</v>
      </c>
      <c r="R16" s="24">
        <f t="shared" si="7"/>
        <v>-15.838509316770185</v>
      </c>
      <c r="S16" s="25">
        <f t="shared" si="8"/>
        <v>29.260786513447133</v>
      </c>
      <c r="T16" s="24">
        <f t="shared" si="9"/>
        <v>77.052559257986942</v>
      </c>
      <c r="U16" s="26">
        <f t="shared" si="10"/>
        <v>33.532669185846785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2450000</v>
      </c>
      <c r="C28" s="39">
        <f t="shared" si="11"/>
        <v>0</v>
      </c>
      <c r="D28" s="39">
        <f t="shared" si="11"/>
        <v>0</v>
      </c>
      <c r="E28" s="39">
        <f t="shared" si="11"/>
        <v>2450000</v>
      </c>
      <c r="F28" s="40">
        <f t="shared" si="11"/>
        <v>2450000</v>
      </c>
      <c r="G28" s="41">
        <f t="shared" si="11"/>
        <v>2450000</v>
      </c>
      <c r="H28" s="40">
        <f t="shared" si="11"/>
        <v>500000</v>
      </c>
      <c r="I28" s="41">
        <f t="shared" si="11"/>
        <v>679707</v>
      </c>
      <c r="J28" s="40">
        <f t="shared" si="11"/>
        <v>557000</v>
      </c>
      <c r="K28" s="41">
        <f t="shared" si="11"/>
        <v>-189393</v>
      </c>
      <c r="L28" s="40">
        <f t="shared" si="11"/>
        <v>526000</v>
      </c>
      <c r="M28" s="41">
        <f t="shared" si="11"/>
        <v>368510</v>
      </c>
      <c r="N28" s="40">
        <f t="shared" si="11"/>
        <v>0</v>
      </c>
      <c r="O28" s="41">
        <f t="shared" si="11"/>
        <v>0</v>
      </c>
      <c r="P28" s="40">
        <f t="shared" si="11"/>
        <v>1583000</v>
      </c>
      <c r="Q28" s="41">
        <f t="shared" si="11"/>
        <v>858824</v>
      </c>
      <c r="R28" s="20">
        <f t="shared" si="7"/>
        <v>-5.5655296229802511</v>
      </c>
      <c r="S28" s="21">
        <f t="shared" si="8"/>
        <v>-294.57424508825562</v>
      </c>
      <c r="T28" s="20">
        <f t="shared" si="9"/>
        <v>64.612244897959187</v>
      </c>
      <c r="U28" s="22">
        <f t="shared" si="10"/>
        <v>35.054040816326534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289000</v>
      </c>
      <c r="I31" s="44">
        <v>370120</v>
      </c>
      <c r="J31" s="43">
        <v>226000</v>
      </c>
      <c r="K31" s="44">
        <v>151207</v>
      </c>
      <c r="L31" s="43">
        <v>146000</v>
      </c>
      <c r="M31" s="44">
        <v>147356</v>
      </c>
      <c r="N31" s="43"/>
      <c r="O31" s="44"/>
      <c r="P31" s="43">
        <f t="shared" si="5"/>
        <v>661000</v>
      </c>
      <c r="Q31" s="44">
        <f t="shared" si="6"/>
        <v>668683</v>
      </c>
      <c r="R31" s="24">
        <f t="shared" si="7"/>
        <v>-35.398230088495573</v>
      </c>
      <c r="S31" s="25">
        <f t="shared" si="8"/>
        <v>-2.5468397627093986</v>
      </c>
      <c r="T31" s="24">
        <f t="shared" si="9"/>
        <v>55.083333333333329</v>
      </c>
      <c r="U31" s="26">
        <f t="shared" si="10"/>
        <v>55.723583333333337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1250000</v>
      </c>
      <c r="C33" s="42"/>
      <c r="D33" s="42"/>
      <c r="E33" s="42">
        <f t="shared" si="4"/>
        <v>1250000</v>
      </c>
      <c r="F33" s="43">
        <v>1250000</v>
      </c>
      <c r="G33" s="44">
        <v>1250000</v>
      </c>
      <c r="H33" s="43">
        <v>211000</v>
      </c>
      <c r="I33" s="44">
        <v>309587</v>
      </c>
      <c r="J33" s="43">
        <v>331000</v>
      </c>
      <c r="K33" s="44">
        <v>-340600</v>
      </c>
      <c r="L33" s="43">
        <v>380000</v>
      </c>
      <c r="M33" s="44">
        <v>221154</v>
      </c>
      <c r="N33" s="43"/>
      <c r="O33" s="44"/>
      <c r="P33" s="43">
        <f t="shared" si="5"/>
        <v>922000</v>
      </c>
      <c r="Q33" s="44">
        <f t="shared" si="6"/>
        <v>190141</v>
      </c>
      <c r="R33" s="24">
        <f t="shared" si="7"/>
        <v>14.803625377643503</v>
      </c>
      <c r="S33" s="25">
        <f t="shared" si="8"/>
        <v>-164.93071051086318</v>
      </c>
      <c r="T33" s="24">
        <f t="shared" si="9"/>
        <v>73.760000000000005</v>
      </c>
      <c r="U33" s="26">
        <f t="shared" si="10"/>
        <v>15.211279999999999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3826000</v>
      </c>
      <c r="C43" s="45">
        <f t="shared" si="20"/>
        <v>-100000</v>
      </c>
      <c r="D43" s="45">
        <f t="shared" si="20"/>
        <v>0</v>
      </c>
      <c r="E43" s="45">
        <f t="shared" si="20"/>
        <v>3726000</v>
      </c>
      <c r="F43" s="46">
        <f t="shared" si="20"/>
        <v>3726000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3726000</v>
      </c>
      <c r="C56" s="39">
        <f t="shared" si="24"/>
        <v>0</v>
      </c>
      <c r="D56" s="39">
        <f t="shared" si="24"/>
        <v>0</v>
      </c>
      <c r="E56" s="39">
        <f t="shared" si="24"/>
        <v>3726000</v>
      </c>
      <c r="F56" s="40">
        <f t="shared" si="24"/>
        <v>3726000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3726000</v>
      </c>
      <c r="C59" s="42"/>
      <c r="D59" s="42"/>
      <c r="E59" s="42">
        <f t="shared" si="13"/>
        <v>3726000</v>
      </c>
      <c r="F59" s="43">
        <v>3726000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73554000</v>
      </c>
      <c r="C61" s="39">
        <f t="shared" si="26"/>
        <v>-25984000</v>
      </c>
      <c r="D61" s="39">
        <f t="shared" si="26"/>
        <v>0</v>
      </c>
      <c r="E61" s="39">
        <f t="shared" si="26"/>
        <v>47570000</v>
      </c>
      <c r="F61" s="40">
        <f t="shared" si="26"/>
        <v>47570000</v>
      </c>
      <c r="G61" s="41">
        <f t="shared" si="26"/>
        <v>43844000</v>
      </c>
      <c r="H61" s="40">
        <f t="shared" si="26"/>
        <v>19750000</v>
      </c>
      <c r="I61" s="41">
        <f t="shared" si="26"/>
        <v>19837343</v>
      </c>
      <c r="J61" s="40">
        <f t="shared" si="26"/>
        <v>1523000</v>
      </c>
      <c r="K61" s="41">
        <f t="shared" si="26"/>
        <v>-3726595</v>
      </c>
      <c r="L61" s="40">
        <f t="shared" si="26"/>
        <v>6036000</v>
      </c>
      <c r="M61" s="41">
        <f t="shared" si="26"/>
        <v>709562</v>
      </c>
      <c r="N61" s="40">
        <f t="shared" si="26"/>
        <v>0</v>
      </c>
      <c r="O61" s="41">
        <f t="shared" si="26"/>
        <v>0</v>
      </c>
      <c r="P61" s="40">
        <f t="shared" si="26"/>
        <v>27309000</v>
      </c>
      <c r="Q61" s="41">
        <f t="shared" si="26"/>
        <v>16820310</v>
      </c>
      <c r="R61" s="20">
        <f t="shared" si="16"/>
        <v>296.32304661851612</v>
      </c>
      <c r="S61" s="21">
        <f t="shared" si="17"/>
        <v>-119.04049138690951</v>
      </c>
      <c r="T61" s="20">
        <f t="shared" si="18"/>
        <v>57.408030271179314</v>
      </c>
      <c r="U61" s="22">
        <f t="shared" si="19"/>
        <v>35.359070842968258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73554000</v>
      </c>
      <c r="C65" s="48">
        <f t="shared" si="30"/>
        <v>-25984000</v>
      </c>
      <c r="D65" s="48">
        <f t="shared" si="30"/>
        <v>0</v>
      </c>
      <c r="E65" s="48">
        <f t="shared" si="30"/>
        <v>47570000</v>
      </c>
      <c r="F65" s="49">
        <f t="shared" si="30"/>
        <v>47570000</v>
      </c>
      <c r="G65" s="50">
        <f t="shared" si="30"/>
        <v>43844000</v>
      </c>
      <c r="H65" s="49">
        <f t="shared" si="30"/>
        <v>19750000</v>
      </c>
      <c r="I65" s="50">
        <f t="shared" si="30"/>
        <v>19837343</v>
      </c>
      <c r="J65" s="49">
        <f t="shared" si="30"/>
        <v>1523000</v>
      </c>
      <c r="K65" s="50">
        <f t="shared" si="30"/>
        <v>-3726595</v>
      </c>
      <c r="L65" s="49">
        <f t="shared" si="30"/>
        <v>6036000</v>
      </c>
      <c r="M65" s="51">
        <f t="shared" si="30"/>
        <v>709562</v>
      </c>
      <c r="N65" s="49">
        <f t="shared" si="30"/>
        <v>0</v>
      </c>
      <c r="O65" s="50">
        <f t="shared" si="30"/>
        <v>0</v>
      </c>
      <c r="P65" s="49">
        <f t="shared" si="30"/>
        <v>27309000</v>
      </c>
      <c r="Q65" s="50">
        <f t="shared" si="30"/>
        <v>16820310</v>
      </c>
      <c r="R65" s="34">
        <f t="shared" si="16"/>
        <v>296.32304661851612</v>
      </c>
      <c r="S65" s="35">
        <f t="shared" si="17"/>
        <v>-119.04049138690951</v>
      </c>
      <c r="T65" s="34">
        <f t="shared" si="18"/>
        <v>57.408030271179314</v>
      </c>
      <c r="U65" s="35">
        <f t="shared" si="19"/>
        <v>35.359070842968258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4359000</v>
      </c>
      <c r="C8" s="36">
        <f t="shared" si="0"/>
        <v>-562000</v>
      </c>
      <c r="D8" s="36">
        <f t="shared" si="0"/>
        <v>0</v>
      </c>
      <c r="E8" s="36">
        <f t="shared" si="0"/>
        <v>3797000</v>
      </c>
      <c r="F8" s="37">
        <f t="shared" si="0"/>
        <v>3797000</v>
      </c>
      <c r="G8" s="38">
        <f t="shared" si="0"/>
        <v>3797000</v>
      </c>
      <c r="H8" s="37">
        <f t="shared" si="0"/>
        <v>250000</v>
      </c>
      <c r="I8" s="38">
        <f t="shared" si="0"/>
        <v>212979</v>
      </c>
      <c r="J8" s="37">
        <f t="shared" si="0"/>
        <v>899000</v>
      </c>
      <c r="K8" s="38">
        <f t="shared" si="0"/>
        <v>1063232</v>
      </c>
      <c r="L8" s="37">
        <f t="shared" si="0"/>
        <v>961000</v>
      </c>
      <c r="M8" s="38">
        <f t="shared" si="0"/>
        <v>947801</v>
      </c>
      <c r="N8" s="37">
        <f t="shared" si="0"/>
        <v>0</v>
      </c>
      <c r="O8" s="38">
        <f t="shared" si="0"/>
        <v>0</v>
      </c>
      <c r="P8" s="37">
        <f t="shared" si="0"/>
        <v>2110000</v>
      </c>
      <c r="Q8" s="38">
        <f t="shared" si="0"/>
        <v>2224012</v>
      </c>
      <c r="R8" s="16">
        <f>IF(($J8       =0),0,((($L8       -$J8       )/$J8       )*100))</f>
        <v>6.8965517241379306</v>
      </c>
      <c r="S8" s="17">
        <f>IF(($K8       =0),0,((($M8       -$K8       )/$K8       )*100))</f>
        <v>-10.856614548847288</v>
      </c>
      <c r="T8" s="16">
        <f>IF(($E8       =0),0,(($P8       /$E8       )*100))</f>
        <v>55.570186989728732</v>
      </c>
      <c r="U8" s="18">
        <f>IF(($E8       =0),0,(($Q8       /$E8       )*100))</f>
        <v>58.572873321042927</v>
      </c>
      <c r="V8" s="37">
        <f t="shared" ref="V8:W8" si="1">+V9+V28</f>
        <v>28000</v>
      </c>
      <c r="W8" s="38">
        <f t="shared" si="1"/>
        <v>28000</v>
      </c>
    </row>
    <row r="9" spans="1:23" x14ac:dyDescent="0.2">
      <c r="A9" s="19" t="s">
        <v>35</v>
      </c>
      <c r="B9" s="39">
        <f t="shared" ref="B9:Q9" si="2">SUM(B10:B27)</f>
        <v>2156000</v>
      </c>
      <c r="C9" s="39">
        <f t="shared" si="2"/>
        <v>-322000</v>
      </c>
      <c r="D9" s="39">
        <f t="shared" si="2"/>
        <v>0</v>
      </c>
      <c r="E9" s="39">
        <f t="shared" si="2"/>
        <v>1834000</v>
      </c>
      <c r="F9" s="40">
        <f t="shared" si="2"/>
        <v>1834000</v>
      </c>
      <c r="G9" s="41">
        <f t="shared" si="2"/>
        <v>1834000</v>
      </c>
      <c r="H9" s="40">
        <f t="shared" si="2"/>
        <v>143000</v>
      </c>
      <c r="I9" s="41">
        <f t="shared" si="2"/>
        <v>142544</v>
      </c>
      <c r="J9" s="40">
        <f t="shared" si="2"/>
        <v>397000</v>
      </c>
      <c r="K9" s="41">
        <f t="shared" si="2"/>
        <v>476026</v>
      </c>
      <c r="L9" s="40">
        <f t="shared" si="2"/>
        <v>235000</v>
      </c>
      <c r="M9" s="41">
        <f t="shared" si="2"/>
        <v>234556</v>
      </c>
      <c r="N9" s="40">
        <f t="shared" si="2"/>
        <v>0</v>
      </c>
      <c r="O9" s="41">
        <f t="shared" si="2"/>
        <v>0</v>
      </c>
      <c r="P9" s="40">
        <f t="shared" si="2"/>
        <v>775000</v>
      </c>
      <c r="Q9" s="41">
        <f t="shared" si="2"/>
        <v>853126</v>
      </c>
      <c r="R9" s="20">
        <f>IF(($J9       =0),0,((($L9       -$J9       )/$J9       )*100))</f>
        <v>-40.806045340050382</v>
      </c>
      <c r="S9" s="21">
        <f>IF(($K9       =0),0,((($M9       -$K9       )/$K9       )*100))</f>
        <v>-50.72622083667698</v>
      </c>
      <c r="T9" s="20">
        <f>IF(($E9       =0),0,(($P9       /$E9       )*100))</f>
        <v>42.257360959651038</v>
      </c>
      <c r="U9" s="22">
        <f>IF(($E9       =0),0,(($Q9       /$E9       )*100))</f>
        <v>46.517230098146129</v>
      </c>
      <c r="V9" s="40">
        <f t="shared" ref="V9:W9" si="3">SUM(V10:V27)</f>
        <v>28000</v>
      </c>
      <c r="W9" s="41">
        <f t="shared" si="3"/>
        <v>28000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2156000</v>
      </c>
      <c r="C16" s="42">
        <v>-322000</v>
      </c>
      <c r="D16" s="42"/>
      <c r="E16" s="42">
        <f t="shared" si="4"/>
        <v>1834000</v>
      </c>
      <c r="F16" s="43">
        <v>1834000</v>
      </c>
      <c r="G16" s="44">
        <v>1834000</v>
      </c>
      <c r="H16" s="43">
        <v>143000</v>
      </c>
      <c r="I16" s="44">
        <v>142544</v>
      </c>
      <c r="J16" s="43">
        <v>397000</v>
      </c>
      <c r="K16" s="44">
        <v>476026</v>
      </c>
      <c r="L16" s="43">
        <v>235000</v>
      </c>
      <c r="M16" s="44">
        <v>234556</v>
      </c>
      <c r="N16" s="43"/>
      <c r="O16" s="44"/>
      <c r="P16" s="43">
        <f t="shared" si="5"/>
        <v>775000</v>
      </c>
      <c r="Q16" s="44">
        <f t="shared" si="6"/>
        <v>853126</v>
      </c>
      <c r="R16" s="24">
        <f t="shared" si="7"/>
        <v>-40.806045340050382</v>
      </c>
      <c r="S16" s="25">
        <f t="shared" si="8"/>
        <v>-50.72622083667698</v>
      </c>
      <c r="T16" s="24">
        <f t="shared" si="9"/>
        <v>42.257360959651038</v>
      </c>
      <c r="U16" s="26">
        <f t="shared" si="10"/>
        <v>46.517230098146129</v>
      </c>
      <c r="V16" s="43">
        <v>28000</v>
      </c>
      <c r="W16" s="44">
        <v>28000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2203000</v>
      </c>
      <c r="C28" s="39">
        <f t="shared" si="11"/>
        <v>-240000</v>
      </c>
      <c r="D28" s="39">
        <f t="shared" si="11"/>
        <v>0</v>
      </c>
      <c r="E28" s="39">
        <f t="shared" si="11"/>
        <v>1963000</v>
      </c>
      <c r="F28" s="40">
        <f t="shared" si="11"/>
        <v>1963000</v>
      </c>
      <c r="G28" s="41">
        <f t="shared" si="11"/>
        <v>1963000</v>
      </c>
      <c r="H28" s="40">
        <f t="shared" si="11"/>
        <v>107000</v>
      </c>
      <c r="I28" s="41">
        <f t="shared" si="11"/>
        <v>70435</v>
      </c>
      <c r="J28" s="40">
        <f t="shared" si="11"/>
        <v>502000</v>
      </c>
      <c r="K28" s="41">
        <f t="shared" si="11"/>
        <v>587206</v>
      </c>
      <c r="L28" s="40">
        <f t="shared" si="11"/>
        <v>726000</v>
      </c>
      <c r="M28" s="41">
        <f t="shared" si="11"/>
        <v>713245</v>
      </c>
      <c r="N28" s="40">
        <f t="shared" si="11"/>
        <v>0</v>
      </c>
      <c r="O28" s="41">
        <f t="shared" si="11"/>
        <v>0</v>
      </c>
      <c r="P28" s="40">
        <f t="shared" si="11"/>
        <v>1335000</v>
      </c>
      <c r="Q28" s="41">
        <f t="shared" si="11"/>
        <v>1370886</v>
      </c>
      <c r="R28" s="20">
        <f t="shared" si="7"/>
        <v>44.621513944223103</v>
      </c>
      <c r="S28" s="21">
        <f t="shared" si="8"/>
        <v>21.464188036225789</v>
      </c>
      <c r="T28" s="20">
        <f t="shared" si="9"/>
        <v>68.00815078960774</v>
      </c>
      <c r="U28" s="22">
        <f t="shared" si="10"/>
        <v>69.836271013754455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107000</v>
      </c>
      <c r="I31" s="44">
        <v>69960</v>
      </c>
      <c r="J31" s="43">
        <v>119000</v>
      </c>
      <c r="K31" s="44">
        <v>203109</v>
      </c>
      <c r="L31" s="43">
        <v>169000</v>
      </c>
      <c r="M31" s="44">
        <v>169620</v>
      </c>
      <c r="N31" s="43"/>
      <c r="O31" s="44"/>
      <c r="P31" s="43">
        <f t="shared" si="5"/>
        <v>395000</v>
      </c>
      <c r="Q31" s="44">
        <f t="shared" si="6"/>
        <v>442689</v>
      </c>
      <c r="R31" s="24">
        <f t="shared" si="7"/>
        <v>42.016806722689076</v>
      </c>
      <c r="S31" s="25">
        <f t="shared" si="8"/>
        <v>-16.488191069819653</v>
      </c>
      <c r="T31" s="24">
        <f t="shared" si="9"/>
        <v>39.5</v>
      </c>
      <c r="U31" s="26">
        <f t="shared" si="10"/>
        <v>44.268900000000002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1203000</v>
      </c>
      <c r="C33" s="42">
        <v>-240000</v>
      </c>
      <c r="D33" s="42"/>
      <c r="E33" s="42">
        <f t="shared" si="4"/>
        <v>963000</v>
      </c>
      <c r="F33" s="43">
        <v>963000</v>
      </c>
      <c r="G33" s="44">
        <v>963000</v>
      </c>
      <c r="H33" s="43"/>
      <c r="I33" s="44">
        <v>475</v>
      </c>
      <c r="J33" s="43">
        <v>383000</v>
      </c>
      <c r="K33" s="44">
        <v>384097</v>
      </c>
      <c r="L33" s="43">
        <v>557000</v>
      </c>
      <c r="M33" s="44">
        <v>543625</v>
      </c>
      <c r="N33" s="43"/>
      <c r="O33" s="44"/>
      <c r="P33" s="43">
        <f t="shared" si="5"/>
        <v>940000</v>
      </c>
      <c r="Q33" s="44">
        <f t="shared" si="6"/>
        <v>928197</v>
      </c>
      <c r="R33" s="24">
        <f t="shared" si="7"/>
        <v>45.430809399477809</v>
      </c>
      <c r="S33" s="25">
        <f t="shared" si="8"/>
        <v>41.533258525841127</v>
      </c>
      <c r="T33" s="24">
        <f t="shared" si="9"/>
        <v>97.611630321910695</v>
      </c>
      <c r="U33" s="26">
        <f t="shared" si="10"/>
        <v>96.385981308411218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1506000</v>
      </c>
      <c r="C43" s="45">
        <f t="shared" si="20"/>
        <v>0</v>
      </c>
      <c r="D43" s="45">
        <f t="shared" si="20"/>
        <v>0</v>
      </c>
      <c r="E43" s="45">
        <f t="shared" si="20"/>
        <v>1506000</v>
      </c>
      <c r="F43" s="46">
        <f t="shared" si="20"/>
        <v>1506000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1506000</v>
      </c>
      <c r="C56" s="39">
        <f t="shared" si="24"/>
        <v>0</v>
      </c>
      <c r="D56" s="39">
        <f t="shared" si="24"/>
        <v>0</v>
      </c>
      <c r="E56" s="39">
        <f t="shared" si="24"/>
        <v>1506000</v>
      </c>
      <c r="F56" s="40">
        <f t="shared" si="24"/>
        <v>1506000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1506000</v>
      </c>
      <c r="C59" s="42"/>
      <c r="D59" s="42"/>
      <c r="E59" s="42">
        <f t="shared" si="13"/>
        <v>1506000</v>
      </c>
      <c r="F59" s="43">
        <v>1506000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5865000</v>
      </c>
      <c r="C61" s="39">
        <f t="shared" si="26"/>
        <v>-562000</v>
      </c>
      <c r="D61" s="39">
        <f t="shared" si="26"/>
        <v>0</v>
      </c>
      <c r="E61" s="39">
        <f t="shared" si="26"/>
        <v>5303000</v>
      </c>
      <c r="F61" s="40">
        <f t="shared" si="26"/>
        <v>5303000</v>
      </c>
      <c r="G61" s="41">
        <f t="shared" si="26"/>
        <v>3797000</v>
      </c>
      <c r="H61" s="40">
        <f t="shared" si="26"/>
        <v>250000</v>
      </c>
      <c r="I61" s="41">
        <f t="shared" si="26"/>
        <v>212979</v>
      </c>
      <c r="J61" s="40">
        <f t="shared" si="26"/>
        <v>899000</v>
      </c>
      <c r="K61" s="41">
        <f t="shared" si="26"/>
        <v>1063232</v>
      </c>
      <c r="L61" s="40">
        <f t="shared" si="26"/>
        <v>961000</v>
      </c>
      <c r="M61" s="41">
        <f t="shared" si="26"/>
        <v>947801</v>
      </c>
      <c r="N61" s="40">
        <f t="shared" si="26"/>
        <v>0</v>
      </c>
      <c r="O61" s="41">
        <f t="shared" si="26"/>
        <v>0</v>
      </c>
      <c r="P61" s="40">
        <f t="shared" si="26"/>
        <v>2110000</v>
      </c>
      <c r="Q61" s="41">
        <f t="shared" si="26"/>
        <v>2224012</v>
      </c>
      <c r="R61" s="20">
        <f t="shared" si="16"/>
        <v>6.8965517241379306</v>
      </c>
      <c r="S61" s="21">
        <f t="shared" si="17"/>
        <v>-10.856614548847288</v>
      </c>
      <c r="T61" s="20">
        <f t="shared" si="18"/>
        <v>39.78879879313596</v>
      </c>
      <c r="U61" s="22">
        <f t="shared" si="19"/>
        <v>41.938751650009429</v>
      </c>
      <c r="V61" s="40">
        <f t="shared" ref="V61:W61" si="27">+V8+V43</f>
        <v>28000</v>
      </c>
      <c r="W61" s="41">
        <f t="shared" si="27"/>
        <v>28000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5865000</v>
      </c>
      <c r="C65" s="48">
        <f t="shared" si="30"/>
        <v>-562000</v>
      </c>
      <c r="D65" s="48">
        <f t="shared" si="30"/>
        <v>0</v>
      </c>
      <c r="E65" s="48">
        <f t="shared" si="30"/>
        <v>5303000</v>
      </c>
      <c r="F65" s="49">
        <f t="shared" si="30"/>
        <v>5303000</v>
      </c>
      <c r="G65" s="50">
        <f t="shared" si="30"/>
        <v>3797000</v>
      </c>
      <c r="H65" s="49">
        <f t="shared" si="30"/>
        <v>250000</v>
      </c>
      <c r="I65" s="50">
        <f t="shared" si="30"/>
        <v>212979</v>
      </c>
      <c r="J65" s="49">
        <f t="shared" si="30"/>
        <v>899000</v>
      </c>
      <c r="K65" s="50">
        <f t="shared" si="30"/>
        <v>1063232</v>
      </c>
      <c r="L65" s="49">
        <f t="shared" si="30"/>
        <v>961000</v>
      </c>
      <c r="M65" s="51">
        <f t="shared" si="30"/>
        <v>947801</v>
      </c>
      <c r="N65" s="49">
        <f t="shared" si="30"/>
        <v>0</v>
      </c>
      <c r="O65" s="50">
        <f t="shared" si="30"/>
        <v>0</v>
      </c>
      <c r="P65" s="49">
        <f t="shared" si="30"/>
        <v>2110000</v>
      </c>
      <c r="Q65" s="50">
        <f t="shared" si="30"/>
        <v>2224012</v>
      </c>
      <c r="R65" s="34">
        <f t="shared" si="16"/>
        <v>6.8965517241379306</v>
      </c>
      <c r="S65" s="35">
        <f t="shared" si="17"/>
        <v>-10.856614548847288</v>
      </c>
      <c r="T65" s="34">
        <f t="shared" si="18"/>
        <v>39.78879879313596</v>
      </c>
      <c r="U65" s="35">
        <f t="shared" si="19"/>
        <v>41.938751650009429</v>
      </c>
      <c r="V65" s="49">
        <f>+V61+V62</f>
        <v>28000</v>
      </c>
      <c r="W65" s="50">
        <f>+W61+W62</f>
        <v>28000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6464000</v>
      </c>
      <c r="C8" s="36">
        <f t="shared" si="0"/>
        <v>8556000</v>
      </c>
      <c r="D8" s="36">
        <f t="shared" si="0"/>
        <v>0</v>
      </c>
      <c r="E8" s="36">
        <f t="shared" si="0"/>
        <v>15020000</v>
      </c>
      <c r="F8" s="37">
        <f t="shared" si="0"/>
        <v>15020000</v>
      </c>
      <c r="G8" s="38">
        <f t="shared" si="0"/>
        <v>15020000</v>
      </c>
      <c r="H8" s="37">
        <f t="shared" si="0"/>
        <v>1130000</v>
      </c>
      <c r="I8" s="38">
        <f t="shared" si="0"/>
        <v>962166</v>
      </c>
      <c r="J8" s="37">
        <f t="shared" si="0"/>
        <v>1260000</v>
      </c>
      <c r="K8" s="38">
        <f t="shared" si="0"/>
        <v>155113</v>
      </c>
      <c r="L8" s="37">
        <f t="shared" si="0"/>
        <v>944000</v>
      </c>
      <c r="M8" s="38">
        <f t="shared" si="0"/>
        <v>3295436</v>
      </c>
      <c r="N8" s="37">
        <f t="shared" si="0"/>
        <v>0</v>
      </c>
      <c r="O8" s="38">
        <f t="shared" si="0"/>
        <v>0</v>
      </c>
      <c r="P8" s="37">
        <f t="shared" si="0"/>
        <v>3334000</v>
      </c>
      <c r="Q8" s="38">
        <f t="shared" si="0"/>
        <v>4412715</v>
      </c>
      <c r="R8" s="16">
        <f>IF(($J8       =0),0,((($L8       -$J8       )/$J8       )*100))</f>
        <v>-25.079365079365079</v>
      </c>
      <c r="S8" s="17">
        <f>IF(($K8       =0),0,((($M8       -$K8       )/$K8       )*100))</f>
        <v>2024.5388845551308</v>
      </c>
      <c r="T8" s="16">
        <f>IF(($E8       =0),0,(($P8       /$E8       )*100))</f>
        <v>22.197070572569906</v>
      </c>
      <c r="U8" s="18">
        <f>IF(($E8       =0),0,(($Q8       /$E8       )*100))</f>
        <v>29.378928095872169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3258000</v>
      </c>
      <c r="C9" s="39">
        <f t="shared" si="2"/>
        <v>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703000</v>
      </c>
      <c r="I9" s="41">
        <f t="shared" si="2"/>
        <v>605259</v>
      </c>
      <c r="J9" s="40">
        <f t="shared" si="2"/>
        <v>248000</v>
      </c>
      <c r="K9" s="41">
        <f t="shared" si="2"/>
        <v>0</v>
      </c>
      <c r="L9" s="40">
        <f t="shared" si="2"/>
        <v>425000</v>
      </c>
      <c r="M9" s="41">
        <f t="shared" si="2"/>
        <v>909920</v>
      </c>
      <c r="N9" s="40">
        <f t="shared" si="2"/>
        <v>0</v>
      </c>
      <c r="O9" s="41">
        <f t="shared" si="2"/>
        <v>0</v>
      </c>
      <c r="P9" s="40">
        <f t="shared" si="2"/>
        <v>1376000</v>
      </c>
      <c r="Q9" s="41">
        <f t="shared" si="2"/>
        <v>1515179</v>
      </c>
      <c r="R9" s="20">
        <f>IF(($J9       =0),0,((($L9       -$J9       )/$J9       )*100))</f>
        <v>71.370967741935488</v>
      </c>
      <c r="S9" s="21">
        <f>IF(($K9       =0),0,((($M9       -$K9       )/$K9       )*100))</f>
        <v>0</v>
      </c>
      <c r="T9" s="20">
        <f>IF(($E9       =0),0,(($P9       /$E9       )*100))</f>
        <v>42.234499693063228</v>
      </c>
      <c r="U9" s="22">
        <f>IF(($E9       =0),0,(($Q9       /$E9       )*100))</f>
        <v>46.506414978514428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3258000</v>
      </c>
      <c r="C16" s="42"/>
      <c r="D16" s="42"/>
      <c r="E16" s="42">
        <f t="shared" si="4"/>
        <v>3258000</v>
      </c>
      <c r="F16" s="43">
        <v>3258000</v>
      </c>
      <c r="G16" s="44">
        <v>3258000</v>
      </c>
      <c r="H16" s="43">
        <v>703000</v>
      </c>
      <c r="I16" s="44">
        <v>605259</v>
      </c>
      <c r="J16" s="43">
        <v>248000</v>
      </c>
      <c r="K16" s="44"/>
      <c r="L16" s="43">
        <v>425000</v>
      </c>
      <c r="M16" s="44">
        <v>909920</v>
      </c>
      <c r="N16" s="43"/>
      <c r="O16" s="44"/>
      <c r="P16" s="43">
        <f t="shared" si="5"/>
        <v>1376000</v>
      </c>
      <c r="Q16" s="44">
        <f t="shared" si="6"/>
        <v>1515179</v>
      </c>
      <c r="R16" s="24">
        <f t="shared" si="7"/>
        <v>71.370967741935488</v>
      </c>
      <c r="S16" s="25">
        <f t="shared" si="8"/>
        <v>0</v>
      </c>
      <c r="T16" s="24">
        <f t="shared" si="9"/>
        <v>42.234499693063228</v>
      </c>
      <c r="U16" s="26">
        <f t="shared" si="10"/>
        <v>46.506414978514428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3206000</v>
      </c>
      <c r="C28" s="39">
        <f t="shared" si="11"/>
        <v>8556000</v>
      </c>
      <c r="D28" s="39">
        <f t="shared" si="11"/>
        <v>0</v>
      </c>
      <c r="E28" s="39">
        <f t="shared" si="11"/>
        <v>11762000</v>
      </c>
      <c r="F28" s="40">
        <f t="shared" si="11"/>
        <v>11762000</v>
      </c>
      <c r="G28" s="41">
        <f t="shared" si="11"/>
        <v>11762000</v>
      </c>
      <c r="H28" s="40">
        <f t="shared" si="11"/>
        <v>427000</v>
      </c>
      <c r="I28" s="41">
        <f t="shared" si="11"/>
        <v>356907</v>
      </c>
      <c r="J28" s="40">
        <f t="shared" si="11"/>
        <v>1012000</v>
      </c>
      <c r="K28" s="41">
        <f t="shared" si="11"/>
        <v>155113</v>
      </c>
      <c r="L28" s="40">
        <f t="shared" si="11"/>
        <v>519000</v>
      </c>
      <c r="M28" s="41">
        <f t="shared" si="11"/>
        <v>2385516</v>
      </c>
      <c r="N28" s="40">
        <f t="shared" si="11"/>
        <v>0</v>
      </c>
      <c r="O28" s="41">
        <f t="shared" si="11"/>
        <v>0</v>
      </c>
      <c r="P28" s="40">
        <f t="shared" si="11"/>
        <v>1958000</v>
      </c>
      <c r="Q28" s="41">
        <f t="shared" si="11"/>
        <v>2897536</v>
      </c>
      <c r="R28" s="20">
        <f t="shared" si="7"/>
        <v>-48.715415019762851</v>
      </c>
      <c r="S28" s="21">
        <f t="shared" si="8"/>
        <v>1437.9213863441491</v>
      </c>
      <c r="T28" s="20">
        <f t="shared" si="9"/>
        <v>16.64682877061724</v>
      </c>
      <c r="U28" s="22">
        <f t="shared" si="10"/>
        <v>24.634721986056793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201000</v>
      </c>
      <c r="I31" s="44">
        <v>176117</v>
      </c>
      <c r="J31" s="43">
        <v>331000</v>
      </c>
      <c r="K31" s="44">
        <v>46606</v>
      </c>
      <c r="L31" s="43">
        <v>220000</v>
      </c>
      <c r="M31" s="44">
        <v>1306470</v>
      </c>
      <c r="N31" s="43"/>
      <c r="O31" s="44"/>
      <c r="P31" s="43">
        <f t="shared" si="5"/>
        <v>752000</v>
      </c>
      <c r="Q31" s="44">
        <f t="shared" si="6"/>
        <v>1529193</v>
      </c>
      <c r="R31" s="24">
        <f t="shared" si="7"/>
        <v>-33.534743202416919</v>
      </c>
      <c r="S31" s="25">
        <f t="shared" si="8"/>
        <v>2703.2227610178948</v>
      </c>
      <c r="T31" s="24">
        <f t="shared" si="9"/>
        <v>37.6</v>
      </c>
      <c r="U31" s="26">
        <f t="shared" si="10"/>
        <v>76.459649999999996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1206000</v>
      </c>
      <c r="C33" s="42"/>
      <c r="D33" s="42"/>
      <c r="E33" s="42">
        <f t="shared" si="4"/>
        <v>1206000</v>
      </c>
      <c r="F33" s="43">
        <v>1206000</v>
      </c>
      <c r="G33" s="44">
        <v>1206000</v>
      </c>
      <c r="H33" s="43">
        <v>226000</v>
      </c>
      <c r="I33" s="44">
        <v>180790</v>
      </c>
      <c r="J33" s="43">
        <v>681000</v>
      </c>
      <c r="K33" s="44">
        <v>108507</v>
      </c>
      <c r="L33" s="43">
        <v>299000</v>
      </c>
      <c r="M33" s="44">
        <v>1079046</v>
      </c>
      <c r="N33" s="43"/>
      <c r="O33" s="44"/>
      <c r="P33" s="43">
        <f t="shared" si="5"/>
        <v>1206000</v>
      </c>
      <c r="Q33" s="44">
        <f t="shared" si="6"/>
        <v>1368343</v>
      </c>
      <c r="R33" s="24">
        <f t="shared" si="7"/>
        <v>-56.093979441997064</v>
      </c>
      <c r="S33" s="25">
        <f t="shared" si="8"/>
        <v>894.44828444247833</v>
      </c>
      <c r="T33" s="24">
        <f t="shared" si="9"/>
        <v>100</v>
      </c>
      <c r="U33" s="26">
        <f t="shared" si="10"/>
        <v>113.46127694859038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8556000</v>
      </c>
      <c r="D37" s="42"/>
      <c r="E37" s="42">
        <f t="shared" si="4"/>
        <v>8556000</v>
      </c>
      <c r="F37" s="43">
        <v>8556000</v>
      </c>
      <c r="G37" s="44">
        <v>8556000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7639000</v>
      </c>
      <c r="C61" s="39">
        <f t="shared" si="26"/>
        <v>8556000</v>
      </c>
      <c r="D61" s="39">
        <f t="shared" si="26"/>
        <v>0</v>
      </c>
      <c r="E61" s="39">
        <f t="shared" si="26"/>
        <v>16195000</v>
      </c>
      <c r="F61" s="40">
        <f t="shared" si="26"/>
        <v>16195000</v>
      </c>
      <c r="G61" s="41">
        <f t="shared" si="26"/>
        <v>15020000</v>
      </c>
      <c r="H61" s="40">
        <f t="shared" si="26"/>
        <v>1130000</v>
      </c>
      <c r="I61" s="41">
        <f t="shared" si="26"/>
        <v>962166</v>
      </c>
      <c r="J61" s="40">
        <f t="shared" si="26"/>
        <v>1260000</v>
      </c>
      <c r="K61" s="41">
        <f t="shared" si="26"/>
        <v>155113</v>
      </c>
      <c r="L61" s="40">
        <f t="shared" si="26"/>
        <v>944000</v>
      </c>
      <c r="M61" s="41">
        <f t="shared" si="26"/>
        <v>3295436</v>
      </c>
      <c r="N61" s="40">
        <f t="shared" si="26"/>
        <v>0</v>
      </c>
      <c r="O61" s="41">
        <f t="shared" si="26"/>
        <v>0</v>
      </c>
      <c r="P61" s="40">
        <f t="shared" si="26"/>
        <v>3334000</v>
      </c>
      <c r="Q61" s="41">
        <f t="shared" si="26"/>
        <v>4412715</v>
      </c>
      <c r="R61" s="20">
        <f t="shared" si="16"/>
        <v>-25.079365079365079</v>
      </c>
      <c r="S61" s="21">
        <f t="shared" si="17"/>
        <v>2024.5388845551308</v>
      </c>
      <c r="T61" s="20">
        <f t="shared" si="18"/>
        <v>20.586600802716887</v>
      </c>
      <c r="U61" s="22">
        <f t="shared" si="19"/>
        <v>27.247391170114234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7639000</v>
      </c>
      <c r="C65" s="48">
        <f t="shared" si="30"/>
        <v>8556000</v>
      </c>
      <c r="D65" s="48">
        <f t="shared" si="30"/>
        <v>0</v>
      </c>
      <c r="E65" s="48">
        <f t="shared" si="30"/>
        <v>16195000</v>
      </c>
      <c r="F65" s="49">
        <f t="shared" si="30"/>
        <v>16195000</v>
      </c>
      <c r="G65" s="50">
        <f t="shared" si="30"/>
        <v>15020000</v>
      </c>
      <c r="H65" s="49">
        <f t="shared" si="30"/>
        <v>1130000</v>
      </c>
      <c r="I65" s="50">
        <f t="shared" si="30"/>
        <v>962166</v>
      </c>
      <c r="J65" s="49">
        <f t="shared" si="30"/>
        <v>1260000</v>
      </c>
      <c r="K65" s="50">
        <f t="shared" si="30"/>
        <v>155113</v>
      </c>
      <c r="L65" s="49">
        <f t="shared" si="30"/>
        <v>944000</v>
      </c>
      <c r="M65" s="51">
        <f t="shared" si="30"/>
        <v>3295436</v>
      </c>
      <c r="N65" s="49">
        <f t="shared" si="30"/>
        <v>0</v>
      </c>
      <c r="O65" s="50">
        <f t="shared" si="30"/>
        <v>0</v>
      </c>
      <c r="P65" s="49">
        <f t="shared" si="30"/>
        <v>3334000</v>
      </c>
      <c r="Q65" s="50">
        <f t="shared" si="30"/>
        <v>4412715</v>
      </c>
      <c r="R65" s="34">
        <f t="shared" si="16"/>
        <v>-25.079365079365079</v>
      </c>
      <c r="S65" s="35">
        <f t="shared" si="17"/>
        <v>2024.5388845551308</v>
      </c>
      <c r="T65" s="34">
        <f t="shared" si="18"/>
        <v>20.586600802716887</v>
      </c>
      <c r="U65" s="35">
        <f t="shared" si="19"/>
        <v>27.247391170114234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6378000</v>
      </c>
      <c r="C8" s="36">
        <f t="shared" si="0"/>
        <v>-91000</v>
      </c>
      <c r="D8" s="36">
        <f t="shared" si="0"/>
        <v>0</v>
      </c>
      <c r="E8" s="36">
        <f t="shared" si="0"/>
        <v>6287000</v>
      </c>
      <c r="F8" s="37">
        <f t="shared" si="0"/>
        <v>6287000</v>
      </c>
      <c r="G8" s="38">
        <f t="shared" si="0"/>
        <v>6287000</v>
      </c>
      <c r="H8" s="37">
        <f t="shared" si="0"/>
        <v>1231000</v>
      </c>
      <c r="I8" s="38">
        <f t="shared" si="0"/>
        <v>1198262</v>
      </c>
      <c r="J8" s="37">
        <f t="shared" si="0"/>
        <v>2021000</v>
      </c>
      <c r="K8" s="38">
        <f t="shared" si="0"/>
        <v>1773446</v>
      </c>
      <c r="L8" s="37">
        <f t="shared" si="0"/>
        <v>924000</v>
      </c>
      <c r="M8" s="38">
        <f t="shared" si="0"/>
        <v>1588145</v>
      </c>
      <c r="N8" s="37">
        <f t="shared" si="0"/>
        <v>0</v>
      </c>
      <c r="O8" s="38">
        <f t="shared" si="0"/>
        <v>0</v>
      </c>
      <c r="P8" s="37">
        <f t="shared" si="0"/>
        <v>4176000</v>
      </c>
      <c r="Q8" s="38">
        <f t="shared" si="0"/>
        <v>4559853</v>
      </c>
      <c r="R8" s="16">
        <f>IF(($J8       =0),0,((($L8       -$J8       )/$J8       )*100))</f>
        <v>-54.280059376546262</v>
      </c>
      <c r="S8" s="17">
        <f>IF(($K8       =0),0,((($M8       -$K8       )/$K8       )*100))</f>
        <v>-10.448640669070274</v>
      </c>
      <c r="T8" s="16">
        <f>IF(($E8       =0),0,(($P8       /$E8       )*100))</f>
        <v>66.422777159217432</v>
      </c>
      <c r="U8" s="18">
        <f>IF(($E8       =0),0,(($Q8       /$E8       )*100))</f>
        <v>72.528280578972485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3378000</v>
      </c>
      <c r="C9" s="39">
        <f t="shared" si="2"/>
        <v>0</v>
      </c>
      <c r="D9" s="39">
        <f t="shared" si="2"/>
        <v>0</v>
      </c>
      <c r="E9" s="39">
        <f t="shared" si="2"/>
        <v>3378000</v>
      </c>
      <c r="F9" s="40">
        <f t="shared" si="2"/>
        <v>3378000</v>
      </c>
      <c r="G9" s="41">
        <f t="shared" si="2"/>
        <v>3378000</v>
      </c>
      <c r="H9" s="40">
        <f t="shared" si="2"/>
        <v>670000</v>
      </c>
      <c r="I9" s="41">
        <f t="shared" si="2"/>
        <v>377148</v>
      </c>
      <c r="J9" s="40">
        <f t="shared" si="2"/>
        <v>733000</v>
      </c>
      <c r="K9" s="41">
        <f t="shared" si="2"/>
        <v>705937</v>
      </c>
      <c r="L9" s="40">
        <f t="shared" si="2"/>
        <v>484000</v>
      </c>
      <c r="M9" s="41">
        <f t="shared" si="2"/>
        <v>889494</v>
      </c>
      <c r="N9" s="40">
        <f t="shared" si="2"/>
        <v>0</v>
      </c>
      <c r="O9" s="41">
        <f t="shared" si="2"/>
        <v>0</v>
      </c>
      <c r="P9" s="40">
        <f t="shared" si="2"/>
        <v>1887000</v>
      </c>
      <c r="Q9" s="41">
        <f t="shared" si="2"/>
        <v>1972579</v>
      </c>
      <c r="R9" s="20">
        <f>IF(($J9       =0),0,((($L9       -$J9       )/$J9       )*100))</f>
        <v>-33.969986357435204</v>
      </c>
      <c r="S9" s="21">
        <f>IF(($K9       =0),0,((($M9       -$K9       )/$K9       )*100))</f>
        <v>26.001895353268068</v>
      </c>
      <c r="T9" s="20">
        <f>IF(($E9       =0),0,(($P9       /$E9       )*100))</f>
        <v>55.861456483126112</v>
      </c>
      <c r="U9" s="22">
        <f>IF(($E9       =0),0,(($Q9       /$E9       )*100))</f>
        <v>58.394878626406154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3378000</v>
      </c>
      <c r="C16" s="42"/>
      <c r="D16" s="42"/>
      <c r="E16" s="42">
        <f t="shared" si="4"/>
        <v>3378000</v>
      </c>
      <c r="F16" s="43">
        <v>3378000</v>
      </c>
      <c r="G16" s="44">
        <v>3378000</v>
      </c>
      <c r="H16" s="43">
        <v>670000</v>
      </c>
      <c r="I16" s="44">
        <v>377148</v>
      </c>
      <c r="J16" s="43">
        <v>733000</v>
      </c>
      <c r="K16" s="44">
        <v>705937</v>
      </c>
      <c r="L16" s="43">
        <v>484000</v>
      </c>
      <c r="M16" s="44">
        <v>889494</v>
      </c>
      <c r="N16" s="43"/>
      <c r="O16" s="44"/>
      <c r="P16" s="43">
        <f t="shared" si="5"/>
        <v>1887000</v>
      </c>
      <c r="Q16" s="44">
        <f t="shared" si="6"/>
        <v>1972579</v>
      </c>
      <c r="R16" s="24">
        <f t="shared" si="7"/>
        <v>-33.969986357435204</v>
      </c>
      <c r="S16" s="25">
        <f t="shared" si="8"/>
        <v>26.001895353268068</v>
      </c>
      <c r="T16" s="24">
        <f t="shared" si="9"/>
        <v>55.861456483126112</v>
      </c>
      <c r="U16" s="26">
        <f t="shared" si="10"/>
        <v>58.394878626406154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-91000</v>
      </c>
      <c r="D28" s="39">
        <f t="shared" si="11"/>
        <v>0</v>
      </c>
      <c r="E28" s="39">
        <f t="shared" si="11"/>
        <v>2909000</v>
      </c>
      <c r="F28" s="40">
        <f t="shared" si="11"/>
        <v>2909000</v>
      </c>
      <c r="G28" s="41">
        <f t="shared" si="11"/>
        <v>2909000</v>
      </c>
      <c r="H28" s="40">
        <f t="shared" si="11"/>
        <v>561000</v>
      </c>
      <c r="I28" s="41">
        <f t="shared" si="11"/>
        <v>821114</v>
      </c>
      <c r="J28" s="40">
        <f t="shared" si="11"/>
        <v>1288000</v>
      </c>
      <c r="K28" s="41">
        <f t="shared" si="11"/>
        <v>1067509</v>
      </c>
      <c r="L28" s="40">
        <f t="shared" si="11"/>
        <v>440000</v>
      </c>
      <c r="M28" s="41">
        <f t="shared" si="11"/>
        <v>698651</v>
      </c>
      <c r="N28" s="40">
        <f t="shared" si="11"/>
        <v>0</v>
      </c>
      <c r="O28" s="41">
        <f t="shared" si="11"/>
        <v>0</v>
      </c>
      <c r="P28" s="40">
        <f t="shared" si="11"/>
        <v>2289000</v>
      </c>
      <c r="Q28" s="41">
        <f t="shared" si="11"/>
        <v>2587274</v>
      </c>
      <c r="R28" s="20">
        <f t="shared" si="7"/>
        <v>-65.838509316770185</v>
      </c>
      <c r="S28" s="21">
        <f t="shared" si="8"/>
        <v>-34.553151308326207</v>
      </c>
      <c r="T28" s="20">
        <f t="shared" si="9"/>
        <v>78.686833963561369</v>
      </c>
      <c r="U28" s="22">
        <f t="shared" si="10"/>
        <v>88.940323135097969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321000</v>
      </c>
      <c r="I31" s="44">
        <v>705270</v>
      </c>
      <c r="J31" s="43">
        <v>883000</v>
      </c>
      <c r="K31" s="44">
        <v>841315</v>
      </c>
      <c r="L31" s="43">
        <v>123000</v>
      </c>
      <c r="M31" s="44">
        <v>253416</v>
      </c>
      <c r="N31" s="43"/>
      <c r="O31" s="44"/>
      <c r="P31" s="43">
        <f t="shared" si="5"/>
        <v>1327000</v>
      </c>
      <c r="Q31" s="44">
        <f t="shared" si="6"/>
        <v>1800001</v>
      </c>
      <c r="R31" s="24">
        <f t="shared" si="7"/>
        <v>-86.070215175537939</v>
      </c>
      <c r="S31" s="25">
        <f t="shared" si="8"/>
        <v>-69.878582932670881</v>
      </c>
      <c r="T31" s="24">
        <f t="shared" si="9"/>
        <v>73.722222222222229</v>
      </c>
      <c r="U31" s="26">
        <f t="shared" si="10"/>
        <v>100.00005555555556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-91000</v>
      </c>
      <c r="D33" s="42"/>
      <c r="E33" s="42">
        <f t="shared" si="4"/>
        <v>1109000</v>
      </c>
      <c r="F33" s="43">
        <v>1109000</v>
      </c>
      <c r="G33" s="44">
        <v>1109000</v>
      </c>
      <c r="H33" s="43">
        <v>240000</v>
      </c>
      <c r="I33" s="44">
        <v>115844</v>
      </c>
      <c r="J33" s="43">
        <v>405000</v>
      </c>
      <c r="K33" s="44">
        <v>226194</v>
      </c>
      <c r="L33" s="43">
        <v>317000</v>
      </c>
      <c r="M33" s="44">
        <v>445235</v>
      </c>
      <c r="N33" s="43"/>
      <c r="O33" s="44"/>
      <c r="P33" s="43">
        <f t="shared" si="5"/>
        <v>962000</v>
      </c>
      <c r="Q33" s="44">
        <f t="shared" si="6"/>
        <v>787273</v>
      </c>
      <c r="R33" s="24">
        <f t="shared" si="7"/>
        <v>-21.728395061728396</v>
      </c>
      <c r="S33" s="25">
        <f t="shared" si="8"/>
        <v>96.837670318399248</v>
      </c>
      <c r="T33" s="24">
        <f t="shared" si="9"/>
        <v>86.744815148782678</v>
      </c>
      <c r="U33" s="26">
        <f t="shared" si="10"/>
        <v>70.989449954914335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7969000</v>
      </c>
      <c r="C61" s="39">
        <f t="shared" si="26"/>
        <v>-91000</v>
      </c>
      <c r="D61" s="39">
        <f t="shared" si="26"/>
        <v>0</v>
      </c>
      <c r="E61" s="39">
        <f t="shared" si="26"/>
        <v>7878000</v>
      </c>
      <c r="F61" s="40">
        <f t="shared" si="26"/>
        <v>7878000</v>
      </c>
      <c r="G61" s="41">
        <f t="shared" si="26"/>
        <v>6287000</v>
      </c>
      <c r="H61" s="40">
        <f t="shared" si="26"/>
        <v>1231000</v>
      </c>
      <c r="I61" s="41">
        <f t="shared" si="26"/>
        <v>1198262</v>
      </c>
      <c r="J61" s="40">
        <f t="shared" si="26"/>
        <v>2021000</v>
      </c>
      <c r="K61" s="41">
        <f t="shared" si="26"/>
        <v>1773446</v>
      </c>
      <c r="L61" s="40">
        <f t="shared" si="26"/>
        <v>924000</v>
      </c>
      <c r="M61" s="41">
        <f t="shared" si="26"/>
        <v>1588145</v>
      </c>
      <c r="N61" s="40">
        <f t="shared" si="26"/>
        <v>0</v>
      </c>
      <c r="O61" s="41">
        <f t="shared" si="26"/>
        <v>0</v>
      </c>
      <c r="P61" s="40">
        <f t="shared" si="26"/>
        <v>4176000</v>
      </c>
      <c r="Q61" s="41">
        <f t="shared" si="26"/>
        <v>4559853</v>
      </c>
      <c r="R61" s="20">
        <f t="shared" si="16"/>
        <v>-54.280059376546262</v>
      </c>
      <c r="S61" s="21">
        <f t="shared" si="17"/>
        <v>-10.448640669070274</v>
      </c>
      <c r="T61" s="20">
        <f t="shared" si="18"/>
        <v>53.008377760853008</v>
      </c>
      <c r="U61" s="22">
        <f t="shared" si="19"/>
        <v>57.880845392231528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7969000</v>
      </c>
      <c r="C65" s="48">
        <f t="shared" si="30"/>
        <v>-91000</v>
      </c>
      <c r="D65" s="48">
        <f t="shared" si="30"/>
        <v>0</v>
      </c>
      <c r="E65" s="48">
        <f t="shared" si="30"/>
        <v>7878000</v>
      </c>
      <c r="F65" s="49">
        <f t="shared" si="30"/>
        <v>7878000</v>
      </c>
      <c r="G65" s="50">
        <f t="shared" si="30"/>
        <v>6287000</v>
      </c>
      <c r="H65" s="49">
        <f t="shared" si="30"/>
        <v>1231000</v>
      </c>
      <c r="I65" s="50">
        <f t="shared" si="30"/>
        <v>1198262</v>
      </c>
      <c r="J65" s="49">
        <f t="shared" si="30"/>
        <v>2021000</v>
      </c>
      <c r="K65" s="50">
        <f t="shared" si="30"/>
        <v>1773446</v>
      </c>
      <c r="L65" s="49">
        <f t="shared" si="30"/>
        <v>924000</v>
      </c>
      <c r="M65" s="51">
        <f t="shared" si="30"/>
        <v>1588145</v>
      </c>
      <c r="N65" s="49">
        <f t="shared" si="30"/>
        <v>0</v>
      </c>
      <c r="O65" s="50">
        <f t="shared" si="30"/>
        <v>0</v>
      </c>
      <c r="P65" s="49">
        <f t="shared" si="30"/>
        <v>4176000</v>
      </c>
      <c r="Q65" s="50">
        <f t="shared" si="30"/>
        <v>4559853</v>
      </c>
      <c r="R65" s="34">
        <f t="shared" si="16"/>
        <v>-54.280059376546262</v>
      </c>
      <c r="S65" s="35">
        <f t="shared" si="17"/>
        <v>-10.448640669070274</v>
      </c>
      <c r="T65" s="34">
        <f t="shared" si="18"/>
        <v>53.008377760853008</v>
      </c>
      <c r="U65" s="35">
        <f t="shared" si="19"/>
        <v>57.880845392231528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5668000</v>
      </c>
      <c r="C8" s="36">
        <f t="shared" si="0"/>
        <v>-360000</v>
      </c>
      <c r="D8" s="36">
        <f t="shared" si="0"/>
        <v>0</v>
      </c>
      <c r="E8" s="36">
        <f t="shared" si="0"/>
        <v>5308000</v>
      </c>
      <c r="F8" s="37">
        <f t="shared" si="0"/>
        <v>5308000</v>
      </c>
      <c r="G8" s="38">
        <f t="shared" si="0"/>
        <v>5308000</v>
      </c>
      <c r="H8" s="37">
        <f t="shared" si="0"/>
        <v>475000</v>
      </c>
      <c r="I8" s="38">
        <f t="shared" si="0"/>
        <v>0</v>
      </c>
      <c r="J8" s="37">
        <f t="shared" si="0"/>
        <v>740000</v>
      </c>
      <c r="K8" s="38">
        <f t="shared" si="0"/>
        <v>2534913</v>
      </c>
      <c r="L8" s="37">
        <f t="shared" si="0"/>
        <v>308000</v>
      </c>
      <c r="M8" s="38">
        <f t="shared" si="0"/>
        <v>1943940</v>
      </c>
      <c r="N8" s="37">
        <f t="shared" si="0"/>
        <v>0</v>
      </c>
      <c r="O8" s="38">
        <f t="shared" si="0"/>
        <v>0</v>
      </c>
      <c r="P8" s="37">
        <f t="shared" si="0"/>
        <v>1523000</v>
      </c>
      <c r="Q8" s="38">
        <f t="shared" si="0"/>
        <v>4478853</v>
      </c>
      <c r="R8" s="16">
        <f>IF(($J8       =0),0,((($L8       -$J8       )/$J8       )*100))</f>
        <v>-58.378378378378379</v>
      </c>
      <c r="S8" s="17">
        <f>IF(($K8       =0),0,((($M8       -$K8       )/$K8       )*100))</f>
        <v>-23.313344481644933</v>
      </c>
      <c r="T8" s="16">
        <f>IF(($E8       =0),0,(($P8       /$E8       )*100))</f>
        <v>28.692539562923891</v>
      </c>
      <c r="U8" s="18">
        <f>IF(($E8       =0),0,(($Q8       /$E8       )*100))</f>
        <v>84.379295403165031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3217000</v>
      </c>
      <c r="C9" s="39">
        <f t="shared" si="2"/>
        <v>0</v>
      </c>
      <c r="D9" s="39">
        <f t="shared" si="2"/>
        <v>0</v>
      </c>
      <c r="E9" s="39">
        <f t="shared" si="2"/>
        <v>3217000</v>
      </c>
      <c r="F9" s="40">
        <f t="shared" si="2"/>
        <v>3217000</v>
      </c>
      <c r="G9" s="41">
        <f t="shared" si="2"/>
        <v>3217000</v>
      </c>
      <c r="H9" s="40">
        <f t="shared" si="2"/>
        <v>0</v>
      </c>
      <c r="I9" s="41">
        <f t="shared" si="2"/>
        <v>0</v>
      </c>
      <c r="J9" s="40">
        <f t="shared" si="2"/>
        <v>306000</v>
      </c>
      <c r="K9" s="41">
        <f t="shared" si="2"/>
        <v>1292278</v>
      </c>
      <c r="L9" s="40">
        <f t="shared" si="2"/>
        <v>104000</v>
      </c>
      <c r="M9" s="41">
        <f t="shared" si="2"/>
        <v>1289324</v>
      </c>
      <c r="N9" s="40">
        <f t="shared" si="2"/>
        <v>0</v>
      </c>
      <c r="O9" s="41">
        <f t="shared" si="2"/>
        <v>0</v>
      </c>
      <c r="P9" s="40">
        <f t="shared" si="2"/>
        <v>410000</v>
      </c>
      <c r="Q9" s="41">
        <f t="shared" si="2"/>
        <v>2581602</v>
      </c>
      <c r="R9" s="20">
        <f>IF(($J9       =0),0,((($L9       -$J9       )/$J9       )*100))</f>
        <v>-66.013071895424829</v>
      </c>
      <c r="S9" s="21">
        <f>IF(($K9       =0),0,((($M9       -$K9       )/$K9       )*100))</f>
        <v>-0.22858858542821281</v>
      </c>
      <c r="T9" s="20">
        <f>IF(($E9       =0),0,(($P9       /$E9       )*100))</f>
        <v>12.744793285669878</v>
      </c>
      <c r="U9" s="22">
        <f>IF(($E9       =0),0,(($Q9       /$E9       )*100))</f>
        <v>80.248741063102273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3217000</v>
      </c>
      <c r="C16" s="42"/>
      <c r="D16" s="42"/>
      <c r="E16" s="42">
        <f t="shared" si="4"/>
        <v>3217000</v>
      </c>
      <c r="F16" s="43">
        <v>3217000</v>
      </c>
      <c r="G16" s="44">
        <v>3217000</v>
      </c>
      <c r="H16" s="43"/>
      <c r="I16" s="44"/>
      <c r="J16" s="43">
        <v>306000</v>
      </c>
      <c r="K16" s="44">
        <v>1292278</v>
      </c>
      <c r="L16" s="43">
        <v>104000</v>
      </c>
      <c r="M16" s="44">
        <v>1289324</v>
      </c>
      <c r="N16" s="43"/>
      <c r="O16" s="44"/>
      <c r="P16" s="43">
        <f t="shared" si="5"/>
        <v>410000</v>
      </c>
      <c r="Q16" s="44">
        <f t="shared" si="6"/>
        <v>2581602</v>
      </c>
      <c r="R16" s="24">
        <f t="shared" si="7"/>
        <v>-66.013071895424829</v>
      </c>
      <c r="S16" s="25">
        <f t="shared" si="8"/>
        <v>-0.22858858542821281</v>
      </c>
      <c r="T16" s="24">
        <f t="shared" si="9"/>
        <v>12.744793285669878</v>
      </c>
      <c r="U16" s="26">
        <f t="shared" si="10"/>
        <v>80.248741063102273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2451000</v>
      </c>
      <c r="C28" s="39">
        <f t="shared" si="11"/>
        <v>-360000</v>
      </c>
      <c r="D28" s="39">
        <f t="shared" si="11"/>
        <v>0</v>
      </c>
      <c r="E28" s="39">
        <f t="shared" si="11"/>
        <v>2091000</v>
      </c>
      <c r="F28" s="40">
        <f t="shared" si="11"/>
        <v>2091000</v>
      </c>
      <c r="G28" s="41">
        <f t="shared" si="11"/>
        <v>2091000</v>
      </c>
      <c r="H28" s="40">
        <f t="shared" si="11"/>
        <v>475000</v>
      </c>
      <c r="I28" s="41">
        <f t="shared" si="11"/>
        <v>0</v>
      </c>
      <c r="J28" s="40">
        <f t="shared" si="11"/>
        <v>434000</v>
      </c>
      <c r="K28" s="41">
        <f t="shared" si="11"/>
        <v>1242635</v>
      </c>
      <c r="L28" s="40">
        <f t="shared" si="11"/>
        <v>204000</v>
      </c>
      <c r="M28" s="41">
        <f t="shared" si="11"/>
        <v>654616</v>
      </c>
      <c r="N28" s="40">
        <f t="shared" si="11"/>
        <v>0</v>
      </c>
      <c r="O28" s="41">
        <f t="shared" si="11"/>
        <v>0</v>
      </c>
      <c r="P28" s="40">
        <f t="shared" si="11"/>
        <v>1113000</v>
      </c>
      <c r="Q28" s="41">
        <f t="shared" si="11"/>
        <v>1897251</v>
      </c>
      <c r="R28" s="20">
        <f t="shared" si="7"/>
        <v>-52.995391705069125</v>
      </c>
      <c r="S28" s="21">
        <f t="shared" si="8"/>
        <v>-47.320331392564988</v>
      </c>
      <c r="T28" s="20">
        <f t="shared" si="9"/>
        <v>53.228120516499274</v>
      </c>
      <c r="U28" s="22">
        <f t="shared" si="10"/>
        <v>90.734146341463415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281000</v>
      </c>
      <c r="I31" s="44"/>
      <c r="J31" s="43">
        <v>219000</v>
      </c>
      <c r="K31" s="44">
        <v>425267</v>
      </c>
      <c r="L31" s="43">
        <v>204000</v>
      </c>
      <c r="M31" s="44">
        <v>239235</v>
      </c>
      <c r="N31" s="43"/>
      <c r="O31" s="44"/>
      <c r="P31" s="43">
        <f t="shared" si="5"/>
        <v>704000</v>
      </c>
      <c r="Q31" s="44">
        <f t="shared" si="6"/>
        <v>664502</v>
      </c>
      <c r="R31" s="24">
        <f t="shared" si="7"/>
        <v>-6.8493150684931505</v>
      </c>
      <c r="S31" s="25">
        <f t="shared" si="8"/>
        <v>-43.744753296164532</v>
      </c>
      <c r="T31" s="24">
        <f t="shared" si="9"/>
        <v>58.666666666666664</v>
      </c>
      <c r="U31" s="26">
        <f t="shared" si="10"/>
        <v>55.375166666666665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1251000</v>
      </c>
      <c r="C33" s="42">
        <v>-360000</v>
      </c>
      <c r="D33" s="42"/>
      <c r="E33" s="42">
        <f t="shared" si="4"/>
        <v>891000</v>
      </c>
      <c r="F33" s="43">
        <v>891000</v>
      </c>
      <c r="G33" s="44">
        <v>891000</v>
      </c>
      <c r="H33" s="43">
        <v>194000</v>
      </c>
      <c r="I33" s="44"/>
      <c r="J33" s="43">
        <v>215000</v>
      </c>
      <c r="K33" s="44">
        <v>817368</v>
      </c>
      <c r="L33" s="43"/>
      <c r="M33" s="44">
        <v>415381</v>
      </c>
      <c r="N33" s="43"/>
      <c r="O33" s="44"/>
      <c r="P33" s="43">
        <f t="shared" si="5"/>
        <v>409000</v>
      </c>
      <c r="Q33" s="44">
        <f t="shared" si="6"/>
        <v>1232749</v>
      </c>
      <c r="R33" s="24">
        <f t="shared" si="7"/>
        <v>-100</v>
      </c>
      <c r="S33" s="25">
        <f t="shared" si="8"/>
        <v>-49.180662810386508</v>
      </c>
      <c r="T33" s="24">
        <f t="shared" si="9"/>
        <v>45.903479236812572</v>
      </c>
      <c r="U33" s="26">
        <f t="shared" si="10"/>
        <v>138.35566778900113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10528000</v>
      </c>
      <c r="C61" s="39">
        <f t="shared" si="26"/>
        <v>-360000</v>
      </c>
      <c r="D61" s="39">
        <f t="shared" si="26"/>
        <v>0</v>
      </c>
      <c r="E61" s="39">
        <f t="shared" si="26"/>
        <v>10168000</v>
      </c>
      <c r="F61" s="40">
        <f t="shared" si="26"/>
        <v>10168000</v>
      </c>
      <c r="G61" s="41">
        <f t="shared" si="26"/>
        <v>5308000</v>
      </c>
      <c r="H61" s="40">
        <f t="shared" si="26"/>
        <v>475000</v>
      </c>
      <c r="I61" s="41">
        <f t="shared" si="26"/>
        <v>0</v>
      </c>
      <c r="J61" s="40">
        <f t="shared" si="26"/>
        <v>740000</v>
      </c>
      <c r="K61" s="41">
        <f t="shared" si="26"/>
        <v>2534913</v>
      </c>
      <c r="L61" s="40">
        <f t="shared" si="26"/>
        <v>308000</v>
      </c>
      <c r="M61" s="41">
        <f t="shared" si="26"/>
        <v>1943940</v>
      </c>
      <c r="N61" s="40">
        <f t="shared" si="26"/>
        <v>0</v>
      </c>
      <c r="O61" s="41">
        <f t="shared" si="26"/>
        <v>0</v>
      </c>
      <c r="P61" s="40">
        <f t="shared" si="26"/>
        <v>1523000</v>
      </c>
      <c r="Q61" s="41">
        <f t="shared" si="26"/>
        <v>4478853</v>
      </c>
      <c r="R61" s="20">
        <f t="shared" si="16"/>
        <v>-58.378378378378379</v>
      </c>
      <c r="S61" s="21">
        <f t="shared" si="17"/>
        <v>-23.313344481644933</v>
      </c>
      <c r="T61" s="20">
        <f t="shared" si="18"/>
        <v>14.978363493312353</v>
      </c>
      <c r="U61" s="22">
        <f t="shared" si="19"/>
        <v>44.048514948859172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10528000</v>
      </c>
      <c r="C65" s="48">
        <f t="shared" si="30"/>
        <v>-360000</v>
      </c>
      <c r="D65" s="48">
        <f t="shared" si="30"/>
        <v>0</v>
      </c>
      <c r="E65" s="48">
        <f t="shared" si="30"/>
        <v>10168000</v>
      </c>
      <c r="F65" s="49">
        <f t="shared" si="30"/>
        <v>10168000</v>
      </c>
      <c r="G65" s="50">
        <f t="shared" si="30"/>
        <v>5308000</v>
      </c>
      <c r="H65" s="49">
        <f t="shared" si="30"/>
        <v>475000</v>
      </c>
      <c r="I65" s="50">
        <f t="shared" si="30"/>
        <v>0</v>
      </c>
      <c r="J65" s="49">
        <f t="shared" si="30"/>
        <v>740000</v>
      </c>
      <c r="K65" s="50">
        <f t="shared" si="30"/>
        <v>2534913</v>
      </c>
      <c r="L65" s="49">
        <f t="shared" si="30"/>
        <v>308000</v>
      </c>
      <c r="M65" s="51">
        <f t="shared" si="30"/>
        <v>1943940</v>
      </c>
      <c r="N65" s="49">
        <f t="shared" si="30"/>
        <v>0</v>
      </c>
      <c r="O65" s="50">
        <f t="shared" si="30"/>
        <v>0</v>
      </c>
      <c r="P65" s="49">
        <f t="shared" si="30"/>
        <v>1523000</v>
      </c>
      <c r="Q65" s="50">
        <f t="shared" si="30"/>
        <v>4478853</v>
      </c>
      <c r="R65" s="34">
        <f t="shared" si="16"/>
        <v>-58.378378378378379</v>
      </c>
      <c r="S65" s="35">
        <f t="shared" si="17"/>
        <v>-23.313344481644933</v>
      </c>
      <c r="T65" s="34">
        <f t="shared" si="18"/>
        <v>14.978363493312353</v>
      </c>
      <c r="U65" s="35">
        <f t="shared" si="19"/>
        <v>44.048514948859172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9103000</v>
      </c>
      <c r="C8" s="36">
        <f t="shared" si="0"/>
        <v>0</v>
      </c>
      <c r="D8" s="36">
        <f t="shared" si="0"/>
        <v>0</v>
      </c>
      <c r="E8" s="36">
        <f t="shared" si="0"/>
        <v>9103000</v>
      </c>
      <c r="F8" s="37">
        <f t="shared" si="0"/>
        <v>9103000</v>
      </c>
      <c r="G8" s="38">
        <f t="shared" si="0"/>
        <v>9103000</v>
      </c>
      <c r="H8" s="37">
        <f t="shared" si="0"/>
        <v>273000</v>
      </c>
      <c r="I8" s="38">
        <f t="shared" si="0"/>
        <v>-8195921</v>
      </c>
      <c r="J8" s="37">
        <f t="shared" si="0"/>
        <v>3323000</v>
      </c>
      <c r="K8" s="38">
        <f t="shared" si="0"/>
        <v>470682</v>
      </c>
      <c r="L8" s="37">
        <f t="shared" si="0"/>
        <v>1993000</v>
      </c>
      <c r="M8" s="38">
        <f t="shared" si="0"/>
        <v>474722</v>
      </c>
      <c r="N8" s="37">
        <f t="shared" si="0"/>
        <v>0</v>
      </c>
      <c r="O8" s="38">
        <f t="shared" si="0"/>
        <v>0</v>
      </c>
      <c r="P8" s="37">
        <f t="shared" si="0"/>
        <v>5589000</v>
      </c>
      <c r="Q8" s="38">
        <f t="shared" si="0"/>
        <v>-7250517</v>
      </c>
      <c r="R8" s="16">
        <f>IF(($J8       =0),0,((($L8       -$J8       )/$J8       )*100))</f>
        <v>-40.024074631357209</v>
      </c>
      <c r="S8" s="17">
        <f>IF(($K8       =0),0,((($M8       -$K8       )/$K8       )*100))</f>
        <v>0.85832897795114316</v>
      </c>
      <c r="T8" s="16">
        <f>IF(($E8       =0),0,(($P8       /$E8       )*100))</f>
        <v>61.397341535757441</v>
      </c>
      <c r="U8" s="18">
        <f>IF(($E8       =0),0,(($Q8       /$E8       )*100))</f>
        <v>-79.649752828737775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2829000</v>
      </c>
      <c r="C9" s="39">
        <f t="shared" si="2"/>
        <v>0</v>
      </c>
      <c r="D9" s="39">
        <f t="shared" si="2"/>
        <v>0</v>
      </c>
      <c r="E9" s="39">
        <f t="shared" si="2"/>
        <v>2829000</v>
      </c>
      <c r="F9" s="40">
        <f t="shared" si="2"/>
        <v>2829000</v>
      </c>
      <c r="G9" s="41">
        <f t="shared" si="2"/>
        <v>2829000</v>
      </c>
      <c r="H9" s="40">
        <f t="shared" si="2"/>
        <v>35000</v>
      </c>
      <c r="I9" s="41">
        <f t="shared" si="2"/>
        <v>-5252263</v>
      </c>
      <c r="J9" s="40">
        <f t="shared" si="2"/>
        <v>13000</v>
      </c>
      <c r="K9" s="41">
        <f t="shared" si="2"/>
        <v>381870</v>
      </c>
      <c r="L9" s="40">
        <f t="shared" si="2"/>
        <v>773000</v>
      </c>
      <c r="M9" s="41">
        <f t="shared" si="2"/>
        <v>407841</v>
      </c>
      <c r="N9" s="40">
        <f t="shared" si="2"/>
        <v>0</v>
      </c>
      <c r="O9" s="41">
        <f t="shared" si="2"/>
        <v>0</v>
      </c>
      <c r="P9" s="40">
        <f t="shared" si="2"/>
        <v>821000</v>
      </c>
      <c r="Q9" s="41">
        <f t="shared" si="2"/>
        <v>-4462552</v>
      </c>
      <c r="R9" s="20">
        <f>IF(($J9       =0),0,((($L9       -$J9       )/$J9       )*100))</f>
        <v>5846.1538461538457</v>
      </c>
      <c r="S9" s="21">
        <f>IF(($K9       =0),0,((($M9       -$K9       )/$K9       )*100))</f>
        <v>6.8010055778144398</v>
      </c>
      <c r="T9" s="20">
        <f>IF(($E9       =0),0,(($P9       /$E9       )*100))</f>
        <v>29.020855425945562</v>
      </c>
      <c r="U9" s="22">
        <f>IF(($E9       =0),0,(($Q9       /$E9       )*100))</f>
        <v>-157.74308943089432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2829000</v>
      </c>
      <c r="C16" s="42"/>
      <c r="D16" s="42"/>
      <c r="E16" s="42">
        <f t="shared" si="4"/>
        <v>2829000</v>
      </c>
      <c r="F16" s="43">
        <v>2829000</v>
      </c>
      <c r="G16" s="44">
        <v>2829000</v>
      </c>
      <c r="H16" s="43">
        <v>35000</v>
      </c>
      <c r="I16" s="44">
        <v>-5252263</v>
      </c>
      <c r="J16" s="43">
        <v>13000</v>
      </c>
      <c r="K16" s="44">
        <v>381870</v>
      </c>
      <c r="L16" s="43">
        <v>773000</v>
      </c>
      <c r="M16" s="44">
        <v>407841</v>
      </c>
      <c r="N16" s="43"/>
      <c r="O16" s="44"/>
      <c r="P16" s="43">
        <f t="shared" si="5"/>
        <v>821000</v>
      </c>
      <c r="Q16" s="44">
        <f t="shared" si="6"/>
        <v>-4462552</v>
      </c>
      <c r="R16" s="24">
        <f t="shared" si="7"/>
        <v>5846.1538461538457</v>
      </c>
      <c r="S16" s="25">
        <f t="shared" si="8"/>
        <v>6.8010055778144398</v>
      </c>
      <c r="T16" s="24">
        <f t="shared" si="9"/>
        <v>29.020855425945562</v>
      </c>
      <c r="U16" s="26">
        <f t="shared" si="10"/>
        <v>-157.74308943089432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6274000</v>
      </c>
      <c r="C28" s="39">
        <f t="shared" si="11"/>
        <v>0</v>
      </c>
      <c r="D28" s="39">
        <f t="shared" si="11"/>
        <v>0</v>
      </c>
      <c r="E28" s="39">
        <f t="shared" si="11"/>
        <v>6274000</v>
      </c>
      <c r="F28" s="40">
        <f t="shared" si="11"/>
        <v>6274000</v>
      </c>
      <c r="G28" s="41">
        <f t="shared" si="11"/>
        <v>6274000</v>
      </c>
      <c r="H28" s="40">
        <f t="shared" si="11"/>
        <v>238000</v>
      </c>
      <c r="I28" s="41">
        <f t="shared" si="11"/>
        <v>-2943658</v>
      </c>
      <c r="J28" s="40">
        <f t="shared" si="11"/>
        <v>3310000</v>
      </c>
      <c r="K28" s="41">
        <f t="shared" si="11"/>
        <v>88812</v>
      </c>
      <c r="L28" s="40">
        <f t="shared" si="11"/>
        <v>1220000</v>
      </c>
      <c r="M28" s="41">
        <f t="shared" si="11"/>
        <v>66881</v>
      </c>
      <c r="N28" s="40">
        <f t="shared" si="11"/>
        <v>0</v>
      </c>
      <c r="O28" s="41">
        <f t="shared" si="11"/>
        <v>0</v>
      </c>
      <c r="P28" s="40">
        <f t="shared" si="11"/>
        <v>4768000</v>
      </c>
      <c r="Q28" s="41">
        <f t="shared" si="11"/>
        <v>-2787965</v>
      </c>
      <c r="R28" s="20">
        <f t="shared" si="7"/>
        <v>-63.141993957703924</v>
      </c>
      <c r="S28" s="21">
        <f t="shared" si="8"/>
        <v>-24.693735080844931</v>
      </c>
      <c r="T28" s="20">
        <f t="shared" si="9"/>
        <v>75.996174689193495</v>
      </c>
      <c r="U28" s="22">
        <f t="shared" si="10"/>
        <v>-44.436802677717566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95000</v>
      </c>
      <c r="I31" s="44">
        <v>-1596622</v>
      </c>
      <c r="J31" s="43">
        <v>90000</v>
      </c>
      <c r="K31" s="44">
        <v>88812</v>
      </c>
      <c r="L31" s="43">
        <v>137000</v>
      </c>
      <c r="M31" s="44">
        <v>66881</v>
      </c>
      <c r="N31" s="43"/>
      <c r="O31" s="44"/>
      <c r="P31" s="43">
        <f t="shared" si="5"/>
        <v>322000</v>
      </c>
      <c r="Q31" s="44">
        <f t="shared" si="6"/>
        <v>-1440929</v>
      </c>
      <c r="R31" s="24">
        <f t="shared" si="7"/>
        <v>52.222222222222229</v>
      </c>
      <c r="S31" s="25">
        <f t="shared" si="8"/>
        <v>-24.693735080844931</v>
      </c>
      <c r="T31" s="24">
        <f t="shared" si="9"/>
        <v>32.200000000000003</v>
      </c>
      <c r="U31" s="26">
        <f t="shared" si="10"/>
        <v>-144.09289999999999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1274000</v>
      </c>
      <c r="C33" s="42"/>
      <c r="D33" s="42"/>
      <c r="E33" s="42">
        <f t="shared" si="4"/>
        <v>1274000</v>
      </c>
      <c r="F33" s="43">
        <v>1274000</v>
      </c>
      <c r="G33" s="44">
        <v>1274000</v>
      </c>
      <c r="H33" s="43">
        <v>143000</v>
      </c>
      <c r="I33" s="44">
        <v>-1347036</v>
      </c>
      <c r="J33" s="43">
        <v>286000</v>
      </c>
      <c r="K33" s="44"/>
      <c r="L33" s="43">
        <v>297000</v>
      </c>
      <c r="M33" s="44"/>
      <c r="N33" s="43"/>
      <c r="O33" s="44"/>
      <c r="P33" s="43">
        <f t="shared" si="5"/>
        <v>726000</v>
      </c>
      <c r="Q33" s="44">
        <f t="shared" si="6"/>
        <v>-1347036</v>
      </c>
      <c r="R33" s="24">
        <f t="shared" si="7"/>
        <v>3.8461538461538463</v>
      </c>
      <c r="S33" s="25">
        <f t="shared" si="8"/>
        <v>0</v>
      </c>
      <c r="T33" s="24">
        <f t="shared" si="9"/>
        <v>56.985871271585552</v>
      </c>
      <c r="U33" s="26">
        <f t="shared" si="10"/>
        <v>-105.73281004709575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2934000</v>
      </c>
      <c r="K36" s="44"/>
      <c r="L36" s="43">
        <v>786000</v>
      </c>
      <c r="M36" s="44"/>
      <c r="N36" s="43"/>
      <c r="O36" s="44"/>
      <c r="P36" s="43">
        <f t="shared" si="5"/>
        <v>3720000</v>
      </c>
      <c r="Q36" s="44">
        <f t="shared" si="6"/>
        <v>0</v>
      </c>
      <c r="R36" s="24">
        <f t="shared" si="7"/>
        <v>-73.210633946830256</v>
      </c>
      <c r="S36" s="25">
        <f t="shared" si="8"/>
        <v>0</v>
      </c>
      <c r="T36" s="24">
        <f t="shared" si="9"/>
        <v>93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11506000</v>
      </c>
      <c r="C61" s="39">
        <f t="shared" si="26"/>
        <v>0</v>
      </c>
      <c r="D61" s="39">
        <f t="shared" si="26"/>
        <v>0</v>
      </c>
      <c r="E61" s="39">
        <f t="shared" si="26"/>
        <v>11506000</v>
      </c>
      <c r="F61" s="40">
        <f t="shared" si="26"/>
        <v>11506000</v>
      </c>
      <c r="G61" s="41">
        <f t="shared" si="26"/>
        <v>9103000</v>
      </c>
      <c r="H61" s="40">
        <f t="shared" si="26"/>
        <v>273000</v>
      </c>
      <c r="I61" s="41">
        <f t="shared" si="26"/>
        <v>-8195921</v>
      </c>
      <c r="J61" s="40">
        <f t="shared" si="26"/>
        <v>3323000</v>
      </c>
      <c r="K61" s="41">
        <f t="shared" si="26"/>
        <v>470682</v>
      </c>
      <c r="L61" s="40">
        <f t="shared" si="26"/>
        <v>1993000</v>
      </c>
      <c r="M61" s="41">
        <f t="shared" si="26"/>
        <v>474722</v>
      </c>
      <c r="N61" s="40">
        <f t="shared" si="26"/>
        <v>0</v>
      </c>
      <c r="O61" s="41">
        <f t="shared" si="26"/>
        <v>0</v>
      </c>
      <c r="P61" s="40">
        <f t="shared" si="26"/>
        <v>5589000</v>
      </c>
      <c r="Q61" s="41">
        <f t="shared" si="26"/>
        <v>-7250517</v>
      </c>
      <c r="R61" s="20">
        <f t="shared" si="16"/>
        <v>-40.024074631357209</v>
      </c>
      <c r="S61" s="21">
        <f t="shared" si="17"/>
        <v>0.85832897795114316</v>
      </c>
      <c r="T61" s="20">
        <f t="shared" si="18"/>
        <v>48.574656700851733</v>
      </c>
      <c r="U61" s="22">
        <f t="shared" si="19"/>
        <v>-63.015096471406217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11506000</v>
      </c>
      <c r="C65" s="48">
        <f t="shared" si="30"/>
        <v>0</v>
      </c>
      <c r="D65" s="48">
        <f t="shared" si="30"/>
        <v>0</v>
      </c>
      <c r="E65" s="48">
        <f t="shared" si="30"/>
        <v>11506000</v>
      </c>
      <c r="F65" s="49">
        <f t="shared" si="30"/>
        <v>11506000</v>
      </c>
      <c r="G65" s="50">
        <f t="shared" si="30"/>
        <v>9103000</v>
      </c>
      <c r="H65" s="49">
        <f t="shared" si="30"/>
        <v>273000</v>
      </c>
      <c r="I65" s="50">
        <f t="shared" si="30"/>
        <v>-8195921</v>
      </c>
      <c r="J65" s="49">
        <f t="shared" si="30"/>
        <v>3323000</v>
      </c>
      <c r="K65" s="50">
        <f t="shared" si="30"/>
        <v>470682</v>
      </c>
      <c r="L65" s="49">
        <f t="shared" si="30"/>
        <v>1993000</v>
      </c>
      <c r="M65" s="51">
        <f t="shared" si="30"/>
        <v>474722</v>
      </c>
      <c r="N65" s="49">
        <f t="shared" si="30"/>
        <v>0</v>
      </c>
      <c r="O65" s="50">
        <f t="shared" si="30"/>
        <v>0</v>
      </c>
      <c r="P65" s="49">
        <f t="shared" si="30"/>
        <v>5589000</v>
      </c>
      <c r="Q65" s="50">
        <f t="shared" si="30"/>
        <v>-7250517</v>
      </c>
      <c r="R65" s="34">
        <f t="shared" si="16"/>
        <v>-40.024074631357209</v>
      </c>
      <c r="S65" s="35">
        <f t="shared" si="17"/>
        <v>0.85832897795114316</v>
      </c>
      <c r="T65" s="34">
        <f t="shared" si="18"/>
        <v>48.574656700851733</v>
      </c>
      <c r="U65" s="35">
        <f t="shared" si="19"/>
        <v>-63.015096471406217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53041000</v>
      </c>
      <c r="C8" s="36">
        <f t="shared" si="0"/>
        <v>16372000</v>
      </c>
      <c r="D8" s="36">
        <f t="shared" si="0"/>
        <v>0</v>
      </c>
      <c r="E8" s="36">
        <f t="shared" si="0"/>
        <v>69413000</v>
      </c>
      <c r="F8" s="37">
        <f t="shared" si="0"/>
        <v>64413000</v>
      </c>
      <c r="G8" s="38">
        <f t="shared" si="0"/>
        <v>69413000</v>
      </c>
      <c r="H8" s="37">
        <f t="shared" si="0"/>
        <v>13061000</v>
      </c>
      <c r="I8" s="38">
        <f t="shared" si="0"/>
        <v>10283256</v>
      </c>
      <c r="J8" s="37">
        <f t="shared" si="0"/>
        <v>18987000</v>
      </c>
      <c r="K8" s="38">
        <f t="shared" si="0"/>
        <v>22704309</v>
      </c>
      <c r="L8" s="37">
        <f t="shared" si="0"/>
        <v>3798000</v>
      </c>
      <c r="M8" s="38">
        <f t="shared" si="0"/>
        <v>2652509</v>
      </c>
      <c r="N8" s="37">
        <f t="shared" si="0"/>
        <v>0</v>
      </c>
      <c r="O8" s="38">
        <f t="shared" si="0"/>
        <v>0</v>
      </c>
      <c r="P8" s="37">
        <f t="shared" si="0"/>
        <v>35846000</v>
      </c>
      <c r="Q8" s="38">
        <f t="shared" si="0"/>
        <v>35640074</v>
      </c>
      <c r="R8" s="16">
        <f>IF(($J8       =0),0,((($L8       -$J8       )/$J8       )*100))</f>
        <v>-79.996839943118985</v>
      </c>
      <c r="S8" s="17">
        <f>IF(($K8       =0),0,((($M8       -$K8       )/$K8       )*100))</f>
        <v>-88.317156007698799</v>
      </c>
      <c r="T8" s="16">
        <f>IF(($E8       =0),0,(($P8       /$E8       )*100))</f>
        <v>51.641623327042488</v>
      </c>
      <c r="U8" s="18">
        <f>IF(($E8       =0),0,(($Q8       /$E8       )*100))</f>
        <v>51.344955555875707</v>
      </c>
      <c r="V8" s="37">
        <f t="shared" ref="V8:W8" si="1">+V9+V28</f>
        <v>6410000</v>
      </c>
      <c r="W8" s="38">
        <f t="shared" si="1"/>
        <v>3570000</v>
      </c>
    </row>
    <row r="9" spans="1:23" x14ac:dyDescent="0.2">
      <c r="A9" s="19" t="s">
        <v>35</v>
      </c>
      <c r="B9" s="39">
        <f t="shared" ref="B9:Q9" si="2">SUM(B10:B27)</f>
        <v>48682000</v>
      </c>
      <c r="C9" s="39">
        <f t="shared" si="2"/>
        <v>16372000</v>
      </c>
      <c r="D9" s="39">
        <f t="shared" si="2"/>
        <v>0</v>
      </c>
      <c r="E9" s="39">
        <f t="shared" si="2"/>
        <v>65054000</v>
      </c>
      <c r="F9" s="40">
        <f t="shared" si="2"/>
        <v>60054000</v>
      </c>
      <c r="G9" s="41">
        <f t="shared" si="2"/>
        <v>65054000</v>
      </c>
      <c r="H9" s="40">
        <f t="shared" si="2"/>
        <v>11203000</v>
      </c>
      <c r="I9" s="41">
        <f t="shared" si="2"/>
        <v>8401641</v>
      </c>
      <c r="J9" s="40">
        <f t="shared" si="2"/>
        <v>17408000</v>
      </c>
      <c r="K9" s="41">
        <f t="shared" si="2"/>
        <v>21037868</v>
      </c>
      <c r="L9" s="40">
        <f t="shared" si="2"/>
        <v>3291000</v>
      </c>
      <c r="M9" s="41">
        <f t="shared" si="2"/>
        <v>2132178</v>
      </c>
      <c r="N9" s="40">
        <f t="shared" si="2"/>
        <v>0</v>
      </c>
      <c r="O9" s="41">
        <f t="shared" si="2"/>
        <v>0</v>
      </c>
      <c r="P9" s="40">
        <f t="shared" si="2"/>
        <v>31902000</v>
      </c>
      <c r="Q9" s="41">
        <f t="shared" si="2"/>
        <v>31571687</v>
      </c>
      <c r="R9" s="20">
        <f>IF(($J9       =0),0,((($L9       -$J9       )/$J9       )*100))</f>
        <v>-81.094898897058826</v>
      </c>
      <c r="S9" s="21">
        <f>IF(($K9       =0),0,((($M9       -$K9       )/$K9       )*100))</f>
        <v>-89.865047161623039</v>
      </c>
      <c r="T9" s="20">
        <f>IF(($E9       =0),0,(($P9       /$E9       )*100))</f>
        <v>49.039259691948232</v>
      </c>
      <c r="U9" s="22">
        <f>IF(($E9       =0),0,(($Q9       /$E9       )*100))</f>
        <v>48.531507670550624</v>
      </c>
      <c r="V9" s="40">
        <f t="shared" ref="V9:W9" si="3">SUM(V10:V27)</f>
        <v>6410000</v>
      </c>
      <c r="W9" s="41">
        <f t="shared" si="3"/>
        <v>3570000</v>
      </c>
    </row>
    <row r="10" spans="1:23" x14ac:dyDescent="0.2">
      <c r="A10" s="23" t="s">
        <v>36</v>
      </c>
      <c r="B10" s="42">
        <v>23477000</v>
      </c>
      <c r="C10" s="42">
        <v>-39000</v>
      </c>
      <c r="D10" s="42"/>
      <c r="E10" s="42">
        <f t="shared" ref="E10:E41" si="4">$B10      +$C10      +$D10</f>
        <v>23438000</v>
      </c>
      <c r="F10" s="43">
        <v>23438000</v>
      </c>
      <c r="G10" s="44">
        <v>23438000</v>
      </c>
      <c r="H10" s="43">
        <v>9341000</v>
      </c>
      <c r="I10" s="44">
        <v>6538985</v>
      </c>
      <c r="J10" s="43">
        <v>8603000</v>
      </c>
      <c r="K10" s="44">
        <v>12241971</v>
      </c>
      <c r="L10" s="43">
        <v>3291000</v>
      </c>
      <c r="M10" s="44">
        <v>759768</v>
      </c>
      <c r="N10" s="43"/>
      <c r="O10" s="44"/>
      <c r="P10" s="43">
        <f t="shared" ref="P10:P41" si="5">$H10      +$J10      +$L10      +$N10</f>
        <v>21235000</v>
      </c>
      <c r="Q10" s="44">
        <f t="shared" ref="Q10:Q41" si="6">$I10      +$K10      +$M10      +$O10</f>
        <v>19540724</v>
      </c>
      <c r="R10" s="24">
        <f t="shared" ref="R10:R41" si="7">IF(($J10      =0),0,((($L10      -$J10      )/$J10      )*100))</f>
        <v>-61.74590259211903</v>
      </c>
      <c r="S10" s="25">
        <f t="shared" ref="S10:S41" si="8">IF(($K10      =0),0,((($M10      -$K10      )/$K10      )*100))</f>
        <v>-93.793744487713624</v>
      </c>
      <c r="T10" s="24">
        <f t="shared" ref="T10:T41" si="9">IF(($E10      =0),0,(($P10      /$E10      )*100))</f>
        <v>90.600733851011185</v>
      </c>
      <c r="U10" s="26">
        <f t="shared" ref="U10:U41" si="10">IF(($E10      =0),0,(($Q10      /$E10      )*100))</f>
        <v>83.371977131154537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5005000</v>
      </c>
      <c r="C20" s="42">
        <v>11411000</v>
      </c>
      <c r="D20" s="42"/>
      <c r="E20" s="42">
        <f t="shared" si="4"/>
        <v>16416000</v>
      </c>
      <c r="F20" s="43">
        <v>16416000</v>
      </c>
      <c r="G20" s="44">
        <v>16416000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6410000</v>
      </c>
      <c r="W20" s="44">
        <v>3570000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20200000</v>
      </c>
      <c r="C23" s="42">
        <v>5000000</v>
      </c>
      <c r="D23" s="42"/>
      <c r="E23" s="42">
        <f t="shared" si="4"/>
        <v>25200000</v>
      </c>
      <c r="F23" s="43">
        <v>20200000</v>
      </c>
      <c r="G23" s="44">
        <v>25200000</v>
      </c>
      <c r="H23" s="43">
        <v>1862000</v>
      </c>
      <c r="I23" s="44">
        <v>1862656</v>
      </c>
      <c r="J23" s="43">
        <v>8805000</v>
      </c>
      <c r="K23" s="44">
        <v>8795897</v>
      </c>
      <c r="L23" s="43"/>
      <c r="M23" s="44">
        <v>1372410</v>
      </c>
      <c r="N23" s="43"/>
      <c r="O23" s="44"/>
      <c r="P23" s="43">
        <f t="shared" si="5"/>
        <v>10667000</v>
      </c>
      <c r="Q23" s="44">
        <f t="shared" si="6"/>
        <v>12030963</v>
      </c>
      <c r="R23" s="24">
        <f t="shared" si="7"/>
        <v>-100</v>
      </c>
      <c r="S23" s="25">
        <f t="shared" si="8"/>
        <v>-84.397156992629633</v>
      </c>
      <c r="T23" s="24">
        <f t="shared" si="9"/>
        <v>42.329365079365076</v>
      </c>
      <c r="U23" s="26">
        <f t="shared" si="10"/>
        <v>47.741916666666668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4359000</v>
      </c>
      <c r="C28" s="39">
        <f t="shared" si="11"/>
        <v>0</v>
      </c>
      <c r="D28" s="39">
        <f t="shared" si="11"/>
        <v>0</v>
      </c>
      <c r="E28" s="39">
        <f t="shared" si="11"/>
        <v>4359000</v>
      </c>
      <c r="F28" s="40">
        <f t="shared" si="11"/>
        <v>4359000</v>
      </c>
      <c r="G28" s="41">
        <f t="shared" si="11"/>
        <v>4359000</v>
      </c>
      <c r="H28" s="40">
        <f t="shared" si="11"/>
        <v>1858000</v>
      </c>
      <c r="I28" s="41">
        <f t="shared" si="11"/>
        <v>1881615</v>
      </c>
      <c r="J28" s="40">
        <f t="shared" si="11"/>
        <v>1579000</v>
      </c>
      <c r="K28" s="41">
        <f t="shared" si="11"/>
        <v>1666441</v>
      </c>
      <c r="L28" s="40">
        <f t="shared" si="11"/>
        <v>507000</v>
      </c>
      <c r="M28" s="41">
        <f t="shared" si="11"/>
        <v>520331</v>
      </c>
      <c r="N28" s="40">
        <f t="shared" si="11"/>
        <v>0</v>
      </c>
      <c r="O28" s="41">
        <f t="shared" si="11"/>
        <v>0</v>
      </c>
      <c r="P28" s="40">
        <f t="shared" si="11"/>
        <v>3944000</v>
      </c>
      <c r="Q28" s="41">
        <f t="shared" si="11"/>
        <v>4068387</v>
      </c>
      <c r="R28" s="20">
        <f t="shared" si="7"/>
        <v>-67.891070297656739</v>
      </c>
      <c r="S28" s="21">
        <f t="shared" si="8"/>
        <v>-68.775912258519796</v>
      </c>
      <c r="T28" s="20">
        <f t="shared" si="9"/>
        <v>90.479467767836667</v>
      </c>
      <c r="U28" s="22">
        <f t="shared" si="10"/>
        <v>93.33303509979352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1518000</v>
      </c>
      <c r="I31" s="44">
        <v>1517580</v>
      </c>
      <c r="J31" s="43">
        <v>1249000</v>
      </c>
      <c r="K31" s="44">
        <v>1336661</v>
      </c>
      <c r="L31" s="43">
        <v>146000</v>
      </c>
      <c r="M31" s="44">
        <v>159512</v>
      </c>
      <c r="N31" s="43"/>
      <c r="O31" s="44"/>
      <c r="P31" s="43">
        <f t="shared" si="5"/>
        <v>2913000</v>
      </c>
      <c r="Q31" s="44">
        <f t="shared" si="6"/>
        <v>3013753</v>
      </c>
      <c r="R31" s="24">
        <f t="shared" si="7"/>
        <v>-88.310648518815043</v>
      </c>
      <c r="S31" s="25">
        <f t="shared" si="8"/>
        <v>-88.066383323819579</v>
      </c>
      <c r="T31" s="24">
        <f t="shared" si="9"/>
        <v>97.1</v>
      </c>
      <c r="U31" s="26">
        <f t="shared" si="10"/>
        <v>100.45843333333333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1359000</v>
      </c>
      <c r="C33" s="42"/>
      <c r="D33" s="42"/>
      <c r="E33" s="42">
        <f t="shared" si="4"/>
        <v>1359000</v>
      </c>
      <c r="F33" s="43">
        <v>1359000</v>
      </c>
      <c r="G33" s="44">
        <v>1359000</v>
      </c>
      <c r="H33" s="43">
        <v>340000</v>
      </c>
      <c r="I33" s="44">
        <v>364035</v>
      </c>
      <c r="J33" s="43">
        <v>330000</v>
      </c>
      <c r="K33" s="44">
        <v>329780</v>
      </c>
      <c r="L33" s="43">
        <v>361000</v>
      </c>
      <c r="M33" s="44">
        <v>360819</v>
      </c>
      <c r="N33" s="43"/>
      <c r="O33" s="44"/>
      <c r="P33" s="43">
        <f t="shared" si="5"/>
        <v>1031000</v>
      </c>
      <c r="Q33" s="44">
        <f t="shared" si="6"/>
        <v>1054634</v>
      </c>
      <c r="R33" s="24">
        <f t="shared" si="7"/>
        <v>9.3939393939393927</v>
      </c>
      <c r="S33" s="25">
        <f t="shared" si="8"/>
        <v>9.412032263933531</v>
      </c>
      <c r="T33" s="24">
        <f t="shared" si="9"/>
        <v>75.864606328182475</v>
      </c>
      <c r="U33" s="26">
        <f t="shared" si="10"/>
        <v>77.603679175864599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53041000</v>
      </c>
      <c r="C61" s="39">
        <f t="shared" si="26"/>
        <v>16372000</v>
      </c>
      <c r="D61" s="39">
        <f t="shared" si="26"/>
        <v>0</v>
      </c>
      <c r="E61" s="39">
        <f t="shared" si="26"/>
        <v>69413000</v>
      </c>
      <c r="F61" s="40">
        <f t="shared" si="26"/>
        <v>64413000</v>
      </c>
      <c r="G61" s="41">
        <f t="shared" si="26"/>
        <v>69413000</v>
      </c>
      <c r="H61" s="40">
        <f t="shared" si="26"/>
        <v>13061000</v>
      </c>
      <c r="I61" s="41">
        <f t="shared" si="26"/>
        <v>10283256</v>
      </c>
      <c r="J61" s="40">
        <f t="shared" si="26"/>
        <v>18987000</v>
      </c>
      <c r="K61" s="41">
        <f t="shared" si="26"/>
        <v>22704309</v>
      </c>
      <c r="L61" s="40">
        <f t="shared" si="26"/>
        <v>3798000</v>
      </c>
      <c r="M61" s="41">
        <f t="shared" si="26"/>
        <v>2652509</v>
      </c>
      <c r="N61" s="40">
        <f t="shared" si="26"/>
        <v>0</v>
      </c>
      <c r="O61" s="41">
        <f t="shared" si="26"/>
        <v>0</v>
      </c>
      <c r="P61" s="40">
        <f t="shared" si="26"/>
        <v>35846000</v>
      </c>
      <c r="Q61" s="41">
        <f t="shared" si="26"/>
        <v>35640074</v>
      </c>
      <c r="R61" s="20">
        <f t="shared" si="16"/>
        <v>-79.996839943118985</v>
      </c>
      <c r="S61" s="21">
        <f t="shared" si="17"/>
        <v>-88.317156007698799</v>
      </c>
      <c r="T61" s="20">
        <f t="shared" si="18"/>
        <v>51.641623327042488</v>
      </c>
      <c r="U61" s="22">
        <f t="shared" si="19"/>
        <v>51.344955555875707</v>
      </c>
      <c r="V61" s="40">
        <f t="shared" ref="V61:W61" si="27">+V8+V43</f>
        <v>6410000</v>
      </c>
      <c r="W61" s="41">
        <f t="shared" si="27"/>
        <v>3570000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53041000</v>
      </c>
      <c r="C65" s="48">
        <f t="shared" si="30"/>
        <v>16372000</v>
      </c>
      <c r="D65" s="48">
        <f t="shared" si="30"/>
        <v>0</v>
      </c>
      <c r="E65" s="48">
        <f t="shared" si="30"/>
        <v>69413000</v>
      </c>
      <c r="F65" s="49">
        <f t="shared" si="30"/>
        <v>64413000</v>
      </c>
      <c r="G65" s="50">
        <f t="shared" si="30"/>
        <v>69413000</v>
      </c>
      <c r="H65" s="49">
        <f t="shared" si="30"/>
        <v>13061000</v>
      </c>
      <c r="I65" s="50">
        <f t="shared" si="30"/>
        <v>10283256</v>
      </c>
      <c r="J65" s="49">
        <f t="shared" si="30"/>
        <v>18987000</v>
      </c>
      <c r="K65" s="50">
        <f t="shared" si="30"/>
        <v>22704309</v>
      </c>
      <c r="L65" s="49">
        <f t="shared" si="30"/>
        <v>3798000</v>
      </c>
      <c r="M65" s="51">
        <f t="shared" si="30"/>
        <v>2652509</v>
      </c>
      <c r="N65" s="49">
        <f t="shared" si="30"/>
        <v>0</v>
      </c>
      <c r="O65" s="50">
        <f t="shared" si="30"/>
        <v>0</v>
      </c>
      <c r="P65" s="49">
        <f t="shared" si="30"/>
        <v>35846000</v>
      </c>
      <c r="Q65" s="50">
        <f t="shared" si="30"/>
        <v>35640074</v>
      </c>
      <c r="R65" s="34">
        <f t="shared" si="16"/>
        <v>-79.996839943118985</v>
      </c>
      <c r="S65" s="35">
        <f t="shared" si="17"/>
        <v>-88.317156007698799</v>
      </c>
      <c r="T65" s="34">
        <f t="shared" si="18"/>
        <v>51.641623327042488</v>
      </c>
      <c r="U65" s="35">
        <f t="shared" si="19"/>
        <v>51.344955555875707</v>
      </c>
      <c r="V65" s="49">
        <f>+V61+V62</f>
        <v>6410000</v>
      </c>
      <c r="W65" s="50">
        <f>+W61+W62</f>
        <v>3570000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60375000</v>
      </c>
      <c r="C8" s="36">
        <f t="shared" si="0"/>
        <v>-3680000</v>
      </c>
      <c r="D8" s="36">
        <f t="shared" si="0"/>
        <v>0</v>
      </c>
      <c r="E8" s="36">
        <f t="shared" si="0"/>
        <v>56695000</v>
      </c>
      <c r="F8" s="37">
        <f t="shared" si="0"/>
        <v>59145000</v>
      </c>
      <c r="G8" s="38">
        <f t="shared" si="0"/>
        <v>56695000</v>
      </c>
      <c r="H8" s="37">
        <f t="shared" si="0"/>
        <v>5645000</v>
      </c>
      <c r="I8" s="38">
        <f t="shared" si="0"/>
        <v>0</v>
      </c>
      <c r="J8" s="37">
        <f t="shared" si="0"/>
        <v>5780000</v>
      </c>
      <c r="K8" s="38">
        <f t="shared" si="0"/>
        <v>0</v>
      </c>
      <c r="L8" s="37">
        <f t="shared" si="0"/>
        <v>4133000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15558000</v>
      </c>
      <c r="Q8" s="38">
        <f t="shared" si="0"/>
        <v>0</v>
      </c>
      <c r="R8" s="16">
        <f>IF(($J8       =0),0,((($L8       -$J8       )/$J8       )*100))</f>
        <v>-28.494809688581313</v>
      </c>
      <c r="S8" s="17">
        <f>IF(($K8       =0),0,((($M8       -$K8       )/$K8       )*100))</f>
        <v>0</v>
      </c>
      <c r="T8" s="16">
        <f>IF(($E8       =0),0,(($P8       /$E8       )*100))</f>
        <v>27.441573330981566</v>
      </c>
      <c r="U8" s="18">
        <f>IF(($E8       =0),0,(($Q8       /$E8       )*100))</f>
        <v>0</v>
      </c>
      <c r="V8" s="37">
        <f t="shared" ref="V8:W8" si="1">+V9+V28</f>
        <v>30063000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52695000</v>
      </c>
      <c r="C9" s="39">
        <f t="shared" si="2"/>
        <v>-2480000</v>
      </c>
      <c r="D9" s="39">
        <f t="shared" si="2"/>
        <v>0</v>
      </c>
      <c r="E9" s="39">
        <f t="shared" si="2"/>
        <v>50215000</v>
      </c>
      <c r="F9" s="40">
        <f t="shared" si="2"/>
        <v>52665000</v>
      </c>
      <c r="G9" s="41">
        <f t="shared" si="2"/>
        <v>50215000</v>
      </c>
      <c r="H9" s="40">
        <f t="shared" si="2"/>
        <v>4014000</v>
      </c>
      <c r="I9" s="41">
        <f t="shared" si="2"/>
        <v>0</v>
      </c>
      <c r="J9" s="40">
        <f t="shared" si="2"/>
        <v>4753000</v>
      </c>
      <c r="K9" s="41">
        <f t="shared" si="2"/>
        <v>0</v>
      </c>
      <c r="L9" s="40">
        <f t="shared" si="2"/>
        <v>3847000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12614000</v>
      </c>
      <c r="Q9" s="41">
        <f t="shared" si="2"/>
        <v>0</v>
      </c>
      <c r="R9" s="20">
        <f>IF(($J9       =0),0,((($L9       -$J9       )/$J9       )*100))</f>
        <v>-19.06164527666737</v>
      </c>
      <c r="S9" s="21">
        <f>IF(($K9       =0),0,((($M9       -$K9       )/$K9       )*100))</f>
        <v>0</v>
      </c>
      <c r="T9" s="20">
        <f>IF(($E9       =0),0,(($P9       /$E9       )*100))</f>
        <v>25.119984068505424</v>
      </c>
      <c r="U9" s="22">
        <f>IF(($E9       =0),0,(($Q9       /$E9       )*100))</f>
        <v>0</v>
      </c>
      <c r="V9" s="40">
        <f t="shared" ref="V9:W9" si="3">SUM(V10:V27)</f>
        <v>30063000</v>
      </c>
      <c r="W9" s="41">
        <f t="shared" si="3"/>
        <v>0</v>
      </c>
    </row>
    <row r="10" spans="1:23" x14ac:dyDescent="0.2">
      <c r="A10" s="23" t="s">
        <v>36</v>
      </c>
      <c r="B10" s="42">
        <v>15999000</v>
      </c>
      <c r="C10" s="42">
        <v>-30000</v>
      </c>
      <c r="D10" s="42"/>
      <c r="E10" s="42">
        <f t="shared" ref="E10:E41" si="4">$B10      +$C10      +$D10</f>
        <v>15969000</v>
      </c>
      <c r="F10" s="43">
        <v>15969000</v>
      </c>
      <c r="G10" s="44">
        <v>15969000</v>
      </c>
      <c r="H10" s="43">
        <v>3884000</v>
      </c>
      <c r="I10" s="44"/>
      <c r="J10" s="43">
        <v>3264000</v>
      </c>
      <c r="K10" s="44"/>
      <c r="L10" s="43">
        <v>2369000</v>
      </c>
      <c r="M10" s="44"/>
      <c r="N10" s="43"/>
      <c r="O10" s="44"/>
      <c r="P10" s="43">
        <f t="shared" ref="P10:P41" si="5">$H10      +$J10      +$L10      +$N10</f>
        <v>9517000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-27.420343137254903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59.596718642369595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22880000</v>
      </c>
      <c r="C20" s="42"/>
      <c r="D20" s="42"/>
      <c r="E20" s="42">
        <f t="shared" si="4"/>
        <v>22880000</v>
      </c>
      <c r="F20" s="43">
        <v>22880000</v>
      </c>
      <c r="G20" s="44">
        <v>22880000</v>
      </c>
      <c r="H20" s="43"/>
      <c r="I20" s="44"/>
      <c r="J20" s="43">
        <v>161000</v>
      </c>
      <c r="K20" s="44"/>
      <c r="L20" s="43">
        <v>1015000</v>
      </c>
      <c r="M20" s="44"/>
      <c r="N20" s="43"/>
      <c r="O20" s="44"/>
      <c r="P20" s="43">
        <f t="shared" si="5"/>
        <v>1176000</v>
      </c>
      <c r="Q20" s="44">
        <f t="shared" si="6"/>
        <v>0</v>
      </c>
      <c r="R20" s="24">
        <f t="shared" si="7"/>
        <v>530.43478260869563</v>
      </c>
      <c r="S20" s="25">
        <f t="shared" si="8"/>
        <v>0</v>
      </c>
      <c r="T20" s="24">
        <f t="shared" si="9"/>
        <v>5.13986013986014</v>
      </c>
      <c r="U20" s="26">
        <f t="shared" si="10"/>
        <v>0</v>
      </c>
      <c r="V20" s="43">
        <v>30063000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13816000</v>
      </c>
      <c r="C23" s="42">
        <v>-2450000</v>
      </c>
      <c r="D23" s="42"/>
      <c r="E23" s="42">
        <f t="shared" si="4"/>
        <v>11366000</v>
      </c>
      <c r="F23" s="43">
        <v>13816000</v>
      </c>
      <c r="G23" s="44">
        <v>11366000</v>
      </c>
      <c r="H23" s="43">
        <v>130000</v>
      </c>
      <c r="I23" s="44"/>
      <c r="J23" s="43">
        <v>1328000</v>
      </c>
      <c r="K23" s="44"/>
      <c r="L23" s="43">
        <v>463000</v>
      </c>
      <c r="M23" s="44"/>
      <c r="N23" s="43"/>
      <c r="O23" s="44"/>
      <c r="P23" s="43">
        <f t="shared" si="5"/>
        <v>1921000</v>
      </c>
      <c r="Q23" s="44">
        <f t="shared" si="6"/>
        <v>0</v>
      </c>
      <c r="R23" s="24">
        <f t="shared" si="7"/>
        <v>-65.135542168674704</v>
      </c>
      <c r="S23" s="25">
        <f t="shared" si="8"/>
        <v>0</v>
      </c>
      <c r="T23" s="24">
        <f t="shared" si="9"/>
        <v>16.901284532817172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7680000</v>
      </c>
      <c r="C28" s="39">
        <f t="shared" si="11"/>
        <v>-1200000</v>
      </c>
      <c r="D28" s="39">
        <f t="shared" si="11"/>
        <v>0</v>
      </c>
      <c r="E28" s="39">
        <f t="shared" si="11"/>
        <v>6480000</v>
      </c>
      <c r="F28" s="40">
        <f t="shared" si="11"/>
        <v>6480000</v>
      </c>
      <c r="G28" s="41">
        <f t="shared" si="11"/>
        <v>6480000</v>
      </c>
      <c r="H28" s="40">
        <f t="shared" si="11"/>
        <v>1631000</v>
      </c>
      <c r="I28" s="41">
        <f t="shared" si="11"/>
        <v>0</v>
      </c>
      <c r="J28" s="40">
        <f t="shared" si="11"/>
        <v>1027000</v>
      </c>
      <c r="K28" s="41">
        <f t="shared" si="11"/>
        <v>0</v>
      </c>
      <c r="L28" s="40">
        <f t="shared" si="11"/>
        <v>286000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2944000</v>
      </c>
      <c r="Q28" s="41">
        <f t="shared" si="11"/>
        <v>0</v>
      </c>
      <c r="R28" s="20">
        <f t="shared" si="7"/>
        <v>-72.151898734177209</v>
      </c>
      <c r="S28" s="21">
        <f t="shared" si="8"/>
        <v>0</v>
      </c>
      <c r="T28" s="20">
        <f t="shared" si="9"/>
        <v>45.432098765432102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1337000</v>
      </c>
      <c r="I31" s="44"/>
      <c r="J31" s="43">
        <v>222000</v>
      </c>
      <c r="K31" s="44"/>
      <c r="L31" s="43"/>
      <c r="M31" s="44"/>
      <c r="N31" s="43"/>
      <c r="O31" s="44"/>
      <c r="P31" s="43">
        <f t="shared" si="5"/>
        <v>1559000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64.958333333333329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1280000</v>
      </c>
      <c r="C33" s="42"/>
      <c r="D33" s="42"/>
      <c r="E33" s="42">
        <f t="shared" si="4"/>
        <v>1280000</v>
      </c>
      <c r="F33" s="43">
        <v>1280000</v>
      </c>
      <c r="G33" s="44">
        <v>1280000</v>
      </c>
      <c r="H33" s="43">
        <v>230000</v>
      </c>
      <c r="I33" s="44"/>
      <c r="J33" s="43">
        <v>538000</v>
      </c>
      <c r="K33" s="44"/>
      <c r="L33" s="43">
        <v>280000</v>
      </c>
      <c r="M33" s="44"/>
      <c r="N33" s="43"/>
      <c r="O33" s="44"/>
      <c r="P33" s="43">
        <f t="shared" si="5"/>
        <v>1048000</v>
      </c>
      <c r="Q33" s="44">
        <f t="shared" si="6"/>
        <v>0</v>
      </c>
      <c r="R33" s="24">
        <f t="shared" si="7"/>
        <v>-47.955390334572492</v>
      </c>
      <c r="S33" s="25">
        <f t="shared" si="8"/>
        <v>0</v>
      </c>
      <c r="T33" s="24">
        <f t="shared" si="9"/>
        <v>81.875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-1200000</v>
      </c>
      <c r="D36" s="42"/>
      <c r="E36" s="42">
        <f t="shared" si="4"/>
        <v>2800000</v>
      </c>
      <c r="F36" s="43">
        <v>2800000</v>
      </c>
      <c r="G36" s="44">
        <v>2800000</v>
      </c>
      <c r="H36" s="43">
        <v>64000</v>
      </c>
      <c r="I36" s="44"/>
      <c r="J36" s="43">
        <v>267000</v>
      </c>
      <c r="K36" s="44"/>
      <c r="L36" s="43">
        <v>6000</v>
      </c>
      <c r="M36" s="44"/>
      <c r="N36" s="43"/>
      <c r="O36" s="44"/>
      <c r="P36" s="43">
        <f t="shared" si="5"/>
        <v>337000</v>
      </c>
      <c r="Q36" s="44">
        <f t="shared" si="6"/>
        <v>0</v>
      </c>
      <c r="R36" s="24">
        <f t="shared" si="7"/>
        <v>-97.752808988764045</v>
      </c>
      <c r="S36" s="25">
        <f t="shared" si="8"/>
        <v>0</v>
      </c>
      <c r="T36" s="24">
        <f t="shared" si="9"/>
        <v>12.035714285714286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60375000</v>
      </c>
      <c r="C61" s="39">
        <f t="shared" si="26"/>
        <v>-3680000</v>
      </c>
      <c r="D61" s="39">
        <f t="shared" si="26"/>
        <v>0</v>
      </c>
      <c r="E61" s="39">
        <f t="shared" si="26"/>
        <v>56695000</v>
      </c>
      <c r="F61" s="40">
        <f t="shared" si="26"/>
        <v>59145000</v>
      </c>
      <c r="G61" s="41">
        <f t="shared" si="26"/>
        <v>56695000</v>
      </c>
      <c r="H61" s="40">
        <f t="shared" si="26"/>
        <v>5645000</v>
      </c>
      <c r="I61" s="41">
        <f t="shared" si="26"/>
        <v>0</v>
      </c>
      <c r="J61" s="40">
        <f t="shared" si="26"/>
        <v>5780000</v>
      </c>
      <c r="K61" s="41">
        <f t="shared" si="26"/>
        <v>0</v>
      </c>
      <c r="L61" s="40">
        <f t="shared" si="26"/>
        <v>4133000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15558000</v>
      </c>
      <c r="Q61" s="41">
        <f t="shared" si="26"/>
        <v>0</v>
      </c>
      <c r="R61" s="20">
        <f t="shared" si="16"/>
        <v>-28.494809688581313</v>
      </c>
      <c r="S61" s="21">
        <f t="shared" si="17"/>
        <v>0</v>
      </c>
      <c r="T61" s="20">
        <f t="shared" si="18"/>
        <v>27.441573330981566</v>
      </c>
      <c r="U61" s="22">
        <f t="shared" si="19"/>
        <v>0</v>
      </c>
      <c r="V61" s="40">
        <f t="shared" ref="V61:W61" si="27">+V8+V43</f>
        <v>30063000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60375000</v>
      </c>
      <c r="C65" s="48">
        <f t="shared" si="30"/>
        <v>-3680000</v>
      </c>
      <c r="D65" s="48">
        <f t="shared" si="30"/>
        <v>0</v>
      </c>
      <c r="E65" s="48">
        <f t="shared" si="30"/>
        <v>56695000</v>
      </c>
      <c r="F65" s="49">
        <f t="shared" si="30"/>
        <v>59145000</v>
      </c>
      <c r="G65" s="50">
        <f t="shared" si="30"/>
        <v>56695000</v>
      </c>
      <c r="H65" s="49">
        <f t="shared" si="30"/>
        <v>5645000</v>
      </c>
      <c r="I65" s="50">
        <f t="shared" si="30"/>
        <v>0</v>
      </c>
      <c r="J65" s="49">
        <f t="shared" si="30"/>
        <v>5780000</v>
      </c>
      <c r="K65" s="50">
        <f t="shared" si="30"/>
        <v>0</v>
      </c>
      <c r="L65" s="49">
        <f t="shared" si="30"/>
        <v>4133000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15558000</v>
      </c>
      <c r="Q65" s="50">
        <f t="shared" si="30"/>
        <v>0</v>
      </c>
      <c r="R65" s="34">
        <f t="shared" si="16"/>
        <v>-28.494809688581313</v>
      </c>
      <c r="S65" s="35">
        <f t="shared" si="17"/>
        <v>0</v>
      </c>
      <c r="T65" s="34">
        <f t="shared" si="18"/>
        <v>27.441573330981566</v>
      </c>
      <c r="U65" s="35">
        <f t="shared" si="19"/>
        <v>0</v>
      </c>
      <c r="V65" s="49">
        <f>+V61+V62</f>
        <v>30063000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4714000</v>
      </c>
      <c r="C8" s="36">
        <f t="shared" si="0"/>
        <v>0</v>
      </c>
      <c r="D8" s="36">
        <f t="shared" si="0"/>
        <v>0</v>
      </c>
      <c r="E8" s="36">
        <f t="shared" si="0"/>
        <v>4714000</v>
      </c>
      <c r="F8" s="37">
        <f t="shared" si="0"/>
        <v>4714000</v>
      </c>
      <c r="G8" s="38">
        <f t="shared" si="0"/>
        <v>4714000</v>
      </c>
      <c r="H8" s="37">
        <f t="shared" si="0"/>
        <v>991000</v>
      </c>
      <c r="I8" s="38">
        <f t="shared" si="0"/>
        <v>1370675</v>
      </c>
      <c r="J8" s="37">
        <f t="shared" si="0"/>
        <v>807000</v>
      </c>
      <c r="K8" s="38">
        <f t="shared" si="0"/>
        <v>1735174</v>
      </c>
      <c r="L8" s="37">
        <f t="shared" si="0"/>
        <v>1707000</v>
      </c>
      <c r="M8" s="38">
        <f t="shared" si="0"/>
        <v>888874</v>
      </c>
      <c r="N8" s="37">
        <f t="shared" si="0"/>
        <v>0</v>
      </c>
      <c r="O8" s="38">
        <f t="shared" si="0"/>
        <v>0</v>
      </c>
      <c r="P8" s="37">
        <f t="shared" si="0"/>
        <v>3505000</v>
      </c>
      <c r="Q8" s="38">
        <f t="shared" si="0"/>
        <v>3994723</v>
      </c>
      <c r="R8" s="16">
        <f>IF(($J8       =0),0,((($L8       -$J8       )/$J8       )*100))</f>
        <v>111.52416356877323</v>
      </c>
      <c r="S8" s="17">
        <f>IF(($K8       =0),0,((($M8       -$K8       )/$K8       )*100))</f>
        <v>-48.773206606369158</v>
      </c>
      <c r="T8" s="16">
        <f>IF(($E8       =0),0,(($P8       /$E8       )*100))</f>
        <v>74.352991090369116</v>
      </c>
      <c r="U8" s="18">
        <f>IF(($E8       =0),0,(($Q8       /$E8       )*100))</f>
        <v>84.741684344505728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2514000</v>
      </c>
      <c r="C9" s="39">
        <f t="shared" si="2"/>
        <v>0</v>
      </c>
      <c r="D9" s="39">
        <f t="shared" si="2"/>
        <v>0</v>
      </c>
      <c r="E9" s="39">
        <f t="shared" si="2"/>
        <v>2514000</v>
      </c>
      <c r="F9" s="40">
        <f t="shared" si="2"/>
        <v>2514000</v>
      </c>
      <c r="G9" s="41">
        <f t="shared" si="2"/>
        <v>2514000</v>
      </c>
      <c r="H9" s="40">
        <f t="shared" si="2"/>
        <v>342000</v>
      </c>
      <c r="I9" s="41">
        <f t="shared" si="2"/>
        <v>452601</v>
      </c>
      <c r="J9" s="40">
        <f t="shared" si="2"/>
        <v>0</v>
      </c>
      <c r="K9" s="41">
        <f t="shared" si="2"/>
        <v>927551</v>
      </c>
      <c r="L9" s="40">
        <f t="shared" si="2"/>
        <v>1440000</v>
      </c>
      <c r="M9" s="41">
        <f t="shared" si="2"/>
        <v>621982</v>
      </c>
      <c r="N9" s="40">
        <f t="shared" si="2"/>
        <v>0</v>
      </c>
      <c r="O9" s="41">
        <f t="shared" si="2"/>
        <v>0</v>
      </c>
      <c r="P9" s="40">
        <f t="shared" si="2"/>
        <v>1782000</v>
      </c>
      <c r="Q9" s="41">
        <f t="shared" si="2"/>
        <v>2002134</v>
      </c>
      <c r="R9" s="20">
        <f>IF(($J9       =0),0,((($L9       -$J9       )/$J9       )*100))</f>
        <v>0</v>
      </c>
      <c r="S9" s="21">
        <f>IF(($K9       =0),0,((($M9       -$K9       )/$K9       )*100))</f>
        <v>-32.943633288088741</v>
      </c>
      <c r="T9" s="20">
        <f>IF(($E9       =0),0,(($P9       /$E9       )*100))</f>
        <v>70.883054892601422</v>
      </c>
      <c r="U9" s="22">
        <f>IF(($E9       =0),0,(($Q9       /$E9       )*100))</f>
        <v>79.639379474940327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2514000</v>
      </c>
      <c r="C16" s="42"/>
      <c r="D16" s="42"/>
      <c r="E16" s="42">
        <f t="shared" si="4"/>
        <v>2514000</v>
      </c>
      <c r="F16" s="43">
        <v>2514000</v>
      </c>
      <c r="G16" s="44">
        <v>2514000</v>
      </c>
      <c r="H16" s="43">
        <v>342000</v>
      </c>
      <c r="I16" s="44">
        <v>452601</v>
      </c>
      <c r="J16" s="43"/>
      <c r="K16" s="44">
        <v>927551</v>
      </c>
      <c r="L16" s="43">
        <v>1440000</v>
      </c>
      <c r="M16" s="44">
        <v>621982</v>
      </c>
      <c r="N16" s="43"/>
      <c r="O16" s="44"/>
      <c r="P16" s="43">
        <f t="shared" si="5"/>
        <v>1782000</v>
      </c>
      <c r="Q16" s="44">
        <f t="shared" si="6"/>
        <v>2002134</v>
      </c>
      <c r="R16" s="24">
        <f t="shared" si="7"/>
        <v>0</v>
      </c>
      <c r="S16" s="25">
        <f t="shared" si="8"/>
        <v>-32.943633288088741</v>
      </c>
      <c r="T16" s="24">
        <f t="shared" si="9"/>
        <v>70.883054892601422</v>
      </c>
      <c r="U16" s="26">
        <f t="shared" si="10"/>
        <v>79.639379474940327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649000</v>
      </c>
      <c r="I28" s="41">
        <f t="shared" si="11"/>
        <v>918074</v>
      </c>
      <c r="J28" s="40">
        <f t="shared" si="11"/>
        <v>807000</v>
      </c>
      <c r="K28" s="41">
        <f t="shared" si="11"/>
        <v>807623</v>
      </c>
      <c r="L28" s="40">
        <f t="shared" si="11"/>
        <v>267000</v>
      </c>
      <c r="M28" s="41">
        <f t="shared" si="11"/>
        <v>266892</v>
      </c>
      <c r="N28" s="40">
        <f t="shared" si="11"/>
        <v>0</v>
      </c>
      <c r="O28" s="41">
        <f t="shared" si="11"/>
        <v>0</v>
      </c>
      <c r="P28" s="40">
        <f t="shared" si="11"/>
        <v>1723000</v>
      </c>
      <c r="Q28" s="41">
        <f t="shared" si="11"/>
        <v>1992589</v>
      </c>
      <c r="R28" s="20">
        <f t="shared" si="7"/>
        <v>-66.914498141263948</v>
      </c>
      <c r="S28" s="21">
        <f t="shared" si="8"/>
        <v>-66.953392857806179</v>
      </c>
      <c r="T28" s="20">
        <f t="shared" si="9"/>
        <v>78.318181818181813</v>
      </c>
      <c r="U28" s="22">
        <f t="shared" si="10"/>
        <v>90.572227272727275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349000</v>
      </c>
      <c r="I31" s="44">
        <v>349255</v>
      </c>
      <c r="J31" s="43">
        <v>248000</v>
      </c>
      <c r="K31" s="44">
        <v>248223</v>
      </c>
      <c r="L31" s="43">
        <v>237000</v>
      </c>
      <c r="M31" s="44">
        <v>237092</v>
      </c>
      <c r="N31" s="43"/>
      <c r="O31" s="44"/>
      <c r="P31" s="43">
        <f t="shared" si="5"/>
        <v>834000</v>
      </c>
      <c r="Q31" s="44">
        <f t="shared" si="6"/>
        <v>834570</v>
      </c>
      <c r="R31" s="24">
        <f t="shared" si="7"/>
        <v>-4.435483870967742</v>
      </c>
      <c r="S31" s="25">
        <f t="shared" si="8"/>
        <v>-4.4842742211640338</v>
      </c>
      <c r="T31" s="24">
        <f t="shared" si="9"/>
        <v>83.399999999999991</v>
      </c>
      <c r="U31" s="26">
        <f t="shared" si="10"/>
        <v>83.457000000000008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568819</v>
      </c>
      <c r="J33" s="43">
        <v>559000</v>
      </c>
      <c r="K33" s="44">
        <v>559400</v>
      </c>
      <c r="L33" s="43">
        <v>30000</v>
      </c>
      <c r="M33" s="44">
        <v>29800</v>
      </c>
      <c r="N33" s="43"/>
      <c r="O33" s="44"/>
      <c r="P33" s="43">
        <f t="shared" si="5"/>
        <v>889000</v>
      </c>
      <c r="Q33" s="44">
        <f t="shared" si="6"/>
        <v>1158019</v>
      </c>
      <c r="R33" s="24">
        <f t="shared" si="7"/>
        <v>-94.633273703041141</v>
      </c>
      <c r="S33" s="25">
        <f t="shared" si="8"/>
        <v>-94.672863782624233</v>
      </c>
      <c r="T33" s="24">
        <f t="shared" si="9"/>
        <v>74.083333333333329</v>
      </c>
      <c r="U33" s="26">
        <f t="shared" si="10"/>
        <v>96.501583333333329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9574000</v>
      </c>
      <c r="C61" s="39">
        <f t="shared" si="26"/>
        <v>0</v>
      </c>
      <c r="D61" s="39">
        <f t="shared" si="26"/>
        <v>0</v>
      </c>
      <c r="E61" s="39">
        <f t="shared" si="26"/>
        <v>9574000</v>
      </c>
      <c r="F61" s="40">
        <f t="shared" si="26"/>
        <v>9574000</v>
      </c>
      <c r="G61" s="41">
        <f t="shared" si="26"/>
        <v>4714000</v>
      </c>
      <c r="H61" s="40">
        <f t="shared" si="26"/>
        <v>991000</v>
      </c>
      <c r="I61" s="41">
        <f t="shared" si="26"/>
        <v>1370675</v>
      </c>
      <c r="J61" s="40">
        <f t="shared" si="26"/>
        <v>807000</v>
      </c>
      <c r="K61" s="41">
        <f t="shared" si="26"/>
        <v>1735174</v>
      </c>
      <c r="L61" s="40">
        <f t="shared" si="26"/>
        <v>1707000</v>
      </c>
      <c r="M61" s="41">
        <f t="shared" si="26"/>
        <v>888874</v>
      </c>
      <c r="N61" s="40">
        <f t="shared" si="26"/>
        <v>0</v>
      </c>
      <c r="O61" s="41">
        <f t="shared" si="26"/>
        <v>0</v>
      </c>
      <c r="P61" s="40">
        <f t="shared" si="26"/>
        <v>3505000</v>
      </c>
      <c r="Q61" s="41">
        <f t="shared" si="26"/>
        <v>3994723</v>
      </c>
      <c r="R61" s="20">
        <f t="shared" si="16"/>
        <v>111.52416356877323</v>
      </c>
      <c r="S61" s="21">
        <f t="shared" si="17"/>
        <v>-48.773206606369158</v>
      </c>
      <c r="T61" s="20">
        <f t="shared" si="18"/>
        <v>36.609567578859412</v>
      </c>
      <c r="U61" s="22">
        <f t="shared" si="19"/>
        <v>41.724702318780025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9574000</v>
      </c>
      <c r="C65" s="48">
        <f t="shared" si="30"/>
        <v>0</v>
      </c>
      <c r="D65" s="48">
        <f t="shared" si="30"/>
        <v>0</v>
      </c>
      <c r="E65" s="48">
        <f t="shared" si="30"/>
        <v>9574000</v>
      </c>
      <c r="F65" s="49">
        <f t="shared" si="30"/>
        <v>9574000</v>
      </c>
      <c r="G65" s="50">
        <f t="shared" si="30"/>
        <v>4714000</v>
      </c>
      <c r="H65" s="49">
        <f t="shared" si="30"/>
        <v>991000</v>
      </c>
      <c r="I65" s="50">
        <f t="shared" si="30"/>
        <v>1370675</v>
      </c>
      <c r="J65" s="49">
        <f t="shared" si="30"/>
        <v>807000</v>
      </c>
      <c r="K65" s="50">
        <f t="shared" si="30"/>
        <v>1735174</v>
      </c>
      <c r="L65" s="49">
        <f t="shared" si="30"/>
        <v>1707000</v>
      </c>
      <c r="M65" s="51">
        <f t="shared" si="30"/>
        <v>888874</v>
      </c>
      <c r="N65" s="49">
        <f t="shared" si="30"/>
        <v>0</v>
      </c>
      <c r="O65" s="50">
        <f t="shared" si="30"/>
        <v>0</v>
      </c>
      <c r="P65" s="49">
        <f t="shared" si="30"/>
        <v>3505000</v>
      </c>
      <c r="Q65" s="50">
        <f t="shared" si="30"/>
        <v>3994723</v>
      </c>
      <c r="R65" s="34">
        <f t="shared" si="16"/>
        <v>111.52416356877323</v>
      </c>
      <c r="S65" s="35">
        <f t="shared" si="17"/>
        <v>-48.773206606369158</v>
      </c>
      <c r="T65" s="34">
        <f t="shared" si="18"/>
        <v>36.609567578859412</v>
      </c>
      <c r="U65" s="35">
        <f t="shared" si="19"/>
        <v>41.724702318780025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52660000</v>
      </c>
      <c r="C8" s="36">
        <f t="shared" si="0"/>
        <v>29030000</v>
      </c>
      <c r="D8" s="36">
        <f t="shared" si="0"/>
        <v>0</v>
      </c>
      <c r="E8" s="36">
        <f t="shared" si="0"/>
        <v>81690000</v>
      </c>
      <c r="F8" s="37">
        <f t="shared" si="0"/>
        <v>81690000</v>
      </c>
      <c r="G8" s="38">
        <f t="shared" si="0"/>
        <v>81690000</v>
      </c>
      <c r="H8" s="37">
        <f t="shared" si="0"/>
        <v>13015000</v>
      </c>
      <c r="I8" s="38">
        <f t="shared" si="0"/>
        <v>3885545</v>
      </c>
      <c r="J8" s="37">
        <f t="shared" si="0"/>
        <v>11070000</v>
      </c>
      <c r="K8" s="38">
        <f t="shared" si="0"/>
        <v>17826541</v>
      </c>
      <c r="L8" s="37">
        <f t="shared" si="0"/>
        <v>7782000</v>
      </c>
      <c r="M8" s="38">
        <f t="shared" si="0"/>
        <v>8394640</v>
      </c>
      <c r="N8" s="37">
        <f t="shared" si="0"/>
        <v>0</v>
      </c>
      <c r="O8" s="38">
        <f t="shared" si="0"/>
        <v>0</v>
      </c>
      <c r="P8" s="37">
        <f t="shared" si="0"/>
        <v>31867000</v>
      </c>
      <c r="Q8" s="38">
        <f t="shared" si="0"/>
        <v>30106726</v>
      </c>
      <c r="R8" s="16">
        <f>IF(($J8       =0),0,((($L8       -$J8       )/$J8       )*100))</f>
        <v>-29.701897018970193</v>
      </c>
      <c r="S8" s="17">
        <f>IF(($K8       =0),0,((($M8       -$K8       )/$K8       )*100))</f>
        <v>-52.909316507335888</v>
      </c>
      <c r="T8" s="16">
        <f>IF(($E8       =0),0,(($P8       /$E8       )*100))</f>
        <v>39.009670706328805</v>
      </c>
      <c r="U8" s="18">
        <f>IF(($E8       =0),0,(($Q8       /$E8       )*100))</f>
        <v>36.854848818704859</v>
      </c>
      <c r="V8" s="37">
        <f t="shared" ref="V8:W8" si="1">+V9+V28</f>
        <v>1836000</v>
      </c>
      <c r="W8" s="38">
        <f t="shared" si="1"/>
        <v>1836000</v>
      </c>
    </row>
    <row r="9" spans="1:23" x14ac:dyDescent="0.2">
      <c r="A9" s="19" t="s">
        <v>35</v>
      </c>
      <c r="B9" s="39">
        <f t="shared" ref="B9:Q9" si="2">SUM(B10:B27)</f>
        <v>47658000</v>
      </c>
      <c r="C9" s="39">
        <f t="shared" si="2"/>
        <v>29030000</v>
      </c>
      <c r="D9" s="39">
        <f t="shared" si="2"/>
        <v>0</v>
      </c>
      <c r="E9" s="39">
        <f t="shared" si="2"/>
        <v>76688000</v>
      </c>
      <c r="F9" s="40">
        <f t="shared" si="2"/>
        <v>76688000</v>
      </c>
      <c r="G9" s="41">
        <f t="shared" si="2"/>
        <v>76688000</v>
      </c>
      <c r="H9" s="40">
        <f t="shared" si="2"/>
        <v>12163000</v>
      </c>
      <c r="I9" s="41">
        <f t="shared" si="2"/>
        <v>3885545</v>
      </c>
      <c r="J9" s="40">
        <f t="shared" si="2"/>
        <v>8574000</v>
      </c>
      <c r="K9" s="41">
        <f t="shared" si="2"/>
        <v>18678706</v>
      </c>
      <c r="L9" s="40">
        <f t="shared" si="2"/>
        <v>7484000</v>
      </c>
      <c r="M9" s="41">
        <f t="shared" si="2"/>
        <v>8344642</v>
      </c>
      <c r="N9" s="40">
        <f t="shared" si="2"/>
        <v>0</v>
      </c>
      <c r="O9" s="41">
        <f t="shared" si="2"/>
        <v>0</v>
      </c>
      <c r="P9" s="40">
        <f t="shared" si="2"/>
        <v>28221000</v>
      </c>
      <c r="Q9" s="41">
        <f t="shared" si="2"/>
        <v>30908893</v>
      </c>
      <c r="R9" s="20">
        <f>IF(($J9       =0),0,((($L9       -$J9       )/$J9       )*100))</f>
        <v>-12.712852810823419</v>
      </c>
      <c r="S9" s="21">
        <f>IF(($K9       =0),0,((($M9       -$K9       )/$K9       )*100))</f>
        <v>-55.325374252370587</v>
      </c>
      <c r="T9" s="20">
        <f>IF(($E9       =0),0,(($P9       /$E9       )*100))</f>
        <v>36.79976006676403</v>
      </c>
      <c r="U9" s="22">
        <f>IF(($E9       =0),0,(($Q9       /$E9       )*100))</f>
        <v>40.304732161485504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27858000</v>
      </c>
      <c r="C10" s="42">
        <v>-80000</v>
      </c>
      <c r="D10" s="42"/>
      <c r="E10" s="42">
        <f t="shared" ref="E10:E41" si="4">$B10      +$C10      +$D10</f>
        <v>27778000</v>
      </c>
      <c r="F10" s="43">
        <v>27778000</v>
      </c>
      <c r="G10" s="44">
        <v>27778000</v>
      </c>
      <c r="H10" s="43">
        <v>7232000</v>
      </c>
      <c r="I10" s="44">
        <v>3451015</v>
      </c>
      <c r="J10" s="43">
        <v>5560000</v>
      </c>
      <c r="K10" s="44">
        <v>23297597</v>
      </c>
      <c r="L10" s="43">
        <v>7484000</v>
      </c>
      <c r="M10" s="44">
        <v>2281701</v>
      </c>
      <c r="N10" s="43"/>
      <c r="O10" s="44"/>
      <c r="P10" s="43">
        <f t="shared" ref="P10:P41" si="5">$H10      +$J10      +$L10      +$N10</f>
        <v>20276000</v>
      </c>
      <c r="Q10" s="44">
        <f t="shared" ref="Q10:Q41" si="6">$I10      +$K10      +$M10      +$O10</f>
        <v>29030313</v>
      </c>
      <c r="R10" s="24">
        <f t="shared" ref="R10:R41" si="7">IF(($J10      =0),0,((($L10      -$J10      )/$J10      )*100))</f>
        <v>34.60431654676259</v>
      </c>
      <c r="S10" s="25">
        <f t="shared" ref="S10:S41" si="8">IF(($K10      =0),0,((($M10      -$K10      )/$K10      )*100))</f>
        <v>-90.206281789490987</v>
      </c>
      <c r="T10" s="24">
        <f t="shared" ref="T10:T41" si="9">IF(($E10      =0),0,(($P10      /$E10      )*100))</f>
        <v>72.99301605587155</v>
      </c>
      <c r="U10" s="26">
        <f t="shared" ref="U10:U41" si="10">IF(($E10      =0),0,(($Q10      /$E10      )*100))</f>
        <v>104.50829073367413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29110000</v>
      </c>
      <c r="D20" s="42"/>
      <c r="E20" s="42">
        <f t="shared" si="4"/>
        <v>29110000</v>
      </c>
      <c r="F20" s="43">
        <v>29110000</v>
      </c>
      <c r="G20" s="44">
        <v>29110000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19800000</v>
      </c>
      <c r="C23" s="42"/>
      <c r="D23" s="42"/>
      <c r="E23" s="42">
        <f t="shared" si="4"/>
        <v>19800000</v>
      </c>
      <c r="F23" s="43">
        <v>19800000</v>
      </c>
      <c r="G23" s="44">
        <v>19800000</v>
      </c>
      <c r="H23" s="43">
        <v>4931000</v>
      </c>
      <c r="I23" s="44">
        <v>434530</v>
      </c>
      <c r="J23" s="43">
        <v>3014000</v>
      </c>
      <c r="K23" s="44">
        <v>-4618891</v>
      </c>
      <c r="L23" s="43"/>
      <c r="M23" s="44">
        <v>6062941</v>
      </c>
      <c r="N23" s="43"/>
      <c r="O23" s="44"/>
      <c r="P23" s="43">
        <f t="shared" si="5"/>
        <v>7945000</v>
      </c>
      <c r="Q23" s="44">
        <f t="shared" si="6"/>
        <v>1878580</v>
      </c>
      <c r="R23" s="24">
        <f t="shared" si="7"/>
        <v>-100</v>
      </c>
      <c r="S23" s="25">
        <f t="shared" si="8"/>
        <v>-231.26399821948601</v>
      </c>
      <c r="T23" s="24">
        <f t="shared" si="9"/>
        <v>40.12626262626263</v>
      </c>
      <c r="U23" s="26">
        <f t="shared" si="10"/>
        <v>9.4877777777777776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5002000</v>
      </c>
      <c r="C28" s="39">
        <f t="shared" si="11"/>
        <v>0</v>
      </c>
      <c r="D28" s="39">
        <f t="shared" si="11"/>
        <v>0</v>
      </c>
      <c r="E28" s="39">
        <f t="shared" si="11"/>
        <v>5002000</v>
      </c>
      <c r="F28" s="40">
        <f t="shared" si="11"/>
        <v>5002000</v>
      </c>
      <c r="G28" s="41">
        <f t="shared" si="11"/>
        <v>5002000</v>
      </c>
      <c r="H28" s="40">
        <f t="shared" si="11"/>
        <v>852000</v>
      </c>
      <c r="I28" s="41">
        <f t="shared" si="11"/>
        <v>0</v>
      </c>
      <c r="J28" s="40">
        <f t="shared" si="11"/>
        <v>2496000</v>
      </c>
      <c r="K28" s="41">
        <f t="shared" si="11"/>
        <v>-852165</v>
      </c>
      <c r="L28" s="40">
        <f t="shared" si="11"/>
        <v>298000</v>
      </c>
      <c r="M28" s="41">
        <f t="shared" si="11"/>
        <v>49998</v>
      </c>
      <c r="N28" s="40">
        <f t="shared" si="11"/>
        <v>0</v>
      </c>
      <c r="O28" s="41">
        <f t="shared" si="11"/>
        <v>0</v>
      </c>
      <c r="P28" s="40">
        <f t="shared" si="11"/>
        <v>3646000</v>
      </c>
      <c r="Q28" s="41">
        <f t="shared" si="11"/>
        <v>-802167</v>
      </c>
      <c r="R28" s="20">
        <f t="shared" si="7"/>
        <v>-88.060897435897431</v>
      </c>
      <c r="S28" s="21">
        <f t="shared" si="8"/>
        <v>-105.8671736107444</v>
      </c>
      <c r="T28" s="20">
        <f t="shared" si="9"/>
        <v>72.890843662534991</v>
      </c>
      <c r="U28" s="22">
        <f t="shared" si="10"/>
        <v>-16.036925229908036</v>
      </c>
      <c r="V28" s="40">
        <f t="shared" ref="V28:W28" si="12">SUM(V29:V42)</f>
        <v>1836000</v>
      </c>
      <c r="W28" s="41">
        <f t="shared" si="12"/>
        <v>1836000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852000</v>
      </c>
      <c r="I31" s="44"/>
      <c r="J31" s="43">
        <v>2002000</v>
      </c>
      <c r="K31" s="44">
        <v>-852165</v>
      </c>
      <c r="L31" s="43">
        <v>42000</v>
      </c>
      <c r="M31" s="44">
        <v>49998</v>
      </c>
      <c r="N31" s="43"/>
      <c r="O31" s="44"/>
      <c r="P31" s="43">
        <f t="shared" si="5"/>
        <v>2896000</v>
      </c>
      <c r="Q31" s="44">
        <f t="shared" si="6"/>
        <v>-802167</v>
      </c>
      <c r="R31" s="24">
        <f t="shared" si="7"/>
        <v>-97.902097902097907</v>
      </c>
      <c r="S31" s="25">
        <f t="shared" si="8"/>
        <v>-105.8671736107444</v>
      </c>
      <c r="T31" s="24">
        <f t="shared" si="9"/>
        <v>76.21052631578948</v>
      </c>
      <c r="U31" s="26">
        <f t="shared" si="10"/>
        <v>-21.109657894736841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1202000</v>
      </c>
      <c r="C33" s="42"/>
      <c r="D33" s="42"/>
      <c r="E33" s="42">
        <f t="shared" si="4"/>
        <v>1202000</v>
      </c>
      <c r="F33" s="43">
        <v>1202000</v>
      </c>
      <c r="G33" s="44">
        <v>1202000</v>
      </c>
      <c r="H33" s="43"/>
      <c r="I33" s="44"/>
      <c r="J33" s="43">
        <v>494000</v>
      </c>
      <c r="K33" s="44"/>
      <c r="L33" s="43">
        <v>256000</v>
      </c>
      <c r="M33" s="44"/>
      <c r="N33" s="43"/>
      <c r="O33" s="44"/>
      <c r="P33" s="43">
        <f t="shared" si="5"/>
        <v>750000</v>
      </c>
      <c r="Q33" s="44">
        <f t="shared" si="6"/>
        <v>0</v>
      </c>
      <c r="R33" s="24">
        <f t="shared" si="7"/>
        <v>-48.178137651821864</v>
      </c>
      <c r="S33" s="25">
        <f t="shared" si="8"/>
        <v>0</v>
      </c>
      <c r="T33" s="24">
        <f t="shared" si="9"/>
        <v>62.396006655574041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1836000</v>
      </c>
      <c r="W37" s="44">
        <v>1836000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80435000</v>
      </c>
      <c r="C43" s="45">
        <f t="shared" si="20"/>
        <v>74614000</v>
      </c>
      <c r="D43" s="45">
        <f t="shared" si="20"/>
        <v>0</v>
      </c>
      <c r="E43" s="45">
        <f t="shared" si="20"/>
        <v>155049000</v>
      </c>
      <c r="F43" s="46">
        <f t="shared" si="20"/>
        <v>155016000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80435000</v>
      </c>
      <c r="C44" s="39">
        <f t="shared" si="22"/>
        <v>74614000</v>
      </c>
      <c r="D44" s="39">
        <f t="shared" si="22"/>
        <v>0</v>
      </c>
      <c r="E44" s="39">
        <f t="shared" si="22"/>
        <v>155049000</v>
      </c>
      <c r="F44" s="40">
        <f t="shared" si="22"/>
        <v>155016000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435000</v>
      </c>
      <c r="C46" s="42">
        <v>33000</v>
      </c>
      <c r="D46" s="42"/>
      <c r="E46" s="42">
        <f t="shared" si="13"/>
        <v>468000</v>
      </c>
      <c r="F46" s="43">
        <v>435000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45000000</v>
      </c>
      <c r="C53" s="42"/>
      <c r="D53" s="42"/>
      <c r="E53" s="42">
        <f t="shared" si="13"/>
        <v>45000000</v>
      </c>
      <c r="F53" s="43">
        <v>45000000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74581000</v>
      </c>
      <c r="D55" s="42"/>
      <c r="E55" s="42">
        <f t="shared" si="13"/>
        <v>74581000</v>
      </c>
      <c r="F55" s="43">
        <v>74581000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133095000</v>
      </c>
      <c r="C61" s="39">
        <f t="shared" si="26"/>
        <v>103644000</v>
      </c>
      <c r="D61" s="39">
        <f t="shared" si="26"/>
        <v>0</v>
      </c>
      <c r="E61" s="39">
        <f t="shared" si="26"/>
        <v>236739000</v>
      </c>
      <c r="F61" s="40">
        <f t="shared" si="26"/>
        <v>236706000</v>
      </c>
      <c r="G61" s="41">
        <f t="shared" si="26"/>
        <v>81690000</v>
      </c>
      <c r="H61" s="40">
        <f t="shared" si="26"/>
        <v>13015000</v>
      </c>
      <c r="I61" s="41">
        <f t="shared" si="26"/>
        <v>3885545</v>
      </c>
      <c r="J61" s="40">
        <f t="shared" si="26"/>
        <v>11070000</v>
      </c>
      <c r="K61" s="41">
        <f t="shared" si="26"/>
        <v>17826541</v>
      </c>
      <c r="L61" s="40">
        <f t="shared" si="26"/>
        <v>7782000</v>
      </c>
      <c r="M61" s="41">
        <f t="shared" si="26"/>
        <v>8394640</v>
      </c>
      <c r="N61" s="40">
        <f t="shared" si="26"/>
        <v>0</v>
      </c>
      <c r="O61" s="41">
        <f t="shared" si="26"/>
        <v>0</v>
      </c>
      <c r="P61" s="40">
        <f t="shared" si="26"/>
        <v>31867000</v>
      </c>
      <c r="Q61" s="41">
        <f t="shared" si="26"/>
        <v>30106726</v>
      </c>
      <c r="R61" s="20">
        <f t="shared" si="16"/>
        <v>-29.701897018970193</v>
      </c>
      <c r="S61" s="21">
        <f t="shared" si="17"/>
        <v>-52.909316507335888</v>
      </c>
      <c r="T61" s="20">
        <f t="shared" si="18"/>
        <v>13.460815497235352</v>
      </c>
      <c r="U61" s="22">
        <f t="shared" si="19"/>
        <v>12.71726500492103</v>
      </c>
      <c r="V61" s="40">
        <f t="shared" ref="V61:W61" si="27">+V8+V43</f>
        <v>1836000</v>
      </c>
      <c r="W61" s="41">
        <f t="shared" si="27"/>
        <v>1836000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133095000</v>
      </c>
      <c r="C65" s="48">
        <f t="shared" si="30"/>
        <v>103644000</v>
      </c>
      <c r="D65" s="48">
        <f t="shared" si="30"/>
        <v>0</v>
      </c>
      <c r="E65" s="48">
        <f t="shared" si="30"/>
        <v>236739000</v>
      </c>
      <c r="F65" s="49">
        <f t="shared" si="30"/>
        <v>236706000</v>
      </c>
      <c r="G65" s="50">
        <f t="shared" si="30"/>
        <v>81690000</v>
      </c>
      <c r="H65" s="49">
        <f t="shared" si="30"/>
        <v>13015000</v>
      </c>
      <c r="I65" s="50">
        <f t="shared" si="30"/>
        <v>3885545</v>
      </c>
      <c r="J65" s="49">
        <f t="shared" si="30"/>
        <v>11070000</v>
      </c>
      <c r="K65" s="50">
        <f t="shared" si="30"/>
        <v>17826541</v>
      </c>
      <c r="L65" s="49">
        <f t="shared" si="30"/>
        <v>7782000</v>
      </c>
      <c r="M65" s="51">
        <f t="shared" si="30"/>
        <v>8394640</v>
      </c>
      <c r="N65" s="49">
        <f t="shared" si="30"/>
        <v>0</v>
      </c>
      <c r="O65" s="50">
        <f t="shared" si="30"/>
        <v>0</v>
      </c>
      <c r="P65" s="49">
        <f t="shared" si="30"/>
        <v>31867000</v>
      </c>
      <c r="Q65" s="50">
        <f t="shared" si="30"/>
        <v>30106726</v>
      </c>
      <c r="R65" s="34">
        <f t="shared" si="16"/>
        <v>-29.701897018970193</v>
      </c>
      <c r="S65" s="35">
        <f t="shared" si="17"/>
        <v>-52.909316507335888</v>
      </c>
      <c r="T65" s="34">
        <f t="shared" si="18"/>
        <v>13.460815497235352</v>
      </c>
      <c r="U65" s="35">
        <f t="shared" si="19"/>
        <v>12.71726500492103</v>
      </c>
      <c r="V65" s="49">
        <f>+V61+V62</f>
        <v>1836000</v>
      </c>
      <c r="W65" s="50">
        <f>+W61+W62</f>
        <v>1836000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67655000</v>
      </c>
      <c r="C8" s="36">
        <f t="shared" si="0"/>
        <v>34891000</v>
      </c>
      <c r="D8" s="36">
        <f t="shared" si="0"/>
        <v>0</v>
      </c>
      <c r="E8" s="36">
        <f t="shared" si="0"/>
        <v>102546000</v>
      </c>
      <c r="F8" s="37">
        <f t="shared" si="0"/>
        <v>97546000</v>
      </c>
      <c r="G8" s="38">
        <f t="shared" si="0"/>
        <v>102546000</v>
      </c>
      <c r="H8" s="37">
        <f t="shared" si="0"/>
        <v>23821000</v>
      </c>
      <c r="I8" s="38">
        <f t="shared" si="0"/>
        <v>24943618</v>
      </c>
      <c r="J8" s="37">
        <f t="shared" si="0"/>
        <v>17867000</v>
      </c>
      <c r="K8" s="38">
        <f t="shared" si="0"/>
        <v>19252904</v>
      </c>
      <c r="L8" s="37">
        <f t="shared" si="0"/>
        <v>8974000</v>
      </c>
      <c r="M8" s="38">
        <f t="shared" si="0"/>
        <v>10657170</v>
      </c>
      <c r="N8" s="37">
        <f t="shared" si="0"/>
        <v>0</v>
      </c>
      <c r="O8" s="38">
        <f t="shared" si="0"/>
        <v>0</v>
      </c>
      <c r="P8" s="37">
        <f t="shared" si="0"/>
        <v>50662000</v>
      </c>
      <c r="Q8" s="38">
        <f t="shared" si="0"/>
        <v>54853692</v>
      </c>
      <c r="R8" s="16">
        <f>IF(($J8       =0),0,((($L8       -$J8       )/$J8       )*100))</f>
        <v>-49.773325124531262</v>
      </c>
      <c r="S8" s="17">
        <f>IF(($K8       =0),0,((($M8       -$K8       )/$K8       )*100))</f>
        <v>-44.646428403735868</v>
      </c>
      <c r="T8" s="16">
        <f>IF(($E8       =0),0,(($P8       /$E8       )*100))</f>
        <v>49.404169835976049</v>
      </c>
      <c r="U8" s="18">
        <f>IF(($E8       =0),0,(($Q8       /$E8       )*100))</f>
        <v>53.4917910011117</v>
      </c>
      <c r="V8" s="37">
        <f t="shared" ref="V8:W8" si="1">+V9+V28</f>
        <v>10026000</v>
      </c>
      <c r="W8" s="38">
        <f t="shared" si="1"/>
        <v>10026000</v>
      </c>
    </row>
    <row r="9" spans="1:23" x14ac:dyDescent="0.2">
      <c r="A9" s="19" t="s">
        <v>35</v>
      </c>
      <c r="B9" s="39">
        <f t="shared" ref="B9:Q9" si="2">SUM(B10:B27)</f>
        <v>63838000</v>
      </c>
      <c r="C9" s="39">
        <f t="shared" si="2"/>
        <v>34891000</v>
      </c>
      <c r="D9" s="39">
        <f t="shared" si="2"/>
        <v>0</v>
      </c>
      <c r="E9" s="39">
        <f t="shared" si="2"/>
        <v>98729000</v>
      </c>
      <c r="F9" s="40">
        <f t="shared" si="2"/>
        <v>93729000</v>
      </c>
      <c r="G9" s="41">
        <f t="shared" si="2"/>
        <v>98729000</v>
      </c>
      <c r="H9" s="40">
        <f t="shared" si="2"/>
        <v>22935000</v>
      </c>
      <c r="I9" s="41">
        <f t="shared" si="2"/>
        <v>24425710</v>
      </c>
      <c r="J9" s="40">
        <f t="shared" si="2"/>
        <v>16689000</v>
      </c>
      <c r="K9" s="41">
        <f t="shared" si="2"/>
        <v>18774644</v>
      </c>
      <c r="L9" s="40">
        <f t="shared" si="2"/>
        <v>7774000</v>
      </c>
      <c r="M9" s="41">
        <f t="shared" si="2"/>
        <v>9463982</v>
      </c>
      <c r="N9" s="40">
        <f t="shared" si="2"/>
        <v>0</v>
      </c>
      <c r="O9" s="41">
        <f t="shared" si="2"/>
        <v>0</v>
      </c>
      <c r="P9" s="40">
        <f t="shared" si="2"/>
        <v>47398000</v>
      </c>
      <c r="Q9" s="41">
        <f t="shared" si="2"/>
        <v>52664336</v>
      </c>
      <c r="R9" s="20">
        <f>IF(($J9       =0),0,((($L9       -$J9       )/$J9       )*100))</f>
        <v>-53.418419318113727</v>
      </c>
      <c r="S9" s="21">
        <f>IF(($K9       =0),0,((($M9       -$K9       )/$K9       )*100))</f>
        <v>-49.591683336312528</v>
      </c>
      <c r="T9" s="20">
        <f>IF(($E9       =0),0,(($P9       /$E9       )*100))</f>
        <v>48.008184018879959</v>
      </c>
      <c r="U9" s="22">
        <f>IF(($E9       =0),0,(($Q9       /$E9       )*100))</f>
        <v>53.34231684712698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31238000</v>
      </c>
      <c r="C10" s="42">
        <v>-109000</v>
      </c>
      <c r="D10" s="42"/>
      <c r="E10" s="42">
        <f t="shared" ref="E10:E41" si="4">$B10      +$C10      +$D10</f>
        <v>31129000</v>
      </c>
      <c r="F10" s="43">
        <v>31129000</v>
      </c>
      <c r="G10" s="44">
        <v>31129000</v>
      </c>
      <c r="H10" s="43">
        <v>13096000</v>
      </c>
      <c r="I10" s="44">
        <v>14481763</v>
      </c>
      <c r="J10" s="43">
        <v>9411000</v>
      </c>
      <c r="K10" s="44">
        <v>11260327</v>
      </c>
      <c r="L10" s="43">
        <v>4859000</v>
      </c>
      <c r="M10" s="44">
        <v>4667895</v>
      </c>
      <c r="N10" s="43"/>
      <c r="O10" s="44"/>
      <c r="P10" s="43">
        <f t="shared" ref="P10:P41" si="5">$H10      +$J10      +$L10      +$N10</f>
        <v>27366000</v>
      </c>
      <c r="Q10" s="44">
        <f t="shared" ref="Q10:Q41" si="6">$I10      +$K10      +$M10      +$O10</f>
        <v>30409985</v>
      </c>
      <c r="R10" s="24">
        <f t="shared" ref="R10:R41" si="7">IF(($J10      =0),0,((($L10      -$J10      )/$J10      )*100))</f>
        <v>-48.368929975560512</v>
      </c>
      <c r="S10" s="25">
        <f t="shared" ref="S10:S41" si="8">IF(($K10      =0),0,((($M10      -$K10      )/$K10      )*100))</f>
        <v>-58.545653247903019</v>
      </c>
      <c r="T10" s="24">
        <f t="shared" ref="T10:T41" si="9">IF(($E10      =0),0,(($P10      /$E10      )*100))</f>
        <v>87.911593690770658</v>
      </c>
      <c r="U10" s="26">
        <f t="shared" ref="U10:U41" si="10">IF(($E10      =0),0,(($Q10      /$E10      )*100))</f>
        <v>97.69020848726268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30000000</v>
      </c>
      <c r="D20" s="42"/>
      <c r="E20" s="42">
        <f t="shared" si="4"/>
        <v>30000000</v>
      </c>
      <c r="F20" s="43">
        <v>30000000</v>
      </c>
      <c r="G20" s="44">
        <v>30000000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32600000</v>
      </c>
      <c r="C23" s="42">
        <v>5000000</v>
      </c>
      <c r="D23" s="42"/>
      <c r="E23" s="42">
        <f t="shared" si="4"/>
        <v>37600000</v>
      </c>
      <c r="F23" s="43">
        <v>32600000</v>
      </c>
      <c r="G23" s="44">
        <v>37600000</v>
      </c>
      <c r="H23" s="43">
        <v>9839000</v>
      </c>
      <c r="I23" s="44">
        <v>9943947</v>
      </c>
      <c r="J23" s="43">
        <v>7278000</v>
      </c>
      <c r="K23" s="44">
        <v>7514317</v>
      </c>
      <c r="L23" s="43">
        <v>2915000</v>
      </c>
      <c r="M23" s="44">
        <v>4796087</v>
      </c>
      <c r="N23" s="43"/>
      <c r="O23" s="44"/>
      <c r="P23" s="43">
        <f t="shared" si="5"/>
        <v>20032000</v>
      </c>
      <c r="Q23" s="44">
        <f t="shared" si="6"/>
        <v>22254351</v>
      </c>
      <c r="R23" s="24">
        <f t="shared" si="7"/>
        <v>-59.947787853805991</v>
      </c>
      <c r="S23" s="25">
        <f t="shared" si="8"/>
        <v>-36.174012887664972</v>
      </c>
      <c r="T23" s="24">
        <f t="shared" si="9"/>
        <v>53.276595744680854</v>
      </c>
      <c r="U23" s="26">
        <f t="shared" si="10"/>
        <v>59.187103723404256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3817000</v>
      </c>
      <c r="C28" s="39">
        <f t="shared" si="11"/>
        <v>0</v>
      </c>
      <c r="D28" s="39">
        <f t="shared" si="11"/>
        <v>0</v>
      </c>
      <c r="E28" s="39">
        <f t="shared" si="11"/>
        <v>3817000</v>
      </c>
      <c r="F28" s="40">
        <f t="shared" si="11"/>
        <v>3817000</v>
      </c>
      <c r="G28" s="41">
        <f t="shared" si="11"/>
        <v>3817000</v>
      </c>
      <c r="H28" s="40">
        <f t="shared" si="11"/>
        <v>886000</v>
      </c>
      <c r="I28" s="41">
        <f t="shared" si="11"/>
        <v>517908</v>
      </c>
      <c r="J28" s="40">
        <f t="shared" si="11"/>
        <v>1178000</v>
      </c>
      <c r="K28" s="41">
        <f t="shared" si="11"/>
        <v>478260</v>
      </c>
      <c r="L28" s="40">
        <f t="shared" si="11"/>
        <v>1200000</v>
      </c>
      <c r="M28" s="41">
        <f t="shared" si="11"/>
        <v>1193188</v>
      </c>
      <c r="N28" s="40">
        <f t="shared" si="11"/>
        <v>0</v>
      </c>
      <c r="O28" s="41">
        <f t="shared" si="11"/>
        <v>0</v>
      </c>
      <c r="P28" s="40">
        <f t="shared" si="11"/>
        <v>3264000</v>
      </c>
      <c r="Q28" s="41">
        <f t="shared" si="11"/>
        <v>2189356</v>
      </c>
      <c r="R28" s="20">
        <f t="shared" si="7"/>
        <v>1.8675721561969438</v>
      </c>
      <c r="S28" s="21">
        <f t="shared" si="8"/>
        <v>149.48521724584953</v>
      </c>
      <c r="T28" s="20">
        <f t="shared" si="9"/>
        <v>85.512182342153523</v>
      </c>
      <c r="U28" s="22">
        <f t="shared" si="10"/>
        <v>57.35802986638722</v>
      </c>
      <c r="V28" s="40">
        <f t="shared" ref="V28:W28" si="12">SUM(V29:V42)</f>
        <v>10026000</v>
      </c>
      <c r="W28" s="41">
        <f t="shared" si="12"/>
        <v>10026000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556000</v>
      </c>
      <c r="I31" s="44">
        <v>517908</v>
      </c>
      <c r="J31" s="43">
        <v>495000</v>
      </c>
      <c r="K31" s="44">
        <v>478260</v>
      </c>
      <c r="L31" s="43">
        <v>1200000</v>
      </c>
      <c r="M31" s="44">
        <v>1193188</v>
      </c>
      <c r="N31" s="43"/>
      <c r="O31" s="44"/>
      <c r="P31" s="43">
        <f t="shared" si="5"/>
        <v>2251000</v>
      </c>
      <c r="Q31" s="44">
        <f t="shared" si="6"/>
        <v>2189356</v>
      </c>
      <c r="R31" s="24">
        <f t="shared" si="7"/>
        <v>142.42424242424244</v>
      </c>
      <c r="S31" s="25">
        <f t="shared" si="8"/>
        <v>149.48521724584953</v>
      </c>
      <c r="T31" s="24">
        <f t="shared" si="9"/>
        <v>90.039999999999992</v>
      </c>
      <c r="U31" s="26">
        <f t="shared" si="10"/>
        <v>87.574240000000003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1317000</v>
      </c>
      <c r="C33" s="42"/>
      <c r="D33" s="42"/>
      <c r="E33" s="42">
        <f t="shared" si="4"/>
        <v>1317000</v>
      </c>
      <c r="F33" s="43">
        <v>1317000</v>
      </c>
      <c r="G33" s="44">
        <v>1317000</v>
      </c>
      <c r="H33" s="43">
        <v>330000</v>
      </c>
      <c r="I33" s="44"/>
      <c r="J33" s="43">
        <v>683000</v>
      </c>
      <c r="K33" s="44"/>
      <c r="L33" s="43"/>
      <c r="M33" s="44"/>
      <c r="N33" s="43"/>
      <c r="O33" s="44"/>
      <c r="P33" s="43">
        <f t="shared" si="5"/>
        <v>1013000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76.917236142748663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10026000</v>
      </c>
      <c r="W37" s="44">
        <v>10026000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15785000</v>
      </c>
      <c r="C43" s="45">
        <f t="shared" si="20"/>
        <v>-56000</v>
      </c>
      <c r="D43" s="45">
        <f t="shared" si="20"/>
        <v>0</v>
      </c>
      <c r="E43" s="45">
        <f t="shared" si="20"/>
        <v>15729000</v>
      </c>
      <c r="F43" s="46">
        <f t="shared" si="20"/>
        <v>15785000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15785000</v>
      </c>
      <c r="C44" s="39">
        <f t="shared" si="22"/>
        <v>-56000</v>
      </c>
      <c r="D44" s="39">
        <f t="shared" si="22"/>
        <v>0</v>
      </c>
      <c r="E44" s="39">
        <f t="shared" si="22"/>
        <v>15729000</v>
      </c>
      <c r="F44" s="40">
        <f t="shared" si="22"/>
        <v>15785000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15000000</v>
      </c>
      <c r="C45" s="42"/>
      <c r="D45" s="42"/>
      <c r="E45" s="42">
        <f t="shared" si="13"/>
        <v>15000000</v>
      </c>
      <c r="F45" s="43">
        <v>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785000</v>
      </c>
      <c r="C46" s="42">
        <v>-56000</v>
      </c>
      <c r="D46" s="42"/>
      <c r="E46" s="42">
        <f t="shared" si="13"/>
        <v>729000</v>
      </c>
      <c r="F46" s="43">
        <v>785000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83440000</v>
      </c>
      <c r="C61" s="39">
        <f t="shared" si="26"/>
        <v>34835000</v>
      </c>
      <c r="D61" s="39">
        <f t="shared" si="26"/>
        <v>0</v>
      </c>
      <c r="E61" s="39">
        <f t="shared" si="26"/>
        <v>118275000</v>
      </c>
      <c r="F61" s="40">
        <f t="shared" si="26"/>
        <v>113331000</v>
      </c>
      <c r="G61" s="41">
        <f t="shared" si="26"/>
        <v>102546000</v>
      </c>
      <c r="H61" s="40">
        <f t="shared" si="26"/>
        <v>23821000</v>
      </c>
      <c r="I61" s="41">
        <f t="shared" si="26"/>
        <v>24943618</v>
      </c>
      <c r="J61" s="40">
        <f t="shared" si="26"/>
        <v>17867000</v>
      </c>
      <c r="K61" s="41">
        <f t="shared" si="26"/>
        <v>19252904</v>
      </c>
      <c r="L61" s="40">
        <f t="shared" si="26"/>
        <v>8974000</v>
      </c>
      <c r="M61" s="41">
        <f t="shared" si="26"/>
        <v>10657170</v>
      </c>
      <c r="N61" s="40">
        <f t="shared" si="26"/>
        <v>0</v>
      </c>
      <c r="O61" s="41">
        <f t="shared" si="26"/>
        <v>0</v>
      </c>
      <c r="P61" s="40">
        <f t="shared" si="26"/>
        <v>50662000</v>
      </c>
      <c r="Q61" s="41">
        <f t="shared" si="26"/>
        <v>54853692</v>
      </c>
      <c r="R61" s="20">
        <f t="shared" si="16"/>
        <v>-49.773325124531262</v>
      </c>
      <c r="S61" s="21">
        <f t="shared" si="17"/>
        <v>-44.646428403735868</v>
      </c>
      <c r="T61" s="20">
        <f t="shared" si="18"/>
        <v>42.834073134643837</v>
      </c>
      <c r="U61" s="22">
        <f t="shared" si="19"/>
        <v>46.378095117311354</v>
      </c>
      <c r="V61" s="40">
        <f t="shared" ref="V61:W61" si="27">+V8+V43</f>
        <v>10026000</v>
      </c>
      <c r="W61" s="41">
        <f t="shared" si="27"/>
        <v>10026000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83440000</v>
      </c>
      <c r="C65" s="48">
        <f t="shared" si="30"/>
        <v>34835000</v>
      </c>
      <c r="D65" s="48">
        <f t="shared" si="30"/>
        <v>0</v>
      </c>
      <c r="E65" s="48">
        <f t="shared" si="30"/>
        <v>118275000</v>
      </c>
      <c r="F65" s="49">
        <f t="shared" si="30"/>
        <v>113331000</v>
      </c>
      <c r="G65" s="50">
        <f t="shared" si="30"/>
        <v>102546000</v>
      </c>
      <c r="H65" s="49">
        <f t="shared" si="30"/>
        <v>23821000</v>
      </c>
      <c r="I65" s="50">
        <f t="shared" si="30"/>
        <v>24943618</v>
      </c>
      <c r="J65" s="49">
        <f t="shared" si="30"/>
        <v>17867000</v>
      </c>
      <c r="K65" s="50">
        <f t="shared" si="30"/>
        <v>19252904</v>
      </c>
      <c r="L65" s="49">
        <f t="shared" si="30"/>
        <v>8974000</v>
      </c>
      <c r="M65" s="51">
        <f t="shared" si="30"/>
        <v>10657170</v>
      </c>
      <c r="N65" s="49">
        <f t="shared" si="30"/>
        <v>0</v>
      </c>
      <c r="O65" s="50">
        <f t="shared" si="30"/>
        <v>0</v>
      </c>
      <c r="P65" s="49">
        <f t="shared" si="30"/>
        <v>50662000</v>
      </c>
      <c r="Q65" s="50">
        <f t="shared" si="30"/>
        <v>54853692</v>
      </c>
      <c r="R65" s="34">
        <f t="shared" si="16"/>
        <v>-49.773325124531262</v>
      </c>
      <c r="S65" s="35">
        <f t="shared" si="17"/>
        <v>-44.646428403735868</v>
      </c>
      <c r="T65" s="34">
        <f t="shared" si="18"/>
        <v>42.834073134643837</v>
      </c>
      <c r="U65" s="35">
        <f t="shared" si="19"/>
        <v>46.378095117311354</v>
      </c>
      <c r="V65" s="49">
        <f>+V61+V62</f>
        <v>10026000</v>
      </c>
      <c r="W65" s="50">
        <f>+W61+W62</f>
        <v>10026000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64677000</v>
      </c>
      <c r="C8" s="36">
        <f t="shared" si="0"/>
        <v>6275000</v>
      </c>
      <c r="D8" s="36">
        <f t="shared" si="0"/>
        <v>0</v>
      </c>
      <c r="E8" s="36">
        <f t="shared" si="0"/>
        <v>70952000</v>
      </c>
      <c r="F8" s="37">
        <f t="shared" si="0"/>
        <v>66276000</v>
      </c>
      <c r="G8" s="38">
        <f t="shared" si="0"/>
        <v>70952000</v>
      </c>
      <c r="H8" s="37">
        <f t="shared" si="0"/>
        <v>13386000</v>
      </c>
      <c r="I8" s="38">
        <f t="shared" si="0"/>
        <v>0</v>
      </c>
      <c r="J8" s="37">
        <f t="shared" si="0"/>
        <v>17851000</v>
      </c>
      <c r="K8" s="38">
        <f t="shared" si="0"/>
        <v>6827417</v>
      </c>
      <c r="L8" s="37">
        <f t="shared" si="0"/>
        <v>15632000</v>
      </c>
      <c r="M8" s="38">
        <f t="shared" si="0"/>
        <v>10393750</v>
      </c>
      <c r="N8" s="37">
        <f t="shared" si="0"/>
        <v>0</v>
      </c>
      <c r="O8" s="38">
        <f t="shared" si="0"/>
        <v>0</v>
      </c>
      <c r="P8" s="37">
        <f t="shared" si="0"/>
        <v>46869000</v>
      </c>
      <c r="Q8" s="38">
        <f t="shared" si="0"/>
        <v>17221167</v>
      </c>
      <c r="R8" s="16">
        <f>IF(($J8       =0),0,((($L8       -$J8       )/$J8       )*100))</f>
        <v>-12.430676152596492</v>
      </c>
      <c r="S8" s="17">
        <f>IF(($K8       =0),0,((($M8       -$K8       )/$K8       )*100))</f>
        <v>52.235464744573243</v>
      </c>
      <c r="T8" s="16">
        <f>IF(($E8       =0),0,(($P8       /$E8       )*100))</f>
        <v>66.057334536024356</v>
      </c>
      <c r="U8" s="18">
        <f>IF(($E8       =0),0,(($Q8       /$E8       )*100))</f>
        <v>24.271573739993237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55645000</v>
      </c>
      <c r="C9" s="39">
        <f t="shared" si="2"/>
        <v>6558000</v>
      </c>
      <c r="D9" s="39">
        <f t="shared" si="2"/>
        <v>0</v>
      </c>
      <c r="E9" s="39">
        <f t="shared" si="2"/>
        <v>62203000</v>
      </c>
      <c r="F9" s="40">
        <f t="shared" si="2"/>
        <v>57527000</v>
      </c>
      <c r="G9" s="41">
        <f t="shared" si="2"/>
        <v>62203000</v>
      </c>
      <c r="H9" s="40">
        <f t="shared" si="2"/>
        <v>12112000</v>
      </c>
      <c r="I9" s="41">
        <f t="shared" si="2"/>
        <v>0</v>
      </c>
      <c r="J9" s="40">
        <f t="shared" si="2"/>
        <v>15017000</v>
      </c>
      <c r="K9" s="41">
        <f t="shared" si="2"/>
        <v>6721397</v>
      </c>
      <c r="L9" s="40">
        <f t="shared" si="2"/>
        <v>13852000</v>
      </c>
      <c r="M9" s="41">
        <f t="shared" si="2"/>
        <v>9472712</v>
      </c>
      <c r="N9" s="40">
        <f t="shared" si="2"/>
        <v>0</v>
      </c>
      <c r="O9" s="41">
        <f t="shared" si="2"/>
        <v>0</v>
      </c>
      <c r="P9" s="40">
        <f t="shared" si="2"/>
        <v>40981000</v>
      </c>
      <c r="Q9" s="41">
        <f t="shared" si="2"/>
        <v>16194109</v>
      </c>
      <c r="R9" s="20">
        <f>IF(($J9       =0),0,((($L9       -$J9       )/$J9       )*100))</f>
        <v>-7.7578744090031293</v>
      </c>
      <c r="S9" s="21">
        <f>IF(($K9       =0),0,((($M9       -$K9       )/$K9       )*100))</f>
        <v>40.933677924395781</v>
      </c>
      <c r="T9" s="20">
        <f>IF(($E9       =0),0,(($P9       /$E9       )*100))</f>
        <v>65.882674469077045</v>
      </c>
      <c r="U9" s="22">
        <f>IF(($E9       =0),0,(($Q9       /$E9       )*100))</f>
        <v>26.034289342957734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39150000</v>
      </c>
      <c r="C10" s="42">
        <v>-118000</v>
      </c>
      <c r="D10" s="42"/>
      <c r="E10" s="42">
        <f t="shared" ref="E10:E41" si="4">$B10      +$C10      +$D10</f>
        <v>39032000</v>
      </c>
      <c r="F10" s="43">
        <v>39032000</v>
      </c>
      <c r="G10" s="44">
        <v>39032000</v>
      </c>
      <c r="H10" s="43">
        <v>11617000</v>
      </c>
      <c r="I10" s="44"/>
      <c r="J10" s="43">
        <v>4558000</v>
      </c>
      <c r="K10" s="44">
        <v>1539701</v>
      </c>
      <c r="L10" s="43">
        <v>13154000</v>
      </c>
      <c r="M10" s="44">
        <v>4970267</v>
      </c>
      <c r="N10" s="43"/>
      <c r="O10" s="44"/>
      <c r="P10" s="43">
        <f t="shared" ref="P10:P41" si="5">$H10      +$J10      +$L10      +$N10</f>
        <v>29329000</v>
      </c>
      <c r="Q10" s="44">
        <f t="shared" ref="Q10:Q41" si="6">$I10      +$K10      +$M10      +$O10</f>
        <v>6509968</v>
      </c>
      <c r="R10" s="24">
        <f t="shared" ref="R10:R41" si="7">IF(($J10      =0),0,((($L10      -$J10      )/$J10      )*100))</f>
        <v>188.59148749451512</v>
      </c>
      <c r="S10" s="25">
        <f t="shared" ref="S10:S41" si="8">IF(($K10      =0),0,((($M10      -$K10      )/$K10      )*100))</f>
        <v>222.80728531058952</v>
      </c>
      <c r="T10" s="24">
        <f t="shared" ref="T10:T41" si="9">IF(($E10      =0),0,(($P10      /$E10      )*100))</f>
        <v>75.140910022545597</v>
      </c>
      <c r="U10" s="26">
        <f t="shared" ref="U10:U41" si="10">IF(($E10      =0),0,(($Q10      /$E10      )*100))</f>
        <v>16.67854068456651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495000</v>
      </c>
      <c r="C13" s="42">
        <v>2000000</v>
      </c>
      <c r="D13" s="42"/>
      <c r="E13" s="42">
        <f t="shared" si="4"/>
        <v>2495000</v>
      </c>
      <c r="F13" s="43">
        <v>2495000</v>
      </c>
      <c r="G13" s="44">
        <v>2495000</v>
      </c>
      <c r="H13" s="43">
        <v>495000</v>
      </c>
      <c r="I13" s="44"/>
      <c r="J13" s="43"/>
      <c r="K13" s="44">
        <v>990000</v>
      </c>
      <c r="L13" s="43"/>
      <c r="M13" s="44">
        <v>1441577</v>
      </c>
      <c r="N13" s="43"/>
      <c r="O13" s="44"/>
      <c r="P13" s="43">
        <f t="shared" si="5"/>
        <v>495000</v>
      </c>
      <c r="Q13" s="44">
        <f t="shared" si="6"/>
        <v>2431577</v>
      </c>
      <c r="R13" s="24">
        <f t="shared" si="7"/>
        <v>0</v>
      </c>
      <c r="S13" s="25">
        <f t="shared" si="8"/>
        <v>45.613838383838385</v>
      </c>
      <c r="T13" s="24">
        <f t="shared" si="9"/>
        <v>19.839679358717436</v>
      </c>
      <c r="U13" s="26">
        <f t="shared" si="10"/>
        <v>97.457995991983964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16000000</v>
      </c>
      <c r="C23" s="42">
        <v>4676000</v>
      </c>
      <c r="D23" s="42"/>
      <c r="E23" s="42">
        <f t="shared" si="4"/>
        <v>20676000</v>
      </c>
      <c r="F23" s="43">
        <v>16000000</v>
      </c>
      <c r="G23" s="44">
        <v>20676000</v>
      </c>
      <c r="H23" s="43"/>
      <c r="I23" s="44"/>
      <c r="J23" s="43">
        <v>10459000</v>
      </c>
      <c r="K23" s="44">
        <v>4191696</v>
      </c>
      <c r="L23" s="43">
        <v>698000</v>
      </c>
      <c r="M23" s="44">
        <v>3060868</v>
      </c>
      <c r="N23" s="43"/>
      <c r="O23" s="44"/>
      <c r="P23" s="43">
        <f t="shared" si="5"/>
        <v>11157000</v>
      </c>
      <c r="Q23" s="44">
        <f t="shared" si="6"/>
        <v>7252564</v>
      </c>
      <c r="R23" s="24">
        <f t="shared" si="7"/>
        <v>-93.326321828090641</v>
      </c>
      <c r="S23" s="25">
        <f t="shared" si="8"/>
        <v>-26.977815185070675</v>
      </c>
      <c r="T23" s="24">
        <f t="shared" si="9"/>
        <v>53.961114335461403</v>
      </c>
      <c r="U23" s="26">
        <f t="shared" si="10"/>
        <v>35.077210292126139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9032000</v>
      </c>
      <c r="C28" s="39">
        <f t="shared" si="11"/>
        <v>-283000</v>
      </c>
      <c r="D28" s="39">
        <f t="shared" si="11"/>
        <v>0</v>
      </c>
      <c r="E28" s="39">
        <f t="shared" si="11"/>
        <v>8749000</v>
      </c>
      <c r="F28" s="40">
        <f t="shared" si="11"/>
        <v>8749000</v>
      </c>
      <c r="G28" s="41">
        <f t="shared" si="11"/>
        <v>8749000</v>
      </c>
      <c r="H28" s="40">
        <f t="shared" si="11"/>
        <v>1274000</v>
      </c>
      <c r="I28" s="41">
        <f t="shared" si="11"/>
        <v>0</v>
      </c>
      <c r="J28" s="40">
        <f t="shared" si="11"/>
        <v>2834000</v>
      </c>
      <c r="K28" s="41">
        <f t="shared" si="11"/>
        <v>106020</v>
      </c>
      <c r="L28" s="40">
        <f t="shared" si="11"/>
        <v>1780000</v>
      </c>
      <c r="M28" s="41">
        <f t="shared" si="11"/>
        <v>921038</v>
      </c>
      <c r="N28" s="40">
        <f t="shared" si="11"/>
        <v>0</v>
      </c>
      <c r="O28" s="41">
        <f t="shared" si="11"/>
        <v>0</v>
      </c>
      <c r="P28" s="40">
        <f t="shared" si="11"/>
        <v>5888000</v>
      </c>
      <c r="Q28" s="41">
        <f t="shared" si="11"/>
        <v>1027058</v>
      </c>
      <c r="R28" s="20">
        <f t="shared" si="7"/>
        <v>-37.191249117854625</v>
      </c>
      <c r="S28" s="21">
        <f t="shared" si="8"/>
        <v>768.73986040369743</v>
      </c>
      <c r="T28" s="20">
        <f t="shared" si="9"/>
        <v>67.299119899417079</v>
      </c>
      <c r="U28" s="22">
        <f t="shared" si="10"/>
        <v>11.739147331123558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1139000</v>
      </c>
      <c r="I31" s="44"/>
      <c r="J31" s="43">
        <v>1108000</v>
      </c>
      <c r="K31" s="44">
        <v>106020</v>
      </c>
      <c r="L31" s="43">
        <v>43000</v>
      </c>
      <c r="M31" s="44">
        <v>815377</v>
      </c>
      <c r="N31" s="43"/>
      <c r="O31" s="44"/>
      <c r="P31" s="43">
        <f t="shared" si="5"/>
        <v>2290000</v>
      </c>
      <c r="Q31" s="44">
        <f t="shared" si="6"/>
        <v>921397</v>
      </c>
      <c r="R31" s="24">
        <f t="shared" si="7"/>
        <v>-96.119133574007222</v>
      </c>
      <c r="S31" s="25">
        <f t="shared" si="8"/>
        <v>669.07847575929077</v>
      </c>
      <c r="T31" s="24">
        <f t="shared" si="9"/>
        <v>60.263157894736842</v>
      </c>
      <c r="U31" s="26">
        <f t="shared" si="10"/>
        <v>24.247289473684212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1232000</v>
      </c>
      <c r="C33" s="42">
        <v>-283000</v>
      </c>
      <c r="D33" s="42"/>
      <c r="E33" s="42">
        <f t="shared" si="4"/>
        <v>949000</v>
      </c>
      <c r="F33" s="43">
        <v>949000</v>
      </c>
      <c r="G33" s="44">
        <v>949000</v>
      </c>
      <c r="H33" s="43">
        <v>135000</v>
      </c>
      <c r="I33" s="44"/>
      <c r="J33" s="43">
        <v>256000</v>
      </c>
      <c r="K33" s="44"/>
      <c r="L33" s="43">
        <v>296000</v>
      </c>
      <c r="M33" s="44">
        <v>105661</v>
      </c>
      <c r="N33" s="43"/>
      <c r="O33" s="44"/>
      <c r="P33" s="43">
        <f t="shared" si="5"/>
        <v>687000</v>
      </c>
      <c r="Q33" s="44">
        <f t="shared" si="6"/>
        <v>105661</v>
      </c>
      <c r="R33" s="24">
        <f t="shared" si="7"/>
        <v>15.625</v>
      </c>
      <c r="S33" s="25">
        <f t="shared" si="8"/>
        <v>0</v>
      </c>
      <c r="T33" s="24">
        <f t="shared" si="9"/>
        <v>72.39199157007377</v>
      </c>
      <c r="U33" s="26">
        <f t="shared" si="10"/>
        <v>11.133930453108535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1470000</v>
      </c>
      <c r="K36" s="44"/>
      <c r="L36" s="43">
        <v>1441000</v>
      </c>
      <c r="M36" s="44"/>
      <c r="N36" s="43"/>
      <c r="O36" s="44"/>
      <c r="P36" s="43">
        <f t="shared" si="5"/>
        <v>2911000</v>
      </c>
      <c r="Q36" s="44">
        <f t="shared" si="6"/>
        <v>0</v>
      </c>
      <c r="R36" s="24">
        <f t="shared" si="7"/>
        <v>-1.9727891156462583</v>
      </c>
      <c r="S36" s="25">
        <f t="shared" si="8"/>
        <v>0</v>
      </c>
      <c r="T36" s="24">
        <f t="shared" si="9"/>
        <v>72.775000000000006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31508000</v>
      </c>
      <c r="C43" s="45">
        <f t="shared" si="20"/>
        <v>311000</v>
      </c>
      <c r="D43" s="45">
        <f t="shared" si="20"/>
        <v>0</v>
      </c>
      <c r="E43" s="45">
        <f t="shared" si="20"/>
        <v>31819000</v>
      </c>
      <c r="F43" s="46">
        <f t="shared" si="20"/>
        <v>31508000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31508000</v>
      </c>
      <c r="C44" s="39">
        <f t="shared" si="22"/>
        <v>311000</v>
      </c>
      <c r="D44" s="39">
        <f t="shared" si="22"/>
        <v>0</v>
      </c>
      <c r="E44" s="39">
        <f t="shared" si="22"/>
        <v>31819000</v>
      </c>
      <c r="F44" s="40">
        <f t="shared" si="22"/>
        <v>31508000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18000000</v>
      </c>
      <c r="C45" s="42"/>
      <c r="D45" s="42"/>
      <c r="E45" s="42">
        <f t="shared" si="13"/>
        <v>18000000</v>
      </c>
      <c r="F45" s="43">
        <v>18000000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13508000</v>
      </c>
      <c r="C46" s="42">
        <v>311000</v>
      </c>
      <c r="D46" s="42"/>
      <c r="E46" s="42">
        <f t="shared" si="13"/>
        <v>13819000</v>
      </c>
      <c r="F46" s="43">
        <v>13508000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96185000</v>
      </c>
      <c r="C61" s="39">
        <f t="shared" si="26"/>
        <v>6586000</v>
      </c>
      <c r="D61" s="39">
        <f t="shared" si="26"/>
        <v>0</v>
      </c>
      <c r="E61" s="39">
        <f t="shared" si="26"/>
        <v>102771000</v>
      </c>
      <c r="F61" s="40">
        <f t="shared" si="26"/>
        <v>97784000</v>
      </c>
      <c r="G61" s="41">
        <f t="shared" si="26"/>
        <v>70952000</v>
      </c>
      <c r="H61" s="40">
        <f t="shared" si="26"/>
        <v>13386000</v>
      </c>
      <c r="I61" s="41">
        <f t="shared" si="26"/>
        <v>0</v>
      </c>
      <c r="J61" s="40">
        <f t="shared" si="26"/>
        <v>17851000</v>
      </c>
      <c r="K61" s="41">
        <f t="shared" si="26"/>
        <v>6827417</v>
      </c>
      <c r="L61" s="40">
        <f t="shared" si="26"/>
        <v>15632000</v>
      </c>
      <c r="M61" s="41">
        <f t="shared" si="26"/>
        <v>10393750</v>
      </c>
      <c r="N61" s="40">
        <f t="shared" si="26"/>
        <v>0</v>
      </c>
      <c r="O61" s="41">
        <f t="shared" si="26"/>
        <v>0</v>
      </c>
      <c r="P61" s="40">
        <f t="shared" si="26"/>
        <v>46869000</v>
      </c>
      <c r="Q61" s="41">
        <f t="shared" si="26"/>
        <v>17221167</v>
      </c>
      <c r="R61" s="20">
        <f t="shared" si="16"/>
        <v>-12.430676152596492</v>
      </c>
      <c r="S61" s="21">
        <f t="shared" si="17"/>
        <v>52.235464744573243</v>
      </c>
      <c r="T61" s="20">
        <f t="shared" si="18"/>
        <v>45.605277753451851</v>
      </c>
      <c r="U61" s="22">
        <f t="shared" si="19"/>
        <v>16.756835099395744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96185000</v>
      </c>
      <c r="C65" s="48">
        <f t="shared" si="30"/>
        <v>6586000</v>
      </c>
      <c r="D65" s="48">
        <f t="shared" si="30"/>
        <v>0</v>
      </c>
      <c r="E65" s="48">
        <f t="shared" si="30"/>
        <v>102771000</v>
      </c>
      <c r="F65" s="49">
        <f t="shared" si="30"/>
        <v>97784000</v>
      </c>
      <c r="G65" s="50">
        <f t="shared" si="30"/>
        <v>70952000</v>
      </c>
      <c r="H65" s="49">
        <f t="shared" si="30"/>
        <v>13386000</v>
      </c>
      <c r="I65" s="50">
        <f t="shared" si="30"/>
        <v>0</v>
      </c>
      <c r="J65" s="49">
        <f t="shared" si="30"/>
        <v>17851000</v>
      </c>
      <c r="K65" s="50">
        <f t="shared" si="30"/>
        <v>6827417</v>
      </c>
      <c r="L65" s="49">
        <f t="shared" si="30"/>
        <v>15632000</v>
      </c>
      <c r="M65" s="51">
        <f t="shared" si="30"/>
        <v>10393750</v>
      </c>
      <c r="N65" s="49">
        <f t="shared" si="30"/>
        <v>0</v>
      </c>
      <c r="O65" s="50">
        <f t="shared" si="30"/>
        <v>0</v>
      </c>
      <c r="P65" s="49">
        <f t="shared" si="30"/>
        <v>46869000</v>
      </c>
      <c r="Q65" s="50">
        <f t="shared" si="30"/>
        <v>17221167</v>
      </c>
      <c r="R65" s="34">
        <f t="shared" si="16"/>
        <v>-12.430676152596492</v>
      </c>
      <c r="S65" s="35">
        <f t="shared" si="17"/>
        <v>52.235464744573243</v>
      </c>
      <c r="T65" s="34">
        <f t="shared" si="18"/>
        <v>45.605277753451851</v>
      </c>
      <c r="U65" s="35">
        <f t="shared" si="19"/>
        <v>16.756835099395744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57920000</v>
      </c>
      <c r="C8" s="36">
        <f t="shared" si="0"/>
        <v>10451000</v>
      </c>
      <c r="D8" s="36">
        <f t="shared" si="0"/>
        <v>0</v>
      </c>
      <c r="E8" s="36">
        <f t="shared" si="0"/>
        <v>68371000</v>
      </c>
      <c r="F8" s="37">
        <f t="shared" si="0"/>
        <v>57905000</v>
      </c>
      <c r="G8" s="38">
        <f t="shared" si="0"/>
        <v>57905000</v>
      </c>
      <c r="H8" s="37">
        <f t="shared" si="0"/>
        <v>8875000</v>
      </c>
      <c r="I8" s="38">
        <f t="shared" si="0"/>
        <v>9645328</v>
      </c>
      <c r="J8" s="37">
        <f t="shared" si="0"/>
        <v>17543000</v>
      </c>
      <c r="K8" s="38">
        <f t="shared" si="0"/>
        <v>15140976</v>
      </c>
      <c r="L8" s="37">
        <f t="shared" si="0"/>
        <v>5943000</v>
      </c>
      <c r="M8" s="38">
        <f t="shared" si="0"/>
        <v>10448031</v>
      </c>
      <c r="N8" s="37">
        <f t="shared" si="0"/>
        <v>0</v>
      </c>
      <c r="O8" s="38">
        <f t="shared" si="0"/>
        <v>0</v>
      </c>
      <c r="P8" s="37">
        <f t="shared" si="0"/>
        <v>32361000</v>
      </c>
      <c r="Q8" s="38">
        <f t="shared" si="0"/>
        <v>35234335</v>
      </c>
      <c r="R8" s="16">
        <f>IF(($J8       =0),0,((($L8       -$J8       )/$J8       )*100))</f>
        <v>-66.123240038761892</v>
      </c>
      <c r="S8" s="17">
        <f>IF(($K8       =0),0,((($M8       -$K8       )/$K8       )*100))</f>
        <v>-30.994996623731524</v>
      </c>
      <c r="T8" s="16">
        <f>IF(($E8       =0),0,(($P8       /$E8       )*100))</f>
        <v>47.331470945283819</v>
      </c>
      <c r="U8" s="18">
        <f>IF(($E8       =0),0,(($Q8       /$E8       )*100))</f>
        <v>51.534034897836797</v>
      </c>
      <c r="V8" s="37">
        <f t="shared" ref="V8:W8" si="1">+V9+V28</f>
        <v>18227000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54702000</v>
      </c>
      <c r="C9" s="39">
        <f t="shared" si="2"/>
        <v>10451000</v>
      </c>
      <c r="D9" s="39">
        <f t="shared" si="2"/>
        <v>0</v>
      </c>
      <c r="E9" s="39">
        <f t="shared" si="2"/>
        <v>65153000</v>
      </c>
      <c r="F9" s="40">
        <f t="shared" si="2"/>
        <v>54687000</v>
      </c>
      <c r="G9" s="41">
        <f t="shared" si="2"/>
        <v>54687000</v>
      </c>
      <c r="H9" s="40">
        <f t="shared" si="2"/>
        <v>8502000</v>
      </c>
      <c r="I9" s="41">
        <f t="shared" si="2"/>
        <v>9272312</v>
      </c>
      <c r="J9" s="40">
        <f t="shared" si="2"/>
        <v>17110000</v>
      </c>
      <c r="K9" s="41">
        <f t="shared" si="2"/>
        <v>14633618</v>
      </c>
      <c r="L9" s="40">
        <f t="shared" si="2"/>
        <v>5429000</v>
      </c>
      <c r="M9" s="41">
        <f t="shared" si="2"/>
        <v>9100635</v>
      </c>
      <c r="N9" s="40">
        <f t="shared" si="2"/>
        <v>0</v>
      </c>
      <c r="O9" s="41">
        <f t="shared" si="2"/>
        <v>0</v>
      </c>
      <c r="P9" s="40">
        <f t="shared" si="2"/>
        <v>31041000</v>
      </c>
      <c r="Q9" s="41">
        <f t="shared" si="2"/>
        <v>33006565</v>
      </c>
      <c r="R9" s="20">
        <f>IF(($J9       =0),0,((($L9       -$J9       )/$J9       )*100))</f>
        <v>-68.270017533606079</v>
      </c>
      <c r="S9" s="21">
        <f>IF(($K9       =0),0,((($M9       -$K9       )/$K9       )*100))</f>
        <v>-37.810082236669018</v>
      </c>
      <c r="T9" s="20">
        <f>IF(($E9       =0),0,(($P9       /$E9       )*100))</f>
        <v>47.643239758721776</v>
      </c>
      <c r="U9" s="22">
        <f>IF(($E9       =0),0,(($Q9       /$E9       )*100))</f>
        <v>50.660084723650492</v>
      </c>
      <c r="V9" s="40">
        <f t="shared" ref="V9:W9" si="3">SUM(V10:V27)</f>
        <v>7854000</v>
      </c>
      <c r="W9" s="41">
        <f t="shared" si="3"/>
        <v>0</v>
      </c>
    </row>
    <row r="10" spans="1:23" x14ac:dyDescent="0.2">
      <c r="A10" s="23" t="s">
        <v>36</v>
      </c>
      <c r="B10" s="42">
        <v>36558000</v>
      </c>
      <c r="C10" s="42">
        <v>-112000</v>
      </c>
      <c r="D10" s="42"/>
      <c r="E10" s="42">
        <f t="shared" ref="E10:E41" si="4">$B10      +$C10      +$D10</f>
        <v>36446000</v>
      </c>
      <c r="F10" s="43">
        <v>25980000</v>
      </c>
      <c r="G10" s="44">
        <v>25980000</v>
      </c>
      <c r="H10" s="43">
        <v>6815000</v>
      </c>
      <c r="I10" s="44">
        <v>6661495</v>
      </c>
      <c r="J10" s="43">
        <v>12685000</v>
      </c>
      <c r="K10" s="44">
        <v>12094207</v>
      </c>
      <c r="L10" s="43">
        <v>4907000</v>
      </c>
      <c r="M10" s="44">
        <v>6275836</v>
      </c>
      <c r="N10" s="43"/>
      <c r="O10" s="44"/>
      <c r="P10" s="43">
        <f t="shared" ref="P10:P41" si="5">$H10      +$J10      +$L10      +$N10</f>
        <v>24407000</v>
      </c>
      <c r="Q10" s="44">
        <f t="shared" ref="Q10:Q41" si="6">$I10      +$K10      +$M10      +$O10</f>
        <v>25031538</v>
      </c>
      <c r="R10" s="24">
        <f t="shared" ref="R10:R41" si="7">IF(($J10      =0),0,((($L10      -$J10      )/$J10      )*100))</f>
        <v>-61.316515569570363</v>
      </c>
      <c r="S10" s="25">
        <f t="shared" ref="S10:S41" si="8">IF(($K10      =0),0,((($M10      -$K10      )/$K10      )*100))</f>
        <v>-48.108743301648467</v>
      </c>
      <c r="T10" s="24">
        <f t="shared" ref="T10:T41" si="9">IF(($E10      =0),0,(($P10      /$E10      )*100))</f>
        <v>66.967568457443889</v>
      </c>
      <c r="U10" s="26">
        <f t="shared" ref="U10:U41" si="10">IF(($E10      =0),0,(($Q10      /$E10      )*100))</f>
        <v>68.68116665752072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4203000</v>
      </c>
      <c r="C13" s="42">
        <v>-1617000</v>
      </c>
      <c r="D13" s="42"/>
      <c r="E13" s="42">
        <f t="shared" si="4"/>
        <v>2586000</v>
      </c>
      <c r="F13" s="43">
        <v>2586000</v>
      </c>
      <c r="G13" s="44">
        <v>2586000</v>
      </c>
      <c r="H13" s="43">
        <v>64000</v>
      </c>
      <c r="I13" s="44"/>
      <c r="J13" s="43"/>
      <c r="K13" s="44">
        <v>49756</v>
      </c>
      <c r="L13" s="43">
        <v>44000</v>
      </c>
      <c r="M13" s="44">
        <v>1449065</v>
      </c>
      <c r="N13" s="43"/>
      <c r="O13" s="44"/>
      <c r="P13" s="43">
        <f t="shared" si="5"/>
        <v>108000</v>
      </c>
      <c r="Q13" s="44">
        <f t="shared" si="6"/>
        <v>1498821</v>
      </c>
      <c r="R13" s="24">
        <f t="shared" si="7"/>
        <v>0</v>
      </c>
      <c r="S13" s="25">
        <f t="shared" si="8"/>
        <v>2812.3422300828038</v>
      </c>
      <c r="T13" s="24">
        <f t="shared" si="9"/>
        <v>4.1763341067285378</v>
      </c>
      <c r="U13" s="26">
        <f t="shared" si="10"/>
        <v>57.959048723897908</v>
      </c>
      <c r="V13" s="43">
        <v>686000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12180000</v>
      </c>
      <c r="D20" s="42"/>
      <c r="E20" s="42">
        <f t="shared" si="4"/>
        <v>12180000</v>
      </c>
      <c r="F20" s="43">
        <v>12180000</v>
      </c>
      <c r="G20" s="44">
        <v>12180000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13941000</v>
      </c>
      <c r="C23" s="42"/>
      <c r="D23" s="42"/>
      <c r="E23" s="42">
        <f t="shared" si="4"/>
        <v>13941000</v>
      </c>
      <c r="F23" s="43">
        <v>13941000</v>
      </c>
      <c r="G23" s="44">
        <v>13941000</v>
      </c>
      <c r="H23" s="43">
        <v>1623000</v>
      </c>
      <c r="I23" s="44">
        <v>2610817</v>
      </c>
      <c r="J23" s="43">
        <v>4425000</v>
      </c>
      <c r="K23" s="44">
        <v>2489655</v>
      </c>
      <c r="L23" s="43">
        <v>478000</v>
      </c>
      <c r="M23" s="44">
        <v>1375734</v>
      </c>
      <c r="N23" s="43"/>
      <c r="O23" s="44"/>
      <c r="P23" s="43">
        <f t="shared" si="5"/>
        <v>6526000</v>
      </c>
      <c r="Q23" s="44">
        <f t="shared" si="6"/>
        <v>6476206</v>
      </c>
      <c r="R23" s="24">
        <f t="shared" si="7"/>
        <v>-89.197740112994353</v>
      </c>
      <c r="S23" s="25">
        <f t="shared" si="8"/>
        <v>-44.74198232285196</v>
      </c>
      <c r="T23" s="24">
        <f t="shared" si="9"/>
        <v>46.811563015565596</v>
      </c>
      <c r="U23" s="26">
        <f t="shared" si="10"/>
        <v>46.454386342443158</v>
      </c>
      <c r="V23" s="43">
        <v>7168000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3218000</v>
      </c>
      <c r="C28" s="39">
        <f t="shared" si="11"/>
        <v>0</v>
      </c>
      <c r="D28" s="39">
        <f t="shared" si="11"/>
        <v>0</v>
      </c>
      <c r="E28" s="39">
        <f t="shared" si="11"/>
        <v>3218000</v>
      </c>
      <c r="F28" s="40">
        <f t="shared" si="11"/>
        <v>3218000</v>
      </c>
      <c r="G28" s="41">
        <f t="shared" si="11"/>
        <v>3218000</v>
      </c>
      <c r="H28" s="40">
        <f t="shared" si="11"/>
        <v>373000</v>
      </c>
      <c r="I28" s="41">
        <f t="shared" si="11"/>
        <v>373016</v>
      </c>
      <c r="J28" s="40">
        <f t="shared" si="11"/>
        <v>433000</v>
      </c>
      <c r="K28" s="41">
        <f t="shared" si="11"/>
        <v>507358</v>
      </c>
      <c r="L28" s="40">
        <f t="shared" si="11"/>
        <v>514000</v>
      </c>
      <c r="M28" s="41">
        <f t="shared" si="11"/>
        <v>1347396</v>
      </c>
      <c r="N28" s="40">
        <f t="shared" si="11"/>
        <v>0</v>
      </c>
      <c r="O28" s="41">
        <f t="shared" si="11"/>
        <v>0</v>
      </c>
      <c r="P28" s="40">
        <f t="shared" si="11"/>
        <v>1320000</v>
      </c>
      <c r="Q28" s="41">
        <f t="shared" si="11"/>
        <v>2227770</v>
      </c>
      <c r="R28" s="20">
        <f t="shared" si="7"/>
        <v>18.706697459584294</v>
      </c>
      <c r="S28" s="21">
        <f t="shared" si="8"/>
        <v>165.57105633497451</v>
      </c>
      <c r="T28" s="20">
        <f t="shared" si="9"/>
        <v>41.019266625233065</v>
      </c>
      <c r="U28" s="22">
        <f t="shared" si="10"/>
        <v>69.228402734617774</v>
      </c>
      <c r="V28" s="40">
        <f t="shared" ref="V28:W28" si="12">SUM(V29:V42)</f>
        <v>10373000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1723000</v>
      </c>
      <c r="C31" s="42"/>
      <c r="D31" s="42"/>
      <c r="E31" s="42">
        <f t="shared" si="4"/>
        <v>1723000</v>
      </c>
      <c r="F31" s="43">
        <v>1723000</v>
      </c>
      <c r="G31" s="44">
        <v>1723000</v>
      </c>
      <c r="H31" s="43">
        <v>188000</v>
      </c>
      <c r="I31" s="44">
        <v>188047</v>
      </c>
      <c r="J31" s="43">
        <v>110000</v>
      </c>
      <c r="K31" s="44">
        <v>164667</v>
      </c>
      <c r="L31" s="43">
        <v>235000</v>
      </c>
      <c r="M31" s="44">
        <v>1068539</v>
      </c>
      <c r="N31" s="43"/>
      <c r="O31" s="44"/>
      <c r="P31" s="43">
        <f t="shared" si="5"/>
        <v>533000</v>
      </c>
      <c r="Q31" s="44">
        <f t="shared" si="6"/>
        <v>1421253</v>
      </c>
      <c r="R31" s="24">
        <f t="shared" si="7"/>
        <v>113.63636363636364</v>
      </c>
      <c r="S31" s="25">
        <f t="shared" si="8"/>
        <v>548.90901030564714</v>
      </c>
      <c r="T31" s="24">
        <f t="shared" si="9"/>
        <v>30.934416715031922</v>
      </c>
      <c r="U31" s="26">
        <f t="shared" si="10"/>
        <v>82.487115496227517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1495000</v>
      </c>
      <c r="C33" s="42"/>
      <c r="D33" s="42"/>
      <c r="E33" s="42">
        <f t="shared" si="4"/>
        <v>1495000</v>
      </c>
      <c r="F33" s="43">
        <v>1495000</v>
      </c>
      <c r="G33" s="44">
        <v>1495000</v>
      </c>
      <c r="H33" s="43">
        <v>185000</v>
      </c>
      <c r="I33" s="44">
        <v>184969</v>
      </c>
      <c r="J33" s="43">
        <v>323000</v>
      </c>
      <c r="K33" s="44">
        <v>342691</v>
      </c>
      <c r="L33" s="43">
        <v>279000</v>
      </c>
      <c r="M33" s="44">
        <v>278857</v>
      </c>
      <c r="N33" s="43"/>
      <c r="O33" s="44"/>
      <c r="P33" s="43">
        <f t="shared" si="5"/>
        <v>787000</v>
      </c>
      <c r="Q33" s="44">
        <f t="shared" si="6"/>
        <v>806517</v>
      </c>
      <c r="R33" s="24">
        <f t="shared" si="7"/>
        <v>-13.622291021671826</v>
      </c>
      <c r="S33" s="25">
        <f t="shared" si="8"/>
        <v>-18.62727646772165</v>
      </c>
      <c r="T33" s="24">
        <f t="shared" si="9"/>
        <v>52.642140468227424</v>
      </c>
      <c r="U33" s="26">
        <f t="shared" si="10"/>
        <v>53.947625418060198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10373000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543000</v>
      </c>
      <c r="C43" s="45">
        <f t="shared" si="20"/>
        <v>-543000</v>
      </c>
      <c r="D43" s="45">
        <f t="shared" si="20"/>
        <v>0</v>
      </c>
      <c r="E43" s="45">
        <f t="shared" si="20"/>
        <v>0</v>
      </c>
      <c r="F43" s="46">
        <f t="shared" si="20"/>
        <v>543000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543000</v>
      </c>
      <c r="C44" s="39">
        <f t="shared" si="22"/>
        <v>-543000</v>
      </c>
      <c r="D44" s="39">
        <f t="shared" si="22"/>
        <v>0</v>
      </c>
      <c r="E44" s="39">
        <f t="shared" si="22"/>
        <v>0</v>
      </c>
      <c r="F44" s="40">
        <f t="shared" si="22"/>
        <v>543000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543000</v>
      </c>
      <c r="C46" s="42">
        <v>-543000</v>
      </c>
      <c r="D46" s="42"/>
      <c r="E46" s="42">
        <f t="shared" si="13"/>
        <v>0</v>
      </c>
      <c r="F46" s="43">
        <v>543000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58463000</v>
      </c>
      <c r="C61" s="39">
        <f t="shared" si="26"/>
        <v>9908000</v>
      </c>
      <c r="D61" s="39">
        <f t="shared" si="26"/>
        <v>0</v>
      </c>
      <c r="E61" s="39">
        <f t="shared" si="26"/>
        <v>68371000</v>
      </c>
      <c r="F61" s="40">
        <f t="shared" si="26"/>
        <v>58448000</v>
      </c>
      <c r="G61" s="41">
        <f t="shared" si="26"/>
        <v>57905000</v>
      </c>
      <c r="H61" s="40">
        <f t="shared" si="26"/>
        <v>8875000</v>
      </c>
      <c r="I61" s="41">
        <f t="shared" si="26"/>
        <v>9645328</v>
      </c>
      <c r="J61" s="40">
        <f t="shared" si="26"/>
        <v>17543000</v>
      </c>
      <c r="K61" s="41">
        <f t="shared" si="26"/>
        <v>15140976</v>
      </c>
      <c r="L61" s="40">
        <f t="shared" si="26"/>
        <v>5943000</v>
      </c>
      <c r="M61" s="41">
        <f t="shared" si="26"/>
        <v>10448031</v>
      </c>
      <c r="N61" s="40">
        <f t="shared" si="26"/>
        <v>0</v>
      </c>
      <c r="O61" s="41">
        <f t="shared" si="26"/>
        <v>0</v>
      </c>
      <c r="P61" s="40">
        <f t="shared" si="26"/>
        <v>32361000</v>
      </c>
      <c r="Q61" s="41">
        <f t="shared" si="26"/>
        <v>35234335</v>
      </c>
      <c r="R61" s="20">
        <f t="shared" si="16"/>
        <v>-66.123240038761892</v>
      </c>
      <c r="S61" s="21">
        <f t="shared" si="17"/>
        <v>-30.994996623731524</v>
      </c>
      <c r="T61" s="20">
        <f t="shared" si="18"/>
        <v>47.331470945283819</v>
      </c>
      <c r="U61" s="22">
        <f t="shared" si="19"/>
        <v>51.534034897836797</v>
      </c>
      <c r="V61" s="40">
        <f t="shared" ref="V61:W61" si="27">+V8+V43</f>
        <v>18227000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58463000</v>
      </c>
      <c r="C65" s="48">
        <f t="shared" si="30"/>
        <v>9908000</v>
      </c>
      <c r="D65" s="48">
        <f t="shared" si="30"/>
        <v>0</v>
      </c>
      <c r="E65" s="48">
        <f t="shared" si="30"/>
        <v>68371000</v>
      </c>
      <c r="F65" s="49">
        <f t="shared" si="30"/>
        <v>58448000</v>
      </c>
      <c r="G65" s="50">
        <f t="shared" si="30"/>
        <v>57905000</v>
      </c>
      <c r="H65" s="49">
        <f t="shared" si="30"/>
        <v>8875000</v>
      </c>
      <c r="I65" s="50">
        <f t="shared" si="30"/>
        <v>9645328</v>
      </c>
      <c r="J65" s="49">
        <f t="shared" si="30"/>
        <v>17543000</v>
      </c>
      <c r="K65" s="50">
        <f t="shared" si="30"/>
        <v>15140976</v>
      </c>
      <c r="L65" s="49">
        <f t="shared" si="30"/>
        <v>5943000</v>
      </c>
      <c r="M65" s="51">
        <f t="shared" si="30"/>
        <v>10448031</v>
      </c>
      <c r="N65" s="49">
        <f t="shared" si="30"/>
        <v>0</v>
      </c>
      <c r="O65" s="50">
        <f t="shared" si="30"/>
        <v>0</v>
      </c>
      <c r="P65" s="49">
        <f t="shared" si="30"/>
        <v>32361000</v>
      </c>
      <c r="Q65" s="50">
        <f t="shared" si="30"/>
        <v>35234335</v>
      </c>
      <c r="R65" s="34">
        <f t="shared" si="16"/>
        <v>-66.123240038761892</v>
      </c>
      <c r="S65" s="35">
        <f t="shared" si="17"/>
        <v>-30.994996623731524</v>
      </c>
      <c r="T65" s="34">
        <f t="shared" si="18"/>
        <v>47.331470945283819</v>
      </c>
      <c r="U65" s="35">
        <f t="shared" si="19"/>
        <v>51.534034897836797</v>
      </c>
      <c r="V65" s="49">
        <f>+V61+V62</f>
        <v>18227000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46576000</v>
      </c>
      <c r="C8" s="36">
        <f t="shared" si="0"/>
        <v>4208000</v>
      </c>
      <c r="D8" s="36">
        <f t="shared" si="0"/>
        <v>0</v>
      </c>
      <c r="E8" s="36">
        <f t="shared" si="0"/>
        <v>50784000</v>
      </c>
      <c r="F8" s="37">
        <f t="shared" si="0"/>
        <v>55250000</v>
      </c>
      <c r="G8" s="38">
        <f t="shared" si="0"/>
        <v>50784000</v>
      </c>
      <c r="H8" s="37">
        <f t="shared" si="0"/>
        <v>4911000</v>
      </c>
      <c r="I8" s="38">
        <f t="shared" si="0"/>
        <v>945731</v>
      </c>
      <c r="J8" s="37">
        <f t="shared" si="0"/>
        <v>9555000</v>
      </c>
      <c r="K8" s="38">
        <f t="shared" si="0"/>
        <v>9167597</v>
      </c>
      <c r="L8" s="37">
        <f t="shared" si="0"/>
        <v>9264000</v>
      </c>
      <c r="M8" s="38">
        <f t="shared" si="0"/>
        <v>7478623</v>
      </c>
      <c r="N8" s="37">
        <f t="shared" si="0"/>
        <v>0</v>
      </c>
      <c r="O8" s="38">
        <f t="shared" si="0"/>
        <v>0</v>
      </c>
      <c r="P8" s="37">
        <f t="shared" si="0"/>
        <v>23730000</v>
      </c>
      <c r="Q8" s="38">
        <f t="shared" si="0"/>
        <v>17591951</v>
      </c>
      <c r="R8" s="16">
        <f>IF(($J8       =0),0,((($L8       -$J8       )/$J8       )*100))</f>
        <v>-3.0455259026687598</v>
      </c>
      <c r="S8" s="17">
        <f>IF(($K8       =0),0,((($M8       -$K8       )/$K8       )*100))</f>
        <v>-18.423301111512647</v>
      </c>
      <c r="T8" s="16">
        <f>IF(($E8       =0),0,(($P8       /$E8       )*100))</f>
        <v>46.727315689981097</v>
      </c>
      <c r="U8" s="18">
        <f>IF(($E8       =0),0,(($Q8       /$E8       )*100))</f>
        <v>34.640735270951481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38718000</v>
      </c>
      <c r="C9" s="39">
        <f t="shared" si="2"/>
        <v>4208000</v>
      </c>
      <c r="D9" s="39">
        <f t="shared" si="2"/>
        <v>0</v>
      </c>
      <c r="E9" s="39">
        <f t="shared" si="2"/>
        <v>42926000</v>
      </c>
      <c r="F9" s="40">
        <f t="shared" si="2"/>
        <v>47392000</v>
      </c>
      <c r="G9" s="41">
        <f t="shared" si="2"/>
        <v>42926000</v>
      </c>
      <c r="H9" s="40">
        <f t="shared" si="2"/>
        <v>4328000</v>
      </c>
      <c r="I9" s="41">
        <f t="shared" si="2"/>
        <v>232063</v>
      </c>
      <c r="J9" s="40">
        <f t="shared" si="2"/>
        <v>6087000</v>
      </c>
      <c r="K9" s="41">
        <f t="shared" si="2"/>
        <v>7505086</v>
      </c>
      <c r="L9" s="40">
        <f t="shared" si="2"/>
        <v>7982000</v>
      </c>
      <c r="M9" s="41">
        <f t="shared" si="2"/>
        <v>4829445</v>
      </c>
      <c r="N9" s="40">
        <f t="shared" si="2"/>
        <v>0</v>
      </c>
      <c r="O9" s="41">
        <f t="shared" si="2"/>
        <v>0</v>
      </c>
      <c r="P9" s="40">
        <f t="shared" si="2"/>
        <v>18397000</v>
      </c>
      <c r="Q9" s="41">
        <f t="shared" si="2"/>
        <v>12566594</v>
      </c>
      <c r="R9" s="20">
        <f>IF(($J9       =0),0,((($L9       -$J9       )/$J9       )*100))</f>
        <v>31.13192048628224</v>
      </c>
      <c r="S9" s="21">
        <f>IF(($K9       =0),0,((($M9       -$K9       )/$K9       )*100))</f>
        <v>-35.651037176655933</v>
      </c>
      <c r="T9" s="20">
        <f>IF(($E9       =0),0,(($P9       /$E9       )*100))</f>
        <v>42.857475655779716</v>
      </c>
      <c r="U9" s="22">
        <f>IF(($E9       =0),0,(($Q9       /$E9       )*100))</f>
        <v>29.275017471928432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17256000</v>
      </c>
      <c r="C10" s="42">
        <v>-40000</v>
      </c>
      <c r="D10" s="42"/>
      <c r="E10" s="42">
        <f t="shared" ref="E10:E41" si="4">$B10      +$C10      +$D10</f>
        <v>17216000</v>
      </c>
      <c r="F10" s="43">
        <v>17216000</v>
      </c>
      <c r="G10" s="44">
        <v>17216000</v>
      </c>
      <c r="H10" s="43">
        <v>2208000</v>
      </c>
      <c r="I10" s="44">
        <v>2370933</v>
      </c>
      <c r="J10" s="43">
        <v>5038000</v>
      </c>
      <c r="K10" s="44">
        <v>2993313</v>
      </c>
      <c r="L10" s="43">
        <v>5480000</v>
      </c>
      <c r="M10" s="44">
        <v>2942674</v>
      </c>
      <c r="N10" s="43"/>
      <c r="O10" s="44"/>
      <c r="P10" s="43">
        <f t="shared" ref="P10:P41" si="5">$H10      +$J10      +$L10      +$N10</f>
        <v>12726000</v>
      </c>
      <c r="Q10" s="44">
        <f t="shared" ref="Q10:Q41" si="6">$I10      +$K10      +$M10      +$O10</f>
        <v>8306920</v>
      </c>
      <c r="R10" s="24">
        <f t="shared" ref="R10:R41" si="7">IF(($J10      =0),0,((($L10      -$J10      )/$J10      )*100))</f>
        <v>8.773322747121874</v>
      </c>
      <c r="S10" s="25">
        <f t="shared" ref="S10:S41" si="8">IF(($K10      =0),0,((($M10      -$K10      )/$K10      )*100))</f>
        <v>-1.6917375496648697</v>
      </c>
      <c r="T10" s="24">
        <f t="shared" ref="T10:T41" si="9">IF(($E10      =0),0,(($P10      /$E10      )*100))</f>
        <v>73.919609665427515</v>
      </c>
      <c r="U10" s="26">
        <f t="shared" ref="U10:U41" si="10">IF(($E10      =0),0,(($Q10      /$E10      )*100))</f>
        <v>48.251161710037174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6462000</v>
      </c>
      <c r="C13" s="42">
        <v>-1286000</v>
      </c>
      <c r="D13" s="42"/>
      <c r="E13" s="42">
        <f t="shared" si="4"/>
        <v>5176000</v>
      </c>
      <c r="F13" s="43">
        <v>5176000</v>
      </c>
      <c r="G13" s="44">
        <v>5176000</v>
      </c>
      <c r="H13" s="43">
        <v>1295000</v>
      </c>
      <c r="I13" s="44">
        <v>-2600000</v>
      </c>
      <c r="J13" s="43">
        <v>4000</v>
      </c>
      <c r="K13" s="44">
        <v>4005206</v>
      </c>
      <c r="L13" s="43">
        <v>1176000</v>
      </c>
      <c r="M13" s="44">
        <v>1180360</v>
      </c>
      <c r="N13" s="43"/>
      <c r="O13" s="44"/>
      <c r="P13" s="43">
        <f t="shared" si="5"/>
        <v>2475000</v>
      </c>
      <c r="Q13" s="44">
        <f t="shared" si="6"/>
        <v>2585566</v>
      </c>
      <c r="R13" s="24">
        <f t="shared" si="7"/>
        <v>29300</v>
      </c>
      <c r="S13" s="25">
        <f t="shared" si="8"/>
        <v>-70.529356043109885</v>
      </c>
      <c r="T13" s="24">
        <f t="shared" si="9"/>
        <v>47.816846986089644</v>
      </c>
      <c r="U13" s="26">
        <f t="shared" si="10"/>
        <v>49.952975270479136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10000000</v>
      </c>
      <c r="D20" s="42"/>
      <c r="E20" s="42">
        <f t="shared" si="4"/>
        <v>10000000</v>
      </c>
      <c r="F20" s="43">
        <v>10000000</v>
      </c>
      <c r="G20" s="44">
        <v>10000000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-4466000</v>
      </c>
      <c r="D23" s="42"/>
      <c r="E23" s="42">
        <f t="shared" si="4"/>
        <v>10534000</v>
      </c>
      <c r="F23" s="43">
        <v>15000000</v>
      </c>
      <c r="G23" s="44">
        <v>10534000</v>
      </c>
      <c r="H23" s="43">
        <v>825000</v>
      </c>
      <c r="I23" s="44">
        <v>461130</v>
      </c>
      <c r="J23" s="43">
        <v>1045000</v>
      </c>
      <c r="K23" s="44">
        <v>506567</v>
      </c>
      <c r="L23" s="43">
        <v>1326000</v>
      </c>
      <c r="M23" s="44">
        <v>706411</v>
      </c>
      <c r="N23" s="43"/>
      <c r="O23" s="44"/>
      <c r="P23" s="43">
        <f t="shared" si="5"/>
        <v>3196000</v>
      </c>
      <c r="Q23" s="44">
        <f t="shared" si="6"/>
        <v>1674108</v>
      </c>
      <c r="R23" s="24">
        <f t="shared" si="7"/>
        <v>26.889952153110048</v>
      </c>
      <c r="S23" s="25">
        <f t="shared" si="8"/>
        <v>39.45065509596953</v>
      </c>
      <c r="T23" s="24">
        <f t="shared" si="9"/>
        <v>30.339851908107079</v>
      </c>
      <c r="U23" s="26">
        <f t="shared" si="10"/>
        <v>15.892424530093033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7858000</v>
      </c>
      <c r="C28" s="39">
        <f t="shared" si="11"/>
        <v>0</v>
      </c>
      <c r="D28" s="39">
        <f t="shared" si="11"/>
        <v>0</v>
      </c>
      <c r="E28" s="39">
        <f t="shared" si="11"/>
        <v>7858000</v>
      </c>
      <c r="F28" s="40">
        <f t="shared" si="11"/>
        <v>7858000</v>
      </c>
      <c r="G28" s="41">
        <f t="shared" si="11"/>
        <v>7858000</v>
      </c>
      <c r="H28" s="40">
        <f t="shared" si="11"/>
        <v>583000</v>
      </c>
      <c r="I28" s="41">
        <f t="shared" si="11"/>
        <v>713668</v>
      </c>
      <c r="J28" s="40">
        <f t="shared" si="11"/>
        <v>3468000</v>
      </c>
      <c r="K28" s="41">
        <f t="shared" si="11"/>
        <v>1662511</v>
      </c>
      <c r="L28" s="40">
        <f t="shared" si="11"/>
        <v>1282000</v>
      </c>
      <c r="M28" s="41">
        <f t="shared" si="11"/>
        <v>2649178</v>
      </c>
      <c r="N28" s="40">
        <f t="shared" si="11"/>
        <v>0</v>
      </c>
      <c r="O28" s="41">
        <f t="shared" si="11"/>
        <v>0</v>
      </c>
      <c r="P28" s="40">
        <f t="shared" si="11"/>
        <v>5333000</v>
      </c>
      <c r="Q28" s="41">
        <f t="shared" si="11"/>
        <v>5025357</v>
      </c>
      <c r="R28" s="20">
        <f t="shared" si="7"/>
        <v>-63.033448673587081</v>
      </c>
      <c r="S28" s="21">
        <f t="shared" si="8"/>
        <v>59.347998298958629</v>
      </c>
      <c r="T28" s="20">
        <f t="shared" si="9"/>
        <v>67.867141766352759</v>
      </c>
      <c r="U28" s="22">
        <f t="shared" si="10"/>
        <v>63.952112496818522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516000</v>
      </c>
      <c r="I31" s="44">
        <v>582344</v>
      </c>
      <c r="J31" s="43">
        <v>1527000</v>
      </c>
      <c r="K31" s="44">
        <v>1575529</v>
      </c>
      <c r="L31" s="43">
        <v>973000</v>
      </c>
      <c r="M31" s="44">
        <v>485411</v>
      </c>
      <c r="N31" s="43"/>
      <c r="O31" s="44"/>
      <c r="P31" s="43">
        <f t="shared" si="5"/>
        <v>3016000</v>
      </c>
      <c r="Q31" s="44">
        <f t="shared" si="6"/>
        <v>2643284</v>
      </c>
      <c r="R31" s="24">
        <f t="shared" si="7"/>
        <v>-36.280288146692861</v>
      </c>
      <c r="S31" s="25">
        <f t="shared" si="8"/>
        <v>-69.190602013672859</v>
      </c>
      <c r="T31" s="24">
        <f t="shared" si="9"/>
        <v>115.99999999999999</v>
      </c>
      <c r="U31" s="26">
        <f t="shared" si="10"/>
        <v>101.66476923076924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1258000</v>
      </c>
      <c r="C33" s="42"/>
      <c r="D33" s="42"/>
      <c r="E33" s="42">
        <f t="shared" si="4"/>
        <v>1258000</v>
      </c>
      <c r="F33" s="43">
        <v>1258000</v>
      </c>
      <c r="G33" s="44">
        <v>1258000</v>
      </c>
      <c r="H33" s="43">
        <v>67000</v>
      </c>
      <c r="I33" s="44">
        <v>131324</v>
      </c>
      <c r="J33" s="43">
        <v>289000</v>
      </c>
      <c r="K33" s="44">
        <v>86982</v>
      </c>
      <c r="L33" s="43">
        <v>309000</v>
      </c>
      <c r="M33" s="44">
        <v>511651</v>
      </c>
      <c r="N33" s="43"/>
      <c r="O33" s="44"/>
      <c r="P33" s="43">
        <f t="shared" si="5"/>
        <v>665000</v>
      </c>
      <c r="Q33" s="44">
        <f t="shared" si="6"/>
        <v>729957</v>
      </c>
      <c r="R33" s="24">
        <f t="shared" si="7"/>
        <v>6.9204152249134951</v>
      </c>
      <c r="S33" s="25">
        <f t="shared" si="8"/>
        <v>488.22629969418961</v>
      </c>
      <c r="T33" s="24">
        <f t="shared" si="9"/>
        <v>52.861685214626384</v>
      </c>
      <c r="U33" s="26">
        <f t="shared" si="10"/>
        <v>58.025198728139905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1652000</v>
      </c>
      <c r="K36" s="44"/>
      <c r="L36" s="43"/>
      <c r="M36" s="44">
        <v>1652116</v>
      </c>
      <c r="N36" s="43"/>
      <c r="O36" s="44"/>
      <c r="P36" s="43">
        <f t="shared" si="5"/>
        <v>1652000</v>
      </c>
      <c r="Q36" s="44">
        <f t="shared" si="6"/>
        <v>1652116</v>
      </c>
      <c r="R36" s="24">
        <f t="shared" si="7"/>
        <v>-100</v>
      </c>
      <c r="S36" s="25">
        <f t="shared" si="8"/>
        <v>0</v>
      </c>
      <c r="T36" s="24">
        <f t="shared" si="9"/>
        <v>41.3</v>
      </c>
      <c r="U36" s="26">
        <f t="shared" si="10"/>
        <v>41.302900000000001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7145000</v>
      </c>
      <c r="C43" s="45">
        <f t="shared" si="20"/>
        <v>543000</v>
      </c>
      <c r="D43" s="45">
        <f t="shared" si="20"/>
        <v>0</v>
      </c>
      <c r="E43" s="45">
        <f t="shared" si="20"/>
        <v>7688000</v>
      </c>
      <c r="F43" s="46">
        <f t="shared" si="20"/>
        <v>7145000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7145000</v>
      </c>
      <c r="C44" s="39">
        <f t="shared" si="22"/>
        <v>543000</v>
      </c>
      <c r="D44" s="39">
        <f t="shared" si="22"/>
        <v>0</v>
      </c>
      <c r="E44" s="39">
        <f t="shared" si="22"/>
        <v>7688000</v>
      </c>
      <c r="F44" s="40">
        <f t="shared" si="22"/>
        <v>7145000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300000</v>
      </c>
      <c r="C45" s="42"/>
      <c r="D45" s="42"/>
      <c r="E45" s="42">
        <f t="shared" si="13"/>
        <v>300000</v>
      </c>
      <c r="F45" s="43">
        <v>300000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6845000</v>
      </c>
      <c r="C46" s="42">
        <v>543000</v>
      </c>
      <c r="D46" s="42"/>
      <c r="E46" s="42">
        <f t="shared" si="13"/>
        <v>7388000</v>
      </c>
      <c r="F46" s="43">
        <v>6845000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53721000</v>
      </c>
      <c r="C61" s="39">
        <f t="shared" si="26"/>
        <v>4751000</v>
      </c>
      <c r="D61" s="39">
        <f t="shared" si="26"/>
        <v>0</v>
      </c>
      <c r="E61" s="39">
        <f t="shared" si="26"/>
        <v>58472000</v>
      </c>
      <c r="F61" s="40">
        <f t="shared" si="26"/>
        <v>62395000</v>
      </c>
      <c r="G61" s="41">
        <f t="shared" si="26"/>
        <v>50784000</v>
      </c>
      <c r="H61" s="40">
        <f t="shared" si="26"/>
        <v>4911000</v>
      </c>
      <c r="I61" s="41">
        <f t="shared" si="26"/>
        <v>945731</v>
      </c>
      <c r="J61" s="40">
        <f t="shared" si="26"/>
        <v>9555000</v>
      </c>
      <c r="K61" s="41">
        <f t="shared" si="26"/>
        <v>9167597</v>
      </c>
      <c r="L61" s="40">
        <f t="shared" si="26"/>
        <v>9264000</v>
      </c>
      <c r="M61" s="41">
        <f t="shared" si="26"/>
        <v>7478623</v>
      </c>
      <c r="N61" s="40">
        <f t="shared" si="26"/>
        <v>0</v>
      </c>
      <c r="O61" s="41">
        <f t="shared" si="26"/>
        <v>0</v>
      </c>
      <c r="P61" s="40">
        <f t="shared" si="26"/>
        <v>23730000</v>
      </c>
      <c r="Q61" s="41">
        <f t="shared" si="26"/>
        <v>17591951</v>
      </c>
      <c r="R61" s="20">
        <f t="shared" si="16"/>
        <v>-3.0455259026687598</v>
      </c>
      <c r="S61" s="21">
        <f t="shared" si="17"/>
        <v>-18.423301111512647</v>
      </c>
      <c r="T61" s="20">
        <f t="shared" si="18"/>
        <v>40.58352715829799</v>
      </c>
      <c r="U61" s="22">
        <f t="shared" si="19"/>
        <v>30.086111301135588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53721000</v>
      </c>
      <c r="C65" s="48">
        <f t="shared" si="30"/>
        <v>4751000</v>
      </c>
      <c r="D65" s="48">
        <f t="shared" si="30"/>
        <v>0</v>
      </c>
      <c r="E65" s="48">
        <f t="shared" si="30"/>
        <v>58472000</v>
      </c>
      <c r="F65" s="49">
        <f t="shared" si="30"/>
        <v>62395000</v>
      </c>
      <c r="G65" s="50">
        <f t="shared" si="30"/>
        <v>50784000</v>
      </c>
      <c r="H65" s="49">
        <f t="shared" si="30"/>
        <v>4911000</v>
      </c>
      <c r="I65" s="50">
        <f t="shared" si="30"/>
        <v>945731</v>
      </c>
      <c r="J65" s="49">
        <f t="shared" si="30"/>
        <v>9555000</v>
      </c>
      <c r="K65" s="50">
        <f t="shared" si="30"/>
        <v>9167597</v>
      </c>
      <c r="L65" s="49">
        <f t="shared" si="30"/>
        <v>9264000</v>
      </c>
      <c r="M65" s="51">
        <f t="shared" si="30"/>
        <v>7478623</v>
      </c>
      <c r="N65" s="49">
        <f t="shared" si="30"/>
        <v>0</v>
      </c>
      <c r="O65" s="50">
        <f t="shared" si="30"/>
        <v>0</v>
      </c>
      <c r="P65" s="49">
        <f t="shared" si="30"/>
        <v>23730000</v>
      </c>
      <c r="Q65" s="50">
        <f t="shared" si="30"/>
        <v>17591951</v>
      </c>
      <c r="R65" s="34">
        <f t="shared" si="16"/>
        <v>-3.0455259026687598</v>
      </c>
      <c r="S65" s="35">
        <f t="shared" si="17"/>
        <v>-18.423301111512647</v>
      </c>
      <c r="T65" s="34">
        <f t="shared" si="18"/>
        <v>40.58352715829799</v>
      </c>
      <c r="U65" s="35">
        <f t="shared" si="19"/>
        <v>30.086111301135588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107213000</v>
      </c>
      <c r="C8" s="36">
        <f t="shared" si="0"/>
        <v>0</v>
      </c>
      <c r="D8" s="36">
        <f t="shared" si="0"/>
        <v>0</v>
      </c>
      <c r="E8" s="36">
        <f t="shared" si="0"/>
        <v>107213000</v>
      </c>
      <c r="F8" s="37">
        <f t="shared" si="0"/>
        <v>107213000</v>
      </c>
      <c r="G8" s="38">
        <f t="shared" si="0"/>
        <v>107213000</v>
      </c>
      <c r="H8" s="37">
        <f t="shared" si="0"/>
        <v>20856000</v>
      </c>
      <c r="I8" s="38">
        <f t="shared" si="0"/>
        <v>13286678</v>
      </c>
      <c r="J8" s="37">
        <f t="shared" si="0"/>
        <v>35874000</v>
      </c>
      <c r="K8" s="38">
        <f t="shared" si="0"/>
        <v>22091729</v>
      </c>
      <c r="L8" s="37">
        <f t="shared" si="0"/>
        <v>14623000</v>
      </c>
      <c r="M8" s="38">
        <f t="shared" si="0"/>
        <v>21614660</v>
      </c>
      <c r="N8" s="37">
        <f t="shared" si="0"/>
        <v>0</v>
      </c>
      <c r="O8" s="38">
        <f t="shared" si="0"/>
        <v>0</v>
      </c>
      <c r="P8" s="37">
        <f t="shared" si="0"/>
        <v>71353000</v>
      </c>
      <c r="Q8" s="38">
        <f t="shared" si="0"/>
        <v>56993067</v>
      </c>
      <c r="R8" s="16">
        <f>IF(($J8       =0),0,((($L8       -$J8       )/$J8       )*100))</f>
        <v>-59.237888164130013</v>
      </c>
      <c r="S8" s="17">
        <f>IF(($K8       =0),0,((($M8       -$K8       )/$K8       )*100))</f>
        <v>-2.1594914549241482</v>
      </c>
      <c r="T8" s="16">
        <f>IF(($E8       =0),0,(($P8       /$E8       )*100))</f>
        <v>66.552563588370816</v>
      </c>
      <c r="U8" s="18">
        <f>IF(($E8       =0),0,(($Q8       /$E8       )*100))</f>
        <v>53.158727952766924</v>
      </c>
      <c r="V8" s="37">
        <f t="shared" ref="V8:W8" si="1">+V9+V28</f>
        <v>18250000</v>
      </c>
      <c r="W8" s="38">
        <f t="shared" si="1"/>
        <v>15439000</v>
      </c>
    </row>
    <row r="9" spans="1:23" x14ac:dyDescent="0.2">
      <c r="A9" s="19" t="s">
        <v>35</v>
      </c>
      <c r="B9" s="39">
        <f t="shared" ref="B9:Q9" si="2">SUM(B10:B27)</f>
        <v>103524000</v>
      </c>
      <c r="C9" s="39">
        <f t="shared" si="2"/>
        <v>0</v>
      </c>
      <c r="D9" s="39">
        <f t="shared" si="2"/>
        <v>0</v>
      </c>
      <c r="E9" s="39">
        <f t="shared" si="2"/>
        <v>103524000</v>
      </c>
      <c r="F9" s="40">
        <f t="shared" si="2"/>
        <v>103524000</v>
      </c>
      <c r="G9" s="41">
        <f t="shared" si="2"/>
        <v>103524000</v>
      </c>
      <c r="H9" s="40">
        <f t="shared" si="2"/>
        <v>20234000</v>
      </c>
      <c r="I9" s="41">
        <f t="shared" si="2"/>
        <v>13286678</v>
      </c>
      <c r="J9" s="40">
        <f t="shared" si="2"/>
        <v>34025000</v>
      </c>
      <c r="K9" s="41">
        <f t="shared" si="2"/>
        <v>21728615</v>
      </c>
      <c r="L9" s="40">
        <f t="shared" si="2"/>
        <v>14227000</v>
      </c>
      <c r="M9" s="41">
        <f t="shared" si="2"/>
        <v>20682706</v>
      </c>
      <c r="N9" s="40">
        <f t="shared" si="2"/>
        <v>0</v>
      </c>
      <c r="O9" s="41">
        <f t="shared" si="2"/>
        <v>0</v>
      </c>
      <c r="P9" s="40">
        <f t="shared" si="2"/>
        <v>68486000</v>
      </c>
      <c r="Q9" s="41">
        <f t="shared" si="2"/>
        <v>55697999</v>
      </c>
      <c r="R9" s="20">
        <f>IF(($J9       =0),0,((($L9       -$J9       )/$J9       )*100))</f>
        <v>-58.186627479794275</v>
      </c>
      <c r="S9" s="21">
        <f>IF(($K9       =0),0,((($M9       -$K9       )/$K9       )*100))</f>
        <v>-4.8135097427976881</v>
      </c>
      <c r="T9" s="20">
        <f>IF(($E9       =0),0,(($P9       /$E9       )*100))</f>
        <v>66.154708087013631</v>
      </c>
      <c r="U9" s="22">
        <f>IF(($E9       =0),0,(($Q9       /$E9       )*100))</f>
        <v>53.80201595765233</v>
      </c>
      <c r="V9" s="40">
        <f t="shared" ref="V9:W9" si="3">SUM(V10:V27)</f>
        <v>18250000</v>
      </c>
      <c r="W9" s="41">
        <f t="shared" si="3"/>
        <v>15439000</v>
      </c>
    </row>
    <row r="10" spans="1:23" x14ac:dyDescent="0.2">
      <c r="A10" s="23" t="s">
        <v>36</v>
      </c>
      <c r="B10" s="42">
        <v>70329000</v>
      </c>
      <c r="C10" s="42"/>
      <c r="D10" s="42"/>
      <c r="E10" s="42">
        <f t="shared" ref="E10:E41" si="4">$B10      +$C10      +$D10</f>
        <v>70329000</v>
      </c>
      <c r="F10" s="43">
        <v>70329000</v>
      </c>
      <c r="G10" s="44">
        <v>70329000</v>
      </c>
      <c r="H10" s="43">
        <v>16513000</v>
      </c>
      <c r="I10" s="44">
        <v>9565657</v>
      </c>
      <c r="J10" s="43">
        <v>21354000</v>
      </c>
      <c r="K10" s="44">
        <v>19068842</v>
      </c>
      <c r="L10" s="43">
        <v>10032000</v>
      </c>
      <c r="M10" s="44">
        <v>18739541</v>
      </c>
      <c r="N10" s="43"/>
      <c r="O10" s="44"/>
      <c r="P10" s="43">
        <f t="shared" ref="P10:P41" si="5">$H10      +$J10      +$L10      +$N10</f>
        <v>47899000</v>
      </c>
      <c r="Q10" s="44">
        <f t="shared" ref="Q10:Q41" si="6">$I10      +$K10      +$M10      +$O10</f>
        <v>47374040</v>
      </c>
      <c r="R10" s="24">
        <f t="shared" ref="R10:R41" si="7">IF(($J10      =0),0,((($L10      -$J10      )/$J10      )*100))</f>
        <v>-53.020511379601011</v>
      </c>
      <c r="S10" s="25">
        <f t="shared" ref="S10:S41" si="8">IF(($K10      =0),0,((($M10      -$K10      )/$K10      )*100))</f>
        <v>-1.7269061225637088</v>
      </c>
      <c r="T10" s="24">
        <f t="shared" ref="T10:T41" si="9">IF(($E10      =0),0,(($P10      /$E10      )*100))</f>
        <v>68.107039770222812</v>
      </c>
      <c r="U10" s="26">
        <f t="shared" ref="U10:U41" si="10">IF(($E10      =0),0,(($Q10      /$E10      )*100))</f>
        <v>67.3606051557679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9029000</v>
      </c>
      <c r="C13" s="42"/>
      <c r="D13" s="42"/>
      <c r="E13" s="42">
        <f t="shared" si="4"/>
        <v>9029000</v>
      </c>
      <c r="F13" s="43">
        <v>9029000</v>
      </c>
      <c r="G13" s="44">
        <v>9029000</v>
      </c>
      <c r="H13" s="43">
        <v>3721000</v>
      </c>
      <c r="I13" s="44">
        <v>3721021</v>
      </c>
      <c r="J13" s="43">
        <v>5308000</v>
      </c>
      <c r="K13" s="44">
        <v>2659773</v>
      </c>
      <c r="L13" s="43"/>
      <c r="M13" s="44">
        <v>1943165</v>
      </c>
      <c r="N13" s="43"/>
      <c r="O13" s="44"/>
      <c r="P13" s="43">
        <f t="shared" si="5"/>
        <v>9029000</v>
      </c>
      <c r="Q13" s="44">
        <f t="shared" si="6"/>
        <v>8323959</v>
      </c>
      <c r="R13" s="24">
        <f t="shared" si="7"/>
        <v>-100</v>
      </c>
      <c r="S13" s="25">
        <f t="shared" si="8"/>
        <v>-26.942449600022258</v>
      </c>
      <c r="T13" s="24">
        <f t="shared" si="9"/>
        <v>100</v>
      </c>
      <c r="U13" s="26">
        <f t="shared" si="10"/>
        <v>92.191372244988372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24166000</v>
      </c>
      <c r="C20" s="42"/>
      <c r="D20" s="42"/>
      <c r="E20" s="42">
        <f t="shared" si="4"/>
        <v>24166000</v>
      </c>
      <c r="F20" s="43">
        <v>24166000</v>
      </c>
      <c r="G20" s="44">
        <v>24166000</v>
      </c>
      <c r="H20" s="43"/>
      <c r="I20" s="44"/>
      <c r="J20" s="43">
        <v>7363000</v>
      </c>
      <c r="K20" s="44"/>
      <c r="L20" s="43">
        <v>4195000</v>
      </c>
      <c r="M20" s="44"/>
      <c r="N20" s="43"/>
      <c r="O20" s="44"/>
      <c r="P20" s="43">
        <f t="shared" si="5"/>
        <v>11558000</v>
      </c>
      <c r="Q20" s="44">
        <f t="shared" si="6"/>
        <v>0</v>
      </c>
      <c r="R20" s="24">
        <f t="shared" si="7"/>
        <v>-43.025940513377698</v>
      </c>
      <c r="S20" s="25">
        <f t="shared" si="8"/>
        <v>0</v>
      </c>
      <c r="T20" s="24">
        <f t="shared" si="9"/>
        <v>47.827526276586937</v>
      </c>
      <c r="U20" s="26">
        <f t="shared" si="10"/>
        <v>0</v>
      </c>
      <c r="V20" s="43">
        <v>18250000</v>
      </c>
      <c r="W20" s="44">
        <v>15439000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3689000</v>
      </c>
      <c r="C28" s="39">
        <f t="shared" si="11"/>
        <v>0</v>
      </c>
      <c r="D28" s="39">
        <f t="shared" si="11"/>
        <v>0</v>
      </c>
      <c r="E28" s="39">
        <f t="shared" si="11"/>
        <v>3689000</v>
      </c>
      <c r="F28" s="40">
        <f t="shared" si="11"/>
        <v>3689000</v>
      </c>
      <c r="G28" s="41">
        <f t="shared" si="11"/>
        <v>3689000</v>
      </c>
      <c r="H28" s="40">
        <f t="shared" si="11"/>
        <v>622000</v>
      </c>
      <c r="I28" s="41">
        <f t="shared" si="11"/>
        <v>0</v>
      </c>
      <c r="J28" s="40">
        <f t="shared" si="11"/>
        <v>1849000</v>
      </c>
      <c r="K28" s="41">
        <f t="shared" si="11"/>
        <v>363114</v>
      </c>
      <c r="L28" s="40">
        <f t="shared" si="11"/>
        <v>396000</v>
      </c>
      <c r="M28" s="41">
        <f t="shared" si="11"/>
        <v>931954</v>
      </c>
      <c r="N28" s="40">
        <f t="shared" si="11"/>
        <v>0</v>
      </c>
      <c r="O28" s="41">
        <f t="shared" si="11"/>
        <v>0</v>
      </c>
      <c r="P28" s="40">
        <f t="shared" si="11"/>
        <v>2867000</v>
      </c>
      <c r="Q28" s="41">
        <f t="shared" si="11"/>
        <v>1295068</v>
      </c>
      <c r="R28" s="20">
        <f t="shared" si="7"/>
        <v>-78.583017847485124</v>
      </c>
      <c r="S28" s="21">
        <f t="shared" si="8"/>
        <v>156.65603639628327</v>
      </c>
      <c r="T28" s="20">
        <f t="shared" si="9"/>
        <v>77.717538628354561</v>
      </c>
      <c r="U28" s="22">
        <f t="shared" si="10"/>
        <v>35.106207644348061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125000</v>
      </c>
      <c r="I31" s="44"/>
      <c r="J31" s="43">
        <v>909000</v>
      </c>
      <c r="K31" s="44">
        <v>363114</v>
      </c>
      <c r="L31" s="43">
        <v>396000</v>
      </c>
      <c r="M31" s="44">
        <v>931954</v>
      </c>
      <c r="N31" s="43"/>
      <c r="O31" s="44"/>
      <c r="P31" s="43">
        <f t="shared" si="5"/>
        <v>1430000</v>
      </c>
      <c r="Q31" s="44">
        <f t="shared" si="6"/>
        <v>1295068</v>
      </c>
      <c r="R31" s="24">
        <f t="shared" si="7"/>
        <v>-56.435643564356432</v>
      </c>
      <c r="S31" s="25">
        <f t="shared" si="8"/>
        <v>156.65603639628327</v>
      </c>
      <c r="T31" s="24">
        <f t="shared" si="9"/>
        <v>84.117647058823536</v>
      </c>
      <c r="U31" s="26">
        <f t="shared" si="10"/>
        <v>76.180470588235295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1989000</v>
      </c>
      <c r="C33" s="42"/>
      <c r="D33" s="42"/>
      <c r="E33" s="42">
        <f t="shared" si="4"/>
        <v>1989000</v>
      </c>
      <c r="F33" s="43">
        <v>1989000</v>
      </c>
      <c r="G33" s="44">
        <v>1989000</v>
      </c>
      <c r="H33" s="43">
        <v>497000</v>
      </c>
      <c r="I33" s="44"/>
      <c r="J33" s="43">
        <v>940000</v>
      </c>
      <c r="K33" s="44"/>
      <c r="L33" s="43"/>
      <c r="M33" s="44"/>
      <c r="N33" s="43"/>
      <c r="O33" s="44"/>
      <c r="P33" s="43">
        <f t="shared" si="5"/>
        <v>1437000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72.247360482654599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23612000</v>
      </c>
      <c r="C43" s="45">
        <f t="shared" si="20"/>
        <v>0</v>
      </c>
      <c r="D43" s="45">
        <f t="shared" si="20"/>
        <v>0</v>
      </c>
      <c r="E43" s="45">
        <f t="shared" si="20"/>
        <v>23612000</v>
      </c>
      <c r="F43" s="46">
        <f t="shared" si="20"/>
        <v>23612000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23612000</v>
      </c>
      <c r="C44" s="39">
        <f t="shared" si="22"/>
        <v>0</v>
      </c>
      <c r="D44" s="39">
        <f t="shared" si="22"/>
        <v>0</v>
      </c>
      <c r="E44" s="39">
        <f t="shared" si="22"/>
        <v>23612000</v>
      </c>
      <c r="F44" s="40">
        <f t="shared" si="22"/>
        <v>23612000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23612000</v>
      </c>
      <c r="C46" s="42"/>
      <c r="D46" s="42"/>
      <c r="E46" s="42">
        <f t="shared" si="13"/>
        <v>23612000</v>
      </c>
      <c r="F46" s="43">
        <v>23612000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130825000</v>
      </c>
      <c r="C61" s="39">
        <f t="shared" si="26"/>
        <v>0</v>
      </c>
      <c r="D61" s="39">
        <f t="shared" si="26"/>
        <v>0</v>
      </c>
      <c r="E61" s="39">
        <f t="shared" si="26"/>
        <v>130825000</v>
      </c>
      <c r="F61" s="40">
        <f t="shared" si="26"/>
        <v>130825000</v>
      </c>
      <c r="G61" s="41">
        <f t="shared" si="26"/>
        <v>107213000</v>
      </c>
      <c r="H61" s="40">
        <f t="shared" si="26"/>
        <v>20856000</v>
      </c>
      <c r="I61" s="41">
        <f t="shared" si="26"/>
        <v>13286678</v>
      </c>
      <c r="J61" s="40">
        <f t="shared" si="26"/>
        <v>35874000</v>
      </c>
      <c r="K61" s="41">
        <f t="shared" si="26"/>
        <v>22091729</v>
      </c>
      <c r="L61" s="40">
        <f t="shared" si="26"/>
        <v>14623000</v>
      </c>
      <c r="M61" s="41">
        <f t="shared" si="26"/>
        <v>21614660</v>
      </c>
      <c r="N61" s="40">
        <f t="shared" si="26"/>
        <v>0</v>
      </c>
      <c r="O61" s="41">
        <f t="shared" si="26"/>
        <v>0</v>
      </c>
      <c r="P61" s="40">
        <f t="shared" si="26"/>
        <v>71353000</v>
      </c>
      <c r="Q61" s="41">
        <f t="shared" si="26"/>
        <v>56993067</v>
      </c>
      <c r="R61" s="20">
        <f t="shared" si="16"/>
        <v>-59.237888164130013</v>
      </c>
      <c r="S61" s="21">
        <f t="shared" si="17"/>
        <v>-2.1594914549241482</v>
      </c>
      <c r="T61" s="20">
        <f t="shared" si="18"/>
        <v>54.540798776992162</v>
      </c>
      <c r="U61" s="22">
        <f t="shared" si="19"/>
        <v>43.564354672272124</v>
      </c>
      <c r="V61" s="40">
        <f t="shared" ref="V61:W61" si="27">+V8+V43</f>
        <v>18250000</v>
      </c>
      <c r="W61" s="41">
        <f t="shared" si="27"/>
        <v>15439000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130825000</v>
      </c>
      <c r="C65" s="48">
        <f t="shared" si="30"/>
        <v>0</v>
      </c>
      <c r="D65" s="48">
        <f t="shared" si="30"/>
        <v>0</v>
      </c>
      <c r="E65" s="48">
        <f t="shared" si="30"/>
        <v>130825000</v>
      </c>
      <c r="F65" s="49">
        <f t="shared" si="30"/>
        <v>130825000</v>
      </c>
      <c r="G65" s="50">
        <f t="shared" si="30"/>
        <v>107213000</v>
      </c>
      <c r="H65" s="49">
        <f t="shared" si="30"/>
        <v>20856000</v>
      </c>
      <c r="I65" s="50">
        <f t="shared" si="30"/>
        <v>13286678</v>
      </c>
      <c r="J65" s="49">
        <f t="shared" si="30"/>
        <v>35874000</v>
      </c>
      <c r="K65" s="50">
        <f t="shared" si="30"/>
        <v>22091729</v>
      </c>
      <c r="L65" s="49">
        <f t="shared" si="30"/>
        <v>14623000</v>
      </c>
      <c r="M65" s="51">
        <f t="shared" si="30"/>
        <v>21614660</v>
      </c>
      <c r="N65" s="49">
        <f t="shared" si="30"/>
        <v>0</v>
      </c>
      <c r="O65" s="50">
        <f t="shared" si="30"/>
        <v>0</v>
      </c>
      <c r="P65" s="49">
        <f t="shared" si="30"/>
        <v>71353000</v>
      </c>
      <c r="Q65" s="50">
        <f t="shared" si="30"/>
        <v>56993067</v>
      </c>
      <c r="R65" s="34">
        <f t="shared" si="16"/>
        <v>-59.237888164130013</v>
      </c>
      <c r="S65" s="35">
        <f t="shared" si="17"/>
        <v>-2.1594914549241482</v>
      </c>
      <c r="T65" s="34">
        <f t="shared" si="18"/>
        <v>54.540798776992162</v>
      </c>
      <c r="U65" s="35">
        <f t="shared" si="19"/>
        <v>43.564354672272124</v>
      </c>
      <c r="V65" s="49">
        <f>+V61+V62</f>
        <v>18250000</v>
      </c>
      <c r="W65" s="50">
        <f>+W61+W62</f>
        <v>15439000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84591000</v>
      </c>
      <c r="C8" s="36">
        <f t="shared" si="0"/>
        <v>7000000</v>
      </c>
      <c r="D8" s="36">
        <f t="shared" si="0"/>
        <v>0</v>
      </c>
      <c r="E8" s="36">
        <f t="shared" si="0"/>
        <v>91591000</v>
      </c>
      <c r="F8" s="37">
        <f t="shared" si="0"/>
        <v>91591000</v>
      </c>
      <c r="G8" s="38">
        <f t="shared" si="0"/>
        <v>91591000</v>
      </c>
      <c r="H8" s="37">
        <f t="shared" si="0"/>
        <v>39233000</v>
      </c>
      <c r="I8" s="38">
        <f t="shared" si="0"/>
        <v>35576944</v>
      </c>
      <c r="J8" s="37">
        <f t="shared" si="0"/>
        <v>26180000</v>
      </c>
      <c r="K8" s="38">
        <f t="shared" si="0"/>
        <v>17376566</v>
      </c>
      <c r="L8" s="37">
        <f t="shared" si="0"/>
        <v>18947000</v>
      </c>
      <c r="M8" s="38">
        <f t="shared" si="0"/>
        <v>11227612</v>
      </c>
      <c r="N8" s="37">
        <f t="shared" si="0"/>
        <v>0</v>
      </c>
      <c r="O8" s="38">
        <f t="shared" si="0"/>
        <v>0</v>
      </c>
      <c r="P8" s="37">
        <f t="shared" si="0"/>
        <v>84360000</v>
      </c>
      <c r="Q8" s="38">
        <f t="shared" si="0"/>
        <v>64181122</v>
      </c>
      <c r="R8" s="16">
        <f>IF(($J8       =0),0,((($L8       -$J8       )/$J8       )*100))</f>
        <v>-27.627960275019099</v>
      </c>
      <c r="S8" s="17">
        <f>IF(($K8       =0),0,((($M8       -$K8       )/$K8       )*100))</f>
        <v>-35.386473944276446</v>
      </c>
      <c r="T8" s="16">
        <f>IF(($E8       =0),0,(($P8       /$E8       )*100))</f>
        <v>92.105119498640704</v>
      </c>
      <c r="U8" s="18">
        <f>IF(($E8       =0),0,(($Q8       /$E8       )*100))</f>
        <v>70.073612036117083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81081000</v>
      </c>
      <c r="C9" s="39">
        <f t="shared" si="2"/>
        <v>7000000</v>
      </c>
      <c r="D9" s="39">
        <f t="shared" si="2"/>
        <v>0</v>
      </c>
      <c r="E9" s="39">
        <f t="shared" si="2"/>
        <v>88081000</v>
      </c>
      <c r="F9" s="40">
        <f t="shared" si="2"/>
        <v>88081000</v>
      </c>
      <c r="G9" s="41">
        <f t="shared" si="2"/>
        <v>88081000</v>
      </c>
      <c r="H9" s="40">
        <f t="shared" si="2"/>
        <v>38706000</v>
      </c>
      <c r="I9" s="41">
        <f t="shared" si="2"/>
        <v>35005554</v>
      </c>
      <c r="J9" s="40">
        <f t="shared" si="2"/>
        <v>25539000</v>
      </c>
      <c r="K9" s="41">
        <f t="shared" si="2"/>
        <v>16824064</v>
      </c>
      <c r="L9" s="40">
        <f t="shared" si="2"/>
        <v>18479000</v>
      </c>
      <c r="M9" s="41">
        <f t="shared" si="2"/>
        <v>10708815</v>
      </c>
      <c r="N9" s="40">
        <f t="shared" si="2"/>
        <v>0</v>
      </c>
      <c r="O9" s="41">
        <f t="shared" si="2"/>
        <v>0</v>
      </c>
      <c r="P9" s="40">
        <f t="shared" si="2"/>
        <v>82724000</v>
      </c>
      <c r="Q9" s="41">
        <f t="shared" si="2"/>
        <v>62538433</v>
      </c>
      <c r="R9" s="20">
        <f>IF(($J9       =0),0,((($L9       -$J9       )/$J9       )*100))</f>
        <v>-27.64399545792709</v>
      </c>
      <c r="S9" s="21">
        <f>IF(($K9       =0),0,((($M9       -$K9       )/$K9       )*100))</f>
        <v>-36.34822715843211</v>
      </c>
      <c r="T9" s="20">
        <f>IF(($E9       =0),0,(($P9       /$E9       )*100))</f>
        <v>93.918098114235761</v>
      </c>
      <c r="U9" s="22">
        <f>IF(($E9       =0),0,(($Q9       /$E9       )*100))</f>
        <v>71.001047899092882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73457000</v>
      </c>
      <c r="C10" s="42">
        <v>7000000</v>
      </c>
      <c r="D10" s="42"/>
      <c r="E10" s="42">
        <f t="shared" ref="E10:E41" si="4">$B10      +$C10      +$D10</f>
        <v>80457000</v>
      </c>
      <c r="F10" s="43">
        <v>80457000</v>
      </c>
      <c r="G10" s="44">
        <v>80457000</v>
      </c>
      <c r="H10" s="43">
        <v>37554000</v>
      </c>
      <c r="I10" s="44">
        <v>34937656</v>
      </c>
      <c r="J10" s="43">
        <v>24517000</v>
      </c>
      <c r="K10" s="44">
        <v>16527088</v>
      </c>
      <c r="L10" s="43">
        <v>18297000</v>
      </c>
      <c r="M10" s="44">
        <v>10708815</v>
      </c>
      <c r="N10" s="43"/>
      <c r="O10" s="44"/>
      <c r="P10" s="43">
        <f t="shared" ref="P10:P41" si="5">$H10      +$J10      +$L10      +$N10</f>
        <v>80368000</v>
      </c>
      <c r="Q10" s="44">
        <f t="shared" ref="Q10:Q41" si="6">$I10      +$K10      +$M10      +$O10</f>
        <v>62173559</v>
      </c>
      <c r="R10" s="24">
        <f t="shared" ref="R10:R41" si="7">IF(($J10      =0),0,((($L10      -$J10      )/$J10      )*100))</f>
        <v>-25.370151323571399</v>
      </c>
      <c r="S10" s="25">
        <f t="shared" ref="S10:S41" si="8">IF(($K10      =0),0,((($M10      -$K10      )/$K10      )*100))</f>
        <v>-35.204465541661065</v>
      </c>
      <c r="T10" s="24">
        <f t="shared" ref="T10:T41" si="9">IF(($E10      =0),0,(($P10      /$E10      )*100))</f>
        <v>99.889381905862763</v>
      </c>
      <c r="U10" s="26">
        <f t="shared" ref="U10:U41" si="10">IF(($E10      =0),0,(($Q10      /$E10      )*100))</f>
        <v>77.275512385497848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1152000</v>
      </c>
      <c r="C13" s="42"/>
      <c r="D13" s="42"/>
      <c r="E13" s="42">
        <f t="shared" si="4"/>
        <v>1152000</v>
      </c>
      <c r="F13" s="43">
        <v>1152000</v>
      </c>
      <c r="G13" s="44">
        <v>1152000</v>
      </c>
      <c r="H13" s="43">
        <v>1152000</v>
      </c>
      <c r="I13" s="44">
        <v>67898</v>
      </c>
      <c r="J13" s="43"/>
      <c r="K13" s="44">
        <v>296976</v>
      </c>
      <c r="L13" s="43"/>
      <c r="M13" s="44"/>
      <c r="N13" s="43"/>
      <c r="O13" s="44"/>
      <c r="P13" s="43">
        <f t="shared" si="5"/>
        <v>1152000</v>
      </c>
      <c r="Q13" s="44">
        <f t="shared" si="6"/>
        <v>364874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31.673090277777778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6472000</v>
      </c>
      <c r="C20" s="42"/>
      <c r="D20" s="42"/>
      <c r="E20" s="42">
        <f t="shared" si="4"/>
        <v>6472000</v>
      </c>
      <c r="F20" s="43">
        <v>6472000</v>
      </c>
      <c r="G20" s="44">
        <v>6472000</v>
      </c>
      <c r="H20" s="43"/>
      <c r="I20" s="44"/>
      <c r="J20" s="43">
        <v>1022000</v>
      </c>
      <c r="K20" s="44"/>
      <c r="L20" s="43">
        <v>182000</v>
      </c>
      <c r="M20" s="44"/>
      <c r="N20" s="43"/>
      <c r="O20" s="44"/>
      <c r="P20" s="43">
        <f t="shared" si="5"/>
        <v>1204000</v>
      </c>
      <c r="Q20" s="44">
        <f t="shared" si="6"/>
        <v>0</v>
      </c>
      <c r="R20" s="24">
        <f t="shared" si="7"/>
        <v>-82.191780821917803</v>
      </c>
      <c r="S20" s="25">
        <f t="shared" si="8"/>
        <v>0</v>
      </c>
      <c r="T20" s="24">
        <f t="shared" si="9"/>
        <v>18.603213844252164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3510000</v>
      </c>
      <c r="C28" s="39">
        <f t="shared" si="11"/>
        <v>0</v>
      </c>
      <c r="D28" s="39">
        <f t="shared" si="11"/>
        <v>0</v>
      </c>
      <c r="E28" s="39">
        <f t="shared" si="11"/>
        <v>3510000</v>
      </c>
      <c r="F28" s="40">
        <f t="shared" si="11"/>
        <v>3510000</v>
      </c>
      <c r="G28" s="41">
        <f t="shared" si="11"/>
        <v>3510000</v>
      </c>
      <c r="H28" s="40">
        <f t="shared" si="11"/>
        <v>527000</v>
      </c>
      <c r="I28" s="41">
        <f t="shared" si="11"/>
        <v>571390</v>
      </c>
      <c r="J28" s="40">
        <f t="shared" si="11"/>
        <v>641000</v>
      </c>
      <c r="K28" s="41">
        <f t="shared" si="11"/>
        <v>552502</v>
      </c>
      <c r="L28" s="40">
        <f t="shared" si="11"/>
        <v>468000</v>
      </c>
      <c r="M28" s="41">
        <f t="shared" si="11"/>
        <v>518797</v>
      </c>
      <c r="N28" s="40">
        <f t="shared" si="11"/>
        <v>0</v>
      </c>
      <c r="O28" s="41">
        <f t="shared" si="11"/>
        <v>0</v>
      </c>
      <c r="P28" s="40">
        <f t="shared" si="11"/>
        <v>1636000</v>
      </c>
      <c r="Q28" s="41">
        <f t="shared" si="11"/>
        <v>1642689</v>
      </c>
      <c r="R28" s="20">
        <f t="shared" si="7"/>
        <v>-26.989079563182528</v>
      </c>
      <c r="S28" s="21">
        <f t="shared" si="8"/>
        <v>-6.1004304056817897</v>
      </c>
      <c r="T28" s="20">
        <f t="shared" si="9"/>
        <v>46.609686609686605</v>
      </c>
      <c r="U28" s="22">
        <f t="shared" si="10"/>
        <v>46.800256410256409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124000</v>
      </c>
      <c r="I31" s="44">
        <v>178270</v>
      </c>
      <c r="J31" s="43">
        <v>192000</v>
      </c>
      <c r="K31" s="44">
        <v>159382</v>
      </c>
      <c r="L31" s="43">
        <v>50000</v>
      </c>
      <c r="M31" s="44">
        <v>127497</v>
      </c>
      <c r="N31" s="43"/>
      <c r="O31" s="44"/>
      <c r="P31" s="43">
        <f t="shared" si="5"/>
        <v>366000</v>
      </c>
      <c r="Q31" s="44">
        <f t="shared" si="6"/>
        <v>465149</v>
      </c>
      <c r="R31" s="24">
        <f t="shared" si="7"/>
        <v>-73.958333333333343</v>
      </c>
      <c r="S31" s="25">
        <f t="shared" si="8"/>
        <v>-20.005395841437554</v>
      </c>
      <c r="T31" s="24">
        <f t="shared" si="9"/>
        <v>19.263157894736842</v>
      </c>
      <c r="U31" s="26">
        <f t="shared" si="10"/>
        <v>24.481526315789473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403000</v>
      </c>
      <c r="I33" s="44">
        <v>393120</v>
      </c>
      <c r="J33" s="43">
        <v>449000</v>
      </c>
      <c r="K33" s="44">
        <v>393120</v>
      </c>
      <c r="L33" s="43">
        <v>418000</v>
      </c>
      <c r="M33" s="44">
        <v>391300</v>
      </c>
      <c r="N33" s="43"/>
      <c r="O33" s="44"/>
      <c r="P33" s="43">
        <f t="shared" si="5"/>
        <v>1270000</v>
      </c>
      <c r="Q33" s="44">
        <f t="shared" si="6"/>
        <v>1177540</v>
      </c>
      <c r="R33" s="24">
        <f t="shared" si="7"/>
        <v>-6.9042316258351892</v>
      </c>
      <c r="S33" s="25">
        <f t="shared" si="8"/>
        <v>-0.46296296296296291</v>
      </c>
      <c r="T33" s="24">
        <f t="shared" si="9"/>
        <v>78.881987577639762</v>
      </c>
      <c r="U33" s="26">
        <f t="shared" si="10"/>
        <v>73.139130434782601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15601000</v>
      </c>
      <c r="C43" s="45">
        <f t="shared" si="20"/>
        <v>0</v>
      </c>
      <c r="D43" s="45">
        <f t="shared" si="20"/>
        <v>0</v>
      </c>
      <c r="E43" s="45">
        <f t="shared" si="20"/>
        <v>15601000</v>
      </c>
      <c r="F43" s="46">
        <f t="shared" si="20"/>
        <v>15601000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15601000</v>
      </c>
      <c r="C44" s="39">
        <f t="shared" si="22"/>
        <v>0</v>
      </c>
      <c r="D44" s="39">
        <f t="shared" si="22"/>
        <v>0</v>
      </c>
      <c r="E44" s="39">
        <f t="shared" si="22"/>
        <v>15601000</v>
      </c>
      <c r="F44" s="40">
        <f t="shared" si="22"/>
        <v>15601000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15601000</v>
      </c>
      <c r="C46" s="42"/>
      <c r="D46" s="42"/>
      <c r="E46" s="42">
        <f t="shared" si="13"/>
        <v>15601000</v>
      </c>
      <c r="F46" s="43">
        <v>15601000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100192000</v>
      </c>
      <c r="C61" s="39">
        <f t="shared" si="26"/>
        <v>7000000</v>
      </c>
      <c r="D61" s="39">
        <f t="shared" si="26"/>
        <v>0</v>
      </c>
      <c r="E61" s="39">
        <f t="shared" si="26"/>
        <v>107192000</v>
      </c>
      <c r="F61" s="40">
        <f t="shared" si="26"/>
        <v>107192000</v>
      </c>
      <c r="G61" s="41">
        <f t="shared" si="26"/>
        <v>91591000</v>
      </c>
      <c r="H61" s="40">
        <f t="shared" si="26"/>
        <v>39233000</v>
      </c>
      <c r="I61" s="41">
        <f t="shared" si="26"/>
        <v>35576944</v>
      </c>
      <c r="J61" s="40">
        <f t="shared" si="26"/>
        <v>26180000</v>
      </c>
      <c r="K61" s="41">
        <f t="shared" si="26"/>
        <v>17376566</v>
      </c>
      <c r="L61" s="40">
        <f t="shared" si="26"/>
        <v>18947000</v>
      </c>
      <c r="M61" s="41">
        <f t="shared" si="26"/>
        <v>11227612</v>
      </c>
      <c r="N61" s="40">
        <f t="shared" si="26"/>
        <v>0</v>
      </c>
      <c r="O61" s="41">
        <f t="shared" si="26"/>
        <v>0</v>
      </c>
      <c r="P61" s="40">
        <f t="shared" si="26"/>
        <v>84360000</v>
      </c>
      <c r="Q61" s="41">
        <f t="shared" si="26"/>
        <v>64181122</v>
      </c>
      <c r="R61" s="20">
        <f t="shared" si="16"/>
        <v>-27.627960275019099</v>
      </c>
      <c r="S61" s="21">
        <f t="shared" si="17"/>
        <v>-35.386473944276446</v>
      </c>
      <c r="T61" s="20">
        <f t="shared" si="18"/>
        <v>78.699902977834171</v>
      </c>
      <c r="U61" s="22">
        <f t="shared" si="19"/>
        <v>59.874917904321222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100192000</v>
      </c>
      <c r="C65" s="48">
        <f t="shared" si="30"/>
        <v>7000000</v>
      </c>
      <c r="D65" s="48">
        <f t="shared" si="30"/>
        <v>0</v>
      </c>
      <c r="E65" s="48">
        <f t="shared" si="30"/>
        <v>107192000</v>
      </c>
      <c r="F65" s="49">
        <f t="shared" si="30"/>
        <v>107192000</v>
      </c>
      <c r="G65" s="50">
        <f t="shared" si="30"/>
        <v>91591000</v>
      </c>
      <c r="H65" s="49">
        <f t="shared" si="30"/>
        <v>39233000</v>
      </c>
      <c r="I65" s="50">
        <f t="shared" si="30"/>
        <v>35576944</v>
      </c>
      <c r="J65" s="49">
        <f t="shared" si="30"/>
        <v>26180000</v>
      </c>
      <c r="K65" s="50">
        <f t="shared" si="30"/>
        <v>17376566</v>
      </c>
      <c r="L65" s="49">
        <f t="shared" si="30"/>
        <v>18947000</v>
      </c>
      <c r="M65" s="51">
        <f t="shared" si="30"/>
        <v>11227612</v>
      </c>
      <c r="N65" s="49">
        <f t="shared" si="30"/>
        <v>0</v>
      </c>
      <c r="O65" s="50">
        <f t="shared" si="30"/>
        <v>0</v>
      </c>
      <c r="P65" s="49">
        <f t="shared" si="30"/>
        <v>84360000</v>
      </c>
      <c r="Q65" s="50">
        <f t="shared" si="30"/>
        <v>64181122</v>
      </c>
      <c r="R65" s="34">
        <f t="shared" si="16"/>
        <v>-27.627960275019099</v>
      </c>
      <c r="S65" s="35">
        <f t="shared" si="17"/>
        <v>-35.386473944276446</v>
      </c>
      <c r="T65" s="34">
        <f t="shared" si="18"/>
        <v>78.699902977834171</v>
      </c>
      <c r="U65" s="35">
        <f t="shared" si="19"/>
        <v>59.874917904321222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16043000</v>
      </c>
      <c r="C8" s="36">
        <f t="shared" si="0"/>
        <v>18056000</v>
      </c>
      <c r="D8" s="36">
        <f t="shared" si="0"/>
        <v>0</v>
      </c>
      <c r="E8" s="36">
        <f t="shared" si="0"/>
        <v>34099000</v>
      </c>
      <c r="F8" s="37">
        <f t="shared" si="0"/>
        <v>34099000</v>
      </c>
      <c r="G8" s="38">
        <f t="shared" si="0"/>
        <v>34099000</v>
      </c>
      <c r="H8" s="37">
        <f t="shared" si="0"/>
        <v>6005000</v>
      </c>
      <c r="I8" s="38">
        <f t="shared" si="0"/>
        <v>17051548</v>
      </c>
      <c r="J8" s="37">
        <f t="shared" si="0"/>
        <v>4648000</v>
      </c>
      <c r="K8" s="38">
        <f t="shared" si="0"/>
        <v>7863869</v>
      </c>
      <c r="L8" s="37">
        <f t="shared" si="0"/>
        <v>2422000</v>
      </c>
      <c r="M8" s="38">
        <f t="shared" si="0"/>
        <v>4415716</v>
      </c>
      <c r="N8" s="37">
        <f t="shared" si="0"/>
        <v>0</v>
      </c>
      <c r="O8" s="38">
        <f t="shared" si="0"/>
        <v>0</v>
      </c>
      <c r="P8" s="37">
        <f t="shared" si="0"/>
        <v>13075000</v>
      </c>
      <c r="Q8" s="38">
        <f t="shared" si="0"/>
        <v>29331133</v>
      </c>
      <c r="R8" s="16">
        <f>IF(($J8       =0),0,((($L8       -$J8       )/$J8       )*100))</f>
        <v>-47.891566265060241</v>
      </c>
      <c r="S8" s="17">
        <f>IF(($K8       =0),0,((($M8       -$K8       )/$K8       )*100))</f>
        <v>-43.848047316149341</v>
      </c>
      <c r="T8" s="16">
        <f>IF(($E8       =0),0,(($P8       /$E8       )*100))</f>
        <v>38.344232968708759</v>
      </c>
      <c r="U8" s="18">
        <f>IF(($E8       =0),0,(($Q8       /$E8       )*100))</f>
        <v>86.017575295463217</v>
      </c>
      <c r="V8" s="37">
        <f t="shared" ref="V8:W8" si="1">+V9+V28</f>
        <v>16406000</v>
      </c>
      <c r="W8" s="38">
        <f t="shared" si="1"/>
        <v>13990000</v>
      </c>
    </row>
    <row r="9" spans="1:23" x14ac:dyDescent="0.2">
      <c r="A9" s="19" t="s">
        <v>35</v>
      </c>
      <c r="B9" s="39">
        <f t="shared" ref="B9:Q9" si="2">SUM(B10:B27)</f>
        <v>12436000</v>
      </c>
      <c r="C9" s="39">
        <f t="shared" si="2"/>
        <v>18160000</v>
      </c>
      <c r="D9" s="39">
        <f t="shared" si="2"/>
        <v>0</v>
      </c>
      <c r="E9" s="39">
        <f t="shared" si="2"/>
        <v>30596000</v>
      </c>
      <c r="F9" s="40">
        <f t="shared" si="2"/>
        <v>30596000</v>
      </c>
      <c r="G9" s="41">
        <f t="shared" si="2"/>
        <v>30596000</v>
      </c>
      <c r="H9" s="40">
        <f t="shared" si="2"/>
        <v>5046000</v>
      </c>
      <c r="I9" s="41">
        <f t="shared" si="2"/>
        <v>15943872</v>
      </c>
      <c r="J9" s="40">
        <f t="shared" si="2"/>
        <v>3484000</v>
      </c>
      <c r="K9" s="41">
        <f t="shared" si="2"/>
        <v>6619474</v>
      </c>
      <c r="L9" s="40">
        <f t="shared" si="2"/>
        <v>1867000</v>
      </c>
      <c r="M9" s="41">
        <f t="shared" si="2"/>
        <v>3797230</v>
      </c>
      <c r="N9" s="40">
        <f t="shared" si="2"/>
        <v>0</v>
      </c>
      <c r="O9" s="41">
        <f t="shared" si="2"/>
        <v>0</v>
      </c>
      <c r="P9" s="40">
        <f t="shared" si="2"/>
        <v>10397000</v>
      </c>
      <c r="Q9" s="41">
        <f t="shared" si="2"/>
        <v>26360576</v>
      </c>
      <c r="R9" s="20">
        <f>IF(($J9       =0),0,((($L9       -$J9       )/$J9       )*100))</f>
        <v>-46.412169919632603</v>
      </c>
      <c r="S9" s="21">
        <f>IF(($K9       =0),0,((($M9       -$K9       )/$K9       )*100))</f>
        <v>-42.635472244471387</v>
      </c>
      <c r="T9" s="20">
        <f>IF(($E9       =0),0,(($P9       /$E9       )*100))</f>
        <v>33.981566217806247</v>
      </c>
      <c r="U9" s="22">
        <f>IF(($E9       =0),0,(($Q9       /$E9       )*100))</f>
        <v>86.156935547130345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12436000</v>
      </c>
      <c r="C10" s="42"/>
      <c r="D10" s="42"/>
      <c r="E10" s="42">
        <f t="shared" ref="E10:E41" si="4">$B10      +$C10      +$D10</f>
        <v>12436000</v>
      </c>
      <c r="F10" s="43">
        <v>12436000</v>
      </c>
      <c r="G10" s="44">
        <v>12436000</v>
      </c>
      <c r="H10" s="43">
        <v>5046000</v>
      </c>
      <c r="I10" s="44">
        <v>5088794</v>
      </c>
      <c r="J10" s="43">
        <v>3484000</v>
      </c>
      <c r="K10" s="44">
        <v>3483981</v>
      </c>
      <c r="L10" s="43">
        <v>1867000</v>
      </c>
      <c r="M10" s="44">
        <v>2019034</v>
      </c>
      <c r="N10" s="43"/>
      <c r="O10" s="44"/>
      <c r="P10" s="43">
        <f t="shared" ref="P10:P41" si="5">$H10      +$J10      +$L10      +$N10</f>
        <v>10397000</v>
      </c>
      <c r="Q10" s="44">
        <f t="shared" ref="Q10:Q41" si="6">$I10      +$K10      +$M10      +$O10</f>
        <v>10591809</v>
      </c>
      <c r="R10" s="24">
        <f t="shared" ref="R10:R41" si="7">IF(($J10      =0),0,((($L10      -$J10      )/$J10      )*100))</f>
        <v>-46.412169919632603</v>
      </c>
      <c r="S10" s="25">
        <f t="shared" ref="S10:S41" si="8">IF(($K10      =0),0,((($M10      -$K10      )/$K10      )*100))</f>
        <v>-42.048076611209993</v>
      </c>
      <c r="T10" s="24">
        <f t="shared" ref="T10:T41" si="9">IF(($E10      =0),0,(($P10      /$E10      )*100))</f>
        <v>83.604052750080413</v>
      </c>
      <c r="U10" s="26">
        <f t="shared" ref="U10:U41" si="10">IF(($E10      =0),0,(($Q10      /$E10      )*100))</f>
        <v>85.170545191379858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18160000</v>
      </c>
      <c r="D20" s="42"/>
      <c r="E20" s="42">
        <f t="shared" si="4"/>
        <v>18160000</v>
      </c>
      <c r="F20" s="43">
        <v>18160000</v>
      </c>
      <c r="G20" s="44">
        <v>18160000</v>
      </c>
      <c r="H20" s="43"/>
      <c r="I20" s="44">
        <v>10855078</v>
      </c>
      <c r="J20" s="43"/>
      <c r="K20" s="44">
        <v>3135493</v>
      </c>
      <c r="L20" s="43"/>
      <c r="M20" s="44">
        <v>1778196</v>
      </c>
      <c r="N20" s="43"/>
      <c r="O20" s="44"/>
      <c r="P20" s="43">
        <f t="shared" si="5"/>
        <v>0</v>
      </c>
      <c r="Q20" s="44">
        <f t="shared" si="6"/>
        <v>15768767</v>
      </c>
      <c r="R20" s="24">
        <f t="shared" si="7"/>
        <v>0</v>
      </c>
      <c r="S20" s="25">
        <f t="shared" si="8"/>
        <v>-43.288152772147789</v>
      </c>
      <c r="T20" s="24">
        <f t="shared" si="9"/>
        <v>0</v>
      </c>
      <c r="U20" s="26">
        <f t="shared" si="10"/>
        <v>86.832417400881056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3607000</v>
      </c>
      <c r="C28" s="39">
        <f t="shared" si="11"/>
        <v>-104000</v>
      </c>
      <c r="D28" s="39">
        <f t="shared" si="11"/>
        <v>0</v>
      </c>
      <c r="E28" s="39">
        <f t="shared" si="11"/>
        <v>3503000</v>
      </c>
      <c r="F28" s="40">
        <f t="shared" si="11"/>
        <v>3503000</v>
      </c>
      <c r="G28" s="41">
        <f t="shared" si="11"/>
        <v>3503000</v>
      </c>
      <c r="H28" s="40">
        <f t="shared" si="11"/>
        <v>959000</v>
      </c>
      <c r="I28" s="41">
        <f t="shared" si="11"/>
        <v>1107676</v>
      </c>
      <c r="J28" s="40">
        <f t="shared" si="11"/>
        <v>1164000</v>
      </c>
      <c r="K28" s="41">
        <f t="shared" si="11"/>
        <v>1244395</v>
      </c>
      <c r="L28" s="40">
        <f t="shared" si="11"/>
        <v>555000</v>
      </c>
      <c r="M28" s="41">
        <f t="shared" si="11"/>
        <v>618486</v>
      </c>
      <c r="N28" s="40">
        <f t="shared" si="11"/>
        <v>0</v>
      </c>
      <c r="O28" s="41">
        <f t="shared" si="11"/>
        <v>0</v>
      </c>
      <c r="P28" s="40">
        <f t="shared" si="11"/>
        <v>2678000</v>
      </c>
      <c r="Q28" s="41">
        <f t="shared" si="11"/>
        <v>2970557</v>
      </c>
      <c r="R28" s="20">
        <f t="shared" si="7"/>
        <v>-52.319587628865982</v>
      </c>
      <c r="S28" s="21">
        <f t="shared" si="8"/>
        <v>-50.29825738611936</v>
      </c>
      <c r="T28" s="20">
        <f t="shared" si="9"/>
        <v>76.448758207250933</v>
      </c>
      <c r="U28" s="22">
        <f t="shared" si="10"/>
        <v>84.800371110476732</v>
      </c>
      <c r="V28" s="40">
        <f t="shared" ref="V28:W28" si="12">SUM(V29:V42)</f>
        <v>16406000</v>
      </c>
      <c r="W28" s="41">
        <f t="shared" si="12"/>
        <v>13990000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780000</v>
      </c>
      <c r="I31" s="44">
        <v>780227</v>
      </c>
      <c r="J31" s="43">
        <v>964000</v>
      </c>
      <c r="K31" s="44">
        <v>964450</v>
      </c>
      <c r="L31" s="43">
        <v>260000</v>
      </c>
      <c r="M31" s="44">
        <v>261199</v>
      </c>
      <c r="N31" s="43"/>
      <c r="O31" s="44"/>
      <c r="P31" s="43">
        <f t="shared" si="5"/>
        <v>2004000</v>
      </c>
      <c r="Q31" s="44">
        <f t="shared" si="6"/>
        <v>2005876</v>
      </c>
      <c r="R31" s="24">
        <f t="shared" si="7"/>
        <v>-73.029045643153523</v>
      </c>
      <c r="S31" s="25">
        <f t="shared" si="8"/>
        <v>-72.917310384156778</v>
      </c>
      <c r="T31" s="24">
        <f t="shared" si="9"/>
        <v>83.5</v>
      </c>
      <c r="U31" s="26">
        <f t="shared" si="10"/>
        <v>83.578166666666661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1207000</v>
      </c>
      <c r="C33" s="42">
        <v>-104000</v>
      </c>
      <c r="D33" s="42"/>
      <c r="E33" s="42">
        <f t="shared" si="4"/>
        <v>1103000</v>
      </c>
      <c r="F33" s="43">
        <v>1103000</v>
      </c>
      <c r="G33" s="44">
        <v>1103000</v>
      </c>
      <c r="H33" s="43">
        <v>179000</v>
      </c>
      <c r="I33" s="44">
        <v>327449</v>
      </c>
      <c r="J33" s="43">
        <v>200000</v>
      </c>
      <c r="K33" s="44">
        <v>279945</v>
      </c>
      <c r="L33" s="43">
        <v>295000</v>
      </c>
      <c r="M33" s="44">
        <v>357287</v>
      </c>
      <c r="N33" s="43"/>
      <c r="O33" s="44"/>
      <c r="P33" s="43">
        <f t="shared" si="5"/>
        <v>674000</v>
      </c>
      <c r="Q33" s="44">
        <f t="shared" si="6"/>
        <v>964681</v>
      </c>
      <c r="R33" s="24">
        <f t="shared" si="7"/>
        <v>47.5</v>
      </c>
      <c r="S33" s="25">
        <f t="shared" si="8"/>
        <v>27.627569701191305</v>
      </c>
      <c r="T33" s="24">
        <f t="shared" si="9"/>
        <v>61.106074342701724</v>
      </c>
      <c r="U33" s="26">
        <f t="shared" si="10"/>
        <v>87.459746146872163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16406000</v>
      </c>
      <c r="W37" s="44">
        <v>13990000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652000</v>
      </c>
      <c r="C43" s="45">
        <f t="shared" si="20"/>
        <v>-72000</v>
      </c>
      <c r="D43" s="45">
        <f t="shared" si="20"/>
        <v>0</v>
      </c>
      <c r="E43" s="45">
        <f t="shared" si="20"/>
        <v>580000</v>
      </c>
      <c r="F43" s="46">
        <f t="shared" si="20"/>
        <v>652000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652000</v>
      </c>
      <c r="C44" s="39">
        <f t="shared" si="22"/>
        <v>-72000</v>
      </c>
      <c r="D44" s="39">
        <f t="shared" si="22"/>
        <v>0</v>
      </c>
      <c r="E44" s="39">
        <f t="shared" si="22"/>
        <v>580000</v>
      </c>
      <c r="F44" s="40">
        <f t="shared" si="22"/>
        <v>652000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652000</v>
      </c>
      <c r="C46" s="42">
        <v>-72000</v>
      </c>
      <c r="D46" s="42"/>
      <c r="E46" s="42">
        <f t="shared" si="13"/>
        <v>580000</v>
      </c>
      <c r="F46" s="43">
        <v>652000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16695000</v>
      </c>
      <c r="C61" s="39">
        <f t="shared" si="26"/>
        <v>17984000</v>
      </c>
      <c r="D61" s="39">
        <f t="shared" si="26"/>
        <v>0</v>
      </c>
      <c r="E61" s="39">
        <f t="shared" si="26"/>
        <v>34679000</v>
      </c>
      <c r="F61" s="40">
        <f t="shared" si="26"/>
        <v>34751000</v>
      </c>
      <c r="G61" s="41">
        <f t="shared" si="26"/>
        <v>34099000</v>
      </c>
      <c r="H61" s="40">
        <f t="shared" si="26"/>
        <v>6005000</v>
      </c>
      <c r="I61" s="41">
        <f t="shared" si="26"/>
        <v>17051548</v>
      </c>
      <c r="J61" s="40">
        <f t="shared" si="26"/>
        <v>4648000</v>
      </c>
      <c r="K61" s="41">
        <f t="shared" si="26"/>
        <v>7863869</v>
      </c>
      <c r="L61" s="40">
        <f t="shared" si="26"/>
        <v>2422000</v>
      </c>
      <c r="M61" s="41">
        <f t="shared" si="26"/>
        <v>4415716</v>
      </c>
      <c r="N61" s="40">
        <f t="shared" si="26"/>
        <v>0</v>
      </c>
      <c r="O61" s="41">
        <f t="shared" si="26"/>
        <v>0</v>
      </c>
      <c r="P61" s="40">
        <f t="shared" si="26"/>
        <v>13075000</v>
      </c>
      <c r="Q61" s="41">
        <f t="shared" si="26"/>
        <v>29331133</v>
      </c>
      <c r="R61" s="20">
        <f t="shared" si="16"/>
        <v>-47.891566265060241</v>
      </c>
      <c r="S61" s="21">
        <f t="shared" si="17"/>
        <v>-43.848047316149341</v>
      </c>
      <c r="T61" s="20">
        <f t="shared" si="18"/>
        <v>37.702932610513571</v>
      </c>
      <c r="U61" s="22">
        <f t="shared" si="19"/>
        <v>84.578946913117449</v>
      </c>
      <c r="V61" s="40">
        <f t="shared" ref="V61:W61" si="27">+V8+V43</f>
        <v>16406000</v>
      </c>
      <c r="W61" s="41">
        <f t="shared" si="27"/>
        <v>13990000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16695000</v>
      </c>
      <c r="C65" s="48">
        <f t="shared" si="30"/>
        <v>17984000</v>
      </c>
      <c r="D65" s="48">
        <f t="shared" si="30"/>
        <v>0</v>
      </c>
      <c r="E65" s="48">
        <f t="shared" si="30"/>
        <v>34679000</v>
      </c>
      <c r="F65" s="49">
        <f t="shared" si="30"/>
        <v>34751000</v>
      </c>
      <c r="G65" s="50">
        <f t="shared" si="30"/>
        <v>34099000</v>
      </c>
      <c r="H65" s="49">
        <f t="shared" si="30"/>
        <v>6005000</v>
      </c>
      <c r="I65" s="50">
        <f t="shared" si="30"/>
        <v>17051548</v>
      </c>
      <c r="J65" s="49">
        <f t="shared" si="30"/>
        <v>4648000</v>
      </c>
      <c r="K65" s="50">
        <f t="shared" si="30"/>
        <v>7863869</v>
      </c>
      <c r="L65" s="49">
        <f t="shared" si="30"/>
        <v>2422000</v>
      </c>
      <c r="M65" s="51">
        <f t="shared" si="30"/>
        <v>4415716</v>
      </c>
      <c r="N65" s="49">
        <f t="shared" si="30"/>
        <v>0</v>
      </c>
      <c r="O65" s="50">
        <f t="shared" si="30"/>
        <v>0</v>
      </c>
      <c r="P65" s="49">
        <f t="shared" si="30"/>
        <v>13075000</v>
      </c>
      <c r="Q65" s="50">
        <f t="shared" si="30"/>
        <v>29331133</v>
      </c>
      <c r="R65" s="34">
        <f t="shared" si="16"/>
        <v>-47.891566265060241</v>
      </c>
      <c r="S65" s="35">
        <f t="shared" si="17"/>
        <v>-43.848047316149341</v>
      </c>
      <c r="T65" s="34">
        <f t="shared" si="18"/>
        <v>37.702932610513571</v>
      </c>
      <c r="U65" s="35">
        <f t="shared" si="19"/>
        <v>84.578946913117449</v>
      </c>
      <c r="V65" s="49">
        <f>+V61+V62</f>
        <v>16406000</v>
      </c>
      <c r="W65" s="50">
        <f>+W61+W62</f>
        <v>13990000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64819000</v>
      </c>
      <c r="C8" s="36">
        <f t="shared" si="0"/>
        <v>300000</v>
      </c>
      <c r="D8" s="36">
        <f t="shared" si="0"/>
        <v>0</v>
      </c>
      <c r="E8" s="36">
        <f t="shared" si="0"/>
        <v>65119000</v>
      </c>
      <c r="F8" s="37">
        <f t="shared" si="0"/>
        <v>65119000</v>
      </c>
      <c r="G8" s="38">
        <f t="shared" si="0"/>
        <v>65119000</v>
      </c>
      <c r="H8" s="37">
        <f t="shared" si="0"/>
        <v>12799000</v>
      </c>
      <c r="I8" s="38">
        <f t="shared" si="0"/>
        <v>-160600764</v>
      </c>
      <c r="J8" s="37">
        <f t="shared" si="0"/>
        <v>20099000</v>
      </c>
      <c r="K8" s="38">
        <f t="shared" si="0"/>
        <v>12940853</v>
      </c>
      <c r="L8" s="37">
        <f t="shared" si="0"/>
        <v>8480000</v>
      </c>
      <c r="M8" s="38">
        <f t="shared" si="0"/>
        <v>10986371</v>
      </c>
      <c r="N8" s="37">
        <f t="shared" si="0"/>
        <v>0</v>
      </c>
      <c r="O8" s="38">
        <f t="shared" si="0"/>
        <v>0</v>
      </c>
      <c r="P8" s="37">
        <f t="shared" si="0"/>
        <v>41378000</v>
      </c>
      <c r="Q8" s="38">
        <f t="shared" si="0"/>
        <v>-136673540</v>
      </c>
      <c r="R8" s="16">
        <f>IF(($J8       =0),0,((($L8       -$J8       )/$J8       )*100))</f>
        <v>-57.808846211254291</v>
      </c>
      <c r="S8" s="17">
        <f>IF(($K8       =0),0,((($M8       -$K8       )/$K8       )*100))</f>
        <v>-15.103192965718721</v>
      </c>
      <c r="T8" s="16">
        <f>IF(($E8       =0),0,(($P8       /$E8       )*100))</f>
        <v>63.542130560972986</v>
      </c>
      <c r="U8" s="18">
        <f>IF(($E8       =0),0,(($Q8       /$E8       )*100))</f>
        <v>-209.88273775702945</v>
      </c>
      <c r="V8" s="37">
        <f t="shared" ref="V8:W8" si="1">+V9+V28</f>
        <v>14420000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58408000</v>
      </c>
      <c r="C9" s="39">
        <f t="shared" si="2"/>
        <v>0</v>
      </c>
      <c r="D9" s="39">
        <f t="shared" si="2"/>
        <v>0</v>
      </c>
      <c r="E9" s="39">
        <f t="shared" si="2"/>
        <v>58408000</v>
      </c>
      <c r="F9" s="40">
        <f t="shared" si="2"/>
        <v>58408000</v>
      </c>
      <c r="G9" s="41">
        <f t="shared" si="2"/>
        <v>58408000</v>
      </c>
      <c r="H9" s="40">
        <f t="shared" si="2"/>
        <v>12105000</v>
      </c>
      <c r="I9" s="41">
        <f t="shared" si="2"/>
        <v>-145200753</v>
      </c>
      <c r="J9" s="40">
        <f t="shared" si="2"/>
        <v>19964000</v>
      </c>
      <c r="K9" s="41">
        <f t="shared" si="2"/>
        <v>12514274</v>
      </c>
      <c r="L9" s="40">
        <f t="shared" si="2"/>
        <v>7926000</v>
      </c>
      <c r="M9" s="41">
        <f t="shared" si="2"/>
        <v>10061103</v>
      </c>
      <c r="N9" s="40">
        <f t="shared" si="2"/>
        <v>0</v>
      </c>
      <c r="O9" s="41">
        <f t="shared" si="2"/>
        <v>0</v>
      </c>
      <c r="P9" s="40">
        <f t="shared" si="2"/>
        <v>39995000</v>
      </c>
      <c r="Q9" s="41">
        <f t="shared" si="2"/>
        <v>-122625376</v>
      </c>
      <c r="R9" s="20">
        <f>IF(($J9       =0),0,((($L9       -$J9       )/$J9       )*100))</f>
        <v>-60.298537367261076</v>
      </c>
      <c r="S9" s="21">
        <f>IF(($K9       =0),0,((($M9       -$K9       )/$K9       )*100))</f>
        <v>-19.60298296169638</v>
      </c>
      <c r="T9" s="20">
        <f>IF(($E9       =0),0,(($P9       /$E9       )*100))</f>
        <v>68.475208875496506</v>
      </c>
      <c r="U9" s="22">
        <f>IF(($E9       =0),0,(($Q9       /$E9       )*100))</f>
        <v>-209.94619915080125</v>
      </c>
      <c r="V9" s="40">
        <f t="shared" ref="V9:W9" si="3">SUM(V10:V27)</f>
        <v>14420000</v>
      </c>
      <c r="W9" s="41">
        <f t="shared" si="3"/>
        <v>0</v>
      </c>
    </row>
    <row r="10" spans="1:23" x14ac:dyDescent="0.2">
      <c r="A10" s="23" t="s">
        <v>36</v>
      </c>
      <c r="B10" s="42">
        <v>37403000</v>
      </c>
      <c r="C10" s="42"/>
      <c r="D10" s="42"/>
      <c r="E10" s="42">
        <f t="shared" ref="E10:E41" si="4">$B10      +$C10      +$D10</f>
        <v>37403000</v>
      </c>
      <c r="F10" s="43">
        <v>37403000</v>
      </c>
      <c r="G10" s="44">
        <v>37403000</v>
      </c>
      <c r="H10" s="43">
        <v>11609000</v>
      </c>
      <c r="I10" s="44">
        <v>-145793513</v>
      </c>
      <c r="J10" s="43">
        <v>10636000</v>
      </c>
      <c r="K10" s="44">
        <v>11964004</v>
      </c>
      <c r="L10" s="43">
        <v>6175000</v>
      </c>
      <c r="M10" s="44">
        <v>9874929</v>
      </c>
      <c r="N10" s="43"/>
      <c r="O10" s="44"/>
      <c r="P10" s="43">
        <f t="shared" ref="P10:P41" si="5">$H10      +$J10      +$L10      +$N10</f>
        <v>28420000</v>
      </c>
      <c r="Q10" s="44">
        <f t="shared" ref="Q10:Q41" si="6">$I10      +$K10      +$M10      +$O10</f>
        <v>-123954580</v>
      </c>
      <c r="R10" s="24">
        <f t="shared" ref="R10:R41" si="7">IF(($J10      =0),0,((($L10      -$J10      )/$J10      )*100))</f>
        <v>-41.942459571267392</v>
      </c>
      <c r="S10" s="25">
        <f t="shared" ref="S10:S41" si="8">IF(($K10      =0),0,((($M10      -$K10      )/$K10      )*100))</f>
        <v>-17.461336522455191</v>
      </c>
      <c r="T10" s="24">
        <f t="shared" ref="T10:T41" si="9">IF(($E10      =0),0,(($P10      /$E10      )*100))</f>
        <v>75.983209902948957</v>
      </c>
      <c r="U10" s="26">
        <f t="shared" ref="U10:U41" si="10">IF(($E10      =0),0,(($Q10      /$E10      )*100))</f>
        <v>-331.40277517846164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1860000</v>
      </c>
      <c r="C13" s="42"/>
      <c r="D13" s="42"/>
      <c r="E13" s="42">
        <f t="shared" si="4"/>
        <v>1860000</v>
      </c>
      <c r="F13" s="43">
        <v>1860000</v>
      </c>
      <c r="G13" s="44">
        <v>1860000</v>
      </c>
      <c r="H13" s="43">
        <v>496000</v>
      </c>
      <c r="I13" s="44">
        <v>592760</v>
      </c>
      <c r="J13" s="43">
        <v>647000</v>
      </c>
      <c r="K13" s="44">
        <v>550270</v>
      </c>
      <c r="L13" s="43">
        <v>215000</v>
      </c>
      <c r="M13" s="44">
        <v>186174</v>
      </c>
      <c r="N13" s="43"/>
      <c r="O13" s="44"/>
      <c r="P13" s="43">
        <f t="shared" si="5"/>
        <v>1358000</v>
      </c>
      <c r="Q13" s="44">
        <f t="shared" si="6"/>
        <v>1329204</v>
      </c>
      <c r="R13" s="24">
        <f t="shared" si="7"/>
        <v>-66.76970633693972</v>
      </c>
      <c r="S13" s="25">
        <f t="shared" si="8"/>
        <v>-66.166790848129097</v>
      </c>
      <c r="T13" s="24">
        <f t="shared" si="9"/>
        <v>73.010752688172047</v>
      </c>
      <c r="U13" s="26">
        <f t="shared" si="10"/>
        <v>71.462580645161296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19145000</v>
      </c>
      <c r="C20" s="42"/>
      <c r="D20" s="42"/>
      <c r="E20" s="42">
        <f t="shared" si="4"/>
        <v>19145000</v>
      </c>
      <c r="F20" s="43">
        <v>19145000</v>
      </c>
      <c r="G20" s="44">
        <v>19145000</v>
      </c>
      <c r="H20" s="43"/>
      <c r="I20" s="44"/>
      <c r="J20" s="43">
        <v>8681000</v>
      </c>
      <c r="K20" s="44"/>
      <c r="L20" s="43">
        <v>1536000</v>
      </c>
      <c r="M20" s="44"/>
      <c r="N20" s="43"/>
      <c r="O20" s="44"/>
      <c r="P20" s="43">
        <f t="shared" si="5"/>
        <v>10217000</v>
      </c>
      <c r="Q20" s="44">
        <f t="shared" si="6"/>
        <v>0</v>
      </c>
      <c r="R20" s="24">
        <f t="shared" si="7"/>
        <v>-82.306185923280722</v>
      </c>
      <c r="S20" s="25">
        <f t="shared" si="8"/>
        <v>0</v>
      </c>
      <c r="T20" s="24">
        <f t="shared" si="9"/>
        <v>53.366414207364841</v>
      </c>
      <c r="U20" s="26">
        <f t="shared" si="10"/>
        <v>0</v>
      </c>
      <c r="V20" s="43">
        <v>14420000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6411000</v>
      </c>
      <c r="C28" s="39">
        <f t="shared" si="11"/>
        <v>300000</v>
      </c>
      <c r="D28" s="39">
        <f t="shared" si="11"/>
        <v>0</v>
      </c>
      <c r="E28" s="39">
        <f t="shared" si="11"/>
        <v>6711000</v>
      </c>
      <c r="F28" s="40">
        <f t="shared" si="11"/>
        <v>6711000</v>
      </c>
      <c r="G28" s="41">
        <f t="shared" si="11"/>
        <v>6711000</v>
      </c>
      <c r="H28" s="40">
        <f t="shared" si="11"/>
        <v>694000</v>
      </c>
      <c r="I28" s="41">
        <f t="shared" si="11"/>
        <v>-15400011</v>
      </c>
      <c r="J28" s="40">
        <f t="shared" si="11"/>
        <v>135000</v>
      </c>
      <c r="K28" s="41">
        <f t="shared" si="11"/>
        <v>426579</v>
      </c>
      <c r="L28" s="40">
        <f t="shared" si="11"/>
        <v>554000</v>
      </c>
      <c r="M28" s="41">
        <f t="shared" si="11"/>
        <v>925268</v>
      </c>
      <c r="N28" s="40">
        <f t="shared" si="11"/>
        <v>0</v>
      </c>
      <c r="O28" s="41">
        <f t="shared" si="11"/>
        <v>0</v>
      </c>
      <c r="P28" s="40">
        <f t="shared" si="11"/>
        <v>1383000</v>
      </c>
      <c r="Q28" s="41">
        <f t="shared" si="11"/>
        <v>-14048164</v>
      </c>
      <c r="R28" s="20">
        <f t="shared" si="7"/>
        <v>310.37037037037038</v>
      </c>
      <c r="S28" s="21">
        <f t="shared" si="8"/>
        <v>116.90425454605126</v>
      </c>
      <c r="T28" s="20">
        <f t="shared" si="9"/>
        <v>20.607957085382207</v>
      </c>
      <c r="U28" s="22">
        <f t="shared" si="10"/>
        <v>-209.33041275517806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269000</v>
      </c>
      <c r="I31" s="44">
        <v>-10666661</v>
      </c>
      <c r="J31" s="43">
        <v>43000</v>
      </c>
      <c r="K31" s="44">
        <v>384579</v>
      </c>
      <c r="L31" s="43"/>
      <c r="M31" s="44">
        <v>1425268</v>
      </c>
      <c r="N31" s="43"/>
      <c r="O31" s="44"/>
      <c r="P31" s="43">
        <f t="shared" si="5"/>
        <v>312000</v>
      </c>
      <c r="Q31" s="44">
        <f t="shared" si="6"/>
        <v>-8856814</v>
      </c>
      <c r="R31" s="24">
        <f t="shared" si="7"/>
        <v>-100</v>
      </c>
      <c r="S31" s="25">
        <f t="shared" si="8"/>
        <v>270.60473920832908</v>
      </c>
      <c r="T31" s="24">
        <f t="shared" si="9"/>
        <v>14.181818181818182</v>
      </c>
      <c r="U31" s="26">
        <f t="shared" si="10"/>
        <v>-402.58245454545454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1211000</v>
      </c>
      <c r="C33" s="42">
        <v>300000</v>
      </c>
      <c r="D33" s="42"/>
      <c r="E33" s="42">
        <f t="shared" si="4"/>
        <v>1511000</v>
      </c>
      <c r="F33" s="43">
        <v>1511000</v>
      </c>
      <c r="G33" s="44">
        <v>1511000</v>
      </c>
      <c r="H33" s="43">
        <v>303000</v>
      </c>
      <c r="I33" s="44">
        <v>-4817350</v>
      </c>
      <c r="J33" s="43"/>
      <c r="K33" s="44"/>
      <c r="L33" s="43"/>
      <c r="M33" s="44"/>
      <c r="N33" s="43"/>
      <c r="O33" s="44"/>
      <c r="P33" s="43">
        <f t="shared" si="5"/>
        <v>303000</v>
      </c>
      <c r="Q33" s="44">
        <f t="shared" si="6"/>
        <v>-4817350</v>
      </c>
      <c r="R33" s="24">
        <f t="shared" si="7"/>
        <v>0</v>
      </c>
      <c r="S33" s="25">
        <f t="shared" si="8"/>
        <v>0</v>
      </c>
      <c r="T33" s="24">
        <f t="shared" si="9"/>
        <v>20.052945069490406</v>
      </c>
      <c r="U33" s="26">
        <f t="shared" si="10"/>
        <v>-318.81866313699538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122000</v>
      </c>
      <c r="I36" s="44">
        <v>84000</v>
      </c>
      <c r="J36" s="43">
        <v>92000</v>
      </c>
      <c r="K36" s="44">
        <v>42000</v>
      </c>
      <c r="L36" s="43">
        <v>554000</v>
      </c>
      <c r="M36" s="44">
        <v>-500000</v>
      </c>
      <c r="N36" s="43"/>
      <c r="O36" s="44"/>
      <c r="P36" s="43">
        <f t="shared" si="5"/>
        <v>768000</v>
      </c>
      <c r="Q36" s="44">
        <f t="shared" si="6"/>
        <v>-374000</v>
      </c>
      <c r="R36" s="24">
        <f t="shared" si="7"/>
        <v>502.17391304347825</v>
      </c>
      <c r="S36" s="25">
        <f t="shared" si="8"/>
        <v>-1290.4761904761906</v>
      </c>
      <c r="T36" s="24">
        <f t="shared" si="9"/>
        <v>25.6</v>
      </c>
      <c r="U36" s="26">
        <f t="shared" si="10"/>
        <v>-12.466666666666667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35518000</v>
      </c>
      <c r="C43" s="45">
        <f t="shared" si="20"/>
        <v>-91000</v>
      </c>
      <c r="D43" s="45">
        <f t="shared" si="20"/>
        <v>0</v>
      </c>
      <c r="E43" s="45">
        <f t="shared" si="20"/>
        <v>35427000</v>
      </c>
      <c r="F43" s="46">
        <f t="shared" si="20"/>
        <v>35518000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35518000</v>
      </c>
      <c r="C44" s="39">
        <f t="shared" si="22"/>
        <v>-91000</v>
      </c>
      <c r="D44" s="39">
        <f t="shared" si="22"/>
        <v>0</v>
      </c>
      <c r="E44" s="39">
        <f t="shared" si="22"/>
        <v>35427000</v>
      </c>
      <c r="F44" s="40">
        <f t="shared" si="22"/>
        <v>35518000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35518000</v>
      </c>
      <c r="C46" s="42">
        <v>-91000</v>
      </c>
      <c r="D46" s="42"/>
      <c r="E46" s="42">
        <f t="shared" si="13"/>
        <v>35427000</v>
      </c>
      <c r="F46" s="43">
        <v>35518000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100337000</v>
      </c>
      <c r="C61" s="39">
        <f t="shared" si="26"/>
        <v>209000</v>
      </c>
      <c r="D61" s="39">
        <f t="shared" si="26"/>
        <v>0</v>
      </c>
      <c r="E61" s="39">
        <f t="shared" si="26"/>
        <v>100546000</v>
      </c>
      <c r="F61" s="40">
        <f t="shared" si="26"/>
        <v>100637000</v>
      </c>
      <c r="G61" s="41">
        <f t="shared" si="26"/>
        <v>65119000</v>
      </c>
      <c r="H61" s="40">
        <f t="shared" si="26"/>
        <v>12799000</v>
      </c>
      <c r="I61" s="41">
        <f t="shared" si="26"/>
        <v>-160600764</v>
      </c>
      <c r="J61" s="40">
        <f t="shared" si="26"/>
        <v>20099000</v>
      </c>
      <c r="K61" s="41">
        <f t="shared" si="26"/>
        <v>12940853</v>
      </c>
      <c r="L61" s="40">
        <f t="shared" si="26"/>
        <v>8480000</v>
      </c>
      <c r="M61" s="41">
        <f t="shared" si="26"/>
        <v>10986371</v>
      </c>
      <c r="N61" s="40">
        <f t="shared" si="26"/>
        <v>0</v>
      </c>
      <c r="O61" s="41">
        <f t="shared" si="26"/>
        <v>0</v>
      </c>
      <c r="P61" s="40">
        <f t="shared" si="26"/>
        <v>41378000</v>
      </c>
      <c r="Q61" s="41">
        <f t="shared" si="26"/>
        <v>-136673540</v>
      </c>
      <c r="R61" s="20">
        <f t="shared" si="16"/>
        <v>-57.808846211254291</v>
      </c>
      <c r="S61" s="21">
        <f t="shared" si="17"/>
        <v>-15.103192965718721</v>
      </c>
      <c r="T61" s="20">
        <f t="shared" si="18"/>
        <v>41.153302965806695</v>
      </c>
      <c r="U61" s="22">
        <f t="shared" si="19"/>
        <v>-135.93135480277684</v>
      </c>
      <c r="V61" s="40">
        <f t="shared" ref="V61:W61" si="27">+V8+V43</f>
        <v>14420000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100337000</v>
      </c>
      <c r="C65" s="48">
        <f t="shared" si="30"/>
        <v>209000</v>
      </c>
      <c r="D65" s="48">
        <f t="shared" si="30"/>
        <v>0</v>
      </c>
      <c r="E65" s="48">
        <f t="shared" si="30"/>
        <v>100546000</v>
      </c>
      <c r="F65" s="49">
        <f t="shared" si="30"/>
        <v>100637000</v>
      </c>
      <c r="G65" s="50">
        <f t="shared" si="30"/>
        <v>65119000</v>
      </c>
      <c r="H65" s="49">
        <f t="shared" si="30"/>
        <v>12799000</v>
      </c>
      <c r="I65" s="50">
        <f t="shared" si="30"/>
        <v>-160600764</v>
      </c>
      <c r="J65" s="49">
        <f t="shared" si="30"/>
        <v>20099000</v>
      </c>
      <c r="K65" s="50">
        <f t="shared" si="30"/>
        <v>12940853</v>
      </c>
      <c r="L65" s="49">
        <f t="shared" si="30"/>
        <v>8480000</v>
      </c>
      <c r="M65" s="51">
        <f t="shared" si="30"/>
        <v>10986371</v>
      </c>
      <c r="N65" s="49">
        <f t="shared" si="30"/>
        <v>0</v>
      </c>
      <c r="O65" s="50">
        <f t="shared" si="30"/>
        <v>0</v>
      </c>
      <c r="P65" s="49">
        <f t="shared" si="30"/>
        <v>41378000</v>
      </c>
      <c r="Q65" s="50">
        <f t="shared" si="30"/>
        <v>-136673540</v>
      </c>
      <c r="R65" s="34">
        <f t="shared" si="16"/>
        <v>-57.808846211254291</v>
      </c>
      <c r="S65" s="35">
        <f t="shared" si="17"/>
        <v>-15.103192965718721</v>
      </c>
      <c r="T65" s="34">
        <f t="shared" si="18"/>
        <v>41.153302965806695</v>
      </c>
      <c r="U65" s="35">
        <f t="shared" si="19"/>
        <v>-135.93135480277684</v>
      </c>
      <c r="V65" s="49">
        <f>+V61+V62</f>
        <v>14420000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52514000</v>
      </c>
      <c r="C8" s="36">
        <f t="shared" si="0"/>
        <v>0</v>
      </c>
      <c r="D8" s="36">
        <f t="shared" si="0"/>
        <v>0</v>
      </c>
      <c r="E8" s="36">
        <f t="shared" si="0"/>
        <v>52514000</v>
      </c>
      <c r="F8" s="37">
        <f t="shared" si="0"/>
        <v>52514000</v>
      </c>
      <c r="G8" s="38">
        <f t="shared" si="0"/>
        <v>52514000</v>
      </c>
      <c r="H8" s="37">
        <f t="shared" si="0"/>
        <v>5319000</v>
      </c>
      <c r="I8" s="38">
        <f t="shared" si="0"/>
        <v>19602274</v>
      </c>
      <c r="J8" s="37">
        <f t="shared" si="0"/>
        <v>23367000</v>
      </c>
      <c r="K8" s="38">
        <f t="shared" si="0"/>
        <v>24353956</v>
      </c>
      <c r="L8" s="37">
        <f t="shared" si="0"/>
        <v>4960000</v>
      </c>
      <c r="M8" s="38">
        <f t="shared" si="0"/>
        <v>12341802</v>
      </c>
      <c r="N8" s="37">
        <f t="shared" si="0"/>
        <v>0</v>
      </c>
      <c r="O8" s="38">
        <f t="shared" si="0"/>
        <v>0</v>
      </c>
      <c r="P8" s="37">
        <f t="shared" si="0"/>
        <v>33646000</v>
      </c>
      <c r="Q8" s="38">
        <f t="shared" si="0"/>
        <v>56298032</v>
      </c>
      <c r="R8" s="16">
        <f>IF(($J8       =0),0,((($L8       -$J8       )/$J8       )*100))</f>
        <v>-78.773483973124485</v>
      </c>
      <c r="S8" s="17">
        <f>IF(($K8       =0),0,((($M8       -$K8       )/$K8       )*100))</f>
        <v>-49.323214676087943</v>
      </c>
      <c r="T8" s="16">
        <f>IF(($E8       =0),0,(($P8       /$E8       )*100))</f>
        <v>64.070533571999846</v>
      </c>
      <c r="U8" s="18">
        <f>IF(($E8       =0),0,(($Q8       /$E8       )*100))</f>
        <v>107.2057584644095</v>
      </c>
      <c r="V8" s="37">
        <f t="shared" ref="V8:W8" si="1">+V9+V28</f>
        <v>11171000</v>
      </c>
      <c r="W8" s="38">
        <f t="shared" si="1"/>
        <v>11171000</v>
      </c>
    </row>
    <row r="9" spans="1:23" x14ac:dyDescent="0.2">
      <c r="A9" s="19" t="s">
        <v>35</v>
      </c>
      <c r="B9" s="39">
        <f t="shared" ref="B9:Q9" si="2">SUM(B10:B27)</f>
        <v>48066000</v>
      </c>
      <c r="C9" s="39">
        <f t="shared" si="2"/>
        <v>0</v>
      </c>
      <c r="D9" s="39">
        <f t="shared" si="2"/>
        <v>0</v>
      </c>
      <c r="E9" s="39">
        <f t="shared" si="2"/>
        <v>48066000</v>
      </c>
      <c r="F9" s="40">
        <f t="shared" si="2"/>
        <v>48066000</v>
      </c>
      <c r="G9" s="41">
        <f t="shared" si="2"/>
        <v>48066000</v>
      </c>
      <c r="H9" s="40">
        <f t="shared" si="2"/>
        <v>4714000</v>
      </c>
      <c r="I9" s="41">
        <f t="shared" si="2"/>
        <v>18981574</v>
      </c>
      <c r="J9" s="40">
        <f t="shared" si="2"/>
        <v>22724000</v>
      </c>
      <c r="K9" s="41">
        <f t="shared" si="2"/>
        <v>23711235</v>
      </c>
      <c r="L9" s="40">
        <f t="shared" si="2"/>
        <v>3571000</v>
      </c>
      <c r="M9" s="41">
        <f t="shared" si="2"/>
        <v>10949856</v>
      </c>
      <c r="N9" s="40">
        <f t="shared" si="2"/>
        <v>0</v>
      </c>
      <c r="O9" s="41">
        <f t="shared" si="2"/>
        <v>0</v>
      </c>
      <c r="P9" s="40">
        <f t="shared" si="2"/>
        <v>31009000</v>
      </c>
      <c r="Q9" s="41">
        <f t="shared" si="2"/>
        <v>53642665</v>
      </c>
      <c r="R9" s="20">
        <f>IF(($J9       =0),0,((($L9       -$J9       )/$J9       )*100))</f>
        <v>-84.285337088540743</v>
      </c>
      <c r="S9" s="21">
        <f>IF(($K9       =0),0,((($M9       -$K9       )/$K9       )*100))</f>
        <v>-53.819967622943295</v>
      </c>
      <c r="T9" s="20">
        <f>IF(($E9       =0),0,(($P9       /$E9       )*100))</f>
        <v>64.51337743935423</v>
      </c>
      <c r="U9" s="22">
        <f>IF(($E9       =0),0,(($Q9       /$E9       )*100))</f>
        <v>111.60209919693756</v>
      </c>
      <c r="V9" s="40">
        <f t="shared" ref="V9:W9" si="3">SUM(V10:V27)</f>
        <v>11171000</v>
      </c>
      <c r="W9" s="41">
        <f t="shared" si="3"/>
        <v>11171000</v>
      </c>
    </row>
    <row r="10" spans="1:23" x14ac:dyDescent="0.2">
      <c r="A10" s="23" t="s">
        <v>36</v>
      </c>
      <c r="B10" s="42">
        <v>25797000</v>
      </c>
      <c r="C10" s="42"/>
      <c r="D10" s="42"/>
      <c r="E10" s="42">
        <f t="shared" ref="E10:E41" si="4">$B10      +$C10      +$D10</f>
        <v>25797000</v>
      </c>
      <c r="F10" s="43">
        <v>25797000</v>
      </c>
      <c r="G10" s="44">
        <v>25797000</v>
      </c>
      <c r="H10" s="43">
        <v>3637000</v>
      </c>
      <c r="I10" s="44">
        <v>4806043</v>
      </c>
      <c r="J10" s="43">
        <v>11962000</v>
      </c>
      <c r="K10" s="44">
        <v>10377821</v>
      </c>
      <c r="L10" s="43">
        <v>3571000</v>
      </c>
      <c r="M10" s="44">
        <v>5143699</v>
      </c>
      <c r="N10" s="43"/>
      <c r="O10" s="44"/>
      <c r="P10" s="43">
        <f t="shared" ref="P10:P41" si="5">$H10      +$J10      +$L10      +$N10</f>
        <v>19170000</v>
      </c>
      <c r="Q10" s="44">
        <f t="shared" ref="Q10:Q41" si="6">$I10      +$K10      +$M10      +$O10</f>
        <v>20327563</v>
      </c>
      <c r="R10" s="24">
        <f t="shared" ref="R10:R41" si="7">IF(($J10      =0),0,((($L10      -$J10      )/$J10      )*100))</f>
        <v>-70.147132586523995</v>
      </c>
      <c r="S10" s="25">
        <f t="shared" ref="S10:S41" si="8">IF(($K10      =0),0,((($M10      -$K10      )/$K10      )*100))</f>
        <v>-50.435655037796465</v>
      </c>
      <c r="T10" s="24">
        <f t="shared" ref="T10:T41" si="9">IF(($E10      =0),0,(($P10      /$E10      )*100))</f>
        <v>74.310966391440871</v>
      </c>
      <c r="U10" s="26">
        <f t="shared" ref="U10:U41" si="10">IF(($E10      =0),0,(($Q10      /$E10      )*100))</f>
        <v>78.79816645346358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7013000</v>
      </c>
      <c r="C13" s="42"/>
      <c r="D13" s="42"/>
      <c r="E13" s="42">
        <f t="shared" si="4"/>
        <v>7013000</v>
      </c>
      <c r="F13" s="43">
        <v>7013000</v>
      </c>
      <c r="G13" s="44">
        <v>7013000</v>
      </c>
      <c r="H13" s="43">
        <v>1077000</v>
      </c>
      <c r="I13" s="44">
        <v>611637</v>
      </c>
      <c r="J13" s="43">
        <v>5936000</v>
      </c>
      <c r="K13" s="44">
        <v>4109223</v>
      </c>
      <c r="L13" s="43"/>
      <c r="M13" s="44">
        <v>1773535</v>
      </c>
      <c r="N13" s="43"/>
      <c r="O13" s="44"/>
      <c r="P13" s="43">
        <f t="shared" si="5"/>
        <v>7013000</v>
      </c>
      <c r="Q13" s="44">
        <f t="shared" si="6"/>
        <v>6494395</v>
      </c>
      <c r="R13" s="24">
        <f t="shared" si="7"/>
        <v>-100</v>
      </c>
      <c r="S13" s="25">
        <f t="shared" si="8"/>
        <v>-56.840137417706458</v>
      </c>
      <c r="T13" s="24">
        <f t="shared" si="9"/>
        <v>100</v>
      </c>
      <c r="U13" s="26">
        <f t="shared" si="10"/>
        <v>92.605090546128622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15256000</v>
      </c>
      <c r="C20" s="42"/>
      <c r="D20" s="42"/>
      <c r="E20" s="42">
        <f t="shared" si="4"/>
        <v>15256000</v>
      </c>
      <c r="F20" s="43">
        <v>15256000</v>
      </c>
      <c r="G20" s="44">
        <v>15256000</v>
      </c>
      <c r="H20" s="43"/>
      <c r="I20" s="44">
        <v>13563894</v>
      </c>
      <c r="J20" s="43">
        <v>4826000</v>
      </c>
      <c r="K20" s="44">
        <v>9224191</v>
      </c>
      <c r="L20" s="43"/>
      <c r="M20" s="44">
        <v>4032622</v>
      </c>
      <c r="N20" s="43"/>
      <c r="O20" s="44"/>
      <c r="P20" s="43">
        <f t="shared" si="5"/>
        <v>4826000</v>
      </c>
      <c r="Q20" s="44">
        <f t="shared" si="6"/>
        <v>26820707</v>
      </c>
      <c r="R20" s="24">
        <f t="shared" si="7"/>
        <v>-100</v>
      </c>
      <c r="S20" s="25">
        <f t="shared" si="8"/>
        <v>-56.282106474161253</v>
      </c>
      <c r="T20" s="24">
        <f t="shared" si="9"/>
        <v>31.633455689564759</v>
      </c>
      <c r="U20" s="26">
        <f t="shared" si="10"/>
        <v>175.80431961195595</v>
      </c>
      <c r="V20" s="43">
        <v>11171000</v>
      </c>
      <c r="W20" s="44">
        <v>11171000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4448000</v>
      </c>
      <c r="C28" s="39">
        <f t="shared" si="11"/>
        <v>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605000</v>
      </c>
      <c r="I28" s="41">
        <f t="shared" si="11"/>
        <v>620700</v>
      </c>
      <c r="J28" s="40">
        <f t="shared" si="11"/>
        <v>643000</v>
      </c>
      <c r="K28" s="41">
        <f t="shared" si="11"/>
        <v>642721</v>
      </c>
      <c r="L28" s="40">
        <f t="shared" si="11"/>
        <v>1389000</v>
      </c>
      <c r="M28" s="41">
        <f t="shared" si="11"/>
        <v>1391946</v>
      </c>
      <c r="N28" s="40">
        <f t="shared" si="11"/>
        <v>0</v>
      </c>
      <c r="O28" s="41">
        <f t="shared" si="11"/>
        <v>0</v>
      </c>
      <c r="P28" s="40">
        <f t="shared" si="11"/>
        <v>2637000</v>
      </c>
      <c r="Q28" s="41">
        <f t="shared" si="11"/>
        <v>2655367</v>
      </c>
      <c r="R28" s="20">
        <f t="shared" si="7"/>
        <v>116.01866251944013</v>
      </c>
      <c r="S28" s="21">
        <f t="shared" si="8"/>
        <v>116.57079821571101</v>
      </c>
      <c r="T28" s="20">
        <f t="shared" si="9"/>
        <v>59.285071942446045</v>
      </c>
      <c r="U28" s="22">
        <f t="shared" si="10"/>
        <v>59.697999100719422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242724</v>
      </c>
      <c r="J31" s="43">
        <v>222000</v>
      </c>
      <c r="K31" s="44">
        <v>222318</v>
      </c>
      <c r="L31" s="43">
        <v>982000</v>
      </c>
      <c r="M31" s="44">
        <v>982974</v>
      </c>
      <c r="N31" s="43"/>
      <c r="O31" s="44"/>
      <c r="P31" s="43">
        <f t="shared" si="5"/>
        <v>1447000</v>
      </c>
      <c r="Q31" s="44">
        <f t="shared" si="6"/>
        <v>1448016</v>
      </c>
      <c r="R31" s="24">
        <f t="shared" si="7"/>
        <v>342.34234234234236</v>
      </c>
      <c r="S31" s="25">
        <f t="shared" si="8"/>
        <v>342.14773432650526</v>
      </c>
      <c r="T31" s="24">
        <f t="shared" si="9"/>
        <v>48.233333333333334</v>
      </c>
      <c r="U31" s="26">
        <f t="shared" si="10"/>
        <v>48.267200000000003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1448000</v>
      </c>
      <c r="C33" s="42"/>
      <c r="D33" s="42"/>
      <c r="E33" s="42">
        <f t="shared" si="4"/>
        <v>1448000</v>
      </c>
      <c r="F33" s="43">
        <v>1448000</v>
      </c>
      <c r="G33" s="44">
        <v>1448000</v>
      </c>
      <c r="H33" s="43">
        <v>362000</v>
      </c>
      <c r="I33" s="44">
        <v>377976</v>
      </c>
      <c r="J33" s="43">
        <v>421000</v>
      </c>
      <c r="K33" s="44">
        <v>420403</v>
      </c>
      <c r="L33" s="43">
        <v>407000</v>
      </c>
      <c r="M33" s="44">
        <v>408972</v>
      </c>
      <c r="N33" s="43"/>
      <c r="O33" s="44"/>
      <c r="P33" s="43">
        <f t="shared" si="5"/>
        <v>1190000</v>
      </c>
      <c r="Q33" s="44">
        <f t="shared" si="6"/>
        <v>1207351</v>
      </c>
      <c r="R33" s="24">
        <f t="shared" si="7"/>
        <v>-3.3254156769596199</v>
      </c>
      <c r="S33" s="25">
        <f t="shared" si="8"/>
        <v>-2.7190576660965786</v>
      </c>
      <c r="T33" s="24">
        <f t="shared" si="9"/>
        <v>82.182320441988949</v>
      </c>
      <c r="U33" s="26">
        <f t="shared" si="10"/>
        <v>83.38059392265194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667000</v>
      </c>
      <c r="C43" s="45">
        <f t="shared" si="20"/>
        <v>0</v>
      </c>
      <c r="D43" s="45">
        <f t="shared" si="20"/>
        <v>0</v>
      </c>
      <c r="E43" s="45">
        <f t="shared" si="20"/>
        <v>667000</v>
      </c>
      <c r="F43" s="46">
        <f t="shared" si="20"/>
        <v>667000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667000</v>
      </c>
      <c r="C44" s="39">
        <f t="shared" si="22"/>
        <v>0</v>
      </c>
      <c r="D44" s="39">
        <f t="shared" si="22"/>
        <v>0</v>
      </c>
      <c r="E44" s="39">
        <f t="shared" si="22"/>
        <v>667000</v>
      </c>
      <c r="F44" s="40">
        <f t="shared" si="22"/>
        <v>667000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667000</v>
      </c>
      <c r="C46" s="42"/>
      <c r="D46" s="42"/>
      <c r="E46" s="42">
        <f t="shared" si="13"/>
        <v>667000</v>
      </c>
      <c r="F46" s="43">
        <v>667000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53181000</v>
      </c>
      <c r="C61" s="39">
        <f t="shared" si="26"/>
        <v>0</v>
      </c>
      <c r="D61" s="39">
        <f t="shared" si="26"/>
        <v>0</v>
      </c>
      <c r="E61" s="39">
        <f t="shared" si="26"/>
        <v>53181000</v>
      </c>
      <c r="F61" s="40">
        <f t="shared" si="26"/>
        <v>53181000</v>
      </c>
      <c r="G61" s="41">
        <f t="shared" si="26"/>
        <v>52514000</v>
      </c>
      <c r="H61" s="40">
        <f t="shared" si="26"/>
        <v>5319000</v>
      </c>
      <c r="I61" s="41">
        <f t="shared" si="26"/>
        <v>19602274</v>
      </c>
      <c r="J61" s="40">
        <f t="shared" si="26"/>
        <v>23367000</v>
      </c>
      <c r="K61" s="41">
        <f t="shared" si="26"/>
        <v>24353956</v>
      </c>
      <c r="L61" s="40">
        <f t="shared" si="26"/>
        <v>4960000</v>
      </c>
      <c r="M61" s="41">
        <f t="shared" si="26"/>
        <v>12341802</v>
      </c>
      <c r="N61" s="40">
        <f t="shared" si="26"/>
        <v>0</v>
      </c>
      <c r="O61" s="41">
        <f t="shared" si="26"/>
        <v>0</v>
      </c>
      <c r="P61" s="40">
        <f t="shared" si="26"/>
        <v>33646000</v>
      </c>
      <c r="Q61" s="41">
        <f t="shared" si="26"/>
        <v>56298032</v>
      </c>
      <c r="R61" s="20">
        <f t="shared" si="16"/>
        <v>-78.773483973124485</v>
      </c>
      <c r="S61" s="21">
        <f t="shared" si="17"/>
        <v>-49.323214676087943</v>
      </c>
      <c r="T61" s="20">
        <f t="shared" si="18"/>
        <v>63.266956243771268</v>
      </c>
      <c r="U61" s="22">
        <f t="shared" si="19"/>
        <v>105.86117598390403</v>
      </c>
      <c r="V61" s="40">
        <f t="shared" ref="V61:W61" si="27">+V8+V43</f>
        <v>11171000</v>
      </c>
      <c r="W61" s="41">
        <f t="shared" si="27"/>
        <v>11171000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53181000</v>
      </c>
      <c r="C65" s="48">
        <f t="shared" si="30"/>
        <v>0</v>
      </c>
      <c r="D65" s="48">
        <f t="shared" si="30"/>
        <v>0</v>
      </c>
      <c r="E65" s="48">
        <f t="shared" si="30"/>
        <v>53181000</v>
      </c>
      <c r="F65" s="49">
        <f t="shared" si="30"/>
        <v>53181000</v>
      </c>
      <c r="G65" s="50">
        <f t="shared" si="30"/>
        <v>52514000</v>
      </c>
      <c r="H65" s="49">
        <f t="shared" si="30"/>
        <v>5319000</v>
      </c>
      <c r="I65" s="50">
        <f t="shared" si="30"/>
        <v>19602274</v>
      </c>
      <c r="J65" s="49">
        <f t="shared" si="30"/>
        <v>23367000</v>
      </c>
      <c r="K65" s="50">
        <f t="shared" si="30"/>
        <v>24353956</v>
      </c>
      <c r="L65" s="49">
        <f t="shared" si="30"/>
        <v>4960000</v>
      </c>
      <c r="M65" s="51">
        <f t="shared" si="30"/>
        <v>12341802</v>
      </c>
      <c r="N65" s="49">
        <f t="shared" si="30"/>
        <v>0</v>
      </c>
      <c r="O65" s="50">
        <f t="shared" si="30"/>
        <v>0</v>
      </c>
      <c r="P65" s="49">
        <f t="shared" si="30"/>
        <v>33646000</v>
      </c>
      <c r="Q65" s="50">
        <f t="shared" si="30"/>
        <v>56298032</v>
      </c>
      <c r="R65" s="34">
        <f t="shared" si="16"/>
        <v>-78.773483973124485</v>
      </c>
      <c r="S65" s="35">
        <f t="shared" si="17"/>
        <v>-49.323214676087943</v>
      </c>
      <c r="T65" s="34">
        <f t="shared" si="18"/>
        <v>63.266956243771268</v>
      </c>
      <c r="U65" s="35">
        <f t="shared" si="19"/>
        <v>105.86117598390403</v>
      </c>
      <c r="V65" s="49">
        <f>+V61+V62</f>
        <v>11171000</v>
      </c>
      <c r="W65" s="50">
        <f>+W61+W62</f>
        <v>11171000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578812000</v>
      </c>
      <c r="C8" s="36">
        <f t="shared" si="0"/>
        <v>-4929000</v>
      </c>
      <c r="D8" s="36">
        <f t="shared" si="0"/>
        <v>0</v>
      </c>
      <c r="E8" s="36">
        <f t="shared" si="0"/>
        <v>573883000</v>
      </c>
      <c r="F8" s="37">
        <f t="shared" si="0"/>
        <v>573883000</v>
      </c>
      <c r="G8" s="38">
        <f t="shared" si="0"/>
        <v>573883000</v>
      </c>
      <c r="H8" s="37">
        <f t="shared" si="0"/>
        <v>167890000</v>
      </c>
      <c r="I8" s="38">
        <f t="shared" si="0"/>
        <v>164259497</v>
      </c>
      <c r="J8" s="37">
        <f t="shared" si="0"/>
        <v>186258000</v>
      </c>
      <c r="K8" s="38">
        <f t="shared" si="0"/>
        <v>188208013</v>
      </c>
      <c r="L8" s="37">
        <f t="shared" si="0"/>
        <v>100533000</v>
      </c>
      <c r="M8" s="38">
        <f t="shared" si="0"/>
        <v>39600814</v>
      </c>
      <c r="N8" s="37">
        <f t="shared" si="0"/>
        <v>0</v>
      </c>
      <c r="O8" s="38">
        <f t="shared" si="0"/>
        <v>0</v>
      </c>
      <c r="P8" s="37">
        <f t="shared" si="0"/>
        <v>454681000</v>
      </c>
      <c r="Q8" s="38">
        <f t="shared" si="0"/>
        <v>392068324</v>
      </c>
      <c r="R8" s="16">
        <f>IF(($J8       =0),0,((($L8       -$J8       )/$J8       )*100))</f>
        <v>-46.024868730470637</v>
      </c>
      <c r="S8" s="17">
        <f>IF(($K8       =0),0,((($M8       -$K8       )/$K8       )*100))</f>
        <v>-78.959018073263437</v>
      </c>
      <c r="T8" s="16">
        <f>IF(($E8       =0),0,(($P8       /$E8       )*100))</f>
        <v>79.228867208124313</v>
      </c>
      <c r="U8" s="18">
        <f>IF(($E8       =0),0,(($Q8       /$E8       )*100))</f>
        <v>68.318511612994286</v>
      </c>
      <c r="V8" s="37">
        <f t="shared" ref="V8:W8" si="1">+V9+V28</f>
        <v>107000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574334000</v>
      </c>
      <c r="C9" s="39">
        <f t="shared" si="2"/>
        <v>-4929000</v>
      </c>
      <c r="D9" s="39">
        <f t="shared" si="2"/>
        <v>0</v>
      </c>
      <c r="E9" s="39">
        <f t="shared" si="2"/>
        <v>569405000</v>
      </c>
      <c r="F9" s="40">
        <f t="shared" si="2"/>
        <v>569405000</v>
      </c>
      <c r="G9" s="41">
        <f t="shared" si="2"/>
        <v>569405000</v>
      </c>
      <c r="H9" s="40">
        <f t="shared" si="2"/>
        <v>167601000</v>
      </c>
      <c r="I9" s="41">
        <f t="shared" si="2"/>
        <v>163882666</v>
      </c>
      <c r="J9" s="40">
        <f t="shared" si="2"/>
        <v>184839000</v>
      </c>
      <c r="K9" s="41">
        <f t="shared" si="2"/>
        <v>186754122</v>
      </c>
      <c r="L9" s="40">
        <f t="shared" si="2"/>
        <v>100027000</v>
      </c>
      <c r="M9" s="41">
        <f t="shared" si="2"/>
        <v>39202556</v>
      </c>
      <c r="N9" s="40">
        <f t="shared" si="2"/>
        <v>0</v>
      </c>
      <c r="O9" s="41">
        <f t="shared" si="2"/>
        <v>0</v>
      </c>
      <c r="P9" s="40">
        <f t="shared" si="2"/>
        <v>452467000</v>
      </c>
      <c r="Q9" s="41">
        <f t="shared" si="2"/>
        <v>389839344</v>
      </c>
      <c r="R9" s="20">
        <f>IF(($J9       =0),0,((($L9       -$J9       )/$J9       )*100))</f>
        <v>-45.884256028219149</v>
      </c>
      <c r="S9" s="21">
        <f>IF(($K9       =0),0,((($M9       -$K9       )/$K9       )*100))</f>
        <v>-79.008465473120864</v>
      </c>
      <c r="T9" s="20">
        <f>IF(($E9       =0),0,(($P9       /$E9       )*100))</f>
        <v>79.463123787111115</v>
      </c>
      <c r="U9" s="22">
        <f>IF(($E9       =0),0,(($Q9       /$E9       )*100))</f>
        <v>68.464334524635362</v>
      </c>
      <c r="V9" s="40">
        <f t="shared" ref="V9:W9" si="3">SUM(V10:V27)</f>
        <v>107000</v>
      </c>
      <c r="W9" s="41">
        <f t="shared" si="3"/>
        <v>0</v>
      </c>
    </row>
    <row r="10" spans="1:23" x14ac:dyDescent="0.2">
      <c r="A10" s="23" t="s">
        <v>36</v>
      </c>
      <c r="B10" s="42">
        <v>493511000</v>
      </c>
      <c r="C10" s="42">
        <v>-4929000</v>
      </c>
      <c r="D10" s="42"/>
      <c r="E10" s="42">
        <f t="shared" ref="E10:E41" si="4">$B10      +$C10      +$D10</f>
        <v>488582000</v>
      </c>
      <c r="F10" s="43">
        <v>488582000</v>
      </c>
      <c r="G10" s="44">
        <v>488582000</v>
      </c>
      <c r="H10" s="43">
        <v>157574000</v>
      </c>
      <c r="I10" s="44">
        <v>154644221</v>
      </c>
      <c r="J10" s="43">
        <v>156318000</v>
      </c>
      <c r="K10" s="44">
        <v>161719722</v>
      </c>
      <c r="L10" s="43">
        <v>93306000</v>
      </c>
      <c r="M10" s="44">
        <v>27837336</v>
      </c>
      <c r="N10" s="43"/>
      <c r="O10" s="44"/>
      <c r="P10" s="43">
        <f t="shared" ref="P10:P41" si="5">$H10      +$J10      +$L10      +$N10</f>
        <v>407198000</v>
      </c>
      <c r="Q10" s="44">
        <f t="shared" ref="Q10:Q41" si="6">$I10      +$K10      +$M10      +$O10</f>
        <v>344201279</v>
      </c>
      <c r="R10" s="24">
        <f t="shared" ref="R10:R41" si="7">IF(($J10      =0),0,((($L10      -$J10      )/$J10      )*100))</f>
        <v>-40.310137028365254</v>
      </c>
      <c r="S10" s="25">
        <f t="shared" ref="S10:S41" si="8">IF(($K10      =0),0,((($M10      -$K10      )/$K10      )*100))</f>
        <v>-82.786678300127178</v>
      </c>
      <c r="T10" s="24">
        <f t="shared" ref="T10:T41" si="9">IF(($E10      =0),0,(($P10      /$E10      )*100))</f>
        <v>83.342816558939944</v>
      </c>
      <c r="U10" s="26">
        <f t="shared" ref="U10:U41" si="10">IF(($E10      =0),0,(($Q10      /$E10      )*100))</f>
        <v>70.449029845553042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3298000</v>
      </c>
      <c r="C16" s="42"/>
      <c r="D16" s="42"/>
      <c r="E16" s="42">
        <f t="shared" si="4"/>
        <v>3298000</v>
      </c>
      <c r="F16" s="43">
        <v>3298000</v>
      </c>
      <c r="G16" s="44">
        <v>3298000</v>
      </c>
      <c r="H16" s="43">
        <v>1300000</v>
      </c>
      <c r="I16" s="44">
        <v>579912</v>
      </c>
      <c r="J16" s="43">
        <v>593000</v>
      </c>
      <c r="K16" s="44">
        <v>1371947</v>
      </c>
      <c r="L16" s="43">
        <v>515000</v>
      </c>
      <c r="M16" s="44">
        <v>127522</v>
      </c>
      <c r="N16" s="43"/>
      <c r="O16" s="44"/>
      <c r="P16" s="43">
        <f t="shared" si="5"/>
        <v>2408000</v>
      </c>
      <c r="Q16" s="44">
        <f t="shared" si="6"/>
        <v>2079381</v>
      </c>
      <c r="R16" s="24">
        <f t="shared" si="7"/>
        <v>-13.15345699831366</v>
      </c>
      <c r="S16" s="25">
        <f t="shared" si="8"/>
        <v>-90.705034523928404</v>
      </c>
      <c r="T16" s="24">
        <f t="shared" si="9"/>
        <v>73.013947847180106</v>
      </c>
      <c r="U16" s="26">
        <f t="shared" si="10"/>
        <v>63.049757428744691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77525000</v>
      </c>
      <c r="C23" s="42"/>
      <c r="D23" s="42"/>
      <c r="E23" s="42">
        <f t="shared" si="4"/>
        <v>77525000</v>
      </c>
      <c r="F23" s="43">
        <v>77525000</v>
      </c>
      <c r="G23" s="44">
        <v>77525000</v>
      </c>
      <c r="H23" s="43">
        <v>8727000</v>
      </c>
      <c r="I23" s="44">
        <v>8658533</v>
      </c>
      <c r="J23" s="43">
        <v>27928000</v>
      </c>
      <c r="K23" s="44">
        <v>23662453</v>
      </c>
      <c r="L23" s="43">
        <v>6206000</v>
      </c>
      <c r="M23" s="44">
        <v>11237698</v>
      </c>
      <c r="N23" s="43"/>
      <c r="O23" s="44"/>
      <c r="P23" s="43">
        <f t="shared" si="5"/>
        <v>42861000</v>
      </c>
      <c r="Q23" s="44">
        <f t="shared" si="6"/>
        <v>43558684</v>
      </c>
      <c r="R23" s="24">
        <f t="shared" si="7"/>
        <v>-77.778573474649093</v>
      </c>
      <c r="S23" s="25">
        <f t="shared" si="8"/>
        <v>-52.508313487194243</v>
      </c>
      <c r="T23" s="24">
        <f t="shared" si="9"/>
        <v>55.286681715575625</v>
      </c>
      <c r="U23" s="26">
        <f t="shared" si="10"/>
        <v>56.186628829409869</v>
      </c>
      <c r="V23" s="43">
        <v>107000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4478000</v>
      </c>
      <c r="C28" s="39">
        <f t="shared" si="11"/>
        <v>0</v>
      </c>
      <c r="D28" s="39">
        <f t="shared" si="11"/>
        <v>0</v>
      </c>
      <c r="E28" s="39">
        <f t="shared" si="11"/>
        <v>4478000</v>
      </c>
      <c r="F28" s="40">
        <f t="shared" si="11"/>
        <v>4478000</v>
      </c>
      <c r="G28" s="41">
        <f t="shared" si="11"/>
        <v>4478000</v>
      </c>
      <c r="H28" s="40">
        <f t="shared" si="11"/>
        <v>289000</v>
      </c>
      <c r="I28" s="41">
        <f t="shared" si="11"/>
        <v>376831</v>
      </c>
      <c r="J28" s="40">
        <f t="shared" si="11"/>
        <v>1419000</v>
      </c>
      <c r="K28" s="41">
        <f t="shared" si="11"/>
        <v>1453891</v>
      </c>
      <c r="L28" s="40">
        <f t="shared" si="11"/>
        <v>506000</v>
      </c>
      <c r="M28" s="41">
        <f t="shared" si="11"/>
        <v>398258</v>
      </c>
      <c r="N28" s="40">
        <f t="shared" si="11"/>
        <v>0</v>
      </c>
      <c r="O28" s="41">
        <f t="shared" si="11"/>
        <v>0</v>
      </c>
      <c r="P28" s="40">
        <f t="shared" si="11"/>
        <v>2214000</v>
      </c>
      <c r="Q28" s="41">
        <f t="shared" si="11"/>
        <v>2228980</v>
      </c>
      <c r="R28" s="20">
        <f t="shared" si="7"/>
        <v>-64.341085271317837</v>
      </c>
      <c r="S28" s="21">
        <f t="shared" si="8"/>
        <v>-72.607437558936667</v>
      </c>
      <c r="T28" s="20">
        <f t="shared" si="9"/>
        <v>49.441715051362216</v>
      </c>
      <c r="U28" s="22">
        <f t="shared" si="10"/>
        <v>49.776239392585978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137000</v>
      </c>
      <c r="I31" s="44">
        <v>127595</v>
      </c>
      <c r="J31" s="43">
        <v>755000</v>
      </c>
      <c r="K31" s="44">
        <v>788988</v>
      </c>
      <c r="L31" s="43">
        <v>158000</v>
      </c>
      <c r="M31" s="44">
        <v>50286</v>
      </c>
      <c r="N31" s="43"/>
      <c r="O31" s="44"/>
      <c r="P31" s="43">
        <f t="shared" si="5"/>
        <v>1050000</v>
      </c>
      <c r="Q31" s="44">
        <f t="shared" si="6"/>
        <v>966869</v>
      </c>
      <c r="R31" s="24">
        <f t="shared" si="7"/>
        <v>-79.072847682119203</v>
      </c>
      <c r="S31" s="25">
        <f t="shared" si="8"/>
        <v>-93.626519034510025</v>
      </c>
      <c r="T31" s="24">
        <f t="shared" si="9"/>
        <v>40.384615384615387</v>
      </c>
      <c r="U31" s="26">
        <f t="shared" si="10"/>
        <v>37.187269230769232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1878000</v>
      </c>
      <c r="C33" s="42"/>
      <c r="D33" s="42"/>
      <c r="E33" s="42">
        <f t="shared" si="4"/>
        <v>1878000</v>
      </c>
      <c r="F33" s="43">
        <v>1878000</v>
      </c>
      <c r="G33" s="44">
        <v>1878000</v>
      </c>
      <c r="H33" s="43">
        <v>152000</v>
      </c>
      <c r="I33" s="44">
        <v>249236</v>
      </c>
      <c r="J33" s="43">
        <v>664000</v>
      </c>
      <c r="K33" s="44">
        <v>664903</v>
      </c>
      <c r="L33" s="43">
        <v>348000</v>
      </c>
      <c r="M33" s="44">
        <v>347972</v>
      </c>
      <c r="N33" s="43"/>
      <c r="O33" s="44"/>
      <c r="P33" s="43">
        <f t="shared" si="5"/>
        <v>1164000</v>
      </c>
      <c r="Q33" s="44">
        <f t="shared" si="6"/>
        <v>1262111</v>
      </c>
      <c r="R33" s="24">
        <f t="shared" si="7"/>
        <v>-47.590361445783131</v>
      </c>
      <c r="S33" s="25">
        <f t="shared" si="8"/>
        <v>-47.665749740939653</v>
      </c>
      <c r="T33" s="24">
        <f t="shared" si="9"/>
        <v>61.980830670926515</v>
      </c>
      <c r="U33" s="26">
        <f t="shared" si="10"/>
        <v>67.205058572949952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90857000</v>
      </c>
      <c r="C43" s="45">
        <f t="shared" si="20"/>
        <v>0</v>
      </c>
      <c r="D43" s="45">
        <f t="shared" si="20"/>
        <v>0</v>
      </c>
      <c r="E43" s="45">
        <f t="shared" si="20"/>
        <v>90857000</v>
      </c>
      <c r="F43" s="46">
        <f t="shared" si="20"/>
        <v>90857000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89682000</v>
      </c>
      <c r="C44" s="39">
        <f t="shared" si="22"/>
        <v>0</v>
      </c>
      <c r="D44" s="39">
        <f t="shared" si="22"/>
        <v>0</v>
      </c>
      <c r="E44" s="39">
        <f t="shared" si="22"/>
        <v>89682000</v>
      </c>
      <c r="F44" s="40">
        <f t="shared" si="22"/>
        <v>89682000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89682000</v>
      </c>
      <c r="C45" s="42"/>
      <c r="D45" s="42"/>
      <c r="E45" s="42">
        <f t="shared" si="13"/>
        <v>89682000</v>
      </c>
      <c r="F45" s="43">
        <v>89682000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669669000</v>
      </c>
      <c r="C61" s="39">
        <f t="shared" si="26"/>
        <v>-4929000</v>
      </c>
      <c r="D61" s="39">
        <f t="shared" si="26"/>
        <v>0</v>
      </c>
      <c r="E61" s="39">
        <f t="shared" si="26"/>
        <v>664740000</v>
      </c>
      <c r="F61" s="40">
        <f t="shared" si="26"/>
        <v>664740000</v>
      </c>
      <c r="G61" s="41">
        <f t="shared" si="26"/>
        <v>573883000</v>
      </c>
      <c r="H61" s="40">
        <f t="shared" si="26"/>
        <v>167890000</v>
      </c>
      <c r="I61" s="41">
        <f t="shared" si="26"/>
        <v>164259497</v>
      </c>
      <c r="J61" s="40">
        <f t="shared" si="26"/>
        <v>186258000</v>
      </c>
      <c r="K61" s="41">
        <f t="shared" si="26"/>
        <v>188208013</v>
      </c>
      <c r="L61" s="40">
        <f t="shared" si="26"/>
        <v>100533000</v>
      </c>
      <c r="M61" s="41">
        <f t="shared" si="26"/>
        <v>39600814</v>
      </c>
      <c r="N61" s="40">
        <f t="shared" si="26"/>
        <v>0</v>
      </c>
      <c r="O61" s="41">
        <f t="shared" si="26"/>
        <v>0</v>
      </c>
      <c r="P61" s="40">
        <f t="shared" si="26"/>
        <v>454681000</v>
      </c>
      <c r="Q61" s="41">
        <f t="shared" si="26"/>
        <v>392068324</v>
      </c>
      <c r="R61" s="20">
        <f t="shared" si="16"/>
        <v>-46.024868730470637</v>
      </c>
      <c r="S61" s="21">
        <f t="shared" si="17"/>
        <v>-78.959018073263437</v>
      </c>
      <c r="T61" s="20">
        <f t="shared" si="18"/>
        <v>68.399825495682521</v>
      </c>
      <c r="U61" s="22">
        <f t="shared" si="19"/>
        <v>58.980702831182121</v>
      </c>
      <c r="V61" s="40">
        <f t="shared" ref="V61:W61" si="27">+V8+V43</f>
        <v>107000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669669000</v>
      </c>
      <c r="C65" s="48">
        <f t="shared" si="30"/>
        <v>-4929000</v>
      </c>
      <c r="D65" s="48">
        <f t="shared" si="30"/>
        <v>0</v>
      </c>
      <c r="E65" s="48">
        <f t="shared" si="30"/>
        <v>664740000</v>
      </c>
      <c r="F65" s="49">
        <f t="shared" si="30"/>
        <v>664740000</v>
      </c>
      <c r="G65" s="50">
        <f t="shared" si="30"/>
        <v>573883000</v>
      </c>
      <c r="H65" s="49">
        <f t="shared" si="30"/>
        <v>167890000</v>
      </c>
      <c r="I65" s="50">
        <f t="shared" si="30"/>
        <v>164259497</v>
      </c>
      <c r="J65" s="49">
        <f t="shared" si="30"/>
        <v>186258000</v>
      </c>
      <c r="K65" s="50">
        <f t="shared" si="30"/>
        <v>188208013</v>
      </c>
      <c r="L65" s="49">
        <f t="shared" si="30"/>
        <v>100533000</v>
      </c>
      <c r="M65" s="51">
        <f t="shared" si="30"/>
        <v>39600814</v>
      </c>
      <c r="N65" s="49">
        <f t="shared" si="30"/>
        <v>0</v>
      </c>
      <c r="O65" s="50">
        <f t="shared" si="30"/>
        <v>0</v>
      </c>
      <c r="P65" s="49">
        <f t="shared" si="30"/>
        <v>454681000</v>
      </c>
      <c r="Q65" s="50">
        <f t="shared" si="30"/>
        <v>392068324</v>
      </c>
      <c r="R65" s="34">
        <f t="shared" si="16"/>
        <v>-46.024868730470637</v>
      </c>
      <c r="S65" s="35">
        <f t="shared" si="17"/>
        <v>-78.959018073263437</v>
      </c>
      <c r="T65" s="34">
        <f t="shared" si="18"/>
        <v>68.399825495682521</v>
      </c>
      <c r="U65" s="35">
        <f t="shared" si="19"/>
        <v>58.980702831182121</v>
      </c>
      <c r="V65" s="49">
        <f>+V61+V62</f>
        <v>107000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79306000</v>
      </c>
      <c r="C8" s="36">
        <f t="shared" si="0"/>
        <v>0</v>
      </c>
      <c r="D8" s="36">
        <f t="shared" si="0"/>
        <v>0</v>
      </c>
      <c r="E8" s="36">
        <f t="shared" si="0"/>
        <v>79306000</v>
      </c>
      <c r="F8" s="37">
        <f t="shared" si="0"/>
        <v>79306000</v>
      </c>
      <c r="G8" s="38">
        <f t="shared" si="0"/>
        <v>79306000</v>
      </c>
      <c r="H8" s="37">
        <f t="shared" si="0"/>
        <v>13291000</v>
      </c>
      <c r="I8" s="38">
        <f t="shared" si="0"/>
        <v>19590897</v>
      </c>
      <c r="J8" s="37">
        <f t="shared" si="0"/>
        <v>24023000</v>
      </c>
      <c r="K8" s="38">
        <f t="shared" si="0"/>
        <v>31610365</v>
      </c>
      <c r="L8" s="37">
        <f t="shared" si="0"/>
        <v>8581000</v>
      </c>
      <c r="M8" s="38">
        <f t="shared" si="0"/>
        <v>23364414</v>
      </c>
      <c r="N8" s="37">
        <f t="shared" si="0"/>
        <v>0</v>
      </c>
      <c r="O8" s="38">
        <f t="shared" si="0"/>
        <v>0</v>
      </c>
      <c r="P8" s="37">
        <f t="shared" si="0"/>
        <v>45895000</v>
      </c>
      <c r="Q8" s="38">
        <f t="shared" si="0"/>
        <v>74565676</v>
      </c>
      <c r="R8" s="16">
        <f>IF(($J8       =0),0,((($L8       -$J8       )/$J8       )*100))</f>
        <v>-64.280064937767975</v>
      </c>
      <c r="S8" s="17">
        <f>IF(($K8       =0),0,((($M8       -$K8       )/$K8       )*100))</f>
        <v>-26.086225198601788</v>
      </c>
      <c r="T8" s="16">
        <f>IF(($E8       =0),0,(($P8       /$E8       )*100))</f>
        <v>57.870779007893482</v>
      </c>
      <c r="U8" s="18">
        <f>IF(($E8       =0),0,(($Q8       /$E8       )*100))</f>
        <v>94.022742289360195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73523000</v>
      </c>
      <c r="C9" s="39">
        <f t="shared" si="2"/>
        <v>0</v>
      </c>
      <c r="D9" s="39">
        <f t="shared" si="2"/>
        <v>0</v>
      </c>
      <c r="E9" s="39">
        <f t="shared" si="2"/>
        <v>73523000</v>
      </c>
      <c r="F9" s="40">
        <f t="shared" si="2"/>
        <v>73523000</v>
      </c>
      <c r="G9" s="41">
        <f t="shared" si="2"/>
        <v>73523000</v>
      </c>
      <c r="H9" s="40">
        <f t="shared" si="2"/>
        <v>12099000</v>
      </c>
      <c r="I9" s="41">
        <f t="shared" si="2"/>
        <v>17093621</v>
      </c>
      <c r="J9" s="40">
        <f t="shared" si="2"/>
        <v>21545000</v>
      </c>
      <c r="K9" s="41">
        <f t="shared" si="2"/>
        <v>29880568</v>
      </c>
      <c r="L9" s="40">
        <f t="shared" si="2"/>
        <v>7569000</v>
      </c>
      <c r="M9" s="41">
        <f t="shared" si="2"/>
        <v>22963184</v>
      </c>
      <c r="N9" s="40">
        <f t="shared" si="2"/>
        <v>0</v>
      </c>
      <c r="O9" s="41">
        <f t="shared" si="2"/>
        <v>0</v>
      </c>
      <c r="P9" s="40">
        <f t="shared" si="2"/>
        <v>41213000</v>
      </c>
      <c r="Q9" s="41">
        <f t="shared" si="2"/>
        <v>69937373</v>
      </c>
      <c r="R9" s="20">
        <f>IF(($J9       =0),0,((($L9       -$J9       )/$J9       )*100))</f>
        <v>-64.868879090276167</v>
      </c>
      <c r="S9" s="21">
        <f>IF(($K9       =0),0,((($M9       -$K9       )/$K9       )*100))</f>
        <v>-23.150108793112633</v>
      </c>
      <c r="T9" s="20">
        <f>IF(($E9       =0),0,(($P9       /$E9       )*100))</f>
        <v>56.054567958325961</v>
      </c>
      <c r="U9" s="22">
        <f>IF(($E9       =0),0,(($Q9       /$E9       )*100))</f>
        <v>95.123122016239819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45699000</v>
      </c>
      <c r="C10" s="42"/>
      <c r="D10" s="42"/>
      <c r="E10" s="42">
        <f t="shared" ref="E10:E41" si="4">$B10      +$C10      +$D10</f>
        <v>45699000</v>
      </c>
      <c r="F10" s="43">
        <v>45699000</v>
      </c>
      <c r="G10" s="44">
        <v>45699000</v>
      </c>
      <c r="H10" s="43">
        <v>11690000</v>
      </c>
      <c r="I10" s="44">
        <v>15833010</v>
      </c>
      <c r="J10" s="43">
        <v>21545000</v>
      </c>
      <c r="K10" s="44">
        <v>16998694</v>
      </c>
      <c r="L10" s="43">
        <v>7569000</v>
      </c>
      <c r="M10" s="44">
        <v>11485386</v>
      </c>
      <c r="N10" s="43"/>
      <c r="O10" s="44"/>
      <c r="P10" s="43">
        <f t="shared" ref="P10:P41" si="5">$H10      +$J10      +$L10      +$N10</f>
        <v>40804000</v>
      </c>
      <c r="Q10" s="44">
        <f t="shared" ref="Q10:Q41" si="6">$I10      +$K10      +$M10      +$O10</f>
        <v>44317090</v>
      </c>
      <c r="R10" s="24">
        <f t="shared" ref="R10:R41" si="7">IF(($J10      =0),0,((($L10      -$J10      )/$J10      )*100))</f>
        <v>-64.868879090276167</v>
      </c>
      <c r="S10" s="25">
        <f t="shared" ref="S10:S41" si="8">IF(($K10      =0),0,((($M10      -$K10      )/$K10      )*100))</f>
        <v>-32.433715201885512</v>
      </c>
      <c r="T10" s="24">
        <f t="shared" ref="T10:T41" si="9">IF(($E10      =0),0,(($P10      /$E10      )*100))</f>
        <v>89.288605877590328</v>
      </c>
      <c r="U10" s="26">
        <f t="shared" ref="U10:U41" si="10">IF(($E10      =0),0,(($Q10      /$E10      )*100))</f>
        <v>96.976060745311713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409000</v>
      </c>
      <c r="C13" s="42"/>
      <c r="D13" s="42"/>
      <c r="E13" s="42">
        <f t="shared" si="4"/>
        <v>409000</v>
      </c>
      <c r="F13" s="43">
        <v>409000</v>
      </c>
      <c r="G13" s="44">
        <v>409000</v>
      </c>
      <c r="H13" s="43">
        <v>409000</v>
      </c>
      <c r="I13" s="44"/>
      <c r="J13" s="43"/>
      <c r="K13" s="44"/>
      <c r="L13" s="43"/>
      <c r="M13" s="44">
        <v>-751320</v>
      </c>
      <c r="N13" s="43"/>
      <c r="O13" s="44"/>
      <c r="P13" s="43">
        <f t="shared" si="5"/>
        <v>409000</v>
      </c>
      <c r="Q13" s="44">
        <f t="shared" si="6"/>
        <v>-751320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-183.69682151589242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27415000</v>
      </c>
      <c r="C20" s="42"/>
      <c r="D20" s="42"/>
      <c r="E20" s="42">
        <f t="shared" si="4"/>
        <v>27415000</v>
      </c>
      <c r="F20" s="43">
        <v>27415000</v>
      </c>
      <c r="G20" s="44">
        <v>27415000</v>
      </c>
      <c r="H20" s="43"/>
      <c r="I20" s="44">
        <v>1260611</v>
      </c>
      <c r="J20" s="43"/>
      <c r="K20" s="44">
        <v>12881874</v>
      </c>
      <c r="L20" s="43"/>
      <c r="M20" s="44">
        <v>12229118</v>
      </c>
      <c r="N20" s="43"/>
      <c r="O20" s="44"/>
      <c r="P20" s="43">
        <f t="shared" si="5"/>
        <v>0</v>
      </c>
      <c r="Q20" s="44">
        <f t="shared" si="6"/>
        <v>26371603</v>
      </c>
      <c r="R20" s="24">
        <f t="shared" si="7"/>
        <v>0</v>
      </c>
      <c r="S20" s="25">
        <f t="shared" si="8"/>
        <v>-5.067244098180125</v>
      </c>
      <c r="T20" s="24">
        <f t="shared" si="9"/>
        <v>0</v>
      </c>
      <c r="U20" s="26">
        <f t="shared" si="10"/>
        <v>96.194065292722968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5783000</v>
      </c>
      <c r="C28" s="39">
        <f t="shared" si="11"/>
        <v>0</v>
      </c>
      <c r="D28" s="39">
        <f t="shared" si="11"/>
        <v>0</v>
      </c>
      <c r="E28" s="39">
        <f t="shared" si="11"/>
        <v>5783000</v>
      </c>
      <c r="F28" s="40">
        <f t="shared" si="11"/>
        <v>5783000</v>
      </c>
      <c r="G28" s="41">
        <f t="shared" si="11"/>
        <v>5783000</v>
      </c>
      <c r="H28" s="40">
        <f t="shared" si="11"/>
        <v>1192000</v>
      </c>
      <c r="I28" s="41">
        <f t="shared" si="11"/>
        <v>2497276</v>
      </c>
      <c r="J28" s="40">
        <f t="shared" si="11"/>
        <v>2478000</v>
      </c>
      <c r="K28" s="41">
        <f t="shared" si="11"/>
        <v>1729797</v>
      </c>
      <c r="L28" s="40">
        <f t="shared" si="11"/>
        <v>1012000</v>
      </c>
      <c r="M28" s="41">
        <f t="shared" si="11"/>
        <v>401230</v>
      </c>
      <c r="N28" s="40">
        <f t="shared" si="11"/>
        <v>0</v>
      </c>
      <c r="O28" s="41">
        <f t="shared" si="11"/>
        <v>0</v>
      </c>
      <c r="P28" s="40">
        <f t="shared" si="11"/>
        <v>4682000</v>
      </c>
      <c r="Q28" s="41">
        <f t="shared" si="11"/>
        <v>4628303</v>
      </c>
      <c r="R28" s="20">
        <f t="shared" si="7"/>
        <v>-59.160613397901528</v>
      </c>
      <c r="S28" s="21">
        <f t="shared" si="8"/>
        <v>-76.804792701108866</v>
      </c>
      <c r="T28" s="20">
        <f t="shared" si="9"/>
        <v>80.961438699636872</v>
      </c>
      <c r="U28" s="22">
        <f t="shared" si="10"/>
        <v>80.032906795780733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447000</v>
      </c>
      <c r="I31" s="44">
        <v>1505245</v>
      </c>
      <c r="J31" s="43">
        <v>1002000</v>
      </c>
      <c r="K31" s="44">
        <v>729014</v>
      </c>
      <c r="L31" s="43">
        <v>326000</v>
      </c>
      <c r="M31" s="44">
        <v>400097</v>
      </c>
      <c r="N31" s="43"/>
      <c r="O31" s="44"/>
      <c r="P31" s="43">
        <f t="shared" si="5"/>
        <v>1775000</v>
      </c>
      <c r="Q31" s="44">
        <f t="shared" si="6"/>
        <v>2634356</v>
      </c>
      <c r="R31" s="24">
        <f t="shared" si="7"/>
        <v>-67.465069860279442</v>
      </c>
      <c r="S31" s="25">
        <f t="shared" si="8"/>
        <v>-45.118063576282488</v>
      </c>
      <c r="T31" s="24">
        <f t="shared" si="9"/>
        <v>63.392857142857139</v>
      </c>
      <c r="U31" s="26">
        <f t="shared" si="10"/>
        <v>94.084142857142865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2983000</v>
      </c>
      <c r="C33" s="42"/>
      <c r="D33" s="42"/>
      <c r="E33" s="42">
        <f t="shared" si="4"/>
        <v>2983000</v>
      </c>
      <c r="F33" s="43">
        <v>2983000</v>
      </c>
      <c r="G33" s="44">
        <v>2983000</v>
      </c>
      <c r="H33" s="43">
        <v>745000</v>
      </c>
      <c r="I33" s="44">
        <v>992031</v>
      </c>
      <c r="J33" s="43">
        <v>1476000</v>
      </c>
      <c r="K33" s="44">
        <v>1000783</v>
      </c>
      <c r="L33" s="43">
        <v>686000</v>
      </c>
      <c r="M33" s="44">
        <v>1133</v>
      </c>
      <c r="N33" s="43"/>
      <c r="O33" s="44"/>
      <c r="P33" s="43">
        <f t="shared" si="5"/>
        <v>2907000</v>
      </c>
      <c r="Q33" s="44">
        <f t="shared" si="6"/>
        <v>1993947</v>
      </c>
      <c r="R33" s="24">
        <f t="shared" si="7"/>
        <v>-53.523035230352299</v>
      </c>
      <c r="S33" s="25">
        <f t="shared" si="8"/>
        <v>-99.886788644491361</v>
      </c>
      <c r="T33" s="24">
        <f t="shared" si="9"/>
        <v>97.452229299363054</v>
      </c>
      <c r="U33" s="26">
        <f t="shared" si="10"/>
        <v>66.843680858196436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20053000</v>
      </c>
      <c r="C43" s="45">
        <f t="shared" si="20"/>
        <v>0</v>
      </c>
      <c r="D43" s="45">
        <f t="shared" si="20"/>
        <v>0</v>
      </c>
      <c r="E43" s="45">
        <f t="shared" si="20"/>
        <v>20053000</v>
      </c>
      <c r="F43" s="46">
        <f t="shared" si="20"/>
        <v>20053000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20053000</v>
      </c>
      <c r="C44" s="39">
        <f t="shared" si="22"/>
        <v>0</v>
      </c>
      <c r="D44" s="39">
        <f t="shared" si="22"/>
        <v>0</v>
      </c>
      <c r="E44" s="39">
        <f t="shared" si="22"/>
        <v>20053000</v>
      </c>
      <c r="F44" s="40">
        <f t="shared" si="22"/>
        <v>20053000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20053000</v>
      </c>
      <c r="C46" s="42"/>
      <c r="D46" s="42"/>
      <c r="E46" s="42">
        <f t="shared" si="13"/>
        <v>20053000</v>
      </c>
      <c r="F46" s="43">
        <v>20053000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99359000</v>
      </c>
      <c r="C61" s="39">
        <f t="shared" si="26"/>
        <v>0</v>
      </c>
      <c r="D61" s="39">
        <f t="shared" si="26"/>
        <v>0</v>
      </c>
      <c r="E61" s="39">
        <f t="shared" si="26"/>
        <v>99359000</v>
      </c>
      <c r="F61" s="40">
        <f t="shared" si="26"/>
        <v>99359000</v>
      </c>
      <c r="G61" s="41">
        <f t="shared" si="26"/>
        <v>79306000</v>
      </c>
      <c r="H61" s="40">
        <f t="shared" si="26"/>
        <v>13291000</v>
      </c>
      <c r="I61" s="41">
        <f t="shared" si="26"/>
        <v>19590897</v>
      </c>
      <c r="J61" s="40">
        <f t="shared" si="26"/>
        <v>24023000</v>
      </c>
      <c r="K61" s="41">
        <f t="shared" si="26"/>
        <v>31610365</v>
      </c>
      <c r="L61" s="40">
        <f t="shared" si="26"/>
        <v>8581000</v>
      </c>
      <c r="M61" s="41">
        <f t="shared" si="26"/>
        <v>23364414</v>
      </c>
      <c r="N61" s="40">
        <f t="shared" si="26"/>
        <v>0</v>
      </c>
      <c r="O61" s="41">
        <f t="shared" si="26"/>
        <v>0</v>
      </c>
      <c r="P61" s="40">
        <f t="shared" si="26"/>
        <v>45895000</v>
      </c>
      <c r="Q61" s="41">
        <f t="shared" si="26"/>
        <v>74565676</v>
      </c>
      <c r="R61" s="20">
        <f t="shared" si="16"/>
        <v>-64.280064937767975</v>
      </c>
      <c r="S61" s="21">
        <f t="shared" si="17"/>
        <v>-26.086225198601788</v>
      </c>
      <c r="T61" s="20">
        <f t="shared" si="18"/>
        <v>46.191084853913587</v>
      </c>
      <c r="U61" s="22">
        <f t="shared" si="19"/>
        <v>75.04672551052245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99359000</v>
      </c>
      <c r="C65" s="48">
        <f t="shared" si="30"/>
        <v>0</v>
      </c>
      <c r="D65" s="48">
        <f t="shared" si="30"/>
        <v>0</v>
      </c>
      <c r="E65" s="48">
        <f t="shared" si="30"/>
        <v>99359000</v>
      </c>
      <c r="F65" s="49">
        <f t="shared" si="30"/>
        <v>99359000</v>
      </c>
      <c r="G65" s="50">
        <f t="shared" si="30"/>
        <v>79306000</v>
      </c>
      <c r="H65" s="49">
        <f t="shared" si="30"/>
        <v>13291000</v>
      </c>
      <c r="I65" s="50">
        <f t="shared" si="30"/>
        <v>19590897</v>
      </c>
      <c r="J65" s="49">
        <f t="shared" si="30"/>
        <v>24023000</v>
      </c>
      <c r="K65" s="50">
        <f t="shared" si="30"/>
        <v>31610365</v>
      </c>
      <c r="L65" s="49">
        <f t="shared" si="30"/>
        <v>8581000</v>
      </c>
      <c r="M65" s="51">
        <f t="shared" si="30"/>
        <v>23364414</v>
      </c>
      <c r="N65" s="49">
        <f t="shared" si="30"/>
        <v>0</v>
      </c>
      <c r="O65" s="50">
        <f t="shared" si="30"/>
        <v>0</v>
      </c>
      <c r="P65" s="49">
        <f t="shared" si="30"/>
        <v>45895000</v>
      </c>
      <c r="Q65" s="50">
        <f t="shared" si="30"/>
        <v>74565676</v>
      </c>
      <c r="R65" s="34">
        <f t="shared" si="16"/>
        <v>-64.280064937767975</v>
      </c>
      <c r="S65" s="35">
        <f t="shared" si="17"/>
        <v>-26.086225198601788</v>
      </c>
      <c r="T65" s="34">
        <f t="shared" si="18"/>
        <v>46.191084853913587</v>
      </c>
      <c r="U65" s="35">
        <f t="shared" si="19"/>
        <v>75.04672551052245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37430000</v>
      </c>
      <c r="C8" s="36">
        <f t="shared" si="0"/>
        <v>300000</v>
      </c>
      <c r="D8" s="36">
        <f t="shared" si="0"/>
        <v>0</v>
      </c>
      <c r="E8" s="36">
        <f t="shared" si="0"/>
        <v>37730000</v>
      </c>
      <c r="F8" s="37">
        <f t="shared" si="0"/>
        <v>37730000</v>
      </c>
      <c r="G8" s="38">
        <f t="shared" si="0"/>
        <v>37730000</v>
      </c>
      <c r="H8" s="37">
        <f t="shared" si="0"/>
        <v>10442000</v>
      </c>
      <c r="I8" s="38">
        <f t="shared" si="0"/>
        <v>9546094</v>
      </c>
      <c r="J8" s="37">
        <f t="shared" si="0"/>
        <v>8327000</v>
      </c>
      <c r="K8" s="38">
        <f t="shared" si="0"/>
        <v>12698101</v>
      </c>
      <c r="L8" s="37">
        <f t="shared" si="0"/>
        <v>5847000</v>
      </c>
      <c r="M8" s="38">
        <f t="shared" si="0"/>
        <v>7156190</v>
      </c>
      <c r="N8" s="37">
        <f t="shared" si="0"/>
        <v>0</v>
      </c>
      <c r="O8" s="38">
        <f t="shared" si="0"/>
        <v>0</v>
      </c>
      <c r="P8" s="37">
        <f t="shared" si="0"/>
        <v>24616000</v>
      </c>
      <c r="Q8" s="38">
        <f t="shared" si="0"/>
        <v>29400385</v>
      </c>
      <c r="R8" s="16">
        <f>IF(($J8       =0),0,((($L8       -$J8       )/$J8       )*100))</f>
        <v>-29.782634802449863</v>
      </c>
      <c r="S8" s="17">
        <f>IF(($K8       =0),0,((($M8       -$K8       )/$K8       )*100))</f>
        <v>-43.643620412217544</v>
      </c>
      <c r="T8" s="16">
        <f>IF(($E8       =0),0,(($P8       /$E8       )*100))</f>
        <v>65.242512589451366</v>
      </c>
      <c r="U8" s="18">
        <f>IF(($E8       =0),0,(($Q8       /$E8       )*100))</f>
        <v>77.923098330241189</v>
      </c>
      <c r="V8" s="37">
        <f t="shared" ref="V8:W8" si="1">+V9+V28</f>
        <v>3290000</v>
      </c>
      <c r="W8" s="38">
        <f t="shared" si="1"/>
        <v>1240000</v>
      </c>
    </row>
    <row r="9" spans="1:23" x14ac:dyDescent="0.2">
      <c r="A9" s="19" t="s">
        <v>35</v>
      </c>
      <c r="B9" s="39">
        <f t="shared" ref="B9:Q9" si="2">SUM(B10:B27)</f>
        <v>32976000</v>
      </c>
      <c r="C9" s="39">
        <f t="shared" si="2"/>
        <v>0</v>
      </c>
      <c r="D9" s="39">
        <f t="shared" si="2"/>
        <v>0</v>
      </c>
      <c r="E9" s="39">
        <f t="shared" si="2"/>
        <v>32976000</v>
      </c>
      <c r="F9" s="40">
        <f t="shared" si="2"/>
        <v>32976000</v>
      </c>
      <c r="G9" s="41">
        <f t="shared" si="2"/>
        <v>32976000</v>
      </c>
      <c r="H9" s="40">
        <f t="shared" si="2"/>
        <v>8578000</v>
      </c>
      <c r="I9" s="41">
        <f t="shared" si="2"/>
        <v>6592190</v>
      </c>
      <c r="J9" s="40">
        <f t="shared" si="2"/>
        <v>7558000</v>
      </c>
      <c r="K9" s="41">
        <f t="shared" si="2"/>
        <v>11929337</v>
      </c>
      <c r="L9" s="40">
        <f t="shared" si="2"/>
        <v>5127000</v>
      </c>
      <c r="M9" s="41">
        <f t="shared" si="2"/>
        <v>6242219</v>
      </c>
      <c r="N9" s="40">
        <f t="shared" si="2"/>
        <v>0</v>
      </c>
      <c r="O9" s="41">
        <f t="shared" si="2"/>
        <v>0</v>
      </c>
      <c r="P9" s="40">
        <f t="shared" si="2"/>
        <v>21263000</v>
      </c>
      <c r="Q9" s="41">
        <f t="shared" si="2"/>
        <v>24763746</v>
      </c>
      <c r="R9" s="20">
        <f>IF(($J9       =0),0,((($L9       -$J9       )/$J9       )*100))</f>
        <v>-32.16459380788568</v>
      </c>
      <c r="S9" s="21">
        <f>IF(($K9       =0),0,((($M9       -$K9       )/$K9       )*100))</f>
        <v>-47.673378663038861</v>
      </c>
      <c r="T9" s="20">
        <f>IF(($E9       =0),0,(($P9       /$E9       )*100))</f>
        <v>64.480228044638523</v>
      </c>
      <c r="U9" s="22">
        <f>IF(($E9       =0),0,(($Q9       /$E9       )*100))</f>
        <v>75.09627001455604</v>
      </c>
      <c r="V9" s="40">
        <f t="shared" ref="V9:W9" si="3">SUM(V10:V27)</f>
        <v>3290000</v>
      </c>
      <c r="W9" s="41">
        <f t="shared" si="3"/>
        <v>1240000</v>
      </c>
    </row>
    <row r="10" spans="1:23" x14ac:dyDescent="0.2">
      <c r="A10" s="23" t="s">
        <v>36</v>
      </c>
      <c r="B10" s="42">
        <v>18225000</v>
      </c>
      <c r="C10" s="42"/>
      <c r="D10" s="42"/>
      <c r="E10" s="42">
        <f t="shared" ref="E10:E41" si="4">$B10      +$C10      +$D10</f>
        <v>18225000</v>
      </c>
      <c r="F10" s="43">
        <v>18225000</v>
      </c>
      <c r="G10" s="44">
        <v>18225000</v>
      </c>
      <c r="H10" s="43">
        <v>7182000</v>
      </c>
      <c r="I10" s="44">
        <v>6592190</v>
      </c>
      <c r="J10" s="43">
        <v>5261000</v>
      </c>
      <c r="K10" s="44">
        <v>5759717</v>
      </c>
      <c r="L10" s="43">
        <v>3330000</v>
      </c>
      <c r="M10" s="44">
        <v>4461926</v>
      </c>
      <c r="N10" s="43"/>
      <c r="O10" s="44"/>
      <c r="P10" s="43">
        <f t="shared" ref="P10:P41" si="5">$H10      +$J10      +$L10      +$N10</f>
        <v>15773000</v>
      </c>
      <c r="Q10" s="44">
        <f t="shared" ref="Q10:Q41" si="6">$I10      +$K10      +$M10      +$O10</f>
        <v>16813833</v>
      </c>
      <c r="R10" s="24">
        <f t="shared" ref="R10:R41" si="7">IF(($J10      =0),0,((($L10      -$J10      )/$J10      )*100))</f>
        <v>-36.70404865995058</v>
      </c>
      <c r="S10" s="25">
        <f t="shared" ref="S10:S41" si="8">IF(($K10      =0),0,((($M10      -$K10      )/$K10      )*100))</f>
        <v>-22.532200800837956</v>
      </c>
      <c r="T10" s="24">
        <f t="shared" ref="T10:T41" si="9">IF(($E10      =0),0,(($P10      /$E10      )*100))</f>
        <v>86.545953360768181</v>
      </c>
      <c r="U10" s="26">
        <f t="shared" ref="U10:U41" si="10">IF(($E10      =0),0,(($Q10      /$E10      )*100))</f>
        <v>92.256971193415637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6322000</v>
      </c>
      <c r="C13" s="42"/>
      <c r="D13" s="42"/>
      <c r="E13" s="42">
        <f t="shared" si="4"/>
        <v>6322000</v>
      </c>
      <c r="F13" s="43">
        <v>6322000</v>
      </c>
      <c r="G13" s="44">
        <v>6322000</v>
      </c>
      <c r="H13" s="43">
        <v>1396000</v>
      </c>
      <c r="I13" s="44"/>
      <c r="J13" s="43">
        <v>2297000</v>
      </c>
      <c r="K13" s="44">
        <v>3693938</v>
      </c>
      <c r="L13" s="43">
        <v>1797000</v>
      </c>
      <c r="M13" s="44">
        <v>735309</v>
      </c>
      <c r="N13" s="43"/>
      <c r="O13" s="44"/>
      <c r="P13" s="43">
        <f t="shared" si="5"/>
        <v>5490000</v>
      </c>
      <c r="Q13" s="44">
        <f t="shared" si="6"/>
        <v>4429247</v>
      </c>
      <c r="R13" s="24">
        <f t="shared" si="7"/>
        <v>-21.767522855898999</v>
      </c>
      <c r="S13" s="25">
        <f t="shared" si="8"/>
        <v>-80.094170503132432</v>
      </c>
      <c r="T13" s="24">
        <f t="shared" si="9"/>
        <v>86.839607719076241</v>
      </c>
      <c r="U13" s="26">
        <f t="shared" si="10"/>
        <v>70.060850996520088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8429000</v>
      </c>
      <c r="C20" s="42"/>
      <c r="D20" s="42"/>
      <c r="E20" s="42">
        <f t="shared" si="4"/>
        <v>8429000</v>
      </c>
      <c r="F20" s="43">
        <v>8429000</v>
      </c>
      <c r="G20" s="44">
        <v>8429000</v>
      </c>
      <c r="H20" s="43"/>
      <c r="I20" s="44"/>
      <c r="J20" s="43"/>
      <c r="K20" s="44">
        <v>2475682</v>
      </c>
      <c r="L20" s="43"/>
      <c r="M20" s="44">
        <v>1044984</v>
      </c>
      <c r="N20" s="43"/>
      <c r="O20" s="44"/>
      <c r="P20" s="43">
        <f t="shared" si="5"/>
        <v>0</v>
      </c>
      <c r="Q20" s="44">
        <f t="shared" si="6"/>
        <v>3520666</v>
      </c>
      <c r="R20" s="24">
        <f t="shared" si="7"/>
        <v>0</v>
      </c>
      <c r="S20" s="25">
        <f t="shared" si="8"/>
        <v>-57.790055427150989</v>
      </c>
      <c r="T20" s="24">
        <f t="shared" si="9"/>
        <v>0</v>
      </c>
      <c r="U20" s="26">
        <f t="shared" si="10"/>
        <v>41.768489737809944</v>
      </c>
      <c r="V20" s="43">
        <v>3290000</v>
      </c>
      <c r="W20" s="44">
        <v>1240000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4454000</v>
      </c>
      <c r="C28" s="39">
        <f t="shared" si="11"/>
        <v>300000</v>
      </c>
      <c r="D28" s="39">
        <f t="shared" si="11"/>
        <v>0</v>
      </c>
      <c r="E28" s="39">
        <f t="shared" si="11"/>
        <v>4754000</v>
      </c>
      <c r="F28" s="40">
        <f t="shared" si="11"/>
        <v>4754000</v>
      </c>
      <c r="G28" s="41">
        <f t="shared" si="11"/>
        <v>4754000</v>
      </c>
      <c r="H28" s="40">
        <f t="shared" si="11"/>
        <v>1864000</v>
      </c>
      <c r="I28" s="41">
        <f t="shared" si="11"/>
        <v>2953904</v>
      </c>
      <c r="J28" s="40">
        <f t="shared" si="11"/>
        <v>769000</v>
      </c>
      <c r="K28" s="41">
        <f t="shared" si="11"/>
        <v>768764</v>
      </c>
      <c r="L28" s="40">
        <f t="shared" si="11"/>
        <v>720000</v>
      </c>
      <c r="M28" s="41">
        <f t="shared" si="11"/>
        <v>913971</v>
      </c>
      <c r="N28" s="40">
        <f t="shared" si="11"/>
        <v>0</v>
      </c>
      <c r="O28" s="41">
        <f t="shared" si="11"/>
        <v>0</v>
      </c>
      <c r="P28" s="40">
        <f t="shared" si="11"/>
        <v>3353000</v>
      </c>
      <c r="Q28" s="41">
        <f t="shared" si="11"/>
        <v>4636639</v>
      </c>
      <c r="R28" s="20">
        <f t="shared" si="7"/>
        <v>-6.3719115734720413</v>
      </c>
      <c r="S28" s="21">
        <f t="shared" si="8"/>
        <v>18.888371463804237</v>
      </c>
      <c r="T28" s="20">
        <f t="shared" si="9"/>
        <v>70.530079932688267</v>
      </c>
      <c r="U28" s="22">
        <f t="shared" si="10"/>
        <v>97.531320992848123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1500000</v>
      </c>
      <c r="I31" s="44">
        <v>1499904</v>
      </c>
      <c r="J31" s="43">
        <v>769000</v>
      </c>
      <c r="K31" s="44">
        <v>768764</v>
      </c>
      <c r="L31" s="43">
        <v>420000</v>
      </c>
      <c r="M31" s="44">
        <v>613971</v>
      </c>
      <c r="N31" s="43"/>
      <c r="O31" s="44"/>
      <c r="P31" s="43">
        <f t="shared" si="5"/>
        <v>2689000</v>
      </c>
      <c r="Q31" s="44">
        <f t="shared" si="6"/>
        <v>2882639</v>
      </c>
      <c r="R31" s="24">
        <f t="shared" si="7"/>
        <v>-45.38361508452536</v>
      </c>
      <c r="S31" s="25">
        <f t="shared" si="8"/>
        <v>-20.135308104958089</v>
      </c>
      <c r="T31" s="24">
        <f t="shared" si="9"/>
        <v>89.633333333333326</v>
      </c>
      <c r="U31" s="26">
        <f t="shared" si="10"/>
        <v>96.087966666666674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1454000</v>
      </c>
      <c r="C33" s="42">
        <v>300000</v>
      </c>
      <c r="D33" s="42"/>
      <c r="E33" s="42">
        <f t="shared" si="4"/>
        <v>1754000</v>
      </c>
      <c r="F33" s="43">
        <v>1754000</v>
      </c>
      <c r="G33" s="44">
        <v>1754000</v>
      </c>
      <c r="H33" s="43">
        <v>364000</v>
      </c>
      <c r="I33" s="44">
        <v>1454000</v>
      </c>
      <c r="J33" s="43"/>
      <c r="K33" s="44"/>
      <c r="L33" s="43">
        <v>300000</v>
      </c>
      <c r="M33" s="44">
        <v>300000</v>
      </c>
      <c r="N33" s="43"/>
      <c r="O33" s="44"/>
      <c r="P33" s="43">
        <f t="shared" si="5"/>
        <v>664000</v>
      </c>
      <c r="Q33" s="44">
        <f t="shared" si="6"/>
        <v>1754000</v>
      </c>
      <c r="R33" s="24">
        <f t="shared" si="7"/>
        <v>0</v>
      </c>
      <c r="S33" s="25">
        <f t="shared" si="8"/>
        <v>0</v>
      </c>
      <c r="T33" s="24">
        <f t="shared" si="9"/>
        <v>37.856328392246297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37430000</v>
      </c>
      <c r="C61" s="39">
        <f t="shared" si="26"/>
        <v>300000</v>
      </c>
      <c r="D61" s="39">
        <f t="shared" si="26"/>
        <v>0</v>
      </c>
      <c r="E61" s="39">
        <f t="shared" si="26"/>
        <v>37730000</v>
      </c>
      <c r="F61" s="40">
        <f t="shared" si="26"/>
        <v>37730000</v>
      </c>
      <c r="G61" s="41">
        <f t="shared" si="26"/>
        <v>37730000</v>
      </c>
      <c r="H61" s="40">
        <f t="shared" si="26"/>
        <v>10442000</v>
      </c>
      <c r="I61" s="41">
        <f t="shared" si="26"/>
        <v>9546094</v>
      </c>
      <c r="J61" s="40">
        <f t="shared" si="26"/>
        <v>8327000</v>
      </c>
      <c r="K61" s="41">
        <f t="shared" si="26"/>
        <v>12698101</v>
      </c>
      <c r="L61" s="40">
        <f t="shared" si="26"/>
        <v>5847000</v>
      </c>
      <c r="M61" s="41">
        <f t="shared" si="26"/>
        <v>7156190</v>
      </c>
      <c r="N61" s="40">
        <f t="shared" si="26"/>
        <v>0</v>
      </c>
      <c r="O61" s="41">
        <f t="shared" si="26"/>
        <v>0</v>
      </c>
      <c r="P61" s="40">
        <f t="shared" si="26"/>
        <v>24616000</v>
      </c>
      <c r="Q61" s="41">
        <f t="shared" si="26"/>
        <v>29400385</v>
      </c>
      <c r="R61" s="20">
        <f t="shared" si="16"/>
        <v>-29.782634802449863</v>
      </c>
      <c r="S61" s="21">
        <f t="shared" si="17"/>
        <v>-43.643620412217544</v>
      </c>
      <c r="T61" s="20">
        <f t="shared" si="18"/>
        <v>65.242512589451366</v>
      </c>
      <c r="U61" s="22">
        <f t="shared" si="19"/>
        <v>77.923098330241189</v>
      </c>
      <c r="V61" s="40">
        <f t="shared" ref="V61:W61" si="27">+V8+V43</f>
        <v>3290000</v>
      </c>
      <c r="W61" s="41">
        <f t="shared" si="27"/>
        <v>1240000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37430000</v>
      </c>
      <c r="C65" s="48">
        <f t="shared" si="30"/>
        <v>300000</v>
      </c>
      <c r="D65" s="48">
        <f t="shared" si="30"/>
        <v>0</v>
      </c>
      <c r="E65" s="48">
        <f t="shared" si="30"/>
        <v>37730000</v>
      </c>
      <c r="F65" s="49">
        <f t="shared" si="30"/>
        <v>37730000</v>
      </c>
      <c r="G65" s="50">
        <f t="shared" si="30"/>
        <v>37730000</v>
      </c>
      <c r="H65" s="49">
        <f t="shared" si="30"/>
        <v>10442000</v>
      </c>
      <c r="I65" s="50">
        <f t="shared" si="30"/>
        <v>9546094</v>
      </c>
      <c r="J65" s="49">
        <f t="shared" si="30"/>
        <v>8327000</v>
      </c>
      <c r="K65" s="50">
        <f t="shared" si="30"/>
        <v>12698101</v>
      </c>
      <c r="L65" s="49">
        <f t="shared" si="30"/>
        <v>5847000</v>
      </c>
      <c r="M65" s="51">
        <f t="shared" si="30"/>
        <v>7156190</v>
      </c>
      <c r="N65" s="49">
        <f t="shared" si="30"/>
        <v>0</v>
      </c>
      <c r="O65" s="50">
        <f t="shared" si="30"/>
        <v>0</v>
      </c>
      <c r="P65" s="49">
        <f t="shared" si="30"/>
        <v>24616000</v>
      </c>
      <c r="Q65" s="50">
        <f t="shared" si="30"/>
        <v>29400385</v>
      </c>
      <c r="R65" s="34">
        <f t="shared" si="16"/>
        <v>-29.782634802449863</v>
      </c>
      <c r="S65" s="35">
        <f t="shared" si="17"/>
        <v>-43.643620412217544</v>
      </c>
      <c r="T65" s="34">
        <f t="shared" si="18"/>
        <v>65.242512589451366</v>
      </c>
      <c r="U65" s="35">
        <f t="shared" si="19"/>
        <v>77.923098330241189</v>
      </c>
      <c r="V65" s="49">
        <f>+V61+V62</f>
        <v>3290000</v>
      </c>
      <c r="W65" s="50">
        <f>+W61+W62</f>
        <v>1240000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92090000</v>
      </c>
      <c r="C8" s="36">
        <f t="shared" si="0"/>
        <v>10000000</v>
      </c>
      <c r="D8" s="36">
        <f t="shared" si="0"/>
        <v>0</v>
      </c>
      <c r="E8" s="36">
        <f t="shared" si="0"/>
        <v>102090000</v>
      </c>
      <c r="F8" s="37">
        <f t="shared" si="0"/>
        <v>102090000</v>
      </c>
      <c r="G8" s="38">
        <f t="shared" si="0"/>
        <v>102090000</v>
      </c>
      <c r="H8" s="37">
        <f t="shared" si="0"/>
        <v>23900000</v>
      </c>
      <c r="I8" s="38">
        <f t="shared" si="0"/>
        <v>-217302372</v>
      </c>
      <c r="J8" s="37">
        <f t="shared" si="0"/>
        <v>16242000</v>
      </c>
      <c r="K8" s="38">
        <f t="shared" si="0"/>
        <v>16776838</v>
      </c>
      <c r="L8" s="37">
        <f t="shared" si="0"/>
        <v>16963000</v>
      </c>
      <c r="M8" s="38">
        <f t="shared" si="0"/>
        <v>227895325</v>
      </c>
      <c r="N8" s="37">
        <f t="shared" si="0"/>
        <v>0</v>
      </c>
      <c r="O8" s="38">
        <f t="shared" si="0"/>
        <v>0</v>
      </c>
      <c r="P8" s="37">
        <f t="shared" si="0"/>
        <v>57105000</v>
      </c>
      <c r="Q8" s="38">
        <f t="shared" si="0"/>
        <v>27369791</v>
      </c>
      <c r="R8" s="16">
        <f>IF(($J8       =0),0,((($L8       -$J8       )/$J8       )*100))</f>
        <v>4.4391084841768258</v>
      </c>
      <c r="S8" s="17">
        <f>IF(($K8       =0),0,((($M8       -$K8       )/$K8       )*100))</f>
        <v>1258.3925945997689</v>
      </c>
      <c r="T8" s="16">
        <f>IF(($E8       =0),0,(($P8       /$E8       )*100))</f>
        <v>55.935938877461069</v>
      </c>
      <c r="U8" s="18">
        <f>IF(($E8       =0),0,(($Q8       /$E8       )*100))</f>
        <v>26.809473014007253</v>
      </c>
      <c r="V8" s="37">
        <f t="shared" ref="V8:W8" si="1">+V9+V28</f>
        <v>15826000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88076000</v>
      </c>
      <c r="C9" s="39">
        <f t="shared" si="2"/>
        <v>10000000</v>
      </c>
      <c r="D9" s="39">
        <f t="shared" si="2"/>
        <v>0</v>
      </c>
      <c r="E9" s="39">
        <f t="shared" si="2"/>
        <v>98076000</v>
      </c>
      <c r="F9" s="40">
        <f t="shared" si="2"/>
        <v>98076000</v>
      </c>
      <c r="G9" s="41">
        <f t="shared" si="2"/>
        <v>98076000</v>
      </c>
      <c r="H9" s="40">
        <f t="shared" si="2"/>
        <v>23287000</v>
      </c>
      <c r="I9" s="41">
        <f t="shared" si="2"/>
        <v>-204383097</v>
      </c>
      <c r="J9" s="40">
        <f t="shared" si="2"/>
        <v>15178000</v>
      </c>
      <c r="K9" s="41">
        <f t="shared" si="2"/>
        <v>15778219</v>
      </c>
      <c r="L9" s="40">
        <f t="shared" si="2"/>
        <v>16087000</v>
      </c>
      <c r="M9" s="41">
        <f t="shared" si="2"/>
        <v>209943780</v>
      </c>
      <c r="N9" s="40">
        <f t="shared" si="2"/>
        <v>0</v>
      </c>
      <c r="O9" s="41">
        <f t="shared" si="2"/>
        <v>0</v>
      </c>
      <c r="P9" s="40">
        <f t="shared" si="2"/>
        <v>54552000</v>
      </c>
      <c r="Q9" s="41">
        <f t="shared" si="2"/>
        <v>21338902</v>
      </c>
      <c r="R9" s="20">
        <f>IF(($J9       =0),0,((($L9       -$J9       )/$J9       )*100))</f>
        <v>5.9889313480036899</v>
      </c>
      <c r="S9" s="21">
        <f>IF(($K9       =0),0,((($M9       -$K9       )/$K9       )*100))</f>
        <v>1230.5923818144495</v>
      </c>
      <c r="T9" s="20">
        <f>IF(($E9       =0),0,(($P9       /$E9       )*100))</f>
        <v>55.622170561605287</v>
      </c>
      <c r="U9" s="22">
        <f>IF(($E9       =0),0,(($Q9       /$E9       )*100))</f>
        <v>21.757516619764264</v>
      </c>
      <c r="V9" s="40">
        <f t="shared" ref="V9:W9" si="3">SUM(V10:V27)</f>
        <v>15826000</v>
      </c>
      <c r="W9" s="41">
        <f t="shared" si="3"/>
        <v>0</v>
      </c>
    </row>
    <row r="10" spans="1:23" x14ac:dyDescent="0.2">
      <c r="A10" s="23" t="s">
        <v>36</v>
      </c>
      <c r="B10" s="42">
        <v>50166000</v>
      </c>
      <c r="C10" s="42">
        <v>10000000</v>
      </c>
      <c r="D10" s="42"/>
      <c r="E10" s="42">
        <f t="shared" ref="E10:E41" si="4">$B10      +$C10      +$D10</f>
        <v>60166000</v>
      </c>
      <c r="F10" s="43">
        <v>60166000</v>
      </c>
      <c r="G10" s="44">
        <v>60166000</v>
      </c>
      <c r="H10" s="43">
        <v>22595000</v>
      </c>
      <c r="I10" s="44">
        <v>-132898628</v>
      </c>
      <c r="J10" s="43">
        <v>10591000</v>
      </c>
      <c r="K10" s="44">
        <v>17332149</v>
      </c>
      <c r="L10" s="43">
        <v>15589000</v>
      </c>
      <c r="M10" s="44">
        <v>139622376</v>
      </c>
      <c r="N10" s="43"/>
      <c r="O10" s="44"/>
      <c r="P10" s="43">
        <f t="shared" ref="P10:P41" si="5">$H10      +$J10      +$L10      +$N10</f>
        <v>48775000</v>
      </c>
      <c r="Q10" s="44">
        <f t="shared" ref="Q10:Q41" si="6">$I10      +$K10      +$M10      +$O10</f>
        <v>24055897</v>
      </c>
      <c r="R10" s="24">
        <f t="shared" ref="R10:R41" si="7">IF(($J10      =0),0,((($L10      -$J10      )/$J10      )*100))</f>
        <v>47.191011235955052</v>
      </c>
      <c r="S10" s="25">
        <f t="shared" ref="S10:S41" si="8">IF(($K10      =0),0,((($M10      -$K10      )/$K10      )*100))</f>
        <v>705.56874972630339</v>
      </c>
      <c r="T10" s="24">
        <f t="shared" ref="T10:T41" si="9">IF(($E10      =0),0,(($P10      /$E10      )*100))</f>
        <v>81.067380247980594</v>
      </c>
      <c r="U10" s="26">
        <f t="shared" ref="U10:U41" si="10">IF(($E10      =0),0,(($Q10      /$E10      )*100))</f>
        <v>39.982543296878639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8652000</v>
      </c>
      <c r="C13" s="42"/>
      <c r="D13" s="42"/>
      <c r="E13" s="42">
        <f t="shared" si="4"/>
        <v>8652000</v>
      </c>
      <c r="F13" s="43">
        <v>8652000</v>
      </c>
      <c r="G13" s="44">
        <v>8652000</v>
      </c>
      <c r="H13" s="43">
        <v>692000</v>
      </c>
      <c r="I13" s="44">
        <v>-38277079</v>
      </c>
      <c r="J13" s="43">
        <v>4587000</v>
      </c>
      <c r="K13" s="44">
        <v>3724719</v>
      </c>
      <c r="L13" s="43">
        <v>498000</v>
      </c>
      <c r="M13" s="44">
        <v>38347408</v>
      </c>
      <c r="N13" s="43"/>
      <c r="O13" s="44"/>
      <c r="P13" s="43">
        <f t="shared" si="5"/>
        <v>5777000</v>
      </c>
      <c r="Q13" s="44">
        <f t="shared" si="6"/>
        <v>3795048</v>
      </c>
      <c r="R13" s="24">
        <f t="shared" si="7"/>
        <v>-89.143230869849575</v>
      </c>
      <c r="S13" s="25">
        <f t="shared" si="8"/>
        <v>929.53828194824894</v>
      </c>
      <c r="T13" s="24">
        <f t="shared" si="9"/>
        <v>66.770688858067501</v>
      </c>
      <c r="U13" s="26">
        <f t="shared" si="10"/>
        <v>43.863245492371703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29258000</v>
      </c>
      <c r="C20" s="42"/>
      <c r="D20" s="42"/>
      <c r="E20" s="42">
        <f t="shared" si="4"/>
        <v>29258000</v>
      </c>
      <c r="F20" s="43">
        <v>29258000</v>
      </c>
      <c r="G20" s="44">
        <v>29258000</v>
      </c>
      <c r="H20" s="43"/>
      <c r="I20" s="44">
        <v>-33207390</v>
      </c>
      <c r="J20" s="43"/>
      <c r="K20" s="44">
        <v>-5278649</v>
      </c>
      <c r="L20" s="43"/>
      <c r="M20" s="44">
        <v>31973996</v>
      </c>
      <c r="N20" s="43"/>
      <c r="O20" s="44"/>
      <c r="P20" s="43">
        <f t="shared" si="5"/>
        <v>0</v>
      </c>
      <c r="Q20" s="44">
        <f t="shared" si="6"/>
        <v>-6512043</v>
      </c>
      <c r="R20" s="24">
        <f t="shared" si="7"/>
        <v>0</v>
      </c>
      <c r="S20" s="25">
        <f t="shared" si="8"/>
        <v>-705.72309316266342</v>
      </c>
      <c r="T20" s="24">
        <f t="shared" si="9"/>
        <v>0</v>
      </c>
      <c r="U20" s="26">
        <f t="shared" si="10"/>
        <v>-22.257307403103425</v>
      </c>
      <c r="V20" s="43">
        <v>15826000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4014000</v>
      </c>
      <c r="C28" s="39">
        <f t="shared" si="11"/>
        <v>0</v>
      </c>
      <c r="D28" s="39">
        <f t="shared" si="11"/>
        <v>0</v>
      </c>
      <c r="E28" s="39">
        <f t="shared" si="11"/>
        <v>4014000</v>
      </c>
      <c r="F28" s="40">
        <f t="shared" si="11"/>
        <v>4014000</v>
      </c>
      <c r="G28" s="41">
        <f t="shared" si="11"/>
        <v>4014000</v>
      </c>
      <c r="H28" s="40">
        <f t="shared" si="11"/>
        <v>613000</v>
      </c>
      <c r="I28" s="41">
        <f t="shared" si="11"/>
        <v>-12919275</v>
      </c>
      <c r="J28" s="40">
        <f t="shared" si="11"/>
        <v>1064000</v>
      </c>
      <c r="K28" s="41">
        <f t="shared" si="11"/>
        <v>998619</v>
      </c>
      <c r="L28" s="40">
        <f t="shared" si="11"/>
        <v>876000</v>
      </c>
      <c r="M28" s="41">
        <f t="shared" si="11"/>
        <v>17951545</v>
      </c>
      <c r="N28" s="40">
        <f t="shared" si="11"/>
        <v>0</v>
      </c>
      <c r="O28" s="41">
        <f t="shared" si="11"/>
        <v>0</v>
      </c>
      <c r="P28" s="40">
        <f t="shared" si="11"/>
        <v>2553000</v>
      </c>
      <c r="Q28" s="41">
        <f t="shared" si="11"/>
        <v>6030889</v>
      </c>
      <c r="R28" s="20">
        <f t="shared" si="7"/>
        <v>-17.669172932330827</v>
      </c>
      <c r="S28" s="21">
        <f t="shared" si="8"/>
        <v>1697.6370367477487</v>
      </c>
      <c r="T28" s="20">
        <f t="shared" si="9"/>
        <v>63.602391629297458</v>
      </c>
      <c r="U28" s="22">
        <f t="shared" si="10"/>
        <v>150.24636273044345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135000</v>
      </c>
      <c r="I31" s="44">
        <v>-6662264</v>
      </c>
      <c r="J31" s="43">
        <v>401000</v>
      </c>
      <c r="K31" s="44">
        <v>23572</v>
      </c>
      <c r="L31" s="43">
        <v>876000</v>
      </c>
      <c r="M31" s="44">
        <v>8626423</v>
      </c>
      <c r="N31" s="43"/>
      <c r="O31" s="44"/>
      <c r="P31" s="43">
        <f t="shared" si="5"/>
        <v>1412000</v>
      </c>
      <c r="Q31" s="44">
        <f t="shared" si="6"/>
        <v>1987731</v>
      </c>
      <c r="R31" s="24">
        <f t="shared" si="7"/>
        <v>118.45386533665835</v>
      </c>
      <c r="S31" s="25">
        <f t="shared" si="8"/>
        <v>36496.058883421007</v>
      </c>
      <c r="T31" s="24">
        <f t="shared" si="9"/>
        <v>67.238095238095241</v>
      </c>
      <c r="U31" s="26">
        <f t="shared" si="10"/>
        <v>94.653857142857149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1914000</v>
      </c>
      <c r="C33" s="42"/>
      <c r="D33" s="42"/>
      <c r="E33" s="42">
        <f t="shared" si="4"/>
        <v>1914000</v>
      </c>
      <c r="F33" s="43">
        <v>1914000</v>
      </c>
      <c r="G33" s="44">
        <v>1914000</v>
      </c>
      <c r="H33" s="43">
        <v>478000</v>
      </c>
      <c r="I33" s="44">
        <v>-6257011</v>
      </c>
      <c r="J33" s="43">
        <v>663000</v>
      </c>
      <c r="K33" s="44">
        <v>975047</v>
      </c>
      <c r="L33" s="43"/>
      <c r="M33" s="44">
        <v>9325122</v>
      </c>
      <c r="N33" s="43"/>
      <c r="O33" s="44"/>
      <c r="P33" s="43">
        <f t="shared" si="5"/>
        <v>1141000</v>
      </c>
      <c r="Q33" s="44">
        <f t="shared" si="6"/>
        <v>4043158</v>
      </c>
      <c r="R33" s="24">
        <f t="shared" si="7"/>
        <v>-100</v>
      </c>
      <c r="S33" s="25">
        <f t="shared" si="8"/>
        <v>856.3766669709255</v>
      </c>
      <c r="T33" s="24">
        <f t="shared" si="9"/>
        <v>59.613375130616511</v>
      </c>
      <c r="U33" s="26">
        <f t="shared" si="10"/>
        <v>211.24127481713688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11712000</v>
      </c>
      <c r="C43" s="45">
        <f t="shared" si="20"/>
        <v>0</v>
      </c>
      <c r="D43" s="45">
        <f t="shared" si="20"/>
        <v>0</v>
      </c>
      <c r="E43" s="45">
        <f t="shared" si="20"/>
        <v>11712000</v>
      </c>
      <c r="F43" s="46">
        <f t="shared" si="20"/>
        <v>11712000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11712000</v>
      </c>
      <c r="C44" s="39">
        <f t="shared" si="22"/>
        <v>0</v>
      </c>
      <c r="D44" s="39">
        <f t="shared" si="22"/>
        <v>0</v>
      </c>
      <c r="E44" s="39">
        <f t="shared" si="22"/>
        <v>11712000</v>
      </c>
      <c r="F44" s="40">
        <f t="shared" si="22"/>
        <v>11712000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11712000</v>
      </c>
      <c r="C46" s="42"/>
      <c r="D46" s="42"/>
      <c r="E46" s="42">
        <f t="shared" si="13"/>
        <v>11712000</v>
      </c>
      <c r="F46" s="43">
        <v>11712000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103802000</v>
      </c>
      <c r="C61" s="39">
        <f t="shared" si="26"/>
        <v>10000000</v>
      </c>
      <c r="D61" s="39">
        <f t="shared" si="26"/>
        <v>0</v>
      </c>
      <c r="E61" s="39">
        <f t="shared" si="26"/>
        <v>113802000</v>
      </c>
      <c r="F61" s="40">
        <f t="shared" si="26"/>
        <v>113802000</v>
      </c>
      <c r="G61" s="41">
        <f t="shared" si="26"/>
        <v>102090000</v>
      </c>
      <c r="H61" s="40">
        <f t="shared" si="26"/>
        <v>23900000</v>
      </c>
      <c r="I61" s="41">
        <f t="shared" si="26"/>
        <v>-217302372</v>
      </c>
      <c r="J61" s="40">
        <f t="shared" si="26"/>
        <v>16242000</v>
      </c>
      <c r="K61" s="41">
        <f t="shared" si="26"/>
        <v>16776838</v>
      </c>
      <c r="L61" s="40">
        <f t="shared" si="26"/>
        <v>16963000</v>
      </c>
      <c r="M61" s="41">
        <f t="shared" si="26"/>
        <v>227895325</v>
      </c>
      <c r="N61" s="40">
        <f t="shared" si="26"/>
        <v>0</v>
      </c>
      <c r="O61" s="41">
        <f t="shared" si="26"/>
        <v>0</v>
      </c>
      <c r="P61" s="40">
        <f t="shared" si="26"/>
        <v>57105000</v>
      </c>
      <c r="Q61" s="41">
        <f t="shared" si="26"/>
        <v>27369791</v>
      </c>
      <c r="R61" s="20">
        <f t="shared" si="16"/>
        <v>4.4391084841768258</v>
      </c>
      <c r="S61" s="21">
        <f t="shared" si="17"/>
        <v>1258.3925945997689</v>
      </c>
      <c r="T61" s="20">
        <f t="shared" si="18"/>
        <v>50.179258712500662</v>
      </c>
      <c r="U61" s="22">
        <f t="shared" si="19"/>
        <v>24.050360274863358</v>
      </c>
      <c r="V61" s="40">
        <f t="shared" ref="V61:W61" si="27">+V8+V43</f>
        <v>15826000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103802000</v>
      </c>
      <c r="C65" s="48">
        <f t="shared" si="30"/>
        <v>10000000</v>
      </c>
      <c r="D65" s="48">
        <f t="shared" si="30"/>
        <v>0</v>
      </c>
      <c r="E65" s="48">
        <f t="shared" si="30"/>
        <v>113802000</v>
      </c>
      <c r="F65" s="49">
        <f t="shared" si="30"/>
        <v>113802000</v>
      </c>
      <c r="G65" s="50">
        <f t="shared" si="30"/>
        <v>102090000</v>
      </c>
      <c r="H65" s="49">
        <f t="shared" si="30"/>
        <v>23900000</v>
      </c>
      <c r="I65" s="50">
        <f t="shared" si="30"/>
        <v>-217302372</v>
      </c>
      <c r="J65" s="49">
        <f t="shared" si="30"/>
        <v>16242000</v>
      </c>
      <c r="K65" s="50">
        <f t="shared" si="30"/>
        <v>16776838</v>
      </c>
      <c r="L65" s="49">
        <f t="shared" si="30"/>
        <v>16963000</v>
      </c>
      <c r="M65" s="51">
        <f t="shared" si="30"/>
        <v>227895325</v>
      </c>
      <c r="N65" s="49">
        <f t="shared" si="30"/>
        <v>0</v>
      </c>
      <c r="O65" s="50">
        <f t="shared" si="30"/>
        <v>0</v>
      </c>
      <c r="P65" s="49">
        <f t="shared" si="30"/>
        <v>57105000</v>
      </c>
      <c r="Q65" s="50">
        <f t="shared" si="30"/>
        <v>27369791</v>
      </c>
      <c r="R65" s="34">
        <f t="shared" si="16"/>
        <v>4.4391084841768258</v>
      </c>
      <c r="S65" s="35">
        <f t="shared" si="17"/>
        <v>1258.3925945997689</v>
      </c>
      <c r="T65" s="34">
        <f t="shared" si="18"/>
        <v>50.179258712500662</v>
      </c>
      <c r="U65" s="35">
        <f t="shared" si="19"/>
        <v>24.050360274863358</v>
      </c>
      <c r="V65" s="49">
        <f>+V61+V62</f>
        <v>15826000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120149000</v>
      </c>
      <c r="C8" s="36">
        <f t="shared" si="0"/>
        <v>11800000</v>
      </c>
      <c r="D8" s="36">
        <f t="shared" si="0"/>
        <v>0</v>
      </c>
      <c r="E8" s="36">
        <f t="shared" si="0"/>
        <v>131949000</v>
      </c>
      <c r="F8" s="37">
        <f t="shared" si="0"/>
        <v>131949000</v>
      </c>
      <c r="G8" s="38">
        <f t="shared" si="0"/>
        <v>131949000</v>
      </c>
      <c r="H8" s="37">
        <f t="shared" si="0"/>
        <v>36616000</v>
      </c>
      <c r="I8" s="38">
        <f t="shared" si="0"/>
        <v>31138841</v>
      </c>
      <c r="J8" s="37">
        <f t="shared" si="0"/>
        <v>43087000</v>
      </c>
      <c r="K8" s="38">
        <f t="shared" si="0"/>
        <v>39662278</v>
      </c>
      <c r="L8" s="37">
        <f t="shared" si="0"/>
        <v>14307000</v>
      </c>
      <c r="M8" s="38">
        <f t="shared" si="0"/>
        <v>7069605</v>
      </c>
      <c r="N8" s="37">
        <f t="shared" si="0"/>
        <v>0</v>
      </c>
      <c r="O8" s="38">
        <f t="shared" si="0"/>
        <v>0</v>
      </c>
      <c r="P8" s="37">
        <f t="shared" si="0"/>
        <v>94010000</v>
      </c>
      <c r="Q8" s="38">
        <f t="shared" si="0"/>
        <v>77870724</v>
      </c>
      <c r="R8" s="16">
        <f>IF(($J8       =0),0,((($L8       -$J8       )/$J8       )*100))</f>
        <v>-66.795089005964684</v>
      </c>
      <c r="S8" s="17">
        <f>IF(($K8       =0),0,((($M8       -$K8       )/$K8       )*100))</f>
        <v>-82.175494307210499</v>
      </c>
      <c r="T8" s="16">
        <f>IF(($E8       =0),0,(($P8       /$E8       )*100))</f>
        <v>71.247224306360792</v>
      </c>
      <c r="U8" s="18">
        <f>IF(($E8       =0),0,(($Q8       /$E8       )*100))</f>
        <v>59.015774276424985</v>
      </c>
      <c r="V8" s="37">
        <f t="shared" ref="V8:W8" si="1">+V9+V28</f>
        <v>20633000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115393000</v>
      </c>
      <c r="C9" s="39">
        <f t="shared" si="2"/>
        <v>10000000</v>
      </c>
      <c r="D9" s="39">
        <f t="shared" si="2"/>
        <v>0</v>
      </c>
      <c r="E9" s="39">
        <f t="shared" si="2"/>
        <v>125393000</v>
      </c>
      <c r="F9" s="40">
        <f t="shared" si="2"/>
        <v>125393000</v>
      </c>
      <c r="G9" s="41">
        <f t="shared" si="2"/>
        <v>125393000</v>
      </c>
      <c r="H9" s="40">
        <f t="shared" si="2"/>
        <v>35083000</v>
      </c>
      <c r="I9" s="41">
        <f t="shared" si="2"/>
        <v>29136634</v>
      </c>
      <c r="J9" s="40">
        <f t="shared" si="2"/>
        <v>41156000</v>
      </c>
      <c r="K9" s="41">
        <f t="shared" si="2"/>
        <v>38154488</v>
      </c>
      <c r="L9" s="40">
        <f t="shared" si="2"/>
        <v>14149000</v>
      </c>
      <c r="M9" s="41">
        <f t="shared" si="2"/>
        <v>6941657</v>
      </c>
      <c r="N9" s="40">
        <f t="shared" si="2"/>
        <v>0</v>
      </c>
      <c r="O9" s="41">
        <f t="shared" si="2"/>
        <v>0</v>
      </c>
      <c r="P9" s="40">
        <f t="shared" si="2"/>
        <v>90388000</v>
      </c>
      <c r="Q9" s="41">
        <f t="shared" si="2"/>
        <v>74232779</v>
      </c>
      <c r="R9" s="20">
        <f>IF(($J9       =0),0,((($L9       -$J9       )/$J9       )*100))</f>
        <v>-65.621051608513952</v>
      </c>
      <c r="S9" s="21">
        <f>IF(($K9       =0),0,((($M9       -$K9       )/$K9       )*100))</f>
        <v>-81.806446989932084</v>
      </c>
      <c r="T9" s="20">
        <f>IF(($E9       =0),0,(($P9       /$E9       )*100))</f>
        <v>72.083768631422799</v>
      </c>
      <c r="U9" s="22">
        <f>IF(($E9       =0),0,(($Q9       /$E9       )*100))</f>
        <v>59.200098091600005</v>
      </c>
      <c r="V9" s="40">
        <f t="shared" ref="V9:W9" si="3">SUM(V10:V27)</f>
        <v>20633000</v>
      </c>
      <c r="W9" s="41">
        <f t="shared" si="3"/>
        <v>0</v>
      </c>
    </row>
    <row r="10" spans="1:23" x14ac:dyDescent="0.2">
      <c r="A10" s="23" t="s">
        <v>36</v>
      </c>
      <c r="B10" s="42">
        <v>38891000</v>
      </c>
      <c r="C10" s="42">
        <v>10000000</v>
      </c>
      <c r="D10" s="42"/>
      <c r="E10" s="42">
        <f t="shared" ref="E10:E41" si="4">$B10      +$C10      +$D10</f>
        <v>48891000</v>
      </c>
      <c r="F10" s="43">
        <v>48891000</v>
      </c>
      <c r="G10" s="44">
        <v>48891000</v>
      </c>
      <c r="H10" s="43">
        <v>28628000</v>
      </c>
      <c r="I10" s="44">
        <v>27246377</v>
      </c>
      <c r="J10" s="43">
        <v>9551000</v>
      </c>
      <c r="K10" s="44">
        <v>12797465</v>
      </c>
      <c r="L10" s="43">
        <v>10000000</v>
      </c>
      <c r="M10" s="44"/>
      <c r="N10" s="43"/>
      <c r="O10" s="44"/>
      <c r="P10" s="43">
        <f t="shared" ref="P10:P41" si="5">$H10      +$J10      +$L10      +$N10</f>
        <v>48179000</v>
      </c>
      <c r="Q10" s="44">
        <f t="shared" ref="Q10:Q41" si="6">$I10      +$K10      +$M10      +$O10</f>
        <v>40043842</v>
      </c>
      <c r="R10" s="24">
        <f t="shared" ref="R10:R41" si="7">IF(($J10      =0),0,((($L10      -$J10      )/$J10      )*100))</f>
        <v>4.701078421107737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98.543699249350595</v>
      </c>
      <c r="U10" s="26">
        <f t="shared" ref="U10:U41" si="10">IF(($E10      =0),0,(($Q10      /$E10      )*100))</f>
        <v>81.904321858828823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44431000</v>
      </c>
      <c r="C13" s="42"/>
      <c r="D13" s="42"/>
      <c r="E13" s="42">
        <f t="shared" si="4"/>
        <v>44431000</v>
      </c>
      <c r="F13" s="43">
        <v>44431000</v>
      </c>
      <c r="G13" s="44">
        <v>44431000</v>
      </c>
      <c r="H13" s="43">
        <v>6455000</v>
      </c>
      <c r="I13" s="44">
        <v>1890257</v>
      </c>
      <c r="J13" s="43">
        <v>23583000</v>
      </c>
      <c r="K13" s="44">
        <v>25357023</v>
      </c>
      <c r="L13" s="43">
        <v>4149000</v>
      </c>
      <c r="M13" s="44">
        <v>6941657</v>
      </c>
      <c r="N13" s="43"/>
      <c r="O13" s="44"/>
      <c r="P13" s="43">
        <f t="shared" si="5"/>
        <v>34187000</v>
      </c>
      <c r="Q13" s="44">
        <f t="shared" si="6"/>
        <v>34188937</v>
      </c>
      <c r="R13" s="24">
        <f t="shared" si="7"/>
        <v>-82.40681847093245</v>
      </c>
      <c r="S13" s="25">
        <f t="shared" si="8"/>
        <v>-72.624321869329862</v>
      </c>
      <c r="T13" s="24">
        <f t="shared" si="9"/>
        <v>76.944025567734244</v>
      </c>
      <c r="U13" s="26">
        <f t="shared" si="10"/>
        <v>76.948385136503788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32071000</v>
      </c>
      <c r="C20" s="42"/>
      <c r="D20" s="42"/>
      <c r="E20" s="42">
        <f t="shared" si="4"/>
        <v>32071000</v>
      </c>
      <c r="F20" s="43">
        <v>32071000</v>
      </c>
      <c r="G20" s="44">
        <v>32071000</v>
      </c>
      <c r="H20" s="43"/>
      <c r="I20" s="44"/>
      <c r="J20" s="43">
        <v>8022000</v>
      </c>
      <c r="K20" s="44"/>
      <c r="L20" s="43"/>
      <c r="M20" s="44"/>
      <c r="N20" s="43"/>
      <c r="O20" s="44"/>
      <c r="P20" s="43">
        <f t="shared" si="5"/>
        <v>8022000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25.01325184746344</v>
      </c>
      <c r="U20" s="26">
        <f t="shared" si="10"/>
        <v>0</v>
      </c>
      <c r="V20" s="43">
        <v>20633000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4756000</v>
      </c>
      <c r="C28" s="39">
        <f t="shared" si="11"/>
        <v>1800000</v>
      </c>
      <c r="D28" s="39">
        <f t="shared" si="11"/>
        <v>0</v>
      </c>
      <c r="E28" s="39">
        <f t="shared" si="11"/>
        <v>6556000</v>
      </c>
      <c r="F28" s="40">
        <f t="shared" si="11"/>
        <v>6556000</v>
      </c>
      <c r="G28" s="41">
        <f t="shared" si="11"/>
        <v>6556000</v>
      </c>
      <c r="H28" s="40">
        <f t="shared" si="11"/>
        <v>1533000</v>
      </c>
      <c r="I28" s="41">
        <f t="shared" si="11"/>
        <v>2002207</v>
      </c>
      <c r="J28" s="40">
        <f t="shared" si="11"/>
        <v>1931000</v>
      </c>
      <c r="K28" s="41">
        <f t="shared" si="11"/>
        <v>1507790</v>
      </c>
      <c r="L28" s="40">
        <f t="shared" si="11"/>
        <v>158000</v>
      </c>
      <c r="M28" s="41">
        <f t="shared" si="11"/>
        <v>127948</v>
      </c>
      <c r="N28" s="40">
        <f t="shared" si="11"/>
        <v>0</v>
      </c>
      <c r="O28" s="41">
        <f t="shared" si="11"/>
        <v>0</v>
      </c>
      <c r="P28" s="40">
        <f t="shared" si="11"/>
        <v>3622000</v>
      </c>
      <c r="Q28" s="41">
        <f t="shared" si="11"/>
        <v>3637945</v>
      </c>
      <c r="R28" s="20">
        <f t="shared" si="7"/>
        <v>-91.817711030554122</v>
      </c>
      <c r="S28" s="21">
        <f t="shared" si="8"/>
        <v>-91.514202906240257</v>
      </c>
      <c r="T28" s="20">
        <f t="shared" si="9"/>
        <v>55.2471018913972</v>
      </c>
      <c r="U28" s="22">
        <f t="shared" si="10"/>
        <v>55.490314215985357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1094000</v>
      </c>
      <c r="I31" s="44">
        <v>1095612</v>
      </c>
      <c r="J31" s="43">
        <v>1122000</v>
      </c>
      <c r="K31" s="44">
        <v>655803</v>
      </c>
      <c r="L31" s="43">
        <v>129000</v>
      </c>
      <c r="M31" s="44">
        <v>127948</v>
      </c>
      <c r="N31" s="43"/>
      <c r="O31" s="44"/>
      <c r="P31" s="43">
        <f t="shared" si="5"/>
        <v>2345000</v>
      </c>
      <c r="Q31" s="44">
        <f t="shared" si="6"/>
        <v>1879363</v>
      </c>
      <c r="R31" s="24">
        <f t="shared" si="7"/>
        <v>-88.502673796791441</v>
      </c>
      <c r="S31" s="25">
        <f t="shared" si="8"/>
        <v>-80.489872720923813</v>
      </c>
      <c r="T31" s="24">
        <f t="shared" si="9"/>
        <v>78.166666666666657</v>
      </c>
      <c r="U31" s="26">
        <f t="shared" si="10"/>
        <v>62.645433333333337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1756000</v>
      </c>
      <c r="C33" s="42">
        <v>1800000</v>
      </c>
      <c r="D33" s="42"/>
      <c r="E33" s="42">
        <f t="shared" si="4"/>
        <v>3556000</v>
      </c>
      <c r="F33" s="43">
        <v>3556000</v>
      </c>
      <c r="G33" s="44">
        <v>3556000</v>
      </c>
      <c r="H33" s="43">
        <v>439000</v>
      </c>
      <c r="I33" s="44">
        <v>906595</v>
      </c>
      <c r="J33" s="43">
        <v>809000</v>
      </c>
      <c r="K33" s="44">
        <v>851987</v>
      </c>
      <c r="L33" s="43">
        <v>29000</v>
      </c>
      <c r="M33" s="44"/>
      <c r="N33" s="43"/>
      <c r="O33" s="44"/>
      <c r="P33" s="43">
        <f t="shared" si="5"/>
        <v>1277000</v>
      </c>
      <c r="Q33" s="44">
        <f t="shared" si="6"/>
        <v>1758582</v>
      </c>
      <c r="R33" s="24">
        <f t="shared" si="7"/>
        <v>-96.415327564894937</v>
      </c>
      <c r="S33" s="25">
        <f t="shared" si="8"/>
        <v>-100</v>
      </c>
      <c r="T33" s="24">
        <f t="shared" si="9"/>
        <v>35.911136107986501</v>
      </c>
      <c r="U33" s="26">
        <f t="shared" si="10"/>
        <v>49.453937007874018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1874000</v>
      </c>
      <c r="C43" s="45">
        <f t="shared" si="20"/>
        <v>-435000</v>
      </c>
      <c r="D43" s="45">
        <f t="shared" si="20"/>
        <v>0</v>
      </c>
      <c r="E43" s="45">
        <f t="shared" si="20"/>
        <v>1439000</v>
      </c>
      <c r="F43" s="46">
        <f t="shared" si="20"/>
        <v>1874000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1874000</v>
      </c>
      <c r="C44" s="39">
        <f t="shared" si="22"/>
        <v>-435000</v>
      </c>
      <c r="D44" s="39">
        <f t="shared" si="22"/>
        <v>0</v>
      </c>
      <c r="E44" s="39">
        <f t="shared" si="22"/>
        <v>1439000</v>
      </c>
      <c r="F44" s="40">
        <f t="shared" si="22"/>
        <v>1874000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1874000</v>
      </c>
      <c r="C46" s="42">
        <v>-435000</v>
      </c>
      <c r="D46" s="42"/>
      <c r="E46" s="42">
        <f t="shared" si="13"/>
        <v>1439000</v>
      </c>
      <c r="F46" s="43">
        <v>1874000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122023000</v>
      </c>
      <c r="C61" s="39">
        <f t="shared" si="26"/>
        <v>11365000</v>
      </c>
      <c r="D61" s="39">
        <f t="shared" si="26"/>
        <v>0</v>
      </c>
      <c r="E61" s="39">
        <f t="shared" si="26"/>
        <v>133388000</v>
      </c>
      <c r="F61" s="40">
        <f t="shared" si="26"/>
        <v>133823000</v>
      </c>
      <c r="G61" s="41">
        <f t="shared" si="26"/>
        <v>131949000</v>
      </c>
      <c r="H61" s="40">
        <f t="shared" si="26"/>
        <v>36616000</v>
      </c>
      <c r="I61" s="41">
        <f t="shared" si="26"/>
        <v>31138841</v>
      </c>
      <c r="J61" s="40">
        <f t="shared" si="26"/>
        <v>43087000</v>
      </c>
      <c r="K61" s="41">
        <f t="shared" si="26"/>
        <v>39662278</v>
      </c>
      <c r="L61" s="40">
        <f t="shared" si="26"/>
        <v>14307000</v>
      </c>
      <c r="M61" s="41">
        <f t="shared" si="26"/>
        <v>7069605</v>
      </c>
      <c r="N61" s="40">
        <f t="shared" si="26"/>
        <v>0</v>
      </c>
      <c r="O61" s="41">
        <f t="shared" si="26"/>
        <v>0</v>
      </c>
      <c r="P61" s="40">
        <f t="shared" si="26"/>
        <v>94010000</v>
      </c>
      <c r="Q61" s="41">
        <f t="shared" si="26"/>
        <v>77870724</v>
      </c>
      <c r="R61" s="20">
        <f t="shared" si="16"/>
        <v>-66.795089005964684</v>
      </c>
      <c r="S61" s="21">
        <f t="shared" si="17"/>
        <v>-82.175494307210499</v>
      </c>
      <c r="T61" s="20">
        <f t="shared" si="18"/>
        <v>70.478603772453297</v>
      </c>
      <c r="U61" s="22">
        <f t="shared" si="19"/>
        <v>58.379107565897982</v>
      </c>
      <c r="V61" s="40">
        <f t="shared" ref="V61:W61" si="27">+V8+V43</f>
        <v>20633000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122023000</v>
      </c>
      <c r="C65" s="48">
        <f t="shared" si="30"/>
        <v>11365000</v>
      </c>
      <c r="D65" s="48">
        <f t="shared" si="30"/>
        <v>0</v>
      </c>
      <c r="E65" s="48">
        <f t="shared" si="30"/>
        <v>133388000</v>
      </c>
      <c r="F65" s="49">
        <f t="shared" si="30"/>
        <v>133823000</v>
      </c>
      <c r="G65" s="50">
        <f t="shared" si="30"/>
        <v>131949000</v>
      </c>
      <c r="H65" s="49">
        <f t="shared" si="30"/>
        <v>36616000</v>
      </c>
      <c r="I65" s="50">
        <f t="shared" si="30"/>
        <v>31138841</v>
      </c>
      <c r="J65" s="49">
        <f t="shared" si="30"/>
        <v>43087000</v>
      </c>
      <c r="K65" s="50">
        <f t="shared" si="30"/>
        <v>39662278</v>
      </c>
      <c r="L65" s="49">
        <f t="shared" si="30"/>
        <v>14307000</v>
      </c>
      <c r="M65" s="51">
        <f t="shared" si="30"/>
        <v>7069605</v>
      </c>
      <c r="N65" s="49">
        <f t="shared" si="30"/>
        <v>0</v>
      </c>
      <c r="O65" s="50">
        <f t="shared" si="30"/>
        <v>0</v>
      </c>
      <c r="P65" s="49">
        <f t="shared" si="30"/>
        <v>94010000</v>
      </c>
      <c r="Q65" s="50">
        <f t="shared" si="30"/>
        <v>77870724</v>
      </c>
      <c r="R65" s="34">
        <f t="shared" si="16"/>
        <v>-66.795089005964684</v>
      </c>
      <c r="S65" s="35">
        <f t="shared" si="17"/>
        <v>-82.175494307210499</v>
      </c>
      <c r="T65" s="34">
        <f t="shared" si="18"/>
        <v>70.478603772453297</v>
      </c>
      <c r="U65" s="35">
        <f t="shared" si="19"/>
        <v>58.379107565897982</v>
      </c>
      <c r="V65" s="49">
        <f>+V61+V62</f>
        <v>20633000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105343000</v>
      </c>
      <c r="C8" s="36">
        <f t="shared" si="0"/>
        <v>-3126000</v>
      </c>
      <c r="D8" s="36">
        <f t="shared" si="0"/>
        <v>0</v>
      </c>
      <c r="E8" s="36">
        <f t="shared" si="0"/>
        <v>102217000</v>
      </c>
      <c r="F8" s="37">
        <f t="shared" si="0"/>
        <v>102217000</v>
      </c>
      <c r="G8" s="38">
        <f t="shared" si="0"/>
        <v>102217000</v>
      </c>
      <c r="H8" s="37">
        <f t="shared" si="0"/>
        <v>9202000</v>
      </c>
      <c r="I8" s="38">
        <f t="shared" si="0"/>
        <v>10771729</v>
      </c>
      <c r="J8" s="37">
        <f t="shared" si="0"/>
        <v>31228000</v>
      </c>
      <c r="K8" s="38">
        <f t="shared" si="0"/>
        <v>43974205</v>
      </c>
      <c r="L8" s="37">
        <f t="shared" si="0"/>
        <v>16206000</v>
      </c>
      <c r="M8" s="38">
        <f t="shared" si="0"/>
        <v>12732097</v>
      </c>
      <c r="N8" s="37">
        <f t="shared" si="0"/>
        <v>0</v>
      </c>
      <c r="O8" s="38">
        <f t="shared" si="0"/>
        <v>0</v>
      </c>
      <c r="P8" s="37">
        <f t="shared" si="0"/>
        <v>56636000</v>
      </c>
      <c r="Q8" s="38">
        <f t="shared" si="0"/>
        <v>67478031</v>
      </c>
      <c r="R8" s="16">
        <f>IF(($J8       =0),0,((($L8       -$J8       )/$J8       )*100))</f>
        <v>-48.104265402843602</v>
      </c>
      <c r="S8" s="17">
        <f>IF(($K8       =0),0,((($M8       -$K8       )/$K8       )*100))</f>
        <v>-71.046441885646374</v>
      </c>
      <c r="T8" s="16">
        <f>IF(($E8       =0),0,(($P8       /$E8       )*100))</f>
        <v>55.407613215022941</v>
      </c>
      <c r="U8" s="18">
        <f>IF(($E8       =0),0,(($Q8       /$E8       )*100))</f>
        <v>66.014489761976975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101851000</v>
      </c>
      <c r="C9" s="39">
        <f t="shared" si="2"/>
        <v>-3126000</v>
      </c>
      <c r="D9" s="39">
        <f t="shared" si="2"/>
        <v>0</v>
      </c>
      <c r="E9" s="39">
        <f t="shared" si="2"/>
        <v>98725000</v>
      </c>
      <c r="F9" s="40">
        <f t="shared" si="2"/>
        <v>98725000</v>
      </c>
      <c r="G9" s="41">
        <f t="shared" si="2"/>
        <v>98725000</v>
      </c>
      <c r="H9" s="40">
        <f t="shared" si="2"/>
        <v>8778000</v>
      </c>
      <c r="I9" s="41">
        <f t="shared" si="2"/>
        <v>9514166</v>
      </c>
      <c r="J9" s="40">
        <f t="shared" si="2"/>
        <v>30563000</v>
      </c>
      <c r="K9" s="41">
        <f t="shared" si="2"/>
        <v>43256387</v>
      </c>
      <c r="L9" s="40">
        <f t="shared" si="2"/>
        <v>15798000</v>
      </c>
      <c r="M9" s="41">
        <f t="shared" si="2"/>
        <v>12077437</v>
      </c>
      <c r="N9" s="40">
        <f t="shared" si="2"/>
        <v>0</v>
      </c>
      <c r="O9" s="41">
        <f t="shared" si="2"/>
        <v>0</v>
      </c>
      <c r="P9" s="40">
        <f t="shared" si="2"/>
        <v>55139000</v>
      </c>
      <c r="Q9" s="41">
        <f t="shared" si="2"/>
        <v>64847990</v>
      </c>
      <c r="R9" s="20">
        <f>IF(($J9       =0),0,((($L9       -$J9       )/$J9       )*100))</f>
        <v>-48.310048097372636</v>
      </c>
      <c r="S9" s="21">
        <f>IF(($K9       =0),0,((($M9       -$K9       )/$K9       )*100))</f>
        <v>-72.079413382352058</v>
      </c>
      <c r="T9" s="20">
        <f>IF(($E9       =0),0,(($P9       /$E9       )*100))</f>
        <v>55.851101544694856</v>
      </c>
      <c r="U9" s="22">
        <f>IF(($E9       =0),0,(($Q9       /$E9       )*100))</f>
        <v>65.685479868321096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44827000</v>
      </c>
      <c r="C10" s="42"/>
      <c r="D10" s="42"/>
      <c r="E10" s="42">
        <f t="shared" ref="E10:E41" si="4">$B10      +$C10      +$D10</f>
        <v>44827000</v>
      </c>
      <c r="F10" s="43">
        <v>44827000</v>
      </c>
      <c r="G10" s="44">
        <v>44827000</v>
      </c>
      <c r="H10" s="43">
        <v>5142000</v>
      </c>
      <c r="I10" s="44">
        <v>4720175</v>
      </c>
      <c r="J10" s="43">
        <v>24175000</v>
      </c>
      <c r="K10" s="44">
        <v>23927786</v>
      </c>
      <c r="L10" s="43">
        <v>6582000</v>
      </c>
      <c r="M10" s="44">
        <v>6254284</v>
      </c>
      <c r="N10" s="43"/>
      <c r="O10" s="44"/>
      <c r="P10" s="43">
        <f t="shared" ref="P10:P41" si="5">$H10      +$J10      +$L10      +$N10</f>
        <v>35899000</v>
      </c>
      <c r="Q10" s="44">
        <f t="shared" ref="Q10:Q41" si="6">$I10      +$K10      +$M10      +$O10</f>
        <v>34902245</v>
      </c>
      <c r="R10" s="24">
        <f t="shared" ref="R10:R41" si="7">IF(($J10      =0),0,((($L10      -$J10      )/$J10      )*100))</f>
        <v>-72.773526370217169</v>
      </c>
      <c r="S10" s="25">
        <f t="shared" ref="S10:S41" si="8">IF(($K10      =0),0,((($M10      -$K10      )/$K10      )*100))</f>
        <v>-73.861835775361754</v>
      </c>
      <c r="T10" s="24">
        <f t="shared" ref="T10:T41" si="9">IF(($E10      =0),0,(($P10      /$E10      )*100))</f>
        <v>80.083431860262792</v>
      </c>
      <c r="U10" s="26">
        <f t="shared" ref="U10:U41" si="10">IF(($E10      =0),0,(($Q10      /$E10      )*100))</f>
        <v>77.859872398331362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38126000</v>
      </c>
      <c r="C13" s="42">
        <v>-3126000</v>
      </c>
      <c r="D13" s="42"/>
      <c r="E13" s="42">
        <f t="shared" si="4"/>
        <v>35000000</v>
      </c>
      <c r="F13" s="43">
        <v>35000000</v>
      </c>
      <c r="G13" s="44">
        <v>35000000</v>
      </c>
      <c r="H13" s="43">
        <v>3636000</v>
      </c>
      <c r="I13" s="44">
        <v>4793991</v>
      </c>
      <c r="J13" s="43">
        <v>2513000</v>
      </c>
      <c r="K13" s="44">
        <v>19328601</v>
      </c>
      <c r="L13" s="43">
        <v>9216000</v>
      </c>
      <c r="M13" s="44">
        <v>5823153</v>
      </c>
      <c r="N13" s="43"/>
      <c r="O13" s="44"/>
      <c r="P13" s="43">
        <f t="shared" si="5"/>
        <v>15365000</v>
      </c>
      <c r="Q13" s="44">
        <f t="shared" si="6"/>
        <v>29945745</v>
      </c>
      <c r="R13" s="24">
        <f t="shared" si="7"/>
        <v>266.73298846000796</v>
      </c>
      <c r="S13" s="25">
        <f t="shared" si="8"/>
        <v>-69.872868708914837</v>
      </c>
      <c r="T13" s="24">
        <f t="shared" si="9"/>
        <v>43.9</v>
      </c>
      <c r="U13" s="26">
        <f t="shared" si="10"/>
        <v>85.559271428571421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18898000</v>
      </c>
      <c r="C20" s="42"/>
      <c r="D20" s="42"/>
      <c r="E20" s="42">
        <f t="shared" si="4"/>
        <v>18898000</v>
      </c>
      <c r="F20" s="43">
        <v>18898000</v>
      </c>
      <c r="G20" s="44">
        <v>18898000</v>
      </c>
      <c r="H20" s="43"/>
      <c r="I20" s="44"/>
      <c r="J20" s="43">
        <v>3875000</v>
      </c>
      <c r="K20" s="44"/>
      <c r="L20" s="43"/>
      <c r="M20" s="44"/>
      <c r="N20" s="43"/>
      <c r="O20" s="44"/>
      <c r="P20" s="43">
        <f t="shared" si="5"/>
        <v>3875000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20.504815324372949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3492000</v>
      </c>
      <c r="C28" s="39">
        <f t="shared" si="11"/>
        <v>0</v>
      </c>
      <c r="D28" s="39">
        <f t="shared" si="11"/>
        <v>0</v>
      </c>
      <c r="E28" s="39">
        <f t="shared" si="11"/>
        <v>3492000</v>
      </c>
      <c r="F28" s="40">
        <f t="shared" si="11"/>
        <v>3492000</v>
      </c>
      <c r="G28" s="41">
        <f t="shared" si="11"/>
        <v>3492000</v>
      </c>
      <c r="H28" s="40">
        <f t="shared" si="11"/>
        <v>424000</v>
      </c>
      <c r="I28" s="41">
        <f t="shared" si="11"/>
        <v>1257563</v>
      </c>
      <c r="J28" s="40">
        <f t="shared" si="11"/>
        <v>665000</v>
      </c>
      <c r="K28" s="41">
        <f t="shared" si="11"/>
        <v>717818</v>
      </c>
      <c r="L28" s="40">
        <f t="shared" si="11"/>
        <v>408000</v>
      </c>
      <c r="M28" s="41">
        <f t="shared" si="11"/>
        <v>654660</v>
      </c>
      <c r="N28" s="40">
        <f t="shared" si="11"/>
        <v>0</v>
      </c>
      <c r="O28" s="41">
        <f t="shared" si="11"/>
        <v>0</v>
      </c>
      <c r="P28" s="40">
        <f t="shared" si="11"/>
        <v>1497000</v>
      </c>
      <c r="Q28" s="41">
        <f t="shared" si="11"/>
        <v>2630041</v>
      </c>
      <c r="R28" s="20">
        <f t="shared" si="7"/>
        <v>-38.646616541353382</v>
      </c>
      <c r="S28" s="21">
        <f t="shared" si="8"/>
        <v>-8.7986091181887325</v>
      </c>
      <c r="T28" s="20">
        <f t="shared" si="9"/>
        <v>42.869415807560138</v>
      </c>
      <c r="U28" s="22">
        <f t="shared" si="10"/>
        <v>75.316179839633449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262000</v>
      </c>
      <c r="I31" s="44">
        <v>932930</v>
      </c>
      <c r="J31" s="43">
        <v>177000</v>
      </c>
      <c r="K31" s="44">
        <v>229826</v>
      </c>
      <c r="L31" s="43">
        <v>83000</v>
      </c>
      <c r="M31" s="44">
        <v>167216</v>
      </c>
      <c r="N31" s="43"/>
      <c r="O31" s="44"/>
      <c r="P31" s="43">
        <f t="shared" si="5"/>
        <v>522000</v>
      </c>
      <c r="Q31" s="44">
        <f t="shared" si="6"/>
        <v>1329972</v>
      </c>
      <c r="R31" s="24">
        <f t="shared" si="7"/>
        <v>-53.10734463276836</v>
      </c>
      <c r="S31" s="25">
        <f t="shared" si="8"/>
        <v>-27.242348559344897</v>
      </c>
      <c r="T31" s="24">
        <f t="shared" si="9"/>
        <v>30.705882352941178</v>
      </c>
      <c r="U31" s="26">
        <f t="shared" si="10"/>
        <v>78.233647058823536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1792000</v>
      </c>
      <c r="C33" s="42"/>
      <c r="D33" s="42"/>
      <c r="E33" s="42">
        <f t="shared" si="4"/>
        <v>1792000</v>
      </c>
      <c r="F33" s="43">
        <v>1792000</v>
      </c>
      <c r="G33" s="44">
        <v>1792000</v>
      </c>
      <c r="H33" s="43">
        <v>162000</v>
      </c>
      <c r="I33" s="44">
        <v>324633</v>
      </c>
      <c r="J33" s="43">
        <v>488000</v>
      </c>
      <c r="K33" s="44">
        <v>487992</v>
      </c>
      <c r="L33" s="43">
        <v>325000</v>
      </c>
      <c r="M33" s="44">
        <v>487444</v>
      </c>
      <c r="N33" s="43"/>
      <c r="O33" s="44"/>
      <c r="P33" s="43">
        <f t="shared" si="5"/>
        <v>975000</v>
      </c>
      <c r="Q33" s="44">
        <f t="shared" si="6"/>
        <v>1300069</v>
      </c>
      <c r="R33" s="24">
        <f t="shared" si="7"/>
        <v>-33.401639344262293</v>
      </c>
      <c r="S33" s="25">
        <f t="shared" si="8"/>
        <v>-0.11229692290037542</v>
      </c>
      <c r="T33" s="24">
        <f t="shared" si="9"/>
        <v>54.408482142857139</v>
      </c>
      <c r="U33" s="26">
        <f t="shared" si="10"/>
        <v>72.548493303571433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4143000</v>
      </c>
      <c r="C43" s="45">
        <f t="shared" si="20"/>
        <v>-92000</v>
      </c>
      <c r="D43" s="45">
        <f t="shared" si="20"/>
        <v>0</v>
      </c>
      <c r="E43" s="45">
        <f t="shared" si="20"/>
        <v>4051000</v>
      </c>
      <c r="F43" s="46">
        <f t="shared" si="20"/>
        <v>4143000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4143000</v>
      </c>
      <c r="C44" s="39">
        <f t="shared" si="22"/>
        <v>-92000</v>
      </c>
      <c r="D44" s="39">
        <f t="shared" si="22"/>
        <v>0</v>
      </c>
      <c r="E44" s="39">
        <f t="shared" si="22"/>
        <v>4051000</v>
      </c>
      <c r="F44" s="40">
        <f t="shared" si="22"/>
        <v>4143000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4143000</v>
      </c>
      <c r="C46" s="42">
        <v>-92000</v>
      </c>
      <c r="D46" s="42"/>
      <c r="E46" s="42">
        <f t="shared" si="13"/>
        <v>4051000</v>
      </c>
      <c r="F46" s="43">
        <v>4143000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109486000</v>
      </c>
      <c r="C61" s="39">
        <f t="shared" si="26"/>
        <v>-3218000</v>
      </c>
      <c r="D61" s="39">
        <f t="shared" si="26"/>
        <v>0</v>
      </c>
      <c r="E61" s="39">
        <f t="shared" si="26"/>
        <v>106268000</v>
      </c>
      <c r="F61" s="40">
        <f t="shared" si="26"/>
        <v>106360000</v>
      </c>
      <c r="G61" s="41">
        <f t="shared" si="26"/>
        <v>102217000</v>
      </c>
      <c r="H61" s="40">
        <f t="shared" si="26"/>
        <v>9202000</v>
      </c>
      <c r="I61" s="41">
        <f t="shared" si="26"/>
        <v>10771729</v>
      </c>
      <c r="J61" s="40">
        <f t="shared" si="26"/>
        <v>31228000</v>
      </c>
      <c r="K61" s="41">
        <f t="shared" si="26"/>
        <v>43974205</v>
      </c>
      <c r="L61" s="40">
        <f t="shared" si="26"/>
        <v>16206000</v>
      </c>
      <c r="M61" s="41">
        <f t="shared" si="26"/>
        <v>12732097</v>
      </c>
      <c r="N61" s="40">
        <f t="shared" si="26"/>
        <v>0</v>
      </c>
      <c r="O61" s="41">
        <f t="shared" si="26"/>
        <v>0</v>
      </c>
      <c r="P61" s="40">
        <f t="shared" si="26"/>
        <v>56636000</v>
      </c>
      <c r="Q61" s="41">
        <f t="shared" si="26"/>
        <v>67478031</v>
      </c>
      <c r="R61" s="20">
        <f t="shared" si="16"/>
        <v>-48.104265402843602</v>
      </c>
      <c r="S61" s="21">
        <f t="shared" si="17"/>
        <v>-71.046441885646374</v>
      </c>
      <c r="T61" s="20">
        <f t="shared" si="18"/>
        <v>53.295441713403847</v>
      </c>
      <c r="U61" s="22">
        <f t="shared" si="19"/>
        <v>63.497977754356903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109486000</v>
      </c>
      <c r="C65" s="48">
        <f t="shared" si="30"/>
        <v>-3218000</v>
      </c>
      <c r="D65" s="48">
        <f t="shared" si="30"/>
        <v>0</v>
      </c>
      <c r="E65" s="48">
        <f t="shared" si="30"/>
        <v>106268000</v>
      </c>
      <c r="F65" s="49">
        <f t="shared" si="30"/>
        <v>106360000</v>
      </c>
      <c r="G65" s="50">
        <f t="shared" si="30"/>
        <v>102217000</v>
      </c>
      <c r="H65" s="49">
        <f t="shared" si="30"/>
        <v>9202000</v>
      </c>
      <c r="I65" s="50">
        <f t="shared" si="30"/>
        <v>10771729</v>
      </c>
      <c r="J65" s="49">
        <f t="shared" si="30"/>
        <v>31228000</v>
      </c>
      <c r="K65" s="50">
        <f t="shared" si="30"/>
        <v>43974205</v>
      </c>
      <c r="L65" s="49">
        <f t="shared" si="30"/>
        <v>16206000</v>
      </c>
      <c r="M65" s="51">
        <f t="shared" si="30"/>
        <v>12732097</v>
      </c>
      <c r="N65" s="49">
        <f t="shared" si="30"/>
        <v>0</v>
      </c>
      <c r="O65" s="50">
        <f t="shared" si="30"/>
        <v>0</v>
      </c>
      <c r="P65" s="49">
        <f t="shared" si="30"/>
        <v>56636000</v>
      </c>
      <c r="Q65" s="50">
        <f t="shared" si="30"/>
        <v>67478031</v>
      </c>
      <c r="R65" s="34">
        <f t="shared" si="16"/>
        <v>-48.104265402843602</v>
      </c>
      <c r="S65" s="35">
        <f t="shared" si="17"/>
        <v>-71.046441885646374</v>
      </c>
      <c r="T65" s="34">
        <f t="shared" si="18"/>
        <v>53.295441713403847</v>
      </c>
      <c r="U65" s="35">
        <f t="shared" si="19"/>
        <v>63.497977754356903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75762000</v>
      </c>
      <c r="C8" s="36">
        <f t="shared" si="0"/>
        <v>0</v>
      </c>
      <c r="D8" s="36">
        <f t="shared" si="0"/>
        <v>0</v>
      </c>
      <c r="E8" s="36">
        <f t="shared" si="0"/>
        <v>75762000</v>
      </c>
      <c r="F8" s="37">
        <f t="shared" si="0"/>
        <v>75762000</v>
      </c>
      <c r="G8" s="38">
        <f t="shared" si="0"/>
        <v>75762000</v>
      </c>
      <c r="H8" s="37">
        <f t="shared" si="0"/>
        <v>5712000</v>
      </c>
      <c r="I8" s="38">
        <f t="shared" si="0"/>
        <v>7228563</v>
      </c>
      <c r="J8" s="37">
        <f t="shared" si="0"/>
        <v>19216000</v>
      </c>
      <c r="K8" s="38">
        <f t="shared" si="0"/>
        <v>34239762</v>
      </c>
      <c r="L8" s="37">
        <f t="shared" si="0"/>
        <v>8311000</v>
      </c>
      <c r="M8" s="38">
        <f t="shared" si="0"/>
        <v>26377355</v>
      </c>
      <c r="N8" s="37">
        <f t="shared" si="0"/>
        <v>0</v>
      </c>
      <c r="O8" s="38">
        <f t="shared" si="0"/>
        <v>0</v>
      </c>
      <c r="P8" s="37">
        <f t="shared" si="0"/>
        <v>33239000</v>
      </c>
      <c r="Q8" s="38">
        <f t="shared" si="0"/>
        <v>67845680</v>
      </c>
      <c r="R8" s="16">
        <f>IF(($J8       =0),0,((($L8       -$J8       )/$J8       )*100))</f>
        <v>-56.749583680266447</v>
      </c>
      <c r="S8" s="17">
        <f>IF(($K8       =0),0,((($M8       -$K8       )/$K8       )*100))</f>
        <v>-22.962796879254007</v>
      </c>
      <c r="T8" s="16">
        <f>IF(($E8       =0),0,(($P8       /$E8       )*100))</f>
        <v>43.872917821599216</v>
      </c>
      <c r="U8" s="18">
        <f>IF(($E8       =0),0,(($Q8       /$E8       )*100))</f>
        <v>89.551067817639449</v>
      </c>
      <c r="V8" s="37">
        <f t="shared" ref="V8:W8" si="1">+V9+V28</f>
        <v>36874000</v>
      </c>
      <c r="W8" s="38">
        <f t="shared" si="1"/>
        <v>26525000</v>
      </c>
    </row>
    <row r="9" spans="1:23" x14ac:dyDescent="0.2">
      <c r="A9" s="19" t="s">
        <v>35</v>
      </c>
      <c r="B9" s="39">
        <f t="shared" ref="B9:Q9" si="2">SUM(B10:B27)</f>
        <v>71339000</v>
      </c>
      <c r="C9" s="39">
        <f t="shared" si="2"/>
        <v>0</v>
      </c>
      <c r="D9" s="39">
        <f t="shared" si="2"/>
        <v>0</v>
      </c>
      <c r="E9" s="39">
        <f t="shared" si="2"/>
        <v>71339000</v>
      </c>
      <c r="F9" s="40">
        <f t="shared" si="2"/>
        <v>71339000</v>
      </c>
      <c r="G9" s="41">
        <f t="shared" si="2"/>
        <v>71339000</v>
      </c>
      <c r="H9" s="40">
        <f t="shared" si="2"/>
        <v>3775000</v>
      </c>
      <c r="I9" s="41">
        <f t="shared" si="2"/>
        <v>5501711</v>
      </c>
      <c r="J9" s="40">
        <f t="shared" si="2"/>
        <v>17870000</v>
      </c>
      <c r="K9" s="41">
        <f t="shared" si="2"/>
        <v>32974573</v>
      </c>
      <c r="L9" s="40">
        <f t="shared" si="2"/>
        <v>7992000</v>
      </c>
      <c r="M9" s="41">
        <f t="shared" si="2"/>
        <v>26234546</v>
      </c>
      <c r="N9" s="40">
        <f t="shared" si="2"/>
        <v>0</v>
      </c>
      <c r="O9" s="41">
        <f t="shared" si="2"/>
        <v>0</v>
      </c>
      <c r="P9" s="40">
        <f t="shared" si="2"/>
        <v>29637000</v>
      </c>
      <c r="Q9" s="41">
        <f t="shared" si="2"/>
        <v>64710830</v>
      </c>
      <c r="R9" s="20">
        <f>IF(($J9       =0),0,((($L9       -$J9       )/$J9       )*100))</f>
        <v>-55.277000559597091</v>
      </c>
      <c r="S9" s="21">
        <f>IF(($K9       =0),0,((($M9       -$K9       )/$K9       )*100))</f>
        <v>-20.440073628853359</v>
      </c>
      <c r="T9" s="20">
        <f>IF(($E9       =0),0,(($P9       /$E9       )*100))</f>
        <v>41.543896045641233</v>
      </c>
      <c r="U9" s="22">
        <f>IF(($E9       =0),0,(($Q9       /$E9       )*100))</f>
        <v>90.708910974361842</v>
      </c>
      <c r="V9" s="40">
        <f t="shared" ref="V9:W9" si="3">SUM(V10:V27)</f>
        <v>36874000</v>
      </c>
      <c r="W9" s="41">
        <f t="shared" si="3"/>
        <v>26525000</v>
      </c>
    </row>
    <row r="10" spans="1:23" x14ac:dyDescent="0.2">
      <c r="A10" s="23" t="s">
        <v>36</v>
      </c>
      <c r="B10" s="42">
        <v>30684000</v>
      </c>
      <c r="C10" s="42"/>
      <c r="D10" s="42"/>
      <c r="E10" s="42">
        <f t="shared" ref="E10:E41" si="4">$B10      +$C10      +$D10</f>
        <v>30684000</v>
      </c>
      <c r="F10" s="43">
        <v>30684000</v>
      </c>
      <c r="G10" s="44">
        <v>30684000</v>
      </c>
      <c r="H10" s="43">
        <v>2312000</v>
      </c>
      <c r="I10" s="44">
        <v>1176173</v>
      </c>
      <c r="J10" s="43">
        <v>14338000</v>
      </c>
      <c r="K10" s="44">
        <v>13997316</v>
      </c>
      <c r="L10" s="43">
        <v>4077000</v>
      </c>
      <c r="M10" s="44">
        <v>7350840</v>
      </c>
      <c r="N10" s="43"/>
      <c r="O10" s="44"/>
      <c r="P10" s="43">
        <f t="shared" ref="P10:P41" si="5">$H10      +$J10      +$L10      +$N10</f>
        <v>20727000</v>
      </c>
      <c r="Q10" s="44">
        <f t="shared" ref="Q10:Q41" si="6">$I10      +$K10      +$M10      +$O10</f>
        <v>22524329</v>
      </c>
      <c r="R10" s="24">
        <f t="shared" ref="R10:R41" si="7">IF(($J10      =0),0,((($L10      -$J10      )/$J10      )*100))</f>
        <v>-71.565071837076303</v>
      </c>
      <c r="S10" s="25">
        <f t="shared" ref="S10:S41" si="8">IF(($K10      =0),0,((($M10      -$K10      )/$K10      )*100))</f>
        <v>-47.483931919519428</v>
      </c>
      <c r="T10" s="24">
        <f t="shared" ref="T10:T41" si="9">IF(($E10      =0),0,(($P10      /$E10      )*100))</f>
        <v>67.549863120844748</v>
      </c>
      <c r="U10" s="26">
        <f t="shared" ref="U10:U41" si="10">IF(($E10      =0),0,(($Q10      /$E10      )*100))</f>
        <v>73.407407769521569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5140000</v>
      </c>
      <c r="C13" s="42"/>
      <c r="D13" s="42"/>
      <c r="E13" s="42">
        <f t="shared" si="4"/>
        <v>5140000</v>
      </c>
      <c r="F13" s="43">
        <v>5140000</v>
      </c>
      <c r="G13" s="44">
        <v>5140000</v>
      </c>
      <c r="H13" s="43">
        <v>1463000</v>
      </c>
      <c r="I13" s="44">
        <v>1343603</v>
      </c>
      <c r="J13" s="43">
        <v>907000</v>
      </c>
      <c r="K13" s="44">
        <v>1886697</v>
      </c>
      <c r="L13" s="43">
        <v>2532000</v>
      </c>
      <c r="M13" s="44">
        <v>1527784</v>
      </c>
      <c r="N13" s="43"/>
      <c r="O13" s="44"/>
      <c r="P13" s="43">
        <f t="shared" si="5"/>
        <v>4902000</v>
      </c>
      <c r="Q13" s="44">
        <f t="shared" si="6"/>
        <v>4758084</v>
      </c>
      <c r="R13" s="24">
        <f t="shared" si="7"/>
        <v>179.16207276736492</v>
      </c>
      <c r="S13" s="25">
        <f t="shared" si="8"/>
        <v>-19.023351391346889</v>
      </c>
      <c r="T13" s="24">
        <f t="shared" si="9"/>
        <v>95.36964980544748</v>
      </c>
      <c r="U13" s="26">
        <f t="shared" si="10"/>
        <v>92.569727626459141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35515000</v>
      </c>
      <c r="C20" s="42"/>
      <c r="D20" s="42"/>
      <c r="E20" s="42">
        <f t="shared" si="4"/>
        <v>35515000</v>
      </c>
      <c r="F20" s="43">
        <v>35515000</v>
      </c>
      <c r="G20" s="44">
        <v>35515000</v>
      </c>
      <c r="H20" s="43"/>
      <c r="I20" s="44">
        <v>2981935</v>
      </c>
      <c r="J20" s="43">
        <v>2625000</v>
      </c>
      <c r="K20" s="44">
        <v>17090560</v>
      </c>
      <c r="L20" s="43">
        <v>1383000</v>
      </c>
      <c r="M20" s="44">
        <v>17355922</v>
      </c>
      <c r="N20" s="43"/>
      <c r="O20" s="44"/>
      <c r="P20" s="43">
        <f t="shared" si="5"/>
        <v>4008000</v>
      </c>
      <c r="Q20" s="44">
        <f t="shared" si="6"/>
        <v>37428417</v>
      </c>
      <c r="R20" s="24">
        <f t="shared" si="7"/>
        <v>-47.314285714285717</v>
      </c>
      <c r="S20" s="25">
        <f t="shared" si="8"/>
        <v>1.5526817143499101</v>
      </c>
      <c r="T20" s="24">
        <f t="shared" si="9"/>
        <v>11.285372377868507</v>
      </c>
      <c r="U20" s="26">
        <f t="shared" si="10"/>
        <v>105.38763057862874</v>
      </c>
      <c r="V20" s="43">
        <v>36874000</v>
      </c>
      <c r="W20" s="44">
        <v>26525000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4423000</v>
      </c>
      <c r="C28" s="39">
        <f t="shared" si="11"/>
        <v>0</v>
      </c>
      <c r="D28" s="39">
        <f t="shared" si="11"/>
        <v>0</v>
      </c>
      <c r="E28" s="39">
        <f t="shared" si="11"/>
        <v>4423000</v>
      </c>
      <c r="F28" s="40">
        <f t="shared" si="11"/>
        <v>4423000</v>
      </c>
      <c r="G28" s="41">
        <f t="shared" si="11"/>
        <v>4423000</v>
      </c>
      <c r="H28" s="40">
        <f t="shared" si="11"/>
        <v>1937000</v>
      </c>
      <c r="I28" s="41">
        <f t="shared" si="11"/>
        <v>1726852</v>
      </c>
      <c r="J28" s="40">
        <f t="shared" si="11"/>
        <v>1346000</v>
      </c>
      <c r="K28" s="41">
        <f t="shared" si="11"/>
        <v>1265189</v>
      </c>
      <c r="L28" s="40">
        <f t="shared" si="11"/>
        <v>319000</v>
      </c>
      <c r="M28" s="41">
        <f t="shared" si="11"/>
        <v>142809</v>
      </c>
      <c r="N28" s="40">
        <f t="shared" si="11"/>
        <v>0</v>
      </c>
      <c r="O28" s="41">
        <f t="shared" si="11"/>
        <v>0</v>
      </c>
      <c r="P28" s="40">
        <f t="shared" si="11"/>
        <v>3602000</v>
      </c>
      <c r="Q28" s="41">
        <f t="shared" si="11"/>
        <v>3134850</v>
      </c>
      <c r="R28" s="20">
        <f t="shared" si="7"/>
        <v>-76.300148588410096</v>
      </c>
      <c r="S28" s="21">
        <f t="shared" si="8"/>
        <v>-88.712437430296973</v>
      </c>
      <c r="T28" s="20">
        <f t="shared" si="9"/>
        <v>81.437938051096538</v>
      </c>
      <c r="U28" s="22">
        <f t="shared" si="10"/>
        <v>70.876102193081607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1581000</v>
      </c>
      <c r="I31" s="44">
        <v>1470434</v>
      </c>
      <c r="J31" s="43">
        <v>551000</v>
      </c>
      <c r="K31" s="44">
        <v>551352</v>
      </c>
      <c r="L31" s="43">
        <v>143000</v>
      </c>
      <c r="M31" s="44">
        <v>142809</v>
      </c>
      <c r="N31" s="43"/>
      <c r="O31" s="44"/>
      <c r="P31" s="43">
        <f t="shared" si="5"/>
        <v>2275000</v>
      </c>
      <c r="Q31" s="44">
        <f t="shared" si="6"/>
        <v>2164595</v>
      </c>
      <c r="R31" s="24">
        <f t="shared" si="7"/>
        <v>-74.047186932849357</v>
      </c>
      <c r="S31" s="25">
        <f t="shared" si="8"/>
        <v>-74.098398119531623</v>
      </c>
      <c r="T31" s="24">
        <f t="shared" si="9"/>
        <v>75.833333333333329</v>
      </c>
      <c r="U31" s="26">
        <f t="shared" si="10"/>
        <v>72.153166666666664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1423000</v>
      </c>
      <c r="C33" s="42"/>
      <c r="D33" s="42"/>
      <c r="E33" s="42">
        <f t="shared" si="4"/>
        <v>1423000</v>
      </c>
      <c r="F33" s="43">
        <v>1423000</v>
      </c>
      <c r="G33" s="44">
        <v>1423000</v>
      </c>
      <c r="H33" s="43">
        <v>356000</v>
      </c>
      <c r="I33" s="44">
        <v>256418</v>
      </c>
      <c r="J33" s="43">
        <v>795000</v>
      </c>
      <c r="K33" s="44">
        <v>713837</v>
      </c>
      <c r="L33" s="43">
        <v>176000</v>
      </c>
      <c r="M33" s="44"/>
      <c r="N33" s="43"/>
      <c r="O33" s="44"/>
      <c r="P33" s="43">
        <f t="shared" si="5"/>
        <v>1327000</v>
      </c>
      <c r="Q33" s="44">
        <f t="shared" si="6"/>
        <v>970255</v>
      </c>
      <c r="R33" s="24">
        <f t="shared" si="7"/>
        <v>-77.861635220125791</v>
      </c>
      <c r="S33" s="25">
        <f t="shared" si="8"/>
        <v>-100</v>
      </c>
      <c r="T33" s="24">
        <f t="shared" si="9"/>
        <v>93.253689388615598</v>
      </c>
      <c r="U33" s="26">
        <f t="shared" si="10"/>
        <v>68.183766690091346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13737000</v>
      </c>
      <c r="C43" s="45">
        <f t="shared" si="20"/>
        <v>-1214000</v>
      </c>
      <c r="D43" s="45">
        <f t="shared" si="20"/>
        <v>0</v>
      </c>
      <c r="E43" s="45">
        <f t="shared" si="20"/>
        <v>12523000</v>
      </c>
      <c r="F43" s="46">
        <f t="shared" si="20"/>
        <v>13737000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13737000</v>
      </c>
      <c r="C44" s="39">
        <f t="shared" si="22"/>
        <v>-1214000</v>
      </c>
      <c r="D44" s="39">
        <f t="shared" si="22"/>
        <v>0</v>
      </c>
      <c r="E44" s="39">
        <f t="shared" si="22"/>
        <v>12523000</v>
      </c>
      <c r="F44" s="40">
        <f t="shared" si="22"/>
        <v>13737000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13737000</v>
      </c>
      <c r="C46" s="42">
        <v>-1214000</v>
      </c>
      <c r="D46" s="42"/>
      <c r="E46" s="42">
        <f t="shared" si="13"/>
        <v>12523000</v>
      </c>
      <c r="F46" s="43">
        <v>13737000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89499000</v>
      </c>
      <c r="C61" s="39">
        <f t="shared" si="26"/>
        <v>-1214000</v>
      </c>
      <c r="D61" s="39">
        <f t="shared" si="26"/>
        <v>0</v>
      </c>
      <c r="E61" s="39">
        <f t="shared" si="26"/>
        <v>88285000</v>
      </c>
      <c r="F61" s="40">
        <f t="shared" si="26"/>
        <v>89499000</v>
      </c>
      <c r="G61" s="41">
        <f t="shared" si="26"/>
        <v>75762000</v>
      </c>
      <c r="H61" s="40">
        <f t="shared" si="26"/>
        <v>5712000</v>
      </c>
      <c r="I61" s="41">
        <f t="shared" si="26"/>
        <v>7228563</v>
      </c>
      <c r="J61" s="40">
        <f t="shared" si="26"/>
        <v>19216000</v>
      </c>
      <c r="K61" s="41">
        <f t="shared" si="26"/>
        <v>34239762</v>
      </c>
      <c r="L61" s="40">
        <f t="shared" si="26"/>
        <v>8311000</v>
      </c>
      <c r="M61" s="41">
        <f t="shared" si="26"/>
        <v>26377355</v>
      </c>
      <c r="N61" s="40">
        <f t="shared" si="26"/>
        <v>0</v>
      </c>
      <c r="O61" s="41">
        <f t="shared" si="26"/>
        <v>0</v>
      </c>
      <c r="P61" s="40">
        <f t="shared" si="26"/>
        <v>33239000</v>
      </c>
      <c r="Q61" s="41">
        <f t="shared" si="26"/>
        <v>67845680</v>
      </c>
      <c r="R61" s="20">
        <f t="shared" si="16"/>
        <v>-56.749583680266447</v>
      </c>
      <c r="S61" s="21">
        <f t="shared" si="17"/>
        <v>-22.962796879254007</v>
      </c>
      <c r="T61" s="20">
        <f t="shared" si="18"/>
        <v>37.649657359687374</v>
      </c>
      <c r="U61" s="22">
        <f t="shared" si="19"/>
        <v>76.848479356629099</v>
      </c>
      <c r="V61" s="40">
        <f t="shared" ref="V61:W61" si="27">+V8+V43</f>
        <v>36874000</v>
      </c>
      <c r="W61" s="41">
        <f t="shared" si="27"/>
        <v>26525000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89499000</v>
      </c>
      <c r="C65" s="48">
        <f t="shared" si="30"/>
        <v>-1214000</v>
      </c>
      <c r="D65" s="48">
        <f t="shared" si="30"/>
        <v>0</v>
      </c>
      <c r="E65" s="48">
        <f t="shared" si="30"/>
        <v>88285000</v>
      </c>
      <c r="F65" s="49">
        <f t="shared" si="30"/>
        <v>89499000</v>
      </c>
      <c r="G65" s="50">
        <f t="shared" si="30"/>
        <v>75762000</v>
      </c>
      <c r="H65" s="49">
        <f t="shared" si="30"/>
        <v>5712000</v>
      </c>
      <c r="I65" s="50">
        <f t="shared" si="30"/>
        <v>7228563</v>
      </c>
      <c r="J65" s="49">
        <f t="shared" si="30"/>
        <v>19216000</v>
      </c>
      <c r="K65" s="50">
        <f t="shared" si="30"/>
        <v>34239762</v>
      </c>
      <c r="L65" s="49">
        <f t="shared" si="30"/>
        <v>8311000</v>
      </c>
      <c r="M65" s="51">
        <f t="shared" si="30"/>
        <v>26377355</v>
      </c>
      <c r="N65" s="49">
        <f t="shared" si="30"/>
        <v>0</v>
      </c>
      <c r="O65" s="50">
        <f t="shared" si="30"/>
        <v>0</v>
      </c>
      <c r="P65" s="49">
        <f t="shared" si="30"/>
        <v>33239000</v>
      </c>
      <c r="Q65" s="50">
        <f t="shared" si="30"/>
        <v>67845680</v>
      </c>
      <c r="R65" s="34">
        <f t="shared" si="16"/>
        <v>-56.749583680266447</v>
      </c>
      <c r="S65" s="35">
        <f t="shared" si="17"/>
        <v>-22.962796879254007</v>
      </c>
      <c r="T65" s="34">
        <f t="shared" si="18"/>
        <v>37.649657359687374</v>
      </c>
      <c r="U65" s="35">
        <f t="shared" si="19"/>
        <v>76.848479356629099</v>
      </c>
      <c r="V65" s="49">
        <f>+V61+V62</f>
        <v>36874000</v>
      </c>
      <c r="W65" s="50">
        <f>+W61+W62</f>
        <v>26525000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124982000</v>
      </c>
      <c r="C8" s="36">
        <f t="shared" si="0"/>
        <v>0</v>
      </c>
      <c r="D8" s="36">
        <f t="shared" si="0"/>
        <v>0</v>
      </c>
      <c r="E8" s="36">
        <f t="shared" si="0"/>
        <v>124982000</v>
      </c>
      <c r="F8" s="37">
        <f t="shared" si="0"/>
        <v>124982000</v>
      </c>
      <c r="G8" s="38">
        <f t="shared" si="0"/>
        <v>124982000</v>
      </c>
      <c r="H8" s="37">
        <f t="shared" si="0"/>
        <v>16767000</v>
      </c>
      <c r="I8" s="38">
        <f t="shared" si="0"/>
        <v>4363209</v>
      </c>
      <c r="J8" s="37">
        <f t="shared" si="0"/>
        <v>36698000</v>
      </c>
      <c r="K8" s="38">
        <f t="shared" si="0"/>
        <v>45994795</v>
      </c>
      <c r="L8" s="37">
        <f t="shared" si="0"/>
        <v>16813000</v>
      </c>
      <c r="M8" s="38">
        <f t="shared" si="0"/>
        <v>9003900</v>
      </c>
      <c r="N8" s="37">
        <f t="shared" si="0"/>
        <v>0</v>
      </c>
      <c r="O8" s="38">
        <f t="shared" si="0"/>
        <v>0</v>
      </c>
      <c r="P8" s="37">
        <f t="shared" si="0"/>
        <v>70278000</v>
      </c>
      <c r="Q8" s="38">
        <f t="shared" si="0"/>
        <v>59361904</v>
      </c>
      <c r="R8" s="16">
        <f>IF(($J8       =0),0,((($L8       -$J8       )/$J8       )*100))</f>
        <v>-54.185514196958962</v>
      </c>
      <c r="S8" s="17">
        <f>IF(($K8       =0),0,((($M8       -$K8       )/$K8       )*100))</f>
        <v>-80.424089290973029</v>
      </c>
      <c r="T8" s="16">
        <f>IF(($E8       =0),0,(($P8       /$E8       )*100))</f>
        <v>56.230497191595589</v>
      </c>
      <c r="U8" s="18">
        <f>IF(($E8       =0),0,(($Q8       /$E8       )*100))</f>
        <v>47.496362676225381</v>
      </c>
      <c r="V8" s="37">
        <f t="shared" ref="V8:W8" si="1">+V9+V28</f>
        <v>40068000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119479000</v>
      </c>
      <c r="C9" s="39">
        <f t="shared" si="2"/>
        <v>0</v>
      </c>
      <c r="D9" s="39">
        <f t="shared" si="2"/>
        <v>0</v>
      </c>
      <c r="E9" s="39">
        <f t="shared" si="2"/>
        <v>119479000</v>
      </c>
      <c r="F9" s="40">
        <f t="shared" si="2"/>
        <v>119479000</v>
      </c>
      <c r="G9" s="41">
        <f t="shared" si="2"/>
        <v>119479000</v>
      </c>
      <c r="H9" s="40">
        <f t="shared" si="2"/>
        <v>14164000</v>
      </c>
      <c r="I9" s="41">
        <f t="shared" si="2"/>
        <v>3861254</v>
      </c>
      <c r="J9" s="40">
        <f t="shared" si="2"/>
        <v>35701000</v>
      </c>
      <c r="K9" s="41">
        <f t="shared" si="2"/>
        <v>43434073</v>
      </c>
      <c r="L9" s="40">
        <f t="shared" si="2"/>
        <v>16090000</v>
      </c>
      <c r="M9" s="41">
        <f t="shared" si="2"/>
        <v>7930096</v>
      </c>
      <c r="N9" s="40">
        <f t="shared" si="2"/>
        <v>0</v>
      </c>
      <c r="O9" s="41">
        <f t="shared" si="2"/>
        <v>0</v>
      </c>
      <c r="P9" s="40">
        <f t="shared" si="2"/>
        <v>65955000</v>
      </c>
      <c r="Q9" s="41">
        <f t="shared" si="2"/>
        <v>55225423</v>
      </c>
      <c r="R9" s="20">
        <f>IF(($J9       =0),0,((($L9       -$J9       )/$J9       )*100))</f>
        <v>-54.931234419203946</v>
      </c>
      <c r="S9" s="21">
        <f>IF(($K9       =0),0,((($M9       -$K9       )/$K9       )*100))</f>
        <v>-81.742223438267004</v>
      </c>
      <c r="T9" s="20">
        <f>IF(($E9       =0),0,(($P9       /$E9       )*100))</f>
        <v>55.202169418893696</v>
      </c>
      <c r="U9" s="22">
        <f>IF(($E9       =0),0,(($Q9       /$E9       )*100))</f>
        <v>46.221865767205955</v>
      </c>
      <c r="V9" s="40">
        <f t="shared" ref="V9:W9" si="3">SUM(V10:V27)</f>
        <v>40068000</v>
      </c>
      <c r="W9" s="41">
        <f t="shared" si="3"/>
        <v>0</v>
      </c>
    </row>
    <row r="10" spans="1:23" x14ac:dyDescent="0.2">
      <c r="A10" s="23" t="s">
        <v>36</v>
      </c>
      <c r="B10" s="42">
        <v>63424000</v>
      </c>
      <c r="C10" s="42"/>
      <c r="D10" s="42"/>
      <c r="E10" s="42">
        <f t="shared" ref="E10:E41" si="4">$B10      +$C10      +$D10</f>
        <v>63424000</v>
      </c>
      <c r="F10" s="43">
        <v>63424000</v>
      </c>
      <c r="G10" s="44">
        <v>63424000</v>
      </c>
      <c r="H10" s="43">
        <v>10303000</v>
      </c>
      <c r="I10" s="44"/>
      <c r="J10" s="43">
        <v>30512000</v>
      </c>
      <c r="K10" s="44">
        <v>39099734</v>
      </c>
      <c r="L10" s="43">
        <v>13000000</v>
      </c>
      <c r="M10" s="44">
        <v>4839513</v>
      </c>
      <c r="N10" s="43"/>
      <c r="O10" s="44"/>
      <c r="P10" s="43">
        <f t="shared" ref="P10:P41" si="5">$H10      +$J10      +$L10      +$N10</f>
        <v>53815000</v>
      </c>
      <c r="Q10" s="44">
        <f t="shared" ref="Q10:Q41" si="6">$I10      +$K10      +$M10      +$O10</f>
        <v>43939247</v>
      </c>
      <c r="R10" s="24">
        <f t="shared" ref="R10:R41" si="7">IF(($J10      =0),0,((($L10      -$J10      )/$J10      )*100))</f>
        <v>-57.393812270582067</v>
      </c>
      <c r="S10" s="25">
        <f t="shared" ref="S10:S41" si="8">IF(($K10      =0),0,((($M10      -$K10      )/$K10      )*100))</f>
        <v>-87.62264469625292</v>
      </c>
      <c r="T10" s="24">
        <f t="shared" ref="T10:T41" si="9">IF(($E10      =0),0,(($P10      /$E10      )*100))</f>
        <v>84.849583753784046</v>
      </c>
      <c r="U10" s="26">
        <f t="shared" ref="U10:U41" si="10">IF(($E10      =0),0,(($Q10      /$E10      )*100))</f>
        <v>69.278580663471246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24027000</v>
      </c>
      <c r="C13" s="42"/>
      <c r="D13" s="42"/>
      <c r="E13" s="42">
        <f t="shared" si="4"/>
        <v>24027000</v>
      </c>
      <c r="F13" s="43">
        <v>24027000</v>
      </c>
      <c r="G13" s="44">
        <v>24027000</v>
      </c>
      <c r="H13" s="43">
        <v>3861000</v>
      </c>
      <c r="I13" s="44">
        <v>3861254</v>
      </c>
      <c r="J13" s="43">
        <v>4334000</v>
      </c>
      <c r="K13" s="44">
        <v>4334339</v>
      </c>
      <c r="L13" s="43">
        <v>3090000</v>
      </c>
      <c r="M13" s="44">
        <v>3090583</v>
      </c>
      <c r="N13" s="43"/>
      <c r="O13" s="44"/>
      <c r="P13" s="43">
        <f t="shared" si="5"/>
        <v>11285000</v>
      </c>
      <c r="Q13" s="44">
        <f t="shared" si="6"/>
        <v>11286176</v>
      </c>
      <c r="R13" s="24">
        <f t="shared" si="7"/>
        <v>-28.703276419012457</v>
      </c>
      <c r="S13" s="25">
        <f t="shared" si="8"/>
        <v>-28.69540199785942</v>
      </c>
      <c r="T13" s="24">
        <f t="shared" si="9"/>
        <v>46.967994339701171</v>
      </c>
      <c r="U13" s="26">
        <f t="shared" si="10"/>
        <v>46.972888833395764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32028000</v>
      </c>
      <c r="C20" s="42"/>
      <c r="D20" s="42"/>
      <c r="E20" s="42">
        <f t="shared" si="4"/>
        <v>32028000</v>
      </c>
      <c r="F20" s="43">
        <v>32028000</v>
      </c>
      <c r="G20" s="44">
        <v>32028000</v>
      </c>
      <c r="H20" s="43"/>
      <c r="I20" s="44"/>
      <c r="J20" s="43">
        <v>855000</v>
      </c>
      <c r="K20" s="44"/>
      <c r="L20" s="43"/>
      <c r="M20" s="44"/>
      <c r="N20" s="43"/>
      <c r="O20" s="44"/>
      <c r="P20" s="43">
        <f t="shared" si="5"/>
        <v>855000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2.6695391532409145</v>
      </c>
      <c r="U20" s="26">
        <f t="shared" si="10"/>
        <v>0</v>
      </c>
      <c r="V20" s="43">
        <v>40068000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5503000</v>
      </c>
      <c r="C28" s="39">
        <f t="shared" si="11"/>
        <v>0</v>
      </c>
      <c r="D28" s="39">
        <f t="shared" si="11"/>
        <v>0</v>
      </c>
      <c r="E28" s="39">
        <f t="shared" si="11"/>
        <v>5503000</v>
      </c>
      <c r="F28" s="40">
        <f t="shared" si="11"/>
        <v>5503000</v>
      </c>
      <c r="G28" s="41">
        <f t="shared" si="11"/>
        <v>5503000</v>
      </c>
      <c r="H28" s="40">
        <f t="shared" si="11"/>
        <v>2603000</v>
      </c>
      <c r="I28" s="41">
        <f t="shared" si="11"/>
        <v>501955</v>
      </c>
      <c r="J28" s="40">
        <f t="shared" si="11"/>
        <v>997000</v>
      </c>
      <c r="K28" s="41">
        <f t="shared" si="11"/>
        <v>2560722</v>
      </c>
      <c r="L28" s="40">
        <f t="shared" si="11"/>
        <v>723000</v>
      </c>
      <c r="M28" s="41">
        <f t="shared" si="11"/>
        <v>1073804</v>
      </c>
      <c r="N28" s="40">
        <f t="shared" si="11"/>
        <v>0</v>
      </c>
      <c r="O28" s="41">
        <f t="shared" si="11"/>
        <v>0</v>
      </c>
      <c r="P28" s="40">
        <f t="shared" si="11"/>
        <v>4323000</v>
      </c>
      <c r="Q28" s="41">
        <f t="shared" si="11"/>
        <v>4136481</v>
      </c>
      <c r="R28" s="20">
        <f t="shared" si="7"/>
        <v>-27.482447342026077</v>
      </c>
      <c r="S28" s="21">
        <f t="shared" si="8"/>
        <v>-58.066357847513316</v>
      </c>
      <c r="T28" s="20">
        <f t="shared" si="9"/>
        <v>78.557150645102666</v>
      </c>
      <c r="U28" s="22">
        <f t="shared" si="10"/>
        <v>75.167744866436493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1999000</v>
      </c>
      <c r="I31" s="44">
        <v>85494</v>
      </c>
      <c r="J31" s="43">
        <v>380000</v>
      </c>
      <c r="K31" s="44">
        <v>1981832</v>
      </c>
      <c r="L31" s="43">
        <v>68000</v>
      </c>
      <c r="M31" s="44">
        <v>414234</v>
      </c>
      <c r="N31" s="43"/>
      <c r="O31" s="44"/>
      <c r="P31" s="43">
        <f t="shared" si="5"/>
        <v>2447000</v>
      </c>
      <c r="Q31" s="44">
        <f t="shared" si="6"/>
        <v>2481560</v>
      </c>
      <c r="R31" s="24">
        <f t="shared" si="7"/>
        <v>-82.10526315789474</v>
      </c>
      <c r="S31" s="25">
        <f t="shared" si="8"/>
        <v>-79.098430139386195</v>
      </c>
      <c r="T31" s="24">
        <f t="shared" si="9"/>
        <v>81.566666666666663</v>
      </c>
      <c r="U31" s="26">
        <f t="shared" si="10"/>
        <v>82.718666666666664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2503000</v>
      </c>
      <c r="C33" s="42"/>
      <c r="D33" s="42"/>
      <c r="E33" s="42">
        <f t="shared" si="4"/>
        <v>2503000</v>
      </c>
      <c r="F33" s="43">
        <v>2503000</v>
      </c>
      <c r="G33" s="44">
        <v>2503000</v>
      </c>
      <c r="H33" s="43">
        <v>604000</v>
      </c>
      <c r="I33" s="44">
        <v>416461</v>
      </c>
      <c r="J33" s="43">
        <v>617000</v>
      </c>
      <c r="K33" s="44">
        <v>578890</v>
      </c>
      <c r="L33" s="43">
        <v>655000</v>
      </c>
      <c r="M33" s="44">
        <v>659570</v>
      </c>
      <c r="N33" s="43"/>
      <c r="O33" s="44"/>
      <c r="P33" s="43">
        <f t="shared" si="5"/>
        <v>1876000</v>
      </c>
      <c r="Q33" s="44">
        <f t="shared" si="6"/>
        <v>1654921</v>
      </c>
      <c r="R33" s="24">
        <f t="shared" si="7"/>
        <v>6.1588330632090758</v>
      </c>
      <c r="S33" s="25">
        <f t="shared" si="8"/>
        <v>13.937017395360085</v>
      </c>
      <c r="T33" s="24">
        <f t="shared" si="9"/>
        <v>74.950059928086304</v>
      </c>
      <c r="U33" s="26">
        <f t="shared" si="10"/>
        <v>66.117499001198567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31409000</v>
      </c>
      <c r="C43" s="45">
        <f t="shared" si="20"/>
        <v>-8902000</v>
      </c>
      <c r="D43" s="45">
        <f t="shared" si="20"/>
        <v>0</v>
      </c>
      <c r="E43" s="45">
        <f t="shared" si="20"/>
        <v>22507000</v>
      </c>
      <c r="F43" s="46">
        <f t="shared" si="20"/>
        <v>31409000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31409000</v>
      </c>
      <c r="C44" s="39">
        <f t="shared" si="22"/>
        <v>-8902000</v>
      </c>
      <c r="D44" s="39">
        <f t="shared" si="22"/>
        <v>0</v>
      </c>
      <c r="E44" s="39">
        <f t="shared" si="22"/>
        <v>22507000</v>
      </c>
      <c r="F44" s="40">
        <f t="shared" si="22"/>
        <v>31409000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31409000</v>
      </c>
      <c r="C46" s="42">
        <v>-8902000</v>
      </c>
      <c r="D46" s="42"/>
      <c r="E46" s="42">
        <f t="shared" si="13"/>
        <v>22507000</v>
      </c>
      <c r="F46" s="43">
        <v>31409000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156391000</v>
      </c>
      <c r="C61" s="39">
        <f t="shared" si="26"/>
        <v>-8902000</v>
      </c>
      <c r="D61" s="39">
        <f t="shared" si="26"/>
        <v>0</v>
      </c>
      <c r="E61" s="39">
        <f t="shared" si="26"/>
        <v>147489000</v>
      </c>
      <c r="F61" s="40">
        <f t="shared" si="26"/>
        <v>156391000</v>
      </c>
      <c r="G61" s="41">
        <f t="shared" si="26"/>
        <v>124982000</v>
      </c>
      <c r="H61" s="40">
        <f t="shared" si="26"/>
        <v>16767000</v>
      </c>
      <c r="I61" s="41">
        <f t="shared" si="26"/>
        <v>4363209</v>
      </c>
      <c r="J61" s="40">
        <f t="shared" si="26"/>
        <v>36698000</v>
      </c>
      <c r="K61" s="41">
        <f t="shared" si="26"/>
        <v>45994795</v>
      </c>
      <c r="L61" s="40">
        <f t="shared" si="26"/>
        <v>16813000</v>
      </c>
      <c r="M61" s="41">
        <f t="shared" si="26"/>
        <v>9003900</v>
      </c>
      <c r="N61" s="40">
        <f t="shared" si="26"/>
        <v>0</v>
      </c>
      <c r="O61" s="41">
        <f t="shared" si="26"/>
        <v>0</v>
      </c>
      <c r="P61" s="40">
        <f t="shared" si="26"/>
        <v>70278000</v>
      </c>
      <c r="Q61" s="41">
        <f t="shared" si="26"/>
        <v>59361904</v>
      </c>
      <c r="R61" s="20">
        <f t="shared" si="16"/>
        <v>-54.185514196958962</v>
      </c>
      <c r="S61" s="21">
        <f t="shared" si="17"/>
        <v>-80.424089290973029</v>
      </c>
      <c r="T61" s="20">
        <f t="shared" si="18"/>
        <v>47.649655228525518</v>
      </c>
      <c r="U61" s="22">
        <f t="shared" si="19"/>
        <v>40.248360216694131</v>
      </c>
      <c r="V61" s="40">
        <f t="shared" ref="V61:W61" si="27">+V8+V43</f>
        <v>40068000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156391000</v>
      </c>
      <c r="C65" s="48">
        <f t="shared" si="30"/>
        <v>-8902000</v>
      </c>
      <c r="D65" s="48">
        <f t="shared" si="30"/>
        <v>0</v>
      </c>
      <c r="E65" s="48">
        <f t="shared" si="30"/>
        <v>147489000</v>
      </c>
      <c r="F65" s="49">
        <f t="shared" si="30"/>
        <v>156391000</v>
      </c>
      <c r="G65" s="50">
        <f t="shared" si="30"/>
        <v>124982000</v>
      </c>
      <c r="H65" s="49">
        <f t="shared" si="30"/>
        <v>16767000</v>
      </c>
      <c r="I65" s="50">
        <f t="shared" si="30"/>
        <v>4363209</v>
      </c>
      <c r="J65" s="49">
        <f t="shared" si="30"/>
        <v>36698000</v>
      </c>
      <c r="K65" s="50">
        <f t="shared" si="30"/>
        <v>45994795</v>
      </c>
      <c r="L65" s="49">
        <f t="shared" si="30"/>
        <v>16813000</v>
      </c>
      <c r="M65" s="51">
        <f t="shared" si="30"/>
        <v>9003900</v>
      </c>
      <c r="N65" s="49">
        <f t="shared" si="30"/>
        <v>0</v>
      </c>
      <c r="O65" s="50">
        <f t="shared" si="30"/>
        <v>0</v>
      </c>
      <c r="P65" s="49">
        <f t="shared" si="30"/>
        <v>70278000</v>
      </c>
      <c r="Q65" s="50">
        <f t="shared" si="30"/>
        <v>59361904</v>
      </c>
      <c r="R65" s="34">
        <f t="shared" si="16"/>
        <v>-54.185514196958962</v>
      </c>
      <c r="S65" s="35">
        <f t="shared" si="17"/>
        <v>-80.424089290973029</v>
      </c>
      <c r="T65" s="34">
        <f t="shared" si="18"/>
        <v>47.649655228525518</v>
      </c>
      <c r="U65" s="35">
        <f t="shared" si="19"/>
        <v>40.248360216694131</v>
      </c>
      <c r="V65" s="49">
        <f>+V61+V62</f>
        <v>40068000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62148000</v>
      </c>
      <c r="C8" s="36">
        <f t="shared" si="0"/>
        <v>-4000000</v>
      </c>
      <c r="D8" s="36">
        <f t="shared" si="0"/>
        <v>0</v>
      </c>
      <c r="E8" s="36">
        <f t="shared" si="0"/>
        <v>58148000</v>
      </c>
      <c r="F8" s="37">
        <f t="shared" si="0"/>
        <v>58148000</v>
      </c>
      <c r="G8" s="38">
        <f t="shared" si="0"/>
        <v>58148000</v>
      </c>
      <c r="H8" s="37">
        <f t="shared" si="0"/>
        <v>14031000</v>
      </c>
      <c r="I8" s="38">
        <f t="shared" si="0"/>
        <v>9647521</v>
      </c>
      <c r="J8" s="37">
        <f t="shared" si="0"/>
        <v>11398000</v>
      </c>
      <c r="K8" s="38">
        <f t="shared" si="0"/>
        <v>17292112</v>
      </c>
      <c r="L8" s="37">
        <f t="shared" si="0"/>
        <v>13483000</v>
      </c>
      <c r="M8" s="38">
        <f t="shared" si="0"/>
        <v>17032004</v>
      </c>
      <c r="N8" s="37">
        <f t="shared" si="0"/>
        <v>0</v>
      </c>
      <c r="O8" s="38">
        <f t="shared" si="0"/>
        <v>0</v>
      </c>
      <c r="P8" s="37">
        <f t="shared" si="0"/>
        <v>38912000</v>
      </c>
      <c r="Q8" s="38">
        <f t="shared" si="0"/>
        <v>43971637</v>
      </c>
      <c r="R8" s="16">
        <f>IF(($J8       =0),0,((($L8       -$J8       )/$J8       )*100))</f>
        <v>18.292682926829269</v>
      </c>
      <c r="S8" s="17">
        <f>IF(($K8       =0),0,((($M8       -$K8       )/$K8       )*100))</f>
        <v>-1.5042002966439265</v>
      </c>
      <c r="T8" s="16">
        <f>IF(($E8       =0),0,(($P8       /$E8       )*100))</f>
        <v>66.918896608653782</v>
      </c>
      <c r="U8" s="18">
        <f>IF(($E8       =0),0,(($Q8       /$E8       )*100))</f>
        <v>75.620205338102778</v>
      </c>
      <c r="V8" s="37">
        <f t="shared" ref="V8:W8" si="1">+V9+V28</f>
        <v>11354000</v>
      </c>
      <c r="W8" s="38">
        <f t="shared" si="1"/>
        <v>7803000</v>
      </c>
    </row>
    <row r="9" spans="1:23" x14ac:dyDescent="0.2">
      <c r="A9" s="19" t="s">
        <v>35</v>
      </c>
      <c r="B9" s="39">
        <f t="shared" ref="B9:Q9" si="2">SUM(B10:B27)</f>
        <v>58334000</v>
      </c>
      <c r="C9" s="39">
        <f t="shared" si="2"/>
        <v>-4000000</v>
      </c>
      <c r="D9" s="39">
        <f t="shared" si="2"/>
        <v>0</v>
      </c>
      <c r="E9" s="39">
        <f t="shared" si="2"/>
        <v>54334000</v>
      </c>
      <c r="F9" s="40">
        <f t="shared" si="2"/>
        <v>54334000</v>
      </c>
      <c r="G9" s="41">
        <f t="shared" si="2"/>
        <v>54334000</v>
      </c>
      <c r="H9" s="40">
        <f t="shared" si="2"/>
        <v>13422000</v>
      </c>
      <c r="I9" s="41">
        <f t="shared" si="2"/>
        <v>9029732</v>
      </c>
      <c r="J9" s="40">
        <f t="shared" si="2"/>
        <v>10141000</v>
      </c>
      <c r="K9" s="41">
        <f t="shared" si="2"/>
        <v>15015333</v>
      </c>
      <c r="L9" s="40">
        <f t="shared" si="2"/>
        <v>13162000</v>
      </c>
      <c r="M9" s="41">
        <f t="shared" si="2"/>
        <v>16284902</v>
      </c>
      <c r="N9" s="40">
        <f t="shared" si="2"/>
        <v>0</v>
      </c>
      <c r="O9" s="41">
        <f t="shared" si="2"/>
        <v>0</v>
      </c>
      <c r="P9" s="40">
        <f t="shared" si="2"/>
        <v>36725000</v>
      </c>
      <c r="Q9" s="41">
        <f t="shared" si="2"/>
        <v>40329967</v>
      </c>
      <c r="R9" s="20">
        <f>IF(($J9       =0),0,((($L9       -$J9       )/$J9       )*100))</f>
        <v>29.789961542254218</v>
      </c>
      <c r="S9" s="21">
        <f>IF(($K9       =0),0,((($M9       -$K9       )/$K9       )*100))</f>
        <v>8.4551504785141969</v>
      </c>
      <c r="T9" s="20">
        <f>IF(($E9       =0),0,(($P9       /$E9       )*100))</f>
        <v>67.591195200058891</v>
      </c>
      <c r="U9" s="22">
        <f>IF(($E9       =0),0,(($Q9       /$E9       )*100))</f>
        <v>74.226022380093497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45340000</v>
      </c>
      <c r="C10" s="42"/>
      <c r="D10" s="42"/>
      <c r="E10" s="42">
        <f t="shared" ref="E10:E41" si="4">$B10      +$C10      +$D10</f>
        <v>45340000</v>
      </c>
      <c r="F10" s="43">
        <v>45340000</v>
      </c>
      <c r="G10" s="44">
        <v>45340000</v>
      </c>
      <c r="H10" s="43">
        <v>12990000</v>
      </c>
      <c r="I10" s="44">
        <v>8737087</v>
      </c>
      <c r="J10" s="43">
        <v>6573000</v>
      </c>
      <c r="K10" s="44">
        <v>10676672</v>
      </c>
      <c r="L10" s="43">
        <v>13162000</v>
      </c>
      <c r="M10" s="44">
        <v>13658722</v>
      </c>
      <c r="N10" s="43"/>
      <c r="O10" s="44"/>
      <c r="P10" s="43">
        <f t="shared" ref="P10:P41" si="5">$H10      +$J10      +$L10      +$N10</f>
        <v>32725000</v>
      </c>
      <c r="Q10" s="44">
        <f t="shared" ref="Q10:Q41" si="6">$I10      +$K10      +$M10      +$O10</f>
        <v>33072481</v>
      </c>
      <c r="R10" s="24">
        <f t="shared" ref="R10:R41" si="7">IF(($J10      =0),0,((($L10      -$J10      )/$J10      )*100))</f>
        <v>100.24342005172674</v>
      </c>
      <c r="S10" s="25">
        <f t="shared" ref="S10:S41" si="8">IF(($K10      =0),0,((($M10      -$K10      )/$K10      )*100))</f>
        <v>27.930519922312868</v>
      </c>
      <c r="T10" s="24">
        <f t="shared" ref="T10:T41" si="9">IF(($E10      =0),0,(($P10      /$E10      )*100))</f>
        <v>72.176885752095274</v>
      </c>
      <c r="U10" s="26">
        <f t="shared" ref="U10:U41" si="10">IF(($E10      =0),0,(($Q10      /$E10      )*100))</f>
        <v>72.943275253639172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12994000</v>
      </c>
      <c r="C13" s="42">
        <v>-4000000</v>
      </c>
      <c r="D13" s="42"/>
      <c r="E13" s="42">
        <f t="shared" si="4"/>
        <v>8994000</v>
      </c>
      <c r="F13" s="43">
        <v>8994000</v>
      </c>
      <c r="G13" s="44">
        <v>8994000</v>
      </c>
      <c r="H13" s="43">
        <v>432000</v>
      </c>
      <c r="I13" s="44">
        <v>292645</v>
      </c>
      <c r="J13" s="43">
        <v>3568000</v>
      </c>
      <c r="K13" s="44">
        <v>4338661</v>
      </c>
      <c r="L13" s="43"/>
      <c r="M13" s="44">
        <v>2626180</v>
      </c>
      <c r="N13" s="43"/>
      <c r="O13" s="44"/>
      <c r="P13" s="43">
        <f t="shared" si="5"/>
        <v>4000000</v>
      </c>
      <c r="Q13" s="44">
        <f t="shared" si="6"/>
        <v>7257486</v>
      </c>
      <c r="R13" s="24">
        <f t="shared" si="7"/>
        <v>-100</v>
      </c>
      <c r="S13" s="25">
        <f t="shared" si="8"/>
        <v>-39.470265134796193</v>
      </c>
      <c r="T13" s="24">
        <f t="shared" si="9"/>
        <v>44.474093840338</v>
      </c>
      <c r="U13" s="26">
        <f t="shared" si="10"/>
        <v>80.692528352234831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3814000</v>
      </c>
      <c r="C28" s="39">
        <f t="shared" si="11"/>
        <v>0</v>
      </c>
      <c r="D28" s="39">
        <f t="shared" si="11"/>
        <v>0</v>
      </c>
      <c r="E28" s="39">
        <f t="shared" si="11"/>
        <v>3814000</v>
      </c>
      <c r="F28" s="40">
        <f t="shared" si="11"/>
        <v>3814000</v>
      </c>
      <c r="G28" s="41">
        <f t="shared" si="11"/>
        <v>3814000</v>
      </c>
      <c r="H28" s="40">
        <f t="shared" si="11"/>
        <v>609000</v>
      </c>
      <c r="I28" s="41">
        <f t="shared" si="11"/>
        <v>617789</v>
      </c>
      <c r="J28" s="40">
        <f t="shared" si="11"/>
        <v>1257000</v>
      </c>
      <c r="K28" s="41">
        <f t="shared" si="11"/>
        <v>2276779</v>
      </c>
      <c r="L28" s="40">
        <f t="shared" si="11"/>
        <v>321000</v>
      </c>
      <c r="M28" s="41">
        <f t="shared" si="11"/>
        <v>747102</v>
      </c>
      <c r="N28" s="40">
        <f t="shared" si="11"/>
        <v>0</v>
      </c>
      <c r="O28" s="41">
        <f t="shared" si="11"/>
        <v>0</v>
      </c>
      <c r="P28" s="40">
        <f t="shared" si="11"/>
        <v>2187000</v>
      </c>
      <c r="Q28" s="41">
        <f t="shared" si="11"/>
        <v>3641670</v>
      </c>
      <c r="R28" s="20">
        <f t="shared" si="7"/>
        <v>-74.463007159904535</v>
      </c>
      <c r="S28" s="21">
        <f t="shared" si="8"/>
        <v>-67.186011466198522</v>
      </c>
      <c r="T28" s="20">
        <f t="shared" si="9"/>
        <v>57.34137388568432</v>
      </c>
      <c r="U28" s="22">
        <f t="shared" si="10"/>
        <v>95.4816465652858</v>
      </c>
      <c r="V28" s="40">
        <f t="shared" ref="V28:W28" si="12">SUM(V29:V42)</f>
        <v>11354000</v>
      </c>
      <c r="W28" s="41">
        <f t="shared" si="12"/>
        <v>7803000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81000</v>
      </c>
      <c r="I31" s="44">
        <v>130159</v>
      </c>
      <c r="J31" s="43">
        <v>81000</v>
      </c>
      <c r="K31" s="44">
        <v>189227</v>
      </c>
      <c r="L31" s="43">
        <v>278000</v>
      </c>
      <c r="M31" s="44">
        <v>401602</v>
      </c>
      <c r="N31" s="43"/>
      <c r="O31" s="44"/>
      <c r="P31" s="43">
        <f t="shared" si="5"/>
        <v>440000</v>
      </c>
      <c r="Q31" s="44">
        <f t="shared" si="6"/>
        <v>720988</v>
      </c>
      <c r="R31" s="24">
        <f t="shared" si="7"/>
        <v>243.2098765432099</v>
      </c>
      <c r="S31" s="25">
        <f t="shared" si="8"/>
        <v>112.2329265908142</v>
      </c>
      <c r="T31" s="24">
        <f t="shared" si="9"/>
        <v>25.882352941176475</v>
      </c>
      <c r="U31" s="26">
        <f t="shared" si="10"/>
        <v>42.411058823529416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2114000</v>
      </c>
      <c r="C33" s="42"/>
      <c r="D33" s="42"/>
      <c r="E33" s="42">
        <f t="shared" si="4"/>
        <v>2114000</v>
      </c>
      <c r="F33" s="43">
        <v>2114000</v>
      </c>
      <c r="G33" s="44">
        <v>2114000</v>
      </c>
      <c r="H33" s="43">
        <v>528000</v>
      </c>
      <c r="I33" s="44">
        <v>487630</v>
      </c>
      <c r="J33" s="43">
        <v>1176000</v>
      </c>
      <c r="K33" s="44">
        <v>2087552</v>
      </c>
      <c r="L33" s="43">
        <v>43000</v>
      </c>
      <c r="M33" s="44">
        <v>345500</v>
      </c>
      <c r="N33" s="43"/>
      <c r="O33" s="44"/>
      <c r="P33" s="43">
        <f t="shared" si="5"/>
        <v>1747000</v>
      </c>
      <c r="Q33" s="44">
        <f t="shared" si="6"/>
        <v>2920682</v>
      </c>
      <c r="R33" s="24">
        <f t="shared" si="7"/>
        <v>-96.343537414965979</v>
      </c>
      <c r="S33" s="25">
        <f t="shared" si="8"/>
        <v>-83.449514071984794</v>
      </c>
      <c r="T33" s="24">
        <f t="shared" si="9"/>
        <v>82.639545884579007</v>
      </c>
      <c r="U33" s="26">
        <f t="shared" si="10"/>
        <v>138.15903500473036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11354000</v>
      </c>
      <c r="W37" s="44">
        <v>7803000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16495000</v>
      </c>
      <c r="C43" s="45">
        <f t="shared" si="20"/>
        <v>490000</v>
      </c>
      <c r="D43" s="45">
        <f t="shared" si="20"/>
        <v>0</v>
      </c>
      <c r="E43" s="45">
        <f t="shared" si="20"/>
        <v>16985000</v>
      </c>
      <c r="F43" s="46">
        <f t="shared" si="20"/>
        <v>16495000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16495000</v>
      </c>
      <c r="C44" s="39">
        <f t="shared" si="22"/>
        <v>490000</v>
      </c>
      <c r="D44" s="39">
        <f t="shared" si="22"/>
        <v>0</v>
      </c>
      <c r="E44" s="39">
        <f t="shared" si="22"/>
        <v>16985000</v>
      </c>
      <c r="F44" s="40">
        <f t="shared" si="22"/>
        <v>16495000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16495000</v>
      </c>
      <c r="C46" s="42">
        <v>490000</v>
      </c>
      <c r="D46" s="42"/>
      <c r="E46" s="42">
        <f t="shared" si="13"/>
        <v>16985000</v>
      </c>
      <c r="F46" s="43">
        <v>16495000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78643000</v>
      </c>
      <c r="C61" s="39">
        <f t="shared" si="26"/>
        <v>-3510000</v>
      </c>
      <c r="D61" s="39">
        <f t="shared" si="26"/>
        <v>0</v>
      </c>
      <c r="E61" s="39">
        <f t="shared" si="26"/>
        <v>75133000</v>
      </c>
      <c r="F61" s="40">
        <f t="shared" si="26"/>
        <v>74643000</v>
      </c>
      <c r="G61" s="41">
        <f t="shared" si="26"/>
        <v>58148000</v>
      </c>
      <c r="H61" s="40">
        <f t="shared" si="26"/>
        <v>14031000</v>
      </c>
      <c r="I61" s="41">
        <f t="shared" si="26"/>
        <v>9647521</v>
      </c>
      <c r="J61" s="40">
        <f t="shared" si="26"/>
        <v>11398000</v>
      </c>
      <c r="K61" s="41">
        <f t="shared" si="26"/>
        <v>17292112</v>
      </c>
      <c r="L61" s="40">
        <f t="shared" si="26"/>
        <v>13483000</v>
      </c>
      <c r="M61" s="41">
        <f t="shared" si="26"/>
        <v>17032004</v>
      </c>
      <c r="N61" s="40">
        <f t="shared" si="26"/>
        <v>0</v>
      </c>
      <c r="O61" s="41">
        <f t="shared" si="26"/>
        <v>0</v>
      </c>
      <c r="P61" s="40">
        <f t="shared" si="26"/>
        <v>38912000</v>
      </c>
      <c r="Q61" s="41">
        <f t="shared" si="26"/>
        <v>43971637</v>
      </c>
      <c r="R61" s="20">
        <f t="shared" si="16"/>
        <v>18.292682926829269</v>
      </c>
      <c r="S61" s="21">
        <f t="shared" si="17"/>
        <v>-1.5042002966439265</v>
      </c>
      <c r="T61" s="20">
        <f t="shared" si="18"/>
        <v>51.790824271624977</v>
      </c>
      <c r="U61" s="22">
        <f t="shared" si="19"/>
        <v>58.525064884937372</v>
      </c>
      <c r="V61" s="40">
        <f t="shared" ref="V61:W61" si="27">+V8+V43</f>
        <v>11354000</v>
      </c>
      <c r="W61" s="41">
        <f t="shared" si="27"/>
        <v>7803000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78643000</v>
      </c>
      <c r="C65" s="48">
        <f t="shared" si="30"/>
        <v>-3510000</v>
      </c>
      <c r="D65" s="48">
        <f t="shared" si="30"/>
        <v>0</v>
      </c>
      <c r="E65" s="48">
        <f t="shared" si="30"/>
        <v>75133000</v>
      </c>
      <c r="F65" s="49">
        <f t="shared" si="30"/>
        <v>74643000</v>
      </c>
      <c r="G65" s="50">
        <f t="shared" si="30"/>
        <v>58148000</v>
      </c>
      <c r="H65" s="49">
        <f t="shared" si="30"/>
        <v>14031000</v>
      </c>
      <c r="I65" s="50">
        <f t="shared" si="30"/>
        <v>9647521</v>
      </c>
      <c r="J65" s="49">
        <f t="shared" si="30"/>
        <v>11398000</v>
      </c>
      <c r="K65" s="50">
        <f t="shared" si="30"/>
        <v>17292112</v>
      </c>
      <c r="L65" s="49">
        <f t="shared" si="30"/>
        <v>13483000</v>
      </c>
      <c r="M65" s="51">
        <f t="shared" si="30"/>
        <v>17032004</v>
      </c>
      <c r="N65" s="49">
        <f t="shared" si="30"/>
        <v>0</v>
      </c>
      <c r="O65" s="50">
        <f t="shared" si="30"/>
        <v>0</v>
      </c>
      <c r="P65" s="49">
        <f t="shared" si="30"/>
        <v>38912000</v>
      </c>
      <c r="Q65" s="50">
        <f t="shared" si="30"/>
        <v>43971637</v>
      </c>
      <c r="R65" s="34">
        <f t="shared" si="16"/>
        <v>18.292682926829269</v>
      </c>
      <c r="S65" s="35">
        <f t="shared" si="17"/>
        <v>-1.5042002966439265</v>
      </c>
      <c r="T65" s="34">
        <f t="shared" si="18"/>
        <v>51.790824271624977</v>
      </c>
      <c r="U65" s="35">
        <f t="shared" si="19"/>
        <v>58.525064884937372</v>
      </c>
      <c r="V65" s="49">
        <f>+V61+V62</f>
        <v>11354000</v>
      </c>
      <c r="W65" s="50">
        <f>+W61+W62</f>
        <v>7803000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60224000</v>
      </c>
      <c r="C8" s="36">
        <f t="shared" si="0"/>
        <v>18742000</v>
      </c>
      <c r="D8" s="36">
        <f t="shared" si="0"/>
        <v>0</v>
      </c>
      <c r="E8" s="36">
        <f t="shared" si="0"/>
        <v>78966000</v>
      </c>
      <c r="F8" s="37">
        <f t="shared" si="0"/>
        <v>78966000</v>
      </c>
      <c r="G8" s="38">
        <f t="shared" si="0"/>
        <v>78966000</v>
      </c>
      <c r="H8" s="37">
        <f t="shared" si="0"/>
        <v>21252000</v>
      </c>
      <c r="I8" s="38">
        <f t="shared" si="0"/>
        <v>33251311</v>
      </c>
      <c r="J8" s="37">
        <f t="shared" si="0"/>
        <v>15901000</v>
      </c>
      <c r="K8" s="38">
        <f t="shared" si="0"/>
        <v>-16694109</v>
      </c>
      <c r="L8" s="37">
        <f t="shared" si="0"/>
        <v>10090000</v>
      </c>
      <c r="M8" s="38">
        <f t="shared" si="0"/>
        <v>31664887</v>
      </c>
      <c r="N8" s="37">
        <f t="shared" si="0"/>
        <v>0</v>
      </c>
      <c r="O8" s="38">
        <f t="shared" si="0"/>
        <v>0</v>
      </c>
      <c r="P8" s="37">
        <f t="shared" si="0"/>
        <v>47243000</v>
      </c>
      <c r="Q8" s="38">
        <f t="shared" si="0"/>
        <v>48222089</v>
      </c>
      <c r="R8" s="16">
        <f>IF(($J8       =0),0,((($L8       -$J8       )/$J8       )*100))</f>
        <v>-36.544871391736365</v>
      </c>
      <c r="S8" s="17">
        <f>IF(($K8       =0),0,((($M8       -$K8       )/$K8       )*100))</f>
        <v>-289.67701121395578</v>
      </c>
      <c r="T8" s="16">
        <f>IF(($E8       =0),0,(($P8       /$E8       )*100))</f>
        <v>59.827014157992039</v>
      </c>
      <c r="U8" s="18">
        <f>IF(($E8       =0),0,(($Q8       /$E8       )*100))</f>
        <v>61.066900944710376</v>
      </c>
      <c r="V8" s="37">
        <f t="shared" ref="V8:W8" si="1">+V9+V28</f>
        <v>11180000</v>
      </c>
      <c r="W8" s="38">
        <f t="shared" si="1"/>
        <v>11180000</v>
      </c>
    </row>
    <row r="9" spans="1:23" x14ac:dyDescent="0.2">
      <c r="A9" s="19" t="s">
        <v>35</v>
      </c>
      <c r="B9" s="39">
        <f t="shared" ref="B9:Q9" si="2">SUM(B10:B27)</f>
        <v>56904000</v>
      </c>
      <c r="C9" s="39">
        <f t="shared" si="2"/>
        <v>18742000</v>
      </c>
      <c r="D9" s="39">
        <f t="shared" si="2"/>
        <v>0</v>
      </c>
      <c r="E9" s="39">
        <f t="shared" si="2"/>
        <v>75646000</v>
      </c>
      <c r="F9" s="40">
        <f t="shared" si="2"/>
        <v>75646000</v>
      </c>
      <c r="G9" s="41">
        <f t="shared" si="2"/>
        <v>75646000</v>
      </c>
      <c r="H9" s="40">
        <f t="shared" si="2"/>
        <v>20373000</v>
      </c>
      <c r="I9" s="41">
        <f t="shared" si="2"/>
        <v>0</v>
      </c>
      <c r="J9" s="40">
        <f t="shared" si="2"/>
        <v>14805000</v>
      </c>
      <c r="K9" s="41">
        <f t="shared" si="2"/>
        <v>14295565</v>
      </c>
      <c r="L9" s="40">
        <f t="shared" si="2"/>
        <v>8997000</v>
      </c>
      <c r="M9" s="41">
        <f t="shared" si="2"/>
        <v>30821560</v>
      </c>
      <c r="N9" s="40">
        <f t="shared" si="2"/>
        <v>0</v>
      </c>
      <c r="O9" s="41">
        <f t="shared" si="2"/>
        <v>0</v>
      </c>
      <c r="P9" s="40">
        <f t="shared" si="2"/>
        <v>44175000</v>
      </c>
      <c r="Q9" s="41">
        <f t="shared" si="2"/>
        <v>45117125</v>
      </c>
      <c r="R9" s="20">
        <f>IF(($J9       =0),0,((($L9       -$J9       )/$J9       )*100))</f>
        <v>-39.229989868287738</v>
      </c>
      <c r="S9" s="21">
        <f>IF(($K9       =0),0,((($M9       -$K9       )/$K9       )*100))</f>
        <v>115.60225146750058</v>
      </c>
      <c r="T9" s="20">
        <f>IF(($E9       =0),0,(($P9       /$E9       )*100))</f>
        <v>58.397007112074661</v>
      </c>
      <c r="U9" s="22">
        <f>IF(($E9       =0),0,(($Q9       /$E9       )*100))</f>
        <v>59.642446395050627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54789000</v>
      </c>
      <c r="C10" s="42"/>
      <c r="D10" s="42"/>
      <c r="E10" s="42">
        <f t="shared" ref="E10:E41" si="4">$B10      +$C10      +$D10</f>
        <v>54789000</v>
      </c>
      <c r="F10" s="43">
        <v>54789000</v>
      </c>
      <c r="G10" s="44">
        <v>54789000</v>
      </c>
      <c r="H10" s="43">
        <v>20373000</v>
      </c>
      <c r="I10" s="44"/>
      <c r="J10" s="43">
        <v>14805000</v>
      </c>
      <c r="K10" s="44">
        <v>14295565</v>
      </c>
      <c r="L10" s="43">
        <v>8997000</v>
      </c>
      <c r="M10" s="44">
        <v>30821560</v>
      </c>
      <c r="N10" s="43"/>
      <c r="O10" s="44"/>
      <c r="P10" s="43">
        <f t="shared" ref="P10:P41" si="5">$H10      +$J10      +$L10      +$N10</f>
        <v>44175000</v>
      </c>
      <c r="Q10" s="44">
        <f t="shared" ref="Q10:Q41" si="6">$I10      +$K10      +$M10      +$O10</f>
        <v>45117125</v>
      </c>
      <c r="R10" s="24">
        <f t="shared" ref="R10:R41" si="7">IF(($J10      =0),0,((($L10      -$J10      )/$J10      )*100))</f>
        <v>-39.229989868287738</v>
      </c>
      <c r="S10" s="25">
        <f t="shared" ref="S10:S41" si="8">IF(($K10      =0),0,((($M10      -$K10      )/$K10      )*100))</f>
        <v>115.60225146750058</v>
      </c>
      <c r="T10" s="24">
        <f t="shared" ref="T10:T41" si="9">IF(($E10      =0),0,(($P10      /$E10      )*100))</f>
        <v>80.627498220445716</v>
      </c>
      <c r="U10" s="26">
        <f t="shared" ref="U10:U41" si="10">IF(($E10      =0),0,(($Q10      /$E10      )*100))</f>
        <v>82.347049590246215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2115000</v>
      </c>
      <c r="C13" s="42">
        <v>-846000</v>
      </c>
      <c r="D13" s="42"/>
      <c r="E13" s="42">
        <f t="shared" si="4"/>
        <v>1269000</v>
      </c>
      <c r="F13" s="43">
        <v>1269000</v>
      </c>
      <c r="G13" s="44">
        <v>1269000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19588000</v>
      </c>
      <c r="D20" s="42"/>
      <c r="E20" s="42">
        <f t="shared" si="4"/>
        <v>19588000</v>
      </c>
      <c r="F20" s="43">
        <v>19588000</v>
      </c>
      <c r="G20" s="44">
        <v>19588000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3320000</v>
      </c>
      <c r="C28" s="39">
        <f t="shared" si="11"/>
        <v>0</v>
      </c>
      <c r="D28" s="39">
        <f t="shared" si="11"/>
        <v>0</v>
      </c>
      <c r="E28" s="39">
        <f t="shared" si="11"/>
        <v>3320000</v>
      </c>
      <c r="F28" s="40">
        <f t="shared" si="11"/>
        <v>3320000</v>
      </c>
      <c r="G28" s="41">
        <f t="shared" si="11"/>
        <v>3320000</v>
      </c>
      <c r="H28" s="40">
        <f t="shared" si="11"/>
        <v>879000</v>
      </c>
      <c r="I28" s="41">
        <f t="shared" si="11"/>
        <v>33251311</v>
      </c>
      <c r="J28" s="40">
        <f t="shared" si="11"/>
        <v>1096000</v>
      </c>
      <c r="K28" s="41">
        <f t="shared" si="11"/>
        <v>-30989674</v>
      </c>
      <c r="L28" s="40">
        <f t="shared" si="11"/>
        <v>1093000</v>
      </c>
      <c r="M28" s="41">
        <f t="shared" si="11"/>
        <v>843327</v>
      </c>
      <c r="N28" s="40">
        <f t="shared" si="11"/>
        <v>0</v>
      </c>
      <c r="O28" s="41">
        <f t="shared" si="11"/>
        <v>0</v>
      </c>
      <c r="P28" s="40">
        <f t="shared" si="11"/>
        <v>3068000</v>
      </c>
      <c r="Q28" s="41">
        <f t="shared" si="11"/>
        <v>3104964</v>
      </c>
      <c r="R28" s="20">
        <f t="shared" si="7"/>
        <v>-0.27372262773722628</v>
      </c>
      <c r="S28" s="21">
        <f t="shared" si="8"/>
        <v>-102.72131613904682</v>
      </c>
      <c r="T28" s="20">
        <f t="shared" si="9"/>
        <v>92.409638554216869</v>
      </c>
      <c r="U28" s="22">
        <f t="shared" si="10"/>
        <v>93.523012048192768</v>
      </c>
      <c r="V28" s="40">
        <f t="shared" ref="V28:W28" si="12">SUM(V29:V42)</f>
        <v>11180000</v>
      </c>
      <c r="W28" s="41">
        <f t="shared" si="12"/>
        <v>11180000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474000</v>
      </c>
      <c r="I31" s="44">
        <v>32846311</v>
      </c>
      <c r="J31" s="43">
        <v>594000</v>
      </c>
      <c r="K31" s="44">
        <v>-31718674</v>
      </c>
      <c r="L31" s="43">
        <v>380000</v>
      </c>
      <c r="M31" s="44">
        <v>357327</v>
      </c>
      <c r="N31" s="43"/>
      <c r="O31" s="44"/>
      <c r="P31" s="43">
        <f t="shared" si="5"/>
        <v>1448000</v>
      </c>
      <c r="Q31" s="44">
        <f t="shared" si="6"/>
        <v>1484964</v>
      </c>
      <c r="R31" s="24">
        <f t="shared" si="7"/>
        <v>-36.026936026936028</v>
      </c>
      <c r="S31" s="25">
        <f t="shared" si="8"/>
        <v>-101.12655087662239</v>
      </c>
      <c r="T31" s="24">
        <f t="shared" si="9"/>
        <v>85.176470588235304</v>
      </c>
      <c r="U31" s="26">
        <f t="shared" si="10"/>
        <v>87.35082352941177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405000</v>
      </c>
      <c r="I33" s="44">
        <v>405000</v>
      </c>
      <c r="J33" s="43">
        <v>502000</v>
      </c>
      <c r="K33" s="44">
        <v>729000</v>
      </c>
      <c r="L33" s="43">
        <v>713000</v>
      </c>
      <c r="M33" s="44">
        <v>486000</v>
      </c>
      <c r="N33" s="43"/>
      <c r="O33" s="44"/>
      <c r="P33" s="43">
        <f t="shared" si="5"/>
        <v>1620000</v>
      </c>
      <c r="Q33" s="44">
        <f t="shared" si="6"/>
        <v>1620000</v>
      </c>
      <c r="R33" s="24">
        <f t="shared" si="7"/>
        <v>42.031872509960159</v>
      </c>
      <c r="S33" s="25">
        <f t="shared" si="8"/>
        <v>-33.333333333333329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11180000</v>
      </c>
      <c r="W37" s="44">
        <v>11180000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1917000</v>
      </c>
      <c r="C43" s="45">
        <f t="shared" si="20"/>
        <v>-515000</v>
      </c>
      <c r="D43" s="45">
        <f t="shared" si="20"/>
        <v>0</v>
      </c>
      <c r="E43" s="45">
        <f t="shared" si="20"/>
        <v>1402000</v>
      </c>
      <c r="F43" s="46">
        <f t="shared" si="20"/>
        <v>1917000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1917000</v>
      </c>
      <c r="C44" s="39">
        <f t="shared" si="22"/>
        <v>-515000</v>
      </c>
      <c r="D44" s="39">
        <f t="shared" si="22"/>
        <v>0</v>
      </c>
      <c r="E44" s="39">
        <f t="shared" si="22"/>
        <v>1402000</v>
      </c>
      <c r="F44" s="40">
        <f t="shared" si="22"/>
        <v>1917000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1917000</v>
      </c>
      <c r="C46" s="42">
        <v>-515000</v>
      </c>
      <c r="D46" s="42"/>
      <c r="E46" s="42">
        <f t="shared" si="13"/>
        <v>1402000</v>
      </c>
      <c r="F46" s="43">
        <v>1917000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62141000</v>
      </c>
      <c r="C61" s="39">
        <f t="shared" si="26"/>
        <v>18227000</v>
      </c>
      <c r="D61" s="39">
        <f t="shared" si="26"/>
        <v>0</v>
      </c>
      <c r="E61" s="39">
        <f t="shared" si="26"/>
        <v>80368000</v>
      </c>
      <c r="F61" s="40">
        <f t="shared" si="26"/>
        <v>80883000</v>
      </c>
      <c r="G61" s="41">
        <f t="shared" si="26"/>
        <v>78966000</v>
      </c>
      <c r="H61" s="40">
        <f t="shared" si="26"/>
        <v>21252000</v>
      </c>
      <c r="I61" s="41">
        <f t="shared" si="26"/>
        <v>33251311</v>
      </c>
      <c r="J61" s="40">
        <f t="shared" si="26"/>
        <v>15901000</v>
      </c>
      <c r="K61" s="41">
        <f t="shared" si="26"/>
        <v>-16694109</v>
      </c>
      <c r="L61" s="40">
        <f t="shared" si="26"/>
        <v>10090000</v>
      </c>
      <c r="M61" s="41">
        <f t="shared" si="26"/>
        <v>31664887</v>
      </c>
      <c r="N61" s="40">
        <f t="shared" si="26"/>
        <v>0</v>
      </c>
      <c r="O61" s="41">
        <f t="shared" si="26"/>
        <v>0</v>
      </c>
      <c r="P61" s="40">
        <f t="shared" si="26"/>
        <v>47243000</v>
      </c>
      <c r="Q61" s="41">
        <f t="shared" si="26"/>
        <v>48222089</v>
      </c>
      <c r="R61" s="20">
        <f t="shared" si="16"/>
        <v>-36.544871391736365</v>
      </c>
      <c r="S61" s="21">
        <f t="shared" si="17"/>
        <v>-289.67701121395578</v>
      </c>
      <c r="T61" s="20">
        <f t="shared" si="18"/>
        <v>58.78334660561417</v>
      </c>
      <c r="U61" s="22">
        <f t="shared" si="19"/>
        <v>60.001603872187935</v>
      </c>
      <c r="V61" s="40">
        <f t="shared" ref="V61:W61" si="27">+V8+V43</f>
        <v>11180000</v>
      </c>
      <c r="W61" s="41">
        <f t="shared" si="27"/>
        <v>11180000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62141000</v>
      </c>
      <c r="C65" s="48">
        <f t="shared" si="30"/>
        <v>18227000</v>
      </c>
      <c r="D65" s="48">
        <f t="shared" si="30"/>
        <v>0</v>
      </c>
      <c r="E65" s="48">
        <f t="shared" si="30"/>
        <v>80368000</v>
      </c>
      <c r="F65" s="49">
        <f t="shared" si="30"/>
        <v>80883000</v>
      </c>
      <c r="G65" s="50">
        <f t="shared" si="30"/>
        <v>78966000</v>
      </c>
      <c r="H65" s="49">
        <f t="shared" si="30"/>
        <v>21252000</v>
      </c>
      <c r="I65" s="50">
        <f t="shared" si="30"/>
        <v>33251311</v>
      </c>
      <c r="J65" s="49">
        <f t="shared" si="30"/>
        <v>15901000</v>
      </c>
      <c r="K65" s="50">
        <f t="shared" si="30"/>
        <v>-16694109</v>
      </c>
      <c r="L65" s="49">
        <f t="shared" si="30"/>
        <v>10090000</v>
      </c>
      <c r="M65" s="51">
        <f t="shared" si="30"/>
        <v>31664887</v>
      </c>
      <c r="N65" s="49">
        <f t="shared" si="30"/>
        <v>0</v>
      </c>
      <c r="O65" s="50">
        <f t="shared" si="30"/>
        <v>0</v>
      </c>
      <c r="P65" s="49">
        <f t="shared" si="30"/>
        <v>47243000</v>
      </c>
      <c r="Q65" s="50">
        <f t="shared" si="30"/>
        <v>48222089</v>
      </c>
      <c r="R65" s="34">
        <f t="shared" si="16"/>
        <v>-36.544871391736365</v>
      </c>
      <c r="S65" s="35">
        <f t="shared" si="17"/>
        <v>-289.67701121395578</v>
      </c>
      <c r="T65" s="34">
        <f t="shared" si="18"/>
        <v>58.78334660561417</v>
      </c>
      <c r="U65" s="35">
        <f t="shared" si="19"/>
        <v>60.001603872187935</v>
      </c>
      <c r="V65" s="49">
        <f>+V61+V62</f>
        <v>11180000</v>
      </c>
      <c r="W65" s="50">
        <f>+W61+W62</f>
        <v>11180000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35096000</v>
      </c>
      <c r="C8" s="36">
        <f t="shared" si="0"/>
        <v>0</v>
      </c>
      <c r="D8" s="36">
        <f t="shared" si="0"/>
        <v>0</v>
      </c>
      <c r="E8" s="36">
        <f t="shared" si="0"/>
        <v>35096000</v>
      </c>
      <c r="F8" s="37">
        <f t="shared" si="0"/>
        <v>35096000</v>
      </c>
      <c r="G8" s="38">
        <f t="shared" si="0"/>
        <v>35096000</v>
      </c>
      <c r="H8" s="37">
        <f t="shared" si="0"/>
        <v>10948000</v>
      </c>
      <c r="I8" s="38">
        <f t="shared" si="0"/>
        <v>-68612934</v>
      </c>
      <c r="J8" s="37">
        <f t="shared" si="0"/>
        <v>6721000</v>
      </c>
      <c r="K8" s="38">
        <f t="shared" si="0"/>
        <v>83132172</v>
      </c>
      <c r="L8" s="37">
        <f t="shared" si="0"/>
        <v>5872000</v>
      </c>
      <c r="M8" s="38">
        <f t="shared" si="0"/>
        <v>14733269</v>
      </c>
      <c r="N8" s="37">
        <f t="shared" si="0"/>
        <v>0</v>
      </c>
      <c r="O8" s="38">
        <f t="shared" si="0"/>
        <v>0</v>
      </c>
      <c r="P8" s="37">
        <f t="shared" si="0"/>
        <v>23541000</v>
      </c>
      <c r="Q8" s="38">
        <f t="shared" si="0"/>
        <v>29252507</v>
      </c>
      <c r="R8" s="16">
        <f>IF(($J8       =0),0,((($L8       -$J8       )/$J8       )*100))</f>
        <v>-12.63204880226157</v>
      </c>
      <c r="S8" s="17">
        <f>IF(($K8       =0),0,((($M8       -$K8       )/$K8       )*100))</f>
        <v>-82.277295726135975</v>
      </c>
      <c r="T8" s="16">
        <f>IF(($E8       =0),0,(($P8       /$E8       )*100))</f>
        <v>67.076020059266014</v>
      </c>
      <c r="U8" s="18">
        <f>IF(($E8       =0),0,(($Q8       /$E8       )*100))</f>
        <v>83.349974356051973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27587000</v>
      </c>
      <c r="C9" s="39">
        <f t="shared" si="2"/>
        <v>0</v>
      </c>
      <c r="D9" s="39">
        <f t="shared" si="2"/>
        <v>0</v>
      </c>
      <c r="E9" s="39">
        <f t="shared" si="2"/>
        <v>27587000</v>
      </c>
      <c r="F9" s="40">
        <f t="shared" si="2"/>
        <v>27587000</v>
      </c>
      <c r="G9" s="41">
        <f t="shared" si="2"/>
        <v>27587000</v>
      </c>
      <c r="H9" s="40">
        <f t="shared" si="2"/>
        <v>10658000</v>
      </c>
      <c r="I9" s="41">
        <f t="shared" si="2"/>
        <v>-58766848</v>
      </c>
      <c r="J9" s="40">
        <f t="shared" si="2"/>
        <v>6123000</v>
      </c>
      <c r="K9" s="41">
        <f t="shared" si="2"/>
        <v>70383133</v>
      </c>
      <c r="L9" s="40">
        <f t="shared" si="2"/>
        <v>3129000</v>
      </c>
      <c r="M9" s="41">
        <f t="shared" si="2"/>
        <v>12760092</v>
      </c>
      <c r="N9" s="40">
        <f t="shared" si="2"/>
        <v>0</v>
      </c>
      <c r="O9" s="41">
        <f t="shared" si="2"/>
        <v>0</v>
      </c>
      <c r="P9" s="40">
        <f t="shared" si="2"/>
        <v>19910000</v>
      </c>
      <c r="Q9" s="41">
        <f t="shared" si="2"/>
        <v>24376377</v>
      </c>
      <c r="R9" s="20">
        <f>IF(($J9       =0),0,((($L9       -$J9       )/$J9       )*100))</f>
        <v>-48.897599216070553</v>
      </c>
      <c r="S9" s="21">
        <f>IF(($K9       =0),0,((($M9       -$K9       )/$K9       )*100))</f>
        <v>-81.870525712460122</v>
      </c>
      <c r="T9" s="20">
        <f>IF(($E9       =0),0,(($P9       /$E9       )*100))</f>
        <v>72.171675064341898</v>
      </c>
      <c r="U9" s="22">
        <f>IF(($E9       =0),0,(($Q9       /$E9       )*100))</f>
        <v>88.361826222496092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21520000</v>
      </c>
      <c r="C10" s="42"/>
      <c r="D10" s="42"/>
      <c r="E10" s="42">
        <f t="shared" ref="E10:E41" si="4">$B10      +$C10      +$D10</f>
        <v>21520000</v>
      </c>
      <c r="F10" s="43">
        <v>21520000</v>
      </c>
      <c r="G10" s="44">
        <v>21520000</v>
      </c>
      <c r="H10" s="43">
        <v>10658000</v>
      </c>
      <c r="I10" s="44">
        <v>-45433356</v>
      </c>
      <c r="J10" s="43">
        <v>2056000</v>
      </c>
      <c r="K10" s="44">
        <v>57049641</v>
      </c>
      <c r="L10" s="43">
        <v>3129000</v>
      </c>
      <c r="M10" s="44">
        <v>6884001</v>
      </c>
      <c r="N10" s="43"/>
      <c r="O10" s="44"/>
      <c r="P10" s="43">
        <f t="shared" ref="P10:P41" si="5">$H10      +$J10      +$L10      +$N10</f>
        <v>15843000</v>
      </c>
      <c r="Q10" s="44">
        <f t="shared" ref="Q10:Q41" si="6">$I10      +$K10      +$M10      +$O10</f>
        <v>18500286</v>
      </c>
      <c r="R10" s="24">
        <f t="shared" ref="R10:R41" si="7">IF(($J10      =0),0,((($L10      -$J10      )/$J10      )*100))</f>
        <v>52.188715953307394</v>
      </c>
      <c r="S10" s="25">
        <f t="shared" ref="S10:S41" si="8">IF(($K10      =0),0,((($M10      -$K10      )/$K10      )*100))</f>
        <v>-87.933314076419862</v>
      </c>
      <c r="T10" s="24">
        <f t="shared" ref="T10:T41" si="9">IF(($E10      =0),0,(($P10      /$E10      )*100))</f>
        <v>73.619888475836433</v>
      </c>
      <c r="U10" s="26">
        <f t="shared" ref="U10:U41" si="10">IF(($E10      =0),0,(($Q10      /$E10      )*100))</f>
        <v>85.967871747211902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6067000</v>
      </c>
      <c r="C13" s="42"/>
      <c r="D13" s="42"/>
      <c r="E13" s="42">
        <f t="shared" si="4"/>
        <v>6067000</v>
      </c>
      <c r="F13" s="43">
        <v>6067000</v>
      </c>
      <c r="G13" s="44">
        <v>6067000</v>
      </c>
      <c r="H13" s="43"/>
      <c r="I13" s="44">
        <v>-13333492</v>
      </c>
      <c r="J13" s="43">
        <v>4067000</v>
      </c>
      <c r="K13" s="44">
        <v>13333492</v>
      </c>
      <c r="L13" s="43"/>
      <c r="M13" s="44">
        <v>5876091</v>
      </c>
      <c r="N13" s="43"/>
      <c r="O13" s="44"/>
      <c r="P13" s="43">
        <f t="shared" si="5"/>
        <v>4067000</v>
      </c>
      <c r="Q13" s="44">
        <f t="shared" si="6"/>
        <v>5876091</v>
      </c>
      <c r="R13" s="24">
        <f t="shared" si="7"/>
        <v>-100</v>
      </c>
      <c r="S13" s="25">
        <f t="shared" si="8"/>
        <v>-55.929841934880976</v>
      </c>
      <c r="T13" s="24">
        <f t="shared" si="9"/>
        <v>67.034778308884128</v>
      </c>
      <c r="U13" s="26">
        <f t="shared" si="10"/>
        <v>96.853321246085372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7509000</v>
      </c>
      <c r="C28" s="39">
        <f t="shared" si="11"/>
        <v>0</v>
      </c>
      <c r="D28" s="39">
        <f t="shared" si="11"/>
        <v>0</v>
      </c>
      <c r="E28" s="39">
        <f t="shared" si="11"/>
        <v>7509000</v>
      </c>
      <c r="F28" s="40">
        <f t="shared" si="11"/>
        <v>7509000</v>
      </c>
      <c r="G28" s="41">
        <f t="shared" si="11"/>
        <v>7509000</v>
      </c>
      <c r="H28" s="40">
        <f t="shared" si="11"/>
        <v>290000</v>
      </c>
      <c r="I28" s="41">
        <f t="shared" si="11"/>
        <v>-9846086</v>
      </c>
      <c r="J28" s="40">
        <f t="shared" si="11"/>
        <v>598000</v>
      </c>
      <c r="K28" s="41">
        <f t="shared" si="11"/>
        <v>12749039</v>
      </c>
      <c r="L28" s="40">
        <f t="shared" si="11"/>
        <v>2743000</v>
      </c>
      <c r="M28" s="41">
        <f t="shared" si="11"/>
        <v>1973177</v>
      </c>
      <c r="N28" s="40">
        <f t="shared" si="11"/>
        <v>0</v>
      </c>
      <c r="O28" s="41">
        <f t="shared" si="11"/>
        <v>0</v>
      </c>
      <c r="P28" s="40">
        <f t="shared" si="11"/>
        <v>3631000</v>
      </c>
      <c r="Q28" s="41">
        <f t="shared" si="11"/>
        <v>4876130</v>
      </c>
      <c r="R28" s="20">
        <f t="shared" si="7"/>
        <v>358.69565217391306</v>
      </c>
      <c r="S28" s="21">
        <f t="shared" si="8"/>
        <v>-84.522935414975194</v>
      </c>
      <c r="T28" s="20">
        <f t="shared" si="9"/>
        <v>48.355306964975362</v>
      </c>
      <c r="U28" s="22">
        <f t="shared" si="10"/>
        <v>64.937142096151291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124000</v>
      </c>
      <c r="I31" s="44">
        <v>-6375868</v>
      </c>
      <c r="J31" s="43">
        <v>270000</v>
      </c>
      <c r="K31" s="44">
        <v>6861311</v>
      </c>
      <c r="L31" s="43"/>
      <c r="M31" s="44">
        <v>1336432</v>
      </c>
      <c r="N31" s="43"/>
      <c r="O31" s="44"/>
      <c r="P31" s="43">
        <f t="shared" si="5"/>
        <v>394000</v>
      </c>
      <c r="Q31" s="44">
        <f t="shared" si="6"/>
        <v>1821875</v>
      </c>
      <c r="R31" s="24">
        <f t="shared" si="7"/>
        <v>-100</v>
      </c>
      <c r="S31" s="25">
        <f t="shared" si="8"/>
        <v>-80.522206324709671</v>
      </c>
      <c r="T31" s="24">
        <f t="shared" si="9"/>
        <v>17.909090909090907</v>
      </c>
      <c r="U31" s="26">
        <f t="shared" si="10"/>
        <v>82.8125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1309000</v>
      </c>
      <c r="C33" s="42"/>
      <c r="D33" s="42"/>
      <c r="E33" s="42">
        <f t="shared" si="4"/>
        <v>1309000</v>
      </c>
      <c r="F33" s="43">
        <v>1309000</v>
      </c>
      <c r="G33" s="44">
        <v>1309000</v>
      </c>
      <c r="H33" s="43">
        <v>166000</v>
      </c>
      <c r="I33" s="44">
        <v>-3470218</v>
      </c>
      <c r="J33" s="43">
        <v>328000</v>
      </c>
      <c r="K33" s="44">
        <v>4182557</v>
      </c>
      <c r="L33" s="43">
        <v>310000</v>
      </c>
      <c r="M33" s="44">
        <v>290076</v>
      </c>
      <c r="N33" s="43"/>
      <c r="O33" s="44"/>
      <c r="P33" s="43">
        <f t="shared" si="5"/>
        <v>804000</v>
      </c>
      <c r="Q33" s="44">
        <f t="shared" si="6"/>
        <v>1002415</v>
      </c>
      <c r="R33" s="24">
        <f t="shared" si="7"/>
        <v>-5.4878048780487809</v>
      </c>
      <c r="S33" s="25">
        <f t="shared" si="8"/>
        <v>-93.064625299786712</v>
      </c>
      <c r="T33" s="24">
        <f t="shared" si="9"/>
        <v>61.420932009167309</v>
      </c>
      <c r="U33" s="26">
        <f t="shared" si="10"/>
        <v>76.578686019862488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1705171</v>
      </c>
      <c r="L36" s="43">
        <v>2433000</v>
      </c>
      <c r="M36" s="44">
        <v>346669</v>
      </c>
      <c r="N36" s="43"/>
      <c r="O36" s="44"/>
      <c r="P36" s="43">
        <f t="shared" si="5"/>
        <v>2433000</v>
      </c>
      <c r="Q36" s="44">
        <f t="shared" si="6"/>
        <v>2051840</v>
      </c>
      <c r="R36" s="24">
        <f t="shared" si="7"/>
        <v>0</v>
      </c>
      <c r="S36" s="25">
        <f t="shared" si="8"/>
        <v>-79.669546338754287</v>
      </c>
      <c r="T36" s="24">
        <f t="shared" si="9"/>
        <v>60.824999999999996</v>
      </c>
      <c r="U36" s="26">
        <f t="shared" si="10"/>
        <v>51.295999999999999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35096000</v>
      </c>
      <c r="C61" s="39">
        <f t="shared" si="26"/>
        <v>0</v>
      </c>
      <c r="D61" s="39">
        <f t="shared" si="26"/>
        <v>0</v>
      </c>
      <c r="E61" s="39">
        <f t="shared" si="26"/>
        <v>35096000</v>
      </c>
      <c r="F61" s="40">
        <f t="shared" si="26"/>
        <v>35096000</v>
      </c>
      <c r="G61" s="41">
        <f t="shared" si="26"/>
        <v>35096000</v>
      </c>
      <c r="H61" s="40">
        <f t="shared" si="26"/>
        <v>10948000</v>
      </c>
      <c r="I61" s="41">
        <f t="shared" si="26"/>
        <v>-68612934</v>
      </c>
      <c r="J61" s="40">
        <f t="shared" si="26"/>
        <v>6721000</v>
      </c>
      <c r="K61" s="41">
        <f t="shared" si="26"/>
        <v>83132172</v>
      </c>
      <c r="L61" s="40">
        <f t="shared" si="26"/>
        <v>5872000</v>
      </c>
      <c r="M61" s="41">
        <f t="shared" si="26"/>
        <v>14733269</v>
      </c>
      <c r="N61" s="40">
        <f t="shared" si="26"/>
        <v>0</v>
      </c>
      <c r="O61" s="41">
        <f t="shared" si="26"/>
        <v>0</v>
      </c>
      <c r="P61" s="40">
        <f t="shared" si="26"/>
        <v>23541000</v>
      </c>
      <c r="Q61" s="41">
        <f t="shared" si="26"/>
        <v>29252507</v>
      </c>
      <c r="R61" s="20">
        <f t="shared" si="16"/>
        <v>-12.63204880226157</v>
      </c>
      <c r="S61" s="21">
        <f t="shared" si="17"/>
        <v>-82.277295726135975</v>
      </c>
      <c r="T61" s="20">
        <f t="shared" si="18"/>
        <v>67.076020059266014</v>
      </c>
      <c r="U61" s="22">
        <f t="shared" si="19"/>
        <v>83.349974356051973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35096000</v>
      </c>
      <c r="C65" s="48">
        <f t="shared" si="30"/>
        <v>0</v>
      </c>
      <c r="D65" s="48">
        <f t="shared" si="30"/>
        <v>0</v>
      </c>
      <c r="E65" s="48">
        <f t="shared" si="30"/>
        <v>35096000</v>
      </c>
      <c r="F65" s="49">
        <f t="shared" si="30"/>
        <v>35096000</v>
      </c>
      <c r="G65" s="50">
        <f t="shared" si="30"/>
        <v>35096000</v>
      </c>
      <c r="H65" s="49">
        <f t="shared" si="30"/>
        <v>10948000</v>
      </c>
      <c r="I65" s="50">
        <f t="shared" si="30"/>
        <v>-68612934</v>
      </c>
      <c r="J65" s="49">
        <f t="shared" si="30"/>
        <v>6721000</v>
      </c>
      <c r="K65" s="50">
        <f t="shared" si="30"/>
        <v>83132172</v>
      </c>
      <c r="L65" s="49">
        <f t="shared" si="30"/>
        <v>5872000</v>
      </c>
      <c r="M65" s="51">
        <f t="shared" si="30"/>
        <v>14733269</v>
      </c>
      <c r="N65" s="49">
        <f t="shared" si="30"/>
        <v>0</v>
      </c>
      <c r="O65" s="50">
        <f t="shared" si="30"/>
        <v>0</v>
      </c>
      <c r="P65" s="49">
        <f t="shared" si="30"/>
        <v>23541000</v>
      </c>
      <c r="Q65" s="50">
        <f t="shared" si="30"/>
        <v>29252507</v>
      </c>
      <c r="R65" s="34">
        <f t="shared" si="16"/>
        <v>-12.63204880226157</v>
      </c>
      <c r="S65" s="35">
        <f t="shared" si="17"/>
        <v>-82.277295726135975</v>
      </c>
      <c r="T65" s="34">
        <f t="shared" si="18"/>
        <v>67.076020059266014</v>
      </c>
      <c r="U65" s="35">
        <f t="shared" si="19"/>
        <v>83.349974356051973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560185000</v>
      </c>
      <c r="C8" s="36">
        <f t="shared" si="0"/>
        <v>2263000</v>
      </c>
      <c r="D8" s="36">
        <f t="shared" si="0"/>
        <v>0</v>
      </c>
      <c r="E8" s="36">
        <f t="shared" si="0"/>
        <v>562448000</v>
      </c>
      <c r="F8" s="37">
        <f t="shared" si="0"/>
        <v>557448000</v>
      </c>
      <c r="G8" s="38">
        <f t="shared" si="0"/>
        <v>539083000</v>
      </c>
      <c r="H8" s="37">
        <f t="shared" si="0"/>
        <v>151358000</v>
      </c>
      <c r="I8" s="38">
        <f t="shared" si="0"/>
        <v>153240655</v>
      </c>
      <c r="J8" s="37">
        <f t="shared" si="0"/>
        <v>175492000</v>
      </c>
      <c r="K8" s="38">
        <f t="shared" si="0"/>
        <v>150324149</v>
      </c>
      <c r="L8" s="37">
        <f t="shared" si="0"/>
        <v>84567000</v>
      </c>
      <c r="M8" s="38">
        <f t="shared" si="0"/>
        <v>79243229</v>
      </c>
      <c r="N8" s="37">
        <f t="shared" si="0"/>
        <v>0</v>
      </c>
      <c r="O8" s="38">
        <f t="shared" si="0"/>
        <v>0</v>
      </c>
      <c r="P8" s="37">
        <f t="shared" si="0"/>
        <v>411417000</v>
      </c>
      <c r="Q8" s="38">
        <f t="shared" si="0"/>
        <v>382808033</v>
      </c>
      <c r="R8" s="16">
        <f>IF(($J8       =0),0,((($L8       -$J8       )/$J8       )*100))</f>
        <v>-51.811478585918444</v>
      </c>
      <c r="S8" s="17">
        <f>IF(($K8       =0),0,((($M8       -$K8       )/$K8       )*100))</f>
        <v>-47.28509722014126</v>
      </c>
      <c r="T8" s="16">
        <f>IF(($E8       =0),0,(($P8       /$E8       )*100))</f>
        <v>73.14756208573948</v>
      </c>
      <c r="U8" s="18">
        <f>IF(($E8       =0),0,(($Q8       /$E8       )*100))</f>
        <v>68.061053288481773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555767000</v>
      </c>
      <c r="C9" s="39">
        <f t="shared" si="2"/>
        <v>2263000</v>
      </c>
      <c r="D9" s="39">
        <f t="shared" si="2"/>
        <v>0</v>
      </c>
      <c r="E9" s="39">
        <f t="shared" si="2"/>
        <v>558030000</v>
      </c>
      <c r="F9" s="40">
        <f t="shared" si="2"/>
        <v>553030000</v>
      </c>
      <c r="G9" s="41">
        <f t="shared" si="2"/>
        <v>534665000</v>
      </c>
      <c r="H9" s="40">
        <f t="shared" si="2"/>
        <v>150287000</v>
      </c>
      <c r="I9" s="41">
        <f t="shared" si="2"/>
        <v>151590440</v>
      </c>
      <c r="J9" s="40">
        <f t="shared" si="2"/>
        <v>174328000</v>
      </c>
      <c r="K9" s="41">
        <f t="shared" si="2"/>
        <v>149198788</v>
      </c>
      <c r="L9" s="40">
        <f t="shared" si="2"/>
        <v>83601000</v>
      </c>
      <c r="M9" s="41">
        <f t="shared" si="2"/>
        <v>78607263</v>
      </c>
      <c r="N9" s="40">
        <f t="shared" si="2"/>
        <v>0</v>
      </c>
      <c r="O9" s="41">
        <f t="shared" si="2"/>
        <v>0</v>
      </c>
      <c r="P9" s="40">
        <f t="shared" si="2"/>
        <v>408216000</v>
      </c>
      <c r="Q9" s="41">
        <f t="shared" si="2"/>
        <v>379396491</v>
      </c>
      <c r="R9" s="20">
        <f>IF(($J9       =0),0,((($L9       -$J9       )/$J9       )*100))</f>
        <v>-52.043848377770644</v>
      </c>
      <c r="S9" s="21">
        <f>IF(($K9       =0),0,((($M9       -$K9       )/$K9       )*100))</f>
        <v>-47.313738902490279</v>
      </c>
      <c r="T9" s="20">
        <f>IF(($E9       =0),0,(($P9       /$E9       )*100))</f>
        <v>73.15305628729638</v>
      </c>
      <c r="U9" s="22">
        <f>IF(($E9       =0),0,(($Q9       /$E9       )*100))</f>
        <v>67.988547389925273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330979000</v>
      </c>
      <c r="C10" s="42">
        <v>-3350000</v>
      </c>
      <c r="D10" s="42"/>
      <c r="E10" s="42">
        <f t="shared" ref="E10:E41" si="4">$B10      +$C10      +$D10</f>
        <v>327629000</v>
      </c>
      <c r="F10" s="43">
        <v>327629000</v>
      </c>
      <c r="G10" s="44">
        <v>327629000</v>
      </c>
      <c r="H10" s="43">
        <v>84110000</v>
      </c>
      <c r="I10" s="44">
        <v>82640891</v>
      </c>
      <c r="J10" s="43">
        <v>90277000</v>
      </c>
      <c r="K10" s="44">
        <v>82755322</v>
      </c>
      <c r="L10" s="43">
        <v>53124000</v>
      </c>
      <c r="M10" s="44">
        <v>45446913</v>
      </c>
      <c r="N10" s="43"/>
      <c r="O10" s="44"/>
      <c r="P10" s="43">
        <f t="shared" ref="P10:P41" si="5">$H10      +$J10      +$L10      +$N10</f>
        <v>227511000</v>
      </c>
      <c r="Q10" s="44">
        <f t="shared" ref="Q10:Q41" si="6">$I10      +$K10      +$M10      +$O10</f>
        <v>210843126</v>
      </c>
      <c r="R10" s="24">
        <f t="shared" ref="R10:R41" si="7">IF(($J10      =0),0,((($L10      -$J10      )/$J10      )*100))</f>
        <v>-41.154446869080715</v>
      </c>
      <c r="S10" s="25">
        <f t="shared" ref="S10:S41" si="8">IF(($K10      =0),0,((($M10      -$K10      )/$K10      )*100))</f>
        <v>-45.082791170820407</v>
      </c>
      <c r="T10" s="24">
        <f t="shared" ref="T10:T41" si="9">IF(($E10      =0),0,(($P10      /$E10      )*100))</f>
        <v>69.441655042746518</v>
      </c>
      <c r="U10" s="26">
        <f t="shared" ref="U10:U41" si="10">IF(($E10      =0),0,(($Q10      /$E10      )*100))</f>
        <v>64.35423176825006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3624000</v>
      </c>
      <c r="C16" s="42">
        <v>613000</v>
      </c>
      <c r="D16" s="42"/>
      <c r="E16" s="42">
        <f t="shared" si="4"/>
        <v>4237000</v>
      </c>
      <c r="F16" s="43">
        <v>4237000</v>
      </c>
      <c r="G16" s="44">
        <v>4237000</v>
      </c>
      <c r="H16" s="43">
        <v>1124000</v>
      </c>
      <c r="I16" s="44">
        <v>1123963</v>
      </c>
      <c r="J16" s="43">
        <v>1054000</v>
      </c>
      <c r="K16" s="44">
        <v>1054020</v>
      </c>
      <c r="L16" s="43">
        <v>705000</v>
      </c>
      <c r="M16" s="44">
        <v>480948</v>
      </c>
      <c r="N16" s="43"/>
      <c r="O16" s="44"/>
      <c r="P16" s="43">
        <f t="shared" si="5"/>
        <v>2883000</v>
      </c>
      <c r="Q16" s="44">
        <f t="shared" si="6"/>
        <v>2658931</v>
      </c>
      <c r="R16" s="24">
        <f t="shared" si="7"/>
        <v>-33.111954459203034</v>
      </c>
      <c r="S16" s="25">
        <f t="shared" si="8"/>
        <v>-54.370125804064443</v>
      </c>
      <c r="T16" s="24">
        <f t="shared" si="9"/>
        <v>68.043426953032807</v>
      </c>
      <c r="U16" s="26">
        <f t="shared" si="10"/>
        <v>62.755038942648099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20742000</v>
      </c>
      <c r="C20" s="42"/>
      <c r="D20" s="42"/>
      <c r="E20" s="42">
        <f t="shared" si="4"/>
        <v>20742000</v>
      </c>
      <c r="F20" s="43">
        <v>20742000</v>
      </c>
      <c r="G20" s="44">
        <v>20742000</v>
      </c>
      <c r="H20" s="43"/>
      <c r="I20" s="44"/>
      <c r="J20" s="43">
        <v>16001000</v>
      </c>
      <c r="K20" s="44"/>
      <c r="L20" s="43"/>
      <c r="M20" s="44"/>
      <c r="N20" s="43"/>
      <c r="O20" s="44"/>
      <c r="P20" s="43">
        <f t="shared" si="5"/>
        <v>16001000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77.142994889595982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116822000</v>
      </c>
      <c r="C22" s="42"/>
      <c r="D22" s="42"/>
      <c r="E22" s="42">
        <f t="shared" si="4"/>
        <v>116822000</v>
      </c>
      <c r="F22" s="43">
        <v>116822000</v>
      </c>
      <c r="G22" s="44">
        <v>93457000</v>
      </c>
      <c r="H22" s="43">
        <v>39973000</v>
      </c>
      <c r="I22" s="44">
        <v>41719062</v>
      </c>
      <c r="J22" s="43">
        <v>41209000</v>
      </c>
      <c r="K22" s="44">
        <v>40628144</v>
      </c>
      <c r="L22" s="43">
        <v>28466000</v>
      </c>
      <c r="M22" s="44">
        <v>28465595</v>
      </c>
      <c r="N22" s="43"/>
      <c r="O22" s="44"/>
      <c r="P22" s="43">
        <f t="shared" si="5"/>
        <v>109648000</v>
      </c>
      <c r="Q22" s="44">
        <f t="shared" si="6"/>
        <v>110812801</v>
      </c>
      <c r="R22" s="24">
        <f t="shared" si="7"/>
        <v>-30.922856657526271</v>
      </c>
      <c r="S22" s="25">
        <f t="shared" si="8"/>
        <v>-29.936265363241798</v>
      </c>
      <c r="T22" s="24">
        <f t="shared" si="9"/>
        <v>93.859033401242925</v>
      </c>
      <c r="U22" s="26">
        <f t="shared" si="10"/>
        <v>94.85610672647276</v>
      </c>
      <c r="V22" s="43"/>
      <c r="W22" s="44"/>
    </row>
    <row r="23" spans="1:23" x14ac:dyDescent="0.2">
      <c r="A23" s="23" t="s">
        <v>49</v>
      </c>
      <c r="B23" s="42">
        <v>83600000</v>
      </c>
      <c r="C23" s="42">
        <v>5000000</v>
      </c>
      <c r="D23" s="42"/>
      <c r="E23" s="42">
        <f t="shared" si="4"/>
        <v>88600000</v>
      </c>
      <c r="F23" s="43">
        <v>83600000</v>
      </c>
      <c r="G23" s="44">
        <v>88600000</v>
      </c>
      <c r="H23" s="43">
        <v>25080000</v>
      </c>
      <c r="I23" s="44">
        <v>26106524</v>
      </c>
      <c r="J23" s="43">
        <v>25787000</v>
      </c>
      <c r="K23" s="44">
        <v>24761302</v>
      </c>
      <c r="L23" s="43">
        <v>1306000</v>
      </c>
      <c r="M23" s="44">
        <v>4213807</v>
      </c>
      <c r="N23" s="43"/>
      <c r="O23" s="44"/>
      <c r="P23" s="43">
        <f t="shared" si="5"/>
        <v>52173000</v>
      </c>
      <c r="Q23" s="44">
        <f t="shared" si="6"/>
        <v>55081633</v>
      </c>
      <c r="R23" s="24">
        <f t="shared" si="7"/>
        <v>-94.93543258230892</v>
      </c>
      <c r="S23" s="25">
        <f t="shared" si="8"/>
        <v>-82.982288249624361</v>
      </c>
      <c r="T23" s="24">
        <f t="shared" si="9"/>
        <v>58.886004514672685</v>
      </c>
      <c r="U23" s="26">
        <f t="shared" si="10"/>
        <v>62.168886004514668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4418000</v>
      </c>
      <c r="C28" s="39">
        <f t="shared" si="11"/>
        <v>0</v>
      </c>
      <c r="D28" s="39">
        <f t="shared" si="11"/>
        <v>0</v>
      </c>
      <c r="E28" s="39">
        <f t="shared" si="11"/>
        <v>4418000</v>
      </c>
      <c r="F28" s="40">
        <f t="shared" si="11"/>
        <v>4418000</v>
      </c>
      <c r="G28" s="41">
        <f t="shared" si="11"/>
        <v>4418000</v>
      </c>
      <c r="H28" s="40">
        <f t="shared" si="11"/>
        <v>1071000</v>
      </c>
      <c r="I28" s="41">
        <f t="shared" si="11"/>
        <v>1650215</v>
      </c>
      <c r="J28" s="40">
        <f t="shared" si="11"/>
        <v>1164000</v>
      </c>
      <c r="K28" s="41">
        <f t="shared" si="11"/>
        <v>1125361</v>
      </c>
      <c r="L28" s="40">
        <f t="shared" si="11"/>
        <v>966000</v>
      </c>
      <c r="M28" s="41">
        <f t="shared" si="11"/>
        <v>635966</v>
      </c>
      <c r="N28" s="40">
        <f t="shared" si="11"/>
        <v>0</v>
      </c>
      <c r="O28" s="41">
        <f t="shared" si="11"/>
        <v>0</v>
      </c>
      <c r="P28" s="40">
        <f t="shared" si="11"/>
        <v>3201000</v>
      </c>
      <c r="Q28" s="41">
        <f t="shared" si="11"/>
        <v>3411542</v>
      </c>
      <c r="R28" s="20">
        <f t="shared" si="7"/>
        <v>-17.010309278350515</v>
      </c>
      <c r="S28" s="21">
        <f t="shared" si="8"/>
        <v>-43.487823018569152</v>
      </c>
      <c r="T28" s="20">
        <f t="shared" si="9"/>
        <v>72.453598913535529</v>
      </c>
      <c r="U28" s="22">
        <f t="shared" si="10"/>
        <v>77.219148936170214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542000</v>
      </c>
      <c r="I31" s="44">
        <v>542729</v>
      </c>
      <c r="J31" s="43">
        <v>349000</v>
      </c>
      <c r="K31" s="44">
        <v>455913</v>
      </c>
      <c r="L31" s="43">
        <v>294000</v>
      </c>
      <c r="M31" s="44">
        <v>294898</v>
      </c>
      <c r="N31" s="43"/>
      <c r="O31" s="44"/>
      <c r="P31" s="43">
        <f t="shared" si="5"/>
        <v>1185000</v>
      </c>
      <c r="Q31" s="44">
        <f t="shared" si="6"/>
        <v>1293540</v>
      </c>
      <c r="R31" s="24">
        <f t="shared" si="7"/>
        <v>-15.759312320916905</v>
      </c>
      <c r="S31" s="25">
        <f t="shared" si="8"/>
        <v>-35.317045137997823</v>
      </c>
      <c r="T31" s="24">
        <f t="shared" si="9"/>
        <v>51.521739130434781</v>
      </c>
      <c r="U31" s="26">
        <f t="shared" si="10"/>
        <v>56.240869565217388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2118000</v>
      </c>
      <c r="C33" s="42"/>
      <c r="D33" s="42"/>
      <c r="E33" s="42">
        <f t="shared" si="4"/>
        <v>2118000</v>
      </c>
      <c r="F33" s="43">
        <v>2118000</v>
      </c>
      <c r="G33" s="44">
        <v>2118000</v>
      </c>
      <c r="H33" s="43">
        <v>529000</v>
      </c>
      <c r="I33" s="44">
        <v>1107486</v>
      </c>
      <c r="J33" s="43">
        <v>815000</v>
      </c>
      <c r="K33" s="44">
        <v>669448</v>
      </c>
      <c r="L33" s="43">
        <v>672000</v>
      </c>
      <c r="M33" s="44">
        <v>341068</v>
      </c>
      <c r="N33" s="43"/>
      <c r="O33" s="44"/>
      <c r="P33" s="43">
        <f t="shared" si="5"/>
        <v>2016000</v>
      </c>
      <c r="Q33" s="44">
        <f t="shared" si="6"/>
        <v>2118002</v>
      </c>
      <c r="R33" s="24">
        <f t="shared" si="7"/>
        <v>-17.54601226993865</v>
      </c>
      <c r="S33" s="25">
        <f t="shared" si="8"/>
        <v>-49.052353580860647</v>
      </c>
      <c r="T33" s="24">
        <f t="shared" si="9"/>
        <v>95.184135977337121</v>
      </c>
      <c r="U33" s="26">
        <f t="shared" si="10"/>
        <v>100.00009442870632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561360000</v>
      </c>
      <c r="C61" s="39">
        <f t="shared" si="26"/>
        <v>2263000</v>
      </c>
      <c r="D61" s="39">
        <f t="shared" si="26"/>
        <v>0</v>
      </c>
      <c r="E61" s="39">
        <f t="shared" si="26"/>
        <v>563623000</v>
      </c>
      <c r="F61" s="40">
        <f t="shared" si="26"/>
        <v>558623000</v>
      </c>
      <c r="G61" s="41">
        <f t="shared" si="26"/>
        <v>539083000</v>
      </c>
      <c r="H61" s="40">
        <f t="shared" si="26"/>
        <v>151358000</v>
      </c>
      <c r="I61" s="41">
        <f t="shared" si="26"/>
        <v>153240655</v>
      </c>
      <c r="J61" s="40">
        <f t="shared" si="26"/>
        <v>175492000</v>
      </c>
      <c r="K61" s="41">
        <f t="shared" si="26"/>
        <v>150324149</v>
      </c>
      <c r="L61" s="40">
        <f t="shared" si="26"/>
        <v>84567000</v>
      </c>
      <c r="M61" s="41">
        <f t="shared" si="26"/>
        <v>79243229</v>
      </c>
      <c r="N61" s="40">
        <f t="shared" si="26"/>
        <v>0</v>
      </c>
      <c r="O61" s="41">
        <f t="shared" si="26"/>
        <v>0</v>
      </c>
      <c r="P61" s="40">
        <f t="shared" si="26"/>
        <v>411417000</v>
      </c>
      <c r="Q61" s="41">
        <f t="shared" si="26"/>
        <v>382808033</v>
      </c>
      <c r="R61" s="20">
        <f t="shared" si="16"/>
        <v>-51.811478585918444</v>
      </c>
      <c r="S61" s="21">
        <f t="shared" si="17"/>
        <v>-47.28509722014126</v>
      </c>
      <c r="T61" s="20">
        <f t="shared" si="18"/>
        <v>72.995069399226082</v>
      </c>
      <c r="U61" s="22">
        <f t="shared" si="19"/>
        <v>67.91916458341835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561360000</v>
      </c>
      <c r="C65" s="48">
        <f t="shared" si="30"/>
        <v>2263000</v>
      </c>
      <c r="D65" s="48">
        <f t="shared" si="30"/>
        <v>0</v>
      </c>
      <c r="E65" s="48">
        <f t="shared" si="30"/>
        <v>563623000</v>
      </c>
      <c r="F65" s="49">
        <f t="shared" si="30"/>
        <v>558623000</v>
      </c>
      <c r="G65" s="50">
        <f t="shared" si="30"/>
        <v>539083000</v>
      </c>
      <c r="H65" s="49">
        <f t="shared" si="30"/>
        <v>151358000</v>
      </c>
      <c r="I65" s="50">
        <f t="shared" si="30"/>
        <v>153240655</v>
      </c>
      <c r="J65" s="49">
        <f t="shared" si="30"/>
        <v>175492000</v>
      </c>
      <c r="K65" s="50">
        <f t="shared" si="30"/>
        <v>150324149</v>
      </c>
      <c r="L65" s="49">
        <f t="shared" si="30"/>
        <v>84567000</v>
      </c>
      <c r="M65" s="51">
        <f t="shared" si="30"/>
        <v>79243229</v>
      </c>
      <c r="N65" s="49">
        <f t="shared" si="30"/>
        <v>0</v>
      </c>
      <c r="O65" s="50">
        <f t="shared" si="30"/>
        <v>0</v>
      </c>
      <c r="P65" s="49">
        <f t="shared" si="30"/>
        <v>411417000</v>
      </c>
      <c r="Q65" s="50">
        <f t="shared" si="30"/>
        <v>382808033</v>
      </c>
      <c r="R65" s="34">
        <f t="shared" si="16"/>
        <v>-51.811478585918444</v>
      </c>
      <c r="S65" s="35">
        <f t="shared" si="17"/>
        <v>-47.28509722014126</v>
      </c>
      <c r="T65" s="34">
        <f t="shared" si="18"/>
        <v>72.995069399226082</v>
      </c>
      <c r="U65" s="35">
        <f t="shared" si="19"/>
        <v>67.91916458341835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104680000</v>
      </c>
      <c r="C8" s="36">
        <f t="shared" si="0"/>
        <v>15069000</v>
      </c>
      <c r="D8" s="36">
        <f t="shared" si="0"/>
        <v>0</v>
      </c>
      <c r="E8" s="36">
        <f t="shared" si="0"/>
        <v>119749000</v>
      </c>
      <c r="F8" s="37">
        <f t="shared" si="0"/>
        <v>119749000</v>
      </c>
      <c r="G8" s="38">
        <f t="shared" si="0"/>
        <v>119749000</v>
      </c>
      <c r="H8" s="37">
        <f t="shared" si="0"/>
        <v>36474000</v>
      </c>
      <c r="I8" s="38">
        <f t="shared" si="0"/>
        <v>35838220</v>
      </c>
      <c r="J8" s="37">
        <f t="shared" si="0"/>
        <v>38271000</v>
      </c>
      <c r="K8" s="38">
        <f t="shared" si="0"/>
        <v>42061826</v>
      </c>
      <c r="L8" s="37">
        <f t="shared" si="0"/>
        <v>23875000</v>
      </c>
      <c r="M8" s="38">
        <f t="shared" si="0"/>
        <v>13777842</v>
      </c>
      <c r="N8" s="37">
        <f t="shared" si="0"/>
        <v>0</v>
      </c>
      <c r="O8" s="38">
        <f t="shared" si="0"/>
        <v>0</v>
      </c>
      <c r="P8" s="37">
        <f t="shared" si="0"/>
        <v>98620000</v>
      </c>
      <c r="Q8" s="38">
        <f t="shared" si="0"/>
        <v>91677888</v>
      </c>
      <c r="R8" s="16">
        <f>IF(($J8       =0),0,((($L8       -$J8       )/$J8       )*100))</f>
        <v>-37.615949413393949</v>
      </c>
      <c r="S8" s="17">
        <f>IF(($K8       =0),0,((($M8       -$K8       )/$K8       )*100))</f>
        <v>-67.243832923468418</v>
      </c>
      <c r="T8" s="16">
        <f>IF(($E8       =0),0,(($P8       /$E8       )*100))</f>
        <v>82.355593783664162</v>
      </c>
      <c r="U8" s="18">
        <f>IF(($E8       =0),0,(($Q8       /$E8       )*100))</f>
        <v>76.558374600205426</v>
      </c>
      <c r="V8" s="37">
        <f t="shared" ref="V8:W8" si="1">+V9+V28</f>
        <v>7306000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100087000</v>
      </c>
      <c r="C9" s="39">
        <f t="shared" si="2"/>
        <v>15069000</v>
      </c>
      <c r="D9" s="39">
        <f t="shared" si="2"/>
        <v>0</v>
      </c>
      <c r="E9" s="39">
        <f t="shared" si="2"/>
        <v>115156000</v>
      </c>
      <c r="F9" s="40">
        <f t="shared" si="2"/>
        <v>115156000</v>
      </c>
      <c r="G9" s="41">
        <f t="shared" si="2"/>
        <v>115156000</v>
      </c>
      <c r="H9" s="40">
        <f t="shared" si="2"/>
        <v>35925000</v>
      </c>
      <c r="I9" s="41">
        <f t="shared" si="2"/>
        <v>35689219</v>
      </c>
      <c r="J9" s="40">
        <f t="shared" si="2"/>
        <v>38167000</v>
      </c>
      <c r="K9" s="41">
        <f t="shared" si="2"/>
        <v>40836374</v>
      </c>
      <c r="L9" s="40">
        <f t="shared" si="2"/>
        <v>22525000</v>
      </c>
      <c r="M9" s="41">
        <f t="shared" si="2"/>
        <v>13638917</v>
      </c>
      <c r="N9" s="40">
        <f t="shared" si="2"/>
        <v>0</v>
      </c>
      <c r="O9" s="41">
        <f t="shared" si="2"/>
        <v>0</v>
      </c>
      <c r="P9" s="40">
        <f t="shared" si="2"/>
        <v>96617000</v>
      </c>
      <c r="Q9" s="41">
        <f t="shared" si="2"/>
        <v>90164510</v>
      </c>
      <c r="R9" s="20">
        <f>IF(($J9       =0),0,((($L9       -$J9       )/$J9       )*100))</f>
        <v>-40.9830481829853</v>
      </c>
      <c r="S9" s="21">
        <f>IF(($K9       =0),0,((($M9       -$K9       )/$K9       )*100))</f>
        <v>-66.601057674709324</v>
      </c>
      <c r="T9" s="20">
        <f>IF(($E9       =0),0,(($P9       /$E9       )*100))</f>
        <v>83.900969120150066</v>
      </c>
      <c r="U9" s="22">
        <f>IF(($E9       =0),0,(($Q9       /$E9       )*100))</f>
        <v>78.297709194484</v>
      </c>
      <c r="V9" s="40">
        <f t="shared" ref="V9:W9" si="3">SUM(V10:V27)</f>
        <v>7306000</v>
      </c>
      <c r="W9" s="41">
        <f t="shared" si="3"/>
        <v>0</v>
      </c>
    </row>
    <row r="10" spans="1:23" x14ac:dyDescent="0.2">
      <c r="A10" s="23" t="s">
        <v>36</v>
      </c>
      <c r="B10" s="42">
        <v>73812000</v>
      </c>
      <c r="C10" s="42">
        <v>8000000</v>
      </c>
      <c r="D10" s="42"/>
      <c r="E10" s="42">
        <f t="shared" ref="E10:E41" si="4">$B10      +$C10      +$D10</f>
        <v>81812000</v>
      </c>
      <c r="F10" s="43">
        <v>81812000</v>
      </c>
      <c r="G10" s="44">
        <v>81812000</v>
      </c>
      <c r="H10" s="43">
        <v>31363000</v>
      </c>
      <c r="I10" s="44">
        <v>31783182</v>
      </c>
      <c r="J10" s="43">
        <v>25681000</v>
      </c>
      <c r="K10" s="44">
        <v>26783476</v>
      </c>
      <c r="L10" s="43">
        <v>22525000</v>
      </c>
      <c r="M10" s="44">
        <v>3330307</v>
      </c>
      <c r="N10" s="43"/>
      <c r="O10" s="44"/>
      <c r="P10" s="43">
        <f t="shared" ref="P10:P41" si="5">$H10      +$J10      +$L10      +$N10</f>
        <v>79569000</v>
      </c>
      <c r="Q10" s="44">
        <f t="shared" ref="Q10:Q41" si="6">$I10      +$K10      +$M10      +$O10</f>
        <v>61896965</v>
      </c>
      <c r="R10" s="24">
        <f t="shared" ref="R10:R41" si="7">IF(($J10      =0),0,((($L10      -$J10      )/$J10      )*100))</f>
        <v>-12.289241073166933</v>
      </c>
      <c r="S10" s="25">
        <f t="shared" ref="S10:S41" si="8">IF(($K10      =0),0,((($M10      -$K10      )/$K10      )*100))</f>
        <v>-87.565814832996281</v>
      </c>
      <c r="T10" s="24">
        <f t="shared" ref="T10:T41" si="9">IF(($E10      =0),0,(($P10      /$E10      )*100))</f>
        <v>97.258348408546425</v>
      </c>
      <c r="U10" s="26">
        <f t="shared" ref="U10:U41" si="10">IF(($E10      =0),0,(($Q10      /$E10      )*100))</f>
        <v>75.657562460274775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18162000</v>
      </c>
      <c r="C13" s="42">
        <v>7069000</v>
      </c>
      <c r="D13" s="42"/>
      <c r="E13" s="42">
        <f t="shared" si="4"/>
        <v>25231000</v>
      </c>
      <c r="F13" s="43">
        <v>25231000</v>
      </c>
      <c r="G13" s="44">
        <v>25231000</v>
      </c>
      <c r="H13" s="43">
        <v>4562000</v>
      </c>
      <c r="I13" s="44">
        <v>3906037</v>
      </c>
      <c r="J13" s="43">
        <v>12486000</v>
      </c>
      <c r="K13" s="44">
        <v>14052898</v>
      </c>
      <c r="L13" s="43"/>
      <c r="M13" s="44">
        <v>378901</v>
      </c>
      <c r="N13" s="43"/>
      <c r="O13" s="44"/>
      <c r="P13" s="43">
        <f t="shared" si="5"/>
        <v>17048000</v>
      </c>
      <c r="Q13" s="44">
        <f t="shared" si="6"/>
        <v>18337836</v>
      </c>
      <c r="R13" s="24">
        <f t="shared" si="7"/>
        <v>-100</v>
      </c>
      <c r="S13" s="25">
        <f t="shared" si="8"/>
        <v>-97.303751866696814</v>
      </c>
      <c r="T13" s="24">
        <f t="shared" si="9"/>
        <v>67.567674685902261</v>
      </c>
      <c r="U13" s="26">
        <f t="shared" si="10"/>
        <v>72.679782806864566</v>
      </c>
      <c r="V13" s="43">
        <v>2500000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8113000</v>
      </c>
      <c r="C20" s="42"/>
      <c r="D20" s="42"/>
      <c r="E20" s="42">
        <f t="shared" si="4"/>
        <v>8113000</v>
      </c>
      <c r="F20" s="43">
        <v>8113000</v>
      </c>
      <c r="G20" s="44">
        <v>8113000</v>
      </c>
      <c r="H20" s="43"/>
      <c r="I20" s="44"/>
      <c r="J20" s="43"/>
      <c r="K20" s="44"/>
      <c r="L20" s="43"/>
      <c r="M20" s="44">
        <v>9929709</v>
      </c>
      <c r="N20" s="43"/>
      <c r="O20" s="44"/>
      <c r="P20" s="43">
        <f t="shared" si="5"/>
        <v>0</v>
      </c>
      <c r="Q20" s="44">
        <f t="shared" si="6"/>
        <v>9929709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122.39256748428448</v>
      </c>
      <c r="V20" s="43">
        <v>4806000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4593000</v>
      </c>
      <c r="C28" s="39">
        <f t="shared" si="11"/>
        <v>0</v>
      </c>
      <c r="D28" s="39">
        <f t="shared" si="11"/>
        <v>0</v>
      </c>
      <c r="E28" s="39">
        <f t="shared" si="11"/>
        <v>4593000</v>
      </c>
      <c r="F28" s="40">
        <f t="shared" si="11"/>
        <v>4593000</v>
      </c>
      <c r="G28" s="41">
        <f t="shared" si="11"/>
        <v>4593000</v>
      </c>
      <c r="H28" s="40">
        <f t="shared" si="11"/>
        <v>549000</v>
      </c>
      <c r="I28" s="41">
        <f t="shared" si="11"/>
        <v>149001</v>
      </c>
      <c r="J28" s="40">
        <f t="shared" si="11"/>
        <v>104000</v>
      </c>
      <c r="K28" s="41">
        <f t="shared" si="11"/>
        <v>1225452</v>
      </c>
      <c r="L28" s="40">
        <f t="shared" si="11"/>
        <v>1350000</v>
      </c>
      <c r="M28" s="41">
        <f t="shared" si="11"/>
        <v>138925</v>
      </c>
      <c r="N28" s="40">
        <f t="shared" si="11"/>
        <v>0</v>
      </c>
      <c r="O28" s="41">
        <f t="shared" si="11"/>
        <v>0</v>
      </c>
      <c r="P28" s="40">
        <f t="shared" si="11"/>
        <v>2003000</v>
      </c>
      <c r="Q28" s="41">
        <f t="shared" si="11"/>
        <v>1513378</v>
      </c>
      <c r="R28" s="20">
        <f t="shared" si="7"/>
        <v>1198.0769230769231</v>
      </c>
      <c r="S28" s="21">
        <f t="shared" si="8"/>
        <v>-88.663366659812056</v>
      </c>
      <c r="T28" s="20">
        <f t="shared" si="9"/>
        <v>43.609841062486396</v>
      </c>
      <c r="U28" s="22">
        <f t="shared" si="10"/>
        <v>32.949662529936866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</v>
      </c>
      <c r="I31" s="44">
        <v>149001</v>
      </c>
      <c r="J31" s="43">
        <v>104000</v>
      </c>
      <c r="K31" s="44">
        <v>1225452</v>
      </c>
      <c r="L31" s="43">
        <v>156000</v>
      </c>
      <c r="M31" s="44">
        <v>138925</v>
      </c>
      <c r="N31" s="43"/>
      <c r="O31" s="44"/>
      <c r="P31" s="43">
        <f t="shared" si="5"/>
        <v>410000</v>
      </c>
      <c r="Q31" s="44">
        <f t="shared" si="6"/>
        <v>1513378</v>
      </c>
      <c r="R31" s="24">
        <f t="shared" si="7"/>
        <v>50</v>
      </c>
      <c r="S31" s="25">
        <f t="shared" si="8"/>
        <v>-88.663366659812056</v>
      </c>
      <c r="T31" s="24">
        <f t="shared" si="9"/>
        <v>13.666666666666666</v>
      </c>
      <c r="U31" s="26">
        <f t="shared" si="10"/>
        <v>50.445933333333336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399000</v>
      </c>
      <c r="I33" s="44"/>
      <c r="J33" s="43"/>
      <c r="K33" s="44"/>
      <c r="L33" s="43">
        <v>1194000</v>
      </c>
      <c r="M33" s="44"/>
      <c r="N33" s="43"/>
      <c r="O33" s="44"/>
      <c r="P33" s="43">
        <f t="shared" si="5"/>
        <v>1593000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14535000</v>
      </c>
      <c r="C43" s="45">
        <f t="shared" si="20"/>
        <v>0</v>
      </c>
      <c r="D43" s="45">
        <f t="shared" si="20"/>
        <v>0</v>
      </c>
      <c r="E43" s="45">
        <f t="shared" si="20"/>
        <v>14535000</v>
      </c>
      <c r="F43" s="46">
        <f t="shared" si="20"/>
        <v>14535000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14535000</v>
      </c>
      <c r="C44" s="39">
        <f t="shared" si="22"/>
        <v>0</v>
      </c>
      <c r="D44" s="39">
        <f t="shared" si="22"/>
        <v>0</v>
      </c>
      <c r="E44" s="39">
        <f t="shared" si="22"/>
        <v>14535000</v>
      </c>
      <c r="F44" s="40">
        <f t="shared" si="22"/>
        <v>14535000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14535000</v>
      </c>
      <c r="C46" s="42"/>
      <c r="D46" s="42"/>
      <c r="E46" s="42">
        <f t="shared" si="13"/>
        <v>14535000</v>
      </c>
      <c r="F46" s="43">
        <v>14535000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119215000</v>
      </c>
      <c r="C61" s="39">
        <f t="shared" si="26"/>
        <v>15069000</v>
      </c>
      <c r="D61" s="39">
        <f t="shared" si="26"/>
        <v>0</v>
      </c>
      <c r="E61" s="39">
        <f t="shared" si="26"/>
        <v>134284000</v>
      </c>
      <c r="F61" s="40">
        <f t="shared" si="26"/>
        <v>134284000</v>
      </c>
      <c r="G61" s="41">
        <f t="shared" si="26"/>
        <v>119749000</v>
      </c>
      <c r="H61" s="40">
        <f t="shared" si="26"/>
        <v>36474000</v>
      </c>
      <c r="I61" s="41">
        <f t="shared" si="26"/>
        <v>35838220</v>
      </c>
      <c r="J61" s="40">
        <f t="shared" si="26"/>
        <v>38271000</v>
      </c>
      <c r="K61" s="41">
        <f t="shared" si="26"/>
        <v>42061826</v>
      </c>
      <c r="L61" s="40">
        <f t="shared" si="26"/>
        <v>23875000</v>
      </c>
      <c r="M61" s="41">
        <f t="shared" si="26"/>
        <v>13777842</v>
      </c>
      <c r="N61" s="40">
        <f t="shared" si="26"/>
        <v>0</v>
      </c>
      <c r="O61" s="41">
        <f t="shared" si="26"/>
        <v>0</v>
      </c>
      <c r="P61" s="40">
        <f t="shared" si="26"/>
        <v>98620000</v>
      </c>
      <c r="Q61" s="41">
        <f t="shared" si="26"/>
        <v>91677888</v>
      </c>
      <c r="R61" s="20">
        <f t="shared" si="16"/>
        <v>-37.615949413393949</v>
      </c>
      <c r="S61" s="21">
        <f t="shared" si="17"/>
        <v>-67.243832923468418</v>
      </c>
      <c r="T61" s="20">
        <f t="shared" si="18"/>
        <v>73.441363081230833</v>
      </c>
      <c r="U61" s="22">
        <f t="shared" si="19"/>
        <v>68.271639212415479</v>
      </c>
      <c r="V61" s="40">
        <f t="shared" ref="V61:W61" si="27">+V8+V43</f>
        <v>7306000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119215000</v>
      </c>
      <c r="C65" s="48">
        <f t="shared" si="30"/>
        <v>15069000</v>
      </c>
      <c r="D65" s="48">
        <f t="shared" si="30"/>
        <v>0</v>
      </c>
      <c r="E65" s="48">
        <f t="shared" si="30"/>
        <v>134284000</v>
      </c>
      <c r="F65" s="49">
        <f t="shared" si="30"/>
        <v>134284000</v>
      </c>
      <c r="G65" s="50">
        <f t="shared" si="30"/>
        <v>119749000</v>
      </c>
      <c r="H65" s="49">
        <f t="shared" si="30"/>
        <v>36474000</v>
      </c>
      <c r="I65" s="50">
        <f t="shared" si="30"/>
        <v>35838220</v>
      </c>
      <c r="J65" s="49">
        <f t="shared" si="30"/>
        <v>38271000</v>
      </c>
      <c r="K65" s="50">
        <f t="shared" si="30"/>
        <v>42061826</v>
      </c>
      <c r="L65" s="49">
        <f t="shared" si="30"/>
        <v>23875000</v>
      </c>
      <c r="M65" s="51">
        <f t="shared" si="30"/>
        <v>13777842</v>
      </c>
      <c r="N65" s="49">
        <f t="shared" si="30"/>
        <v>0</v>
      </c>
      <c r="O65" s="50">
        <f t="shared" si="30"/>
        <v>0</v>
      </c>
      <c r="P65" s="49">
        <f t="shared" si="30"/>
        <v>98620000</v>
      </c>
      <c r="Q65" s="50">
        <f t="shared" si="30"/>
        <v>91677888</v>
      </c>
      <c r="R65" s="34">
        <f t="shared" si="16"/>
        <v>-37.615949413393949</v>
      </c>
      <c r="S65" s="35">
        <f t="shared" si="17"/>
        <v>-67.243832923468418</v>
      </c>
      <c r="T65" s="34">
        <f t="shared" si="18"/>
        <v>73.441363081230833</v>
      </c>
      <c r="U65" s="35">
        <f t="shared" si="19"/>
        <v>68.271639212415479</v>
      </c>
      <c r="V65" s="49">
        <f>+V61+V62</f>
        <v>7306000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101049000</v>
      </c>
      <c r="C8" s="36">
        <f t="shared" si="0"/>
        <v>0</v>
      </c>
      <c r="D8" s="36">
        <f t="shared" si="0"/>
        <v>0</v>
      </c>
      <c r="E8" s="36">
        <f t="shared" si="0"/>
        <v>101049000</v>
      </c>
      <c r="F8" s="37">
        <f t="shared" si="0"/>
        <v>101049000</v>
      </c>
      <c r="G8" s="38">
        <f t="shared" si="0"/>
        <v>101049000</v>
      </c>
      <c r="H8" s="37">
        <f t="shared" si="0"/>
        <v>28794000</v>
      </c>
      <c r="I8" s="38">
        <f t="shared" si="0"/>
        <v>89081840</v>
      </c>
      <c r="J8" s="37">
        <f t="shared" si="0"/>
        <v>24544000</v>
      </c>
      <c r="K8" s="38">
        <f t="shared" si="0"/>
        <v>31237127</v>
      </c>
      <c r="L8" s="37">
        <f t="shared" si="0"/>
        <v>10891000</v>
      </c>
      <c r="M8" s="38">
        <f t="shared" si="0"/>
        <v>5045947</v>
      </c>
      <c r="N8" s="37">
        <f t="shared" si="0"/>
        <v>0</v>
      </c>
      <c r="O8" s="38">
        <f t="shared" si="0"/>
        <v>0</v>
      </c>
      <c r="P8" s="37">
        <f t="shared" si="0"/>
        <v>64229000</v>
      </c>
      <c r="Q8" s="38">
        <f t="shared" si="0"/>
        <v>125364914</v>
      </c>
      <c r="R8" s="16">
        <f>IF(($J8       =0),0,((($L8       -$J8       )/$J8       )*100))</f>
        <v>-55.626629726205998</v>
      </c>
      <c r="S8" s="17">
        <f>IF(($K8       =0),0,((($M8       -$K8       )/$K8       )*100))</f>
        <v>-83.846315315745912</v>
      </c>
      <c r="T8" s="16">
        <f>IF(($E8       =0),0,(($P8       /$E8       )*100))</f>
        <v>63.562232184385792</v>
      </c>
      <c r="U8" s="18">
        <f>IF(($E8       =0),0,(($Q8       /$E8       )*100))</f>
        <v>124.06348801076706</v>
      </c>
      <c r="V8" s="37">
        <f t="shared" ref="V8:W8" si="1">+V9+V28</f>
        <v>32104000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96773000</v>
      </c>
      <c r="C9" s="39">
        <f t="shared" si="2"/>
        <v>0</v>
      </c>
      <c r="D9" s="39">
        <f t="shared" si="2"/>
        <v>0</v>
      </c>
      <c r="E9" s="39">
        <f t="shared" si="2"/>
        <v>96773000</v>
      </c>
      <c r="F9" s="40">
        <f t="shared" si="2"/>
        <v>96773000</v>
      </c>
      <c r="G9" s="41">
        <f t="shared" si="2"/>
        <v>96773000</v>
      </c>
      <c r="H9" s="40">
        <f t="shared" si="2"/>
        <v>27291000</v>
      </c>
      <c r="I9" s="41">
        <f t="shared" si="2"/>
        <v>83002597</v>
      </c>
      <c r="J9" s="40">
        <f t="shared" si="2"/>
        <v>23706000</v>
      </c>
      <c r="K9" s="41">
        <f t="shared" si="2"/>
        <v>30150677</v>
      </c>
      <c r="L9" s="40">
        <f t="shared" si="2"/>
        <v>10562000</v>
      </c>
      <c r="M9" s="41">
        <f t="shared" si="2"/>
        <v>4759783</v>
      </c>
      <c r="N9" s="40">
        <f t="shared" si="2"/>
        <v>0</v>
      </c>
      <c r="O9" s="41">
        <f t="shared" si="2"/>
        <v>0</v>
      </c>
      <c r="P9" s="40">
        <f t="shared" si="2"/>
        <v>61559000</v>
      </c>
      <c r="Q9" s="41">
        <f t="shared" si="2"/>
        <v>117913057</v>
      </c>
      <c r="R9" s="20">
        <f>IF(($J9       =0),0,((($L9       -$J9       )/$J9       )*100))</f>
        <v>-55.445878680502823</v>
      </c>
      <c r="S9" s="21">
        <f>IF(($K9       =0),0,((($M9       -$K9       )/$K9       )*100))</f>
        <v>-84.213346187881626</v>
      </c>
      <c r="T9" s="20">
        <f>IF(($E9       =0),0,(($P9       /$E9       )*100))</f>
        <v>63.611751211598275</v>
      </c>
      <c r="U9" s="22">
        <f>IF(($E9       =0),0,(($Q9       /$E9       )*100))</f>
        <v>121.84499498827152</v>
      </c>
      <c r="V9" s="40">
        <f t="shared" ref="V9:W9" si="3">SUM(V10:V27)</f>
        <v>32104000</v>
      </c>
      <c r="W9" s="41">
        <f t="shared" si="3"/>
        <v>0</v>
      </c>
    </row>
    <row r="10" spans="1:23" x14ac:dyDescent="0.2">
      <c r="A10" s="23" t="s">
        <v>36</v>
      </c>
      <c r="B10" s="42">
        <v>39862000</v>
      </c>
      <c r="C10" s="42"/>
      <c r="D10" s="42"/>
      <c r="E10" s="42">
        <f t="shared" ref="E10:E41" si="4">$B10      +$C10      +$D10</f>
        <v>39862000</v>
      </c>
      <c r="F10" s="43">
        <v>39862000</v>
      </c>
      <c r="G10" s="44">
        <v>39862000</v>
      </c>
      <c r="H10" s="43">
        <v>17854000</v>
      </c>
      <c r="I10" s="44">
        <v>49207580</v>
      </c>
      <c r="J10" s="43">
        <v>13033000</v>
      </c>
      <c r="K10" s="44">
        <v>19477312</v>
      </c>
      <c r="L10" s="43">
        <v>6822000</v>
      </c>
      <c r="M10" s="44">
        <v>3672690</v>
      </c>
      <c r="N10" s="43"/>
      <c r="O10" s="44"/>
      <c r="P10" s="43">
        <f t="shared" ref="P10:P41" si="5">$H10      +$J10      +$L10      +$N10</f>
        <v>37709000</v>
      </c>
      <c r="Q10" s="44">
        <f t="shared" ref="Q10:Q41" si="6">$I10      +$K10      +$M10      +$O10</f>
        <v>72357582</v>
      </c>
      <c r="R10" s="24">
        <f t="shared" ref="R10:R41" si="7">IF(($J10      =0),0,((($L10      -$J10      )/$J10      )*100))</f>
        <v>-47.655950280058313</v>
      </c>
      <c r="S10" s="25">
        <f t="shared" ref="S10:S41" si="8">IF(($K10      =0),0,((($M10      -$K10      )/$K10      )*100))</f>
        <v>-81.143753306411071</v>
      </c>
      <c r="T10" s="24">
        <f t="shared" ref="T10:T41" si="9">IF(($E10      =0),0,(($P10      /$E10      )*100))</f>
        <v>94.598866088003604</v>
      </c>
      <c r="U10" s="26">
        <f t="shared" ref="U10:U41" si="10">IF(($E10      =0),0,(($Q10      /$E10      )*100))</f>
        <v>181.52019968892679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31277000</v>
      </c>
      <c r="C13" s="42"/>
      <c r="D13" s="42"/>
      <c r="E13" s="42">
        <f t="shared" si="4"/>
        <v>31277000</v>
      </c>
      <c r="F13" s="43">
        <v>31277000</v>
      </c>
      <c r="G13" s="44">
        <v>31277000</v>
      </c>
      <c r="H13" s="43">
        <v>9437000</v>
      </c>
      <c r="I13" s="44">
        <v>33795017</v>
      </c>
      <c r="J13" s="43">
        <v>10673000</v>
      </c>
      <c r="K13" s="44">
        <v>10673365</v>
      </c>
      <c r="L13" s="43">
        <v>930000</v>
      </c>
      <c r="M13" s="44">
        <v>1087093</v>
      </c>
      <c r="N13" s="43"/>
      <c r="O13" s="44"/>
      <c r="P13" s="43">
        <f t="shared" si="5"/>
        <v>21040000</v>
      </c>
      <c r="Q13" s="44">
        <f t="shared" si="6"/>
        <v>45555475</v>
      </c>
      <c r="R13" s="24">
        <f t="shared" si="7"/>
        <v>-91.286423685936484</v>
      </c>
      <c r="S13" s="25">
        <f t="shared" si="8"/>
        <v>-89.814899050112132</v>
      </c>
      <c r="T13" s="24">
        <f t="shared" si="9"/>
        <v>67.269878824695468</v>
      </c>
      <c r="U13" s="26">
        <f t="shared" si="10"/>
        <v>145.65167695111424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25634000</v>
      </c>
      <c r="C20" s="42"/>
      <c r="D20" s="42"/>
      <c r="E20" s="42">
        <f t="shared" si="4"/>
        <v>25634000</v>
      </c>
      <c r="F20" s="43">
        <v>25634000</v>
      </c>
      <c r="G20" s="44">
        <v>25634000</v>
      </c>
      <c r="H20" s="43"/>
      <c r="I20" s="44"/>
      <c r="J20" s="43"/>
      <c r="K20" s="44"/>
      <c r="L20" s="43">
        <v>2810000</v>
      </c>
      <c r="M20" s="44"/>
      <c r="N20" s="43"/>
      <c r="O20" s="44"/>
      <c r="P20" s="43">
        <f t="shared" si="5"/>
        <v>2810000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10.96200358898338</v>
      </c>
      <c r="U20" s="26">
        <f t="shared" si="10"/>
        <v>0</v>
      </c>
      <c r="V20" s="43">
        <v>32104000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4276000</v>
      </c>
      <c r="C28" s="39">
        <f t="shared" si="11"/>
        <v>0</v>
      </c>
      <c r="D28" s="39">
        <f t="shared" si="11"/>
        <v>0</v>
      </c>
      <c r="E28" s="39">
        <f t="shared" si="11"/>
        <v>4276000</v>
      </c>
      <c r="F28" s="40">
        <f t="shared" si="11"/>
        <v>4276000</v>
      </c>
      <c r="G28" s="41">
        <f t="shared" si="11"/>
        <v>4276000</v>
      </c>
      <c r="H28" s="40">
        <f t="shared" si="11"/>
        <v>1503000</v>
      </c>
      <c r="I28" s="41">
        <f t="shared" si="11"/>
        <v>6079243</v>
      </c>
      <c r="J28" s="40">
        <f t="shared" si="11"/>
        <v>838000</v>
      </c>
      <c r="K28" s="41">
        <f t="shared" si="11"/>
        <v>1086450</v>
      </c>
      <c r="L28" s="40">
        <f t="shared" si="11"/>
        <v>329000</v>
      </c>
      <c r="M28" s="41">
        <f t="shared" si="11"/>
        <v>286164</v>
      </c>
      <c r="N28" s="40">
        <f t="shared" si="11"/>
        <v>0</v>
      </c>
      <c r="O28" s="41">
        <f t="shared" si="11"/>
        <v>0</v>
      </c>
      <c r="P28" s="40">
        <f t="shared" si="11"/>
        <v>2670000</v>
      </c>
      <c r="Q28" s="41">
        <f t="shared" si="11"/>
        <v>7451857</v>
      </c>
      <c r="R28" s="20">
        <f t="shared" si="7"/>
        <v>-60.739856801909312</v>
      </c>
      <c r="S28" s="21">
        <f t="shared" si="8"/>
        <v>-73.660637857241468</v>
      </c>
      <c r="T28" s="20">
        <f t="shared" si="9"/>
        <v>62.441534144059872</v>
      </c>
      <c r="U28" s="22">
        <f t="shared" si="10"/>
        <v>174.2716791393826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1084000</v>
      </c>
      <c r="I31" s="44">
        <v>3502756</v>
      </c>
      <c r="J31" s="43">
        <v>77000</v>
      </c>
      <c r="K31" s="44">
        <v>252812</v>
      </c>
      <c r="L31" s="43">
        <v>129000</v>
      </c>
      <c r="M31" s="44">
        <v>215672</v>
      </c>
      <c r="N31" s="43"/>
      <c r="O31" s="44"/>
      <c r="P31" s="43">
        <f t="shared" si="5"/>
        <v>1290000</v>
      </c>
      <c r="Q31" s="44">
        <f t="shared" si="6"/>
        <v>3971240</v>
      </c>
      <c r="R31" s="24">
        <f t="shared" si="7"/>
        <v>67.532467532467535</v>
      </c>
      <c r="S31" s="25">
        <f t="shared" si="8"/>
        <v>-14.690758350078321</v>
      </c>
      <c r="T31" s="24">
        <f t="shared" si="9"/>
        <v>49.615384615384613</v>
      </c>
      <c r="U31" s="26">
        <f t="shared" si="10"/>
        <v>152.74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1676000</v>
      </c>
      <c r="C33" s="42"/>
      <c r="D33" s="42"/>
      <c r="E33" s="42">
        <f t="shared" si="4"/>
        <v>1676000</v>
      </c>
      <c r="F33" s="43">
        <v>1676000</v>
      </c>
      <c r="G33" s="44">
        <v>1676000</v>
      </c>
      <c r="H33" s="43">
        <v>419000</v>
      </c>
      <c r="I33" s="44">
        <v>2576487</v>
      </c>
      <c r="J33" s="43">
        <v>761000</v>
      </c>
      <c r="K33" s="44">
        <v>833638</v>
      </c>
      <c r="L33" s="43">
        <v>200000</v>
      </c>
      <c r="M33" s="44">
        <v>70492</v>
      </c>
      <c r="N33" s="43"/>
      <c r="O33" s="44"/>
      <c r="P33" s="43">
        <f t="shared" si="5"/>
        <v>1380000</v>
      </c>
      <c r="Q33" s="44">
        <f t="shared" si="6"/>
        <v>3480617</v>
      </c>
      <c r="R33" s="24">
        <f t="shared" si="7"/>
        <v>-73.718791064388967</v>
      </c>
      <c r="S33" s="25">
        <f t="shared" si="8"/>
        <v>-91.544051494773512</v>
      </c>
      <c r="T33" s="24">
        <f t="shared" si="9"/>
        <v>82.338902147971353</v>
      </c>
      <c r="U33" s="26">
        <f t="shared" si="10"/>
        <v>207.67404534606206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5847000</v>
      </c>
      <c r="C43" s="45">
        <f t="shared" si="20"/>
        <v>1245000</v>
      </c>
      <c r="D43" s="45">
        <f t="shared" si="20"/>
        <v>0</v>
      </c>
      <c r="E43" s="45">
        <f t="shared" si="20"/>
        <v>7092000</v>
      </c>
      <c r="F43" s="46">
        <f t="shared" si="20"/>
        <v>5847000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5847000</v>
      </c>
      <c r="C44" s="39">
        <f t="shared" si="22"/>
        <v>1245000</v>
      </c>
      <c r="D44" s="39">
        <f t="shared" si="22"/>
        <v>0</v>
      </c>
      <c r="E44" s="39">
        <f t="shared" si="22"/>
        <v>7092000</v>
      </c>
      <c r="F44" s="40">
        <f t="shared" si="22"/>
        <v>5847000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5847000</v>
      </c>
      <c r="C46" s="42">
        <v>1245000</v>
      </c>
      <c r="D46" s="42"/>
      <c r="E46" s="42">
        <f t="shared" si="13"/>
        <v>7092000</v>
      </c>
      <c r="F46" s="43">
        <v>5847000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106896000</v>
      </c>
      <c r="C61" s="39">
        <f t="shared" si="26"/>
        <v>1245000</v>
      </c>
      <c r="D61" s="39">
        <f t="shared" si="26"/>
        <v>0</v>
      </c>
      <c r="E61" s="39">
        <f t="shared" si="26"/>
        <v>108141000</v>
      </c>
      <c r="F61" s="40">
        <f t="shared" si="26"/>
        <v>106896000</v>
      </c>
      <c r="G61" s="41">
        <f t="shared" si="26"/>
        <v>101049000</v>
      </c>
      <c r="H61" s="40">
        <f t="shared" si="26"/>
        <v>28794000</v>
      </c>
      <c r="I61" s="41">
        <f t="shared" si="26"/>
        <v>89081840</v>
      </c>
      <c r="J61" s="40">
        <f t="shared" si="26"/>
        <v>24544000</v>
      </c>
      <c r="K61" s="41">
        <f t="shared" si="26"/>
        <v>31237127</v>
      </c>
      <c r="L61" s="40">
        <f t="shared" si="26"/>
        <v>10891000</v>
      </c>
      <c r="M61" s="41">
        <f t="shared" si="26"/>
        <v>5045947</v>
      </c>
      <c r="N61" s="40">
        <f t="shared" si="26"/>
        <v>0</v>
      </c>
      <c r="O61" s="41">
        <f t="shared" si="26"/>
        <v>0</v>
      </c>
      <c r="P61" s="40">
        <f t="shared" si="26"/>
        <v>64229000</v>
      </c>
      <c r="Q61" s="41">
        <f t="shared" si="26"/>
        <v>125364914</v>
      </c>
      <c r="R61" s="20">
        <f t="shared" si="16"/>
        <v>-55.626629726205998</v>
      </c>
      <c r="S61" s="21">
        <f t="shared" si="17"/>
        <v>-83.846315315745912</v>
      </c>
      <c r="T61" s="20">
        <f t="shared" si="18"/>
        <v>59.393754450208526</v>
      </c>
      <c r="U61" s="22">
        <f t="shared" si="19"/>
        <v>115.92727457671003</v>
      </c>
      <c r="V61" s="40">
        <f t="shared" ref="V61:W61" si="27">+V8+V43</f>
        <v>32104000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106896000</v>
      </c>
      <c r="C65" s="48">
        <f t="shared" si="30"/>
        <v>1245000</v>
      </c>
      <c r="D65" s="48">
        <f t="shared" si="30"/>
        <v>0</v>
      </c>
      <c r="E65" s="48">
        <f t="shared" si="30"/>
        <v>108141000</v>
      </c>
      <c r="F65" s="49">
        <f t="shared" si="30"/>
        <v>106896000</v>
      </c>
      <c r="G65" s="50">
        <f t="shared" si="30"/>
        <v>101049000</v>
      </c>
      <c r="H65" s="49">
        <f t="shared" si="30"/>
        <v>28794000</v>
      </c>
      <c r="I65" s="50">
        <f t="shared" si="30"/>
        <v>89081840</v>
      </c>
      <c r="J65" s="49">
        <f t="shared" si="30"/>
        <v>24544000</v>
      </c>
      <c r="K65" s="50">
        <f t="shared" si="30"/>
        <v>31237127</v>
      </c>
      <c r="L65" s="49">
        <f t="shared" si="30"/>
        <v>10891000</v>
      </c>
      <c r="M65" s="51">
        <f t="shared" si="30"/>
        <v>5045947</v>
      </c>
      <c r="N65" s="49">
        <f t="shared" si="30"/>
        <v>0</v>
      </c>
      <c r="O65" s="50">
        <f t="shared" si="30"/>
        <v>0</v>
      </c>
      <c r="P65" s="49">
        <f t="shared" si="30"/>
        <v>64229000</v>
      </c>
      <c r="Q65" s="50">
        <f t="shared" si="30"/>
        <v>125364914</v>
      </c>
      <c r="R65" s="34">
        <f t="shared" si="16"/>
        <v>-55.626629726205998</v>
      </c>
      <c r="S65" s="35">
        <f t="shared" si="17"/>
        <v>-83.846315315745912</v>
      </c>
      <c r="T65" s="34">
        <f t="shared" si="18"/>
        <v>59.393754450208526</v>
      </c>
      <c r="U65" s="35">
        <f t="shared" si="19"/>
        <v>115.92727457671003</v>
      </c>
      <c r="V65" s="49">
        <f>+V61+V62</f>
        <v>32104000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128709000</v>
      </c>
      <c r="C8" s="36">
        <f t="shared" si="0"/>
        <v>-400000</v>
      </c>
      <c r="D8" s="36">
        <f t="shared" si="0"/>
        <v>0</v>
      </c>
      <c r="E8" s="36">
        <f t="shared" si="0"/>
        <v>128309000</v>
      </c>
      <c r="F8" s="37">
        <f t="shared" si="0"/>
        <v>128309000</v>
      </c>
      <c r="G8" s="38">
        <f t="shared" si="0"/>
        <v>128309000</v>
      </c>
      <c r="H8" s="37">
        <f t="shared" si="0"/>
        <v>32842000</v>
      </c>
      <c r="I8" s="38">
        <f t="shared" si="0"/>
        <v>22654231</v>
      </c>
      <c r="J8" s="37">
        <f t="shared" si="0"/>
        <v>31406000</v>
      </c>
      <c r="K8" s="38">
        <f t="shared" si="0"/>
        <v>18786579</v>
      </c>
      <c r="L8" s="37">
        <f t="shared" si="0"/>
        <v>21499000</v>
      </c>
      <c r="M8" s="38">
        <f t="shared" si="0"/>
        <v>10164110</v>
      </c>
      <c r="N8" s="37">
        <f t="shared" si="0"/>
        <v>0</v>
      </c>
      <c r="O8" s="38">
        <f t="shared" si="0"/>
        <v>0</v>
      </c>
      <c r="P8" s="37">
        <f t="shared" si="0"/>
        <v>85747000</v>
      </c>
      <c r="Q8" s="38">
        <f t="shared" si="0"/>
        <v>51604920</v>
      </c>
      <c r="R8" s="16">
        <f>IF(($J8       =0),0,((($L8       -$J8       )/$J8       )*100))</f>
        <v>-31.544927720817679</v>
      </c>
      <c r="S8" s="17">
        <f>IF(($K8       =0),0,((($M8       -$K8       )/$K8       )*100))</f>
        <v>-45.896961868363576</v>
      </c>
      <c r="T8" s="16">
        <f>IF(($E8       =0),0,(($P8       /$E8       )*100))</f>
        <v>66.828515536712146</v>
      </c>
      <c r="U8" s="18">
        <f>IF(($E8       =0),0,(($Q8       /$E8       )*100))</f>
        <v>40.219251962060341</v>
      </c>
      <c r="V8" s="37">
        <f t="shared" ref="V8:W8" si="1">+V9+V28</f>
        <v>40068000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125448000</v>
      </c>
      <c r="C9" s="39">
        <f t="shared" si="2"/>
        <v>-400000</v>
      </c>
      <c r="D9" s="39">
        <f t="shared" si="2"/>
        <v>0</v>
      </c>
      <c r="E9" s="39">
        <f t="shared" si="2"/>
        <v>125048000</v>
      </c>
      <c r="F9" s="40">
        <f t="shared" si="2"/>
        <v>125048000</v>
      </c>
      <c r="G9" s="41">
        <f t="shared" si="2"/>
        <v>125048000</v>
      </c>
      <c r="H9" s="40">
        <f t="shared" si="2"/>
        <v>32403000</v>
      </c>
      <c r="I9" s="41">
        <f t="shared" si="2"/>
        <v>21947163</v>
      </c>
      <c r="J9" s="40">
        <f t="shared" si="2"/>
        <v>30585000</v>
      </c>
      <c r="K9" s="41">
        <f t="shared" si="2"/>
        <v>18163909</v>
      </c>
      <c r="L9" s="40">
        <f t="shared" si="2"/>
        <v>20302000</v>
      </c>
      <c r="M9" s="41">
        <f t="shared" si="2"/>
        <v>9439511</v>
      </c>
      <c r="N9" s="40">
        <f t="shared" si="2"/>
        <v>0</v>
      </c>
      <c r="O9" s="41">
        <f t="shared" si="2"/>
        <v>0</v>
      </c>
      <c r="P9" s="40">
        <f t="shared" si="2"/>
        <v>83290000</v>
      </c>
      <c r="Q9" s="41">
        <f t="shared" si="2"/>
        <v>49550583</v>
      </c>
      <c r="R9" s="20">
        <f>IF(($J9       =0),0,((($L9       -$J9       )/$J9       )*100))</f>
        <v>-33.621056073238513</v>
      </c>
      <c r="S9" s="21">
        <f>IF(($K9       =0),0,((($M9       -$K9       )/$K9       )*100))</f>
        <v>-48.031500267921409</v>
      </c>
      <c r="T9" s="20">
        <f>IF(($E9       =0),0,(($P9       /$E9       )*100))</f>
        <v>66.606423133516728</v>
      </c>
      <c r="U9" s="22">
        <f>IF(($E9       =0),0,(($Q9       /$E9       )*100))</f>
        <v>39.625250303883305</v>
      </c>
      <c r="V9" s="40">
        <f t="shared" ref="V9:W9" si="3">SUM(V10:V27)</f>
        <v>40068000</v>
      </c>
      <c r="W9" s="41">
        <f t="shared" si="3"/>
        <v>0</v>
      </c>
    </row>
    <row r="10" spans="1:23" x14ac:dyDescent="0.2">
      <c r="A10" s="23" t="s">
        <v>36</v>
      </c>
      <c r="B10" s="42">
        <v>71339000</v>
      </c>
      <c r="C10" s="42"/>
      <c r="D10" s="42"/>
      <c r="E10" s="42">
        <f t="shared" ref="E10:E41" si="4">$B10      +$C10      +$D10</f>
        <v>71339000</v>
      </c>
      <c r="F10" s="43">
        <v>71339000</v>
      </c>
      <c r="G10" s="44">
        <v>71339000</v>
      </c>
      <c r="H10" s="43">
        <v>29015000</v>
      </c>
      <c r="I10" s="44">
        <v>21947163</v>
      </c>
      <c r="J10" s="43">
        <v>18085000</v>
      </c>
      <c r="K10" s="44">
        <v>18163909</v>
      </c>
      <c r="L10" s="43">
        <v>10131000</v>
      </c>
      <c r="M10" s="44">
        <v>9439511</v>
      </c>
      <c r="N10" s="43"/>
      <c r="O10" s="44"/>
      <c r="P10" s="43">
        <f t="shared" ref="P10:P41" si="5">$H10      +$J10      +$L10      +$N10</f>
        <v>57231000</v>
      </c>
      <c r="Q10" s="44">
        <f t="shared" ref="Q10:Q41" si="6">$I10      +$K10      +$M10      +$O10</f>
        <v>49550583</v>
      </c>
      <c r="R10" s="24">
        <f t="shared" ref="R10:R41" si="7">IF(($J10      =0),0,((($L10      -$J10      )/$J10      )*100))</f>
        <v>-43.981199889411116</v>
      </c>
      <c r="S10" s="25">
        <f t="shared" ref="S10:S41" si="8">IF(($K10      =0),0,((($M10      -$K10      )/$K10      )*100))</f>
        <v>-48.031500267921409</v>
      </c>
      <c r="T10" s="24">
        <f t="shared" ref="T10:T41" si="9">IF(($E10      =0),0,(($P10      /$E10      )*100))</f>
        <v>80.224000897124995</v>
      </c>
      <c r="U10" s="26">
        <f t="shared" ref="U10:U41" si="10">IF(($E10      =0),0,(($Q10      /$E10      )*100))</f>
        <v>69.457916427199706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17850000</v>
      </c>
      <c r="C13" s="42"/>
      <c r="D13" s="42"/>
      <c r="E13" s="42">
        <f t="shared" si="4"/>
        <v>17850000</v>
      </c>
      <c r="F13" s="43">
        <v>17850000</v>
      </c>
      <c r="G13" s="44">
        <v>17850000</v>
      </c>
      <c r="H13" s="43">
        <v>3388000</v>
      </c>
      <c r="I13" s="44"/>
      <c r="J13" s="43">
        <v>5500000</v>
      </c>
      <c r="K13" s="44"/>
      <c r="L13" s="43">
        <v>4352000</v>
      </c>
      <c r="M13" s="44"/>
      <c r="N13" s="43"/>
      <c r="O13" s="44"/>
      <c r="P13" s="43">
        <f t="shared" si="5"/>
        <v>13240000</v>
      </c>
      <c r="Q13" s="44">
        <f t="shared" si="6"/>
        <v>0</v>
      </c>
      <c r="R13" s="24">
        <f t="shared" si="7"/>
        <v>-20.872727272727275</v>
      </c>
      <c r="S13" s="25">
        <f t="shared" si="8"/>
        <v>0</v>
      </c>
      <c r="T13" s="24">
        <f t="shared" si="9"/>
        <v>74.173669467787121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-400000</v>
      </c>
      <c r="D14" s="42"/>
      <c r="E14" s="42">
        <f t="shared" si="4"/>
        <v>600000</v>
      </c>
      <c r="F14" s="43">
        <v>600000</v>
      </c>
      <c r="G14" s="44">
        <v>600000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35259000</v>
      </c>
      <c r="C20" s="42"/>
      <c r="D20" s="42"/>
      <c r="E20" s="42">
        <f t="shared" si="4"/>
        <v>35259000</v>
      </c>
      <c r="F20" s="43">
        <v>35259000</v>
      </c>
      <c r="G20" s="44">
        <v>35259000</v>
      </c>
      <c r="H20" s="43"/>
      <c r="I20" s="44"/>
      <c r="J20" s="43">
        <v>7000000</v>
      </c>
      <c r="K20" s="44"/>
      <c r="L20" s="43">
        <v>5819000</v>
      </c>
      <c r="M20" s="44"/>
      <c r="N20" s="43"/>
      <c r="O20" s="44"/>
      <c r="P20" s="43">
        <f t="shared" si="5"/>
        <v>12819000</v>
      </c>
      <c r="Q20" s="44">
        <f t="shared" si="6"/>
        <v>0</v>
      </c>
      <c r="R20" s="24">
        <f t="shared" si="7"/>
        <v>-16.87142857142857</v>
      </c>
      <c r="S20" s="25">
        <f t="shared" si="8"/>
        <v>0</v>
      </c>
      <c r="T20" s="24">
        <f t="shared" si="9"/>
        <v>36.356674891517059</v>
      </c>
      <c r="U20" s="26">
        <f t="shared" si="10"/>
        <v>0</v>
      </c>
      <c r="V20" s="43">
        <v>40068000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3261000</v>
      </c>
      <c r="C28" s="39">
        <f t="shared" si="11"/>
        <v>0</v>
      </c>
      <c r="D28" s="39">
        <f t="shared" si="11"/>
        <v>0</v>
      </c>
      <c r="E28" s="39">
        <f t="shared" si="11"/>
        <v>3261000</v>
      </c>
      <c r="F28" s="40">
        <f t="shared" si="11"/>
        <v>3261000</v>
      </c>
      <c r="G28" s="41">
        <f t="shared" si="11"/>
        <v>3261000</v>
      </c>
      <c r="H28" s="40">
        <f t="shared" si="11"/>
        <v>439000</v>
      </c>
      <c r="I28" s="41">
        <f t="shared" si="11"/>
        <v>707068</v>
      </c>
      <c r="J28" s="40">
        <f t="shared" si="11"/>
        <v>821000</v>
      </c>
      <c r="K28" s="41">
        <f t="shared" si="11"/>
        <v>622670</v>
      </c>
      <c r="L28" s="40">
        <f t="shared" si="11"/>
        <v>1197000</v>
      </c>
      <c r="M28" s="41">
        <f t="shared" si="11"/>
        <v>724599</v>
      </c>
      <c r="N28" s="40">
        <f t="shared" si="11"/>
        <v>0</v>
      </c>
      <c r="O28" s="41">
        <f t="shared" si="11"/>
        <v>0</v>
      </c>
      <c r="P28" s="40">
        <f t="shared" si="11"/>
        <v>2457000</v>
      </c>
      <c r="Q28" s="41">
        <f t="shared" si="11"/>
        <v>2054337</v>
      </c>
      <c r="R28" s="20">
        <f t="shared" si="7"/>
        <v>45.797807551766141</v>
      </c>
      <c r="S28" s="21">
        <f t="shared" si="8"/>
        <v>16.369666115277756</v>
      </c>
      <c r="T28" s="20">
        <f t="shared" si="9"/>
        <v>75.344986200551972</v>
      </c>
      <c r="U28" s="22">
        <f t="shared" si="10"/>
        <v>62.997148114075443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439000</v>
      </c>
      <c r="I31" s="44">
        <v>736354</v>
      </c>
      <c r="J31" s="43">
        <v>302000</v>
      </c>
      <c r="K31" s="44">
        <v>302346</v>
      </c>
      <c r="L31" s="43">
        <v>55000</v>
      </c>
      <c r="M31" s="44">
        <v>344512</v>
      </c>
      <c r="N31" s="43"/>
      <c r="O31" s="44"/>
      <c r="P31" s="43">
        <f t="shared" si="5"/>
        <v>796000</v>
      </c>
      <c r="Q31" s="44">
        <f t="shared" si="6"/>
        <v>1383212</v>
      </c>
      <c r="R31" s="24">
        <f t="shared" si="7"/>
        <v>-81.788079470198667</v>
      </c>
      <c r="S31" s="25">
        <f t="shared" si="8"/>
        <v>13.946273474760703</v>
      </c>
      <c r="T31" s="24">
        <f t="shared" si="9"/>
        <v>49.75</v>
      </c>
      <c r="U31" s="26">
        <f t="shared" si="10"/>
        <v>86.450749999999999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1661000</v>
      </c>
      <c r="C33" s="42"/>
      <c r="D33" s="42"/>
      <c r="E33" s="42">
        <f t="shared" si="4"/>
        <v>1661000</v>
      </c>
      <c r="F33" s="43">
        <v>1661000</v>
      </c>
      <c r="G33" s="44">
        <v>1661000</v>
      </c>
      <c r="H33" s="43"/>
      <c r="I33" s="44">
        <v>-29286</v>
      </c>
      <c r="J33" s="43">
        <v>519000</v>
      </c>
      <c r="K33" s="44">
        <v>320324</v>
      </c>
      <c r="L33" s="43">
        <v>1142000</v>
      </c>
      <c r="M33" s="44">
        <v>380087</v>
      </c>
      <c r="N33" s="43"/>
      <c r="O33" s="44"/>
      <c r="P33" s="43">
        <f t="shared" si="5"/>
        <v>1661000</v>
      </c>
      <c r="Q33" s="44">
        <f t="shared" si="6"/>
        <v>671125</v>
      </c>
      <c r="R33" s="24">
        <f t="shared" si="7"/>
        <v>120.03853564547207</v>
      </c>
      <c r="S33" s="25">
        <f t="shared" si="8"/>
        <v>18.657047239669836</v>
      </c>
      <c r="T33" s="24">
        <f t="shared" si="9"/>
        <v>100</v>
      </c>
      <c r="U33" s="26">
        <f t="shared" si="10"/>
        <v>40.404876580373269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57669000</v>
      </c>
      <c r="C43" s="45">
        <f t="shared" si="20"/>
        <v>7526000</v>
      </c>
      <c r="D43" s="45">
        <f t="shared" si="20"/>
        <v>0</v>
      </c>
      <c r="E43" s="45">
        <f t="shared" si="20"/>
        <v>65195000</v>
      </c>
      <c r="F43" s="46">
        <f t="shared" si="20"/>
        <v>56669000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57669000</v>
      </c>
      <c r="C44" s="39">
        <f t="shared" si="22"/>
        <v>7526000</v>
      </c>
      <c r="D44" s="39">
        <f t="shared" si="22"/>
        <v>0</v>
      </c>
      <c r="E44" s="39">
        <f t="shared" si="22"/>
        <v>65195000</v>
      </c>
      <c r="F44" s="40">
        <f t="shared" si="22"/>
        <v>56669000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56669000</v>
      </c>
      <c r="C46" s="42">
        <v>8526000</v>
      </c>
      <c r="D46" s="42"/>
      <c r="E46" s="42">
        <f t="shared" si="13"/>
        <v>65195000</v>
      </c>
      <c r="F46" s="43">
        <v>56669000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186378000</v>
      </c>
      <c r="C61" s="39">
        <f t="shared" si="26"/>
        <v>7126000</v>
      </c>
      <c r="D61" s="39">
        <f t="shared" si="26"/>
        <v>0</v>
      </c>
      <c r="E61" s="39">
        <f t="shared" si="26"/>
        <v>193504000</v>
      </c>
      <c r="F61" s="40">
        <f t="shared" si="26"/>
        <v>184978000</v>
      </c>
      <c r="G61" s="41">
        <f t="shared" si="26"/>
        <v>128309000</v>
      </c>
      <c r="H61" s="40">
        <f t="shared" si="26"/>
        <v>32842000</v>
      </c>
      <c r="I61" s="41">
        <f t="shared" si="26"/>
        <v>22654231</v>
      </c>
      <c r="J61" s="40">
        <f t="shared" si="26"/>
        <v>31406000</v>
      </c>
      <c r="K61" s="41">
        <f t="shared" si="26"/>
        <v>18786579</v>
      </c>
      <c r="L61" s="40">
        <f t="shared" si="26"/>
        <v>21499000</v>
      </c>
      <c r="M61" s="41">
        <f t="shared" si="26"/>
        <v>10164110</v>
      </c>
      <c r="N61" s="40">
        <f t="shared" si="26"/>
        <v>0</v>
      </c>
      <c r="O61" s="41">
        <f t="shared" si="26"/>
        <v>0</v>
      </c>
      <c r="P61" s="40">
        <f t="shared" si="26"/>
        <v>85747000</v>
      </c>
      <c r="Q61" s="41">
        <f t="shared" si="26"/>
        <v>51604920</v>
      </c>
      <c r="R61" s="20">
        <f t="shared" si="16"/>
        <v>-31.544927720817679</v>
      </c>
      <c r="S61" s="21">
        <f t="shared" si="17"/>
        <v>-45.896961868363576</v>
      </c>
      <c r="T61" s="20">
        <f t="shared" si="18"/>
        <v>44.312779063998676</v>
      </c>
      <c r="U61" s="22">
        <f t="shared" si="19"/>
        <v>26.668658012237472</v>
      </c>
      <c r="V61" s="40">
        <f t="shared" ref="V61:W61" si="27">+V8+V43</f>
        <v>40068000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186378000</v>
      </c>
      <c r="C65" s="48">
        <f t="shared" si="30"/>
        <v>7126000</v>
      </c>
      <c r="D65" s="48">
        <f t="shared" si="30"/>
        <v>0</v>
      </c>
      <c r="E65" s="48">
        <f t="shared" si="30"/>
        <v>193504000</v>
      </c>
      <c r="F65" s="49">
        <f t="shared" si="30"/>
        <v>184978000</v>
      </c>
      <c r="G65" s="50">
        <f t="shared" si="30"/>
        <v>128309000</v>
      </c>
      <c r="H65" s="49">
        <f t="shared" si="30"/>
        <v>32842000</v>
      </c>
      <c r="I65" s="50">
        <f t="shared" si="30"/>
        <v>22654231</v>
      </c>
      <c r="J65" s="49">
        <f t="shared" si="30"/>
        <v>31406000</v>
      </c>
      <c r="K65" s="50">
        <f t="shared" si="30"/>
        <v>18786579</v>
      </c>
      <c r="L65" s="49">
        <f t="shared" si="30"/>
        <v>21499000</v>
      </c>
      <c r="M65" s="51">
        <f t="shared" si="30"/>
        <v>10164110</v>
      </c>
      <c r="N65" s="49">
        <f t="shared" si="30"/>
        <v>0</v>
      </c>
      <c r="O65" s="50">
        <f t="shared" si="30"/>
        <v>0</v>
      </c>
      <c r="P65" s="49">
        <f t="shared" si="30"/>
        <v>85747000</v>
      </c>
      <c r="Q65" s="50">
        <f t="shared" si="30"/>
        <v>51604920</v>
      </c>
      <c r="R65" s="34">
        <f t="shared" si="16"/>
        <v>-31.544927720817679</v>
      </c>
      <c r="S65" s="35">
        <f t="shared" si="17"/>
        <v>-45.896961868363576</v>
      </c>
      <c r="T65" s="34">
        <f t="shared" si="18"/>
        <v>44.312779063998676</v>
      </c>
      <c r="U65" s="35">
        <f t="shared" si="19"/>
        <v>26.668658012237472</v>
      </c>
      <c r="V65" s="49">
        <f>+V61+V62</f>
        <v>40068000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94770000</v>
      </c>
      <c r="C8" s="36">
        <f t="shared" si="0"/>
        <v>0</v>
      </c>
      <c r="D8" s="36">
        <f t="shared" si="0"/>
        <v>0</v>
      </c>
      <c r="E8" s="36">
        <f t="shared" si="0"/>
        <v>94770000</v>
      </c>
      <c r="F8" s="37">
        <f t="shared" si="0"/>
        <v>94770000</v>
      </c>
      <c r="G8" s="38">
        <f t="shared" si="0"/>
        <v>94770000</v>
      </c>
      <c r="H8" s="37">
        <f t="shared" si="0"/>
        <v>17011000</v>
      </c>
      <c r="I8" s="38">
        <f t="shared" si="0"/>
        <v>17823139</v>
      </c>
      <c r="J8" s="37">
        <f t="shared" si="0"/>
        <v>28810000</v>
      </c>
      <c r="K8" s="38">
        <f t="shared" si="0"/>
        <v>25780802</v>
      </c>
      <c r="L8" s="37">
        <f t="shared" si="0"/>
        <v>19128000</v>
      </c>
      <c r="M8" s="38">
        <f t="shared" si="0"/>
        <v>6790364</v>
      </c>
      <c r="N8" s="37">
        <f t="shared" si="0"/>
        <v>0</v>
      </c>
      <c r="O8" s="38">
        <f t="shared" si="0"/>
        <v>0</v>
      </c>
      <c r="P8" s="37">
        <f t="shared" si="0"/>
        <v>64949000</v>
      </c>
      <c r="Q8" s="38">
        <f t="shared" si="0"/>
        <v>50394305</v>
      </c>
      <c r="R8" s="16">
        <f>IF(($J8       =0),0,((($L8       -$J8       )/$J8       )*100))</f>
        <v>-33.606386671294693</v>
      </c>
      <c r="S8" s="17">
        <f>IF(($K8       =0),0,((($M8       -$K8       )/$K8       )*100))</f>
        <v>-73.661160735030663</v>
      </c>
      <c r="T8" s="16">
        <f>IF(($E8       =0),0,(($P8       /$E8       )*100))</f>
        <v>68.533291125883721</v>
      </c>
      <c r="U8" s="18">
        <f>IF(($E8       =0),0,(($Q8       /$E8       )*100))</f>
        <v>53.175377229080937</v>
      </c>
      <c r="V8" s="37">
        <f t="shared" ref="V8:W8" si="1">+V9+V28</f>
        <v>25025000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90504000</v>
      </c>
      <c r="C9" s="39">
        <f t="shared" si="2"/>
        <v>0</v>
      </c>
      <c r="D9" s="39">
        <f t="shared" si="2"/>
        <v>0</v>
      </c>
      <c r="E9" s="39">
        <f t="shared" si="2"/>
        <v>90504000</v>
      </c>
      <c r="F9" s="40">
        <f t="shared" si="2"/>
        <v>90504000</v>
      </c>
      <c r="G9" s="41">
        <f t="shared" si="2"/>
        <v>90504000</v>
      </c>
      <c r="H9" s="40">
        <f t="shared" si="2"/>
        <v>15624000</v>
      </c>
      <c r="I9" s="41">
        <f t="shared" si="2"/>
        <v>16371923</v>
      </c>
      <c r="J9" s="40">
        <f t="shared" si="2"/>
        <v>28164000</v>
      </c>
      <c r="K9" s="41">
        <f t="shared" si="2"/>
        <v>25037333</v>
      </c>
      <c r="L9" s="40">
        <f t="shared" si="2"/>
        <v>18521000</v>
      </c>
      <c r="M9" s="41">
        <f t="shared" si="2"/>
        <v>6091657</v>
      </c>
      <c r="N9" s="40">
        <f t="shared" si="2"/>
        <v>0</v>
      </c>
      <c r="O9" s="41">
        <f t="shared" si="2"/>
        <v>0</v>
      </c>
      <c r="P9" s="40">
        <f t="shared" si="2"/>
        <v>62309000</v>
      </c>
      <c r="Q9" s="41">
        <f t="shared" si="2"/>
        <v>47500913</v>
      </c>
      <c r="R9" s="20">
        <f>IF(($J9       =0),0,((($L9       -$J9       )/$J9       )*100))</f>
        <v>-34.238744496520383</v>
      </c>
      <c r="S9" s="21">
        <f>IF(($K9       =0),0,((($M9       -$K9       )/$K9       )*100))</f>
        <v>-75.66970491625446</v>
      </c>
      <c r="T9" s="20">
        <f>IF(($E9       =0),0,(($P9       /$E9       )*100))</f>
        <v>68.846680809687967</v>
      </c>
      <c r="U9" s="22">
        <f>IF(($E9       =0),0,(($Q9       /$E9       )*100))</f>
        <v>52.484876911517716</v>
      </c>
      <c r="V9" s="40">
        <f t="shared" ref="V9:W9" si="3">SUM(V10:V27)</f>
        <v>25025000</v>
      </c>
      <c r="W9" s="41">
        <f t="shared" si="3"/>
        <v>0</v>
      </c>
    </row>
    <row r="10" spans="1:23" x14ac:dyDescent="0.2">
      <c r="A10" s="23" t="s">
        <v>36</v>
      </c>
      <c r="B10" s="42">
        <v>51631000</v>
      </c>
      <c r="C10" s="42"/>
      <c r="D10" s="42"/>
      <c r="E10" s="42">
        <f t="shared" ref="E10:E41" si="4">$B10      +$C10      +$D10</f>
        <v>51631000</v>
      </c>
      <c r="F10" s="43">
        <v>51631000</v>
      </c>
      <c r="G10" s="44">
        <v>51631000</v>
      </c>
      <c r="H10" s="43">
        <v>11911000</v>
      </c>
      <c r="I10" s="44">
        <v>12658561</v>
      </c>
      <c r="J10" s="43">
        <v>15543000</v>
      </c>
      <c r="K10" s="44">
        <v>18929394</v>
      </c>
      <c r="L10" s="43">
        <v>9130000</v>
      </c>
      <c r="M10" s="44">
        <v>6091657</v>
      </c>
      <c r="N10" s="43"/>
      <c r="O10" s="44"/>
      <c r="P10" s="43">
        <f t="shared" ref="P10:P41" si="5">$H10      +$J10      +$L10      +$N10</f>
        <v>36584000</v>
      </c>
      <c r="Q10" s="44">
        <f t="shared" ref="Q10:Q41" si="6">$I10      +$K10      +$M10      +$O10</f>
        <v>37679612</v>
      </c>
      <c r="R10" s="24">
        <f t="shared" ref="R10:R41" si="7">IF(($J10      =0),0,((($L10      -$J10      )/$J10      )*100))</f>
        <v>-41.259731068648264</v>
      </c>
      <c r="S10" s="25">
        <f t="shared" ref="S10:S41" si="8">IF(($K10      =0),0,((($M10      -$K10      )/$K10      )*100))</f>
        <v>-67.819059606451219</v>
      </c>
      <c r="T10" s="24">
        <f t="shared" ref="T10:T41" si="9">IF(($E10      =0),0,(($P10      /$E10      )*100))</f>
        <v>70.856655885030307</v>
      </c>
      <c r="U10" s="26">
        <f t="shared" ref="U10:U41" si="10">IF(($E10      =0),0,(($Q10      /$E10      )*100))</f>
        <v>72.978660107299874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13836000</v>
      </c>
      <c r="C13" s="42"/>
      <c r="D13" s="42"/>
      <c r="E13" s="42">
        <f t="shared" si="4"/>
        <v>13836000</v>
      </c>
      <c r="F13" s="43">
        <v>13836000</v>
      </c>
      <c r="G13" s="44">
        <v>13836000</v>
      </c>
      <c r="H13" s="43">
        <v>3713000</v>
      </c>
      <c r="I13" s="44">
        <v>3713362</v>
      </c>
      <c r="J13" s="43">
        <v>6108000</v>
      </c>
      <c r="K13" s="44">
        <v>6107939</v>
      </c>
      <c r="L13" s="43">
        <v>4015000</v>
      </c>
      <c r="M13" s="44"/>
      <c r="N13" s="43"/>
      <c r="O13" s="44"/>
      <c r="P13" s="43">
        <f t="shared" si="5"/>
        <v>13836000</v>
      </c>
      <c r="Q13" s="44">
        <f t="shared" si="6"/>
        <v>9821301</v>
      </c>
      <c r="R13" s="24">
        <f t="shared" si="7"/>
        <v>-34.266535690897179</v>
      </c>
      <c r="S13" s="25">
        <f t="shared" si="8"/>
        <v>-100</v>
      </c>
      <c r="T13" s="24">
        <f t="shared" si="9"/>
        <v>100</v>
      </c>
      <c r="U13" s="26">
        <f t="shared" si="10"/>
        <v>70.983673026886379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25037000</v>
      </c>
      <c r="C20" s="42"/>
      <c r="D20" s="42"/>
      <c r="E20" s="42">
        <f t="shared" si="4"/>
        <v>25037000</v>
      </c>
      <c r="F20" s="43">
        <v>25037000</v>
      </c>
      <c r="G20" s="44">
        <v>25037000</v>
      </c>
      <c r="H20" s="43"/>
      <c r="I20" s="44"/>
      <c r="J20" s="43">
        <v>6513000</v>
      </c>
      <c r="K20" s="44"/>
      <c r="L20" s="43">
        <v>5376000</v>
      </c>
      <c r="M20" s="44"/>
      <c r="N20" s="43"/>
      <c r="O20" s="44"/>
      <c r="P20" s="43">
        <f t="shared" si="5"/>
        <v>11889000</v>
      </c>
      <c r="Q20" s="44">
        <f t="shared" si="6"/>
        <v>0</v>
      </c>
      <c r="R20" s="24">
        <f t="shared" si="7"/>
        <v>-17.457392906494704</v>
      </c>
      <c r="S20" s="25">
        <f t="shared" si="8"/>
        <v>0</v>
      </c>
      <c r="T20" s="24">
        <f t="shared" si="9"/>
        <v>47.485721132723569</v>
      </c>
      <c r="U20" s="26">
        <f t="shared" si="10"/>
        <v>0</v>
      </c>
      <c r="V20" s="43">
        <v>25025000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4266000</v>
      </c>
      <c r="C28" s="39">
        <f t="shared" si="11"/>
        <v>0</v>
      </c>
      <c r="D28" s="39">
        <f t="shared" si="11"/>
        <v>0</v>
      </c>
      <c r="E28" s="39">
        <f t="shared" si="11"/>
        <v>4266000</v>
      </c>
      <c r="F28" s="40">
        <f t="shared" si="11"/>
        <v>4266000</v>
      </c>
      <c r="G28" s="41">
        <f t="shared" si="11"/>
        <v>4266000</v>
      </c>
      <c r="H28" s="40">
        <f t="shared" si="11"/>
        <v>1387000</v>
      </c>
      <c r="I28" s="41">
        <f t="shared" si="11"/>
        <v>1451216</v>
      </c>
      <c r="J28" s="40">
        <f t="shared" si="11"/>
        <v>646000</v>
      </c>
      <c r="K28" s="41">
        <f t="shared" si="11"/>
        <v>743469</v>
      </c>
      <c r="L28" s="40">
        <f t="shared" si="11"/>
        <v>607000</v>
      </c>
      <c r="M28" s="41">
        <f t="shared" si="11"/>
        <v>698707</v>
      </c>
      <c r="N28" s="40">
        <f t="shared" si="11"/>
        <v>0</v>
      </c>
      <c r="O28" s="41">
        <f t="shared" si="11"/>
        <v>0</v>
      </c>
      <c r="P28" s="40">
        <f t="shared" si="11"/>
        <v>2640000</v>
      </c>
      <c r="Q28" s="41">
        <f t="shared" si="11"/>
        <v>2893392</v>
      </c>
      <c r="R28" s="20">
        <f t="shared" si="7"/>
        <v>-6.0371517027863781</v>
      </c>
      <c r="S28" s="21">
        <f t="shared" si="8"/>
        <v>-6.0206948776613416</v>
      </c>
      <c r="T28" s="20">
        <f t="shared" si="9"/>
        <v>61.884669479606188</v>
      </c>
      <c r="U28" s="22">
        <f t="shared" si="10"/>
        <v>67.824472573839671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1070000</v>
      </c>
      <c r="I31" s="44">
        <v>1070776</v>
      </c>
      <c r="J31" s="43">
        <v>170000</v>
      </c>
      <c r="K31" s="44">
        <v>169989</v>
      </c>
      <c r="L31" s="43">
        <v>131000</v>
      </c>
      <c r="M31" s="44">
        <v>186461</v>
      </c>
      <c r="N31" s="43"/>
      <c r="O31" s="44"/>
      <c r="P31" s="43">
        <f t="shared" si="5"/>
        <v>1371000</v>
      </c>
      <c r="Q31" s="44">
        <f t="shared" si="6"/>
        <v>1427226</v>
      </c>
      <c r="R31" s="24">
        <f t="shared" si="7"/>
        <v>-22.941176470588236</v>
      </c>
      <c r="S31" s="25">
        <f t="shared" si="8"/>
        <v>9.6900387672143502</v>
      </c>
      <c r="T31" s="24">
        <f t="shared" si="9"/>
        <v>59.608695652173914</v>
      </c>
      <c r="U31" s="26">
        <f t="shared" si="10"/>
        <v>62.053304347826085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317000</v>
      </c>
      <c r="I33" s="44">
        <v>380440</v>
      </c>
      <c r="J33" s="43">
        <v>476000</v>
      </c>
      <c r="K33" s="44">
        <v>573480</v>
      </c>
      <c r="L33" s="43">
        <v>476000</v>
      </c>
      <c r="M33" s="44">
        <v>512246</v>
      </c>
      <c r="N33" s="43"/>
      <c r="O33" s="44"/>
      <c r="P33" s="43">
        <f t="shared" si="5"/>
        <v>1269000</v>
      </c>
      <c r="Q33" s="44">
        <f t="shared" si="6"/>
        <v>1466166</v>
      </c>
      <c r="R33" s="24">
        <f t="shared" si="7"/>
        <v>0</v>
      </c>
      <c r="S33" s="25">
        <f t="shared" si="8"/>
        <v>-10.677617353700217</v>
      </c>
      <c r="T33" s="24">
        <f t="shared" si="9"/>
        <v>64.547304170905392</v>
      </c>
      <c r="U33" s="26">
        <f t="shared" si="10"/>
        <v>74.576093591047808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26308000</v>
      </c>
      <c r="C43" s="45">
        <f t="shared" si="20"/>
        <v>0</v>
      </c>
      <c r="D43" s="45">
        <f t="shared" si="20"/>
        <v>0</v>
      </c>
      <c r="E43" s="45">
        <f t="shared" si="20"/>
        <v>26308000</v>
      </c>
      <c r="F43" s="46">
        <f t="shared" si="20"/>
        <v>26308000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26308000</v>
      </c>
      <c r="C44" s="39">
        <f t="shared" si="22"/>
        <v>0</v>
      </c>
      <c r="D44" s="39">
        <f t="shared" si="22"/>
        <v>0</v>
      </c>
      <c r="E44" s="39">
        <f t="shared" si="22"/>
        <v>26308000</v>
      </c>
      <c r="F44" s="40">
        <f t="shared" si="22"/>
        <v>26308000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26308000</v>
      </c>
      <c r="C46" s="42"/>
      <c r="D46" s="42"/>
      <c r="E46" s="42">
        <f t="shared" si="13"/>
        <v>26308000</v>
      </c>
      <c r="F46" s="43">
        <v>26308000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121078000</v>
      </c>
      <c r="C61" s="39">
        <f t="shared" si="26"/>
        <v>0</v>
      </c>
      <c r="D61" s="39">
        <f t="shared" si="26"/>
        <v>0</v>
      </c>
      <c r="E61" s="39">
        <f t="shared" si="26"/>
        <v>121078000</v>
      </c>
      <c r="F61" s="40">
        <f t="shared" si="26"/>
        <v>121078000</v>
      </c>
      <c r="G61" s="41">
        <f t="shared" si="26"/>
        <v>94770000</v>
      </c>
      <c r="H61" s="40">
        <f t="shared" si="26"/>
        <v>17011000</v>
      </c>
      <c r="I61" s="41">
        <f t="shared" si="26"/>
        <v>17823139</v>
      </c>
      <c r="J61" s="40">
        <f t="shared" si="26"/>
        <v>28810000</v>
      </c>
      <c r="K61" s="41">
        <f t="shared" si="26"/>
        <v>25780802</v>
      </c>
      <c r="L61" s="40">
        <f t="shared" si="26"/>
        <v>19128000</v>
      </c>
      <c r="M61" s="41">
        <f t="shared" si="26"/>
        <v>6790364</v>
      </c>
      <c r="N61" s="40">
        <f t="shared" si="26"/>
        <v>0</v>
      </c>
      <c r="O61" s="41">
        <f t="shared" si="26"/>
        <v>0</v>
      </c>
      <c r="P61" s="40">
        <f t="shared" si="26"/>
        <v>64949000</v>
      </c>
      <c r="Q61" s="41">
        <f t="shared" si="26"/>
        <v>50394305</v>
      </c>
      <c r="R61" s="20">
        <f t="shared" si="16"/>
        <v>-33.606386671294693</v>
      </c>
      <c r="S61" s="21">
        <f t="shared" si="17"/>
        <v>-73.661160735030663</v>
      </c>
      <c r="T61" s="20">
        <f t="shared" si="18"/>
        <v>53.642280183022514</v>
      </c>
      <c r="U61" s="22">
        <f t="shared" si="19"/>
        <v>41.621355655032296</v>
      </c>
      <c r="V61" s="40">
        <f t="shared" ref="V61:W61" si="27">+V8+V43</f>
        <v>25025000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121078000</v>
      </c>
      <c r="C65" s="48">
        <f t="shared" si="30"/>
        <v>0</v>
      </c>
      <c r="D65" s="48">
        <f t="shared" si="30"/>
        <v>0</v>
      </c>
      <c r="E65" s="48">
        <f t="shared" si="30"/>
        <v>121078000</v>
      </c>
      <c r="F65" s="49">
        <f t="shared" si="30"/>
        <v>121078000</v>
      </c>
      <c r="G65" s="50">
        <f t="shared" si="30"/>
        <v>94770000</v>
      </c>
      <c r="H65" s="49">
        <f t="shared" si="30"/>
        <v>17011000</v>
      </c>
      <c r="I65" s="50">
        <f t="shared" si="30"/>
        <v>17823139</v>
      </c>
      <c r="J65" s="49">
        <f t="shared" si="30"/>
        <v>28810000</v>
      </c>
      <c r="K65" s="50">
        <f t="shared" si="30"/>
        <v>25780802</v>
      </c>
      <c r="L65" s="49">
        <f t="shared" si="30"/>
        <v>19128000</v>
      </c>
      <c r="M65" s="51">
        <f t="shared" si="30"/>
        <v>6790364</v>
      </c>
      <c r="N65" s="49">
        <f t="shared" si="30"/>
        <v>0</v>
      </c>
      <c r="O65" s="50">
        <f t="shared" si="30"/>
        <v>0</v>
      </c>
      <c r="P65" s="49">
        <f t="shared" si="30"/>
        <v>64949000</v>
      </c>
      <c r="Q65" s="50">
        <f t="shared" si="30"/>
        <v>50394305</v>
      </c>
      <c r="R65" s="34">
        <f t="shared" si="16"/>
        <v>-33.606386671294693</v>
      </c>
      <c r="S65" s="35">
        <f t="shared" si="17"/>
        <v>-73.661160735030663</v>
      </c>
      <c r="T65" s="34">
        <f t="shared" si="18"/>
        <v>53.642280183022514</v>
      </c>
      <c r="U65" s="35">
        <f t="shared" si="19"/>
        <v>41.621355655032296</v>
      </c>
      <c r="V65" s="49">
        <f>+V61+V62</f>
        <v>25025000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151783000</v>
      </c>
      <c r="C8" s="36">
        <f t="shared" si="0"/>
        <v>0</v>
      </c>
      <c r="D8" s="36">
        <f t="shared" si="0"/>
        <v>0</v>
      </c>
      <c r="E8" s="36">
        <f t="shared" si="0"/>
        <v>151783000</v>
      </c>
      <c r="F8" s="37">
        <f t="shared" si="0"/>
        <v>151783000</v>
      </c>
      <c r="G8" s="38">
        <f t="shared" si="0"/>
        <v>151783000</v>
      </c>
      <c r="H8" s="37">
        <f t="shared" si="0"/>
        <v>26340000</v>
      </c>
      <c r="I8" s="38">
        <f t="shared" si="0"/>
        <v>26289141</v>
      </c>
      <c r="J8" s="37">
        <f t="shared" si="0"/>
        <v>58769000</v>
      </c>
      <c r="K8" s="38">
        <f t="shared" si="0"/>
        <v>42450424</v>
      </c>
      <c r="L8" s="37">
        <f t="shared" si="0"/>
        <v>25707000</v>
      </c>
      <c r="M8" s="38">
        <f t="shared" si="0"/>
        <v>35718507</v>
      </c>
      <c r="N8" s="37">
        <f t="shared" si="0"/>
        <v>0</v>
      </c>
      <c r="O8" s="38">
        <f t="shared" si="0"/>
        <v>0</v>
      </c>
      <c r="P8" s="37">
        <f t="shared" si="0"/>
        <v>110816000</v>
      </c>
      <c r="Q8" s="38">
        <f t="shared" si="0"/>
        <v>104458072</v>
      </c>
      <c r="R8" s="16">
        <f>IF(($J8       =0),0,((($L8       -$J8       )/$J8       )*100))</f>
        <v>-56.257550749544826</v>
      </c>
      <c r="S8" s="17">
        <f>IF(($K8       =0),0,((($M8       -$K8       )/$K8       )*100))</f>
        <v>-15.858303323424991</v>
      </c>
      <c r="T8" s="16">
        <f>IF(($E8       =0),0,(($P8       /$E8       )*100))</f>
        <v>73.009493816830613</v>
      </c>
      <c r="U8" s="18">
        <f>IF(($E8       =0),0,(($Q8       /$E8       )*100))</f>
        <v>68.820666346033477</v>
      </c>
      <c r="V8" s="37">
        <f t="shared" ref="V8:W8" si="1">+V9+V28</f>
        <v>22602000</v>
      </c>
      <c r="W8" s="38">
        <f t="shared" si="1"/>
        <v>19175000</v>
      </c>
    </row>
    <row r="9" spans="1:23" x14ac:dyDescent="0.2">
      <c r="A9" s="19" t="s">
        <v>35</v>
      </c>
      <c r="B9" s="39">
        <f t="shared" ref="B9:Q9" si="2">SUM(B10:B27)</f>
        <v>139715000</v>
      </c>
      <c r="C9" s="39">
        <f t="shared" si="2"/>
        <v>0</v>
      </c>
      <c r="D9" s="39">
        <f t="shared" si="2"/>
        <v>0</v>
      </c>
      <c r="E9" s="39">
        <f t="shared" si="2"/>
        <v>139715000</v>
      </c>
      <c r="F9" s="40">
        <f t="shared" si="2"/>
        <v>139715000</v>
      </c>
      <c r="G9" s="41">
        <f t="shared" si="2"/>
        <v>139715000</v>
      </c>
      <c r="H9" s="40">
        <f t="shared" si="2"/>
        <v>22149000</v>
      </c>
      <c r="I9" s="41">
        <f t="shared" si="2"/>
        <v>22028874</v>
      </c>
      <c r="J9" s="40">
        <f t="shared" si="2"/>
        <v>55000000</v>
      </c>
      <c r="K9" s="41">
        <f t="shared" si="2"/>
        <v>38307378</v>
      </c>
      <c r="L9" s="40">
        <f t="shared" si="2"/>
        <v>23751000</v>
      </c>
      <c r="M9" s="41">
        <f t="shared" si="2"/>
        <v>32819186</v>
      </c>
      <c r="N9" s="40">
        <f t="shared" si="2"/>
        <v>0</v>
      </c>
      <c r="O9" s="41">
        <f t="shared" si="2"/>
        <v>0</v>
      </c>
      <c r="P9" s="40">
        <f t="shared" si="2"/>
        <v>100900000</v>
      </c>
      <c r="Q9" s="41">
        <f t="shared" si="2"/>
        <v>93155438</v>
      </c>
      <c r="R9" s="20">
        <f>IF(($J9       =0),0,((($L9       -$J9       )/$J9       )*100))</f>
        <v>-56.816363636363633</v>
      </c>
      <c r="S9" s="21">
        <f>IF(($K9       =0),0,((($M9       -$K9       )/$K9       )*100))</f>
        <v>-14.326723170664406</v>
      </c>
      <c r="T9" s="20">
        <f>IF(($E9       =0),0,(($P9       /$E9       )*100))</f>
        <v>72.21844469097806</v>
      </c>
      <c r="U9" s="22">
        <f>IF(($E9       =0),0,(($Q9       /$E9       )*100))</f>
        <v>66.675330494220375</v>
      </c>
      <c r="V9" s="40">
        <f t="shared" ref="V9:W9" si="3">SUM(V10:V27)</f>
        <v>22602000</v>
      </c>
      <c r="W9" s="41">
        <f t="shared" si="3"/>
        <v>19175000</v>
      </c>
    </row>
    <row r="10" spans="1:23" x14ac:dyDescent="0.2">
      <c r="A10" s="23" t="s">
        <v>36</v>
      </c>
      <c r="B10" s="42">
        <v>101606000</v>
      </c>
      <c r="C10" s="42"/>
      <c r="D10" s="42"/>
      <c r="E10" s="42">
        <f t="shared" ref="E10:E41" si="4">$B10      +$C10      +$D10</f>
        <v>101606000</v>
      </c>
      <c r="F10" s="43">
        <v>101606000</v>
      </c>
      <c r="G10" s="44">
        <v>101606000</v>
      </c>
      <c r="H10" s="43">
        <v>21578000</v>
      </c>
      <c r="I10" s="44">
        <v>21457842</v>
      </c>
      <c r="J10" s="43">
        <v>41635000</v>
      </c>
      <c r="K10" s="44">
        <v>32990909</v>
      </c>
      <c r="L10" s="43">
        <v>20064000</v>
      </c>
      <c r="M10" s="44">
        <v>31175952</v>
      </c>
      <c r="N10" s="43"/>
      <c r="O10" s="44"/>
      <c r="P10" s="43">
        <f t="shared" ref="P10:P41" si="5">$H10      +$J10      +$L10      +$N10</f>
        <v>83277000</v>
      </c>
      <c r="Q10" s="44">
        <f t="shared" ref="Q10:Q41" si="6">$I10      +$K10      +$M10      +$O10</f>
        <v>85624703</v>
      </c>
      <c r="R10" s="24">
        <f t="shared" ref="R10:R41" si="7">IF(($J10      =0),0,((($L10      -$J10      )/$J10      )*100))</f>
        <v>-51.809775429326287</v>
      </c>
      <c r="S10" s="25">
        <f t="shared" ref="S10:S41" si="8">IF(($K10      =0),0,((($M10      -$K10      )/$K10      )*100))</f>
        <v>-5.5013852452504421</v>
      </c>
      <c r="T10" s="24">
        <f t="shared" ref="T10:T41" si="9">IF(($E10      =0),0,(($P10      /$E10      )*100))</f>
        <v>81.960710981634946</v>
      </c>
      <c r="U10" s="26">
        <f t="shared" ref="U10:U41" si="10">IF(($E10      =0),0,(($Q10      /$E10      )*100))</f>
        <v>84.271305828395953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7931000</v>
      </c>
      <c r="C13" s="42"/>
      <c r="D13" s="42"/>
      <c r="E13" s="42">
        <f t="shared" si="4"/>
        <v>7931000</v>
      </c>
      <c r="F13" s="43">
        <v>7931000</v>
      </c>
      <c r="G13" s="44">
        <v>7931000</v>
      </c>
      <c r="H13" s="43">
        <v>571000</v>
      </c>
      <c r="I13" s="44">
        <v>571032</v>
      </c>
      <c r="J13" s="43">
        <v>7360000</v>
      </c>
      <c r="K13" s="44">
        <v>5316469</v>
      </c>
      <c r="L13" s="43"/>
      <c r="M13" s="44">
        <v>1643234</v>
      </c>
      <c r="N13" s="43"/>
      <c r="O13" s="44"/>
      <c r="P13" s="43">
        <f t="shared" si="5"/>
        <v>7931000</v>
      </c>
      <c r="Q13" s="44">
        <f t="shared" si="6"/>
        <v>7530735</v>
      </c>
      <c r="R13" s="24">
        <f t="shared" si="7"/>
        <v>-100</v>
      </c>
      <c r="S13" s="25">
        <f t="shared" si="8"/>
        <v>-69.091628296901575</v>
      </c>
      <c r="T13" s="24">
        <f t="shared" si="9"/>
        <v>100</v>
      </c>
      <c r="U13" s="26">
        <f t="shared" si="10"/>
        <v>94.953158491993435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30178000</v>
      </c>
      <c r="C20" s="42"/>
      <c r="D20" s="42"/>
      <c r="E20" s="42">
        <f t="shared" si="4"/>
        <v>30178000</v>
      </c>
      <c r="F20" s="43">
        <v>30178000</v>
      </c>
      <c r="G20" s="44">
        <v>30178000</v>
      </c>
      <c r="H20" s="43"/>
      <c r="I20" s="44"/>
      <c r="J20" s="43">
        <v>6005000</v>
      </c>
      <c r="K20" s="44"/>
      <c r="L20" s="43">
        <v>3687000</v>
      </c>
      <c r="M20" s="44"/>
      <c r="N20" s="43"/>
      <c r="O20" s="44"/>
      <c r="P20" s="43">
        <f t="shared" si="5"/>
        <v>9692000</v>
      </c>
      <c r="Q20" s="44">
        <f t="shared" si="6"/>
        <v>0</v>
      </c>
      <c r="R20" s="24">
        <f t="shared" si="7"/>
        <v>-38.601165695253954</v>
      </c>
      <c r="S20" s="25">
        <f t="shared" si="8"/>
        <v>0</v>
      </c>
      <c r="T20" s="24">
        <f t="shared" si="9"/>
        <v>32.116111074292533</v>
      </c>
      <c r="U20" s="26">
        <f t="shared" si="10"/>
        <v>0</v>
      </c>
      <c r="V20" s="43">
        <v>22602000</v>
      </c>
      <c r="W20" s="44">
        <v>19175000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12068000</v>
      </c>
      <c r="C28" s="39">
        <f t="shared" si="11"/>
        <v>0</v>
      </c>
      <c r="D28" s="39">
        <f t="shared" si="11"/>
        <v>0</v>
      </c>
      <c r="E28" s="39">
        <f t="shared" si="11"/>
        <v>12068000</v>
      </c>
      <c r="F28" s="40">
        <f t="shared" si="11"/>
        <v>12068000</v>
      </c>
      <c r="G28" s="41">
        <f t="shared" si="11"/>
        <v>12068000</v>
      </c>
      <c r="H28" s="40">
        <f t="shared" si="11"/>
        <v>4191000</v>
      </c>
      <c r="I28" s="41">
        <f t="shared" si="11"/>
        <v>4260267</v>
      </c>
      <c r="J28" s="40">
        <f t="shared" si="11"/>
        <v>3769000</v>
      </c>
      <c r="K28" s="41">
        <f t="shared" si="11"/>
        <v>4143046</v>
      </c>
      <c r="L28" s="40">
        <f t="shared" si="11"/>
        <v>1956000</v>
      </c>
      <c r="M28" s="41">
        <f t="shared" si="11"/>
        <v>2899321</v>
      </c>
      <c r="N28" s="40">
        <f t="shared" si="11"/>
        <v>0</v>
      </c>
      <c r="O28" s="41">
        <f t="shared" si="11"/>
        <v>0</v>
      </c>
      <c r="P28" s="40">
        <f t="shared" si="11"/>
        <v>9916000</v>
      </c>
      <c r="Q28" s="41">
        <f t="shared" si="11"/>
        <v>11302634</v>
      </c>
      <c r="R28" s="20">
        <f t="shared" si="7"/>
        <v>-48.102945078270096</v>
      </c>
      <c r="S28" s="21">
        <f t="shared" si="8"/>
        <v>-30.019579797086493</v>
      </c>
      <c r="T28" s="20">
        <f t="shared" si="9"/>
        <v>82.167716274444814</v>
      </c>
      <c r="U28" s="22">
        <f t="shared" si="10"/>
        <v>93.657888631090486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2352000</v>
      </c>
      <c r="I31" s="44">
        <v>2389951</v>
      </c>
      <c r="J31" s="43">
        <v>380000</v>
      </c>
      <c r="K31" s="44">
        <v>342145</v>
      </c>
      <c r="L31" s="43">
        <v>42000</v>
      </c>
      <c r="M31" s="44">
        <v>201099</v>
      </c>
      <c r="N31" s="43"/>
      <c r="O31" s="44"/>
      <c r="P31" s="43">
        <f t="shared" si="5"/>
        <v>2774000</v>
      </c>
      <c r="Q31" s="44">
        <f t="shared" si="6"/>
        <v>2933195</v>
      </c>
      <c r="R31" s="24">
        <f t="shared" si="7"/>
        <v>-88.94736842105263</v>
      </c>
      <c r="S31" s="25">
        <f t="shared" si="8"/>
        <v>-41.224042438147571</v>
      </c>
      <c r="T31" s="24">
        <f t="shared" si="9"/>
        <v>99.071428571428584</v>
      </c>
      <c r="U31" s="26">
        <f t="shared" si="10"/>
        <v>104.75696428571428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3268000</v>
      </c>
      <c r="C33" s="42"/>
      <c r="D33" s="42"/>
      <c r="E33" s="42">
        <f t="shared" si="4"/>
        <v>3268000</v>
      </c>
      <c r="F33" s="43">
        <v>3268000</v>
      </c>
      <c r="G33" s="44">
        <v>3268000</v>
      </c>
      <c r="H33" s="43">
        <v>809000</v>
      </c>
      <c r="I33" s="44">
        <v>1234570</v>
      </c>
      <c r="J33" s="43">
        <v>1480000</v>
      </c>
      <c r="K33" s="44">
        <v>1799893</v>
      </c>
      <c r="L33" s="43">
        <v>809000</v>
      </c>
      <c r="M33" s="44">
        <v>1589496</v>
      </c>
      <c r="N33" s="43"/>
      <c r="O33" s="44"/>
      <c r="P33" s="43">
        <f t="shared" si="5"/>
        <v>3098000</v>
      </c>
      <c r="Q33" s="44">
        <f t="shared" si="6"/>
        <v>4623959</v>
      </c>
      <c r="R33" s="24">
        <f t="shared" si="7"/>
        <v>-45.337837837837839</v>
      </c>
      <c r="S33" s="25">
        <f t="shared" si="8"/>
        <v>-11.689417093127203</v>
      </c>
      <c r="T33" s="24">
        <f t="shared" si="9"/>
        <v>94.798041615667074</v>
      </c>
      <c r="U33" s="26">
        <f t="shared" si="10"/>
        <v>141.49201346389228</v>
      </c>
      <c r="V33" s="43"/>
      <c r="W33" s="44"/>
    </row>
    <row r="34" spans="1:23" x14ac:dyDescent="0.2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1030000</v>
      </c>
      <c r="I34" s="44">
        <v>635746</v>
      </c>
      <c r="J34" s="43">
        <v>1909000</v>
      </c>
      <c r="K34" s="44">
        <v>2001008</v>
      </c>
      <c r="L34" s="43">
        <v>1105000</v>
      </c>
      <c r="M34" s="44">
        <v>1108726</v>
      </c>
      <c r="N34" s="43"/>
      <c r="O34" s="44"/>
      <c r="P34" s="43">
        <f t="shared" si="5"/>
        <v>4044000</v>
      </c>
      <c r="Q34" s="44">
        <f t="shared" si="6"/>
        <v>3745480</v>
      </c>
      <c r="R34" s="24">
        <f t="shared" si="7"/>
        <v>-42.116291251964377</v>
      </c>
      <c r="S34" s="25">
        <f t="shared" si="8"/>
        <v>-44.591625820586422</v>
      </c>
      <c r="T34" s="24">
        <f t="shared" si="9"/>
        <v>67.400000000000006</v>
      </c>
      <c r="U34" s="26">
        <f t="shared" si="10"/>
        <v>62.42466666666666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62600000</v>
      </c>
      <c r="C43" s="45">
        <f t="shared" si="20"/>
        <v>9663000</v>
      </c>
      <c r="D43" s="45">
        <f t="shared" si="20"/>
        <v>0</v>
      </c>
      <c r="E43" s="45">
        <f t="shared" si="20"/>
        <v>72263000</v>
      </c>
      <c r="F43" s="46">
        <f t="shared" si="20"/>
        <v>62868000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62600000</v>
      </c>
      <c r="C44" s="39">
        <f t="shared" si="22"/>
        <v>9663000</v>
      </c>
      <c r="D44" s="39">
        <f t="shared" si="22"/>
        <v>0</v>
      </c>
      <c r="E44" s="39">
        <f t="shared" si="22"/>
        <v>72263000</v>
      </c>
      <c r="F44" s="40">
        <f t="shared" si="22"/>
        <v>62868000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61600000</v>
      </c>
      <c r="C46" s="42">
        <v>9395000</v>
      </c>
      <c r="D46" s="42"/>
      <c r="E46" s="42">
        <f t="shared" si="13"/>
        <v>70995000</v>
      </c>
      <c r="F46" s="43">
        <v>61600000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268000</v>
      </c>
      <c r="D47" s="42"/>
      <c r="E47" s="42">
        <f t="shared" si="13"/>
        <v>1268000</v>
      </c>
      <c r="F47" s="43">
        <v>1268000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214383000</v>
      </c>
      <c r="C61" s="39">
        <f t="shared" si="26"/>
        <v>9663000</v>
      </c>
      <c r="D61" s="39">
        <f t="shared" si="26"/>
        <v>0</v>
      </c>
      <c r="E61" s="39">
        <f t="shared" si="26"/>
        <v>224046000</v>
      </c>
      <c r="F61" s="40">
        <f t="shared" si="26"/>
        <v>214651000</v>
      </c>
      <c r="G61" s="41">
        <f t="shared" si="26"/>
        <v>151783000</v>
      </c>
      <c r="H61" s="40">
        <f t="shared" si="26"/>
        <v>26340000</v>
      </c>
      <c r="I61" s="41">
        <f t="shared" si="26"/>
        <v>26289141</v>
      </c>
      <c r="J61" s="40">
        <f t="shared" si="26"/>
        <v>58769000</v>
      </c>
      <c r="K61" s="41">
        <f t="shared" si="26"/>
        <v>42450424</v>
      </c>
      <c r="L61" s="40">
        <f t="shared" si="26"/>
        <v>25707000</v>
      </c>
      <c r="M61" s="41">
        <f t="shared" si="26"/>
        <v>35718507</v>
      </c>
      <c r="N61" s="40">
        <f t="shared" si="26"/>
        <v>0</v>
      </c>
      <c r="O61" s="41">
        <f t="shared" si="26"/>
        <v>0</v>
      </c>
      <c r="P61" s="40">
        <f t="shared" si="26"/>
        <v>110816000</v>
      </c>
      <c r="Q61" s="41">
        <f t="shared" si="26"/>
        <v>104458072</v>
      </c>
      <c r="R61" s="20">
        <f t="shared" si="16"/>
        <v>-56.257550749544826</v>
      </c>
      <c r="S61" s="21">
        <f t="shared" si="17"/>
        <v>-15.858303323424991</v>
      </c>
      <c r="T61" s="20">
        <f t="shared" si="18"/>
        <v>49.461271346062865</v>
      </c>
      <c r="U61" s="22">
        <f t="shared" si="19"/>
        <v>46.623493389750323</v>
      </c>
      <c r="V61" s="40">
        <f t="shared" ref="V61:W61" si="27">+V8+V43</f>
        <v>22602000</v>
      </c>
      <c r="W61" s="41">
        <f t="shared" si="27"/>
        <v>19175000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214383000</v>
      </c>
      <c r="C65" s="48">
        <f t="shared" si="30"/>
        <v>9663000</v>
      </c>
      <c r="D65" s="48">
        <f t="shared" si="30"/>
        <v>0</v>
      </c>
      <c r="E65" s="48">
        <f t="shared" si="30"/>
        <v>224046000</v>
      </c>
      <c r="F65" s="49">
        <f t="shared" si="30"/>
        <v>214651000</v>
      </c>
      <c r="G65" s="50">
        <f t="shared" si="30"/>
        <v>151783000</v>
      </c>
      <c r="H65" s="49">
        <f t="shared" si="30"/>
        <v>26340000</v>
      </c>
      <c r="I65" s="50">
        <f t="shared" si="30"/>
        <v>26289141</v>
      </c>
      <c r="J65" s="49">
        <f t="shared" si="30"/>
        <v>58769000</v>
      </c>
      <c r="K65" s="50">
        <f t="shared" si="30"/>
        <v>42450424</v>
      </c>
      <c r="L65" s="49">
        <f t="shared" si="30"/>
        <v>25707000</v>
      </c>
      <c r="M65" s="51">
        <f t="shared" si="30"/>
        <v>35718507</v>
      </c>
      <c r="N65" s="49">
        <f t="shared" si="30"/>
        <v>0</v>
      </c>
      <c r="O65" s="50">
        <f t="shared" si="30"/>
        <v>0</v>
      </c>
      <c r="P65" s="49">
        <f t="shared" si="30"/>
        <v>110816000</v>
      </c>
      <c r="Q65" s="50">
        <f t="shared" si="30"/>
        <v>104458072</v>
      </c>
      <c r="R65" s="34">
        <f t="shared" si="16"/>
        <v>-56.257550749544826</v>
      </c>
      <c r="S65" s="35">
        <f t="shared" si="17"/>
        <v>-15.858303323424991</v>
      </c>
      <c r="T65" s="34">
        <f t="shared" si="18"/>
        <v>49.461271346062865</v>
      </c>
      <c r="U65" s="35">
        <f t="shared" si="19"/>
        <v>46.623493389750323</v>
      </c>
      <c r="V65" s="49">
        <f>+V61+V62</f>
        <v>22602000</v>
      </c>
      <c r="W65" s="50">
        <f>+W61+W62</f>
        <v>19175000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114354000</v>
      </c>
      <c r="C8" s="36">
        <f t="shared" si="0"/>
        <v>0</v>
      </c>
      <c r="D8" s="36">
        <f t="shared" si="0"/>
        <v>0</v>
      </c>
      <c r="E8" s="36">
        <f t="shared" si="0"/>
        <v>114354000</v>
      </c>
      <c r="F8" s="37">
        <f t="shared" si="0"/>
        <v>114354000</v>
      </c>
      <c r="G8" s="38">
        <f t="shared" si="0"/>
        <v>114354000</v>
      </c>
      <c r="H8" s="37">
        <f t="shared" si="0"/>
        <v>27153000</v>
      </c>
      <c r="I8" s="38">
        <f t="shared" si="0"/>
        <v>33957549</v>
      </c>
      <c r="J8" s="37">
        <f t="shared" si="0"/>
        <v>21074000</v>
      </c>
      <c r="K8" s="38">
        <f t="shared" si="0"/>
        <v>22218732</v>
      </c>
      <c r="L8" s="37">
        <f t="shared" si="0"/>
        <v>13760000</v>
      </c>
      <c r="M8" s="38">
        <f t="shared" si="0"/>
        <v>22773787</v>
      </c>
      <c r="N8" s="37">
        <f t="shared" si="0"/>
        <v>0</v>
      </c>
      <c r="O8" s="38">
        <f t="shared" si="0"/>
        <v>0</v>
      </c>
      <c r="P8" s="37">
        <f t="shared" si="0"/>
        <v>61987000</v>
      </c>
      <c r="Q8" s="38">
        <f t="shared" si="0"/>
        <v>78950068</v>
      </c>
      <c r="R8" s="16">
        <f>IF(($J8       =0),0,((($L8       -$J8       )/$J8       )*100))</f>
        <v>-34.706273132770235</v>
      </c>
      <c r="S8" s="17">
        <f>IF(($K8       =0),0,((($M8       -$K8       )/$K8       )*100))</f>
        <v>2.4981398578460734</v>
      </c>
      <c r="T8" s="16">
        <f>IF(($E8       =0),0,(($P8       /$E8       )*100))</f>
        <v>54.206236773527813</v>
      </c>
      <c r="U8" s="18">
        <f>IF(($E8       =0),0,(($Q8       /$E8       )*100))</f>
        <v>69.040058065305971</v>
      </c>
      <c r="V8" s="37">
        <f t="shared" ref="V8:W8" si="1">+V9+V28</f>
        <v>18099000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108774000</v>
      </c>
      <c r="C9" s="39">
        <f t="shared" si="2"/>
        <v>0</v>
      </c>
      <c r="D9" s="39">
        <f t="shared" si="2"/>
        <v>0</v>
      </c>
      <c r="E9" s="39">
        <f t="shared" si="2"/>
        <v>108774000</v>
      </c>
      <c r="F9" s="40">
        <f t="shared" si="2"/>
        <v>108774000</v>
      </c>
      <c r="G9" s="41">
        <f t="shared" si="2"/>
        <v>108774000</v>
      </c>
      <c r="H9" s="40">
        <f t="shared" si="2"/>
        <v>25873000</v>
      </c>
      <c r="I9" s="41">
        <f t="shared" si="2"/>
        <v>31838716</v>
      </c>
      <c r="J9" s="40">
        <f t="shared" si="2"/>
        <v>18929000</v>
      </c>
      <c r="K9" s="41">
        <f t="shared" si="2"/>
        <v>19314290</v>
      </c>
      <c r="L9" s="40">
        <f t="shared" si="2"/>
        <v>12363000</v>
      </c>
      <c r="M9" s="41">
        <f t="shared" si="2"/>
        <v>19410873</v>
      </c>
      <c r="N9" s="40">
        <f t="shared" si="2"/>
        <v>0</v>
      </c>
      <c r="O9" s="41">
        <f t="shared" si="2"/>
        <v>0</v>
      </c>
      <c r="P9" s="40">
        <f t="shared" si="2"/>
        <v>57165000</v>
      </c>
      <c r="Q9" s="41">
        <f t="shared" si="2"/>
        <v>70563879</v>
      </c>
      <c r="R9" s="20">
        <f>IF(($J9       =0),0,((($L9       -$J9       )/$J9       )*100))</f>
        <v>-34.687516509060174</v>
      </c>
      <c r="S9" s="21">
        <f>IF(($K9       =0),0,((($M9       -$K9       )/$K9       )*100))</f>
        <v>0.50005980028258867</v>
      </c>
      <c r="T9" s="20">
        <f>IF(($E9       =0),0,(($P9       /$E9       )*100))</f>
        <v>52.553919135087426</v>
      </c>
      <c r="U9" s="22">
        <f>IF(($E9       =0),0,(($Q9       /$E9       )*100))</f>
        <v>64.872008935958959</v>
      </c>
      <c r="V9" s="40">
        <f t="shared" ref="V9:W9" si="3">SUM(V10:V27)</f>
        <v>18099000</v>
      </c>
      <c r="W9" s="41">
        <f t="shared" si="3"/>
        <v>0</v>
      </c>
    </row>
    <row r="10" spans="1:23" x14ac:dyDescent="0.2">
      <c r="A10" s="23" t="s">
        <v>36</v>
      </c>
      <c r="B10" s="42">
        <v>57584000</v>
      </c>
      <c r="C10" s="42"/>
      <c r="D10" s="42"/>
      <c r="E10" s="42">
        <f t="shared" ref="E10:E41" si="4">$B10      +$C10      +$D10</f>
        <v>57584000</v>
      </c>
      <c r="F10" s="43">
        <v>57584000</v>
      </c>
      <c r="G10" s="44">
        <v>57584000</v>
      </c>
      <c r="H10" s="43">
        <v>18034000</v>
      </c>
      <c r="I10" s="44">
        <v>18073682</v>
      </c>
      <c r="J10" s="43">
        <v>12715000</v>
      </c>
      <c r="K10" s="44">
        <v>11906818</v>
      </c>
      <c r="L10" s="43">
        <v>10721000</v>
      </c>
      <c r="M10" s="44">
        <v>6632745</v>
      </c>
      <c r="N10" s="43"/>
      <c r="O10" s="44"/>
      <c r="P10" s="43">
        <f t="shared" ref="P10:P41" si="5">$H10      +$J10      +$L10      +$N10</f>
        <v>41470000</v>
      </c>
      <c r="Q10" s="44">
        <f t="shared" ref="Q10:Q41" si="6">$I10      +$K10      +$M10      +$O10</f>
        <v>36613245</v>
      </c>
      <c r="R10" s="24">
        <f t="shared" ref="R10:R41" si="7">IF(($J10      =0),0,((($L10      -$J10      )/$J10      )*100))</f>
        <v>-15.682265041289813</v>
      </c>
      <c r="S10" s="25">
        <f t="shared" ref="S10:S41" si="8">IF(($K10      =0),0,((($M10      -$K10      )/$K10      )*100))</f>
        <v>-44.294562997435591</v>
      </c>
      <c r="T10" s="24">
        <f t="shared" ref="T10:T41" si="9">IF(($E10      =0),0,(($P10      /$E10      )*100))</f>
        <v>72.016532370102809</v>
      </c>
      <c r="U10" s="26">
        <f t="shared" ref="U10:U41" si="10">IF(($E10      =0),0,(($Q10      /$E10      )*100))</f>
        <v>63.582323214781887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26648000</v>
      </c>
      <c r="C13" s="42"/>
      <c r="D13" s="42"/>
      <c r="E13" s="42">
        <f t="shared" si="4"/>
        <v>26648000</v>
      </c>
      <c r="F13" s="43">
        <v>26648000</v>
      </c>
      <c r="G13" s="44">
        <v>26648000</v>
      </c>
      <c r="H13" s="43">
        <v>7839000</v>
      </c>
      <c r="I13" s="44">
        <v>13765034</v>
      </c>
      <c r="J13" s="43">
        <v>3934000</v>
      </c>
      <c r="K13" s="44">
        <v>7407472</v>
      </c>
      <c r="L13" s="43">
        <v>1642000</v>
      </c>
      <c r="M13" s="44"/>
      <c r="N13" s="43"/>
      <c r="O13" s="44"/>
      <c r="P13" s="43">
        <f t="shared" si="5"/>
        <v>13415000</v>
      </c>
      <c r="Q13" s="44">
        <f t="shared" si="6"/>
        <v>21172506</v>
      </c>
      <c r="R13" s="24">
        <f t="shared" si="7"/>
        <v>-58.261311642094562</v>
      </c>
      <c r="S13" s="25">
        <f t="shared" si="8"/>
        <v>-100</v>
      </c>
      <c r="T13" s="24">
        <f t="shared" si="9"/>
        <v>50.341489042329634</v>
      </c>
      <c r="U13" s="26">
        <f t="shared" si="10"/>
        <v>79.452514259981982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24542000</v>
      </c>
      <c r="C20" s="42"/>
      <c r="D20" s="42"/>
      <c r="E20" s="42">
        <f t="shared" si="4"/>
        <v>24542000</v>
      </c>
      <c r="F20" s="43">
        <v>24542000</v>
      </c>
      <c r="G20" s="44">
        <v>24542000</v>
      </c>
      <c r="H20" s="43"/>
      <c r="I20" s="44"/>
      <c r="J20" s="43">
        <v>2280000</v>
      </c>
      <c r="K20" s="44"/>
      <c r="L20" s="43"/>
      <c r="M20" s="44">
        <v>12778128</v>
      </c>
      <c r="N20" s="43"/>
      <c r="O20" s="44"/>
      <c r="P20" s="43">
        <f t="shared" si="5"/>
        <v>2280000</v>
      </c>
      <c r="Q20" s="44">
        <f t="shared" si="6"/>
        <v>12778128</v>
      </c>
      <c r="R20" s="24">
        <f t="shared" si="7"/>
        <v>-100</v>
      </c>
      <c r="S20" s="25">
        <f t="shared" si="8"/>
        <v>0</v>
      </c>
      <c r="T20" s="24">
        <f t="shared" si="9"/>
        <v>9.290196398011572</v>
      </c>
      <c r="U20" s="26">
        <f t="shared" si="10"/>
        <v>52.066367859180183</v>
      </c>
      <c r="V20" s="43">
        <v>18099000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5580000</v>
      </c>
      <c r="C28" s="39">
        <f t="shared" si="11"/>
        <v>0</v>
      </c>
      <c r="D28" s="39">
        <f t="shared" si="11"/>
        <v>0</v>
      </c>
      <c r="E28" s="39">
        <f t="shared" si="11"/>
        <v>5580000</v>
      </c>
      <c r="F28" s="40">
        <f t="shared" si="11"/>
        <v>5580000</v>
      </c>
      <c r="G28" s="41">
        <f t="shared" si="11"/>
        <v>5580000</v>
      </c>
      <c r="H28" s="40">
        <f t="shared" si="11"/>
        <v>1280000</v>
      </c>
      <c r="I28" s="41">
        <f t="shared" si="11"/>
        <v>2118833</v>
      </c>
      <c r="J28" s="40">
        <f t="shared" si="11"/>
        <v>2145000</v>
      </c>
      <c r="K28" s="41">
        <f t="shared" si="11"/>
        <v>2904442</v>
      </c>
      <c r="L28" s="40">
        <f t="shared" si="11"/>
        <v>1397000</v>
      </c>
      <c r="M28" s="41">
        <f t="shared" si="11"/>
        <v>3362914</v>
      </c>
      <c r="N28" s="40">
        <f t="shared" si="11"/>
        <v>0</v>
      </c>
      <c r="O28" s="41">
        <f t="shared" si="11"/>
        <v>0</v>
      </c>
      <c r="P28" s="40">
        <f t="shared" si="11"/>
        <v>4822000</v>
      </c>
      <c r="Q28" s="41">
        <f t="shared" si="11"/>
        <v>8386189</v>
      </c>
      <c r="R28" s="20">
        <f t="shared" si="7"/>
        <v>-34.871794871794869</v>
      </c>
      <c r="S28" s="21">
        <f t="shared" si="8"/>
        <v>15.785200737353335</v>
      </c>
      <c r="T28" s="20">
        <f t="shared" si="9"/>
        <v>86.415770609318997</v>
      </c>
      <c r="U28" s="22">
        <f t="shared" si="10"/>
        <v>150.29012544802868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311000</v>
      </c>
      <c r="I31" s="44">
        <v>322168</v>
      </c>
      <c r="J31" s="43">
        <v>399000</v>
      </c>
      <c r="K31" s="44">
        <v>432533</v>
      </c>
      <c r="L31" s="43">
        <v>232000</v>
      </c>
      <c r="M31" s="44">
        <v>232129</v>
      </c>
      <c r="N31" s="43"/>
      <c r="O31" s="44"/>
      <c r="P31" s="43">
        <f t="shared" si="5"/>
        <v>942000</v>
      </c>
      <c r="Q31" s="44">
        <f t="shared" si="6"/>
        <v>986830</v>
      </c>
      <c r="R31" s="24">
        <f t="shared" si="7"/>
        <v>-41.854636591478695</v>
      </c>
      <c r="S31" s="25">
        <f t="shared" si="8"/>
        <v>-46.332649763139457</v>
      </c>
      <c r="T31" s="24">
        <f t="shared" si="9"/>
        <v>55.411764705882348</v>
      </c>
      <c r="U31" s="26">
        <f t="shared" si="10"/>
        <v>58.048823529411763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3880000</v>
      </c>
      <c r="C33" s="42"/>
      <c r="D33" s="42"/>
      <c r="E33" s="42">
        <f t="shared" si="4"/>
        <v>3880000</v>
      </c>
      <c r="F33" s="43">
        <v>3880000</v>
      </c>
      <c r="G33" s="44">
        <v>3880000</v>
      </c>
      <c r="H33" s="43">
        <v>969000</v>
      </c>
      <c r="I33" s="44">
        <v>1796665</v>
      </c>
      <c r="J33" s="43">
        <v>1746000</v>
      </c>
      <c r="K33" s="44">
        <v>2471909</v>
      </c>
      <c r="L33" s="43">
        <v>1165000</v>
      </c>
      <c r="M33" s="44">
        <v>3130785</v>
      </c>
      <c r="N33" s="43"/>
      <c r="O33" s="44"/>
      <c r="P33" s="43">
        <f t="shared" si="5"/>
        <v>3880000</v>
      </c>
      <c r="Q33" s="44">
        <f t="shared" si="6"/>
        <v>7399359</v>
      </c>
      <c r="R33" s="24">
        <f t="shared" si="7"/>
        <v>-33.276059564719354</v>
      </c>
      <c r="S33" s="25">
        <f t="shared" si="8"/>
        <v>26.654541085452578</v>
      </c>
      <c r="T33" s="24">
        <f t="shared" si="9"/>
        <v>100</v>
      </c>
      <c r="U33" s="26">
        <f t="shared" si="10"/>
        <v>190.70512886597939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31415000</v>
      </c>
      <c r="C43" s="45">
        <f t="shared" si="20"/>
        <v>-6127000</v>
      </c>
      <c r="D43" s="45">
        <f t="shared" si="20"/>
        <v>0</v>
      </c>
      <c r="E43" s="45">
        <f t="shared" si="20"/>
        <v>25288000</v>
      </c>
      <c r="F43" s="46">
        <f t="shared" si="20"/>
        <v>31415000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31415000</v>
      </c>
      <c r="C44" s="39">
        <f t="shared" si="22"/>
        <v>-6127000</v>
      </c>
      <c r="D44" s="39">
        <f t="shared" si="22"/>
        <v>0</v>
      </c>
      <c r="E44" s="39">
        <f t="shared" si="22"/>
        <v>25288000</v>
      </c>
      <c r="F44" s="40">
        <f t="shared" si="22"/>
        <v>31415000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31415000</v>
      </c>
      <c r="C46" s="42">
        <v>-6127000</v>
      </c>
      <c r="D46" s="42"/>
      <c r="E46" s="42">
        <f t="shared" si="13"/>
        <v>25288000</v>
      </c>
      <c r="F46" s="43">
        <v>31415000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145769000</v>
      </c>
      <c r="C61" s="39">
        <f t="shared" si="26"/>
        <v>-6127000</v>
      </c>
      <c r="D61" s="39">
        <f t="shared" si="26"/>
        <v>0</v>
      </c>
      <c r="E61" s="39">
        <f t="shared" si="26"/>
        <v>139642000</v>
      </c>
      <c r="F61" s="40">
        <f t="shared" si="26"/>
        <v>145769000</v>
      </c>
      <c r="G61" s="41">
        <f t="shared" si="26"/>
        <v>114354000</v>
      </c>
      <c r="H61" s="40">
        <f t="shared" si="26"/>
        <v>27153000</v>
      </c>
      <c r="I61" s="41">
        <f t="shared" si="26"/>
        <v>33957549</v>
      </c>
      <c r="J61" s="40">
        <f t="shared" si="26"/>
        <v>21074000</v>
      </c>
      <c r="K61" s="41">
        <f t="shared" si="26"/>
        <v>22218732</v>
      </c>
      <c r="L61" s="40">
        <f t="shared" si="26"/>
        <v>13760000</v>
      </c>
      <c r="M61" s="41">
        <f t="shared" si="26"/>
        <v>22773787</v>
      </c>
      <c r="N61" s="40">
        <f t="shared" si="26"/>
        <v>0</v>
      </c>
      <c r="O61" s="41">
        <f t="shared" si="26"/>
        <v>0</v>
      </c>
      <c r="P61" s="40">
        <f t="shared" si="26"/>
        <v>61987000</v>
      </c>
      <c r="Q61" s="41">
        <f t="shared" si="26"/>
        <v>78950068</v>
      </c>
      <c r="R61" s="20">
        <f t="shared" si="16"/>
        <v>-34.706273132770235</v>
      </c>
      <c r="S61" s="21">
        <f t="shared" si="17"/>
        <v>2.4981398578460734</v>
      </c>
      <c r="T61" s="20">
        <f t="shared" si="18"/>
        <v>44.389939989401469</v>
      </c>
      <c r="U61" s="22">
        <f t="shared" si="19"/>
        <v>56.537480127755259</v>
      </c>
      <c r="V61" s="40">
        <f t="shared" ref="V61:W61" si="27">+V8+V43</f>
        <v>18099000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145769000</v>
      </c>
      <c r="C65" s="48">
        <f t="shared" si="30"/>
        <v>-6127000</v>
      </c>
      <c r="D65" s="48">
        <f t="shared" si="30"/>
        <v>0</v>
      </c>
      <c r="E65" s="48">
        <f t="shared" si="30"/>
        <v>139642000</v>
      </c>
      <c r="F65" s="49">
        <f t="shared" si="30"/>
        <v>145769000</v>
      </c>
      <c r="G65" s="50">
        <f t="shared" si="30"/>
        <v>114354000</v>
      </c>
      <c r="H65" s="49">
        <f t="shared" si="30"/>
        <v>27153000</v>
      </c>
      <c r="I65" s="50">
        <f t="shared" si="30"/>
        <v>33957549</v>
      </c>
      <c r="J65" s="49">
        <f t="shared" si="30"/>
        <v>21074000</v>
      </c>
      <c r="K65" s="50">
        <f t="shared" si="30"/>
        <v>22218732</v>
      </c>
      <c r="L65" s="49">
        <f t="shared" si="30"/>
        <v>13760000</v>
      </c>
      <c r="M65" s="51">
        <f t="shared" si="30"/>
        <v>22773787</v>
      </c>
      <c r="N65" s="49">
        <f t="shared" si="30"/>
        <v>0</v>
      </c>
      <c r="O65" s="50">
        <f t="shared" si="30"/>
        <v>0</v>
      </c>
      <c r="P65" s="49">
        <f t="shared" si="30"/>
        <v>61987000</v>
      </c>
      <c r="Q65" s="50">
        <f t="shared" si="30"/>
        <v>78950068</v>
      </c>
      <c r="R65" s="34">
        <f t="shared" si="16"/>
        <v>-34.706273132770235</v>
      </c>
      <c r="S65" s="35">
        <f t="shared" si="17"/>
        <v>2.4981398578460734</v>
      </c>
      <c r="T65" s="34">
        <f t="shared" si="18"/>
        <v>44.389939989401469</v>
      </c>
      <c r="U65" s="35">
        <f t="shared" si="19"/>
        <v>56.537480127755259</v>
      </c>
      <c r="V65" s="49">
        <f>+V61+V62</f>
        <v>18099000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108131000</v>
      </c>
      <c r="C8" s="36">
        <f t="shared" si="0"/>
        <v>1500000</v>
      </c>
      <c r="D8" s="36">
        <f t="shared" si="0"/>
        <v>0</v>
      </c>
      <c r="E8" s="36">
        <f t="shared" si="0"/>
        <v>109631000</v>
      </c>
      <c r="F8" s="37">
        <f t="shared" si="0"/>
        <v>109631000</v>
      </c>
      <c r="G8" s="38">
        <f t="shared" si="0"/>
        <v>109631000</v>
      </c>
      <c r="H8" s="37">
        <f t="shared" si="0"/>
        <v>23549000</v>
      </c>
      <c r="I8" s="38">
        <f t="shared" si="0"/>
        <v>30569990</v>
      </c>
      <c r="J8" s="37">
        <f t="shared" si="0"/>
        <v>41014000</v>
      </c>
      <c r="K8" s="38">
        <f t="shared" si="0"/>
        <v>39165065</v>
      </c>
      <c r="L8" s="37">
        <f t="shared" si="0"/>
        <v>11781000</v>
      </c>
      <c r="M8" s="38">
        <f t="shared" si="0"/>
        <v>19312274</v>
      </c>
      <c r="N8" s="37">
        <f t="shared" si="0"/>
        <v>0</v>
      </c>
      <c r="O8" s="38">
        <f t="shared" si="0"/>
        <v>0</v>
      </c>
      <c r="P8" s="37">
        <f t="shared" si="0"/>
        <v>76344000</v>
      </c>
      <c r="Q8" s="38">
        <f t="shared" si="0"/>
        <v>89047329</v>
      </c>
      <c r="R8" s="16">
        <f>IF(($J8       =0),0,((($L8       -$J8       )/$J8       )*100))</f>
        <v>-71.275661969083728</v>
      </c>
      <c r="S8" s="17">
        <f>IF(($K8       =0),0,((($M8       -$K8       )/$K8       )*100))</f>
        <v>-50.690049920764849</v>
      </c>
      <c r="T8" s="16">
        <f>IF(($E8       =0),0,(($P8       /$E8       )*100))</f>
        <v>69.637237642637572</v>
      </c>
      <c r="U8" s="18">
        <f>IF(($E8       =0),0,(($Q8       /$E8       )*100))</f>
        <v>81.224588848044803</v>
      </c>
      <c r="V8" s="37">
        <f t="shared" ref="V8:W8" si="1">+V9+V28</f>
        <v>9727000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103775000</v>
      </c>
      <c r="C9" s="39">
        <f t="shared" si="2"/>
        <v>1500000</v>
      </c>
      <c r="D9" s="39">
        <f t="shared" si="2"/>
        <v>0</v>
      </c>
      <c r="E9" s="39">
        <f t="shared" si="2"/>
        <v>105275000</v>
      </c>
      <c r="F9" s="40">
        <f t="shared" si="2"/>
        <v>105275000</v>
      </c>
      <c r="G9" s="41">
        <f t="shared" si="2"/>
        <v>105275000</v>
      </c>
      <c r="H9" s="40">
        <f t="shared" si="2"/>
        <v>22766000</v>
      </c>
      <c r="I9" s="41">
        <f t="shared" si="2"/>
        <v>28182369</v>
      </c>
      <c r="J9" s="40">
        <f t="shared" si="2"/>
        <v>40575000</v>
      </c>
      <c r="K9" s="41">
        <f t="shared" si="2"/>
        <v>38698737</v>
      </c>
      <c r="L9" s="40">
        <f t="shared" si="2"/>
        <v>11735000</v>
      </c>
      <c r="M9" s="41">
        <f t="shared" si="2"/>
        <v>19111011</v>
      </c>
      <c r="N9" s="40">
        <f t="shared" si="2"/>
        <v>0</v>
      </c>
      <c r="O9" s="41">
        <f t="shared" si="2"/>
        <v>0</v>
      </c>
      <c r="P9" s="40">
        <f t="shared" si="2"/>
        <v>75076000</v>
      </c>
      <c r="Q9" s="41">
        <f t="shared" si="2"/>
        <v>85992117</v>
      </c>
      <c r="R9" s="20">
        <f>IF(($J9       =0),0,((($L9       -$J9       )/$J9       )*100))</f>
        <v>-71.078250154035743</v>
      </c>
      <c r="S9" s="21">
        <f>IF(($K9       =0),0,((($M9       -$K9       )/$K9       )*100))</f>
        <v>-50.615930954025714</v>
      </c>
      <c r="T9" s="20">
        <f>IF(($E9       =0),0,(($P9       /$E9       )*100))</f>
        <v>71.314177155070055</v>
      </c>
      <c r="U9" s="22">
        <f>IF(($E9       =0),0,(($Q9       /$E9       )*100))</f>
        <v>81.683321776300161</v>
      </c>
      <c r="V9" s="40">
        <f t="shared" ref="V9:W9" si="3">SUM(V10:V27)</f>
        <v>9727000</v>
      </c>
      <c r="W9" s="41">
        <f t="shared" si="3"/>
        <v>0</v>
      </c>
    </row>
    <row r="10" spans="1:23" x14ac:dyDescent="0.2">
      <c r="A10" s="23" t="s">
        <v>36</v>
      </c>
      <c r="B10" s="42">
        <v>54199000</v>
      </c>
      <c r="C10" s="42"/>
      <c r="D10" s="42"/>
      <c r="E10" s="42">
        <f t="shared" ref="E10:E41" si="4">$B10      +$C10      +$D10</f>
        <v>54199000</v>
      </c>
      <c r="F10" s="43">
        <v>54199000</v>
      </c>
      <c r="G10" s="44">
        <v>54199000</v>
      </c>
      <c r="H10" s="43">
        <v>19370000</v>
      </c>
      <c r="I10" s="44">
        <v>18240542</v>
      </c>
      <c r="J10" s="43">
        <v>22717000</v>
      </c>
      <c r="K10" s="44">
        <v>20668767</v>
      </c>
      <c r="L10" s="43">
        <v>10491000</v>
      </c>
      <c r="M10" s="44">
        <v>11209084</v>
      </c>
      <c r="N10" s="43"/>
      <c r="O10" s="44"/>
      <c r="P10" s="43">
        <f t="shared" ref="P10:P41" si="5">$H10      +$J10      +$L10      +$N10</f>
        <v>52578000</v>
      </c>
      <c r="Q10" s="44">
        <f t="shared" ref="Q10:Q41" si="6">$I10      +$K10      +$M10      +$O10</f>
        <v>50118393</v>
      </c>
      <c r="R10" s="24">
        <f t="shared" ref="R10:R41" si="7">IF(($J10      =0),0,((($L10      -$J10      )/$J10      )*100))</f>
        <v>-53.818726064181007</v>
      </c>
      <c r="S10" s="25">
        <f t="shared" ref="S10:S41" si="8">IF(($K10      =0),0,((($M10      -$K10      )/$K10      )*100))</f>
        <v>-45.768008319025512</v>
      </c>
      <c r="T10" s="24">
        <f t="shared" ref="T10:T41" si="9">IF(($E10      =0),0,(($P10      /$E10      )*100))</f>
        <v>97.009169910883969</v>
      </c>
      <c r="U10" s="26">
        <f t="shared" ref="U10:U41" si="10">IF(($E10      =0),0,(($Q10      /$E10      )*100))</f>
        <v>92.471065886824476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22728000</v>
      </c>
      <c r="C13" s="42">
        <v>1500000</v>
      </c>
      <c r="D13" s="42"/>
      <c r="E13" s="42">
        <f t="shared" si="4"/>
        <v>24228000</v>
      </c>
      <c r="F13" s="43">
        <v>24228000</v>
      </c>
      <c r="G13" s="44">
        <v>24228000</v>
      </c>
      <c r="H13" s="43">
        <v>3396000</v>
      </c>
      <c r="I13" s="44">
        <v>6996259</v>
      </c>
      <c r="J13" s="43">
        <v>9404000</v>
      </c>
      <c r="K13" s="44">
        <v>7222188</v>
      </c>
      <c r="L13" s="43">
        <v>1244000</v>
      </c>
      <c r="M13" s="44">
        <v>1084720</v>
      </c>
      <c r="N13" s="43"/>
      <c r="O13" s="44"/>
      <c r="P13" s="43">
        <f t="shared" si="5"/>
        <v>14044000</v>
      </c>
      <c r="Q13" s="44">
        <f t="shared" si="6"/>
        <v>15303167</v>
      </c>
      <c r="R13" s="24">
        <f t="shared" si="7"/>
        <v>-86.77158655891111</v>
      </c>
      <c r="S13" s="25">
        <f t="shared" si="8"/>
        <v>-84.980728831761226</v>
      </c>
      <c r="T13" s="24">
        <f t="shared" si="9"/>
        <v>57.965989763909533</v>
      </c>
      <c r="U13" s="26">
        <f t="shared" si="10"/>
        <v>63.16314594683837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26848000</v>
      </c>
      <c r="C20" s="42"/>
      <c r="D20" s="42"/>
      <c r="E20" s="42">
        <f t="shared" si="4"/>
        <v>26848000</v>
      </c>
      <c r="F20" s="43">
        <v>26848000</v>
      </c>
      <c r="G20" s="44">
        <v>26848000</v>
      </c>
      <c r="H20" s="43"/>
      <c r="I20" s="44">
        <v>2945568</v>
      </c>
      <c r="J20" s="43">
        <v>8454000</v>
      </c>
      <c r="K20" s="44">
        <v>10807782</v>
      </c>
      <c r="L20" s="43"/>
      <c r="M20" s="44">
        <v>6817207</v>
      </c>
      <c r="N20" s="43"/>
      <c r="O20" s="44"/>
      <c r="P20" s="43">
        <f t="shared" si="5"/>
        <v>8454000</v>
      </c>
      <c r="Q20" s="44">
        <f t="shared" si="6"/>
        <v>20570557</v>
      </c>
      <c r="R20" s="24">
        <f t="shared" si="7"/>
        <v>-100</v>
      </c>
      <c r="S20" s="25">
        <f t="shared" si="8"/>
        <v>-36.923163328053803</v>
      </c>
      <c r="T20" s="24">
        <f t="shared" si="9"/>
        <v>31.488379022646008</v>
      </c>
      <c r="U20" s="26">
        <f t="shared" si="10"/>
        <v>76.618582389749704</v>
      </c>
      <c r="V20" s="43">
        <v>9727000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4356000</v>
      </c>
      <c r="C28" s="39">
        <f t="shared" si="11"/>
        <v>0</v>
      </c>
      <c r="D28" s="39">
        <f t="shared" si="11"/>
        <v>0</v>
      </c>
      <c r="E28" s="39">
        <f t="shared" si="11"/>
        <v>4356000</v>
      </c>
      <c r="F28" s="40">
        <f t="shared" si="11"/>
        <v>4356000</v>
      </c>
      <c r="G28" s="41">
        <f t="shared" si="11"/>
        <v>4356000</v>
      </c>
      <c r="H28" s="40">
        <f t="shared" si="11"/>
        <v>783000</v>
      </c>
      <c r="I28" s="41">
        <f t="shared" si="11"/>
        <v>2387621</v>
      </c>
      <c r="J28" s="40">
        <f t="shared" si="11"/>
        <v>439000</v>
      </c>
      <c r="K28" s="41">
        <f t="shared" si="11"/>
        <v>466328</v>
      </c>
      <c r="L28" s="40">
        <f t="shared" si="11"/>
        <v>46000</v>
      </c>
      <c r="M28" s="41">
        <f t="shared" si="11"/>
        <v>201263</v>
      </c>
      <c r="N28" s="40">
        <f t="shared" si="11"/>
        <v>0</v>
      </c>
      <c r="O28" s="41">
        <f t="shared" si="11"/>
        <v>0</v>
      </c>
      <c r="P28" s="40">
        <f t="shared" si="11"/>
        <v>1268000</v>
      </c>
      <c r="Q28" s="41">
        <f t="shared" si="11"/>
        <v>3055212</v>
      </c>
      <c r="R28" s="20">
        <f t="shared" si="7"/>
        <v>-89.521640091116168</v>
      </c>
      <c r="S28" s="21">
        <f t="shared" si="8"/>
        <v>-56.84089310528212</v>
      </c>
      <c r="T28" s="20">
        <f t="shared" si="9"/>
        <v>29.109274563820019</v>
      </c>
      <c r="U28" s="22">
        <f t="shared" si="10"/>
        <v>70.138016528925618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120000</v>
      </c>
      <c r="I31" s="44">
        <v>118950</v>
      </c>
      <c r="J31" s="43">
        <v>52000</v>
      </c>
      <c r="K31" s="44">
        <v>78999</v>
      </c>
      <c r="L31" s="43">
        <v>46000</v>
      </c>
      <c r="M31" s="44">
        <v>201263</v>
      </c>
      <c r="N31" s="43"/>
      <c r="O31" s="44"/>
      <c r="P31" s="43">
        <f t="shared" si="5"/>
        <v>218000</v>
      </c>
      <c r="Q31" s="44">
        <f t="shared" si="6"/>
        <v>399212</v>
      </c>
      <c r="R31" s="24">
        <f t="shared" si="7"/>
        <v>-11.538461538461538</v>
      </c>
      <c r="S31" s="25">
        <f t="shared" si="8"/>
        <v>154.76651603184851</v>
      </c>
      <c r="T31" s="24">
        <f t="shared" si="9"/>
        <v>12.823529411764707</v>
      </c>
      <c r="U31" s="26">
        <f t="shared" si="10"/>
        <v>23.483058823529412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2656000</v>
      </c>
      <c r="C33" s="42"/>
      <c r="D33" s="42"/>
      <c r="E33" s="42">
        <f t="shared" si="4"/>
        <v>2656000</v>
      </c>
      <c r="F33" s="43">
        <v>2656000</v>
      </c>
      <c r="G33" s="44">
        <v>2656000</v>
      </c>
      <c r="H33" s="43">
        <v>663000</v>
      </c>
      <c r="I33" s="44">
        <v>2268671</v>
      </c>
      <c r="J33" s="43">
        <v>387000</v>
      </c>
      <c r="K33" s="44">
        <v>387329</v>
      </c>
      <c r="L33" s="43"/>
      <c r="M33" s="44"/>
      <c r="N33" s="43"/>
      <c r="O33" s="44"/>
      <c r="P33" s="43">
        <f t="shared" si="5"/>
        <v>1050000</v>
      </c>
      <c r="Q33" s="44">
        <f t="shared" si="6"/>
        <v>2656000</v>
      </c>
      <c r="R33" s="24">
        <f t="shared" si="7"/>
        <v>-100</v>
      </c>
      <c r="S33" s="25">
        <f t="shared" si="8"/>
        <v>-100</v>
      </c>
      <c r="T33" s="24">
        <f t="shared" si="9"/>
        <v>39.533132530120483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5707000</v>
      </c>
      <c r="C43" s="45">
        <f t="shared" si="20"/>
        <v>-1802000</v>
      </c>
      <c r="D43" s="45">
        <f t="shared" si="20"/>
        <v>0</v>
      </c>
      <c r="E43" s="45">
        <f t="shared" si="20"/>
        <v>3905000</v>
      </c>
      <c r="F43" s="46">
        <f t="shared" si="20"/>
        <v>5707000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5707000</v>
      </c>
      <c r="C44" s="39">
        <f t="shared" si="22"/>
        <v>-1802000</v>
      </c>
      <c r="D44" s="39">
        <f t="shared" si="22"/>
        <v>0</v>
      </c>
      <c r="E44" s="39">
        <f t="shared" si="22"/>
        <v>3905000</v>
      </c>
      <c r="F44" s="40">
        <f t="shared" si="22"/>
        <v>5707000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5707000</v>
      </c>
      <c r="C46" s="42">
        <v>-1802000</v>
      </c>
      <c r="D46" s="42"/>
      <c r="E46" s="42">
        <f t="shared" si="13"/>
        <v>3905000</v>
      </c>
      <c r="F46" s="43">
        <v>5707000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113838000</v>
      </c>
      <c r="C61" s="39">
        <f t="shared" si="26"/>
        <v>-302000</v>
      </c>
      <c r="D61" s="39">
        <f t="shared" si="26"/>
        <v>0</v>
      </c>
      <c r="E61" s="39">
        <f t="shared" si="26"/>
        <v>113536000</v>
      </c>
      <c r="F61" s="40">
        <f t="shared" si="26"/>
        <v>115338000</v>
      </c>
      <c r="G61" s="41">
        <f t="shared" si="26"/>
        <v>109631000</v>
      </c>
      <c r="H61" s="40">
        <f t="shared" si="26"/>
        <v>23549000</v>
      </c>
      <c r="I61" s="41">
        <f t="shared" si="26"/>
        <v>30569990</v>
      </c>
      <c r="J61" s="40">
        <f t="shared" si="26"/>
        <v>41014000</v>
      </c>
      <c r="K61" s="41">
        <f t="shared" si="26"/>
        <v>39165065</v>
      </c>
      <c r="L61" s="40">
        <f t="shared" si="26"/>
        <v>11781000</v>
      </c>
      <c r="M61" s="41">
        <f t="shared" si="26"/>
        <v>19312274</v>
      </c>
      <c r="N61" s="40">
        <f t="shared" si="26"/>
        <v>0</v>
      </c>
      <c r="O61" s="41">
        <f t="shared" si="26"/>
        <v>0</v>
      </c>
      <c r="P61" s="40">
        <f t="shared" si="26"/>
        <v>76344000</v>
      </c>
      <c r="Q61" s="41">
        <f t="shared" si="26"/>
        <v>89047329</v>
      </c>
      <c r="R61" s="20">
        <f t="shared" si="16"/>
        <v>-71.275661969083728</v>
      </c>
      <c r="S61" s="21">
        <f t="shared" si="17"/>
        <v>-50.690049920764849</v>
      </c>
      <c r="T61" s="20">
        <f t="shared" si="18"/>
        <v>67.24210822998873</v>
      </c>
      <c r="U61" s="22">
        <f t="shared" si="19"/>
        <v>78.430919708286368</v>
      </c>
      <c r="V61" s="40">
        <f t="shared" ref="V61:W61" si="27">+V8+V43</f>
        <v>9727000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113838000</v>
      </c>
      <c r="C65" s="48">
        <f t="shared" si="30"/>
        <v>-302000</v>
      </c>
      <c r="D65" s="48">
        <f t="shared" si="30"/>
        <v>0</v>
      </c>
      <c r="E65" s="48">
        <f t="shared" si="30"/>
        <v>113536000</v>
      </c>
      <c r="F65" s="49">
        <f t="shared" si="30"/>
        <v>115338000</v>
      </c>
      <c r="G65" s="50">
        <f t="shared" si="30"/>
        <v>109631000</v>
      </c>
      <c r="H65" s="49">
        <f t="shared" si="30"/>
        <v>23549000</v>
      </c>
      <c r="I65" s="50">
        <f t="shared" si="30"/>
        <v>30569990</v>
      </c>
      <c r="J65" s="49">
        <f t="shared" si="30"/>
        <v>41014000</v>
      </c>
      <c r="K65" s="50">
        <f t="shared" si="30"/>
        <v>39165065</v>
      </c>
      <c r="L65" s="49">
        <f t="shared" si="30"/>
        <v>11781000</v>
      </c>
      <c r="M65" s="51">
        <f t="shared" si="30"/>
        <v>19312274</v>
      </c>
      <c r="N65" s="49">
        <f t="shared" si="30"/>
        <v>0</v>
      </c>
      <c r="O65" s="50">
        <f t="shared" si="30"/>
        <v>0</v>
      </c>
      <c r="P65" s="49">
        <f t="shared" si="30"/>
        <v>76344000</v>
      </c>
      <c r="Q65" s="50">
        <f t="shared" si="30"/>
        <v>89047329</v>
      </c>
      <c r="R65" s="34">
        <f t="shared" si="16"/>
        <v>-71.275661969083728</v>
      </c>
      <c r="S65" s="35">
        <f t="shared" si="17"/>
        <v>-50.690049920764849</v>
      </c>
      <c r="T65" s="34">
        <f t="shared" si="18"/>
        <v>67.24210822998873</v>
      </c>
      <c r="U65" s="35">
        <f t="shared" si="19"/>
        <v>78.430919708286368</v>
      </c>
      <c r="V65" s="49">
        <f>+V61+V62</f>
        <v>9727000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86955000</v>
      </c>
      <c r="C8" s="36">
        <f t="shared" si="0"/>
        <v>21829000</v>
      </c>
      <c r="D8" s="36">
        <f t="shared" si="0"/>
        <v>0</v>
      </c>
      <c r="E8" s="36">
        <f t="shared" si="0"/>
        <v>108784000</v>
      </c>
      <c r="F8" s="37">
        <f t="shared" si="0"/>
        <v>108784000</v>
      </c>
      <c r="G8" s="38">
        <f t="shared" si="0"/>
        <v>108784000</v>
      </c>
      <c r="H8" s="37">
        <f t="shared" si="0"/>
        <v>27493000</v>
      </c>
      <c r="I8" s="38">
        <f t="shared" si="0"/>
        <v>30121889</v>
      </c>
      <c r="J8" s="37">
        <f t="shared" si="0"/>
        <v>22051000</v>
      </c>
      <c r="K8" s="38">
        <f t="shared" si="0"/>
        <v>19688444</v>
      </c>
      <c r="L8" s="37">
        <f t="shared" si="0"/>
        <v>20623000</v>
      </c>
      <c r="M8" s="38">
        <f t="shared" si="0"/>
        <v>8856177</v>
      </c>
      <c r="N8" s="37">
        <f t="shared" si="0"/>
        <v>0</v>
      </c>
      <c r="O8" s="38">
        <f t="shared" si="0"/>
        <v>0</v>
      </c>
      <c r="P8" s="37">
        <f t="shared" si="0"/>
        <v>70167000</v>
      </c>
      <c r="Q8" s="38">
        <f t="shared" si="0"/>
        <v>58666510</v>
      </c>
      <c r="R8" s="16">
        <f>IF(($J8       =0),0,((($L8       -$J8       )/$J8       )*100))</f>
        <v>-6.4758967847263165</v>
      </c>
      <c r="S8" s="17">
        <f>IF(($K8       =0),0,((($M8       -$K8       )/$K8       )*100))</f>
        <v>-55.018400641513367</v>
      </c>
      <c r="T8" s="16">
        <f>IF(($E8       =0),0,(($P8       /$E8       )*100))</f>
        <v>64.501213413737318</v>
      </c>
      <c r="U8" s="18">
        <f>IF(($E8       =0),0,(($Q8       /$E8       )*100))</f>
        <v>53.929355419914693</v>
      </c>
      <c r="V8" s="37">
        <f t="shared" ref="V8:W8" si="1">+V9+V28</f>
        <v>6292000</v>
      </c>
      <c r="W8" s="38">
        <f t="shared" si="1"/>
        <v>5662000</v>
      </c>
    </row>
    <row r="9" spans="1:23" x14ac:dyDescent="0.2">
      <c r="A9" s="19" t="s">
        <v>35</v>
      </c>
      <c r="B9" s="39">
        <f t="shared" ref="B9:Q9" si="2">SUM(B10:B27)</f>
        <v>81874000</v>
      </c>
      <c r="C9" s="39">
        <f t="shared" si="2"/>
        <v>21829000</v>
      </c>
      <c r="D9" s="39">
        <f t="shared" si="2"/>
        <v>0</v>
      </c>
      <c r="E9" s="39">
        <f t="shared" si="2"/>
        <v>103703000</v>
      </c>
      <c r="F9" s="40">
        <f t="shared" si="2"/>
        <v>103703000</v>
      </c>
      <c r="G9" s="41">
        <f t="shared" si="2"/>
        <v>103703000</v>
      </c>
      <c r="H9" s="40">
        <f t="shared" si="2"/>
        <v>26646000</v>
      </c>
      <c r="I9" s="41">
        <f t="shared" si="2"/>
        <v>27782452</v>
      </c>
      <c r="J9" s="40">
        <f t="shared" si="2"/>
        <v>20261000</v>
      </c>
      <c r="K9" s="41">
        <f t="shared" si="2"/>
        <v>17792899</v>
      </c>
      <c r="L9" s="40">
        <f t="shared" si="2"/>
        <v>19175000</v>
      </c>
      <c r="M9" s="41">
        <f t="shared" si="2"/>
        <v>8710782</v>
      </c>
      <c r="N9" s="40">
        <f t="shared" si="2"/>
        <v>0</v>
      </c>
      <c r="O9" s="41">
        <f t="shared" si="2"/>
        <v>0</v>
      </c>
      <c r="P9" s="40">
        <f t="shared" si="2"/>
        <v>66082000</v>
      </c>
      <c r="Q9" s="41">
        <f t="shared" si="2"/>
        <v>54286133</v>
      </c>
      <c r="R9" s="20">
        <f>IF(($J9       =0),0,((($L9       -$J9       )/$J9       )*100))</f>
        <v>-5.3600513301416512</v>
      </c>
      <c r="S9" s="21">
        <f>IF(($K9       =0),0,((($M9       -$K9       )/$K9       )*100))</f>
        <v>-51.043492125707004</v>
      </c>
      <c r="T9" s="20">
        <f>IF(($E9       =0),0,(($P9       /$E9       )*100))</f>
        <v>63.722360973163752</v>
      </c>
      <c r="U9" s="22">
        <f>IF(($E9       =0),0,(($Q9       /$E9       )*100))</f>
        <v>52.347697752234744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56512000</v>
      </c>
      <c r="C10" s="42"/>
      <c r="D10" s="42"/>
      <c r="E10" s="42">
        <f t="shared" ref="E10:E41" si="4">$B10      +$C10      +$D10</f>
        <v>56512000</v>
      </c>
      <c r="F10" s="43">
        <v>56512000</v>
      </c>
      <c r="G10" s="44">
        <v>56512000</v>
      </c>
      <c r="H10" s="43">
        <v>17284000</v>
      </c>
      <c r="I10" s="44">
        <v>16966165</v>
      </c>
      <c r="J10" s="43">
        <v>12505000</v>
      </c>
      <c r="K10" s="44">
        <v>13053786</v>
      </c>
      <c r="L10" s="43">
        <v>19175000</v>
      </c>
      <c r="M10" s="44">
        <v>16779491</v>
      </c>
      <c r="N10" s="43"/>
      <c r="O10" s="44"/>
      <c r="P10" s="43">
        <f t="shared" ref="P10:P41" si="5">$H10      +$J10      +$L10      +$N10</f>
        <v>48964000</v>
      </c>
      <c r="Q10" s="44">
        <f t="shared" ref="Q10:Q41" si="6">$I10      +$K10      +$M10      +$O10</f>
        <v>46799442</v>
      </c>
      <c r="R10" s="24">
        <f t="shared" ref="R10:R41" si="7">IF(($J10      =0),0,((($L10      -$J10      )/$J10      )*100))</f>
        <v>53.338664534186329</v>
      </c>
      <c r="S10" s="25">
        <f t="shared" ref="S10:S41" si="8">IF(($K10      =0),0,((($M10      -$K10      )/$K10      )*100))</f>
        <v>28.541183377757228</v>
      </c>
      <c r="T10" s="24">
        <f t="shared" ref="T10:T41" si="9">IF(($E10      =0),0,(($P10      /$E10      )*100))</f>
        <v>86.64354473386183</v>
      </c>
      <c r="U10" s="26">
        <f t="shared" ref="U10:U41" si="10">IF(($E10      =0),0,(($Q10      /$E10      )*100))</f>
        <v>82.813282134767846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25362000</v>
      </c>
      <c r="C13" s="42"/>
      <c r="D13" s="42"/>
      <c r="E13" s="42">
        <f t="shared" si="4"/>
        <v>25362000</v>
      </c>
      <c r="F13" s="43">
        <v>25362000</v>
      </c>
      <c r="G13" s="44">
        <v>25362000</v>
      </c>
      <c r="H13" s="43">
        <v>9362000</v>
      </c>
      <c r="I13" s="44">
        <v>10816287</v>
      </c>
      <c r="J13" s="43">
        <v>7756000</v>
      </c>
      <c r="K13" s="44">
        <v>4739113</v>
      </c>
      <c r="L13" s="43"/>
      <c r="M13" s="44">
        <v>-8068709</v>
      </c>
      <c r="N13" s="43"/>
      <c r="O13" s="44"/>
      <c r="P13" s="43">
        <f t="shared" si="5"/>
        <v>17118000</v>
      </c>
      <c r="Q13" s="44">
        <f t="shared" si="6"/>
        <v>7486691</v>
      </c>
      <c r="R13" s="24">
        <f t="shared" si="7"/>
        <v>-100</v>
      </c>
      <c r="S13" s="25">
        <f t="shared" si="8"/>
        <v>-270.25778874654389</v>
      </c>
      <c r="T13" s="24">
        <f t="shared" si="9"/>
        <v>67.494677075940373</v>
      </c>
      <c r="U13" s="26">
        <f t="shared" si="10"/>
        <v>29.519324185789763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21829000</v>
      </c>
      <c r="D20" s="42"/>
      <c r="E20" s="42">
        <f t="shared" si="4"/>
        <v>21829000</v>
      </c>
      <c r="F20" s="43">
        <v>21829000</v>
      </c>
      <c r="G20" s="44">
        <v>21829000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5081000</v>
      </c>
      <c r="C28" s="39">
        <f t="shared" si="11"/>
        <v>0</v>
      </c>
      <c r="D28" s="39">
        <f t="shared" si="11"/>
        <v>0</v>
      </c>
      <c r="E28" s="39">
        <f t="shared" si="11"/>
        <v>5081000</v>
      </c>
      <c r="F28" s="40">
        <f t="shared" si="11"/>
        <v>5081000</v>
      </c>
      <c r="G28" s="41">
        <f t="shared" si="11"/>
        <v>5081000</v>
      </c>
      <c r="H28" s="40">
        <f t="shared" si="11"/>
        <v>847000</v>
      </c>
      <c r="I28" s="41">
        <f t="shared" si="11"/>
        <v>2339437</v>
      </c>
      <c r="J28" s="40">
        <f t="shared" si="11"/>
        <v>1790000</v>
      </c>
      <c r="K28" s="41">
        <f t="shared" si="11"/>
        <v>1895545</v>
      </c>
      <c r="L28" s="40">
        <f t="shared" si="11"/>
        <v>1448000</v>
      </c>
      <c r="M28" s="41">
        <f t="shared" si="11"/>
        <v>145395</v>
      </c>
      <c r="N28" s="40">
        <f t="shared" si="11"/>
        <v>0</v>
      </c>
      <c r="O28" s="41">
        <f t="shared" si="11"/>
        <v>0</v>
      </c>
      <c r="P28" s="40">
        <f t="shared" si="11"/>
        <v>4085000</v>
      </c>
      <c r="Q28" s="41">
        <f t="shared" si="11"/>
        <v>4380377</v>
      </c>
      <c r="R28" s="20">
        <f t="shared" si="7"/>
        <v>-19.106145251396647</v>
      </c>
      <c r="S28" s="21">
        <f t="shared" si="8"/>
        <v>-92.329646618782462</v>
      </c>
      <c r="T28" s="20">
        <f t="shared" si="9"/>
        <v>80.397559535524493</v>
      </c>
      <c r="U28" s="22">
        <f t="shared" si="10"/>
        <v>86.210923046644368</v>
      </c>
      <c r="V28" s="40">
        <f t="shared" ref="V28:W28" si="12">SUM(V29:V42)</f>
        <v>6292000</v>
      </c>
      <c r="W28" s="41">
        <f t="shared" si="12"/>
        <v>5662000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102000</v>
      </c>
      <c r="I31" s="44">
        <v>101762</v>
      </c>
      <c r="J31" s="43">
        <v>1136000</v>
      </c>
      <c r="K31" s="44">
        <v>1152217</v>
      </c>
      <c r="L31" s="43">
        <v>284000</v>
      </c>
      <c r="M31" s="44">
        <v>145395</v>
      </c>
      <c r="N31" s="43"/>
      <c r="O31" s="44"/>
      <c r="P31" s="43">
        <f t="shared" si="5"/>
        <v>1522000</v>
      </c>
      <c r="Q31" s="44">
        <f t="shared" si="6"/>
        <v>1399374</v>
      </c>
      <c r="R31" s="24">
        <f t="shared" si="7"/>
        <v>-75</v>
      </c>
      <c r="S31" s="25">
        <f t="shared" si="8"/>
        <v>-87.381283213144741</v>
      </c>
      <c r="T31" s="24">
        <f t="shared" si="9"/>
        <v>72.476190476190467</v>
      </c>
      <c r="U31" s="26">
        <f t="shared" si="10"/>
        <v>66.636857142857139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2981000</v>
      </c>
      <c r="C33" s="42"/>
      <c r="D33" s="42"/>
      <c r="E33" s="42">
        <f t="shared" si="4"/>
        <v>2981000</v>
      </c>
      <c r="F33" s="43">
        <v>2981000</v>
      </c>
      <c r="G33" s="44">
        <v>2981000</v>
      </c>
      <c r="H33" s="43">
        <v>745000</v>
      </c>
      <c r="I33" s="44">
        <v>2237675</v>
      </c>
      <c r="J33" s="43">
        <v>654000</v>
      </c>
      <c r="K33" s="44">
        <v>743328</v>
      </c>
      <c r="L33" s="43">
        <v>1164000</v>
      </c>
      <c r="M33" s="44"/>
      <c r="N33" s="43"/>
      <c r="O33" s="44"/>
      <c r="P33" s="43">
        <f t="shared" si="5"/>
        <v>2563000</v>
      </c>
      <c r="Q33" s="44">
        <f t="shared" si="6"/>
        <v>2981003</v>
      </c>
      <c r="R33" s="24">
        <f t="shared" si="7"/>
        <v>77.981651376146786</v>
      </c>
      <c r="S33" s="25">
        <f t="shared" si="8"/>
        <v>-100</v>
      </c>
      <c r="T33" s="24">
        <f t="shared" si="9"/>
        <v>85.977859778597789</v>
      </c>
      <c r="U33" s="26">
        <f t="shared" si="10"/>
        <v>100.00010063737001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6292000</v>
      </c>
      <c r="W37" s="44">
        <v>5662000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21177000</v>
      </c>
      <c r="C43" s="45">
        <f t="shared" si="20"/>
        <v>-1500000</v>
      </c>
      <c r="D43" s="45">
        <f t="shared" si="20"/>
        <v>0</v>
      </c>
      <c r="E43" s="45">
        <f t="shared" si="20"/>
        <v>19677000</v>
      </c>
      <c r="F43" s="46">
        <f t="shared" si="20"/>
        <v>19677000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21177000</v>
      </c>
      <c r="C44" s="39">
        <f t="shared" si="22"/>
        <v>-1500000</v>
      </c>
      <c r="D44" s="39">
        <f t="shared" si="22"/>
        <v>0</v>
      </c>
      <c r="E44" s="39">
        <f t="shared" si="22"/>
        <v>19677000</v>
      </c>
      <c r="F44" s="40">
        <f t="shared" si="22"/>
        <v>19677000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19677000</v>
      </c>
      <c r="C46" s="42"/>
      <c r="D46" s="42"/>
      <c r="E46" s="42">
        <f t="shared" si="13"/>
        <v>19677000</v>
      </c>
      <c r="F46" s="43">
        <v>19677000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108132000</v>
      </c>
      <c r="C61" s="39">
        <f t="shared" si="26"/>
        <v>20329000</v>
      </c>
      <c r="D61" s="39">
        <f t="shared" si="26"/>
        <v>0</v>
      </c>
      <c r="E61" s="39">
        <f t="shared" si="26"/>
        <v>128461000</v>
      </c>
      <c r="F61" s="40">
        <f t="shared" si="26"/>
        <v>128461000</v>
      </c>
      <c r="G61" s="41">
        <f t="shared" si="26"/>
        <v>108784000</v>
      </c>
      <c r="H61" s="40">
        <f t="shared" si="26"/>
        <v>27493000</v>
      </c>
      <c r="I61" s="41">
        <f t="shared" si="26"/>
        <v>30121889</v>
      </c>
      <c r="J61" s="40">
        <f t="shared" si="26"/>
        <v>22051000</v>
      </c>
      <c r="K61" s="41">
        <f t="shared" si="26"/>
        <v>19688444</v>
      </c>
      <c r="L61" s="40">
        <f t="shared" si="26"/>
        <v>20623000</v>
      </c>
      <c r="M61" s="41">
        <f t="shared" si="26"/>
        <v>8856177</v>
      </c>
      <c r="N61" s="40">
        <f t="shared" si="26"/>
        <v>0</v>
      </c>
      <c r="O61" s="41">
        <f t="shared" si="26"/>
        <v>0</v>
      </c>
      <c r="P61" s="40">
        <f t="shared" si="26"/>
        <v>70167000</v>
      </c>
      <c r="Q61" s="41">
        <f t="shared" si="26"/>
        <v>58666510</v>
      </c>
      <c r="R61" s="20">
        <f t="shared" si="16"/>
        <v>-6.4758967847263165</v>
      </c>
      <c r="S61" s="21">
        <f t="shared" si="17"/>
        <v>-55.018400641513367</v>
      </c>
      <c r="T61" s="20">
        <f t="shared" si="18"/>
        <v>54.621246915406232</v>
      </c>
      <c r="U61" s="22">
        <f t="shared" si="19"/>
        <v>45.668732144386233</v>
      </c>
      <c r="V61" s="40">
        <f t="shared" ref="V61:W61" si="27">+V8+V43</f>
        <v>6292000</v>
      </c>
      <c r="W61" s="41">
        <f t="shared" si="27"/>
        <v>5662000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108132000</v>
      </c>
      <c r="C65" s="48">
        <f t="shared" si="30"/>
        <v>20329000</v>
      </c>
      <c r="D65" s="48">
        <f t="shared" si="30"/>
        <v>0</v>
      </c>
      <c r="E65" s="48">
        <f t="shared" si="30"/>
        <v>128461000</v>
      </c>
      <c r="F65" s="49">
        <f t="shared" si="30"/>
        <v>128461000</v>
      </c>
      <c r="G65" s="50">
        <f t="shared" si="30"/>
        <v>108784000</v>
      </c>
      <c r="H65" s="49">
        <f t="shared" si="30"/>
        <v>27493000</v>
      </c>
      <c r="I65" s="50">
        <f t="shared" si="30"/>
        <v>30121889</v>
      </c>
      <c r="J65" s="49">
        <f t="shared" si="30"/>
        <v>22051000</v>
      </c>
      <c r="K65" s="50">
        <f t="shared" si="30"/>
        <v>19688444</v>
      </c>
      <c r="L65" s="49">
        <f t="shared" si="30"/>
        <v>20623000</v>
      </c>
      <c r="M65" s="51">
        <f t="shared" si="30"/>
        <v>8856177</v>
      </c>
      <c r="N65" s="49">
        <f t="shared" si="30"/>
        <v>0</v>
      </c>
      <c r="O65" s="50">
        <f t="shared" si="30"/>
        <v>0</v>
      </c>
      <c r="P65" s="49">
        <f t="shared" si="30"/>
        <v>70167000</v>
      </c>
      <c r="Q65" s="50">
        <f t="shared" si="30"/>
        <v>58666510</v>
      </c>
      <c r="R65" s="34">
        <f t="shared" si="16"/>
        <v>-6.4758967847263165</v>
      </c>
      <c r="S65" s="35">
        <f t="shared" si="17"/>
        <v>-55.018400641513367</v>
      </c>
      <c r="T65" s="34">
        <f t="shared" si="18"/>
        <v>54.621246915406232</v>
      </c>
      <c r="U65" s="35">
        <f t="shared" si="19"/>
        <v>45.668732144386233</v>
      </c>
      <c r="V65" s="49">
        <f>+V61+V62</f>
        <v>6292000</v>
      </c>
      <c r="W65" s="50">
        <f>+W61+W62</f>
        <v>5662000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77799000</v>
      </c>
      <c r="C8" s="36">
        <f t="shared" si="0"/>
        <v>3000000</v>
      </c>
      <c r="D8" s="36">
        <f t="shared" si="0"/>
        <v>0</v>
      </c>
      <c r="E8" s="36">
        <f t="shared" si="0"/>
        <v>80799000</v>
      </c>
      <c r="F8" s="37">
        <f t="shared" si="0"/>
        <v>80799000</v>
      </c>
      <c r="G8" s="38">
        <f t="shared" si="0"/>
        <v>80799000</v>
      </c>
      <c r="H8" s="37">
        <f t="shared" si="0"/>
        <v>17194000</v>
      </c>
      <c r="I8" s="38">
        <f t="shared" si="0"/>
        <v>3284749</v>
      </c>
      <c r="J8" s="37">
        <f t="shared" si="0"/>
        <v>17704000</v>
      </c>
      <c r="K8" s="38">
        <f t="shared" si="0"/>
        <v>-22428775</v>
      </c>
      <c r="L8" s="37">
        <f t="shared" si="0"/>
        <v>8509000</v>
      </c>
      <c r="M8" s="38">
        <f t="shared" si="0"/>
        <v>-5219927</v>
      </c>
      <c r="N8" s="37">
        <f t="shared" si="0"/>
        <v>0</v>
      </c>
      <c r="O8" s="38">
        <f t="shared" si="0"/>
        <v>0</v>
      </c>
      <c r="P8" s="37">
        <f t="shared" si="0"/>
        <v>43407000</v>
      </c>
      <c r="Q8" s="38">
        <f t="shared" si="0"/>
        <v>-24363953</v>
      </c>
      <c r="R8" s="16">
        <f>IF(($J8       =0),0,((($L8       -$J8       )/$J8       )*100))</f>
        <v>-51.937415273384545</v>
      </c>
      <c r="S8" s="17">
        <f>IF(($K8       =0),0,((($M8       -$K8       )/$K8       )*100))</f>
        <v>-76.726651366380921</v>
      </c>
      <c r="T8" s="16">
        <f>IF(($E8       =0),0,(($P8       /$E8       )*100))</f>
        <v>53.722199532172432</v>
      </c>
      <c r="U8" s="18">
        <f>IF(($E8       =0),0,(($Q8       /$E8       )*100))</f>
        <v>-30.153780368568917</v>
      </c>
      <c r="V8" s="37">
        <f t="shared" ref="V8:W8" si="1">+V9+V28</f>
        <v>10905000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72524000</v>
      </c>
      <c r="C9" s="39">
        <f t="shared" si="2"/>
        <v>3000000</v>
      </c>
      <c r="D9" s="39">
        <f t="shared" si="2"/>
        <v>0</v>
      </c>
      <c r="E9" s="39">
        <f t="shared" si="2"/>
        <v>75524000</v>
      </c>
      <c r="F9" s="40">
        <f t="shared" si="2"/>
        <v>75524000</v>
      </c>
      <c r="G9" s="41">
        <f t="shared" si="2"/>
        <v>75524000</v>
      </c>
      <c r="H9" s="40">
        <f t="shared" si="2"/>
        <v>16526000</v>
      </c>
      <c r="I9" s="41">
        <f t="shared" si="2"/>
        <v>3022684</v>
      </c>
      <c r="J9" s="40">
        <f t="shared" si="2"/>
        <v>16879000</v>
      </c>
      <c r="K9" s="41">
        <f t="shared" si="2"/>
        <v>-15136106</v>
      </c>
      <c r="L9" s="40">
        <f t="shared" si="2"/>
        <v>7570000</v>
      </c>
      <c r="M9" s="41">
        <f t="shared" si="2"/>
        <v>-5465139</v>
      </c>
      <c r="N9" s="40">
        <f t="shared" si="2"/>
        <v>0</v>
      </c>
      <c r="O9" s="41">
        <f t="shared" si="2"/>
        <v>0</v>
      </c>
      <c r="P9" s="40">
        <f t="shared" si="2"/>
        <v>40975000</v>
      </c>
      <c r="Q9" s="41">
        <f t="shared" si="2"/>
        <v>-17578561</v>
      </c>
      <c r="R9" s="20">
        <f>IF(($J9       =0),0,((($L9       -$J9       )/$J9       )*100))</f>
        <v>-55.151371526749216</v>
      </c>
      <c r="S9" s="21">
        <f>IF(($K9       =0),0,((($M9       -$K9       )/$K9       )*100))</f>
        <v>-63.893362004732253</v>
      </c>
      <c r="T9" s="20">
        <f>IF(($E9       =0),0,(($P9       /$E9       )*100))</f>
        <v>54.25427678618717</v>
      </c>
      <c r="U9" s="22">
        <f>IF(($E9       =0),0,(($Q9       /$E9       )*100))</f>
        <v>-23.275463428843814</v>
      </c>
      <c r="V9" s="40">
        <f t="shared" ref="V9:W9" si="3">SUM(V10:V27)</f>
        <v>10905000</v>
      </c>
      <c r="W9" s="41">
        <f t="shared" si="3"/>
        <v>0</v>
      </c>
    </row>
    <row r="10" spans="1:23" x14ac:dyDescent="0.2">
      <c r="A10" s="23" t="s">
        <v>36</v>
      </c>
      <c r="B10" s="42">
        <v>41331000</v>
      </c>
      <c r="C10" s="42"/>
      <c r="D10" s="42"/>
      <c r="E10" s="42">
        <f t="shared" ref="E10:E41" si="4">$B10      +$C10      +$D10</f>
        <v>41331000</v>
      </c>
      <c r="F10" s="43">
        <v>41331000</v>
      </c>
      <c r="G10" s="44">
        <v>41331000</v>
      </c>
      <c r="H10" s="43">
        <v>14397000</v>
      </c>
      <c r="I10" s="44">
        <v>13432305</v>
      </c>
      <c r="J10" s="43">
        <v>10494000</v>
      </c>
      <c r="K10" s="44">
        <v>-44811449</v>
      </c>
      <c r="L10" s="43">
        <v>7570000</v>
      </c>
      <c r="M10" s="44">
        <v>2104861</v>
      </c>
      <c r="N10" s="43"/>
      <c r="O10" s="44"/>
      <c r="P10" s="43">
        <f t="shared" ref="P10:P41" si="5">$H10      +$J10      +$L10      +$N10</f>
        <v>32461000</v>
      </c>
      <c r="Q10" s="44">
        <f t="shared" ref="Q10:Q41" si="6">$I10      +$K10      +$M10      +$O10</f>
        <v>-29274283</v>
      </c>
      <c r="R10" s="24">
        <f t="shared" ref="R10:R41" si="7">IF(($J10      =0),0,((($L10      -$J10      )/$J10      )*100))</f>
        <v>-27.863541071088243</v>
      </c>
      <c r="S10" s="25">
        <f t="shared" ref="S10:S41" si="8">IF(($K10      =0),0,((($M10      -$K10      )/$K10      )*100))</f>
        <v>-104.69715005198783</v>
      </c>
      <c r="T10" s="24">
        <f t="shared" ref="T10:T41" si="9">IF(($E10      =0),0,(($P10      /$E10      )*100))</f>
        <v>78.539111078851221</v>
      </c>
      <c r="U10" s="26">
        <f t="shared" ref="U10:U41" si="10">IF(($E10      =0),0,(($Q10      /$E10      )*100))</f>
        <v>-70.828876630132342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9879000</v>
      </c>
      <c r="C13" s="42">
        <v>3000000</v>
      </c>
      <c r="D13" s="42"/>
      <c r="E13" s="42">
        <f t="shared" si="4"/>
        <v>12879000</v>
      </c>
      <c r="F13" s="43">
        <v>12879000</v>
      </c>
      <c r="G13" s="44">
        <v>12879000</v>
      </c>
      <c r="H13" s="43">
        <v>2129000</v>
      </c>
      <c r="I13" s="44">
        <v>-10409621</v>
      </c>
      <c r="J13" s="43">
        <v>6385000</v>
      </c>
      <c r="K13" s="44">
        <v>29675343</v>
      </c>
      <c r="L13" s="43"/>
      <c r="M13" s="44">
        <v>-7570000</v>
      </c>
      <c r="N13" s="43"/>
      <c r="O13" s="44"/>
      <c r="P13" s="43">
        <f t="shared" si="5"/>
        <v>8514000</v>
      </c>
      <c r="Q13" s="44">
        <f t="shared" si="6"/>
        <v>11695722</v>
      </c>
      <c r="R13" s="24">
        <f t="shared" si="7"/>
        <v>-100</v>
      </c>
      <c r="S13" s="25">
        <f t="shared" si="8"/>
        <v>-125.50939343818199</v>
      </c>
      <c r="T13" s="24">
        <f t="shared" si="9"/>
        <v>66.107617051013278</v>
      </c>
      <c r="U13" s="26">
        <f t="shared" si="10"/>
        <v>90.812345679012338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21314000</v>
      </c>
      <c r="C20" s="42"/>
      <c r="D20" s="42"/>
      <c r="E20" s="42">
        <f t="shared" si="4"/>
        <v>21314000</v>
      </c>
      <c r="F20" s="43">
        <v>21314000</v>
      </c>
      <c r="G20" s="44">
        <v>21314000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10905000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5275000</v>
      </c>
      <c r="C28" s="39">
        <f t="shared" si="11"/>
        <v>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668000</v>
      </c>
      <c r="I28" s="41">
        <f t="shared" si="11"/>
        <v>262065</v>
      </c>
      <c r="J28" s="40">
        <f t="shared" si="11"/>
        <v>825000</v>
      </c>
      <c r="K28" s="41">
        <f t="shared" si="11"/>
        <v>-7292669</v>
      </c>
      <c r="L28" s="40">
        <f t="shared" si="11"/>
        <v>939000</v>
      </c>
      <c r="M28" s="41">
        <f t="shared" si="11"/>
        <v>245212</v>
      </c>
      <c r="N28" s="40">
        <f t="shared" si="11"/>
        <v>0</v>
      </c>
      <c r="O28" s="41">
        <f t="shared" si="11"/>
        <v>0</v>
      </c>
      <c r="P28" s="40">
        <f t="shared" si="11"/>
        <v>2432000</v>
      </c>
      <c r="Q28" s="41">
        <f t="shared" si="11"/>
        <v>-6785392</v>
      </c>
      <c r="R28" s="20">
        <f t="shared" si="7"/>
        <v>13.818181818181818</v>
      </c>
      <c r="S28" s="21">
        <f t="shared" si="8"/>
        <v>-103.36244521724487</v>
      </c>
      <c r="T28" s="20">
        <f t="shared" si="9"/>
        <v>46.104265402843602</v>
      </c>
      <c r="U28" s="22">
        <f t="shared" si="10"/>
        <v>-128.63302369668247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/>
      <c r="I31" s="44">
        <v>33333</v>
      </c>
      <c r="J31" s="43">
        <v>66000</v>
      </c>
      <c r="K31" s="44">
        <v>-5249305</v>
      </c>
      <c r="L31" s="43">
        <v>211000</v>
      </c>
      <c r="M31" s="44">
        <v>25000</v>
      </c>
      <c r="N31" s="43"/>
      <c r="O31" s="44"/>
      <c r="P31" s="43">
        <f t="shared" si="5"/>
        <v>277000</v>
      </c>
      <c r="Q31" s="44">
        <f t="shared" si="6"/>
        <v>-5190972</v>
      </c>
      <c r="R31" s="24">
        <f t="shared" si="7"/>
        <v>219.69696969696969</v>
      </c>
      <c r="S31" s="25">
        <f t="shared" si="8"/>
        <v>-100.47625352308545</v>
      </c>
      <c r="T31" s="24">
        <f t="shared" si="9"/>
        <v>10.653846153846153</v>
      </c>
      <c r="U31" s="26">
        <f t="shared" si="10"/>
        <v>-199.65276923076922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2675000</v>
      </c>
      <c r="C33" s="42"/>
      <c r="D33" s="42"/>
      <c r="E33" s="42">
        <f t="shared" si="4"/>
        <v>2675000</v>
      </c>
      <c r="F33" s="43">
        <v>2675000</v>
      </c>
      <c r="G33" s="44">
        <v>2675000</v>
      </c>
      <c r="H33" s="43">
        <v>668000</v>
      </c>
      <c r="I33" s="44">
        <v>228732</v>
      </c>
      <c r="J33" s="43">
        <v>759000</v>
      </c>
      <c r="K33" s="44">
        <v>-2043364</v>
      </c>
      <c r="L33" s="43">
        <v>728000</v>
      </c>
      <c r="M33" s="44">
        <v>220212</v>
      </c>
      <c r="N33" s="43"/>
      <c r="O33" s="44"/>
      <c r="P33" s="43">
        <f t="shared" si="5"/>
        <v>2155000</v>
      </c>
      <c r="Q33" s="44">
        <f t="shared" si="6"/>
        <v>-1594420</v>
      </c>
      <c r="R33" s="24">
        <f t="shared" si="7"/>
        <v>-4.0843214756258233</v>
      </c>
      <c r="S33" s="25">
        <f t="shared" si="8"/>
        <v>-110.77693450604005</v>
      </c>
      <c r="T33" s="24">
        <f t="shared" si="9"/>
        <v>80.560747663551396</v>
      </c>
      <c r="U33" s="26">
        <f t="shared" si="10"/>
        <v>-59.604485981308407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14068000</v>
      </c>
      <c r="C43" s="45">
        <f t="shared" si="20"/>
        <v>2413000</v>
      </c>
      <c r="D43" s="45">
        <f t="shared" si="20"/>
        <v>0</v>
      </c>
      <c r="E43" s="45">
        <f t="shared" si="20"/>
        <v>16481000</v>
      </c>
      <c r="F43" s="46">
        <f t="shared" si="20"/>
        <v>14068000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14068000</v>
      </c>
      <c r="C44" s="39">
        <f t="shared" si="22"/>
        <v>2413000</v>
      </c>
      <c r="D44" s="39">
        <f t="shared" si="22"/>
        <v>0</v>
      </c>
      <c r="E44" s="39">
        <f t="shared" si="22"/>
        <v>16481000</v>
      </c>
      <c r="F44" s="40">
        <f t="shared" si="22"/>
        <v>14068000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14068000</v>
      </c>
      <c r="C46" s="42">
        <v>2413000</v>
      </c>
      <c r="D46" s="42"/>
      <c r="E46" s="42">
        <f t="shared" si="13"/>
        <v>16481000</v>
      </c>
      <c r="F46" s="43">
        <v>14068000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91867000</v>
      </c>
      <c r="C61" s="39">
        <f t="shared" si="26"/>
        <v>5413000</v>
      </c>
      <c r="D61" s="39">
        <f t="shared" si="26"/>
        <v>0</v>
      </c>
      <c r="E61" s="39">
        <f t="shared" si="26"/>
        <v>97280000</v>
      </c>
      <c r="F61" s="40">
        <f t="shared" si="26"/>
        <v>94867000</v>
      </c>
      <c r="G61" s="41">
        <f t="shared" si="26"/>
        <v>80799000</v>
      </c>
      <c r="H61" s="40">
        <f t="shared" si="26"/>
        <v>17194000</v>
      </c>
      <c r="I61" s="41">
        <f t="shared" si="26"/>
        <v>3284749</v>
      </c>
      <c r="J61" s="40">
        <f t="shared" si="26"/>
        <v>17704000</v>
      </c>
      <c r="K61" s="41">
        <f t="shared" si="26"/>
        <v>-22428775</v>
      </c>
      <c r="L61" s="40">
        <f t="shared" si="26"/>
        <v>8509000</v>
      </c>
      <c r="M61" s="41">
        <f t="shared" si="26"/>
        <v>-5219927</v>
      </c>
      <c r="N61" s="40">
        <f t="shared" si="26"/>
        <v>0</v>
      </c>
      <c r="O61" s="41">
        <f t="shared" si="26"/>
        <v>0</v>
      </c>
      <c r="P61" s="40">
        <f t="shared" si="26"/>
        <v>43407000</v>
      </c>
      <c r="Q61" s="41">
        <f t="shared" si="26"/>
        <v>-24363953</v>
      </c>
      <c r="R61" s="20">
        <f t="shared" si="16"/>
        <v>-51.937415273384545</v>
      </c>
      <c r="S61" s="21">
        <f t="shared" si="17"/>
        <v>-76.726651366380921</v>
      </c>
      <c r="T61" s="20">
        <f t="shared" si="18"/>
        <v>44.620682565789473</v>
      </c>
      <c r="U61" s="22">
        <f t="shared" si="19"/>
        <v>-25.045181949013156</v>
      </c>
      <c r="V61" s="40">
        <f t="shared" ref="V61:W61" si="27">+V8+V43</f>
        <v>10905000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91867000</v>
      </c>
      <c r="C65" s="48">
        <f t="shared" si="30"/>
        <v>5413000</v>
      </c>
      <c r="D65" s="48">
        <f t="shared" si="30"/>
        <v>0</v>
      </c>
      <c r="E65" s="48">
        <f t="shared" si="30"/>
        <v>97280000</v>
      </c>
      <c r="F65" s="49">
        <f t="shared" si="30"/>
        <v>94867000</v>
      </c>
      <c r="G65" s="50">
        <f t="shared" si="30"/>
        <v>80799000</v>
      </c>
      <c r="H65" s="49">
        <f t="shared" si="30"/>
        <v>17194000</v>
      </c>
      <c r="I65" s="50">
        <f t="shared" si="30"/>
        <v>3284749</v>
      </c>
      <c r="J65" s="49">
        <f t="shared" si="30"/>
        <v>17704000</v>
      </c>
      <c r="K65" s="50">
        <f t="shared" si="30"/>
        <v>-22428775</v>
      </c>
      <c r="L65" s="49">
        <f t="shared" si="30"/>
        <v>8509000</v>
      </c>
      <c r="M65" s="51">
        <f t="shared" si="30"/>
        <v>-5219927</v>
      </c>
      <c r="N65" s="49">
        <f t="shared" si="30"/>
        <v>0</v>
      </c>
      <c r="O65" s="50">
        <f t="shared" si="30"/>
        <v>0</v>
      </c>
      <c r="P65" s="49">
        <f t="shared" si="30"/>
        <v>43407000</v>
      </c>
      <c r="Q65" s="50">
        <f t="shared" si="30"/>
        <v>-24363953</v>
      </c>
      <c r="R65" s="34">
        <f t="shared" si="16"/>
        <v>-51.937415273384545</v>
      </c>
      <c r="S65" s="35">
        <f t="shared" si="17"/>
        <v>-76.726651366380921</v>
      </c>
      <c r="T65" s="34">
        <f t="shared" si="18"/>
        <v>44.620682565789473</v>
      </c>
      <c r="U65" s="35">
        <f t="shared" si="19"/>
        <v>-25.045181949013156</v>
      </c>
      <c r="V65" s="49">
        <f>+V61+V62</f>
        <v>10905000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1832949000</v>
      </c>
      <c r="C8" s="36">
        <f t="shared" si="0"/>
        <v>-91622000</v>
      </c>
      <c r="D8" s="36">
        <f t="shared" si="0"/>
        <v>0</v>
      </c>
      <c r="E8" s="36">
        <f t="shared" si="0"/>
        <v>1741327000</v>
      </c>
      <c r="F8" s="37">
        <f t="shared" si="0"/>
        <v>1796949000</v>
      </c>
      <c r="G8" s="38">
        <f t="shared" si="0"/>
        <v>1241797000</v>
      </c>
      <c r="H8" s="37">
        <f t="shared" si="0"/>
        <v>111291000</v>
      </c>
      <c r="I8" s="38">
        <f t="shared" si="0"/>
        <v>42100150</v>
      </c>
      <c r="J8" s="37">
        <f t="shared" si="0"/>
        <v>254017000</v>
      </c>
      <c r="K8" s="38">
        <f t="shared" si="0"/>
        <v>237214776</v>
      </c>
      <c r="L8" s="37">
        <f t="shared" si="0"/>
        <v>477619000</v>
      </c>
      <c r="M8" s="38">
        <f t="shared" si="0"/>
        <v>603714310</v>
      </c>
      <c r="N8" s="37">
        <f t="shared" si="0"/>
        <v>0</v>
      </c>
      <c r="O8" s="38">
        <f t="shared" si="0"/>
        <v>0</v>
      </c>
      <c r="P8" s="37">
        <f t="shared" si="0"/>
        <v>842927000</v>
      </c>
      <c r="Q8" s="38">
        <f t="shared" si="0"/>
        <v>883029236</v>
      </c>
      <c r="R8" s="16">
        <f>IF(($J8       =0),0,((($L8       -$J8       )/$J8       )*100))</f>
        <v>88.026391934398092</v>
      </c>
      <c r="S8" s="17">
        <f>IF(($K8       =0),0,((($M8       -$K8       )/$K8       )*100))</f>
        <v>154.50114035054884</v>
      </c>
      <c r="T8" s="16">
        <f>IF(($E8       =0),0,(($P8       /$E8       )*100))</f>
        <v>48.407163042897743</v>
      </c>
      <c r="U8" s="18">
        <f>IF(($E8       =0),0,(($Q8       /$E8       )*100))</f>
        <v>50.710132904388438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1702903000</v>
      </c>
      <c r="C9" s="39">
        <f t="shared" si="2"/>
        <v>-55622000</v>
      </c>
      <c r="D9" s="39">
        <f t="shared" si="2"/>
        <v>0</v>
      </c>
      <c r="E9" s="39">
        <f t="shared" si="2"/>
        <v>1647281000</v>
      </c>
      <c r="F9" s="40">
        <f t="shared" si="2"/>
        <v>1702903000</v>
      </c>
      <c r="G9" s="41">
        <f t="shared" si="2"/>
        <v>1147751000</v>
      </c>
      <c r="H9" s="40">
        <f t="shared" si="2"/>
        <v>109172000</v>
      </c>
      <c r="I9" s="41">
        <f t="shared" si="2"/>
        <v>40100493</v>
      </c>
      <c r="J9" s="40">
        <f t="shared" si="2"/>
        <v>240991000</v>
      </c>
      <c r="K9" s="41">
        <f t="shared" si="2"/>
        <v>233590816</v>
      </c>
      <c r="L9" s="40">
        <f t="shared" si="2"/>
        <v>425700000</v>
      </c>
      <c r="M9" s="41">
        <f t="shared" si="2"/>
        <v>546169078</v>
      </c>
      <c r="N9" s="40">
        <f t="shared" si="2"/>
        <v>0</v>
      </c>
      <c r="O9" s="41">
        <f t="shared" si="2"/>
        <v>0</v>
      </c>
      <c r="P9" s="40">
        <f t="shared" si="2"/>
        <v>775863000</v>
      </c>
      <c r="Q9" s="41">
        <f t="shared" si="2"/>
        <v>819860387</v>
      </c>
      <c r="R9" s="20">
        <f>IF(($J9       =0),0,((($L9       -$J9       )/$J9       )*100))</f>
        <v>76.645600873061653</v>
      </c>
      <c r="S9" s="21">
        <f>IF(($K9       =0),0,((($M9       -$K9       )/$K9       )*100))</f>
        <v>133.81444842420518</v>
      </c>
      <c r="T9" s="20">
        <f>IF(($E9       =0),0,(($P9       /$E9       )*100))</f>
        <v>47.099614455578617</v>
      </c>
      <c r="U9" s="22">
        <f>IF(($E9       =0),0,(($Q9       /$E9       )*100))</f>
        <v>49.770524093946328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749530000</v>
      </c>
      <c r="C12" s="42"/>
      <c r="D12" s="42"/>
      <c r="E12" s="42">
        <f t="shared" si="4"/>
        <v>749530000</v>
      </c>
      <c r="F12" s="43">
        <v>749530000</v>
      </c>
      <c r="G12" s="44">
        <v>250000000</v>
      </c>
      <c r="H12" s="43">
        <v>73680000</v>
      </c>
      <c r="I12" s="44">
        <v>9035577</v>
      </c>
      <c r="J12" s="43">
        <v>90705000</v>
      </c>
      <c r="K12" s="44">
        <v>120146321</v>
      </c>
      <c r="L12" s="43"/>
      <c r="M12" s="44">
        <v>76078188</v>
      </c>
      <c r="N12" s="43"/>
      <c r="O12" s="44"/>
      <c r="P12" s="43">
        <f t="shared" si="5"/>
        <v>164385000</v>
      </c>
      <c r="Q12" s="44">
        <f t="shared" si="6"/>
        <v>205260086</v>
      </c>
      <c r="R12" s="24">
        <f t="shared" si="7"/>
        <v>-100</v>
      </c>
      <c r="S12" s="25">
        <f t="shared" si="8"/>
        <v>-36.678720274755641</v>
      </c>
      <c r="T12" s="24">
        <f t="shared" si="9"/>
        <v>21.93174389283951</v>
      </c>
      <c r="U12" s="26">
        <f t="shared" si="10"/>
        <v>27.385172841647432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165945000</v>
      </c>
      <c r="C14" s="42"/>
      <c r="D14" s="42"/>
      <c r="E14" s="42">
        <f t="shared" si="4"/>
        <v>165945000</v>
      </c>
      <c r="F14" s="43">
        <v>165945000</v>
      </c>
      <c r="G14" s="44">
        <v>165945000</v>
      </c>
      <c r="H14" s="43">
        <v>28803000</v>
      </c>
      <c r="I14" s="44">
        <v>28803043</v>
      </c>
      <c r="J14" s="43">
        <v>23255000</v>
      </c>
      <c r="K14" s="44">
        <v>28269385</v>
      </c>
      <c r="L14" s="43">
        <v>59957000</v>
      </c>
      <c r="M14" s="44">
        <v>62491479</v>
      </c>
      <c r="N14" s="43"/>
      <c r="O14" s="44"/>
      <c r="P14" s="43">
        <f t="shared" si="5"/>
        <v>112015000</v>
      </c>
      <c r="Q14" s="44">
        <f t="shared" si="6"/>
        <v>119563907</v>
      </c>
      <c r="R14" s="24">
        <f t="shared" si="7"/>
        <v>157.82412384433457</v>
      </c>
      <c r="S14" s="25">
        <f t="shared" si="8"/>
        <v>121.05708702187896</v>
      </c>
      <c r="T14" s="24">
        <f t="shared" si="9"/>
        <v>67.501280544758799</v>
      </c>
      <c r="U14" s="26">
        <f t="shared" si="10"/>
        <v>72.050322094669923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787428000</v>
      </c>
      <c r="C26" s="42">
        <v>-55622000</v>
      </c>
      <c r="D26" s="42"/>
      <c r="E26" s="42">
        <f t="shared" si="4"/>
        <v>731806000</v>
      </c>
      <c r="F26" s="43">
        <v>787428000</v>
      </c>
      <c r="G26" s="44">
        <v>731806000</v>
      </c>
      <c r="H26" s="43">
        <v>6689000</v>
      </c>
      <c r="I26" s="44">
        <v>2261873</v>
      </c>
      <c r="J26" s="43">
        <v>127031000</v>
      </c>
      <c r="K26" s="44">
        <v>85175110</v>
      </c>
      <c r="L26" s="43">
        <v>365743000</v>
      </c>
      <c r="M26" s="44">
        <v>407599411</v>
      </c>
      <c r="N26" s="43"/>
      <c r="O26" s="44"/>
      <c r="P26" s="43">
        <f t="shared" si="5"/>
        <v>499463000</v>
      </c>
      <c r="Q26" s="44">
        <f t="shared" si="6"/>
        <v>495036394</v>
      </c>
      <c r="R26" s="24">
        <f t="shared" si="7"/>
        <v>187.91633538270187</v>
      </c>
      <c r="S26" s="25">
        <f t="shared" si="8"/>
        <v>378.54286422406733</v>
      </c>
      <c r="T26" s="24">
        <f t="shared" si="9"/>
        <v>68.25073858372302</v>
      </c>
      <c r="U26" s="26">
        <f t="shared" si="10"/>
        <v>67.645850676272119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130046000</v>
      </c>
      <c r="C28" s="39">
        <f t="shared" si="11"/>
        <v>-36000000</v>
      </c>
      <c r="D28" s="39">
        <f t="shared" si="11"/>
        <v>0</v>
      </c>
      <c r="E28" s="39">
        <f t="shared" si="11"/>
        <v>94046000</v>
      </c>
      <c r="F28" s="40">
        <f t="shared" si="11"/>
        <v>94046000</v>
      </c>
      <c r="G28" s="41">
        <f t="shared" si="11"/>
        <v>94046000</v>
      </c>
      <c r="H28" s="40">
        <f t="shared" si="11"/>
        <v>2119000</v>
      </c>
      <c r="I28" s="41">
        <f t="shared" si="11"/>
        <v>1999657</v>
      </c>
      <c r="J28" s="40">
        <f t="shared" si="11"/>
        <v>13026000</v>
      </c>
      <c r="K28" s="41">
        <f t="shared" si="11"/>
        <v>3623960</v>
      </c>
      <c r="L28" s="40">
        <f t="shared" si="11"/>
        <v>51919000</v>
      </c>
      <c r="M28" s="41">
        <f t="shared" si="11"/>
        <v>57545232</v>
      </c>
      <c r="N28" s="40">
        <f t="shared" si="11"/>
        <v>0</v>
      </c>
      <c r="O28" s="41">
        <f t="shared" si="11"/>
        <v>0</v>
      </c>
      <c r="P28" s="40">
        <f t="shared" si="11"/>
        <v>67064000</v>
      </c>
      <c r="Q28" s="41">
        <f t="shared" si="11"/>
        <v>63168849</v>
      </c>
      <c r="R28" s="20">
        <f t="shared" si="7"/>
        <v>298.57976354982344</v>
      </c>
      <c r="S28" s="21">
        <f t="shared" si="8"/>
        <v>1487.9102418348989</v>
      </c>
      <c r="T28" s="20">
        <f t="shared" si="9"/>
        <v>71.30978457350659</v>
      </c>
      <c r="U28" s="22">
        <f t="shared" si="10"/>
        <v>67.168033728175573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112126000</v>
      </c>
      <c r="C30" s="42">
        <v>-36000000</v>
      </c>
      <c r="D30" s="42"/>
      <c r="E30" s="42">
        <f t="shared" si="4"/>
        <v>76126000</v>
      </c>
      <c r="F30" s="43">
        <v>76126000</v>
      </c>
      <c r="G30" s="44">
        <v>76126000</v>
      </c>
      <c r="H30" s="43">
        <v>156000</v>
      </c>
      <c r="I30" s="44">
        <v>156282</v>
      </c>
      <c r="J30" s="43">
        <v>9496000</v>
      </c>
      <c r="K30" s="44"/>
      <c r="L30" s="43">
        <v>44972000</v>
      </c>
      <c r="M30" s="44">
        <v>54441176</v>
      </c>
      <c r="N30" s="43"/>
      <c r="O30" s="44"/>
      <c r="P30" s="43">
        <f t="shared" si="5"/>
        <v>54624000</v>
      </c>
      <c r="Q30" s="44">
        <f t="shared" si="6"/>
        <v>54597458</v>
      </c>
      <c r="R30" s="24">
        <f t="shared" si="7"/>
        <v>373.58887952822244</v>
      </c>
      <c r="S30" s="25">
        <f t="shared" si="8"/>
        <v>0</v>
      </c>
      <c r="T30" s="24">
        <f t="shared" si="9"/>
        <v>71.754722433859655</v>
      </c>
      <c r="U30" s="26">
        <f t="shared" si="10"/>
        <v>71.719856553608494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236000</v>
      </c>
      <c r="I31" s="44">
        <v>178500</v>
      </c>
      <c r="J31" s="43">
        <v>272000</v>
      </c>
      <c r="K31" s="44">
        <v>272486</v>
      </c>
      <c r="L31" s="43">
        <v>255000</v>
      </c>
      <c r="M31" s="44">
        <v>254939</v>
      </c>
      <c r="N31" s="43"/>
      <c r="O31" s="44"/>
      <c r="P31" s="43">
        <f t="shared" si="5"/>
        <v>763000</v>
      </c>
      <c r="Q31" s="44">
        <f t="shared" si="6"/>
        <v>705925</v>
      </c>
      <c r="R31" s="24">
        <f t="shared" si="7"/>
        <v>-6.25</v>
      </c>
      <c r="S31" s="25">
        <f t="shared" si="8"/>
        <v>-6.4395968967212989</v>
      </c>
      <c r="T31" s="24">
        <f t="shared" si="9"/>
        <v>76.3</v>
      </c>
      <c r="U31" s="26">
        <f t="shared" si="10"/>
        <v>70.592500000000001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9920000</v>
      </c>
      <c r="C33" s="42"/>
      <c r="D33" s="42"/>
      <c r="E33" s="42">
        <f t="shared" si="4"/>
        <v>9920000</v>
      </c>
      <c r="F33" s="43">
        <v>9920000</v>
      </c>
      <c r="G33" s="44">
        <v>9920000</v>
      </c>
      <c r="H33" s="43">
        <v>1665000</v>
      </c>
      <c r="I33" s="44">
        <v>1664875</v>
      </c>
      <c r="J33" s="43">
        <v>3196000</v>
      </c>
      <c r="K33" s="44">
        <v>3195964</v>
      </c>
      <c r="L33" s="43">
        <v>2756000</v>
      </c>
      <c r="M33" s="44">
        <v>2755811</v>
      </c>
      <c r="N33" s="43"/>
      <c r="O33" s="44"/>
      <c r="P33" s="43">
        <f t="shared" si="5"/>
        <v>7617000</v>
      </c>
      <c r="Q33" s="44">
        <f t="shared" si="6"/>
        <v>7616650</v>
      </c>
      <c r="R33" s="24">
        <f t="shared" si="7"/>
        <v>-13.767209011264081</v>
      </c>
      <c r="S33" s="25">
        <f t="shared" si="8"/>
        <v>-13.772151375922883</v>
      </c>
      <c r="T33" s="24">
        <f t="shared" si="9"/>
        <v>76.784274193548384</v>
      </c>
      <c r="U33" s="26">
        <f t="shared" si="10"/>
        <v>76.780745967741936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62000</v>
      </c>
      <c r="I36" s="44"/>
      <c r="J36" s="43">
        <v>62000</v>
      </c>
      <c r="K36" s="44">
        <v>155510</v>
      </c>
      <c r="L36" s="43">
        <v>3936000</v>
      </c>
      <c r="M36" s="44">
        <v>93306</v>
      </c>
      <c r="N36" s="43"/>
      <c r="O36" s="44"/>
      <c r="P36" s="43">
        <f t="shared" si="5"/>
        <v>4060000</v>
      </c>
      <c r="Q36" s="44">
        <f t="shared" si="6"/>
        <v>248816</v>
      </c>
      <c r="R36" s="24">
        <f t="shared" si="7"/>
        <v>6248.3870967741932</v>
      </c>
      <c r="S36" s="25">
        <f t="shared" si="8"/>
        <v>-40</v>
      </c>
      <c r="T36" s="24">
        <f t="shared" si="9"/>
        <v>57.999999999999993</v>
      </c>
      <c r="U36" s="26">
        <f t="shared" si="10"/>
        <v>3.5545142857142857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31290000</v>
      </c>
      <c r="C43" s="45">
        <f t="shared" si="20"/>
        <v>-14543000</v>
      </c>
      <c r="D43" s="45">
        <f t="shared" si="20"/>
        <v>0</v>
      </c>
      <c r="E43" s="45">
        <f t="shared" si="20"/>
        <v>16747000</v>
      </c>
      <c r="F43" s="46">
        <f t="shared" si="20"/>
        <v>25290000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30030000</v>
      </c>
      <c r="C44" s="39">
        <f t="shared" si="22"/>
        <v>-14543000</v>
      </c>
      <c r="D44" s="39">
        <f t="shared" si="22"/>
        <v>0</v>
      </c>
      <c r="E44" s="39">
        <f t="shared" si="22"/>
        <v>15487000</v>
      </c>
      <c r="F44" s="40">
        <f t="shared" si="22"/>
        <v>24030000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24030000</v>
      </c>
      <c r="C46" s="42">
        <v>-8543000</v>
      </c>
      <c r="D46" s="42"/>
      <c r="E46" s="42">
        <f t="shared" si="13"/>
        <v>15487000</v>
      </c>
      <c r="F46" s="43">
        <v>24030000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6000000</v>
      </c>
      <c r="C47" s="42">
        <v>-6000000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1864239000</v>
      </c>
      <c r="C61" s="39">
        <f t="shared" si="26"/>
        <v>-106165000</v>
      </c>
      <c r="D61" s="39">
        <f t="shared" si="26"/>
        <v>0</v>
      </c>
      <c r="E61" s="39">
        <f t="shared" si="26"/>
        <v>1758074000</v>
      </c>
      <c r="F61" s="40">
        <f t="shared" si="26"/>
        <v>1822239000</v>
      </c>
      <c r="G61" s="41">
        <f t="shared" si="26"/>
        <v>1241797000</v>
      </c>
      <c r="H61" s="40">
        <f t="shared" si="26"/>
        <v>111291000</v>
      </c>
      <c r="I61" s="41">
        <f t="shared" si="26"/>
        <v>42100150</v>
      </c>
      <c r="J61" s="40">
        <f t="shared" si="26"/>
        <v>254017000</v>
      </c>
      <c r="K61" s="41">
        <f t="shared" si="26"/>
        <v>237214776</v>
      </c>
      <c r="L61" s="40">
        <f t="shared" si="26"/>
        <v>477619000</v>
      </c>
      <c r="M61" s="41">
        <f t="shared" si="26"/>
        <v>603714310</v>
      </c>
      <c r="N61" s="40">
        <f t="shared" si="26"/>
        <v>0</v>
      </c>
      <c r="O61" s="41">
        <f t="shared" si="26"/>
        <v>0</v>
      </c>
      <c r="P61" s="40">
        <f t="shared" si="26"/>
        <v>842927000</v>
      </c>
      <c r="Q61" s="41">
        <f t="shared" si="26"/>
        <v>883029236</v>
      </c>
      <c r="R61" s="20">
        <f t="shared" si="16"/>
        <v>88.026391934398092</v>
      </c>
      <c r="S61" s="21">
        <f t="shared" si="17"/>
        <v>154.50114035054884</v>
      </c>
      <c r="T61" s="20">
        <f t="shared" si="18"/>
        <v>47.946047777283553</v>
      </c>
      <c r="U61" s="22">
        <f t="shared" si="19"/>
        <v>50.227080088778976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1383500000</v>
      </c>
      <c r="C62" s="39">
        <f t="shared" si="28"/>
        <v>0</v>
      </c>
      <c r="D62" s="39">
        <f t="shared" si="28"/>
        <v>0</v>
      </c>
      <c r="E62" s="39">
        <f t="shared" si="28"/>
        <v>1383500000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23325065</v>
      </c>
      <c r="J62" s="40">
        <f t="shared" si="28"/>
        <v>0</v>
      </c>
      <c r="K62" s="41">
        <f t="shared" si="28"/>
        <v>190318539</v>
      </c>
      <c r="L62" s="40">
        <f t="shared" si="28"/>
        <v>0</v>
      </c>
      <c r="M62" s="41">
        <f t="shared" si="28"/>
        <v>461829186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675472790</v>
      </c>
      <c r="R62" s="20">
        <f t="shared" si="16"/>
        <v>0</v>
      </c>
      <c r="S62" s="21">
        <f t="shared" si="17"/>
        <v>142.66116607799307</v>
      </c>
      <c r="T62" s="20">
        <f t="shared" si="18"/>
        <v>0</v>
      </c>
      <c r="U62" s="22">
        <f t="shared" si="19"/>
        <v>48.823475966750998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1383500000</v>
      </c>
      <c r="C63" s="42"/>
      <c r="D63" s="42"/>
      <c r="E63" s="42">
        <f t="shared" si="13"/>
        <v>1383500000</v>
      </c>
      <c r="F63" s="43"/>
      <c r="G63" s="44"/>
      <c r="H63" s="43"/>
      <c r="I63" s="44">
        <v>23325065</v>
      </c>
      <c r="J63" s="43"/>
      <c r="K63" s="44">
        <v>190318539</v>
      </c>
      <c r="L63" s="43"/>
      <c r="M63" s="44">
        <v>461829186</v>
      </c>
      <c r="N63" s="43"/>
      <c r="O63" s="44"/>
      <c r="P63" s="43">
        <f t="shared" si="14"/>
        <v>0</v>
      </c>
      <c r="Q63" s="44">
        <f t="shared" si="15"/>
        <v>675472790</v>
      </c>
      <c r="R63" s="24">
        <f t="shared" si="16"/>
        <v>0</v>
      </c>
      <c r="S63" s="25">
        <f t="shared" si="17"/>
        <v>142.66116607799307</v>
      </c>
      <c r="T63" s="24">
        <f t="shared" si="18"/>
        <v>0</v>
      </c>
      <c r="U63" s="26">
        <f t="shared" si="19"/>
        <v>48.823475966750998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3247739000</v>
      </c>
      <c r="C65" s="48">
        <f t="shared" si="30"/>
        <v>-106165000</v>
      </c>
      <c r="D65" s="48">
        <f t="shared" si="30"/>
        <v>0</v>
      </c>
      <c r="E65" s="48">
        <f t="shared" si="30"/>
        <v>3141574000</v>
      </c>
      <c r="F65" s="49">
        <f t="shared" si="30"/>
        <v>1822239000</v>
      </c>
      <c r="G65" s="50">
        <f t="shared" si="30"/>
        <v>1241797000</v>
      </c>
      <c r="H65" s="49">
        <f t="shared" si="30"/>
        <v>111291000</v>
      </c>
      <c r="I65" s="50">
        <f t="shared" si="30"/>
        <v>65425215</v>
      </c>
      <c r="J65" s="49">
        <f t="shared" si="30"/>
        <v>254017000</v>
      </c>
      <c r="K65" s="50">
        <f t="shared" si="30"/>
        <v>427533315</v>
      </c>
      <c r="L65" s="49">
        <f t="shared" si="30"/>
        <v>477619000</v>
      </c>
      <c r="M65" s="51">
        <f t="shared" si="30"/>
        <v>1065543496</v>
      </c>
      <c r="N65" s="49">
        <f t="shared" si="30"/>
        <v>0</v>
      </c>
      <c r="O65" s="50">
        <f t="shared" si="30"/>
        <v>0</v>
      </c>
      <c r="P65" s="49">
        <f t="shared" si="30"/>
        <v>842927000</v>
      </c>
      <c r="Q65" s="50">
        <f t="shared" si="30"/>
        <v>1558502026</v>
      </c>
      <c r="R65" s="34">
        <f t="shared" si="16"/>
        <v>88.026391934398092</v>
      </c>
      <c r="S65" s="35">
        <f t="shared" si="17"/>
        <v>149.23051809424487</v>
      </c>
      <c r="T65" s="34">
        <f t="shared" si="18"/>
        <v>26.831359057593424</v>
      </c>
      <c r="U65" s="35">
        <f t="shared" si="19"/>
        <v>49.608954810550379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296550000</v>
      </c>
      <c r="C8" s="36">
        <f t="shared" si="0"/>
        <v>3219000</v>
      </c>
      <c r="D8" s="36">
        <f t="shared" si="0"/>
        <v>0</v>
      </c>
      <c r="E8" s="36">
        <f t="shared" si="0"/>
        <v>299769000</v>
      </c>
      <c r="F8" s="37">
        <f t="shared" si="0"/>
        <v>294769000</v>
      </c>
      <c r="G8" s="38">
        <f t="shared" si="0"/>
        <v>299769000</v>
      </c>
      <c r="H8" s="37">
        <f t="shared" si="0"/>
        <v>80453000</v>
      </c>
      <c r="I8" s="38">
        <f t="shared" si="0"/>
        <v>75511288</v>
      </c>
      <c r="J8" s="37">
        <f t="shared" si="0"/>
        <v>76177000</v>
      </c>
      <c r="K8" s="38">
        <f t="shared" si="0"/>
        <v>92355289</v>
      </c>
      <c r="L8" s="37">
        <f t="shared" si="0"/>
        <v>44788000</v>
      </c>
      <c r="M8" s="38">
        <f t="shared" si="0"/>
        <v>36042473</v>
      </c>
      <c r="N8" s="37">
        <f t="shared" si="0"/>
        <v>0</v>
      </c>
      <c r="O8" s="38">
        <f t="shared" si="0"/>
        <v>0</v>
      </c>
      <c r="P8" s="37">
        <f t="shared" si="0"/>
        <v>201418000</v>
      </c>
      <c r="Q8" s="38">
        <f t="shared" si="0"/>
        <v>203909050</v>
      </c>
      <c r="R8" s="16">
        <f>IF(($J8       =0),0,((($L8       -$J8       )/$J8       )*100))</f>
        <v>-41.205350696404423</v>
      </c>
      <c r="S8" s="17">
        <f>IF(($K8       =0),0,((($M8       -$K8       )/$K8       )*100))</f>
        <v>-60.974110535239625</v>
      </c>
      <c r="T8" s="16">
        <f>IF(($E8       =0),0,(($P8       /$E8       )*100))</f>
        <v>67.191070457585681</v>
      </c>
      <c r="U8" s="18">
        <f>IF(($E8       =0),0,(($Q8       /$E8       )*100))</f>
        <v>68.02206031977957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293214000</v>
      </c>
      <c r="C9" s="39">
        <f t="shared" si="2"/>
        <v>3219000</v>
      </c>
      <c r="D9" s="39">
        <f t="shared" si="2"/>
        <v>0</v>
      </c>
      <c r="E9" s="39">
        <f t="shared" si="2"/>
        <v>296433000</v>
      </c>
      <c r="F9" s="40">
        <f t="shared" si="2"/>
        <v>291433000</v>
      </c>
      <c r="G9" s="41">
        <f t="shared" si="2"/>
        <v>296433000</v>
      </c>
      <c r="H9" s="40">
        <f t="shared" si="2"/>
        <v>79059000</v>
      </c>
      <c r="I9" s="41">
        <f t="shared" si="2"/>
        <v>73956433</v>
      </c>
      <c r="J9" s="40">
        <f t="shared" si="2"/>
        <v>74701000</v>
      </c>
      <c r="K9" s="41">
        <f t="shared" si="2"/>
        <v>91667681</v>
      </c>
      <c r="L9" s="40">
        <f t="shared" si="2"/>
        <v>44818000</v>
      </c>
      <c r="M9" s="41">
        <f t="shared" si="2"/>
        <v>35286565</v>
      </c>
      <c r="N9" s="40">
        <f t="shared" si="2"/>
        <v>0</v>
      </c>
      <c r="O9" s="41">
        <f t="shared" si="2"/>
        <v>0</v>
      </c>
      <c r="P9" s="40">
        <f t="shared" si="2"/>
        <v>198578000</v>
      </c>
      <c r="Q9" s="41">
        <f t="shared" si="2"/>
        <v>200910679</v>
      </c>
      <c r="R9" s="20">
        <f>IF(($J9       =0),0,((($L9       -$J9       )/$J9       )*100))</f>
        <v>-40.003480542429145</v>
      </c>
      <c r="S9" s="21">
        <f>IF(($K9       =0),0,((($M9       -$K9       )/$K9       )*100))</f>
        <v>-61.505991408247795</v>
      </c>
      <c r="T9" s="20">
        <f>IF(($E9       =0),0,(($P9       /$E9       )*100))</f>
        <v>66.989167872672752</v>
      </c>
      <c r="U9" s="22">
        <f>IF(($E9       =0),0,(($Q9       /$E9       )*100))</f>
        <v>67.776083971757529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180157000</v>
      </c>
      <c r="C10" s="42">
        <v>-1781000</v>
      </c>
      <c r="D10" s="42"/>
      <c r="E10" s="42">
        <f t="shared" ref="E10:E41" si="4">$B10      +$C10      +$D10</f>
        <v>178376000</v>
      </c>
      <c r="F10" s="43">
        <v>178376000</v>
      </c>
      <c r="G10" s="44">
        <v>178376000</v>
      </c>
      <c r="H10" s="43">
        <v>66999000</v>
      </c>
      <c r="I10" s="44">
        <v>69003592</v>
      </c>
      <c r="J10" s="43">
        <v>41057000</v>
      </c>
      <c r="K10" s="44">
        <v>48034100</v>
      </c>
      <c r="L10" s="43">
        <v>28935000</v>
      </c>
      <c r="M10" s="44">
        <v>15538708</v>
      </c>
      <c r="N10" s="43"/>
      <c r="O10" s="44"/>
      <c r="P10" s="43">
        <f t="shared" ref="P10:P41" si="5">$H10      +$J10      +$L10      +$N10</f>
        <v>136991000</v>
      </c>
      <c r="Q10" s="44">
        <f t="shared" ref="Q10:Q41" si="6">$I10      +$K10      +$M10      +$O10</f>
        <v>132576400</v>
      </c>
      <c r="R10" s="24">
        <f t="shared" ref="R10:R41" si="7">IF(($J10      =0),0,((($L10      -$J10      )/$J10      )*100))</f>
        <v>-29.524806975667971</v>
      </c>
      <c r="S10" s="25">
        <f t="shared" ref="S10:S41" si="8">IF(($K10      =0),0,((($M10      -$K10      )/$K10      )*100))</f>
        <v>-67.650673167603841</v>
      </c>
      <c r="T10" s="24">
        <f t="shared" ref="T10:T41" si="9">IF(($E10      =0),0,(($P10      /$E10      )*100))</f>
        <v>76.799008835269319</v>
      </c>
      <c r="U10" s="26">
        <f t="shared" ref="U10:U41" si="10">IF(($E10      =0),0,(($Q10      /$E10      )*100))</f>
        <v>74.324124321657621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/>
      <c r="K16" s="44"/>
      <c r="L16" s="43">
        <v>315000</v>
      </c>
      <c r="M16" s="44"/>
      <c r="N16" s="43"/>
      <c r="O16" s="44"/>
      <c r="P16" s="43">
        <f t="shared" si="5"/>
        <v>315000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12.872905598692277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50000000</v>
      </c>
      <c r="C22" s="42">
        <v>-10000000</v>
      </c>
      <c r="D22" s="42"/>
      <c r="E22" s="42">
        <f t="shared" si="4"/>
        <v>40000000</v>
      </c>
      <c r="F22" s="43">
        <v>50000000</v>
      </c>
      <c r="G22" s="44">
        <v>40000000</v>
      </c>
      <c r="H22" s="43">
        <v>1253000</v>
      </c>
      <c r="I22" s="44">
        <v>1251957</v>
      </c>
      <c r="J22" s="43">
        <v>7595000</v>
      </c>
      <c r="K22" s="44">
        <v>10478073</v>
      </c>
      <c r="L22" s="43">
        <v>13049000</v>
      </c>
      <c r="M22" s="44">
        <v>7344661</v>
      </c>
      <c r="N22" s="43"/>
      <c r="O22" s="44"/>
      <c r="P22" s="43">
        <f t="shared" si="5"/>
        <v>21897000</v>
      </c>
      <c r="Q22" s="44">
        <f t="shared" si="6"/>
        <v>19074691</v>
      </c>
      <c r="R22" s="24">
        <f t="shared" si="7"/>
        <v>71.810401579986831</v>
      </c>
      <c r="S22" s="25">
        <f t="shared" si="8"/>
        <v>-29.904468121189844</v>
      </c>
      <c r="T22" s="24">
        <f t="shared" si="9"/>
        <v>54.742500000000007</v>
      </c>
      <c r="U22" s="26">
        <f t="shared" si="10"/>
        <v>47.686727499999996</v>
      </c>
      <c r="V22" s="43"/>
      <c r="W22" s="44"/>
    </row>
    <row r="23" spans="1:23" x14ac:dyDescent="0.2">
      <c r="A23" s="23" t="s">
        <v>49</v>
      </c>
      <c r="B23" s="42">
        <v>60610000</v>
      </c>
      <c r="C23" s="42">
        <v>15000000</v>
      </c>
      <c r="D23" s="42"/>
      <c r="E23" s="42">
        <f t="shared" si="4"/>
        <v>75610000</v>
      </c>
      <c r="F23" s="43">
        <v>60610000</v>
      </c>
      <c r="G23" s="44">
        <v>75610000</v>
      </c>
      <c r="H23" s="43">
        <v>10807000</v>
      </c>
      <c r="I23" s="44">
        <v>3700884</v>
      </c>
      <c r="J23" s="43">
        <v>26049000</v>
      </c>
      <c r="K23" s="44">
        <v>33155508</v>
      </c>
      <c r="L23" s="43">
        <v>2519000</v>
      </c>
      <c r="M23" s="44">
        <v>12403196</v>
      </c>
      <c r="N23" s="43"/>
      <c r="O23" s="44"/>
      <c r="P23" s="43">
        <f t="shared" si="5"/>
        <v>39375000</v>
      </c>
      <c r="Q23" s="44">
        <f t="shared" si="6"/>
        <v>49259588</v>
      </c>
      <c r="R23" s="24">
        <f t="shared" si="7"/>
        <v>-90.32976313870013</v>
      </c>
      <c r="S23" s="25">
        <f t="shared" si="8"/>
        <v>-62.590843126276333</v>
      </c>
      <c r="T23" s="24">
        <f t="shared" si="9"/>
        <v>52.076444914693823</v>
      </c>
      <c r="U23" s="26">
        <f t="shared" si="10"/>
        <v>65.149567517524133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3336000</v>
      </c>
      <c r="C28" s="39">
        <f t="shared" si="11"/>
        <v>0</v>
      </c>
      <c r="D28" s="39">
        <f t="shared" si="11"/>
        <v>0</v>
      </c>
      <c r="E28" s="39">
        <f t="shared" si="11"/>
        <v>3336000</v>
      </c>
      <c r="F28" s="40">
        <f t="shared" si="11"/>
        <v>3336000</v>
      </c>
      <c r="G28" s="41">
        <f t="shared" si="11"/>
        <v>3336000</v>
      </c>
      <c r="H28" s="40">
        <f t="shared" si="11"/>
        <v>1394000</v>
      </c>
      <c r="I28" s="41">
        <f t="shared" si="11"/>
        <v>1554855</v>
      </c>
      <c r="J28" s="40">
        <f t="shared" si="11"/>
        <v>1476000</v>
      </c>
      <c r="K28" s="41">
        <f t="shared" si="11"/>
        <v>687608</v>
      </c>
      <c r="L28" s="40">
        <f t="shared" si="11"/>
        <v>-30000</v>
      </c>
      <c r="M28" s="41">
        <f t="shared" si="11"/>
        <v>755908</v>
      </c>
      <c r="N28" s="40">
        <f t="shared" si="11"/>
        <v>0</v>
      </c>
      <c r="O28" s="41">
        <f t="shared" si="11"/>
        <v>0</v>
      </c>
      <c r="P28" s="40">
        <f t="shared" si="11"/>
        <v>2840000</v>
      </c>
      <c r="Q28" s="41">
        <f t="shared" si="11"/>
        <v>2998371</v>
      </c>
      <c r="R28" s="20">
        <f t="shared" si="7"/>
        <v>-102.03252032520325</v>
      </c>
      <c r="S28" s="21">
        <f t="shared" si="8"/>
        <v>9.9329850728903679</v>
      </c>
      <c r="T28" s="20">
        <f t="shared" si="9"/>
        <v>85.13189448441247</v>
      </c>
      <c r="U28" s="22">
        <f t="shared" si="10"/>
        <v>89.879226618705033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1500000</v>
      </c>
      <c r="C31" s="42"/>
      <c r="D31" s="42"/>
      <c r="E31" s="42">
        <f t="shared" si="4"/>
        <v>1500000</v>
      </c>
      <c r="F31" s="43">
        <v>1500000</v>
      </c>
      <c r="G31" s="44">
        <v>1500000</v>
      </c>
      <c r="H31" s="43">
        <v>935000</v>
      </c>
      <c r="I31" s="44">
        <v>935270</v>
      </c>
      <c r="J31" s="43">
        <v>260000</v>
      </c>
      <c r="K31" s="44">
        <v>70096</v>
      </c>
      <c r="L31" s="43"/>
      <c r="M31" s="44">
        <v>157005</v>
      </c>
      <c r="N31" s="43"/>
      <c r="O31" s="44"/>
      <c r="P31" s="43">
        <f t="shared" si="5"/>
        <v>1195000</v>
      </c>
      <c r="Q31" s="44">
        <f t="shared" si="6"/>
        <v>1162371</v>
      </c>
      <c r="R31" s="24">
        <f t="shared" si="7"/>
        <v>-100</v>
      </c>
      <c r="S31" s="25">
        <f t="shared" si="8"/>
        <v>123.98567678612189</v>
      </c>
      <c r="T31" s="24">
        <f t="shared" si="9"/>
        <v>79.666666666666657</v>
      </c>
      <c r="U31" s="26">
        <f t="shared" si="10"/>
        <v>77.491399999999999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1836000</v>
      </c>
      <c r="C33" s="42"/>
      <c r="D33" s="42"/>
      <c r="E33" s="42">
        <f t="shared" si="4"/>
        <v>1836000</v>
      </c>
      <c r="F33" s="43">
        <v>1836000</v>
      </c>
      <c r="G33" s="44">
        <v>1836000</v>
      </c>
      <c r="H33" s="43">
        <v>459000</v>
      </c>
      <c r="I33" s="44">
        <v>619585</v>
      </c>
      <c r="J33" s="43">
        <v>1216000</v>
      </c>
      <c r="K33" s="44">
        <v>617512</v>
      </c>
      <c r="L33" s="43">
        <v>-30000</v>
      </c>
      <c r="M33" s="44">
        <v>598903</v>
      </c>
      <c r="N33" s="43"/>
      <c r="O33" s="44"/>
      <c r="P33" s="43">
        <f t="shared" si="5"/>
        <v>1645000</v>
      </c>
      <c r="Q33" s="44">
        <f t="shared" si="6"/>
        <v>1836000</v>
      </c>
      <c r="R33" s="24">
        <f t="shared" si="7"/>
        <v>-102.4671052631579</v>
      </c>
      <c r="S33" s="25">
        <f t="shared" si="8"/>
        <v>-3.0135446760548783</v>
      </c>
      <c r="T33" s="24">
        <f t="shared" si="9"/>
        <v>89.596949891067538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297725000</v>
      </c>
      <c r="C61" s="39">
        <f t="shared" si="26"/>
        <v>3219000</v>
      </c>
      <c r="D61" s="39">
        <f t="shared" si="26"/>
        <v>0</v>
      </c>
      <c r="E61" s="39">
        <f t="shared" si="26"/>
        <v>300944000</v>
      </c>
      <c r="F61" s="40">
        <f t="shared" si="26"/>
        <v>295944000</v>
      </c>
      <c r="G61" s="41">
        <f t="shared" si="26"/>
        <v>299769000</v>
      </c>
      <c r="H61" s="40">
        <f t="shared" si="26"/>
        <v>80453000</v>
      </c>
      <c r="I61" s="41">
        <f t="shared" si="26"/>
        <v>75511288</v>
      </c>
      <c r="J61" s="40">
        <f t="shared" si="26"/>
        <v>76177000</v>
      </c>
      <c r="K61" s="41">
        <f t="shared" si="26"/>
        <v>92355289</v>
      </c>
      <c r="L61" s="40">
        <f t="shared" si="26"/>
        <v>44788000</v>
      </c>
      <c r="M61" s="41">
        <f t="shared" si="26"/>
        <v>36042473</v>
      </c>
      <c r="N61" s="40">
        <f t="shared" si="26"/>
        <v>0</v>
      </c>
      <c r="O61" s="41">
        <f t="shared" si="26"/>
        <v>0</v>
      </c>
      <c r="P61" s="40">
        <f t="shared" si="26"/>
        <v>201418000</v>
      </c>
      <c r="Q61" s="41">
        <f t="shared" si="26"/>
        <v>203909050</v>
      </c>
      <c r="R61" s="20">
        <f t="shared" si="16"/>
        <v>-41.205350696404423</v>
      </c>
      <c r="S61" s="21">
        <f t="shared" si="17"/>
        <v>-60.974110535239625</v>
      </c>
      <c r="T61" s="20">
        <f t="shared" si="18"/>
        <v>66.92873092668404</v>
      </c>
      <c r="U61" s="22">
        <f t="shared" si="19"/>
        <v>67.756476287947251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297725000</v>
      </c>
      <c r="C65" s="48">
        <f t="shared" si="30"/>
        <v>3219000</v>
      </c>
      <c r="D65" s="48">
        <f t="shared" si="30"/>
        <v>0</v>
      </c>
      <c r="E65" s="48">
        <f t="shared" si="30"/>
        <v>300944000</v>
      </c>
      <c r="F65" s="49">
        <f t="shared" si="30"/>
        <v>295944000</v>
      </c>
      <c r="G65" s="50">
        <f t="shared" si="30"/>
        <v>299769000</v>
      </c>
      <c r="H65" s="49">
        <f t="shared" si="30"/>
        <v>80453000</v>
      </c>
      <c r="I65" s="50">
        <f t="shared" si="30"/>
        <v>75511288</v>
      </c>
      <c r="J65" s="49">
        <f t="shared" si="30"/>
        <v>76177000</v>
      </c>
      <c r="K65" s="50">
        <f t="shared" si="30"/>
        <v>92355289</v>
      </c>
      <c r="L65" s="49">
        <f t="shared" si="30"/>
        <v>44788000</v>
      </c>
      <c r="M65" s="51">
        <f t="shared" si="30"/>
        <v>36042473</v>
      </c>
      <c r="N65" s="49">
        <f t="shared" si="30"/>
        <v>0</v>
      </c>
      <c r="O65" s="50">
        <f t="shared" si="30"/>
        <v>0</v>
      </c>
      <c r="P65" s="49">
        <f t="shared" si="30"/>
        <v>201418000</v>
      </c>
      <c r="Q65" s="50">
        <f t="shared" si="30"/>
        <v>203909050</v>
      </c>
      <c r="R65" s="34">
        <f t="shared" si="16"/>
        <v>-41.205350696404423</v>
      </c>
      <c r="S65" s="35">
        <f t="shared" si="17"/>
        <v>-60.974110535239625</v>
      </c>
      <c r="T65" s="34">
        <f t="shared" si="18"/>
        <v>66.92873092668404</v>
      </c>
      <c r="U65" s="35">
        <f t="shared" si="19"/>
        <v>67.756476287947251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1951821000</v>
      </c>
      <c r="C8" s="36">
        <f t="shared" si="0"/>
        <v>134374000</v>
      </c>
      <c r="D8" s="36">
        <f t="shared" si="0"/>
        <v>0</v>
      </c>
      <c r="E8" s="36">
        <f t="shared" si="0"/>
        <v>2086195000</v>
      </c>
      <c r="F8" s="37">
        <f t="shared" si="0"/>
        <v>1951836000</v>
      </c>
      <c r="G8" s="38">
        <f t="shared" si="0"/>
        <v>1314784000</v>
      </c>
      <c r="H8" s="37">
        <f t="shared" si="0"/>
        <v>259715000</v>
      </c>
      <c r="I8" s="38">
        <f t="shared" si="0"/>
        <v>203831649</v>
      </c>
      <c r="J8" s="37">
        <f t="shared" si="0"/>
        <v>306374000</v>
      </c>
      <c r="K8" s="38">
        <f t="shared" si="0"/>
        <v>225894779</v>
      </c>
      <c r="L8" s="37">
        <f t="shared" si="0"/>
        <v>159663000</v>
      </c>
      <c r="M8" s="38">
        <f t="shared" si="0"/>
        <v>252033674</v>
      </c>
      <c r="N8" s="37">
        <f t="shared" si="0"/>
        <v>0</v>
      </c>
      <c r="O8" s="38">
        <f t="shared" si="0"/>
        <v>0</v>
      </c>
      <c r="P8" s="37">
        <f t="shared" si="0"/>
        <v>725752000</v>
      </c>
      <c r="Q8" s="38">
        <f t="shared" si="0"/>
        <v>681760102</v>
      </c>
      <c r="R8" s="16">
        <f>IF(($J8       =0),0,((($L8       -$J8       )/$J8       )*100))</f>
        <v>-47.886243610750263</v>
      </c>
      <c r="S8" s="17">
        <f>IF(($K8       =0),0,((($M8       -$K8       )/$K8       )*100))</f>
        <v>11.571270091195867</v>
      </c>
      <c r="T8" s="16">
        <f>IF(($E8       =0),0,(($P8       /$E8       )*100))</f>
        <v>34.788310776317651</v>
      </c>
      <c r="U8" s="18">
        <f>IF(($E8       =0),0,(($Q8       /$E8       )*100))</f>
        <v>32.679596202656029</v>
      </c>
      <c r="V8" s="37">
        <f t="shared" ref="V8:W8" si="1">+V9+V28</f>
        <v>1115000</v>
      </c>
      <c r="W8" s="38">
        <f t="shared" si="1"/>
        <v>756000</v>
      </c>
    </row>
    <row r="9" spans="1:23" x14ac:dyDescent="0.2">
      <c r="A9" s="19" t="s">
        <v>35</v>
      </c>
      <c r="B9" s="39">
        <f t="shared" ref="B9:Q9" si="2">SUM(B10:B27)</f>
        <v>1859531000</v>
      </c>
      <c r="C9" s="39">
        <f t="shared" si="2"/>
        <v>126359000</v>
      </c>
      <c r="D9" s="39">
        <f t="shared" si="2"/>
        <v>0</v>
      </c>
      <c r="E9" s="39">
        <f t="shared" si="2"/>
        <v>1985890000</v>
      </c>
      <c r="F9" s="40">
        <f t="shared" si="2"/>
        <v>1851531000</v>
      </c>
      <c r="G9" s="41">
        <f t="shared" si="2"/>
        <v>1214479000</v>
      </c>
      <c r="H9" s="40">
        <f t="shared" si="2"/>
        <v>232481000</v>
      </c>
      <c r="I9" s="41">
        <f t="shared" si="2"/>
        <v>191844820</v>
      </c>
      <c r="J9" s="40">
        <f t="shared" si="2"/>
        <v>297621000</v>
      </c>
      <c r="K9" s="41">
        <f t="shared" si="2"/>
        <v>206714503</v>
      </c>
      <c r="L9" s="40">
        <f t="shared" si="2"/>
        <v>148700000</v>
      </c>
      <c r="M9" s="41">
        <f t="shared" si="2"/>
        <v>229259977</v>
      </c>
      <c r="N9" s="40">
        <f t="shared" si="2"/>
        <v>0</v>
      </c>
      <c r="O9" s="41">
        <f t="shared" si="2"/>
        <v>0</v>
      </c>
      <c r="P9" s="40">
        <f t="shared" si="2"/>
        <v>678802000</v>
      </c>
      <c r="Q9" s="41">
        <f t="shared" si="2"/>
        <v>627819300</v>
      </c>
      <c r="R9" s="20">
        <f>IF(($J9       =0),0,((($L9       -$J9       )/$J9       )*100))</f>
        <v>-50.037127756441912</v>
      </c>
      <c r="S9" s="21">
        <f>IF(($K9       =0),0,((($M9       -$K9       )/$K9       )*100))</f>
        <v>10.906575819694664</v>
      </c>
      <c r="T9" s="20">
        <f>IF(($E9       =0),0,(($P9       /$E9       )*100))</f>
        <v>34.181248709646553</v>
      </c>
      <c r="U9" s="22">
        <f>IF(($E9       =0),0,(($Q9       /$E9       )*100))</f>
        <v>31.614001782576075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921411000</v>
      </c>
      <c r="C12" s="42"/>
      <c r="D12" s="42"/>
      <c r="E12" s="42">
        <f t="shared" si="4"/>
        <v>921411000</v>
      </c>
      <c r="F12" s="43">
        <v>921411000</v>
      </c>
      <c r="G12" s="44">
        <v>150000000</v>
      </c>
      <c r="H12" s="43">
        <v>111748000</v>
      </c>
      <c r="I12" s="44">
        <v>95355519</v>
      </c>
      <c r="J12" s="43">
        <v>38252000</v>
      </c>
      <c r="K12" s="44">
        <v>54644481</v>
      </c>
      <c r="L12" s="43"/>
      <c r="M12" s="44"/>
      <c r="N12" s="43"/>
      <c r="O12" s="44"/>
      <c r="P12" s="43">
        <f t="shared" si="5"/>
        <v>150000000</v>
      </c>
      <c r="Q12" s="44">
        <f t="shared" si="6"/>
        <v>150000000</v>
      </c>
      <c r="R12" s="24">
        <f t="shared" si="7"/>
        <v>-100</v>
      </c>
      <c r="S12" s="25">
        <f t="shared" si="8"/>
        <v>-100</v>
      </c>
      <c r="T12" s="24">
        <f t="shared" si="9"/>
        <v>16.279380211436589</v>
      </c>
      <c r="U12" s="26">
        <f t="shared" si="10"/>
        <v>16.279380211436589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152635000</v>
      </c>
      <c r="C14" s="42">
        <v>-8000000</v>
      </c>
      <c r="D14" s="42"/>
      <c r="E14" s="42">
        <f t="shared" si="4"/>
        <v>144635000</v>
      </c>
      <c r="F14" s="43">
        <v>144635000</v>
      </c>
      <c r="G14" s="44">
        <v>144635000</v>
      </c>
      <c r="H14" s="43">
        <v>6167000</v>
      </c>
      <c r="I14" s="44">
        <v>4012301</v>
      </c>
      <c r="J14" s="43">
        <v>9075000</v>
      </c>
      <c r="K14" s="44">
        <v>10183022</v>
      </c>
      <c r="L14" s="43">
        <v>19431000</v>
      </c>
      <c r="M14" s="44">
        <v>53521294</v>
      </c>
      <c r="N14" s="43"/>
      <c r="O14" s="44"/>
      <c r="P14" s="43">
        <f t="shared" si="5"/>
        <v>34673000</v>
      </c>
      <c r="Q14" s="44">
        <f t="shared" si="6"/>
        <v>67716617</v>
      </c>
      <c r="R14" s="24">
        <f t="shared" si="7"/>
        <v>114.11570247933884</v>
      </c>
      <c r="S14" s="25">
        <f t="shared" si="8"/>
        <v>425.5934240346333</v>
      </c>
      <c r="T14" s="24">
        <f t="shared" si="9"/>
        <v>23.972759014069901</v>
      </c>
      <c r="U14" s="26">
        <f t="shared" si="10"/>
        <v>46.818969820582844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785485000</v>
      </c>
      <c r="C26" s="42">
        <v>134359000</v>
      </c>
      <c r="D26" s="42"/>
      <c r="E26" s="42">
        <f t="shared" si="4"/>
        <v>919844000</v>
      </c>
      <c r="F26" s="43">
        <v>785485000</v>
      </c>
      <c r="G26" s="44">
        <v>919844000</v>
      </c>
      <c r="H26" s="43">
        <v>114566000</v>
      </c>
      <c r="I26" s="44">
        <v>92477000</v>
      </c>
      <c r="J26" s="43">
        <v>250294000</v>
      </c>
      <c r="K26" s="44">
        <v>141887000</v>
      </c>
      <c r="L26" s="43">
        <v>129269000</v>
      </c>
      <c r="M26" s="44">
        <v>175738683</v>
      </c>
      <c r="N26" s="43"/>
      <c r="O26" s="44"/>
      <c r="P26" s="43">
        <f t="shared" si="5"/>
        <v>494129000</v>
      </c>
      <c r="Q26" s="44">
        <f t="shared" si="6"/>
        <v>410102683</v>
      </c>
      <c r="R26" s="24">
        <f t="shared" si="7"/>
        <v>-48.353136711227599</v>
      </c>
      <c r="S26" s="25">
        <f t="shared" si="8"/>
        <v>23.858199130293826</v>
      </c>
      <c r="T26" s="24">
        <f t="shared" si="9"/>
        <v>53.7187827501185</v>
      </c>
      <c r="U26" s="26">
        <f t="shared" si="10"/>
        <v>44.583938472175717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92290000</v>
      </c>
      <c r="C28" s="39">
        <f t="shared" si="11"/>
        <v>8015000</v>
      </c>
      <c r="D28" s="39">
        <f t="shared" si="11"/>
        <v>0</v>
      </c>
      <c r="E28" s="39">
        <f t="shared" si="11"/>
        <v>100305000</v>
      </c>
      <c r="F28" s="40">
        <f t="shared" si="11"/>
        <v>100305000</v>
      </c>
      <c r="G28" s="41">
        <f t="shared" si="11"/>
        <v>100305000</v>
      </c>
      <c r="H28" s="40">
        <f t="shared" si="11"/>
        <v>27234000</v>
      </c>
      <c r="I28" s="41">
        <f t="shared" si="11"/>
        <v>11986829</v>
      </c>
      <c r="J28" s="40">
        <f t="shared" si="11"/>
        <v>8753000</v>
      </c>
      <c r="K28" s="41">
        <f t="shared" si="11"/>
        <v>19180276</v>
      </c>
      <c r="L28" s="40">
        <f t="shared" si="11"/>
        <v>10963000</v>
      </c>
      <c r="M28" s="41">
        <f t="shared" si="11"/>
        <v>22773697</v>
      </c>
      <c r="N28" s="40">
        <f t="shared" si="11"/>
        <v>0</v>
      </c>
      <c r="O28" s="41">
        <f t="shared" si="11"/>
        <v>0</v>
      </c>
      <c r="P28" s="40">
        <f t="shared" si="11"/>
        <v>46950000</v>
      </c>
      <c r="Q28" s="41">
        <f t="shared" si="11"/>
        <v>53940802</v>
      </c>
      <c r="R28" s="20">
        <f t="shared" si="7"/>
        <v>25.248486233291445</v>
      </c>
      <c r="S28" s="21">
        <f t="shared" si="8"/>
        <v>18.734980664511813</v>
      </c>
      <c r="T28" s="20">
        <f t="shared" si="9"/>
        <v>46.807237924330792</v>
      </c>
      <c r="U28" s="22">
        <f t="shared" si="10"/>
        <v>53.776782812422105</v>
      </c>
      <c r="V28" s="40">
        <f t="shared" ref="V28:W28" si="12">SUM(V29:V42)</f>
        <v>1115000</v>
      </c>
      <c r="W28" s="41">
        <f t="shared" si="12"/>
        <v>756000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40000000</v>
      </c>
      <c r="C30" s="42"/>
      <c r="D30" s="42"/>
      <c r="E30" s="42">
        <f t="shared" si="4"/>
        <v>40000000</v>
      </c>
      <c r="F30" s="43">
        <v>40000000</v>
      </c>
      <c r="G30" s="44">
        <v>40000000</v>
      </c>
      <c r="H30" s="43">
        <v>159000</v>
      </c>
      <c r="I30" s="44">
        <v>295964</v>
      </c>
      <c r="J30" s="43">
        <v>134000</v>
      </c>
      <c r="K30" s="44">
        <v>570950</v>
      </c>
      <c r="L30" s="43"/>
      <c r="M30" s="44">
        <v>4563096</v>
      </c>
      <c r="N30" s="43"/>
      <c r="O30" s="44"/>
      <c r="P30" s="43">
        <f t="shared" si="5"/>
        <v>293000</v>
      </c>
      <c r="Q30" s="44">
        <f t="shared" si="6"/>
        <v>5430010</v>
      </c>
      <c r="R30" s="24">
        <f t="shared" si="7"/>
        <v>-100</v>
      </c>
      <c r="S30" s="25">
        <f t="shared" si="8"/>
        <v>699.2111393291882</v>
      </c>
      <c r="T30" s="24">
        <f t="shared" si="9"/>
        <v>0.73250000000000004</v>
      </c>
      <c r="U30" s="26">
        <f t="shared" si="10"/>
        <v>13.575024999999998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564000</v>
      </c>
      <c r="I31" s="44">
        <v>103845</v>
      </c>
      <c r="J31" s="43">
        <v>188000</v>
      </c>
      <c r="K31" s="44">
        <v>183150</v>
      </c>
      <c r="L31" s="43">
        <v>234000</v>
      </c>
      <c r="M31" s="44">
        <v>440150</v>
      </c>
      <c r="N31" s="43"/>
      <c r="O31" s="44"/>
      <c r="P31" s="43">
        <f t="shared" si="5"/>
        <v>986000</v>
      </c>
      <c r="Q31" s="44">
        <f t="shared" si="6"/>
        <v>727145</v>
      </c>
      <c r="R31" s="24">
        <f t="shared" si="7"/>
        <v>24.468085106382979</v>
      </c>
      <c r="S31" s="25">
        <f t="shared" si="8"/>
        <v>140.32214032214031</v>
      </c>
      <c r="T31" s="24">
        <f t="shared" si="9"/>
        <v>98.6</v>
      </c>
      <c r="U31" s="26">
        <f t="shared" si="10"/>
        <v>72.714500000000001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18790000</v>
      </c>
      <c r="C33" s="42"/>
      <c r="D33" s="42"/>
      <c r="E33" s="42">
        <f t="shared" si="4"/>
        <v>18790000</v>
      </c>
      <c r="F33" s="43">
        <v>18790000</v>
      </c>
      <c r="G33" s="44">
        <v>18790000</v>
      </c>
      <c r="H33" s="43">
        <v>18790000</v>
      </c>
      <c r="I33" s="44"/>
      <c r="J33" s="43"/>
      <c r="K33" s="44">
        <v>14091000</v>
      </c>
      <c r="L33" s="43"/>
      <c r="M33" s="44">
        <v>4699000</v>
      </c>
      <c r="N33" s="43"/>
      <c r="O33" s="44"/>
      <c r="P33" s="43">
        <f t="shared" si="5"/>
        <v>18790000</v>
      </c>
      <c r="Q33" s="44">
        <f t="shared" si="6"/>
        <v>18790000</v>
      </c>
      <c r="R33" s="24">
        <f t="shared" si="7"/>
        <v>0</v>
      </c>
      <c r="S33" s="25">
        <f t="shared" si="8"/>
        <v>-66.652473209850257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25500000</v>
      </c>
      <c r="C34" s="42"/>
      <c r="D34" s="42"/>
      <c r="E34" s="42">
        <f t="shared" si="4"/>
        <v>25500000</v>
      </c>
      <c r="F34" s="43">
        <v>25500000</v>
      </c>
      <c r="G34" s="44">
        <v>25500000</v>
      </c>
      <c r="H34" s="43">
        <v>7721000</v>
      </c>
      <c r="I34" s="44">
        <v>11587020</v>
      </c>
      <c r="J34" s="43">
        <v>6553000</v>
      </c>
      <c r="K34" s="44">
        <v>2591580</v>
      </c>
      <c r="L34" s="43">
        <v>5978000</v>
      </c>
      <c r="M34" s="44">
        <v>9093152</v>
      </c>
      <c r="N34" s="43"/>
      <c r="O34" s="44"/>
      <c r="P34" s="43">
        <f t="shared" si="5"/>
        <v>20252000</v>
      </c>
      <c r="Q34" s="44">
        <f t="shared" si="6"/>
        <v>23271752</v>
      </c>
      <c r="R34" s="24">
        <f t="shared" si="7"/>
        <v>-8.7746070502060132</v>
      </c>
      <c r="S34" s="25">
        <f t="shared" si="8"/>
        <v>250.87290378842249</v>
      </c>
      <c r="T34" s="24">
        <f t="shared" si="9"/>
        <v>79.419607843137257</v>
      </c>
      <c r="U34" s="26">
        <f t="shared" si="10"/>
        <v>91.261772549019611</v>
      </c>
      <c r="V34" s="43">
        <v>1115000</v>
      </c>
      <c r="W34" s="44">
        <v>756000</v>
      </c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1878000</v>
      </c>
      <c r="K36" s="44">
        <v>1743596</v>
      </c>
      <c r="L36" s="43">
        <v>4751000</v>
      </c>
      <c r="M36" s="44">
        <v>3978299</v>
      </c>
      <c r="N36" s="43"/>
      <c r="O36" s="44"/>
      <c r="P36" s="43">
        <f t="shared" si="5"/>
        <v>6629000</v>
      </c>
      <c r="Q36" s="44">
        <f t="shared" si="6"/>
        <v>5721895</v>
      </c>
      <c r="R36" s="24">
        <f t="shared" si="7"/>
        <v>152.98189563365284</v>
      </c>
      <c r="S36" s="25">
        <f t="shared" si="8"/>
        <v>128.16632981493419</v>
      </c>
      <c r="T36" s="24">
        <f t="shared" si="9"/>
        <v>94.699999999999989</v>
      </c>
      <c r="U36" s="26">
        <f t="shared" si="10"/>
        <v>81.74135714285714</v>
      </c>
      <c r="V36" s="43"/>
      <c r="W36" s="44"/>
    </row>
    <row r="37" spans="1:23" x14ac:dyDescent="0.2">
      <c r="A37" s="23" t="s">
        <v>63</v>
      </c>
      <c r="B37" s="42"/>
      <c r="C37" s="42">
        <v>8015000</v>
      </c>
      <c r="D37" s="42"/>
      <c r="E37" s="42">
        <f t="shared" si="4"/>
        <v>8015000</v>
      </c>
      <c r="F37" s="43">
        <v>8015000</v>
      </c>
      <c r="G37" s="44">
        <v>8015000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12510000</v>
      </c>
      <c r="C43" s="45">
        <f t="shared" si="20"/>
        <v>-1700000</v>
      </c>
      <c r="D43" s="45">
        <f t="shared" si="20"/>
        <v>0</v>
      </c>
      <c r="E43" s="45">
        <f t="shared" si="20"/>
        <v>10810000</v>
      </c>
      <c r="F43" s="46">
        <f t="shared" si="20"/>
        <v>11110000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1800000</v>
      </c>
      <c r="C44" s="39">
        <f t="shared" si="22"/>
        <v>-1700000</v>
      </c>
      <c r="D44" s="39">
        <f t="shared" si="22"/>
        <v>0</v>
      </c>
      <c r="E44" s="39">
        <f t="shared" si="22"/>
        <v>100000</v>
      </c>
      <c r="F44" s="40">
        <f t="shared" si="22"/>
        <v>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-1400000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10710000</v>
      </c>
      <c r="C56" s="39">
        <f t="shared" si="24"/>
        <v>0</v>
      </c>
      <c r="D56" s="39">
        <f t="shared" si="24"/>
        <v>0</v>
      </c>
      <c r="E56" s="39">
        <f t="shared" si="24"/>
        <v>10710000</v>
      </c>
      <c r="F56" s="40">
        <f t="shared" si="24"/>
        <v>10710000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10710000</v>
      </c>
      <c r="C59" s="42"/>
      <c r="D59" s="42"/>
      <c r="E59" s="42">
        <f t="shared" si="13"/>
        <v>10710000</v>
      </c>
      <c r="F59" s="43">
        <v>10710000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1964331000</v>
      </c>
      <c r="C61" s="39">
        <f t="shared" si="26"/>
        <v>132674000</v>
      </c>
      <c r="D61" s="39">
        <f t="shared" si="26"/>
        <v>0</v>
      </c>
      <c r="E61" s="39">
        <f t="shared" si="26"/>
        <v>2097005000</v>
      </c>
      <c r="F61" s="40">
        <f t="shared" si="26"/>
        <v>1962946000</v>
      </c>
      <c r="G61" s="41">
        <f t="shared" si="26"/>
        <v>1314784000</v>
      </c>
      <c r="H61" s="40">
        <f t="shared" si="26"/>
        <v>259715000</v>
      </c>
      <c r="I61" s="41">
        <f t="shared" si="26"/>
        <v>203831649</v>
      </c>
      <c r="J61" s="40">
        <f t="shared" si="26"/>
        <v>306374000</v>
      </c>
      <c r="K61" s="41">
        <f t="shared" si="26"/>
        <v>225894779</v>
      </c>
      <c r="L61" s="40">
        <f t="shared" si="26"/>
        <v>159663000</v>
      </c>
      <c r="M61" s="41">
        <f t="shared" si="26"/>
        <v>252033674</v>
      </c>
      <c r="N61" s="40">
        <f t="shared" si="26"/>
        <v>0</v>
      </c>
      <c r="O61" s="41">
        <f t="shared" si="26"/>
        <v>0</v>
      </c>
      <c r="P61" s="40">
        <f t="shared" si="26"/>
        <v>725752000</v>
      </c>
      <c r="Q61" s="41">
        <f t="shared" si="26"/>
        <v>681760102</v>
      </c>
      <c r="R61" s="20">
        <f t="shared" si="16"/>
        <v>-47.886243610750263</v>
      </c>
      <c r="S61" s="21">
        <f t="shared" si="17"/>
        <v>11.571270091195867</v>
      </c>
      <c r="T61" s="20">
        <f t="shared" si="18"/>
        <v>34.608978042493938</v>
      </c>
      <c r="U61" s="22">
        <f t="shared" si="19"/>
        <v>32.511133831345177</v>
      </c>
      <c r="V61" s="40">
        <f t="shared" ref="V61:W61" si="27">+V8+V43</f>
        <v>1115000</v>
      </c>
      <c r="W61" s="41">
        <f t="shared" si="27"/>
        <v>756000</v>
      </c>
    </row>
    <row r="62" spans="1:23" x14ac:dyDescent="0.2">
      <c r="A62" s="19" t="s">
        <v>86</v>
      </c>
      <c r="B62" s="39">
        <f t="shared" ref="B62:Q62" si="28">SUM(B63:B64)</f>
        <v>1498083000</v>
      </c>
      <c r="C62" s="39">
        <f t="shared" si="28"/>
        <v>0</v>
      </c>
      <c r="D62" s="39">
        <f t="shared" si="28"/>
        <v>0</v>
      </c>
      <c r="E62" s="39">
        <f t="shared" si="28"/>
        <v>1498083000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151985000</v>
      </c>
      <c r="J62" s="40">
        <f t="shared" si="28"/>
        <v>0</v>
      </c>
      <c r="K62" s="41">
        <f t="shared" si="28"/>
        <v>320783000</v>
      </c>
      <c r="L62" s="40">
        <f t="shared" si="28"/>
        <v>0</v>
      </c>
      <c r="M62" s="41">
        <f t="shared" si="28"/>
        <v>316333560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789101560</v>
      </c>
      <c r="R62" s="20">
        <f t="shared" si="16"/>
        <v>0</v>
      </c>
      <c r="S62" s="21">
        <f t="shared" si="17"/>
        <v>-1.3870560472344231</v>
      </c>
      <c r="T62" s="20">
        <f t="shared" si="18"/>
        <v>0</v>
      </c>
      <c r="U62" s="22">
        <f t="shared" si="19"/>
        <v>52.674088151324064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1498083000</v>
      </c>
      <c r="C63" s="42"/>
      <c r="D63" s="42"/>
      <c r="E63" s="42">
        <f t="shared" si="13"/>
        <v>1498083000</v>
      </c>
      <c r="F63" s="43"/>
      <c r="G63" s="44"/>
      <c r="H63" s="43"/>
      <c r="I63" s="44">
        <v>151985000</v>
      </c>
      <c r="J63" s="43"/>
      <c r="K63" s="44">
        <v>320783000</v>
      </c>
      <c r="L63" s="43"/>
      <c r="M63" s="44">
        <v>316333560</v>
      </c>
      <c r="N63" s="43"/>
      <c r="O63" s="44"/>
      <c r="P63" s="43">
        <f t="shared" si="14"/>
        <v>0</v>
      </c>
      <c r="Q63" s="44">
        <f t="shared" si="15"/>
        <v>789101560</v>
      </c>
      <c r="R63" s="24">
        <f t="shared" si="16"/>
        <v>0</v>
      </c>
      <c r="S63" s="25">
        <f t="shared" si="17"/>
        <v>-1.3870560472344231</v>
      </c>
      <c r="T63" s="24">
        <f t="shared" si="18"/>
        <v>0</v>
      </c>
      <c r="U63" s="26">
        <f t="shared" si="19"/>
        <v>52.674088151324064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3462414000</v>
      </c>
      <c r="C65" s="48">
        <f t="shared" si="30"/>
        <v>132674000</v>
      </c>
      <c r="D65" s="48">
        <f t="shared" si="30"/>
        <v>0</v>
      </c>
      <c r="E65" s="48">
        <f t="shared" si="30"/>
        <v>3595088000</v>
      </c>
      <c r="F65" s="49">
        <f t="shared" si="30"/>
        <v>1962946000</v>
      </c>
      <c r="G65" s="50">
        <f t="shared" si="30"/>
        <v>1314784000</v>
      </c>
      <c r="H65" s="49">
        <f t="shared" si="30"/>
        <v>259715000</v>
      </c>
      <c r="I65" s="50">
        <f t="shared" si="30"/>
        <v>355816649</v>
      </c>
      <c r="J65" s="49">
        <f t="shared" si="30"/>
        <v>306374000</v>
      </c>
      <c r="K65" s="50">
        <f t="shared" si="30"/>
        <v>546677779</v>
      </c>
      <c r="L65" s="49">
        <f t="shared" si="30"/>
        <v>159663000</v>
      </c>
      <c r="M65" s="51">
        <f t="shared" si="30"/>
        <v>568367234</v>
      </c>
      <c r="N65" s="49">
        <f t="shared" si="30"/>
        <v>0</v>
      </c>
      <c r="O65" s="50">
        <f t="shared" si="30"/>
        <v>0</v>
      </c>
      <c r="P65" s="49">
        <f t="shared" si="30"/>
        <v>725752000</v>
      </c>
      <c r="Q65" s="50">
        <f t="shared" si="30"/>
        <v>1470861662</v>
      </c>
      <c r="R65" s="34">
        <f t="shared" si="16"/>
        <v>-47.886243610750263</v>
      </c>
      <c r="S65" s="35">
        <f t="shared" si="17"/>
        <v>3.9675025825404915</v>
      </c>
      <c r="T65" s="34">
        <f t="shared" si="18"/>
        <v>20.187322257480204</v>
      </c>
      <c r="U65" s="35">
        <f t="shared" si="19"/>
        <v>40.913092030014283</v>
      </c>
      <c r="V65" s="49">
        <f>+V61+V62</f>
        <v>1115000</v>
      </c>
      <c r="W65" s="50">
        <f>+W61+W62</f>
        <v>756000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50777000</v>
      </c>
      <c r="C8" s="36">
        <f t="shared" si="0"/>
        <v>-8234000</v>
      </c>
      <c r="D8" s="36">
        <f t="shared" si="0"/>
        <v>0</v>
      </c>
      <c r="E8" s="36">
        <f t="shared" si="0"/>
        <v>42543000</v>
      </c>
      <c r="F8" s="37">
        <f t="shared" si="0"/>
        <v>44543000</v>
      </c>
      <c r="G8" s="38">
        <f t="shared" si="0"/>
        <v>42543000</v>
      </c>
      <c r="H8" s="37">
        <f t="shared" si="0"/>
        <v>7344000</v>
      </c>
      <c r="I8" s="38">
        <f t="shared" si="0"/>
        <v>0</v>
      </c>
      <c r="J8" s="37">
        <f t="shared" si="0"/>
        <v>8458000</v>
      </c>
      <c r="K8" s="38">
        <f t="shared" si="0"/>
        <v>0</v>
      </c>
      <c r="L8" s="37">
        <f t="shared" si="0"/>
        <v>16672000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32474000</v>
      </c>
      <c r="Q8" s="38">
        <f t="shared" si="0"/>
        <v>0</v>
      </c>
      <c r="R8" s="16">
        <f>IF(($J8       =0),0,((($L8       -$J8       )/$J8       )*100))</f>
        <v>97.115157247576249</v>
      </c>
      <c r="S8" s="17">
        <f>IF(($K8       =0),0,((($M8       -$K8       )/$K8       )*100))</f>
        <v>0</v>
      </c>
      <c r="T8" s="16">
        <f>IF(($E8       =0),0,(($P8       /$E8       )*100))</f>
        <v>76.332181557483011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42577000</v>
      </c>
      <c r="C9" s="39">
        <f t="shared" si="2"/>
        <v>-4044000</v>
      </c>
      <c r="D9" s="39">
        <f t="shared" si="2"/>
        <v>0</v>
      </c>
      <c r="E9" s="39">
        <f t="shared" si="2"/>
        <v>38533000</v>
      </c>
      <c r="F9" s="40">
        <f t="shared" si="2"/>
        <v>40533000</v>
      </c>
      <c r="G9" s="41">
        <f t="shared" si="2"/>
        <v>38533000</v>
      </c>
      <c r="H9" s="40">
        <f t="shared" si="2"/>
        <v>5752000</v>
      </c>
      <c r="I9" s="41">
        <f t="shared" si="2"/>
        <v>0</v>
      </c>
      <c r="J9" s="40">
        <f t="shared" si="2"/>
        <v>7996000</v>
      </c>
      <c r="K9" s="41">
        <f t="shared" si="2"/>
        <v>0</v>
      </c>
      <c r="L9" s="40">
        <f t="shared" si="2"/>
        <v>16000000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29748000</v>
      </c>
      <c r="Q9" s="41">
        <f t="shared" si="2"/>
        <v>0</v>
      </c>
      <c r="R9" s="20">
        <f>IF(($J9       =0),0,((($L9       -$J9       )/$J9       )*100))</f>
        <v>100.10005002501249</v>
      </c>
      <c r="S9" s="21">
        <f>IF(($K9       =0),0,((($M9       -$K9       )/$K9       )*100))</f>
        <v>0</v>
      </c>
      <c r="T9" s="20">
        <f>IF(($E9       =0),0,(($P9       /$E9       )*100))</f>
        <v>77.201359873355301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27290000</v>
      </c>
      <c r="C10" s="42">
        <v>-2044000</v>
      </c>
      <c r="D10" s="42"/>
      <c r="E10" s="42">
        <f t="shared" ref="E10:E41" si="4">$B10      +$C10      +$D10</f>
        <v>25246000</v>
      </c>
      <c r="F10" s="43">
        <v>25246000</v>
      </c>
      <c r="G10" s="44">
        <v>25246000</v>
      </c>
      <c r="H10" s="43">
        <v>2534000</v>
      </c>
      <c r="I10" s="44"/>
      <c r="J10" s="43">
        <v>6338000</v>
      </c>
      <c r="K10" s="44"/>
      <c r="L10" s="43">
        <v>16000000</v>
      </c>
      <c r="M10" s="44"/>
      <c r="N10" s="43"/>
      <c r="O10" s="44"/>
      <c r="P10" s="43">
        <f t="shared" ref="P10:P41" si="5">$H10      +$J10      +$L10      +$N10</f>
        <v>24872000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152.44556642473967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98.518577200348574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15287000</v>
      </c>
      <c r="C23" s="42">
        <v>-2000000</v>
      </c>
      <c r="D23" s="42"/>
      <c r="E23" s="42">
        <f t="shared" si="4"/>
        <v>13287000</v>
      </c>
      <c r="F23" s="43">
        <v>15287000</v>
      </c>
      <c r="G23" s="44">
        <v>13287000</v>
      </c>
      <c r="H23" s="43">
        <v>3218000</v>
      </c>
      <c r="I23" s="44"/>
      <c r="J23" s="43">
        <v>1658000</v>
      </c>
      <c r="K23" s="44"/>
      <c r="L23" s="43"/>
      <c r="M23" s="44"/>
      <c r="N23" s="43"/>
      <c r="O23" s="44"/>
      <c r="P23" s="43">
        <f t="shared" si="5"/>
        <v>4876000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36.697523895536996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8200000</v>
      </c>
      <c r="C28" s="39">
        <f t="shared" si="11"/>
        <v>-4190000</v>
      </c>
      <c r="D28" s="39">
        <f t="shared" si="11"/>
        <v>0</v>
      </c>
      <c r="E28" s="39">
        <f t="shared" si="11"/>
        <v>4010000</v>
      </c>
      <c r="F28" s="40">
        <f t="shared" si="11"/>
        <v>4010000</v>
      </c>
      <c r="G28" s="41">
        <f t="shared" si="11"/>
        <v>4010000</v>
      </c>
      <c r="H28" s="40">
        <f t="shared" si="11"/>
        <v>1592000</v>
      </c>
      <c r="I28" s="41">
        <f t="shared" si="11"/>
        <v>0</v>
      </c>
      <c r="J28" s="40">
        <f t="shared" si="11"/>
        <v>462000</v>
      </c>
      <c r="K28" s="41">
        <f t="shared" si="11"/>
        <v>0</v>
      </c>
      <c r="L28" s="40">
        <f t="shared" si="11"/>
        <v>672000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2726000</v>
      </c>
      <c r="Q28" s="41">
        <f t="shared" si="11"/>
        <v>0</v>
      </c>
      <c r="R28" s="20">
        <f t="shared" si="7"/>
        <v>45.454545454545453</v>
      </c>
      <c r="S28" s="21">
        <f t="shared" si="8"/>
        <v>0</v>
      </c>
      <c r="T28" s="20">
        <f t="shared" si="9"/>
        <v>67.980049875311721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1592000</v>
      </c>
      <c r="I31" s="44"/>
      <c r="J31" s="43">
        <v>172000</v>
      </c>
      <c r="K31" s="44"/>
      <c r="L31" s="43">
        <v>211000</v>
      </c>
      <c r="M31" s="44"/>
      <c r="N31" s="43"/>
      <c r="O31" s="44"/>
      <c r="P31" s="43">
        <f t="shared" si="5"/>
        <v>1975000</v>
      </c>
      <c r="Q31" s="44">
        <f t="shared" si="6"/>
        <v>0</v>
      </c>
      <c r="R31" s="24">
        <f t="shared" si="7"/>
        <v>22.674418604651162</v>
      </c>
      <c r="S31" s="25">
        <f t="shared" si="8"/>
        <v>0</v>
      </c>
      <c r="T31" s="24">
        <f t="shared" si="9"/>
        <v>65.833333333333329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-190000</v>
      </c>
      <c r="D33" s="42"/>
      <c r="E33" s="42">
        <f t="shared" si="4"/>
        <v>1010000</v>
      </c>
      <c r="F33" s="43">
        <v>1010000</v>
      </c>
      <c r="G33" s="44">
        <v>1010000</v>
      </c>
      <c r="H33" s="43"/>
      <c r="I33" s="44"/>
      <c r="J33" s="43">
        <v>290000</v>
      </c>
      <c r="K33" s="44"/>
      <c r="L33" s="43">
        <v>461000</v>
      </c>
      <c r="M33" s="44"/>
      <c r="N33" s="43"/>
      <c r="O33" s="44"/>
      <c r="P33" s="43">
        <f t="shared" si="5"/>
        <v>751000</v>
      </c>
      <c r="Q33" s="44">
        <f t="shared" si="6"/>
        <v>0</v>
      </c>
      <c r="R33" s="24">
        <f t="shared" si="7"/>
        <v>58.965517241379303</v>
      </c>
      <c r="S33" s="25">
        <f t="shared" si="8"/>
        <v>0</v>
      </c>
      <c r="T33" s="24">
        <f t="shared" si="9"/>
        <v>74.356435643564353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-4000000</v>
      </c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65000</v>
      </c>
      <c r="C43" s="45">
        <f t="shared" si="20"/>
        <v>0</v>
      </c>
      <c r="D43" s="45">
        <f t="shared" si="20"/>
        <v>0</v>
      </c>
      <c r="E43" s="45">
        <f t="shared" si="20"/>
        <v>65000</v>
      </c>
      <c r="F43" s="46">
        <f t="shared" si="20"/>
        <v>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65000</v>
      </c>
      <c r="C44" s="39">
        <f t="shared" si="22"/>
        <v>0</v>
      </c>
      <c r="D44" s="39">
        <f t="shared" si="22"/>
        <v>0</v>
      </c>
      <c r="E44" s="39">
        <f t="shared" si="22"/>
        <v>65000</v>
      </c>
      <c r="F44" s="40">
        <f t="shared" si="22"/>
        <v>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50842000</v>
      </c>
      <c r="C61" s="39">
        <f t="shared" si="26"/>
        <v>-8234000</v>
      </c>
      <c r="D61" s="39">
        <f t="shared" si="26"/>
        <v>0</v>
      </c>
      <c r="E61" s="39">
        <f t="shared" si="26"/>
        <v>42608000</v>
      </c>
      <c r="F61" s="40">
        <f t="shared" si="26"/>
        <v>44608000</v>
      </c>
      <c r="G61" s="41">
        <f t="shared" si="26"/>
        <v>42543000</v>
      </c>
      <c r="H61" s="40">
        <f t="shared" si="26"/>
        <v>7344000</v>
      </c>
      <c r="I61" s="41">
        <f t="shared" si="26"/>
        <v>0</v>
      </c>
      <c r="J61" s="40">
        <f t="shared" si="26"/>
        <v>8458000</v>
      </c>
      <c r="K61" s="41">
        <f t="shared" si="26"/>
        <v>0</v>
      </c>
      <c r="L61" s="40">
        <f t="shared" si="26"/>
        <v>16672000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32474000</v>
      </c>
      <c r="Q61" s="41">
        <f t="shared" si="26"/>
        <v>0</v>
      </c>
      <c r="R61" s="20">
        <f t="shared" si="16"/>
        <v>97.115157247576249</v>
      </c>
      <c r="S61" s="21">
        <f t="shared" si="17"/>
        <v>0</v>
      </c>
      <c r="T61" s="20">
        <f t="shared" si="18"/>
        <v>76.21573413443484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50842000</v>
      </c>
      <c r="C65" s="48">
        <f t="shared" si="30"/>
        <v>-8234000</v>
      </c>
      <c r="D65" s="48">
        <f t="shared" si="30"/>
        <v>0</v>
      </c>
      <c r="E65" s="48">
        <f t="shared" si="30"/>
        <v>42608000</v>
      </c>
      <c r="F65" s="49">
        <f t="shared" si="30"/>
        <v>44608000</v>
      </c>
      <c r="G65" s="50">
        <f t="shared" si="30"/>
        <v>42543000</v>
      </c>
      <c r="H65" s="49">
        <f t="shared" si="30"/>
        <v>7344000</v>
      </c>
      <c r="I65" s="50">
        <f t="shared" si="30"/>
        <v>0</v>
      </c>
      <c r="J65" s="49">
        <f t="shared" si="30"/>
        <v>8458000</v>
      </c>
      <c r="K65" s="50">
        <f t="shared" si="30"/>
        <v>0</v>
      </c>
      <c r="L65" s="49">
        <f t="shared" si="30"/>
        <v>16672000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32474000</v>
      </c>
      <c r="Q65" s="50">
        <f t="shared" si="30"/>
        <v>0</v>
      </c>
      <c r="R65" s="34">
        <f t="shared" si="16"/>
        <v>97.115157247576249</v>
      </c>
      <c r="S65" s="35">
        <f t="shared" si="17"/>
        <v>0</v>
      </c>
      <c r="T65" s="34">
        <f t="shared" si="18"/>
        <v>76.21573413443484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41931000</v>
      </c>
      <c r="C8" s="36">
        <f t="shared" si="0"/>
        <v>-35607000</v>
      </c>
      <c r="D8" s="36">
        <f t="shared" si="0"/>
        <v>0</v>
      </c>
      <c r="E8" s="36">
        <f t="shared" si="0"/>
        <v>6324000</v>
      </c>
      <c r="F8" s="37">
        <f t="shared" si="0"/>
        <v>19324000</v>
      </c>
      <c r="G8" s="38">
        <f t="shared" si="0"/>
        <v>6324000</v>
      </c>
      <c r="H8" s="37">
        <f t="shared" si="0"/>
        <v>1167000</v>
      </c>
      <c r="I8" s="38">
        <f t="shared" si="0"/>
        <v>0</v>
      </c>
      <c r="J8" s="37">
        <f t="shared" si="0"/>
        <v>1113000</v>
      </c>
      <c r="K8" s="38">
        <f t="shared" si="0"/>
        <v>0</v>
      </c>
      <c r="L8" s="37">
        <f t="shared" si="0"/>
        <v>1501000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3781000</v>
      </c>
      <c r="Q8" s="38">
        <f t="shared" si="0"/>
        <v>0</v>
      </c>
      <c r="R8" s="16">
        <f>IF(($J8       =0),0,((($L8       -$J8       )/$J8       )*100))</f>
        <v>34.860736747529202</v>
      </c>
      <c r="S8" s="17">
        <f>IF(($K8       =0),0,((($M8       -$K8       )/$K8       )*100))</f>
        <v>0</v>
      </c>
      <c r="T8" s="16">
        <f>IF(($E8       =0),0,(($P8       /$E8       )*100))</f>
        <v>59.788108791903859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38431000</v>
      </c>
      <c r="C9" s="39">
        <f t="shared" si="2"/>
        <v>-35260000</v>
      </c>
      <c r="D9" s="39">
        <f t="shared" si="2"/>
        <v>0</v>
      </c>
      <c r="E9" s="39">
        <f t="shared" si="2"/>
        <v>3171000</v>
      </c>
      <c r="F9" s="40">
        <f t="shared" si="2"/>
        <v>16171000</v>
      </c>
      <c r="G9" s="41">
        <f t="shared" si="2"/>
        <v>3171000</v>
      </c>
      <c r="H9" s="40">
        <f t="shared" si="2"/>
        <v>881000</v>
      </c>
      <c r="I9" s="41">
        <f t="shared" si="2"/>
        <v>0</v>
      </c>
      <c r="J9" s="40">
        <f t="shared" si="2"/>
        <v>215000</v>
      </c>
      <c r="K9" s="41">
        <f t="shared" si="2"/>
        <v>0</v>
      </c>
      <c r="L9" s="40">
        <f t="shared" si="2"/>
        <v>637000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1733000</v>
      </c>
      <c r="Q9" s="41">
        <f t="shared" si="2"/>
        <v>0</v>
      </c>
      <c r="R9" s="20">
        <f>IF(($J9       =0),0,((($L9       -$J9       )/$J9       )*100))</f>
        <v>196.27906976744185</v>
      </c>
      <c r="S9" s="21">
        <f>IF(($K9       =0),0,((($M9       -$K9       )/$K9       )*100))</f>
        <v>0</v>
      </c>
      <c r="T9" s="20">
        <f>IF(($E9       =0),0,(($P9       /$E9       )*100))</f>
        <v>54.651529485966577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23431000</v>
      </c>
      <c r="C10" s="42">
        <v>-22260000</v>
      </c>
      <c r="D10" s="42"/>
      <c r="E10" s="42">
        <f t="shared" ref="E10:E41" si="4">$B10      +$C10      +$D10</f>
        <v>1171000</v>
      </c>
      <c r="F10" s="43">
        <v>1171000</v>
      </c>
      <c r="G10" s="44">
        <v>1171000</v>
      </c>
      <c r="H10" s="43">
        <v>318000</v>
      </c>
      <c r="I10" s="44"/>
      <c r="J10" s="43">
        <v>215000</v>
      </c>
      <c r="K10" s="44"/>
      <c r="L10" s="43">
        <v>637000</v>
      </c>
      <c r="M10" s="44"/>
      <c r="N10" s="43"/>
      <c r="O10" s="44"/>
      <c r="P10" s="43">
        <f t="shared" ref="P10:P41" si="5">$H10      +$J10      +$L10      +$N10</f>
        <v>1170000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196.27906976744185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99.914602903501276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-13000000</v>
      </c>
      <c r="D23" s="42"/>
      <c r="E23" s="42">
        <f t="shared" si="4"/>
        <v>2000000</v>
      </c>
      <c r="F23" s="43">
        <v>15000000</v>
      </c>
      <c r="G23" s="44">
        <v>2000000</v>
      </c>
      <c r="H23" s="43">
        <v>563000</v>
      </c>
      <c r="I23" s="44"/>
      <c r="J23" s="43"/>
      <c r="K23" s="44"/>
      <c r="L23" s="43"/>
      <c r="M23" s="44"/>
      <c r="N23" s="43"/>
      <c r="O23" s="44"/>
      <c r="P23" s="43">
        <f t="shared" si="5"/>
        <v>563000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28.15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3500000</v>
      </c>
      <c r="C28" s="39">
        <f t="shared" si="11"/>
        <v>-347000</v>
      </c>
      <c r="D28" s="39">
        <f t="shared" si="11"/>
        <v>0</v>
      </c>
      <c r="E28" s="39">
        <f t="shared" si="11"/>
        <v>3153000</v>
      </c>
      <c r="F28" s="40">
        <f t="shared" si="11"/>
        <v>3153000</v>
      </c>
      <c r="G28" s="41">
        <f t="shared" si="11"/>
        <v>3153000</v>
      </c>
      <c r="H28" s="40">
        <f t="shared" si="11"/>
        <v>286000</v>
      </c>
      <c r="I28" s="41">
        <f t="shared" si="11"/>
        <v>0</v>
      </c>
      <c r="J28" s="40">
        <f t="shared" si="11"/>
        <v>898000</v>
      </c>
      <c r="K28" s="41">
        <f t="shared" si="11"/>
        <v>0</v>
      </c>
      <c r="L28" s="40">
        <f t="shared" si="11"/>
        <v>864000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2048000</v>
      </c>
      <c r="Q28" s="41">
        <f t="shared" si="11"/>
        <v>0</v>
      </c>
      <c r="R28" s="20">
        <f t="shared" si="7"/>
        <v>-3.7861915367483299</v>
      </c>
      <c r="S28" s="21">
        <f t="shared" si="8"/>
        <v>0</v>
      </c>
      <c r="T28" s="20">
        <f t="shared" si="9"/>
        <v>64.954012052013951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237000</v>
      </c>
      <c r="I31" s="44"/>
      <c r="J31" s="43">
        <v>666000</v>
      </c>
      <c r="K31" s="44"/>
      <c r="L31" s="43">
        <v>666000</v>
      </c>
      <c r="M31" s="44"/>
      <c r="N31" s="43"/>
      <c r="O31" s="44"/>
      <c r="P31" s="43">
        <f t="shared" si="5"/>
        <v>1569000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68.217391304347828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-347000</v>
      </c>
      <c r="D33" s="42"/>
      <c r="E33" s="42">
        <f t="shared" si="4"/>
        <v>853000</v>
      </c>
      <c r="F33" s="43">
        <v>853000</v>
      </c>
      <c r="G33" s="44">
        <v>853000</v>
      </c>
      <c r="H33" s="43">
        <v>49000</v>
      </c>
      <c r="I33" s="44"/>
      <c r="J33" s="43">
        <v>232000</v>
      </c>
      <c r="K33" s="44"/>
      <c r="L33" s="43">
        <v>198000</v>
      </c>
      <c r="M33" s="44"/>
      <c r="N33" s="43"/>
      <c r="O33" s="44"/>
      <c r="P33" s="43">
        <f t="shared" si="5"/>
        <v>479000</v>
      </c>
      <c r="Q33" s="44">
        <f t="shared" si="6"/>
        <v>0</v>
      </c>
      <c r="R33" s="24">
        <f t="shared" si="7"/>
        <v>-14.655172413793101</v>
      </c>
      <c r="S33" s="25">
        <f t="shared" si="8"/>
        <v>0</v>
      </c>
      <c r="T33" s="24">
        <f t="shared" si="9"/>
        <v>56.154747948417352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41964000</v>
      </c>
      <c r="C61" s="39">
        <f t="shared" si="26"/>
        <v>-35607000</v>
      </c>
      <c r="D61" s="39">
        <f t="shared" si="26"/>
        <v>0</v>
      </c>
      <c r="E61" s="39">
        <f t="shared" si="26"/>
        <v>6357000</v>
      </c>
      <c r="F61" s="40">
        <f t="shared" si="26"/>
        <v>19357000</v>
      </c>
      <c r="G61" s="41">
        <f t="shared" si="26"/>
        <v>6324000</v>
      </c>
      <c r="H61" s="40">
        <f t="shared" si="26"/>
        <v>1167000</v>
      </c>
      <c r="I61" s="41">
        <f t="shared" si="26"/>
        <v>0</v>
      </c>
      <c r="J61" s="40">
        <f t="shared" si="26"/>
        <v>1113000</v>
      </c>
      <c r="K61" s="41">
        <f t="shared" si="26"/>
        <v>0</v>
      </c>
      <c r="L61" s="40">
        <f t="shared" si="26"/>
        <v>1501000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3781000</v>
      </c>
      <c r="Q61" s="41">
        <f t="shared" si="26"/>
        <v>0</v>
      </c>
      <c r="R61" s="20">
        <f t="shared" si="16"/>
        <v>34.860736747529202</v>
      </c>
      <c r="S61" s="21">
        <f t="shared" si="17"/>
        <v>0</v>
      </c>
      <c r="T61" s="20">
        <f t="shared" si="18"/>
        <v>59.477741072833098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41964000</v>
      </c>
      <c r="C65" s="48">
        <f t="shared" si="30"/>
        <v>-35607000</v>
      </c>
      <c r="D65" s="48">
        <f t="shared" si="30"/>
        <v>0</v>
      </c>
      <c r="E65" s="48">
        <f t="shared" si="30"/>
        <v>6357000</v>
      </c>
      <c r="F65" s="49">
        <f t="shared" si="30"/>
        <v>19357000</v>
      </c>
      <c r="G65" s="50">
        <f t="shared" si="30"/>
        <v>6324000</v>
      </c>
      <c r="H65" s="49">
        <f t="shared" si="30"/>
        <v>1167000</v>
      </c>
      <c r="I65" s="50">
        <f t="shared" si="30"/>
        <v>0</v>
      </c>
      <c r="J65" s="49">
        <f t="shared" si="30"/>
        <v>1113000</v>
      </c>
      <c r="K65" s="50">
        <f t="shared" si="30"/>
        <v>0</v>
      </c>
      <c r="L65" s="49">
        <f t="shared" si="30"/>
        <v>1501000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3781000</v>
      </c>
      <c r="Q65" s="50">
        <f t="shared" si="30"/>
        <v>0</v>
      </c>
      <c r="R65" s="34">
        <f t="shared" si="16"/>
        <v>34.860736747529202</v>
      </c>
      <c r="S65" s="35">
        <f t="shared" si="17"/>
        <v>0</v>
      </c>
      <c r="T65" s="34">
        <f t="shared" si="18"/>
        <v>59.477741072833098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63984000</v>
      </c>
      <c r="C8" s="36">
        <f t="shared" si="0"/>
        <v>-46932000</v>
      </c>
      <c r="D8" s="36">
        <f t="shared" si="0"/>
        <v>0</v>
      </c>
      <c r="E8" s="36">
        <f t="shared" si="0"/>
        <v>17052000</v>
      </c>
      <c r="F8" s="37">
        <f t="shared" si="0"/>
        <v>37982000</v>
      </c>
      <c r="G8" s="38">
        <f t="shared" si="0"/>
        <v>11052000</v>
      </c>
      <c r="H8" s="37">
        <f t="shared" si="0"/>
        <v>2125000</v>
      </c>
      <c r="I8" s="38">
        <f t="shared" si="0"/>
        <v>0</v>
      </c>
      <c r="J8" s="37">
        <f t="shared" si="0"/>
        <v>672000</v>
      </c>
      <c r="K8" s="38">
        <f t="shared" si="0"/>
        <v>-3000000</v>
      </c>
      <c r="L8" s="37">
        <f t="shared" si="0"/>
        <v>5343000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8140000</v>
      </c>
      <c r="Q8" s="38">
        <f t="shared" si="0"/>
        <v>-3000000</v>
      </c>
      <c r="R8" s="16">
        <f>IF(($J8       =0),0,((($L8       -$J8       )/$J8       )*100))</f>
        <v>695.08928571428567</v>
      </c>
      <c r="S8" s="17">
        <f>IF(($K8       =0),0,((($M8       -$K8       )/$K8       )*100))</f>
        <v>-100</v>
      </c>
      <c r="T8" s="16">
        <f>IF(($E8       =0),0,(($P8       /$E8       )*100))</f>
        <v>47.736335913675816</v>
      </c>
      <c r="U8" s="18">
        <f>IF(($E8       =0),0,(($Q8       /$E8       )*100))</f>
        <v>-17.593244194229417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59767000</v>
      </c>
      <c r="C9" s="39">
        <f t="shared" si="2"/>
        <v>-46637000</v>
      </c>
      <c r="D9" s="39">
        <f t="shared" si="2"/>
        <v>0</v>
      </c>
      <c r="E9" s="39">
        <f t="shared" si="2"/>
        <v>13130000</v>
      </c>
      <c r="F9" s="40">
        <f t="shared" si="2"/>
        <v>34060000</v>
      </c>
      <c r="G9" s="41">
        <f t="shared" si="2"/>
        <v>7130000</v>
      </c>
      <c r="H9" s="40">
        <f t="shared" si="2"/>
        <v>405000</v>
      </c>
      <c r="I9" s="41">
        <f t="shared" si="2"/>
        <v>0</v>
      </c>
      <c r="J9" s="40">
        <f t="shared" si="2"/>
        <v>297000</v>
      </c>
      <c r="K9" s="41">
        <f t="shared" si="2"/>
        <v>0</v>
      </c>
      <c r="L9" s="40">
        <f t="shared" si="2"/>
        <v>5261000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5963000</v>
      </c>
      <c r="Q9" s="41">
        <f t="shared" si="2"/>
        <v>0</v>
      </c>
      <c r="R9" s="20">
        <f>IF(($J9       =0),0,((($L9       -$J9       )/$J9       )*100))</f>
        <v>1671.3804713804714</v>
      </c>
      <c r="S9" s="21">
        <f>IF(($K9       =0),0,((($M9       -$K9       )/$K9       )*100))</f>
        <v>0</v>
      </c>
      <c r="T9" s="20">
        <f>IF(($E9       =0),0,(($P9       /$E9       )*100))</f>
        <v>45.415079969535412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23776000</v>
      </c>
      <c r="C10" s="42">
        <v>-22587000</v>
      </c>
      <c r="D10" s="42"/>
      <c r="E10" s="42">
        <f t="shared" ref="E10:E41" si="4">$B10      +$C10      +$D10</f>
        <v>1189000</v>
      </c>
      <c r="F10" s="43">
        <v>1189000</v>
      </c>
      <c r="G10" s="44">
        <v>1189000</v>
      </c>
      <c r="H10" s="43">
        <v>297000</v>
      </c>
      <c r="I10" s="44"/>
      <c r="J10" s="43">
        <v>297000</v>
      </c>
      <c r="K10" s="44"/>
      <c r="L10" s="43">
        <v>593000</v>
      </c>
      <c r="M10" s="44"/>
      <c r="N10" s="43"/>
      <c r="O10" s="44"/>
      <c r="P10" s="43">
        <f t="shared" ref="P10:P41" si="5">$H10      +$J10      +$L10      +$N10</f>
        <v>1187000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99.663299663299668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99.831791421362496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3900000</v>
      </c>
      <c r="C13" s="42">
        <v>-3120000</v>
      </c>
      <c r="D13" s="42"/>
      <c r="E13" s="42">
        <f t="shared" si="4"/>
        <v>780000</v>
      </c>
      <c r="F13" s="43">
        <v>780000</v>
      </c>
      <c r="G13" s="44">
        <v>780000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16161000</v>
      </c>
      <c r="C22" s="42">
        <v>-7000000</v>
      </c>
      <c r="D22" s="42"/>
      <c r="E22" s="42">
        <f t="shared" si="4"/>
        <v>9161000</v>
      </c>
      <c r="F22" s="43">
        <v>16161000</v>
      </c>
      <c r="G22" s="44">
        <v>3161000</v>
      </c>
      <c r="H22" s="43">
        <v>108000</v>
      </c>
      <c r="I22" s="44"/>
      <c r="J22" s="43"/>
      <c r="K22" s="44"/>
      <c r="L22" s="43">
        <v>4668000</v>
      </c>
      <c r="M22" s="44"/>
      <c r="N22" s="43"/>
      <c r="O22" s="44"/>
      <c r="P22" s="43">
        <f t="shared" si="5"/>
        <v>4776000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52.134046501473641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15930000</v>
      </c>
      <c r="C23" s="42">
        <v>-13930000</v>
      </c>
      <c r="D23" s="42"/>
      <c r="E23" s="42">
        <f t="shared" si="4"/>
        <v>2000000</v>
      </c>
      <c r="F23" s="43">
        <v>15930000</v>
      </c>
      <c r="G23" s="44">
        <v>2000000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4217000</v>
      </c>
      <c r="C28" s="39">
        <f t="shared" si="11"/>
        <v>-295000</v>
      </c>
      <c r="D28" s="39">
        <f t="shared" si="11"/>
        <v>0</v>
      </c>
      <c r="E28" s="39">
        <f t="shared" si="11"/>
        <v>3922000</v>
      </c>
      <c r="F28" s="40">
        <f t="shared" si="11"/>
        <v>3922000</v>
      </c>
      <c r="G28" s="41">
        <f t="shared" si="11"/>
        <v>3922000</v>
      </c>
      <c r="H28" s="40">
        <f t="shared" si="11"/>
        <v>1720000</v>
      </c>
      <c r="I28" s="41">
        <f t="shared" si="11"/>
        <v>0</v>
      </c>
      <c r="J28" s="40">
        <f t="shared" si="11"/>
        <v>375000</v>
      </c>
      <c r="K28" s="41">
        <f t="shared" si="11"/>
        <v>-3000000</v>
      </c>
      <c r="L28" s="40">
        <f t="shared" si="11"/>
        <v>82000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2177000</v>
      </c>
      <c r="Q28" s="41">
        <f t="shared" si="11"/>
        <v>-3000000</v>
      </c>
      <c r="R28" s="20">
        <f t="shared" si="7"/>
        <v>-78.133333333333326</v>
      </c>
      <c r="S28" s="21">
        <f t="shared" si="8"/>
        <v>-100</v>
      </c>
      <c r="T28" s="20">
        <f t="shared" si="9"/>
        <v>55.507394186639466</v>
      </c>
      <c r="U28" s="22">
        <f t="shared" si="10"/>
        <v>-76.491585925548193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1528000</v>
      </c>
      <c r="I31" s="44"/>
      <c r="J31" s="43">
        <v>123000</v>
      </c>
      <c r="K31" s="44">
        <v>-3000000</v>
      </c>
      <c r="L31" s="43"/>
      <c r="M31" s="44"/>
      <c r="N31" s="43"/>
      <c r="O31" s="44"/>
      <c r="P31" s="43">
        <f t="shared" si="5"/>
        <v>1651000</v>
      </c>
      <c r="Q31" s="44">
        <f t="shared" si="6"/>
        <v>-3000000</v>
      </c>
      <c r="R31" s="24">
        <f t="shared" si="7"/>
        <v>-100</v>
      </c>
      <c r="S31" s="25">
        <f t="shared" si="8"/>
        <v>-100</v>
      </c>
      <c r="T31" s="24">
        <f t="shared" si="9"/>
        <v>55.033333333333331</v>
      </c>
      <c r="U31" s="26">
        <f t="shared" si="10"/>
        <v>-100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1217000</v>
      </c>
      <c r="C33" s="42">
        <v>-295000</v>
      </c>
      <c r="D33" s="42"/>
      <c r="E33" s="42">
        <f t="shared" si="4"/>
        <v>922000</v>
      </c>
      <c r="F33" s="43">
        <v>922000</v>
      </c>
      <c r="G33" s="44">
        <v>922000</v>
      </c>
      <c r="H33" s="43">
        <v>192000</v>
      </c>
      <c r="I33" s="44"/>
      <c r="J33" s="43">
        <v>252000</v>
      </c>
      <c r="K33" s="44"/>
      <c r="L33" s="43">
        <v>82000</v>
      </c>
      <c r="M33" s="44"/>
      <c r="N33" s="43"/>
      <c r="O33" s="44"/>
      <c r="P33" s="43">
        <f t="shared" si="5"/>
        <v>526000</v>
      </c>
      <c r="Q33" s="44">
        <f t="shared" si="6"/>
        <v>0</v>
      </c>
      <c r="R33" s="24">
        <f t="shared" si="7"/>
        <v>-67.460317460317469</v>
      </c>
      <c r="S33" s="25">
        <f t="shared" si="8"/>
        <v>0</v>
      </c>
      <c r="T33" s="24">
        <f t="shared" si="9"/>
        <v>57.049891540130147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64017000</v>
      </c>
      <c r="C61" s="39">
        <f t="shared" si="26"/>
        <v>-46932000</v>
      </c>
      <c r="D61" s="39">
        <f t="shared" si="26"/>
        <v>0</v>
      </c>
      <c r="E61" s="39">
        <f t="shared" si="26"/>
        <v>17085000</v>
      </c>
      <c r="F61" s="40">
        <f t="shared" si="26"/>
        <v>38015000</v>
      </c>
      <c r="G61" s="41">
        <f t="shared" si="26"/>
        <v>11052000</v>
      </c>
      <c r="H61" s="40">
        <f t="shared" si="26"/>
        <v>2125000</v>
      </c>
      <c r="I61" s="41">
        <f t="shared" si="26"/>
        <v>0</v>
      </c>
      <c r="J61" s="40">
        <f t="shared" si="26"/>
        <v>672000</v>
      </c>
      <c r="K61" s="41">
        <f t="shared" si="26"/>
        <v>-3000000</v>
      </c>
      <c r="L61" s="40">
        <f t="shared" si="26"/>
        <v>5343000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8140000</v>
      </c>
      <c r="Q61" s="41">
        <f t="shared" si="26"/>
        <v>-3000000</v>
      </c>
      <c r="R61" s="20">
        <f t="shared" si="16"/>
        <v>695.08928571428567</v>
      </c>
      <c r="S61" s="21">
        <f t="shared" si="17"/>
        <v>-100</v>
      </c>
      <c r="T61" s="20">
        <f t="shared" si="18"/>
        <v>47.644132279777587</v>
      </c>
      <c r="U61" s="22">
        <f t="shared" si="19"/>
        <v>-17.559262510974538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64017000</v>
      </c>
      <c r="C65" s="48">
        <f t="shared" si="30"/>
        <v>-46932000</v>
      </c>
      <c r="D65" s="48">
        <f t="shared" si="30"/>
        <v>0</v>
      </c>
      <c r="E65" s="48">
        <f t="shared" si="30"/>
        <v>17085000</v>
      </c>
      <c r="F65" s="49">
        <f t="shared" si="30"/>
        <v>38015000</v>
      </c>
      <c r="G65" s="50">
        <f t="shared" si="30"/>
        <v>11052000</v>
      </c>
      <c r="H65" s="49">
        <f t="shared" si="30"/>
        <v>2125000</v>
      </c>
      <c r="I65" s="50">
        <f t="shared" si="30"/>
        <v>0</v>
      </c>
      <c r="J65" s="49">
        <f t="shared" si="30"/>
        <v>672000</v>
      </c>
      <c r="K65" s="50">
        <f t="shared" si="30"/>
        <v>-3000000</v>
      </c>
      <c r="L65" s="49">
        <f t="shared" si="30"/>
        <v>5343000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8140000</v>
      </c>
      <c r="Q65" s="50">
        <f t="shared" si="30"/>
        <v>-3000000</v>
      </c>
      <c r="R65" s="34">
        <f t="shared" si="16"/>
        <v>695.08928571428567</v>
      </c>
      <c r="S65" s="35">
        <f t="shared" si="17"/>
        <v>-100</v>
      </c>
      <c r="T65" s="34">
        <f t="shared" si="18"/>
        <v>47.644132279777587</v>
      </c>
      <c r="U65" s="35">
        <f t="shared" si="19"/>
        <v>-17.559262510974538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67531000</v>
      </c>
      <c r="C8" s="36">
        <f t="shared" si="0"/>
        <v>2112000</v>
      </c>
      <c r="D8" s="36">
        <f t="shared" si="0"/>
        <v>0</v>
      </c>
      <c r="E8" s="36">
        <f t="shared" si="0"/>
        <v>69643000</v>
      </c>
      <c r="F8" s="37">
        <f t="shared" si="0"/>
        <v>63643000</v>
      </c>
      <c r="G8" s="38">
        <f t="shared" si="0"/>
        <v>69643000</v>
      </c>
      <c r="H8" s="37">
        <f t="shared" si="0"/>
        <v>9666000</v>
      </c>
      <c r="I8" s="38">
        <f t="shared" si="0"/>
        <v>0</v>
      </c>
      <c r="J8" s="37">
        <f t="shared" si="0"/>
        <v>7483000</v>
      </c>
      <c r="K8" s="38">
        <f t="shared" si="0"/>
        <v>0</v>
      </c>
      <c r="L8" s="37">
        <f t="shared" si="0"/>
        <v>2380000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19529000</v>
      </c>
      <c r="Q8" s="38">
        <f t="shared" si="0"/>
        <v>0</v>
      </c>
      <c r="R8" s="16">
        <f>IF(($J8       =0),0,((($L8       -$J8       )/$J8       )*100))</f>
        <v>-68.194574368568766</v>
      </c>
      <c r="S8" s="17">
        <f>IF(($K8       =0),0,((($M8       -$K8       )/$K8       )*100))</f>
        <v>0</v>
      </c>
      <c r="T8" s="16">
        <f>IF(($E8       =0),0,(($P8       /$E8       )*100))</f>
        <v>28.041583504444095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59731000</v>
      </c>
      <c r="C9" s="39">
        <f t="shared" si="2"/>
        <v>2112000</v>
      </c>
      <c r="D9" s="39">
        <f t="shared" si="2"/>
        <v>0</v>
      </c>
      <c r="E9" s="39">
        <f t="shared" si="2"/>
        <v>61843000</v>
      </c>
      <c r="F9" s="40">
        <f t="shared" si="2"/>
        <v>55843000</v>
      </c>
      <c r="G9" s="41">
        <f t="shared" si="2"/>
        <v>61843000</v>
      </c>
      <c r="H9" s="40">
        <f t="shared" si="2"/>
        <v>8070000</v>
      </c>
      <c r="I9" s="41">
        <f t="shared" si="2"/>
        <v>0</v>
      </c>
      <c r="J9" s="40">
        <f t="shared" si="2"/>
        <v>6872000</v>
      </c>
      <c r="K9" s="41">
        <f t="shared" si="2"/>
        <v>0</v>
      </c>
      <c r="L9" s="40">
        <f t="shared" si="2"/>
        <v>148000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15090000</v>
      </c>
      <c r="Q9" s="41">
        <f t="shared" si="2"/>
        <v>0</v>
      </c>
      <c r="R9" s="20">
        <f>IF(($J9       =0),0,((($L9       -$J9       )/$J9       )*100))</f>
        <v>-97.846332945285212</v>
      </c>
      <c r="S9" s="21">
        <f>IF(($K9       =0),0,((($M9       -$K9       )/$K9       )*100))</f>
        <v>0</v>
      </c>
      <c r="T9" s="20">
        <f>IF(($E9       =0),0,(($P9       /$E9       )*100))</f>
        <v>24.400498035347574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26717000</v>
      </c>
      <c r="C10" s="42">
        <v>-25381000</v>
      </c>
      <c r="D10" s="42"/>
      <c r="E10" s="42">
        <f t="shared" ref="E10:E41" si="4">$B10      +$C10      +$D10</f>
        <v>1336000</v>
      </c>
      <c r="F10" s="43">
        <v>1336000</v>
      </c>
      <c r="G10" s="44">
        <v>1336000</v>
      </c>
      <c r="H10" s="43">
        <v>521000</v>
      </c>
      <c r="I10" s="44"/>
      <c r="J10" s="43">
        <v>588000</v>
      </c>
      <c r="K10" s="44"/>
      <c r="L10" s="43">
        <v>138000</v>
      </c>
      <c r="M10" s="44"/>
      <c r="N10" s="43"/>
      <c r="O10" s="44"/>
      <c r="P10" s="43">
        <f t="shared" ref="P10:P41" si="5">$H10      +$J10      +$L10      +$N10</f>
        <v>1247000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-76.530612244897952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93.338323353293418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17790000</v>
      </c>
      <c r="C13" s="42">
        <v>-3507000</v>
      </c>
      <c r="D13" s="42"/>
      <c r="E13" s="42">
        <f t="shared" si="4"/>
        <v>14283000</v>
      </c>
      <c r="F13" s="43">
        <v>14283000</v>
      </c>
      <c r="G13" s="44">
        <v>14283000</v>
      </c>
      <c r="H13" s="43">
        <v>3609000</v>
      </c>
      <c r="I13" s="44"/>
      <c r="J13" s="43"/>
      <c r="K13" s="44"/>
      <c r="L13" s="43">
        <v>10000</v>
      </c>
      <c r="M13" s="44"/>
      <c r="N13" s="43"/>
      <c r="O13" s="44"/>
      <c r="P13" s="43">
        <f t="shared" si="5"/>
        <v>3619000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25.337814184695091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15224000</v>
      </c>
      <c r="C23" s="42">
        <v>6000000</v>
      </c>
      <c r="D23" s="42"/>
      <c r="E23" s="42">
        <f t="shared" si="4"/>
        <v>21224000</v>
      </c>
      <c r="F23" s="43">
        <v>15224000</v>
      </c>
      <c r="G23" s="44">
        <v>21224000</v>
      </c>
      <c r="H23" s="43">
        <v>3940000</v>
      </c>
      <c r="I23" s="44"/>
      <c r="J23" s="43">
        <v>6284000</v>
      </c>
      <c r="K23" s="44"/>
      <c r="L23" s="43"/>
      <c r="M23" s="44"/>
      <c r="N23" s="43"/>
      <c r="O23" s="44"/>
      <c r="P23" s="43">
        <f t="shared" si="5"/>
        <v>10224000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48.171880889558985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7800000</v>
      </c>
      <c r="C28" s="39">
        <f t="shared" si="11"/>
        <v>0</v>
      </c>
      <c r="D28" s="39">
        <f t="shared" si="11"/>
        <v>0</v>
      </c>
      <c r="E28" s="39">
        <f t="shared" si="11"/>
        <v>7800000</v>
      </c>
      <c r="F28" s="40">
        <f t="shared" si="11"/>
        <v>7800000</v>
      </c>
      <c r="G28" s="41">
        <f t="shared" si="11"/>
        <v>7800000</v>
      </c>
      <c r="H28" s="40">
        <f t="shared" si="11"/>
        <v>1596000</v>
      </c>
      <c r="I28" s="41">
        <f t="shared" si="11"/>
        <v>0</v>
      </c>
      <c r="J28" s="40">
        <f t="shared" si="11"/>
        <v>611000</v>
      </c>
      <c r="K28" s="41">
        <f t="shared" si="11"/>
        <v>0</v>
      </c>
      <c r="L28" s="40">
        <f t="shared" si="11"/>
        <v>2232000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4439000</v>
      </c>
      <c r="Q28" s="41">
        <f t="shared" si="11"/>
        <v>0</v>
      </c>
      <c r="R28" s="20">
        <f t="shared" si="7"/>
        <v>265.30278232405891</v>
      </c>
      <c r="S28" s="21">
        <f t="shared" si="8"/>
        <v>0</v>
      </c>
      <c r="T28" s="20">
        <f t="shared" si="9"/>
        <v>56.910256410256409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1596000</v>
      </c>
      <c r="I31" s="44"/>
      <c r="J31" s="43">
        <v>611000</v>
      </c>
      <c r="K31" s="44"/>
      <c r="L31" s="43">
        <v>105000</v>
      </c>
      <c r="M31" s="44"/>
      <c r="N31" s="43"/>
      <c r="O31" s="44"/>
      <c r="P31" s="43">
        <f t="shared" si="5"/>
        <v>2312000</v>
      </c>
      <c r="Q31" s="44">
        <f t="shared" si="6"/>
        <v>0</v>
      </c>
      <c r="R31" s="24">
        <f t="shared" si="7"/>
        <v>-82.815057283142394</v>
      </c>
      <c r="S31" s="25">
        <f t="shared" si="8"/>
        <v>0</v>
      </c>
      <c r="T31" s="24">
        <f t="shared" si="9"/>
        <v>88.923076923076934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2127000</v>
      </c>
      <c r="M36" s="44"/>
      <c r="N36" s="43"/>
      <c r="O36" s="44"/>
      <c r="P36" s="43">
        <f t="shared" si="5"/>
        <v>2127000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53.174999999999997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40033000</v>
      </c>
      <c r="C43" s="45">
        <f t="shared" si="20"/>
        <v>0</v>
      </c>
      <c r="D43" s="45">
        <f t="shared" si="20"/>
        <v>0</v>
      </c>
      <c r="E43" s="45">
        <f t="shared" si="20"/>
        <v>40033000</v>
      </c>
      <c r="F43" s="46">
        <f t="shared" si="20"/>
        <v>40033000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40033000</v>
      </c>
      <c r="C44" s="39">
        <f t="shared" si="22"/>
        <v>0</v>
      </c>
      <c r="D44" s="39">
        <f t="shared" si="22"/>
        <v>0</v>
      </c>
      <c r="E44" s="39">
        <f t="shared" si="22"/>
        <v>40033000</v>
      </c>
      <c r="F44" s="40">
        <f t="shared" si="22"/>
        <v>40033000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40000000</v>
      </c>
      <c r="C45" s="42"/>
      <c r="D45" s="42"/>
      <c r="E45" s="42">
        <f t="shared" si="13"/>
        <v>40000000</v>
      </c>
      <c r="F45" s="43">
        <v>40000000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107564000</v>
      </c>
      <c r="C61" s="39">
        <f t="shared" si="26"/>
        <v>2112000</v>
      </c>
      <c r="D61" s="39">
        <f t="shared" si="26"/>
        <v>0</v>
      </c>
      <c r="E61" s="39">
        <f t="shared" si="26"/>
        <v>109676000</v>
      </c>
      <c r="F61" s="40">
        <f t="shared" si="26"/>
        <v>103676000</v>
      </c>
      <c r="G61" s="41">
        <f t="shared" si="26"/>
        <v>69643000</v>
      </c>
      <c r="H61" s="40">
        <f t="shared" si="26"/>
        <v>9666000</v>
      </c>
      <c r="I61" s="41">
        <f t="shared" si="26"/>
        <v>0</v>
      </c>
      <c r="J61" s="40">
        <f t="shared" si="26"/>
        <v>7483000</v>
      </c>
      <c r="K61" s="41">
        <f t="shared" si="26"/>
        <v>0</v>
      </c>
      <c r="L61" s="40">
        <f t="shared" si="26"/>
        <v>2380000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19529000</v>
      </c>
      <c r="Q61" s="41">
        <f t="shared" si="26"/>
        <v>0</v>
      </c>
      <c r="R61" s="20">
        <f t="shared" si="16"/>
        <v>-68.194574368568766</v>
      </c>
      <c r="S61" s="21">
        <f t="shared" si="17"/>
        <v>0</v>
      </c>
      <c r="T61" s="20">
        <f t="shared" si="18"/>
        <v>17.806083372843649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107564000</v>
      </c>
      <c r="C65" s="48">
        <f t="shared" si="30"/>
        <v>2112000</v>
      </c>
      <c r="D65" s="48">
        <f t="shared" si="30"/>
        <v>0</v>
      </c>
      <c r="E65" s="48">
        <f t="shared" si="30"/>
        <v>109676000</v>
      </c>
      <c r="F65" s="49">
        <f t="shared" si="30"/>
        <v>103676000</v>
      </c>
      <c r="G65" s="50">
        <f t="shared" si="30"/>
        <v>69643000</v>
      </c>
      <c r="H65" s="49">
        <f t="shared" si="30"/>
        <v>9666000</v>
      </c>
      <c r="I65" s="50">
        <f t="shared" si="30"/>
        <v>0</v>
      </c>
      <c r="J65" s="49">
        <f t="shared" si="30"/>
        <v>7483000</v>
      </c>
      <c r="K65" s="50">
        <f t="shared" si="30"/>
        <v>0</v>
      </c>
      <c r="L65" s="49">
        <f t="shared" si="30"/>
        <v>2380000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19529000</v>
      </c>
      <c r="Q65" s="50">
        <f t="shared" si="30"/>
        <v>0</v>
      </c>
      <c r="R65" s="34">
        <f t="shared" si="16"/>
        <v>-68.194574368568766</v>
      </c>
      <c r="S65" s="35">
        <f t="shared" si="17"/>
        <v>0</v>
      </c>
      <c r="T65" s="34">
        <f t="shared" si="18"/>
        <v>17.806083372843649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44839000</v>
      </c>
      <c r="C8" s="36">
        <f t="shared" si="0"/>
        <v>-17460000</v>
      </c>
      <c r="D8" s="36">
        <f t="shared" si="0"/>
        <v>0</v>
      </c>
      <c r="E8" s="36">
        <f t="shared" si="0"/>
        <v>27379000</v>
      </c>
      <c r="F8" s="37">
        <f t="shared" si="0"/>
        <v>42379000</v>
      </c>
      <c r="G8" s="38">
        <f t="shared" si="0"/>
        <v>27379000</v>
      </c>
      <c r="H8" s="37">
        <f t="shared" si="0"/>
        <v>5396000</v>
      </c>
      <c r="I8" s="38">
        <f t="shared" si="0"/>
        <v>10055426</v>
      </c>
      <c r="J8" s="37">
        <f t="shared" si="0"/>
        <v>2002000</v>
      </c>
      <c r="K8" s="38">
        <f t="shared" si="0"/>
        <v>1326120</v>
      </c>
      <c r="L8" s="37">
        <f t="shared" si="0"/>
        <v>6366000</v>
      </c>
      <c r="M8" s="38">
        <f t="shared" si="0"/>
        <v>7109951</v>
      </c>
      <c r="N8" s="37">
        <f t="shared" si="0"/>
        <v>0</v>
      </c>
      <c r="O8" s="38">
        <f t="shared" si="0"/>
        <v>0</v>
      </c>
      <c r="P8" s="37">
        <f t="shared" si="0"/>
        <v>13764000</v>
      </c>
      <c r="Q8" s="38">
        <f t="shared" si="0"/>
        <v>18491497</v>
      </c>
      <c r="R8" s="16">
        <f>IF(($J8       =0),0,((($L8       -$J8       )/$J8       )*100))</f>
        <v>217.98201798201799</v>
      </c>
      <c r="S8" s="17">
        <f>IF(($K8       =0),0,((($M8       -$K8       )/$K8       )*100))</f>
        <v>436.14687961873733</v>
      </c>
      <c r="T8" s="16">
        <f>IF(($E8       =0),0,(($P8       /$E8       )*100))</f>
        <v>50.272106358888202</v>
      </c>
      <c r="U8" s="18">
        <f>IF(($E8       =0),0,(($Q8       /$E8       )*100))</f>
        <v>67.538978779356441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40639000</v>
      </c>
      <c r="C9" s="39">
        <f t="shared" si="2"/>
        <v>-17100000</v>
      </c>
      <c r="D9" s="39">
        <f t="shared" si="2"/>
        <v>0</v>
      </c>
      <c r="E9" s="39">
        <f t="shared" si="2"/>
        <v>23539000</v>
      </c>
      <c r="F9" s="40">
        <f t="shared" si="2"/>
        <v>38539000</v>
      </c>
      <c r="G9" s="41">
        <f t="shared" si="2"/>
        <v>23539000</v>
      </c>
      <c r="H9" s="40">
        <f t="shared" si="2"/>
        <v>5396000</v>
      </c>
      <c r="I9" s="41">
        <f t="shared" si="2"/>
        <v>9830538</v>
      </c>
      <c r="J9" s="40">
        <f t="shared" si="2"/>
        <v>1873000</v>
      </c>
      <c r="K9" s="41">
        <f t="shared" si="2"/>
        <v>1326120</v>
      </c>
      <c r="L9" s="40">
        <f t="shared" si="2"/>
        <v>6366000</v>
      </c>
      <c r="M9" s="41">
        <f t="shared" si="2"/>
        <v>6930431</v>
      </c>
      <c r="N9" s="40">
        <f t="shared" si="2"/>
        <v>0</v>
      </c>
      <c r="O9" s="41">
        <f t="shared" si="2"/>
        <v>0</v>
      </c>
      <c r="P9" s="40">
        <f t="shared" si="2"/>
        <v>13635000</v>
      </c>
      <c r="Q9" s="41">
        <f t="shared" si="2"/>
        <v>18087089</v>
      </c>
      <c r="R9" s="20">
        <f>IF(($J9       =0),0,((($L9       -$J9       )/$J9       )*100))</f>
        <v>239.88254137746932</v>
      </c>
      <c r="S9" s="21">
        <f>IF(($K9       =0),0,((($M9       -$K9       )/$K9       )*100))</f>
        <v>422.60964316954721</v>
      </c>
      <c r="T9" s="20">
        <f>IF(($E9       =0),0,(($P9       /$E9       )*100))</f>
        <v>57.925145503207446</v>
      </c>
      <c r="U9" s="22">
        <f>IF(($E9       =0),0,(($Q9       /$E9       )*100))</f>
        <v>76.83881643230383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18530000</v>
      </c>
      <c r="C10" s="42">
        <v>-2100000</v>
      </c>
      <c r="D10" s="42"/>
      <c r="E10" s="42">
        <f t="shared" ref="E10:E41" si="4">$B10      +$C10      +$D10</f>
        <v>16430000</v>
      </c>
      <c r="F10" s="43">
        <v>16430000</v>
      </c>
      <c r="G10" s="44">
        <v>16430000</v>
      </c>
      <c r="H10" s="43">
        <v>5396000</v>
      </c>
      <c r="I10" s="44">
        <v>6572132</v>
      </c>
      <c r="J10" s="43">
        <v>1873000</v>
      </c>
      <c r="K10" s="44">
        <v>720703</v>
      </c>
      <c r="L10" s="43">
        <v>2483000</v>
      </c>
      <c r="M10" s="44">
        <v>2265527</v>
      </c>
      <c r="N10" s="43"/>
      <c r="O10" s="44"/>
      <c r="P10" s="43">
        <f t="shared" ref="P10:P41" si="5">$H10      +$J10      +$L10      +$N10</f>
        <v>9752000</v>
      </c>
      <c r="Q10" s="44">
        <f t="shared" ref="Q10:Q41" si="6">$I10      +$K10      +$M10      +$O10</f>
        <v>9558362</v>
      </c>
      <c r="R10" s="24">
        <f t="shared" ref="R10:R41" si="7">IF(($J10      =0),0,((($L10      -$J10      )/$J10      )*100))</f>
        <v>32.568072610784839</v>
      </c>
      <c r="S10" s="25">
        <f t="shared" ref="S10:S41" si="8">IF(($K10      =0),0,((($M10      -$K10      )/$K10      )*100))</f>
        <v>214.34960032079792</v>
      </c>
      <c r="T10" s="24">
        <f t="shared" ref="T10:T41" si="9">IF(($E10      =0),0,(($P10      /$E10      )*100))</f>
        <v>59.354838709677416</v>
      </c>
      <c r="U10" s="26">
        <f t="shared" ref="U10:U41" si="10">IF(($E10      =0),0,(($Q10      /$E10      )*100))</f>
        <v>58.176275106512477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22109000</v>
      </c>
      <c r="C23" s="42">
        <v>-15000000</v>
      </c>
      <c r="D23" s="42"/>
      <c r="E23" s="42">
        <f t="shared" si="4"/>
        <v>7109000</v>
      </c>
      <c r="F23" s="43">
        <v>22109000</v>
      </c>
      <c r="G23" s="44">
        <v>7109000</v>
      </c>
      <c r="H23" s="43"/>
      <c r="I23" s="44">
        <v>3258406</v>
      </c>
      <c r="J23" s="43"/>
      <c r="K23" s="44">
        <v>605417</v>
      </c>
      <c r="L23" s="43">
        <v>3883000</v>
      </c>
      <c r="M23" s="44">
        <v>4664904</v>
      </c>
      <c r="N23" s="43"/>
      <c r="O23" s="44"/>
      <c r="P23" s="43">
        <f t="shared" si="5"/>
        <v>3883000</v>
      </c>
      <c r="Q23" s="44">
        <f t="shared" si="6"/>
        <v>8528727</v>
      </c>
      <c r="R23" s="24">
        <f t="shared" si="7"/>
        <v>0</v>
      </c>
      <c r="S23" s="25">
        <f t="shared" si="8"/>
        <v>670.52742159536319</v>
      </c>
      <c r="T23" s="24">
        <f t="shared" si="9"/>
        <v>54.620903080602055</v>
      </c>
      <c r="U23" s="26">
        <f t="shared" si="10"/>
        <v>119.97083978055984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-360000</v>
      </c>
      <c r="D28" s="39">
        <f t="shared" si="11"/>
        <v>0</v>
      </c>
      <c r="E28" s="39">
        <f t="shared" si="11"/>
        <v>3840000</v>
      </c>
      <c r="F28" s="40">
        <f t="shared" si="11"/>
        <v>3840000</v>
      </c>
      <c r="G28" s="41">
        <f t="shared" si="11"/>
        <v>3840000</v>
      </c>
      <c r="H28" s="40">
        <f t="shared" si="11"/>
        <v>0</v>
      </c>
      <c r="I28" s="41">
        <f t="shared" si="11"/>
        <v>224888</v>
      </c>
      <c r="J28" s="40">
        <f t="shared" si="11"/>
        <v>129000</v>
      </c>
      <c r="K28" s="41">
        <f t="shared" si="11"/>
        <v>0</v>
      </c>
      <c r="L28" s="40">
        <f t="shared" si="11"/>
        <v>0</v>
      </c>
      <c r="M28" s="41">
        <f t="shared" si="11"/>
        <v>179520</v>
      </c>
      <c r="N28" s="40">
        <f t="shared" si="11"/>
        <v>0</v>
      </c>
      <c r="O28" s="41">
        <f t="shared" si="11"/>
        <v>0</v>
      </c>
      <c r="P28" s="40">
        <f t="shared" si="11"/>
        <v>129000</v>
      </c>
      <c r="Q28" s="41">
        <f t="shared" si="11"/>
        <v>404408</v>
      </c>
      <c r="R28" s="20">
        <f t="shared" si="7"/>
        <v>-100</v>
      </c>
      <c r="S28" s="21">
        <f t="shared" si="8"/>
        <v>0</v>
      </c>
      <c r="T28" s="20">
        <f t="shared" si="9"/>
        <v>3.359375</v>
      </c>
      <c r="U28" s="22">
        <f t="shared" si="10"/>
        <v>10.531458333333333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224888</v>
      </c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224888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7.4962666666666662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-360000</v>
      </c>
      <c r="D33" s="42"/>
      <c r="E33" s="42">
        <f t="shared" si="4"/>
        <v>840000</v>
      </c>
      <c r="F33" s="43">
        <v>840000</v>
      </c>
      <c r="G33" s="44">
        <v>840000</v>
      </c>
      <c r="H33" s="43"/>
      <c r="I33" s="44"/>
      <c r="J33" s="43">
        <v>129000</v>
      </c>
      <c r="K33" s="44"/>
      <c r="L33" s="43"/>
      <c r="M33" s="44">
        <v>179520</v>
      </c>
      <c r="N33" s="43"/>
      <c r="O33" s="44"/>
      <c r="P33" s="43">
        <f t="shared" si="5"/>
        <v>129000</v>
      </c>
      <c r="Q33" s="44">
        <f t="shared" si="6"/>
        <v>179520</v>
      </c>
      <c r="R33" s="24">
        <f t="shared" si="7"/>
        <v>-100</v>
      </c>
      <c r="S33" s="25">
        <f t="shared" si="8"/>
        <v>0</v>
      </c>
      <c r="T33" s="24">
        <f t="shared" si="9"/>
        <v>15.357142857142858</v>
      </c>
      <c r="U33" s="26">
        <f t="shared" si="10"/>
        <v>21.37142857142857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43033000</v>
      </c>
      <c r="C43" s="45">
        <f t="shared" si="20"/>
        <v>0</v>
      </c>
      <c r="D43" s="45">
        <f t="shared" si="20"/>
        <v>0</v>
      </c>
      <c r="E43" s="45">
        <f t="shared" si="20"/>
        <v>43033000</v>
      </c>
      <c r="F43" s="46">
        <f t="shared" si="20"/>
        <v>43033000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43033000</v>
      </c>
      <c r="C44" s="39">
        <f t="shared" si="22"/>
        <v>0</v>
      </c>
      <c r="D44" s="39">
        <f t="shared" si="22"/>
        <v>0</v>
      </c>
      <c r="E44" s="39">
        <f t="shared" si="22"/>
        <v>43033000</v>
      </c>
      <c r="F44" s="40">
        <f t="shared" si="22"/>
        <v>43033000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43000000</v>
      </c>
      <c r="C45" s="42"/>
      <c r="D45" s="42"/>
      <c r="E45" s="42">
        <f t="shared" si="13"/>
        <v>43000000</v>
      </c>
      <c r="F45" s="43">
        <v>43000000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87872000</v>
      </c>
      <c r="C61" s="39">
        <f t="shared" si="26"/>
        <v>-17460000</v>
      </c>
      <c r="D61" s="39">
        <f t="shared" si="26"/>
        <v>0</v>
      </c>
      <c r="E61" s="39">
        <f t="shared" si="26"/>
        <v>70412000</v>
      </c>
      <c r="F61" s="40">
        <f t="shared" si="26"/>
        <v>85412000</v>
      </c>
      <c r="G61" s="41">
        <f t="shared" si="26"/>
        <v>27379000</v>
      </c>
      <c r="H61" s="40">
        <f t="shared" si="26"/>
        <v>5396000</v>
      </c>
      <c r="I61" s="41">
        <f t="shared" si="26"/>
        <v>10055426</v>
      </c>
      <c r="J61" s="40">
        <f t="shared" si="26"/>
        <v>2002000</v>
      </c>
      <c r="K61" s="41">
        <f t="shared" si="26"/>
        <v>1326120</v>
      </c>
      <c r="L61" s="40">
        <f t="shared" si="26"/>
        <v>6366000</v>
      </c>
      <c r="M61" s="41">
        <f t="shared" si="26"/>
        <v>7109951</v>
      </c>
      <c r="N61" s="40">
        <f t="shared" si="26"/>
        <v>0</v>
      </c>
      <c r="O61" s="41">
        <f t="shared" si="26"/>
        <v>0</v>
      </c>
      <c r="P61" s="40">
        <f t="shared" si="26"/>
        <v>13764000</v>
      </c>
      <c r="Q61" s="41">
        <f t="shared" si="26"/>
        <v>18491497</v>
      </c>
      <c r="R61" s="20">
        <f t="shared" si="16"/>
        <v>217.98201798201799</v>
      </c>
      <c r="S61" s="21">
        <f t="shared" si="17"/>
        <v>436.14687961873733</v>
      </c>
      <c r="T61" s="20">
        <f t="shared" si="18"/>
        <v>19.547804351530988</v>
      </c>
      <c r="U61" s="22">
        <f t="shared" si="19"/>
        <v>26.26185451343521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87872000</v>
      </c>
      <c r="C65" s="48">
        <f t="shared" si="30"/>
        <v>-17460000</v>
      </c>
      <c r="D65" s="48">
        <f t="shared" si="30"/>
        <v>0</v>
      </c>
      <c r="E65" s="48">
        <f t="shared" si="30"/>
        <v>70412000</v>
      </c>
      <c r="F65" s="49">
        <f t="shared" si="30"/>
        <v>85412000</v>
      </c>
      <c r="G65" s="50">
        <f t="shared" si="30"/>
        <v>27379000</v>
      </c>
      <c r="H65" s="49">
        <f t="shared" si="30"/>
        <v>5396000</v>
      </c>
      <c r="I65" s="50">
        <f t="shared" si="30"/>
        <v>10055426</v>
      </c>
      <c r="J65" s="49">
        <f t="shared" si="30"/>
        <v>2002000</v>
      </c>
      <c r="K65" s="50">
        <f t="shared" si="30"/>
        <v>1326120</v>
      </c>
      <c r="L65" s="49">
        <f t="shared" si="30"/>
        <v>6366000</v>
      </c>
      <c r="M65" s="51">
        <f t="shared" si="30"/>
        <v>7109951</v>
      </c>
      <c r="N65" s="49">
        <f t="shared" si="30"/>
        <v>0</v>
      </c>
      <c r="O65" s="50">
        <f t="shared" si="30"/>
        <v>0</v>
      </c>
      <c r="P65" s="49">
        <f t="shared" si="30"/>
        <v>13764000</v>
      </c>
      <c r="Q65" s="50">
        <f t="shared" si="30"/>
        <v>18491497</v>
      </c>
      <c r="R65" s="34">
        <f t="shared" si="16"/>
        <v>217.98201798201799</v>
      </c>
      <c r="S65" s="35">
        <f t="shared" si="17"/>
        <v>436.14687961873733</v>
      </c>
      <c r="T65" s="34">
        <f t="shared" si="18"/>
        <v>19.547804351530988</v>
      </c>
      <c r="U65" s="35">
        <f t="shared" si="19"/>
        <v>26.26185451343521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49455000</v>
      </c>
      <c r="C8" s="36">
        <f t="shared" si="0"/>
        <v>563000</v>
      </c>
      <c r="D8" s="36">
        <f t="shared" si="0"/>
        <v>0</v>
      </c>
      <c r="E8" s="36">
        <f t="shared" si="0"/>
        <v>50018000</v>
      </c>
      <c r="F8" s="37">
        <f t="shared" si="0"/>
        <v>50018000</v>
      </c>
      <c r="G8" s="38">
        <f t="shared" si="0"/>
        <v>50018000</v>
      </c>
      <c r="H8" s="37">
        <f t="shared" si="0"/>
        <v>4536000</v>
      </c>
      <c r="I8" s="38">
        <f t="shared" si="0"/>
        <v>-9027000</v>
      </c>
      <c r="J8" s="37">
        <f t="shared" si="0"/>
        <v>14765000</v>
      </c>
      <c r="K8" s="38">
        <f t="shared" si="0"/>
        <v>-14712000</v>
      </c>
      <c r="L8" s="37">
        <f t="shared" si="0"/>
        <v>9259000</v>
      </c>
      <c r="M8" s="38">
        <f t="shared" si="0"/>
        <v>-6892000</v>
      </c>
      <c r="N8" s="37">
        <f t="shared" si="0"/>
        <v>0</v>
      </c>
      <c r="O8" s="38">
        <f t="shared" si="0"/>
        <v>0</v>
      </c>
      <c r="P8" s="37">
        <f t="shared" si="0"/>
        <v>28560000</v>
      </c>
      <c r="Q8" s="38">
        <f t="shared" si="0"/>
        <v>-30631000</v>
      </c>
      <c r="R8" s="16">
        <f>IF(($J8       =0),0,((($L8       -$J8       )/$J8       )*100))</f>
        <v>-37.290890619708769</v>
      </c>
      <c r="S8" s="17">
        <f>IF(($K8       =0),0,((($M8       -$K8       )/$K8       )*100))</f>
        <v>-53.153887982599237</v>
      </c>
      <c r="T8" s="16">
        <f>IF(($E8       =0),0,(($P8       /$E8       )*100))</f>
        <v>57.099444200087966</v>
      </c>
      <c r="U8" s="18">
        <f>IF(($E8       =0),0,(($Q8       /$E8       )*100))</f>
        <v>-61.239953616697981</v>
      </c>
      <c r="V8" s="37">
        <f t="shared" ref="V8:W8" si="1">+V9+V28</f>
        <v>3983000</v>
      </c>
      <c r="W8" s="38">
        <f t="shared" si="1"/>
        <v>2160000</v>
      </c>
    </row>
    <row r="9" spans="1:23" x14ac:dyDescent="0.2">
      <c r="A9" s="19" t="s">
        <v>35</v>
      </c>
      <c r="B9" s="39">
        <f t="shared" ref="B9:Q9" si="2">SUM(B10:B27)</f>
        <v>46020000</v>
      </c>
      <c r="C9" s="39">
        <f t="shared" si="2"/>
        <v>-37000</v>
      </c>
      <c r="D9" s="39">
        <f t="shared" si="2"/>
        <v>0</v>
      </c>
      <c r="E9" s="39">
        <f t="shared" si="2"/>
        <v>45983000</v>
      </c>
      <c r="F9" s="40">
        <f t="shared" si="2"/>
        <v>45983000</v>
      </c>
      <c r="G9" s="41">
        <f t="shared" si="2"/>
        <v>45983000</v>
      </c>
      <c r="H9" s="40">
        <f t="shared" si="2"/>
        <v>3472000</v>
      </c>
      <c r="I9" s="41">
        <f t="shared" si="2"/>
        <v>-6927000</v>
      </c>
      <c r="J9" s="40">
        <f t="shared" si="2"/>
        <v>14457000</v>
      </c>
      <c r="K9" s="41">
        <f t="shared" si="2"/>
        <v>-14712000</v>
      </c>
      <c r="L9" s="40">
        <f t="shared" si="2"/>
        <v>8249000</v>
      </c>
      <c r="M9" s="41">
        <f t="shared" si="2"/>
        <v>-6887000</v>
      </c>
      <c r="N9" s="40">
        <f t="shared" si="2"/>
        <v>0</v>
      </c>
      <c r="O9" s="41">
        <f t="shared" si="2"/>
        <v>0</v>
      </c>
      <c r="P9" s="40">
        <f t="shared" si="2"/>
        <v>26178000</v>
      </c>
      <c r="Q9" s="41">
        <f t="shared" si="2"/>
        <v>-28526000</v>
      </c>
      <c r="R9" s="20">
        <f>IF(($J9       =0),0,((($L9       -$J9       )/$J9       )*100))</f>
        <v>-42.941135781974133</v>
      </c>
      <c r="S9" s="21">
        <f>IF(($K9       =0),0,((($M9       -$K9       )/$K9       )*100))</f>
        <v>-53.187873844480691</v>
      </c>
      <c r="T9" s="20">
        <f>IF(($E9       =0),0,(($P9       /$E9       )*100))</f>
        <v>56.929734902029004</v>
      </c>
      <c r="U9" s="22">
        <f>IF(($E9       =0),0,(($Q9       /$E9       )*100))</f>
        <v>-62.035969814931605</v>
      </c>
      <c r="V9" s="40">
        <f t="shared" ref="V9:W9" si="3">SUM(V10:V27)</f>
        <v>3983000</v>
      </c>
      <c r="W9" s="41">
        <f t="shared" si="3"/>
        <v>2160000</v>
      </c>
    </row>
    <row r="10" spans="1:23" x14ac:dyDescent="0.2">
      <c r="A10" s="23" t="s">
        <v>36</v>
      </c>
      <c r="B10" s="42">
        <v>28563000</v>
      </c>
      <c r="C10" s="42">
        <v>-37000</v>
      </c>
      <c r="D10" s="42"/>
      <c r="E10" s="42">
        <f t="shared" ref="E10:E41" si="4">$B10      +$C10      +$D10</f>
        <v>28526000</v>
      </c>
      <c r="F10" s="43">
        <v>28526000</v>
      </c>
      <c r="G10" s="44">
        <v>28526000</v>
      </c>
      <c r="H10" s="43">
        <v>3108000</v>
      </c>
      <c r="I10" s="44">
        <v>-6927000</v>
      </c>
      <c r="J10" s="43">
        <v>8726000</v>
      </c>
      <c r="K10" s="44">
        <v>-14712000</v>
      </c>
      <c r="L10" s="43">
        <v>6887000</v>
      </c>
      <c r="M10" s="44">
        <v>-6887000</v>
      </c>
      <c r="N10" s="43"/>
      <c r="O10" s="44"/>
      <c r="P10" s="43">
        <f t="shared" ref="P10:P41" si="5">$H10      +$J10      +$L10      +$N10</f>
        <v>18721000</v>
      </c>
      <c r="Q10" s="44">
        <f t="shared" ref="Q10:Q41" si="6">$I10      +$K10      +$M10      +$O10</f>
        <v>-28526000</v>
      </c>
      <c r="R10" s="24">
        <f t="shared" ref="R10:R41" si="7">IF(($J10      =0),0,((($L10      -$J10      )/$J10      )*100))</f>
        <v>-21.074948429979372</v>
      </c>
      <c r="S10" s="25">
        <f t="shared" ref="S10:S41" si="8">IF(($K10      =0),0,((($M10      -$K10      )/$K10      )*100))</f>
        <v>-53.187873844480691</v>
      </c>
      <c r="T10" s="24">
        <f t="shared" ref="T10:T41" si="9">IF(($E10      =0),0,(($P10      /$E10      )*100))</f>
        <v>65.627848278763238</v>
      </c>
      <c r="U10" s="26">
        <f t="shared" ref="U10:U41" si="10">IF(($E10      =0),0,(($Q10      /$E10      )*100))</f>
        <v>-100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501000</v>
      </c>
      <c r="C13" s="42"/>
      <c r="D13" s="42"/>
      <c r="E13" s="42">
        <f t="shared" si="4"/>
        <v>501000</v>
      </c>
      <c r="F13" s="43">
        <v>501000</v>
      </c>
      <c r="G13" s="44">
        <v>501000</v>
      </c>
      <c r="H13" s="43">
        <v>364000</v>
      </c>
      <c r="I13" s="44"/>
      <c r="J13" s="43">
        <v>137000</v>
      </c>
      <c r="K13" s="44"/>
      <c r="L13" s="43"/>
      <c r="M13" s="44"/>
      <c r="N13" s="43"/>
      <c r="O13" s="44"/>
      <c r="P13" s="43">
        <f t="shared" si="5"/>
        <v>501000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16956000</v>
      </c>
      <c r="C23" s="42"/>
      <c r="D23" s="42"/>
      <c r="E23" s="42">
        <f t="shared" si="4"/>
        <v>16956000</v>
      </c>
      <c r="F23" s="43">
        <v>16956000</v>
      </c>
      <c r="G23" s="44">
        <v>16956000</v>
      </c>
      <c r="H23" s="43"/>
      <c r="I23" s="44"/>
      <c r="J23" s="43">
        <v>5594000</v>
      </c>
      <c r="K23" s="44"/>
      <c r="L23" s="43">
        <v>1362000</v>
      </c>
      <c r="M23" s="44"/>
      <c r="N23" s="43"/>
      <c r="O23" s="44"/>
      <c r="P23" s="43">
        <f t="shared" si="5"/>
        <v>6956000</v>
      </c>
      <c r="Q23" s="44">
        <f t="shared" si="6"/>
        <v>0</v>
      </c>
      <c r="R23" s="24">
        <f t="shared" si="7"/>
        <v>-75.652484805148362</v>
      </c>
      <c r="S23" s="25">
        <f t="shared" si="8"/>
        <v>0</v>
      </c>
      <c r="T23" s="24">
        <f t="shared" si="9"/>
        <v>41.023826374144846</v>
      </c>
      <c r="U23" s="26">
        <f t="shared" si="10"/>
        <v>0</v>
      </c>
      <c r="V23" s="43">
        <v>3983000</v>
      </c>
      <c r="W23" s="44">
        <v>2160000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3435000</v>
      </c>
      <c r="C28" s="39">
        <f t="shared" si="11"/>
        <v>600000</v>
      </c>
      <c r="D28" s="39">
        <f t="shared" si="11"/>
        <v>0</v>
      </c>
      <c r="E28" s="39">
        <f t="shared" si="11"/>
        <v>4035000</v>
      </c>
      <c r="F28" s="40">
        <f t="shared" si="11"/>
        <v>4035000</v>
      </c>
      <c r="G28" s="41">
        <f t="shared" si="11"/>
        <v>4035000</v>
      </c>
      <c r="H28" s="40">
        <f t="shared" si="11"/>
        <v>1064000</v>
      </c>
      <c r="I28" s="41">
        <f t="shared" si="11"/>
        <v>-2100000</v>
      </c>
      <c r="J28" s="40">
        <f t="shared" si="11"/>
        <v>308000</v>
      </c>
      <c r="K28" s="41">
        <f t="shared" si="11"/>
        <v>0</v>
      </c>
      <c r="L28" s="40">
        <f t="shared" si="11"/>
        <v>1010000</v>
      </c>
      <c r="M28" s="41">
        <f t="shared" si="11"/>
        <v>-5000</v>
      </c>
      <c r="N28" s="40">
        <f t="shared" si="11"/>
        <v>0</v>
      </c>
      <c r="O28" s="41">
        <f t="shared" si="11"/>
        <v>0</v>
      </c>
      <c r="P28" s="40">
        <f t="shared" si="11"/>
        <v>2382000</v>
      </c>
      <c r="Q28" s="41">
        <f t="shared" si="11"/>
        <v>-2105000</v>
      </c>
      <c r="R28" s="20">
        <f t="shared" si="7"/>
        <v>227.9220779220779</v>
      </c>
      <c r="S28" s="21">
        <f t="shared" si="8"/>
        <v>0</v>
      </c>
      <c r="T28" s="20">
        <f t="shared" si="9"/>
        <v>59.033457249070629</v>
      </c>
      <c r="U28" s="22">
        <f t="shared" si="10"/>
        <v>-52.168525402726154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730000</v>
      </c>
      <c r="I31" s="44">
        <v>-2100000</v>
      </c>
      <c r="J31" s="43">
        <v>198000</v>
      </c>
      <c r="K31" s="44"/>
      <c r="L31" s="43">
        <v>589000</v>
      </c>
      <c r="M31" s="44">
        <v>-5000</v>
      </c>
      <c r="N31" s="43"/>
      <c r="O31" s="44"/>
      <c r="P31" s="43">
        <f t="shared" si="5"/>
        <v>1517000</v>
      </c>
      <c r="Q31" s="44">
        <f t="shared" si="6"/>
        <v>-2105000</v>
      </c>
      <c r="R31" s="24">
        <f t="shared" si="7"/>
        <v>197.47474747474746</v>
      </c>
      <c r="S31" s="25">
        <f t="shared" si="8"/>
        <v>0</v>
      </c>
      <c r="T31" s="24">
        <f t="shared" si="9"/>
        <v>72.238095238095241</v>
      </c>
      <c r="U31" s="26">
        <f t="shared" si="10"/>
        <v>-100.23809523809524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1335000</v>
      </c>
      <c r="C33" s="42">
        <v>600000</v>
      </c>
      <c r="D33" s="42"/>
      <c r="E33" s="42">
        <f t="shared" si="4"/>
        <v>1935000</v>
      </c>
      <c r="F33" s="43">
        <v>1935000</v>
      </c>
      <c r="G33" s="44">
        <v>1935000</v>
      </c>
      <c r="H33" s="43">
        <v>334000</v>
      </c>
      <c r="I33" s="44"/>
      <c r="J33" s="43">
        <v>110000</v>
      </c>
      <c r="K33" s="44"/>
      <c r="L33" s="43">
        <v>421000</v>
      </c>
      <c r="M33" s="44"/>
      <c r="N33" s="43"/>
      <c r="O33" s="44"/>
      <c r="P33" s="43">
        <f t="shared" si="5"/>
        <v>865000</v>
      </c>
      <c r="Q33" s="44">
        <f t="shared" si="6"/>
        <v>0</v>
      </c>
      <c r="R33" s="24">
        <f t="shared" si="7"/>
        <v>282.72727272727269</v>
      </c>
      <c r="S33" s="25">
        <f t="shared" si="8"/>
        <v>0</v>
      </c>
      <c r="T33" s="24">
        <f t="shared" si="9"/>
        <v>44.702842377260978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10512000</v>
      </c>
      <c r="C43" s="45">
        <f t="shared" si="20"/>
        <v>0</v>
      </c>
      <c r="D43" s="45">
        <f t="shared" si="20"/>
        <v>0</v>
      </c>
      <c r="E43" s="45">
        <f t="shared" si="20"/>
        <v>10512000</v>
      </c>
      <c r="F43" s="46">
        <f t="shared" si="20"/>
        <v>10512000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10512000</v>
      </c>
      <c r="C44" s="39">
        <f t="shared" si="22"/>
        <v>0</v>
      </c>
      <c r="D44" s="39">
        <f t="shared" si="22"/>
        <v>0</v>
      </c>
      <c r="E44" s="39">
        <f t="shared" si="22"/>
        <v>10512000</v>
      </c>
      <c r="F44" s="40">
        <f t="shared" si="22"/>
        <v>10512000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10447000</v>
      </c>
      <c r="C45" s="42"/>
      <c r="D45" s="42"/>
      <c r="E45" s="42">
        <f t="shared" si="13"/>
        <v>10447000</v>
      </c>
      <c r="F45" s="43">
        <v>10447000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59967000</v>
      </c>
      <c r="C61" s="39">
        <f t="shared" si="26"/>
        <v>563000</v>
      </c>
      <c r="D61" s="39">
        <f t="shared" si="26"/>
        <v>0</v>
      </c>
      <c r="E61" s="39">
        <f t="shared" si="26"/>
        <v>60530000</v>
      </c>
      <c r="F61" s="40">
        <f t="shared" si="26"/>
        <v>60530000</v>
      </c>
      <c r="G61" s="41">
        <f t="shared" si="26"/>
        <v>50018000</v>
      </c>
      <c r="H61" s="40">
        <f t="shared" si="26"/>
        <v>4536000</v>
      </c>
      <c r="I61" s="41">
        <f t="shared" si="26"/>
        <v>-9027000</v>
      </c>
      <c r="J61" s="40">
        <f t="shared" si="26"/>
        <v>14765000</v>
      </c>
      <c r="K61" s="41">
        <f t="shared" si="26"/>
        <v>-14712000</v>
      </c>
      <c r="L61" s="40">
        <f t="shared" si="26"/>
        <v>9259000</v>
      </c>
      <c r="M61" s="41">
        <f t="shared" si="26"/>
        <v>-6892000</v>
      </c>
      <c r="N61" s="40">
        <f t="shared" si="26"/>
        <v>0</v>
      </c>
      <c r="O61" s="41">
        <f t="shared" si="26"/>
        <v>0</v>
      </c>
      <c r="P61" s="40">
        <f t="shared" si="26"/>
        <v>28560000</v>
      </c>
      <c r="Q61" s="41">
        <f t="shared" si="26"/>
        <v>-30631000</v>
      </c>
      <c r="R61" s="20">
        <f t="shared" si="16"/>
        <v>-37.290890619708769</v>
      </c>
      <c r="S61" s="21">
        <f t="shared" si="17"/>
        <v>-53.153887982599237</v>
      </c>
      <c r="T61" s="20">
        <f t="shared" si="18"/>
        <v>47.183214934743098</v>
      </c>
      <c r="U61" s="22">
        <f t="shared" si="19"/>
        <v>-50.6046588468528</v>
      </c>
      <c r="V61" s="40">
        <f t="shared" ref="V61:W61" si="27">+V8+V43</f>
        <v>3983000</v>
      </c>
      <c r="W61" s="41">
        <f t="shared" si="27"/>
        <v>2160000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59967000</v>
      </c>
      <c r="C65" s="48">
        <f t="shared" si="30"/>
        <v>563000</v>
      </c>
      <c r="D65" s="48">
        <f t="shared" si="30"/>
        <v>0</v>
      </c>
      <c r="E65" s="48">
        <f t="shared" si="30"/>
        <v>60530000</v>
      </c>
      <c r="F65" s="49">
        <f t="shared" si="30"/>
        <v>60530000</v>
      </c>
      <c r="G65" s="50">
        <f t="shared" si="30"/>
        <v>50018000</v>
      </c>
      <c r="H65" s="49">
        <f t="shared" si="30"/>
        <v>4536000</v>
      </c>
      <c r="I65" s="50">
        <f t="shared" si="30"/>
        <v>-9027000</v>
      </c>
      <c r="J65" s="49">
        <f t="shared" si="30"/>
        <v>14765000</v>
      </c>
      <c r="K65" s="50">
        <f t="shared" si="30"/>
        <v>-14712000</v>
      </c>
      <c r="L65" s="49">
        <f t="shared" si="30"/>
        <v>9259000</v>
      </c>
      <c r="M65" s="51">
        <f t="shared" si="30"/>
        <v>-6892000</v>
      </c>
      <c r="N65" s="49">
        <f t="shared" si="30"/>
        <v>0</v>
      </c>
      <c r="O65" s="50">
        <f t="shared" si="30"/>
        <v>0</v>
      </c>
      <c r="P65" s="49">
        <f t="shared" si="30"/>
        <v>28560000</v>
      </c>
      <c r="Q65" s="50">
        <f t="shared" si="30"/>
        <v>-30631000</v>
      </c>
      <c r="R65" s="34">
        <f t="shared" si="16"/>
        <v>-37.290890619708769</v>
      </c>
      <c r="S65" s="35">
        <f t="shared" si="17"/>
        <v>-53.153887982599237</v>
      </c>
      <c r="T65" s="34">
        <f t="shared" si="18"/>
        <v>47.183214934743098</v>
      </c>
      <c r="U65" s="35">
        <f t="shared" si="19"/>
        <v>-50.6046588468528</v>
      </c>
      <c r="V65" s="49">
        <f>+V61+V62</f>
        <v>3983000</v>
      </c>
      <c r="W65" s="50">
        <f>+W61+W62</f>
        <v>2160000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188034000</v>
      </c>
      <c r="C8" s="36">
        <f t="shared" si="0"/>
        <v>21697000</v>
      </c>
      <c r="D8" s="36">
        <f t="shared" si="0"/>
        <v>0</v>
      </c>
      <c r="E8" s="36">
        <f t="shared" si="0"/>
        <v>209731000</v>
      </c>
      <c r="F8" s="37">
        <f t="shared" si="0"/>
        <v>204731000</v>
      </c>
      <c r="G8" s="38">
        <f t="shared" si="0"/>
        <v>209731000</v>
      </c>
      <c r="H8" s="37">
        <f t="shared" si="0"/>
        <v>17836000</v>
      </c>
      <c r="I8" s="38">
        <f t="shared" si="0"/>
        <v>28534502</v>
      </c>
      <c r="J8" s="37">
        <f t="shared" si="0"/>
        <v>109417000</v>
      </c>
      <c r="K8" s="38">
        <f t="shared" si="0"/>
        <v>89209890</v>
      </c>
      <c r="L8" s="37">
        <f t="shared" si="0"/>
        <v>54114000</v>
      </c>
      <c r="M8" s="38">
        <f t="shared" si="0"/>
        <v>44145929</v>
      </c>
      <c r="N8" s="37">
        <f t="shared" si="0"/>
        <v>0</v>
      </c>
      <c r="O8" s="38">
        <f t="shared" si="0"/>
        <v>0</v>
      </c>
      <c r="P8" s="37">
        <f t="shared" si="0"/>
        <v>181367000</v>
      </c>
      <c r="Q8" s="38">
        <f t="shared" si="0"/>
        <v>161890321</v>
      </c>
      <c r="R8" s="16">
        <f>IF(($J8       =0),0,((($L8       -$J8       )/$J8       )*100))</f>
        <v>-50.543334216803601</v>
      </c>
      <c r="S8" s="17">
        <f>IF(($K8       =0),0,((($M8       -$K8       )/$K8       )*100))</f>
        <v>-50.514534879484771</v>
      </c>
      <c r="T8" s="16">
        <f>IF(($E8       =0),0,(($P8       /$E8       )*100))</f>
        <v>86.476009745817265</v>
      </c>
      <c r="U8" s="18">
        <f>IF(($E8       =0),0,(($Q8       /$E8       )*100))</f>
        <v>77.189505127997293</v>
      </c>
      <c r="V8" s="37">
        <f t="shared" ref="V8:W8" si="1">+V9+V28</f>
        <v>1617000</v>
      </c>
      <c r="W8" s="38">
        <f t="shared" si="1"/>
        <v>1617000</v>
      </c>
    </row>
    <row r="9" spans="1:23" x14ac:dyDescent="0.2">
      <c r="A9" s="19" t="s">
        <v>35</v>
      </c>
      <c r="B9" s="39">
        <f t="shared" ref="B9:Q9" si="2">SUM(B10:B27)</f>
        <v>183574000</v>
      </c>
      <c r="C9" s="39">
        <f t="shared" si="2"/>
        <v>11697000</v>
      </c>
      <c r="D9" s="39">
        <f t="shared" si="2"/>
        <v>0</v>
      </c>
      <c r="E9" s="39">
        <f t="shared" si="2"/>
        <v>195271000</v>
      </c>
      <c r="F9" s="40">
        <f t="shared" si="2"/>
        <v>190271000</v>
      </c>
      <c r="G9" s="41">
        <f t="shared" si="2"/>
        <v>195271000</v>
      </c>
      <c r="H9" s="40">
        <f t="shared" si="2"/>
        <v>17579000</v>
      </c>
      <c r="I9" s="41">
        <f t="shared" si="2"/>
        <v>27314100</v>
      </c>
      <c r="J9" s="40">
        <f t="shared" si="2"/>
        <v>108201000</v>
      </c>
      <c r="K9" s="41">
        <f t="shared" si="2"/>
        <v>87990976</v>
      </c>
      <c r="L9" s="40">
        <f t="shared" si="2"/>
        <v>52120000</v>
      </c>
      <c r="M9" s="41">
        <f t="shared" si="2"/>
        <v>42148668</v>
      </c>
      <c r="N9" s="40">
        <f t="shared" si="2"/>
        <v>0</v>
      </c>
      <c r="O9" s="41">
        <f t="shared" si="2"/>
        <v>0</v>
      </c>
      <c r="P9" s="40">
        <f t="shared" si="2"/>
        <v>177900000</v>
      </c>
      <c r="Q9" s="41">
        <f t="shared" si="2"/>
        <v>157453744</v>
      </c>
      <c r="R9" s="20">
        <f>IF(($J9       =0),0,((($L9       -$J9       )/$J9       )*100))</f>
        <v>-51.830389737617956</v>
      </c>
      <c r="S9" s="21">
        <f>IF(($K9       =0),0,((($M9       -$K9       )/$K9       )*100))</f>
        <v>-52.098874320930364</v>
      </c>
      <c r="T9" s="20">
        <f>IF(($E9       =0),0,(($P9       /$E9       )*100))</f>
        <v>91.104157811451785</v>
      </c>
      <c r="U9" s="22">
        <f>IF(($E9       =0),0,(($Q9       /$E9       )*100))</f>
        <v>80.633449923439741</v>
      </c>
      <c r="V9" s="40">
        <f t="shared" ref="V9:W9" si="3">SUM(V10:V27)</f>
        <v>1617000</v>
      </c>
      <c r="W9" s="41">
        <f t="shared" si="3"/>
        <v>1617000</v>
      </c>
    </row>
    <row r="10" spans="1:23" x14ac:dyDescent="0.2">
      <c r="A10" s="23" t="s">
        <v>36</v>
      </c>
      <c r="B10" s="42">
        <v>139514000</v>
      </c>
      <c r="C10" s="42">
        <v>-441000</v>
      </c>
      <c r="D10" s="42"/>
      <c r="E10" s="42">
        <f t="shared" ref="E10:E41" si="4">$B10      +$C10      +$D10</f>
        <v>139073000</v>
      </c>
      <c r="F10" s="43">
        <v>139073000</v>
      </c>
      <c r="G10" s="44">
        <v>139073000</v>
      </c>
      <c r="H10" s="43">
        <v>14828000</v>
      </c>
      <c r="I10" s="44">
        <v>20795400</v>
      </c>
      <c r="J10" s="43">
        <v>74655000</v>
      </c>
      <c r="K10" s="44">
        <v>67161863</v>
      </c>
      <c r="L10" s="43">
        <v>49433000</v>
      </c>
      <c r="M10" s="44">
        <v>36242097</v>
      </c>
      <c r="N10" s="43"/>
      <c r="O10" s="44"/>
      <c r="P10" s="43">
        <f t="shared" ref="P10:P41" si="5">$H10      +$J10      +$L10      +$N10</f>
        <v>138916000</v>
      </c>
      <c r="Q10" s="44">
        <f t="shared" ref="Q10:Q41" si="6">$I10      +$K10      +$M10      +$O10</f>
        <v>124199360</v>
      </c>
      <c r="R10" s="24">
        <f t="shared" ref="R10:R41" si="7">IF(($J10      =0),0,((($L10      -$J10      )/$J10      )*100))</f>
        <v>-33.784743151831762</v>
      </c>
      <c r="S10" s="25">
        <f t="shared" ref="S10:S41" si="8">IF(($K10      =0),0,((($M10      -$K10      )/$K10      )*100))</f>
        <v>-46.037683618156926</v>
      </c>
      <c r="T10" s="24">
        <f t="shared" ref="T10:T41" si="9">IF(($E10      =0),0,(($P10      /$E10      )*100))</f>
        <v>99.887109647451339</v>
      </c>
      <c r="U10" s="26">
        <f t="shared" ref="U10:U41" si="10">IF(($E10      =0),0,(($Q10      /$E10      )*100))</f>
        <v>89.30515628482884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26092000</v>
      </c>
      <c r="C13" s="42">
        <v>7138000</v>
      </c>
      <c r="D13" s="42"/>
      <c r="E13" s="42">
        <f t="shared" si="4"/>
        <v>33230000</v>
      </c>
      <c r="F13" s="43">
        <v>33230000</v>
      </c>
      <c r="G13" s="44">
        <v>33230000</v>
      </c>
      <c r="H13" s="43">
        <v>258000</v>
      </c>
      <c r="I13" s="44">
        <v>4024950</v>
      </c>
      <c r="J13" s="43">
        <v>25834000</v>
      </c>
      <c r="K13" s="44">
        <v>13117763</v>
      </c>
      <c r="L13" s="43"/>
      <c r="M13" s="44">
        <v>2271825</v>
      </c>
      <c r="N13" s="43"/>
      <c r="O13" s="44"/>
      <c r="P13" s="43">
        <f t="shared" si="5"/>
        <v>26092000</v>
      </c>
      <c r="Q13" s="44">
        <f t="shared" si="6"/>
        <v>19414538</v>
      </c>
      <c r="R13" s="24">
        <f t="shared" si="7"/>
        <v>-100</v>
      </c>
      <c r="S13" s="25">
        <f t="shared" si="8"/>
        <v>-82.68130778090746</v>
      </c>
      <c r="T13" s="24">
        <f t="shared" si="9"/>
        <v>78.519410171531746</v>
      </c>
      <c r="U13" s="26">
        <f t="shared" si="10"/>
        <v>58.424730665061688</v>
      </c>
      <c r="V13" s="43">
        <v>1617000</v>
      </c>
      <c r="W13" s="44">
        <v>1617000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17968000</v>
      </c>
      <c r="C23" s="42">
        <v>5000000</v>
      </c>
      <c r="D23" s="42"/>
      <c r="E23" s="42">
        <f t="shared" si="4"/>
        <v>22968000</v>
      </c>
      <c r="F23" s="43">
        <v>17968000</v>
      </c>
      <c r="G23" s="44">
        <v>22968000</v>
      </c>
      <c r="H23" s="43">
        <v>2493000</v>
      </c>
      <c r="I23" s="44">
        <v>2493750</v>
      </c>
      <c r="J23" s="43">
        <v>7712000</v>
      </c>
      <c r="K23" s="44">
        <v>7711350</v>
      </c>
      <c r="L23" s="43">
        <v>2687000</v>
      </c>
      <c r="M23" s="44">
        <v>3634746</v>
      </c>
      <c r="N23" s="43"/>
      <c r="O23" s="44"/>
      <c r="P23" s="43">
        <f t="shared" si="5"/>
        <v>12892000</v>
      </c>
      <c r="Q23" s="44">
        <f t="shared" si="6"/>
        <v>13839846</v>
      </c>
      <c r="R23" s="24">
        <f t="shared" si="7"/>
        <v>-65.158195020746888</v>
      </c>
      <c r="S23" s="25">
        <f t="shared" si="8"/>
        <v>-52.864984730300144</v>
      </c>
      <c r="T23" s="24">
        <f t="shared" si="9"/>
        <v>56.130268199233711</v>
      </c>
      <c r="U23" s="26">
        <f t="shared" si="10"/>
        <v>60.257079414838032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4460000</v>
      </c>
      <c r="C28" s="39">
        <f t="shared" si="11"/>
        <v>10000000</v>
      </c>
      <c r="D28" s="39">
        <f t="shared" si="11"/>
        <v>0</v>
      </c>
      <c r="E28" s="39">
        <f t="shared" si="11"/>
        <v>14460000</v>
      </c>
      <c r="F28" s="40">
        <f t="shared" si="11"/>
        <v>14460000</v>
      </c>
      <c r="G28" s="41">
        <f t="shared" si="11"/>
        <v>14460000</v>
      </c>
      <c r="H28" s="40">
        <f t="shared" si="11"/>
        <v>257000</v>
      </c>
      <c r="I28" s="41">
        <f t="shared" si="11"/>
        <v>1220402</v>
      </c>
      <c r="J28" s="40">
        <f t="shared" si="11"/>
        <v>1216000</v>
      </c>
      <c r="K28" s="41">
        <f t="shared" si="11"/>
        <v>1218914</v>
      </c>
      <c r="L28" s="40">
        <f t="shared" si="11"/>
        <v>1994000</v>
      </c>
      <c r="M28" s="41">
        <f t="shared" si="11"/>
        <v>1997261</v>
      </c>
      <c r="N28" s="40">
        <f t="shared" si="11"/>
        <v>0</v>
      </c>
      <c r="O28" s="41">
        <f t="shared" si="11"/>
        <v>0</v>
      </c>
      <c r="P28" s="40">
        <f t="shared" si="11"/>
        <v>3467000</v>
      </c>
      <c r="Q28" s="41">
        <f t="shared" si="11"/>
        <v>4436577</v>
      </c>
      <c r="R28" s="20">
        <f t="shared" si="7"/>
        <v>63.980263157894733</v>
      </c>
      <c r="S28" s="21">
        <f t="shared" si="8"/>
        <v>63.855776535506195</v>
      </c>
      <c r="T28" s="20">
        <f t="shared" si="9"/>
        <v>23.976486860304288</v>
      </c>
      <c r="U28" s="22">
        <f t="shared" si="10"/>
        <v>30.681721991701245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257000</v>
      </c>
      <c r="I31" s="44">
        <v>256846</v>
      </c>
      <c r="J31" s="43">
        <v>722000</v>
      </c>
      <c r="K31" s="44">
        <v>722470</v>
      </c>
      <c r="L31" s="43">
        <v>1994000</v>
      </c>
      <c r="M31" s="44">
        <v>1997261</v>
      </c>
      <c r="N31" s="43"/>
      <c r="O31" s="44"/>
      <c r="P31" s="43">
        <f t="shared" si="5"/>
        <v>2973000</v>
      </c>
      <c r="Q31" s="44">
        <f t="shared" si="6"/>
        <v>2976577</v>
      </c>
      <c r="R31" s="24">
        <f t="shared" si="7"/>
        <v>176.17728531855957</v>
      </c>
      <c r="S31" s="25">
        <f t="shared" si="8"/>
        <v>176.44898750121112</v>
      </c>
      <c r="T31" s="24">
        <f t="shared" si="9"/>
        <v>99.1</v>
      </c>
      <c r="U31" s="26">
        <f t="shared" si="10"/>
        <v>99.219233333333335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1460000</v>
      </c>
      <c r="C33" s="42"/>
      <c r="D33" s="42"/>
      <c r="E33" s="42">
        <f t="shared" si="4"/>
        <v>1460000</v>
      </c>
      <c r="F33" s="43">
        <v>1460000</v>
      </c>
      <c r="G33" s="44">
        <v>1460000</v>
      </c>
      <c r="H33" s="43"/>
      <c r="I33" s="44">
        <v>963556</v>
      </c>
      <c r="J33" s="43">
        <v>494000</v>
      </c>
      <c r="K33" s="44">
        <v>496444</v>
      </c>
      <c r="L33" s="43"/>
      <c r="M33" s="44"/>
      <c r="N33" s="43"/>
      <c r="O33" s="44"/>
      <c r="P33" s="43">
        <f t="shared" si="5"/>
        <v>494000</v>
      </c>
      <c r="Q33" s="44">
        <f t="shared" si="6"/>
        <v>1460000</v>
      </c>
      <c r="R33" s="24">
        <f t="shared" si="7"/>
        <v>-100</v>
      </c>
      <c r="S33" s="25">
        <f t="shared" si="8"/>
        <v>-100</v>
      </c>
      <c r="T33" s="24">
        <f t="shared" si="9"/>
        <v>33.835616438356162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10000000</v>
      </c>
      <c r="D37" s="42"/>
      <c r="E37" s="42">
        <f t="shared" si="4"/>
        <v>10000000</v>
      </c>
      <c r="F37" s="43">
        <v>10000000</v>
      </c>
      <c r="G37" s="44">
        <v>10000000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216621000</v>
      </c>
      <c r="C43" s="45">
        <f t="shared" si="20"/>
        <v>-12034000</v>
      </c>
      <c r="D43" s="45">
        <f t="shared" si="20"/>
        <v>0</v>
      </c>
      <c r="E43" s="45">
        <f t="shared" si="20"/>
        <v>204587000</v>
      </c>
      <c r="F43" s="46">
        <f t="shared" si="20"/>
        <v>215121000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216621000</v>
      </c>
      <c r="C44" s="39">
        <f t="shared" si="22"/>
        <v>-12034000</v>
      </c>
      <c r="D44" s="39">
        <f t="shared" si="22"/>
        <v>0</v>
      </c>
      <c r="E44" s="39">
        <f t="shared" si="22"/>
        <v>204587000</v>
      </c>
      <c r="F44" s="40">
        <f t="shared" si="22"/>
        <v>215121000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201000000</v>
      </c>
      <c r="C45" s="42"/>
      <c r="D45" s="42"/>
      <c r="E45" s="42">
        <f t="shared" si="13"/>
        <v>201000000</v>
      </c>
      <c r="F45" s="43">
        <v>201000000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14121000</v>
      </c>
      <c r="C46" s="42">
        <v>-10534000</v>
      </c>
      <c r="D46" s="42"/>
      <c r="E46" s="42">
        <f t="shared" si="13"/>
        <v>3587000</v>
      </c>
      <c r="F46" s="43">
        <v>14121000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404655000</v>
      </c>
      <c r="C61" s="39">
        <f t="shared" si="26"/>
        <v>9663000</v>
      </c>
      <c r="D61" s="39">
        <f t="shared" si="26"/>
        <v>0</v>
      </c>
      <c r="E61" s="39">
        <f t="shared" si="26"/>
        <v>414318000</v>
      </c>
      <c r="F61" s="40">
        <f t="shared" si="26"/>
        <v>419852000</v>
      </c>
      <c r="G61" s="41">
        <f t="shared" si="26"/>
        <v>209731000</v>
      </c>
      <c r="H61" s="40">
        <f t="shared" si="26"/>
        <v>17836000</v>
      </c>
      <c r="I61" s="41">
        <f t="shared" si="26"/>
        <v>28534502</v>
      </c>
      <c r="J61" s="40">
        <f t="shared" si="26"/>
        <v>109417000</v>
      </c>
      <c r="K61" s="41">
        <f t="shared" si="26"/>
        <v>89209890</v>
      </c>
      <c r="L61" s="40">
        <f t="shared" si="26"/>
        <v>54114000</v>
      </c>
      <c r="M61" s="41">
        <f t="shared" si="26"/>
        <v>44145929</v>
      </c>
      <c r="N61" s="40">
        <f t="shared" si="26"/>
        <v>0</v>
      </c>
      <c r="O61" s="41">
        <f t="shared" si="26"/>
        <v>0</v>
      </c>
      <c r="P61" s="40">
        <f t="shared" si="26"/>
        <v>181367000</v>
      </c>
      <c r="Q61" s="41">
        <f t="shared" si="26"/>
        <v>161890321</v>
      </c>
      <c r="R61" s="20">
        <f t="shared" si="16"/>
        <v>-50.543334216803601</v>
      </c>
      <c r="S61" s="21">
        <f t="shared" si="17"/>
        <v>-50.514534879484771</v>
      </c>
      <c r="T61" s="20">
        <f t="shared" si="18"/>
        <v>43.774829961527132</v>
      </c>
      <c r="U61" s="22">
        <f t="shared" si="19"/>
        <v>39.07392896277738</v>
      </c>
      <c r="V61" s="40">
        <f t="shared" ref="V61:W61" si="27">+V8+V43</f>
        <v>1617000</v>
      </c>
      <c r="W61" s="41">
        <f t="shared" si="27"/>
        <v>1617000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404655000</v>
      </c>
      <c r="C65" s="48">
        <f t="shared" si="30"/>
        <v>9663000</v>
      </c>
      <c r="D65" s="48">
        <f t="shared" si="30"/>
        <v>0</v>
      </c>
      <c r="E65" s="48">
        <f t="shared" si="30"/>
        <v>414318000</v>
      </c>
      <c r="F65" s="49">
        <f t="shared" si="30"/>
        <v>419852000</v>
      </c>
      <c r="G65" s="50">
        <f t="shared" si="30"/>
        <v>209731000</v>
      </c>
      <c r="H65" s="49">
        <f t="shared" si="30"/>
        <v>17836000</v>
      </c>
      <c r="I65" s="50">
        <f t="shared" si="30"/>
        <v>28534502</v>
      </c>
      <c r="J65" s="49">
        <f t="shared" si="30"/>
        <v>109417000</v>
      </c>
      <c r="K65" s="50">
        <f t="shared" si="30"/>
        <v>89209890</v>
      </c>
      <c r="L65" s="49">
        <f t="shared" si="30"/>
        <v>54114000</v>
      </c>
      <c r="M65" s="51">
        <f t="shared" si="30"/>
        <v>44145929</v>
      </c>
      <c r="N65" s="49">
        <f t="shared" si="30"/>
        <v>0</v>
      </c>
      <c r="O65" s="50">
        <f t="shared" si="30"/>
        <v>0</v>
      </c>
      <c r="P65" s="49">
        <f t="shared" si="30"/>
        <v>181367000</v>
      </c>
      <c r="Q65" s="50">
        <f t="shared" si="30"/>
        <v>161890321</v>
      </c>
      <c r="R65" s="34">
        <f t="shared" si="16"/>
        <v>-50.543334216803601</v>
      </c>
      <c r="S65" s="35">
        <f t="shared" si="17"/>
        <v>-50.514534879484771</v>
      </c>
      <c r="T65" s="34">
        <f t="shared" si="18"/>
        <v>43.774829961527132</v>
      </c>
      <c r="U65" s="35">
        <f t="shared" si="19"/>
        <v>39.07392896277738</v>
      </c>
      <c r="V65" s="49">
        <f>+V61+V62</f>
        <v>1617000</v>
      </c>
      <c r="W65" s="50">
        <f>+W61+W62</f>
        <v>1617000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70629000</v>
      </c>
      <c r="C8" s="36">
        <f t="shared" si="0"/>
        <v>6432000</v>
      </c>
      <c r="D8" s="36">
        <f t="shared" si="0"/>
        <v>0</v>
      </c>
      <c r="E8" s="36">
        <f t="shared" si="0"/>
        <v>77061000</v>
      </c>
      <c r="F8" s="37">
        <f t="shared" si="0"/>
        <v>71123000</v>
      </c>
      <c r="G8" s="38">
        <f t="shared" si="0"/>
        <v>77061000</v>
      </c>
      <c r="H8" s="37">
        <f t="shared" si="0"/>
        <v>20818000</v>
      </c>
      <c r="I8" s="38">
        <f t="shared" si="0"/>
        <v>8908233</v>
      </c>
      <c r="J8" s="37">
        <f t="shared" si="0"/>
        <v>23257000</v>
      </c>
      <c r="K8" s="38">
        <f t="shared" si="0"/>
        <v>18797867</v>
      </c>
      <c r="L8" s="37">
        <f t="shared" si="0"/>
        <v>11054000</v>
      </c>
      <c r="M8" s="38">
        <f t="shared" si="0"/>
        <v>28133308</v>
      </c>
      <c r="N8" s="37">
        <f t="shared" si="0"/>
        <v>0</v>
      </c>
      <c r="O8" s="38">
        <f t="shared" si="0"/>
        <v>0</v>
      </c>
      <c r="P8" s="37">
        <f t="shared" si="0"/>
        <v>55129000</v>
      </c>
      <c r="Q8" s="38">
        <f t="shared" si="0"/>
        <v>55839408</v>
      </c>
      <c r="R8" s="16">
        <f>IF(($J8       =0),0,((($L8       -$J8       )/$J8       )*100))</f>
        <v>-52.470224018575053</v>
      </c>
      <c r="S8" s="17">
        <f>IF(($K8       =0),0,((($M8       -$K8       )/$K8       )*100))</f>
        <v>49.662235614285386</v>
      </c>
      <c r="T8" s="16">
        <f>IF(($E8       =0),0,(($P8       /$E8       )*100))</f>
        <v>71.539429802364367</v>
      </c>
      <c r="U8" s="18">
        <f>IF(($E8       =0),0,(($Q8       /$E8       )*100))</f>
        <v>72.461307276054029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61429000</v>
      </c>
      <c r="C9" s="39">
        <f t="shared" si="2"/>
        <v>5832000</v>
      </c>
      <c r="D9" s="39">
        <f t="shared" si="2"/>
        <v>0</v>
      </c>
      <c r="E9" s="39">
        <f t="shared" si="2"/>
        <v>67261000</v>
      </c>
      <c r="F9" s="40">
        <f t="shared" si="2"/>
        <v>61323000</v>
      </c>
      <c r="G9" s="41">
        <f t="shared" si="2"/>
        <v>67261000</v>
      </c>
      <c r="H9" s="40">
        <f t="shared" si="2"/>
        <v>20234000</v>
      </c>
      <c r="I9" s="41">
        <f t="shared" si="2"/>
        <v>8908233</v>
      </c>
      <c r="J9" s="40">
        <f t="shared" si="2"/>
        <v>19342000</v>
      </c>
      <c r="K9" s="41">
        <f t="shared" si="2"/>
        <v>18597867</v>
      </c>
      <c r="L9" s="40">
        <f t="shared" si="2"/>
        <v>8372000</v>
      </c>
      <c r="M9" s="41">
        <f t="shared" si="2"/>
        <v>27923308</v>
      </c>
      <c r="N9" s="40">
        <f t="shared" si="2"/>
        <v>0</v>
      </c>
      <c r="O9" s="41">
        <f t="shared" si="2"/>
        <v>0</v>
      </c>
      <c r="P9" s="40">
        <f t="shared" si="2"/>
        <v>47948000</v>
      </c>
      <c r="Q9" s="41">
        <f t="shared" si="2"/>
        <v>55429408</v>
      </c>
      <c r="R9" s="20">
        <f>IF(($J9       =0),0,((($L9       -$J9       )/$J9       )*100))</f>
        <v>-56.715954916761447</v>
      </c>
      <c r="S9" s="21">
        <f>IF(($K9       =0),0,((($M9       -$K9       )/$K9       )*100))</f>
        <v>50.142529785808229</v>
      </c>
      <c r="T9" s="20">
        <f>IF(($E9       =0),0,(($P9       /$E9       )*100))</f>
        <v>71.286481021691614</v>
      </c>
      <c r="U9" s="22">
        <f>IF(($E9       =0),0,(($Q9       /$E9       )*100))</f>
        <v>82.409431914482383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44050000</v>
      </c>
      <c r="C10" s="42">
        <v>-106000</v>
      </c>
      <c r="D10" s="42"/>
      <c r="E10" s="42">
        <f t="shared" ref="E10:E41" si="4">$B10      +$C10      +$D10</f>
        <v>43944000</v>
      </c>
      <c r="F10" s="43">
        <v>43944000</v>
      </c>
      <c r="G10" s="44">
        <v>43944000</v>
      </c>
      <c r="H10" s="43">
        <v>15234000</v>
      </c>
      <c r="I10" s="44">
        <v>5445649</v>
      </c>
      <c r="J10" s="43">
        <v>12963000</v>
      </c>
      <c r="K10" s="44">
        <v>14783781</v>
      </c>
      <c r="L10" s="43">
        <v>8372000</v>
      </c>
      <c r="M10" s="44">
        <v>15862635</v>
      </c>
      <c r="N10" s="43"/>
      <c r="O10" s="44"/>
      <c r="P10" s="43">
        <f t="shared" ref="P10:P41" si="5">$H10      +$J10      +$L10      +$N10</f>
        <v>36569000</v>
      </c>
      <c r="Q10" s="44">
        <f t="shared" ref="Q10:Q41" si="6">$I10      +$K10      +$M10      +$O10</f>
        <v>36092065</v>
      </c>
      <c r="R10" s="24">
        <f t="shared" ref="R10:R41" si="7">IF(($J10      =0),0,((($L10      -$J10      )/$J10      )*100))</f>
        <v>-35.41618452518707</v>
      </c>
      <c r="S10" s="25">
        <f t="shared" ref="S10:S41" si="8">IF(($K10      =0),0,((($M10      -$K10      )/$K10      )*100))</f>
        <v>7.2975512827198941</v>
      </c>
      <c r="T10" s="24">
        <f t="shared" ref="T10:T41" si="9">IF(($E10      =0),0,(($P10      /$E10      )*100))</f>
        <v>83.21727653377026</v>
      </c>
      <c r="U10" s="26">
        <f t="shared" ref="U10:U41" si="10">IF(($E10      =0),0,(($Q10      /$E10      )*100))</f>
        <v>82.13195202985618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17379000</v>
      </c>
      <c r="C23" s="42">
        <v>5938000</v>
      </c>
      <c r="D23" s="42"/>
      <c r="E23" s="42">
        <f t="shared" si="4"/>
        <v>23317000</v>
      </c>
      <c r="F23" s="43">
        <v>17379000</v>
      </c>
      <c r="G23" s="44">
        <v>23317000</v>
      </c>
      <c r="H23" s="43">
        <v>5000000</v>
      </c>
      <c r="I23" s="44">
        <v>3462584</v>
      </c>
      <c r="J23" s="43">
        <v>6379000</v>
      </c>
      <c r="K23" s="44">
        <v>3814086</v>
      </c>
      <c r="L23" s="43"/>
      <c r="M23" s="44">
        <v>12060673</v>
      </c>
      <c r="N23" s="43"/>
      <c r="O23" s="44"/>
      <c r="P23" s="43">
        <f t="shared" si="5"/>
        <v>11379000</v>
      </c>
      <c r="Q23" s="44">
        <f t="shared" si="6"/>
        <v>19337343</v>
      </c>
      <c r="R23" s="24">
        <f t="shared" si="7"/>
        <v>-100</v>
      </c>
      <c r="S23" s="25">
        <f t="shared" si="8"/>
        <v>216.21397629733571</v>
      </c>
      <c r="T23" s="24">
        <f t="shared" si="9"/>
        <v>48.801303769781704</v>
      </c>
      <c r="U23" s="26">
        <f t="shared" si="10"/>
        <v>82.93237980872324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9200000</v>
      </c>
      <c r="C28" s="39">
        <f t="shared" si="11"/>
        <v>600000</v>
      </c>
      <c r="D28" s="39">
        <f t="shared" si="11"/>
        <v>0</v>
      </c>
      <c r="E28" s="39">
        <f t="shared" si="11"/>
        <v>9800000</v>
      </c>
      <c r="F28" s="40">
        <f t="shared" si="11"/>
        <v>9800000</v>
      </c>
      <c r="G28" s="41">
        <f t="shared" si="11"/>
        <v>9800000</v>
      </c>
      <c r="H28" s="40">
        <f t="shared" si="11"/>
        <v>584000</v>
      </c>
      <c r="I28" s="41">
        <f t="shared" si="11"/>
        <v>0</v>
      </c>
      <c r="J28" s="40">
        <f t="shared" si="11"/>
        <v>3915000</v>
      </c>
      <c r="K28" s="41">
        <f t="shared" si="11"/>
        <v>200000</v>
      </c>
      <c r="L28" s="40">
        <f t="shared" si="11"/>
        <v>2682000</v>
      </c>
      <c r="M28" s="41">
        <f t="shared" si="11"/>
        <v>210000</v>
      </c>
      <c r="N28" s="40">
        <f t="shared" si="11"/>
        <v>0</v>
      </c>
      <c r="O28" s="41">
        <f t="shared" si="11"/>
        <v>0</v>
      </c>
      <c r="P28" s="40">
        <f t="shared" si="11"/>
        <v>7181000</v>
      </c>
      <c r="Q28" s="41">
        <f t="shared" si="11"/>
        <v>410000</v>
      </c>
      <c r="R28" s="20">
        <f t="shared" si="7"/>
        <v>-31.494252873563216</v>
      </c>
      <c r="S28" s="21">
        <f t="shared" si="8"/>
        <v>5</v>
      </c>
      <c r="T28" s="20">
        <f t="shared" si="9"/>
        <v>73.275510204081627</v>
      </c>
      <c r="U28" s="22">
        <f t="shared" si="10"/>
        <v>4.1836734693877551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284000</v>
      </c>
      <c r="I31" s="44"/>
      <c r="J31" s="43">
        <v>1060000</v>
      </c>
      <c r="K31" s="44">
        <v>200000</v>
      </c>
      <c r="L31" s="43">
        <v>1254000</v>
      </c>
      <c r="M31" s="44">
        <v>210000</v>
      </c>
      <c r="N31" s="43"/>
      <c r="O31" s="44"/>
      <c r="P31" s="43">
        <f t="shared" si="5"/>
        <v>2598000</v>
      </c>
      <c r="Q31" s="44">
        <f t="shared" si="6"/>
        <v>410000</v>
      </c>
      <c r="R31" s="24">
        <f t="shared" si="7"/>
        <v>18.30188679245283</v>
      </c>
      <c r="S31" s="25">
        <f t="shared" si="8"/>
        <v>5</v>
      </c>
      <c r="T31" s="24">
        <f t="shared" si="9"/>
        <v>86.6</v>
      </c>
      <c r="U31" s="26">
        <f t="shared" si="10"/>
        <v>13.666666666666666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475000</v>
      </c>
      <c r="K33" s="44"/>
      <c r="L33" s="43"/>
      <c r="M33" s="44"/>
      <c r="N33" s="43"/>
      <c r="O33" s="44"/>
      <c r="P33" s="43">
        <f t="shared" si="5"/>
        <v>775000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43.055555555555557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2380000</v>
      </c>
      <c r="K36" s="44"/>
      <c r="L36" s="43">
        <v>1428000</v>
      </c>
      <c r="M36" s="44"/>
      <c r="N36" s="43"/>
      <c r="O36" s="44"/>
      <c r="P36" s="43">
        <f t="shared" si="5"/>
        <v>3808000</v>
      </c>
      <c r="Q36" s="44">
        <f t="shared" si="6"/>
        <v>0</v>
      </c>
      <c r="R36" s="24">
        <f t="shared" si="7"/>
        <v>-40</v>
      </c>
      <c r="S36" s="25">
        <f t="shared" si="8"/>
        <v>0</v>
      </c>
      <c r="T36" s="24">
        <f t="shared" si="9"/>
        <v>76.160000000000011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49000</v>
      </c>
      <c r="C43" s="45">
        <f t="shared" si="20"/>
        <v>0</v>
      </c>
      <c r="D43" s="45">
        <f t="shared" si="20"/>
        <v>0</v>
      </c>
      <c r="E43" s="45">
        <f t="shared" si="20"/>
        <v>49000</v>
      </c>
      <c r="F43" s="46">
        <f t="shared" si="20"/>
        <v>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49000</v>
      </c>
      <c r="C44" s="39">
        <f t="shared" si="22"/>
        <v>0</v>
      </c>
      <c r="D44" s="39">
        <f t="shared" si="22"/>
        <v>0</v>
      </c>
      <c r="E44" s="39">
        <f t="shared" si="22"/>
        <v>49000</v>
      </c>
      <c r="F44" s="40">
        <f t="shared" si="22"/>
        <v>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49000</v>
      </c>
      <c r="C46" s="42"/>
      <c r="D46" s="42"/>
      <c r="E46" s="42">
        <f t="shared" si="13"/>
        <v>49000</v>
      </c>
      <c r="F46" s="43">
        <v>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70678000</v>
      </c>
      <c r="C61" s="39">
        <f t="shared" si="26"/>
        <v>6432000</v>
      </c>
      <c r="D61" s="39">
        <f t="shared" si="26"/>
        <v>0</v>
      </c>
      <c r="E61" s="39">
        <f t="shared" si="26"/>
        <v>77110000</v>
      </c>
      <c r="F61" s="40">
        <f t="shared" si="26"/>
        <v>71172000</v>
      </c>
      <c r="G61" s="41">
        <f t="shared" si="26"/>
        <v>77061000</v>
      </c>
      <c r="H61" s="40">
        <f t="shared" si="26"/>
        <v>20818000</v>
      </c>
      <c r="I61" s="41">
        <f t="shared" si="26"/>
        <v>8908233</v>
      </c>
      <c r="J61" s="40">
        <f t="shared" si="26"/>
        <v>23257000</v>
      </c>
      <c r="K61" s="41">
        <f t="shared" si="26"/>
        <v>18797867</v>
      </c>
      <c r="L61" s="40">
        <f t="shared" si="26"/>
        <v>11054000</v>
      </c>
      <c r="M61" s="41">
        <f t="shared" si="26"/>
        <v>28133308</v>
      </c>
      <c r="N61" s="40">
        <f t="shared" si="26"/>
        <v>0</v>
      </c>
      <c r="O61" s="41">
        <f t="shared" si="26"/>
        <v>0</v>
      </c>
      <c r="P61" s="40">
        <f t="shared" si="26"/>
        <v>55129000</v>
      </c>
      <c r="Q61" s="41">
        <f t="shared" si="26"/>
        <v>55839408</v>
      </c>
      <c r="R61" s="20">
        <f t="shared" si="16"/>
        <v>-52.470224018575053</v>
      </c>
      <c r="S61" s="21">
        <f t="shared" si="17"/>
        <v>49.662235614285386</v>
      </c>
      <c r="T61" s="20">
        <f t="shared" si="18"/>
        <v>71.493969653741402</v>
      </c>
      <c r="U61" s="22">
        <f t="shared" si="19"/>
        <v>72.415261315004543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70678000</v>
      </c>
      <c r="C65" s="48">
        <f t="shared" si="30"/>
        <v>6432000</v>
      </c>
      <c r="D65" s="48">
        <f t="shared" si="30"/>
        <v>0</v>
      </c>
      <c r="E65" s="48">
        <f t="shared" si="30"/>
        <v>77110000</v>
      </c>
      <c r="F65" s="49">
        <f t="shared" si="30"/>
        <v>71172000</v>
      </c>
      <c r="G65" s="50">
        <f t="shared" si="30"/>
        <v>77061000</v>
      </c>
      <c r="H65" s="49">
        <f t="shared" si="30"/>
        <v>20818000</v>
      </c>
      <c r="I65" s="50">
        <f t="shared" si="30"/>
        <v>8908233</v>
      </c>
      <c r="J65" s="49">
        <f t="shared" si="30"/>
        <v>23257000</v>
      </c>
      <c r="K65" s="50">
        <f t="shared" si="30"/>
        <v>18797867</v>
      </c>
      <c r="L65" s="49">
        <f t="shared" si="30"/>
        <v>11054000</v>
      </c>
      <c r="M65" s="51">
        <f t="shared" si="30"/>
        <v>28133308</v>
      </c>
      <c r="N65" s="49">
        <f t="shared" si="30"/>
        <v>0</v>
      </c>
      <c r="O65" s="50">
        <f t="shared" si="30"/>
        <v>0</v>
      </c>
      <c r="P65" s="49">
        <f t="shared" si="30"/>
        <v>55129000</v>
      </c>
      <c r="Q65" s="50">
        <f t="shared" si="30"/>
        <v>55839408</v>
      </c>
      <c r="R65" s="34">
        <f t="shared" si="16"/>
        <v>-52.470224018575053</v>
      </c>
      <c r="S65" s="35">
        <f t="shared" si="17"/>
        <v>49.662235614285386</v>
      </c>
      <c r="T65" s="34">
        <f t="shared" si="18"/>
        <v>71.493969653741402</v>
      </c>
      <c r="U65" s="35">
        <f t="shared" si="19"/>
        <v>72.415261315004543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221883000</v>
      </c>
      <c r="C8" s="36">
        <f t="shared" si="0"/>
        <v>-42618000</v>
      </c>
      <c r="D8" s="36">
        <f t="shared" si="0"/>
        <v>0</v>
      </c>
      <c r="E8" s="36">
        <f t="shared" si="0"/>
        <v>179265000</v>
      </c>
      <c r="F8" s="37">
        <f t="shared" si="0"/>
        <v>212273000</v>
      </c>
      <c r="G8" s="38">
        <f t="shared" si="0"/>
        <v>159265000</v>
      </c>
      <c r="H8" s="37">
        <f t="shared" si="0"/>
        <v>46740000</v>
      </c>
      <c r="I8" s="38">
        <f t="shared" si="0"/>
        <v>18577647</v>
      </c>
      <c r="J8" s="37">
        <f t="shared" si="0"/>
        <v>47465000</v>
      </c>
      <c r="K8" s="38">
        <f t="shared" si="0"/>
        <v>59524097</v>
      </c>
      <c r="L8" s="37">
        <f t="shared" si="0"/>
        <v>50010000</v>
      </c>
      <c r="M8" s="38">
        <f t="shared" si="0"/>
        <v>44743207</v>
      </c>
      <c r="N8" s="37">
        <f t="shared" si="0"/>
        <v>0</v>
      </c>
      <c r="O8" s="38">
        <f t="shared" si="0"/>
        <v>0</v>
      </c>
      <c r="P8" s="37">
        <f t="shared" si="0"/>
        <v>144215000</v>
      </c>
      <c r="Q8" s="38">
        <f t="shared" si="0"/>
        <v>122844951</v>
      </c>
      <c r="R8" s="16">
        <f>IF(($J8       =0),0,((($L8       -$J8       )/$J8       )*100))</f>
        <v>5.361845570420309</v>
      </c>
      <c r="S8" s="17">
        <f>IF(($K8       =0),0,((($M8       -$K8       )/$K8       )*100))</f>
        <v>-24.831775272458145</v>
      </c>
      <c r="T8" s="16">
        <f>IF(($E8       =0),0,(($P8       /$E8       )*100))</f>
        <v>80.447940200262181</v>
      </c>
      <c r="U8" s="18">
        <f>IF(($E8       =0),0,(($Q8       /$E8       )*100))</f>
        <v>68.527013639026023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218489000</v>
      </c>
      <c r="C9" s="39">
        <f t="shared" si="2"/>
        <v>-43218000</v>
      </c>
      <c r="D9" s="39">
        <f t="shared" si="2"/>
        <v>0</v>
      </c>
      <c r="E9" s="39">
        <f t="shared" si="2"/>
        <v>175271000</v>
      </c>
      <c r="F9" s="40">
        <f t="shared" si="2"/>
        <v>208279000</v>
      </c>
      <c r="G9" s="41">
        <f t="shared" si="2"/>
        <v>155271000</v>
      </c>
      <c r="H9" s="40">
        <f t="shared" si="2"/>
        <v>45243000</v>
      </c>
      <c r="I9" s="41">
        <f t="shared" si="2"/>
        <v>20577647</v>
      </c>
      <c r="J9" s="40">
        <f t="shared" si="2"/>
        <v>47193000</v>
      </c>
      <c r="K9" s="41">
        <f t="shared" si="2"/>
        <v>59524097</v>
      </c>
      <c r="L9" s="40">
        <f t="shared" si="2"/>
        <v>49423000</v>
      </c>
      <c r="M9" s="41">
        <f t="shared" si="2"/>
        <v>42743207</v>
      </c>
      <c r="N9" s="40">
        <f t="shared" si="2"/>
        <v>0</v>
      </c>
      <c r="O9" s="41">
        <f t="shared" si="2"/>
        <v>0</v>
      </c>
      <c r="P9" s="40">
        <f t="shared" si="2"/>
        <v>141859000</v>
      </c>
      <c r="Q9" s="41">
        <f t="shared" si="2"/>
        <v>122844951</v>
      </c>
      <c r="R9" s="20">
        <f>IF(($J9       =0),0,((($L9       -$J9       )/$J9       )*100))</f>
        <v>4.7252770538003519</v>
      </c>
      <c r="S9" s="21">
        <f>IF(($K9       =0),0,((($M9       -$K9       )/$K9       )*100))</f>
        <v>-28.191759045080516</v>
      </c>
      <c r="T9" s="20">
        <f>IF(($E9       =0),0,(($P9       /$E9       )*100))</f>
        <v>80.936949067444132</v>
      </c>
      <c r="U9" s="22">
        <f>IF(($E9       =0),0,(($Q9       /$E9       )*100))</f>
        <v>70.088577688265602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54530000</v>
      </c>
      <c r="C10" s="42">
        <v>-10210000</v>
      </c>
      <c r="D10" s="42"/>
      <c r="E10" s="42">
        <f t="shared" ref="E10:E41" si="4">$B10      +$C10      +$D10</f>
        <v>44320000</v>
      </c>
      <c r="F10" s="43">
        <v>44320000</v>
      </c>
      <c r="G10" s="44">
        <v>44320000</v>
      </c>
      <c r="H10" s="43">
        <v>1790000</v>
      </c>
      <c r="I10" s="44">
        <v>1672048</v>
      </c>
      <c r="J10" s="43">
        <v>9812000</v>
      </c>
      <c r="K10" s="44">
        <v>7455977</v>
      </c>
      <c r="L10" s="43">
        <v>12154000</v>
      </c>
      <c r="M10" s="44">
        <v>12381307</v>
      </c>
      <c r="N10" s="43"/>
      <c r="O10" s="44"/>
      <c r="P10" s="43">
        <f t="shared" ref="P10:P41" si="5">$H10      +$J10      +$L10      +$N10</f>
        <v>23756000</v>
      </c>
      <c r="Q10" s="44">
        <f t="shared" ref="Q10:Q41" si="6">$I10      +$K10      +$M10      +$O10</f>
        <v>21509332</v>
      </c>
      <c r="R10" s="24">
        <f t="shared" ref="R10:R41" si="7">IF(($J10      =0),0,((($L10      -$J10      )/$J10      )*100))</f>
        <v>23.86873216469629</v>
      </c>
      <c r="S10" s="25">
        <f t="shared" ref="S10:S41" si="8">IF(($K10      =0),0,((($M10      -$K10      )/$K10      )*100))</f>
        <v>66.058814290870259</v>
      </c>
      <c r="T10" s="24">
        <f t="shared" ref="T10:T41" si="9">IF(($E10      =0),0,(($P10      /$E10      )*100))</f>
        <v>53.601083032490969</v>
      </c>
      <c r="U10" s="26">
        <f t="shared" ref="U10:U41" si="10">IF(($E10      =0),0,(($Q10      /$E10      )*100))</f>
        <v>48.531886281588449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143951000</v>
      </c>
      <c r="C22" s="42">
        <v>-20000000</v>
      </c>
      <c r="D22" s="42"/>
      <c r="E22" s="42">
        <f t="shared" si="4"/>
        <v>123951000</v>
      </c>
      <c r="F22" s="43">
        <v>143951000</v>
      </c>
      <c r="G22" s="44">
        <v>103951000</v>
      </c>
      <c r="H22" s="43">
        <v>43453000</v>
      </c>
      <c r="I22" s="44">
        <v>21691271</v>
      </c>
      <c r="J22" s="43">
        <v>37381000</v>
      </c>
      <c r="K22" s="44">
        <v>45380270</v>
      </c>
      <c r="L22" s="43">
        <v>36898000</v>
      </c>
      <c r="M22" s="44">
        <v>28741586</v>
      </c>
      <c r="N22" s="43"/>
      <c r="O22" s="44"/>
      <c r="P22" s="43">
        <f t="shared" si="5"/>
        <v>117732000</v>
      </c>
      <c r="Q22" s="44">
        <f t="shared" si="6"/>
        <v>95813127</v>
      </c>
      <c r="R22" s="24">
        <f t="shared" si="7"/>
        <v>-1.2921002648404269</v>
      </c>
      <c r="S22" s="25">
        <f t="shared" si="8"/>
        <v>-36.66501763872273</v>
      </c>
      <c r="T22" s="24">
        <f t="shared" si="9"/>
        <v>94.982694774548008</v>
      </c>
      <c r="U22" s="26">
        <f t="shared" si="10"/>
        <v>77.299196456664333</v>
      </c>
      <c r="V22" s="43"/>
      <c r="W22" s="44"/>
    </row>
    <row r="23" spans="1:23" x14ac:dyDescent="0.2">
      <c r="A23" s="23" t="s">
        <v>49</v>
      </c>
      <c r="B23" s="42">
        <v>20008000</v>
      </c>
      <c r="C23" s="42">
        <v>-13008000</v>
      </c>
      <c r="D23" s="42"/>
      <c r="E23" s="42">
        <f t="shared" si="4"/>
        <v>7000000</v>
      </c>
      <c r="F23" s="43">
        <v>20008000</v>
      </c>
      <c r="G23" s="44">
        <v>7000000</v>
      </c>
      <c r="H23" s="43"/>
      <c r="I23" s="44">
        <v>-2785672</v>
      </c>
      <c r="J23" s="43"/>
      <c r="K23" s="44">
        <v>6687850</v>
      </c>
      <c r="L23" s="43">
        <v>371000</v>
      </c>
      <c r="M23" s="44">
        <v>1620314</v>
      </c>
      <c r="N23" s="43"/>
      <c r="O23" s="44"/>
      <c r="P23" s="43">
        <f t="shared" si="5"/>
        <v>371000</v>
      </c>
      <c r="Q23" s="44">
        <f t="shared" si="6"/>
        <v>5522492</v>
      </c>
      <c r="R23" s="24">
        <f t="shared" si="7"/>
        <v>0</v>
      </c>
      <c r="S23" s="25">
        <f t="shared" si="8"/>
        <v>-75.772273600633994</v>
      </c>
      <c r="T23" s="24">
        <f t="shared" si="9"/>
        <v>5.3</v>
      </c>
      <c r="U23" s="26">
        <f t="shared" si="10"/>
        <v>78.892742857142863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3394000</v>
      </c>
      <c r="C28" s="39">
        <f t="shared" si="11"/>
        <v>600000</v>
      </c>
      <c r="D28" s="39">
        <f t="shared" si="11"/>
        <v>0</v>
      </c>
      <c r="E28" s="39">
        <f t="shared" si="11"/>
        <v>3994000</v>
      </c>
      <c r="F28" s="40">
        <f t="shared" si="11"/>
        <v>3994000</v>
      </c>
      <c r="G28" s="41">
        <f t="shared" si="11"/>
        <v>3994000</v>
      </c>
      <c r="H28" s="40">
        <f t="shared" si="11"/>
        <v>1497000</v>
      </c>
      <c r="I28" s="41">
        <f t="shared" si="11"/>
        <v>-2000000</v>
      </c>
      <c r="J28" s="40">
        <f t="shared" si="11"/>
        <v>272000</v>
      </c>
      <c r="K28" s="41">
        <f t="shared" si="11"/>
        <v>0</v>
      </c>
      <c r="L28" s="40">
        <f t="shared" si="11"/>
        <v>587000</v>
      </c>
      <c r="M28" s="41">
        <f t="shared" si="11"/>
        <v>2000000</v>
      </c>
      <c r="N28" s="40">
        <f t="shared" si="11"/>
        <v>0</v>
      </c>
      <c r="O28" s="41">
        <f t="shared" si="11"/>
        <v>0</v>
      </c>
      <c r="P28" s="40">
        <f t="shared" si="11"/>
        <v>2356000</v>
      </c>
      <c r="Q28" s="41">
        <f t="shared" si="11"/>
        <v>0</v>
      </c>
      <c r="R28" s="20">
        <f t="shared" si="7"/>
        <v>115.80882352941177</v>
      </c>
      <c r="S28" s="21">
        <f t="shared" si="8"/>
        <v>0</v>
      </c>
      <c r="T28" s="20">
        <f t="shared" si="9"/>
        <v>58.988482724086133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1148000</v>
      </c>
      <c r="I31" s="44">
        <v>-2000000</v>
      </c>
      <c r="J31" s="43">
        <v>272000</v>
      </c>
      <c r="K31" s="44"/>
      <c r="L31" s="43">
        <v>118000</v>
      </c>
      <c r="M31" s="44">
        <v>2000000</v>
      </c>
      <c r="N31" s="43"/>
      <c r="O31" s="44"/>
      <c r="P31" s="43">
        <f t="shared" si="5"/>
        <v>1538000</v>
      </c>
      <c r="Q31" s="44">
        <f t="shared" si="6"/>
        <v>0</v>
      </c>
      <c r="R31" s="24">
        <f t="shared" si="7"/>
        <v>-56.617647058823529</v>
      </c>
      <c r="S31" s="25">
        <f t="shared" si="8"/>
        <v>0</v>
      </c>
      <c r="T31" s="24">
        <f t="shared" si="9"/>
        <v>76.900000000000006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1394000</v>
      </c>
      <c r="C33" s="42">
        <v>600000</v>
      </c>
      <c r="D33" s="42"/>
      <c r="E33" s="42">
        <f t="shared" si="4"/>
        <v>1994000</v>
      </c>
      <c r="F33" s="43">
        <v>1994000</v>
      </c>
      <c r="G33" s="44">
        <v>1994000</v>
      </c>
      <c r="H33" s="43">
        <v>349000</v>
      </c>
      <c r="I33" s="44"/>
      <c r="J33" s="43"/>
      <c r="K33" s="44"/>
      <c r="L33" s="43">
        <v>469000</v>
      </c>
      <c r="M33" s="44"/>
      <c r="N33" s="43"/>
      <c r="O33" s="44"/>
      <c r="P33" s="43">
        <f t="shared" si="5"/>
        <v>818000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41.023069207622868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47163000</v>
      </c>
      <c r="C43" s="45">
        <f t="shared" si="20"/>
        <v>3177000</v>
      </c>
      <c r="D43" s="45">
        <f t="shared" si="20"/>
        <v>0</v>
      </c>
      <c r="E43" s="45">
        <f t="shared" si="20"/>
        <v>50340000</v>
      </c>
      <c r="F43" s="46">
        <f t="shared" si="20"/>
        <v>47163000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47163000</v>
      </c>
      <c r="C44" s="39">
        <f t="shared" si="22"/>
        <v>3177000</v>
      </c>
      <c r="D44" s="39">
        <f t="shared" si="22"/>
        <v>0</v>
      </c>
      <c r="E44" s="39">
        <f t="shared" si="22"/>
        <v>50340000</v>
      </c>
      <c r="F44" s="40">
        <f t="shared" si="22"/>
        <v>47163000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7163000</v>
      </c>
      <c r="C46" s="42">
        <v>3177000</v>
      </c>
      <c r="D46" s="42"/>
      <c r="E46" s="42">
        <f t="shared" si="13"/>
        <v>10340000</v>
      </c>
      <c r="F46" s="43">
        <v>7163000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269046000</v>
      </c>
      <c r="C61" s="39">
        <f t="shared" si="26"/>
        <v>-39441000</v>
      </c>
      <c r="D61" s="39">
        <f t="shared" si="26"/>
        <v>0</v>
      </c>
      <c r="E61" s="39">
        <f t="shared" si="26"/>
        <v>229605000</v>
      </c>
      <c r="F61" s="40">
        <f t="shared" si="26"/>
        <v>259436000</v>
      </c>
      <c r="G61" s="41">
        <f t="shared" si="26"/>
        <v>159265000</v>
      </c>
      <c r="H61" s="40">
        <f t="shared" si="26"/>
        <v>46740000</v>
      </c>
      <c r="I61" s="41">
        <f t="shared" si="26"/>
        <v>18577647</v>
      </c>
      <c r="J61" s="40">
        <f t="shared" si="26"/>
        <v>47465000</v>
      </c>
      <c r="K61" s="41">
        <f t="shared" si="26"/>
        <v>59524097</v>
      </c>
      <c r="L61" s="40">
        <f t="shared" si="26"/>
        <v>50010000</v>
      </c>
      <c r="M61" s="41">
        <f t="shared" si="26"/>
        <v>44743207</v>
      </c>
      <c r="N61" s="40">
        <f t="shared" si="26"/>
        <v>0</v>
      </c>
      <c r="O61" s="41">
        <f t="shared" si="26"/>
        <v>0</v>
      </c>
      <c r="P61" s="40">
        <f t="shared" si="26"/>
        <v>144215000</v>
      </c>
      <c r="Q61" s="41">
        <f t="shared" si="26"/>
        <v>122844951</v>
      </c>
      <c r="R61" s="20">
        <f t="shared" si="16"/>
        <v>5.361845570420309</v>
      </c>
      <c r="S61" s="21">
        <f t="shared" si="17"/>
        <v>-24.831775272458145</v>
      </c>
      <c r="T61" s="20">
        <f t="shared" si="18"/>
        <v>62.810043335293223</v>
      </c>
      <c r="U61" s="22">
        <f t="shared" si="19"/>
        <v>53.502733389952304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269046000</v>
      </c>
      <c r="C65" s="48">
        <f t="shared" si="30"/>
        <v>-39441000</v>
      </c>
      <c r="D65" s="48">
        <f t="shared" si="30"/>
        <v>0</v>
      </c>
      <c r="E65" s="48">
        <f t="shared" si="30"/>
        <v>229605000</v>
      </c>
      <c r="F65" s="49">
        <f t="shared" si="30"/>
        <v>259436000</v>
      </c>
      <c r="G65" s="50">
        <f t="shared" si="30"/>
        <v>159265000</v>
      </c>
      <c r="H65" s="49">
        <f t="shared" si="30"/>
        <v>46740000</v>
      </c>
      <c r="I65" s="50">
        <f t="shared" si="30"/>
        <v>18577647</v>
      </c>
      <c r="J65" s="49">
        <f t="shared" si="30"/>
        <v>47465000</v>
      </c>
      <c r="K65" s="50">
        <f t="shared" si="30"/>
        <v>59524097</v>
      </c>
      <c r="L65" s="49">
        <f t="shared" si="30"/>
        <v>50010000</v>
      </c>
      <c r="M65" s="51">
        <f t="shared" si="30"/>
        <v>44743207</v>
      </c>
      <c r="N65" s="49">
        <f t="shared" si="30"/>
        <v>0</v>
      </c>
      <c r="O65" s="50">
        <f t="shared" si="30"/>
        <v>0</v>
      </c>
      <c r="P65" s="49">
        <f t="shared" si="30"/>
        <v>144215000</v>
      </c>
      <c r="Q65" s="50">
        <f t="shared" si="30"/>
        <v>122844951</v>
      </c>
      <c r="R65" s="34">
        <f t="shared" si="16"/>
        <v>5.361845570420309</v>
      </c>
      <c r="S65" s="35">
        <f t="shared" si="17"/>
        <v>-24.831775272458145</v>
      </c>
      <c r="T65" s="34">
        <f t="shared" si="18"/>
        <v>62.810043335293223</v>
      </c>
      <c r="U65" s="35">
        <f t="shared" si="19"/>
        <v>53.502733389952304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1127810000</v>
      </c>
      <c r="C8" s="36">
        <f t="shared" si="0"/>
        <v>-7230000</v>
      </c>
      <c r="D8" s="36">
        <f t="shared" si="0"/>
        <v>0</v>
      </c>
      <c r="E8" s="36">
        <f t="shared" si="0"/>
        <v>1120580000</v>
      </c>
      <c r="F8" s="37">
        <f t="shared" si="0"/>
        <v>1120580000</v>
      </c>
      <c r="G8" s="38">
        <f t="shared" si="0"/>
        <v>1062843000</v>
      </c>
      <c r="H8" s="37">
        <f t="shared" si="0"/>
        <v>192325000</v>
      </c>
      <c r="I8" s="38">
        <f t="shared" si="0"/>
        <v>0</v>
      </c>
      <c r="J8" s="37">
        <f t="shared" si="0"/>
        <v>330576000</v>
      </c>
      <c r="K8" s="38">
        <f t="shared" si="0"/>
        <v>0</v>
      </c>
      <c r="L8" s="37">
        <f t="shared" si="0"/>
        <v>216932000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739833000</v>
      </c>
      <c r="Q8" s="38">
        <f t="shared" si="0"/>
        <v>0</v>
      </c>
      <c r="R8" s="16">
        <f>IF(($J8       =0),0,((($L8       -$J8       )/$J8       )*100))</f>
        <v>-34.377571269541647</v>
      </c>
      <c r="S8" s="17">
        <f>IF(($K8       =0),0,((($M8       -$K8       )/$K8       )*100))</f>
        <v>0</v>
      </c>
      <c r="T8" s="16">
        <f>IF(($E8       =0),0,(($P8       /$E8       )*100))</f>
        <v>66.022327723143377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1121964000</v>
      </c>
      <c r="C9" s="39">
        <f t="shared" si="2"/>
        <v>-7230000</v>
      </c>
      <c r="D9" s="39">
        <f t="shared" si="2"/>
        <v>0</v>
      </c>
      <c r="E9" s="39">
        <f t="shared" si="2"/>
        <v>1114734000</v>
      </c>
      <c r="F9" s="40">
        <f t="shared" si="2"/>
        <v>1114734000</v>
      </c>
      <c r="G9" s="41">
        <f t="shared" si="2"/>
        <v>1056997000</v>
      </c>
      <c r="H9" s="40">
        <f t="shared" si="2"/>
        <v>191440000</v>
      </c>
      <c r="I9" s="41">
        <f t="shared" si="2"/>
        <v>0</v>
      </c>
      <c r="J9" s="40">
        <f t="shared" si="2"/>
        <v>328310000</v>
      </c>
      <c r="K9" s="41">
        <f t="shared" si="2"/>
        <v>0</v>
      </c>
      <c r="L9" s="40">
        <f t="shared" si="2"/>
        <v>216114000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735864000</v>
      </c>
      <c r="Q9" s="41">
        <f t="shared" si="2"/>
        <v>0</v>
      </c>
      <c r="R9" s="20">
        <f>IF(($J9       =0),0,((($L9       -$J9       )/$J9       )*100))</f>
        <v>-34.173799153239315</v>
      </c>
      <c r="S9" s="21">
        <f>IF(($K9       =0),0,((($M9       -$K9       )/$K9       )*100))</f>
        <v>0</v>
      </c>
      <c r="T9" s="20">
        <f>IF(($E9       =0),0,(($P9       /$E9       )*100))</f>
        <v>66.012519578661809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727555000</v>
      </c>
      <c r="C10" s="42">
        <v>-7230000</v>
      </c>
      <c r="D10" s="42"/>
      <c r="E10" s="42">
        <f t="shared" ref="E10:E41" si="4">$B10      +$C10      +$D10</f>
        <v>720325000</v>
      </c>
      <c r="F10" s="43">
        <v>720325000</v>
      </c>
      <c r="G10" s="44">
        <v>720325000</v>
      </c>
      <c r="H10" s="43">
        <v>127442000</v>
      </c>
      <c r="I10" s="44"/>
      <c r="J10" s="43">
        <v>213437000</v>
      </c>
      <c r="K10" s="44"/>
      <c r="L10" s="43">
        <v>144963000</v>
      </c>
      <c r="M10" s="44"/>
      <c r="N10" s="43"/>
      <c r="O10" s="44"/>
      <c r="P10" s="43">
        <f t="shared" ref="P10:P41" si="5">$H10      +$J10      +$L10      +$N10</f>
        <v>485842000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-32.081597848545471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67.447610453614686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3296000</v>
      </c>
      <c r="C16" s="42"/>
      <c r="D16" s="42"/>
      <c r="E16" s="42">
        <f t="shared" si="4"/>
        <v>3296000</v>
      </c>
      <c r="F16" s="43">
        <v>3296000</v>
      </c>
      <c r="G16" s="44">
        <v>3296000</v>
      </c>
      <c r="H16" s="43"/>
      <c r="I16" s="44"/>
      <c r="J16" s="43"/>
      <c r="K16" s="44"/>
      <c r="L16" s="43">
        <v>1881000</v>
      </c>
      <c r="M16" s="44"/>
      <c r="N16" s="43"/>
      <c r="O16" s="44"/>
      <c r="P16" s="43">
        <f t="shared" si="5"/>
        <v>1881000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57.069174757281552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291113000</v>
      </c>
      <c r="C22" s="42"/>
      <c r="D22" s="42"/>
      <c r="E22" s="42">
        <f t="shared" si="4"/>
        <v>291113000</v>
      </c>
      <c r="F22" s="43">
        <v>291113000</v>
      </c>
      <c r="G22" s="44">
        <v>233376000</v>
      </c>
      <c r="H22" s="43">
        <v>53986000</v>
      </c>
      <c r="I22" s="44"/>
      <c r="J22" s="43">
        <v>90689000</v>
      </c>
      <c r="K22" s="44"/>
      <c r="L22" s="43">
        <v>57441000</v>
      </c>
      <c r="M22" s="44"/>
      <c r="N22" s="43"/>
      <c r="O22" s="44"/>
      <c r="P22" s="43">
        <f t="shared" si="5"/>
        <v>202116000</v>
      </c>
      <c r="Q22" s="44">
        <f t="shared" si="6"/>
        <v>0</v>
      </c>
      <c r="R22" s="24">
        <f t="shared" si="7"/>
        <v>-36.661557631024714</v>
      </c>
      <c r="S22" s="25">
        <f t="shared" si="8"/>
        <v>0</v>
      </c>
      <c r="T22" s="24">
        <f t="shared" si="9"/>
        <v>69.428709813714946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10012000</v>
      </c>
      <c r="I23" s="44"/>
      <c r="J23" s="43">
        <v>24184000</v>
      </c>
      <c r="K23" s="44"/>
      <c r="L23" s="43">
        <v>11829000</v>
      </c>
      <c r="M23" s="44"/>
      <c r="N23" s="43"/>
      <c r="O23" s="44"/>
      <c r="P23" s="43">
        <f t="shared" si="5"/>
        <v>46025000</v>
      </c>
      <c r="Q23" s="44">
        <f t="shared" si="6"/>
        <v>0</v>
      </c>
      <c r="R23" s="24">
        <f t="shared" si="7"/>
        <v>-51.087495865034739</v>
      </c>
      <c r="S23" s="25">
        <f t="shared" si="8"/>
        <v>0</v>
      </c>
      <c r="T23" s="24">
        <f t="shared" si="9"/>
        <v>46.024999999999999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5846000</v>
      </c>
      <c r="C28" s="39">
        <f t="shared" si="11"/>
        <v>0</v>
      </c>
      <c r="D28" s="39">
        <f t="shared" si="11"/>
        <v>0</v>
      </c>
      <c r="E28" s="39">
        <f t="shared" si="11"/>
        <v>5846000</v>
      </c>
      <c r="F28" s="40">
        <f t="shared" si="11"/>
        <v>5846000</v>
      </c>
      <c r="G28" s="41">
        <f t="shared" si="11"/>
        <v>5846000</v>
      </c>
      <c r="H28" s="40">
        <f t="shared" si="11"/>
        <v>885000</v>
      </c>
      <c r="I28" s="41">
        <f t="shared" si="11"/>
        <v>0</v>
      </c>
      <c r="J28" s="40">
        <f t="shared" si="11"/>
        <v>2266000</v>
      </c>
      <c r="K28" s="41">
        <f t="shared" si="11"/>
        <v>0</v>
      </c>
      <c r="L28" s="40">
        <f t="shared" si="11"/>
        <v>818000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3969000</v>
      </c>
      <c r="Q28" s="41">
        <f t="shared" si="11"/>
        <v>0</v>
      </c>
      <c r="R28" s="20">
        <f t="shared" si="7"/>
        <v>-63.901147396293027</v>
      </c>
      <c r="S28" s="21">
        <f t="shared" si="8"/>
        <v>0</v>
      </c>
      <c r="T28" s="20">
        <f t="shared" si="9"/>
        <v>67.892576120424224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229000</v>
      </c>
      <c r="I31" s="44"/>
      <c r="J31" s="43">
        <v>173000</v>
      </c>
      <c r="K31" s="44"/>
      <c r="L31" s="43">
        <v>158000</v>
      </c>
      <c r="M31" s="44"/>
      <c r="N31" s="43"/>
      <c r="O31" s="44"/>
      <c r="P31" s="43">
        <f t="shared" si="5"/>
        <v>560000</v>
      </c>
      <c r="Q31" s="44">
        <f t="shared" si="6"/>
        <v>0</v>
      </c>
      <c r="R31" s="24">
        <f t="shared" si="7"/>
        <v>-8.6705202312138727</v>
      </c>
      <c r="S31" s="25">
        <f t="shared" si="8"/>
        <v>0</v>
      </c>
      <c r="T31" s="24">
        <f t="shared" si="9"/>
        <v>28.000000000000004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3846000</v>
      </c>
      <c r="C33" s="42"/>
      <c r="D33" s="42"/>
      <c r="E33" s="42">
        <f t="shared" si="4"/>
        <v>3846000</v>
      </c>
      <c r="F33" s="43">
        <v>3846000</v>
      </c>
      <c r="G33" s="44">
        <v>3846000</v>
      </c>
      <c r="H33" s="43">
        <v>656000</v>
      </c>
      <c r="I33" s="44"/>
      <c r="J33" s="43">
        <v>2093000</v>
      </c>
      <c r="K33" s="44"/>
      <c r="L33" s="43">
        <v>660000</v>
      </c>
      <c r="M33" s="44"/>
      <c r="N33" s="43"/>
      <c r="O33" s="44"/>
      <c r="P33" s="43">
        <f t="shared" si="5"/>
        <v>3409000</v>
      </c>
      <c r="Q33" s="44">
        <f t="shared" si="6"/>
        <v>0</v>
      </c>
      <c r="R33" s="24">
        <f t="shared" si="7"/>
        <v>-68.466316292403249</v>
      </c>
      <c r="S33" s="25">
        <f t="shared" si="8"/>
        <v>0</v>
      </c>
      <c r="T33" s="24">
        <f t="shared" si="9"/>
        <v>88.637545501820071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11673000</v>
      </c>
      <c r="C43" s="45">
        <f t="shared" si="20"/>
        <v>0</v>
      </c>
      <c r="D43" s="45">
        <f t="shared" si="20"/>
        <v>0</v>
      </c>
      <c r="E43" s="45">
        <f t="shared" si="20"/>
        <v>11673000</v>
      </c>
      <c r="F43" s="46">
        <f t="shared" si="20"/>
        <v>11673000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11673000</v>
      </c>
      <c r="C56" s="39">
        <f t="shared" si="24"/>
        <v>0</v>
      </c>
      <c r="D56" s="39">
        <f t="shared" si="24"/>
        <v>0</v>
      </c>
      <c r="E56" s="39">
        <f t="shared" si="24"/>
        <v>11673000</v>
      </c>
      <c r="F56" s="40">
        <f t="shared" si="24"/>
        <v>11673000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11673000</v>
      </c>
      <c r="C59" s="42"/>
      <c r="D59" s="42"/>
      <c r="E59" s="42">
        <f t="shared" si="13"/>
        <v>11673000</v>
      </c>
      <c r="F59" s="43">
        <v>11673000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1139483000</v>
      </c>
      <c r="C61" s="39">
        <f t="shared" si="26"/>
        <v>-7230000</v>
      </c>
      <c r="D61" s="39">
        <f t="shared" si="26"/>
        <v>0</v>
      </c>
      <c r="E61" s="39">
        <f t="shared" si="26"/>
        <v>1132253000</v>
      </c>
      <c r="F61" s="40">
        <f t="shared" si="26"/>
        <v>1132253000</v>
      </c>
      <c r="G61" s="41">
        <f t="shared" si="26"/>
        <v>1062843000</v>
      </c>
      <c r="H61" s="40">
        <f t="shared" si="26"/>
        <v>192325000</v>
      </c>
      <c r="I61" s="41">
        <f t="shared" si="26"/>
        <v>0</v>
      </c>
      <c r="J61" s="40">
        <f t="shared" si="26"/>
        <v>330576000</v>
      </c>
      <c r="K61" s="41">
        <f t="shared" si="26"/>
        <v>0</v>
      </c>
      <c r="L61" s="40">
        <f t="shared" si="26"/>
        <v>216932000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739833000</v>
      </c>
      <c r="Q61" s="41">
        <f t="shared" si="26"/>
        <v>0</v>
      </c>
      <c r="R61" s="20">
        <f t="shared" si="16"/>
        <v>-34.377571269541647</v>
      </c>
      <c r="S61" s="21">
        <f t="shared" si="17"/>
        <v>0</v>
      </c>
      <c r="T61" s="20">
        <f t="shared" si="18"/>
        <v>65.341668337376888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1139483000</v>
      </c>
      <c r="C65" s="48">
        <f t="shared" si="30"/>
        <v>-7230000</v>
      </c>
      <c r="D65" s="48">
        <f t="shared" si="30"/>
        <v>0</v>
      </c>
      <c r="E65" s="48">
        <f t="shared" si="30"/>
        <v>1132253000</v>
      </c>
      <c r="F65" s="49">
        <f t="shared" si="30"/>
        <v>1132253000</v>
      </c>
      <c r="G65" s="50">
        <f t="shared" si="30"/>
        <v>1062843000</v>
      </c>
      <c r="H65" s="49">
        <f t="shared" si="30"/>
        <v>192325000</v>
      </c>
      <c r="I65" s="50">
        <f t="shared" si="30"/>
        <v>0</v>
      </c>
      <c r="J65" s="49">
        <f t="shared" si="30"/>
        <v>330576000</v>
      </c>
      <c r="K65" s="50">
        <f t="shared" si="30"/>
        <v>0</v>
      </c>
      <c r="L65" s="49">
        <f t="shared" si="30"/>
        <v>216932000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739833000</v>
      </c>
      <c r="Q65" s="50">
        <f t="shared" si="30"/>
        <v>0</v>
      </c>
      <c r="R65" s="34">
        <f t="shared" si="16"/>
        <v>-34.377571269541647</v>
      </c>
      <c r="S65" s="35">
        <f t="shared" si="17"/>
        <v>0</v>
      </c>
      <c r="T65" s="34">
        <f t="shared" si="18"/>
        <v>65.341668337376888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67762000</v>
      </c>
      <c r="C8" s="36">
        <f t="shared" si="0"/>
        <v>16714000</v>
      </c>
      <c r="D8" s="36">
        <f t="shared" si="0"/>
        <v>0</v>
      </c>
      <c r="E8" s="36">
        <f t="shared" si="0"/>
        <v>84476000</v>
      </c>
      <c r="F8" s="37">
        <f t="shared" si="0"/>
        <v>71476000</v>
      </c>
      <c r="G8" s="38">
        <f t="shared" si="0"/>
        <v>84476000</v>
      </c>
      <c r="H8" s="37">
        <f t="shared" si="0"/>
        <v>16480000</v>
      </c>
      <c r="I8" s="38">
        <f t="shared" si="0"/>
        <v>14157177</v>
      </c>
      <c r="J8" s="37">
        <f t="shared" si="0"/>
        <v>25626000</v>
      </c>
      <c r="K8" s="38">
        <f t="shared" si="0"/>
        <v>0</v>
      </c>
      <c r="L8" s="37">
        <f t="shared" si="0"/>
        <v>31852000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73958000</v>
      </c>
      <c r="Q8" s="38">
        <f t="shared" si="0"/>
        <v>14157177</v>
      </c>
      <c r="R8" s="16">
        <f>IF(($J8       =0),0,((($L8       -$J8       )/$J8       )*100))</f>
        <v>24.295637243424647</v>
      </c>
      <c r="S8" s="17">
        <f>IF(($K8       =0),0,((($M8       -$K8       )/$K8       )*100))</f>
        <v>0</v>
      </c>
      <c r="T8" s="16">
        <f>IF(($E8       =0),0,(($P8       /$E8       )*100))</f>
        <v>87.549126379089913</v>
      </c>
      <c r="U8" s="18">
        <f>IF(($E8       =0),0,(($Q8       /$E8       )*100))</f>
        <v>16.758815521568255</v>
      </c>
      <c r="V8" s="37">
        <f t="shared" ref="V8:W8" si="1">+V9+V28</f>
        <v>24459000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63510000</v>
      </c>
      <c r="C9" s="39">
        <f t="shared" si="2"/>
        <v>17878000</v>
      </c>
      <c r="D9" s="39">
        <f t="shared" si="2"/>
        <v>0</v>
      </c>
      <c r="E9" s="39">
        <f t="shared" si="2"/>
        <v>81388000</v>
      </c>
      <c r="F9" s="40">
        <f t="shared" si="2"/>
        <v>68388000</v>
      </c>
      <c r="G9" s="41">
        <f t="shared" si="2"/>
        <v>81388000</v>
      </c>
      <c r="H9" s="40">
        <f t="shared" si="2"/>
        <v>15898000</v>
      </c>
      <c r="I9" s="41">
        <f t="shared" si="2"/>
        <v>14157177</v>
      </c>
      <c r="J9" s="40">
        <f t="shared" si="2"/>
        <v>24692000</v>
      </c>
      <c r="K9" s="41">
        <f t="shared" si="2"/>
        <v>0</v>
      </c>
      <c r="L9" s="40">
        <f t="shared" si="2"/>
        <v>31852000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72442000</v>
      </c>
      <c r="Q9" s="41">
        <f t="shared" si="2"/>
        <v>14157177</v>
      </c>
      <c r="R9" s="20">
        <f>IF(($J9       =0),0,((($L9       -$J9       )/$J9       )*100))</f>
        <v>28.997246071602138</v>
      </c>
      <c r="S9" s="21">
        <f>IF(($K9       =0),0,((($M9       -$K9       )/$K9       )*100))</f>
        <v>0</v>
      </c>
      <c r="T9" s="20">
        <f>IF(($E9       =0),0,(($P9       /$E9       )*100))</f>
        <v>89.008207598171722</v>
      </c>
      <c r="U9" s="22">
        <f>IF(($E9       =0),0,(($Q9       /$E9       )*100))</f>
        <v>17.394673661964909</v>
      </c>
      <c r="V9" s="40">
        <f t="shared" ref="V9:W9" si="3">SUM(V10:V27)</f>
        <v>7606000</v>
      </c>
      <c r="W9" s="41">
        <f t="shared" si="3"/>
        <v>0</v>
      </c>
    </row>
    <row r="10" spans="1:23" x14ac:dyDescent="0.2">
      <c r="A10" s="23" t="s">
        <v>36</v>
      </c>
      <c r="B10" s="42">
        <v>44678000</v>
      </c>
      <c r="C10" s="42">
        <v>-122000</v>
      </c>
      <c r="D10" s="42"/>
      <c r="E10" s="42">
        <f t="shared" ref="E10:E41" si="4">$B10      +$C10      +$D10</f>
        <v>44556000</v>
      </c>
      <c r="F10" s="43">
        <v>44556000</v>
      </c>
      <c r="G10" s="44">
        <v>44556000</v>
      </c>
      <c r="H10" s="43">
        <v>5898000</v>
      </c>
      <c r="I10" s="44">
        <v>4157177</v>
      </c>
      <c r="J10" s="43">
        <v>19692000</v>
      </c>
      <c r="K10" s="44"/>
      <c r="L10" s="43">
        <v>31852000</v>
      </c>
      <c r="M10" s="44"/>
      <c r="N10" s="43"/>
      <c r="O10" s="44"/>
      <c r="P10" s="43">
        <f t="shared" ref="P10:P41" si="5">$H10      +$J10      +$L10      +$N10</f>
        <v>57442000</v>
      </c>
      <c r="Q10" s="44">
        <f t="shared" ref="Q10:Q41" si="6">$I10      +$K10      +$M10      +$O10</f>
        <v>4157177</v>
      </c>
      <c r="R10" s="24">
        <f t="shared" ref="R10:R41" si="7">IF(($J10      =0),0,((($L10      -$J10      )/$J10      )*100))</f>
        <v>61.750964858825917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128.92090851961578</v>
      </c>
      <c r="U10" s="26">
        <f t="shared" ref="U10:U41" si="10">IF(($E10      =0),0,(($Q10      /$E10      )*100))</f>
        <v>9.33022937427058</v>
      </c>
      <c r="V10" s="43">
        <v>7606000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5000000</v>
      </c>
      <c r="D20" s="42"/>
      <c r="E20" s="42">
        <f t="shared" si="4"/>
        <v>5000000</v>
      </c>
      <c r="F20" s="43">
        <v>5000000</v>
      </c>
      <c r="G20" s="44">
        <v>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18832000</v>
      </c>
      <c r="C23" s="42">
        <v>13000000</v>
      </c>
      <c r="D23" s="42"/>
      <c r="E23" s="42">
        <f t="shared" si="4"/>
        <v>31832000</v>
      </c>
      <c r="F23" s="43">
        <v>18832000</v>
      </c>
      <c r="G23" s="44">
        <v>31832000</v>
      </c>
      <c r="H23" s="43">
        <v>10000000</v>
      </c>
      <c r="I23" s="44">
        <v>10000000</v>
      </c>
      <c r="J23" s="43">
        <v>5000000</v>
      </c>
      <c r="K23" s="44"/>
      <c r="L23" s="43"/>
      <c r="M23" s="44"/>
      <c r="N23" s="43"/>
      <c r="O23" s="44"/>
      <c r="P23" s="43">
        <f t="shared" si="5"/>
        <v>15000000</v>
      </c>
      <c r="Q23" s="44">
        <f t="shared" si="6"/>
        <v>10000000</v>
      </c>
      <c r="R23" s="24">
        <f t="shared" si="7"/>
        <v>-100</v>
      </c>
      <c r="S23" s="25">
        <f t="shared" si="8"/>
        <v>0</v>
      </c>
      <c r="T23" s="24">
        <f t="shared" si="9"/>
        <v>47.122392560944959</v>
      </c>
      <c r="U23" s="26">
        <f t="shared" si="10"/>
        <v>31.414928373963306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4252000</v>
      </c>
      <c r="C28" s="39">
        <f t="shared" si="11"/>
        <v>-1164000</v>
      </c>
      <c r="D28" s="39">
        <f t="shared" si="11"/>
        <v>0</v>
      </c>
      <c r="E28" s="39">
        <f t="shared" si="11"/>
        <v>3088000</v>
      </c>
      <c r="F28" s="40">
        <f t="shared" si="11"/>
        <v>3088000</v>
      </c>
      <c r="G28" s="41">
        <f t="shared" si="11"/>
        <v>3088000</v>
      </c>
      <c r="H28" s="40">
        <f t="shared" si="11"/>
        <v>582000</v>
      </c>
      <c r="I28" s="41">
        <f t="shared" si="11"/>
        <v>0</v>
      </c>
      <c r="J28" s="40">
        <f t="shared" si="11"/>
        <v>934000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1516000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49.093264248704664</v>
      </c>
      <c r="U28" s="22">
        <f t="shared" si="10"/>
        <v>0</v>
      </c>
      <c r="V28" s="40">
        <f t="shared" ref="V28:W28" si="12">SUM(V29:V42)</f>
        <v>16853000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582000</v>
      </c>
      <c r="I31" s="44"/>
      <c r="J31" s="43">
        <v>546000</v>
      </c>
      <c r="K31" s="44"/>
      <c r="L31" s="43"/>
      <c r="M31" s="44"/>
      <c r="N31" s="43"/>
      <c r="O31" s="44"/>
      <c r="P31" s="43">
        <f t="shared" si="5"/>
        <v>1128000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41.777777777777779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1552000</v>
      </c>
      <c r="C33" s="42">
        <v>-1164000</v>
      </c>
      <c r="D33" s="42"/>
      <c r="E33" s="42">
        <f t="shared" si="4"/>
        <v>388000</v>
      </c>
      <c r="F33" s="43">
        <v>388000</v>
      </c>
      <c r="G33" s="44">
        <v>388000</v>
      </c>
      <c r="H33" s="43"/>
      <c r="I33" s="44"/>
      <c r="J33" s="43">
        <v>388000</v>
      </c>
      <c r="K33" s="44"/>
      <c r="L33" s="43"/>
      <c r="M33" s="44"/>
      <c r="N33" s="43"/>
      <c r="O33" s="44"/>
      <c r="P33" s="43">
        <f t="shared" si="5"/>
        <v>388000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16853000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50371000</v>
      </c>
      <c r="C43" s="45">
        <f t="shared" si="20"/>
        <v>49890000</v>
      </c>
      <c r="D43" s="45">
        <f t="shared" si="20"/>
        <v>0</v>
      </c>
      <c r="E43" s="45">
        <f t="shared" si="20"/>
        <v>100261000</v>
      </c>
      <c r="F43" s="46">
        <f t="shared" si="20"/>
        <v>100334000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50371000</v>
      </c>
      <c r="C44" s="39">
        <f t="shared" si="22"/>
        <v>49890000</v>
      </c>
      <c r="D44" s="39">
        <f t="shared" si="22"/>
        <v>0</v>
      </c>
      <c r="E44" s="39">
        <f t="shared" si="22"/>
        <v>100261000</v>
      </c>
      <c r="F44" s="40">
        <f t="shared" si="22"/>
        <v>100334000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50000000</v>
      </c>
      <c r="C45" s="42"/>
      <c r="D45" s="42"/>
      <c r="E45" s="42">
        <f t="shared" si="13"/>
        <v>50000000</v>
      </c>
      <c r="F45" s="43">
        <v>50000000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371000</v>
      </c>
      <c r="C46" s="42">
        <v>-73000</v>
      </c>
      <c r="D46" s="42"/>
      <c r="E46" s="42">
        <f t="shared" si="13"/>
        <v>298000</v>
      </c>
      <c r="F46" s="43">
        <v>371000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49963000</v>
      </c>
      <c r="D55" s="42"/>
      <c r="E55" s="42">
        <f t="shared" si="13"/>
        <v>49963000</v>
      </c>
      <c r="F55" s="43">
        <v>49963000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118133000</v>
      </c>
      <c r="C61" s="39">
        <f t="shared" si="26"/>
        <v>66604000</v>
      </c>
      <c r="D61" s="39">
        <f t="shared" si="26"/>
        <v>0</v>
      </c>
      <c r="E61" s="39">
        <f t="shared" si="26"/>
        <v>184737000</v>
      </c>
      <c r="F61" s="40">
        <f t="shared" si="26"/>
        <v>171810000</v>
      </c>
      <c r="G61" s="41">
        <f t="shared" si="26"/>
        <v>84476000</v>
      </c>
      <c r="H61" s="40">
        <f t="shared" si="26"/>
        <v>16480000</v>
      </c>
      <c r="I61" s="41">
        <f t="shared" si="26"/>
        <v>14157177</v>
      </c>
      <c r="J61" s="40">
        <f t="shared" si="26"/>
        <v>25626000</v>
      </c>
      <c r="K61" s="41">
        <f t="shared" si="26"/>
        <v>0</v>
      </c>
      <c r="L61" s="40">
        <f t="shared" si="26"/>
        <v>31852000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73958000</v>
      </c>
      <c r="Q61" s="41">
        <f t="shared" si="26"/>
        <v>14157177</v>
      </c>
      <c r="R61" s="20">
        <f t="shared" si="16"/>
        <v>24.295637243424647</v>
      </c>
      <c r="S61" s="21">
        <f t="shared" si="17"/>
        <v>0</v>
      </c>
      <c r="T61" s="20">
        <f t="shared" si="18"/>
        <v>40.034210796970825</v>
      </c>
      <c r="U61" s="22">
        <f t="shared" si="19"/>
        <v>7.6634225953653035</v>
      </c>
      <c r="V61" s="40">
        <f t="shared" ref="V61:W61" si="27">+V8+V43</f>
        <v>24459000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118133000</v>
      </c>
      <c r="C65" s="48">
        <f t="shared" si="30"/>
        <v>66604000</v>
      </c>
      <c r="D65" s="48">
        <f t="shared" si="30"/>
        <v>0</v>
      </c>
      <c r="E65" s="48">
        <f t="shared" si="30"/>
        <v>184737000</v>
      </c>
      <c r="F65" s="49">
        <f t="shared" si="30"/>
        <v>171810000</v>
      </c>
      <c r="G65" s="50">
        <f t="shared" si="30"/>
        <v>84476000</v>
      </c>
      <c r="H65" s="49">
        <f t="shared" si="30"/>
        <v>16480000</v>
      </c>
      <c r="I65" s="50">
        <f t="shared" si="30"/>
        <v>14157177</v>
      </c>
      <c r="J65" s="49">
        <f t="shared" si="30"/>
        <v>25626000</v>
      </c>
      <c r="K65" s="50">
        <f t="shared" si="30"/>
        <v>0</v>
      </c>
      <c r="L65" s="49">
        <f t="shared" si="30"/>
        <v>31852000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73958000</v>
      </c>
      <c r="Q65" s="50">
        <f t="shared" si="30"/>
        <v>14157177</v>
      </c>
      <c r="R65" s="34">
        <f t="shared" si="16"/>
        <v>24.295637243424647</v>
      </c>
      <c r="S65" s="35">
        <f t="shared" si="17"/>
        <v>0</v>
      </c>
      <c r="T65" s="34">
        <f t="shared" si="18"/>
        <v>40.034210796970825</v>
      </c>
      <c r="U65" s="35">
        <f t="shared" si="19"/>
        <v>7.6634225953653035</v>
      </c>
      <c r="V65" s="49">
        <f>+V61+V62</f>
        <v>24459000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60149000</v>
      </c>
      <c r="C8" s="36">
        <f t="shared" si="0"/>
        <v>11060000</v>
      </c>
      <c r="D8" s="36">
        <f t="shared" si="0"/>
        <v>0</v>
      </c>
      <c r="E8" s="36">
        <f t="shared" si="0"/>
        <v>71209000</v>
      </c>
      <c r="F8" s="37">
        <f t="shared" si="0"/>
        <v>58209000</v>
      </c>
      <c r="G8" s="38">
        <f t="shared" si="0"/>
        <v>71209000</v>
      </c>
      <c r="H8" s="37">
        <f t="shared" si="0"/>
        <v>16503000</v>
      </c>
      <c r="I8" s="38">
        <f t="shared" si="0"/>
        <v>0</v>
      </c>
      <c r="J8" s="37">
        <f t="shared" si="0"/>
        <v>14986000</v>
      </c>
      <c r="K8" s="38">
        <f t="shared" si="0"/>
        <v>12927572</v>
      </c>
      <c r="L8" s="37">
        <f t="shared" si="0"/>
        <v>5724000</v>
      </c>
      <c r="M8" s="38">
        <f t="shared" si="0"/>
        <v>15119137</v>
      </c>
      <c r="N8" s="37">
        <f t="shared" si="0"/>
        <v>0</v>
      </c>
      <c r="O8" s="38">
        <f t="shared" si="0"/>
        <v>0</v>
      </c>
      <c r="P8" s="37">
        <f t="shared" si="0"/>
        <v>37213000</v>
      </c>
      <c r="Q8" s="38">
        <f t="shared" si="0"/>
        <v>28046709</v>
      </c>
      <c r="R8" s="16">
        <f>IF(($J8       =0),0,((($L8       -$J8       )/$J8       )*100))</f>
        <v>-61.804350727345522</v>
      </c>
      <c r="S8" s="17">
        <f>IF(($K8       =0),0,((($M8       -$K8       )/$K8       )*100))</f>
        <v>16.95264199650174</v>
      </c>
      <c r="T8" s="16">
        <f>IF(($E8       =0),0,(($P8       /$E8       )*100))</f>
        <v>52.258843685489197</v>
      </c>
      <c r="U8" s="18">
        <f>IF(($E8       =0),0,(($Q8       /$E8       )*100))</f>
        <v>39.386466598323246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56149000</v>
      </c>
      <c r="C9" s="39">
        <f t="shared" si="2"/>
        <v>10460000</v>
      </c>
      <c r="D9" s="39">
        <f t="shared" si="2"/>
        <v>0</v>
      </c>
      <c r="E9" s="39">
        <f t="shared" si="2"/>
        <v>66609000</v>
      </c>
      <c r="F9" s="40">
        <f t="shared" si="2"/>
        <v>53609000</v>
      </c>
      <c r="G9" s="41">
        <f t="shared" si="2"/>
        <v>66609000</v>
      </c>
      <c r="H9" s="40">
        <f t="shared" si="2"/>
        <v>15183000</v>
      </c>
      <c r="I9" s="41">
        <f t="shared" si="2"/>
        <v>0</v>
      </c>
      <c r="J9" s="40">
        <f t="shared" si="2"/>
        <v>14251000</v>
      </c>
      <c r="K9" s="41">
        <f t="shared" si="2"/>
        <v>10731881</v>
      </c>
      <c r="L9" s="40">
        <f t="shared" si="2"/>
        <v>4380000</v>
      </c>
      <c r="M9" s="41">
        <f t="shared" si="2"/>
        <v>14454494</v>
      </c>
      <c r="N9" s="40">
        <f t="shared" si="2"/>
        <v>0</v>
      </c>
      <c r="O9" s="41">
        <f t="shared" si="2"/>
        <v>0</v>
      </c>
      <c r="P9" s="40">
        <f t="shared" si="2"/>
        <v>33814000</v>
      </c>
      <c r="Q9" s="41">
        <f t="shared" si="2"/>
        <v>25186375</v>
      </c>
      <c r="R9" s="20">
        <f>IF(($J9       =0),0,((($L9       -$J9       )/$J9       )*100))</f>
        <v>-69.265314714756855</v>
      </c>
      <c r="S9" s="21">
        <f>IF(($K9       =0),0,((($M9       -$K9       )/$K9       )*100))</f>
        <v>34.687423388313753</v>
      </c>
      <c r="T9" s="20">
        <f>IF(($E9       =0),0,(($P9       /$E9       )*100))</f>
        <v>50.764911648576017</v>
      </c>
      <c r="U9" s="22">
        <f>IF(($E9       =0),0,(($Q9       /$E9       )*100))</f>
        <v>37.812270113648303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28966000</v>
      </c>
      <c r="C10" s="42">
        <v>-97000</v>
      </c>
      <c r="D10" s="42"/>
      <c r="E10" s="42">
        <f t="shared" ref="E10:E41" si="4">$B10      +$C10      +$D10</f>
        <v>28869000</v>
      </c>
      <c r="F10" s="43">
        <v>28869000</v>
      </c>
      <c r="G10" s="44">
        <v>28869000</v>
      </c>
      <c r="H10" s="43">
        <v>5183000</v>
      </c>
      <c r="I10" s="44"/>
      <c r="J10" s="43">
        <v>8821000</v>
      </c>
      <c r="K10" s="44">
        <v>5357334</v>
      </c>
      <c r="L10" s="43">
        <v>2469000</v>
      </c>
      <c r="M10" s="44">
        <v>14454494</v>
      </c>
      <c r="N10" s="43"/>
      <c r="O10" s="44"/>
      <c r="P10" s="43">
        <f t="shared" ref="P10:P41" si="5">$H10      +$J10      +$L10      +$N10</f>
        <v>16473000</v>
      </c>
      <c r="Q10" s="44">
        <f t="shared" ref="Q10:Q41" si="6">$I10      +$K10      +$M10      +$O10</f>
        <v>19811828</v>
      </c>
      <c r="R10" s="24">
        <f t="shared" ref="R10:R41" si="7">IF(($J10      =0),0,((($L10      -$J10      )/$J10      )*100))</f>
        <v>-72.009976193175376</v>
      </c>
      <c r="S10" s="25">
        <f t="shared" ref="S10:S41" si="8">IF(($K10      =0),0,((($M10      -$K10      )/$K10      )*100))</f>
        <v>169.80759459835807</v>
      </c>
      <c r="T10" s="24">
        <f t="shared" ref="T10:T41" si="9">IF(($E10      =0),0,(($P10      /$E10      )*100))</f>
        <v>57.061207523641279</v>
      </c>
      <c r="U10" s="26">
        <f t="shared" ref="U10:U41" si="10">IF(($E10      =0),0,(($Q10      /$E10      )*100))</f>
        <v>68.626651425404418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7183000</v>
      </c>
      <c r="C13" s="42">
        <v>-2443000</v>
      </c>
      <c r="D13" s="42"/>
      <c r="E13" s="42">
        <f t="shared" si="4"/>
        <v>4740000</v>
      </c>
      <c r="F13" s="43">
        <v>4740000</v>
      </c>
      <c r="G13" s="44">
        <v>4740000</v>
      </c>
      <c r="H13" s="43"/>
      <c r="I13" s="44"/>
      <c r="J13" s="43">
        <v>430000</v>
      </c>
      <c r="K13" s="44"/>
      <c r="L13" s="43">
        <v>1911000</v>
      </c>
      <c r="M13" s="44"/>
      <c r="N13" s="43"/>
      <c r="O13" s="44"/>
      <c r="P13" s="43">
        <f t="shared" si="5"/>
        <v>2341000</v>
      </c>
      <c r="Q13" s="44">
        <f t="shared" si="6"/>
        <v>0</v>
      </c>
      <c r="R13" s="24">
        <f t="shared" si="7"/>
        <v>344.41860465116281</v>
      </c>
      <c r="S13" s="25">
        <f t="shared" si="8"/>
        <v>0</v>
      </c>
      <c r="T13" s="24">
        <f t="shared" si="9"/>
        <v>49.388185654008439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13000000</v>
      </c>
      <c r="D23" s="42"/>
      <c r="E23" s="42">
        <f t="shared" si="4"/>
        <v>33000000</v>
      </c>
      <c r="F23" s="43">
        <v>20000000</v>
      </c>
      <c r="G23" s="44">
        <v>33000000</v>
      </c>
      <c r="H23" s="43">
        <v>10000000</v>
      </c>
      <c r="I23" s="44"/>
      <c r="J23" s="43">
        <v>5000000</v>
      </c>
      <c r="K23" s="44">
        <v>5374547</v>
      </c>
      <c r="L23" s="43"/>
      <c r="M23" s="44"/>
      <c r="N23" s="43"/>
      <c r="O23" s="44"/>
      <c r="P23" s="43">
        <f t="shared" si="5"/>
        <v>15000000</v>
      </c>
      <c r="Q23" s="44">
        <f t="shared" si="6"/>
        <v>5374547</v>
      </c>
      <c r="R23" s="24">
        <f t="shared" si="7"/>
        <v>-100</v>
      </c>
      <c r="S23" s="25">
        <f t="shared" si="8"/>
        <v>-100</v>
      </c>
      <c r="T23" s="24">
        <f t="shared" si="9"/>
        <v>45.454545454545453</v>
      </c>
      <c r="U23" s="26">
        <f t="shared" si="10"/>
        <v>16.286506060606058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4000000</v>
      </c>
      <c r="C28" s="39">
        <f t="shared" si="11"/>
        <v>600000</v>
      </c>
      <c r="D28" s="39">
        <f t="shared" si="11"/>
        <v>0</v>
      </c>
      <c r="E28" s="39">
        <f t="shared" si="11"/>
        <v>4600000</v>
      </c>
      <c r="F28" s="40">
        <f t="shared" si="11"/>
        <v>4600000</v>
      </c>
      <c r="G28" s="41">
        <f t="shared" si="11"/>
        <v>4600000</v>
      </c>
      <c r="H28" s="40">
        <f t="shared" si="11"/>
        <v>1320000</v>
      </c>
      <c r="I28" s="41">
        <f t="shared" si="11"/>
        <v>0</v>
      </c>
      <c r="J28" s="40">
        <f t="shared" si="11"/>
        <v>735000</v>
      </c>
      <c r="K28" s="41">
        <f t="shared" si="11"/>
        <v>2195691</v>
      </c>
      <c r="L28" s="40">
        <f t="shared" si="11"/>
        <v>1344000</v>
      </c>
      <c r="M28" s="41">
        <f t="shared" si="11"/>
        <v>664643</v>
      </c>
      <c r="N28" s="40">
        <f t="shared" si="11"/>
        <v>0</v>
      </c>
      <c r="O28" s="41">
        <f t="shared" si="11"/>
        <v>0</v>
      </c>
      <c r="P28" s="40">
        <f t="shared" si="11"/>
        <v>3399000</v>
      </c>
      <c r="Q28" s="41">
        <f t="shared" si="11"/>
        <v>2860334</v>
      </c>
      <c r="R28" s="20">
        <f t="shared" si="7"/>
        <v>82.857142857142861</v>
      </c>
      <c r="S28" s="21">
        <f t="shared" si="8"/>
        <v>-69.729665968480987</v>
      </c>
      <c r="T28" s="20">
        <f t="shared" si="9"/>
        <v>73.891304347826093</v>
      </c>
      <c r="U28" s="22">
        <f t="shared" si="10"/>
        <v>62.181173913043473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1020000</v>
      </c>
      <c r="I31" s="44"/>
      <c r="J31" s="43">
        <v>197000</v>
      </c>
      <c r="K31" s="44">
        <v>1355691</v>
      </c>
      <c r="L31" s="43">
        <v>1228000</v>
      </c>
      <c r="M31" s="44">
        <v>664643</v>
      </c>
      <c r="N31" s="43"/>
      <c r="O31" s="44"/>
      <c r="P31" s="43">
        <f t="shared" si="5"/>
        <v>2445000</v>
      </c>
      <c r="Q31" s="44">
        <f t="shared" si="6"/>
        <v>2020334</v>
      </c>
      <c r="R31" s="24">
        <f t="shared" si="7"/>
        <v>523.35025380710658</v>
      </c>
      <c r="S31" s="25">
        <f t="shared" si="8"/>
        <v>-50.973857612095976</v>
      </c>
      <c r="T31" s="24">
        <f t="shared" si="9"/>
        <v>87.321428571428569</v>
      </c>
      <c r="U31" s="26">
        <f t="shared" si="10"/>
        <v>72.154785714285723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538000</v>
      </c>
      <c r="K33" s="44">
        <v>840000</v>
      </c>
      <c r="L33" s="43">
        <v>116000</v>
      </c>
      <c r="M33" s="44"/>
      <c r="N33" s="43"/>
      <c r="O33" s="44"/>
      <c r="P33" s="43">
        <f t="shared" si="5"/>
        <v>954000</v>
      </c>
      <c r="Q33" s="44">
        <f t="shared" si="6"/>
        <v>840000</v>
      </c>
      <c r="R33" s="24">
        <f t="shared" si="7"/>
        <v>-78.438661710037167</v>
      </c>
      <c r="S33" s="25">
        <f t="shared" si="8"/>
        <v>-100</v>
      </c>
      <c r="T33" s="24">
        <f t="shared" si="9"/>
        <v>53</v>
      </c>
      <c r="U33" s="26">
        <f t="shared" si="10"/>
        <v>46.666666666666664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75065000</v>
      </c>
      <c r="C43" s="45">
        <f t="shared" si="20"/>
        <v>0</v>
      </c>
      <c r="D43" s="45">
        <f t="shared" si="20"/>
        <v>0</v>
      </c>
      <c r="E43" s="45">
        <f t="shared" si="20"/>
        <v>75065000</v>
      </c>
      <c r="F43" s="46">
        <f t="shared" si="20"/>
        <v>75065000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75065000</v>
      </c>
      <c r="C44" s="39">
        <f t="shared" si="22"/>
        <v>0</v>
      </c>
      <c r="D44" s="39">
        <f t="shared" si="22"/>
        <v>0</v>
      </c>
      <c r="E44" s="39">
        <f t="shared" si="22"/>
        <v>75065000</v>
      </c>
      <c r="F44" s="40">
        <f t="shared" si="22"/>
        <v>75065000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75000000</v>
      </c>
      <c r="C45" s="42"/>
      <c r="D45" s="42"/>
      <c r="E45" s="42">
        <f t="shared" si="13"/>
        <v>75000000</v>
      </c>
      <c r="F45" s="43">
        <v>75000000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135214000</v>
      </c>
      <c r="C61" s="39">
        <f t="shared" si="26"/>
        <v>11060000</v>
      </c>
      <c r="D61" s="39">
        <f t="shared" si="26"/>
        <v>0</v>
      </c>
      <c r="E61" s="39">
        <f t="shared" si="26"/>
        <v>146274000</v>
      </c>
      <c r="F61" s="40">
        <f t="shared" si="26"/>
        <v>133274000</v>
      </c>
      <c r="G61" s="41">
        <f t="shared" si="26"/>
        <v>71209000</v>
      </c>
      <c r="H61" s="40">
        <f t="shared" si="26"/>
        <v>16503000</v>
      </c>
      <c r="I61" s="41">
        <f t="shared" si="26"/>
        <v>0</v>
      </c>
      <c r="J61" s="40">
        <f t="shared" si="26"/>
        <v>14986000</v>
      </c>
      <c r="K61" s="41">
        <f t="shared" si="26"/>
        <v>12927572</v>
      </c>
      <c r="L61" s="40">
        <f t="shared" si="26"/>
        <v>5724000</v>
      </c>
      <c r="M61" s="41">
        <f t="shared" si="26"/>
        <v>15119137</v>
      </c>
      <c r="N61" s="40">
        <f t="shared" si="26"/>
        <v>0</v>
      </c>
      <c r="O61" s="41">
        <f t="shared" si="26"/>
        <v>0</v>
      </c>
      <c r="P61" s="40">
        <f t="shared" si="26"/>
        <v>37213000</v>
      </c>
      <c r="Q61" s="41">
        <f t="shared" si="26"/>
        <v>28046709</v>
      </c>
      <c r="R61" s="20">
        <f t="shared" si="16"/>
        <v>-61.804350727345522</v>
      </c>
      <c r="S61" s="21">
        <f t="shared" si="17"/>
        <v>16.95264199650174</v>
      </c>
      <c r="T61" s="20">
        <f t="shared" si="18"/>
        <v>25.440611455214185</v>
      </c>
      <c r="U61" s="22">
        <f t="shared" si="19"/>
        <v>19.174090405677017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135214000</v>
      </c>
      <c r="C65" s="48">
        <f t="shared" si="30"/>
        <v>11060000</v>
      </c>
      <c r="D65" s="48">
        <f t="shared" si="30"/>
        <v>0</v>
      </c>
      <c r="E65" s="48">
        <f t="shared" si="30"/>
        <v>146274000</v>
      </c>
      <c r="F65" s="49">
        <f t="shared" si="30"/>
        <v>133274000</v>
      </c>
      <c r="G65" s="50">
        <f t="shared" si="30"/>
        <v>71209000</v>
      </c>
      <c r="H65" s="49">
        <f t="shared" si="30"/>
        <v>16503000</v>
      </c>
      <c r="I65" s="50">
        <f t="shared" si="30"/>
        <v>0</v>
      </c>
      <c r="J65" s="49">
        <f t="shared" si="30"/>
        <v>14986000</v>
      </c>
      <c r="K65" s="50">
        <f t="shared" si="30"/>
        <v>12927572</v>
      </c>
      <c r="L65" s="49">
        <f t="shared" si="30"/>
        <v>5724000</v>
      </c>
      <c r="M65" s="51">
        <f t="shared" si="30"/>
        <v>15119137</v>
      </c>
      <c r="N65" s="49">
        <f t="shared" si="30"/>
        <v>0</v>
      </c>
      <c r="O65" s="50">
        <f t="shared" si="30"/>
        <v>0</v>
      </c>
      <c r="P65" s="49">
        <f t="shared" si="30"/>
        <v>37213000</v>
      </c>
      <c r="Q65" s="50">
        <f t="shared" si="30"/>
        <v>28046709</v>
      </c>
      <c r="R65" s="34">
        <f t="shared" si="16"/>
        <v>-61.804350727345522</v>
      </c>
      <c r="S65" s="35">
        <f t="shared" si="17"/>
        <v>16.95264199650174</v>
      </c>
      <c r="T65" s="34">
        <f t="shared" si="18"/>
        <v>25.440611455214185</v>
      </c>
      <c r="U65" s="35">
        <f t="shared" si="19"/>
        <v>19.174090405677017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243132000</v>
      </c>
      <c r="C8" s="36">
        <f t="shared" si="0"/>
        <v>7588000</v>
      </c>
      <c r="D8" s="36">
        <f t="shared" si="0"/>
        <v>0</v>
      </c>
      <c r="E8" s="36">
        <f t="shared" si="0"/>
        <v>250720000</v>
      </c>
      <c r="F8" s="37">
        <f t="shared" si="0"/>
        <v>240720000</v>
      </c>
      <c r="G8" s="38">
        <f t="shared" si="0"/>
        <v>250720000</v>
      </c>
      <c r="H8" s="37">
        <f t="shared" si="0"/>
        <v>25563000</v>
      </c>
      <c r="I8" s="38">
        <f t="shared" si="0"/>
        <v>17223341</v>
      </c>
      <c r="J8" s="37">
        <f t="shared" si="0"/>
        <v>103717000</v>
      </c>
      <c r="K8" s="38">
        <f t="shared" si="0"/>
        <v>71182985</v>
      </c>
      <c r="L8" s="37">
        <f t="shared" si="0"/>
        <v>102083000</v>
      </c>
      <c r="M8" s="38">
        <f t="shared" si="0"/>
        <v>80071608</v>
      </c>
      <c r="N8" s="37">
        <f t="shared" si="0"/>
        <v>0</v>
      </c>
      <c r="O8" s="38">
        <f t="shared" si="0"/>
        <v>0</v>
      </c>
      <c r="P8" s="37">
        <f t="shared" si="0"/>
        <v>231363000</v>
      </c>
      <c r="Q8" s="38">
        <f t="shared" si="0"/>
        <v>168477934</v>
      </c>
      <c r="R8" s="16">
        <f>IF(($J8       =0),0,((($L8       -$J8       )/$J8       )*100))</f>
        <v>-1.5754408631179075</v>
      </c>
      <c r="S8" s="17">
        <f>IF(($K8       =0),0,((($M8       -$K8       )/$K8       )*100))</f>
        <v>12.4870051459629</v>
      </c>
      <c r="T8" s="16">
        <f>IF(($E8       =0),0,(($P8       /$E8       )*100))</f>
        <v>92.279435226547548</v>
      </c>
      <c r="U8" s="18">
        <f>IF(($E8       =0),0,(($Q8       /$E8       )*100))</f>
        <v>67.197644384173586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235913000</v>
      </c>
      <c r="C9" s="39">
        <f t="shared" si="2"/>
        <v>9152000</v>
      </c>
      <c r="D9" s="39">
        <f t="shared" si="2"/>
        <v>0</v>
      </c>
      <c r="E9" s="39">
        <f t="shared" si="2"/>
        <v>245065000</v>
      </c>
      <c r="F9" s="40">
        <f t="shared" si="2"/>
        <v>235065000</v>
      </c>
      <c r="G9" s="41">
        <f t="shared" si="2"/>
        <v>245065000</v>
      </c>
      <c r="H9" s="40">
        <f t="shared" si="2"/>
        <v>25324000</v>
      </c>
      <c r="I9" s="41">
        <f t="shared" si="2"/>
        <v>17125271</v>
      </c>
      <c r="J9" s="40">
        <f t="shared" si="2"/>
        <v>103353000</v>
      </c>
      <c r="K9" s="41">
        <f t="shared" si="2"/>
        <v>70960952</v>
      </c>
      <c r="L9" s="40">
        <f t="shared" si="2"/>
        <v>99350000</v>
      </c>
      <c r="M9" s="41">
        <f t="shared" si="2"/>
        <v>73804291</v>
      </c>
      <c r="N9" s="40">
        <f t="shared" si="2"/>
        <v>0</v>
      </c>
      <c r="O9" s="41">
        <f t="shared" si="2"/>
        <v>0</v>
      </c>
      <c r="P9" s="40">
        <f t="shared" si="2"/>
        <v>228027000</v>
      </c>
      <c r="Q9" s="41">
        <f t="shared" si="2"/>
        <v>161890514</v>
      </c>
      <c r="R9" s="20">
        <f>IF(($J9       =0),0,((($L9       -$J9       )/$J9       )*100))</f>
        <v>-3.8731338229175738</v>
      </c>
      <c r="S9" s="21">
        <f>IF(($K9       =0),0,((($M9       -$K9       )/$K9       )*100))</f>
        <v>4.0069065026072366</v>
      </c>
      <c r="T9" s="20">
        <f>IF(($E9       =0),0,(($P9       /$E9       )*100))</f>
        <v>93.047558810927711</v>
      </c>
      <c r="U9" s="22">
        <f>IF(($E9       =0),0,(($Q9       /$E9       )*100))</f>
        <v>66.060234631628347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198403000</v>
      </c>
      <c r="C10" s="42">
        <v>-848000</v>
      </c>
      <c r="D10" s="42"/>
      <c r="E10" s="42">
        <f t="shared" ref="E10:E41" si="4">$B10      +$C10      +$D10</f>
        <v>197555000</v>
      </c>
      <c r="F10" s="43">
        <v>197555000</v>
      </c>
      <c r="G10" s="44">
        <v>197555000</v>
      </c>
      <c r="H10" s="43">
        <v>25324000</v>
      </c>
      <c r="I10" s="44">
        <v>17125271</v>
      </c>
      <c r="J10" s="43">
        <v>72843000</v>
      </c>
      <c r="K10" s="44">
        <v>56963356</v>
      </c>
      <c r="L10" s="43">
        <v>99350000</v>
      </c>
      <c r="M10" s="44">
        <v>50291922</v>
      </c>
      <c r="N10" s="43"/>
      <c r="O10" s="44"/>
      <c r="P10" s="43">
        <f t="shared" ref="P10:P41" si="5">$H10      +$J10      +$L10      +$N10</f>
        <v>197517000</v>
      </c>
      <c r="Q10" s="44">
        <f t="shared" ref="Q10:Q41" si="6">$I10      +$K10      +$M10      +$O10</f>
        <v>124380549</v>
      </c>
      <c r="R10" s="24">
        <f t="shared" ref="R10:R41" si="7">IF(($J10      =0),0,((($L10      -$J10      )/$J10      )*100))</f>
        <v>36.389220652636496</v>
      </c>
      <c r="S10" s="25">
        <f t="shared" ref="S10:S41" si="8">IF(($K10      =0),0,((($M10      -$K10      )/$K10      )*100))</f>
        <v>-11.711799424177185</v>
      </c>
      <c r="T10" s="24">
        <f t="shared" ref="T10:T41" si="9">IF(($E10      =0),0,(($P10      /$E10      )*100))</f>
        <v>99.980764850294861</v>
      </c>
      <c r="U10" s="26">
        <f t="shared" ref="U10:U41" si="10">IF(($E10      =0),0,(($Q10      /$E10      )*100))</f>
        <v>62.95996001113614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37510000</v>
      </c>
      <c r="C23" s="42">
        <v>10000000</v>
      </c>
      <c r="D23" s="42"/>
      <c r="E23" s="42">
        <f t="shared" si="4"/>
        <v>47510000</v>
      </c>
      <c r="F23" s="43">
        <v>37510000</v>
      </c>
      <c r="G23" s="44">
        <v>47510000</v>
      </c>
      <c r="H23" s="43"/>
      <c r="I23" s="44"/>
      <c r="J23" s="43">
        <v>30510000</v>
      </c>
      <c r="K23" s="44">
        <v>13997596</v>
      </c>
      <c r="L23" s="43"/>
      <c r="M23" s="44">
        <v>23512369</v>
      </c>
      <c r="N23" s="43"/>
      <c r="O23" s="44"/>
      <c r="P23" s="43">
        <f t="shared" si="5"/>
        <v>30510000</v>
      </c>
      <c r="Q23" s="44">
        <f t="shared" si="6"/>
        <v>37509965</v>
      </c>
      <c r="R23" s="24">
        <f t="shared" si="7"/>
        <v>-100</v>
      </c>
      <c r="S23" s="25">
        <f t="shared" si="8"/>
        <v>67.974336450344765</v>
      </c>
      <c r="T23" s="24">
        <f t="shared" si="9"/>
        <v>64.218059355925078</v>
      </c>
      <c r="U23" s="26">
        <f t="shared" si="10"/>
        <v>78.951725952431062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7219000</v>
      </c>
      <c r="C28" s="39">
        <f t="shared" si="11"/>
        <v>-1564000</v>
      </c>
      <c r="D28" s="39">
        <f t="shared" si="11"/>
        <v>0</v>
      </c>
      <c r="E28" s="39">
        <f t="shared" si="11"/>
        <v>5655000</v>
      </c>
      <c r="F28" s="40">
        <f t="shared" si="11"/>
        <v>5655000</v>
      </c>
      <c r="G28" s="41">
        <f t="shared" si="11"/>
        <v>5655000</v>
      </c>
      <c r="H28" s="40">
        <f t="shared" si="11"/>
        <v>239000</v>
      </c>
      <c r="I28" s="41">
        <f t="shared" si="11"/>
        <v>98070</v>
      </c>
      <c r="J28" s="40">
        <f t="shared" si="11"/>
        <v>364000</v>
      </c>
      <c r="K28" s="41">
        <f t="shared" si="11"/>
        <v>222033</v>
      </c>
      <c r="L28" s="40">
        <f t="shared" si="11"/>
        <v>2733000</v>
      </c>
      <c r="M28" s="41">
        <f t="shared" si="11"/>
        <v>6267317</v>
      </c>
      <c r="N28" s="40">
        <f t="shared" si="11"/>
        <v>0</v>
      </c>
      <c r="O28" s="41">
        <f t="shared" si="11"/>
        <v>0</v>
      </c>
      <c r="P28" s="40">
        <f t="shared" si="11"/>
        <v>3336000</v>
      </c>
      <c r="Q28" s="41">
        <f t="shared" si="11"/>
        <v>6587420</v>
      </c>
      <c r="R28" s="20">
        <f t="shared" si="7"/>
        <v>650.82417582417577</v>
      </c>
      <c r="S28" s="21">
        <f t="shared" si="8"/>
        <v>2722.6961757936883</v>
      </c>
      <c r="T28" s="20">
        <f t="shared" si="9"/>
        <v>58.992042440318301</v>
      </c>
      <c r="U28" s="22">
        <f t="shared" si="10"/>
        <v>116.48841732979665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177000</v>
      </c>
      <c r="I31" s="44">
        <v>98070</v>
      </c>
      <c r="J31" s="43">
        <v>271000</v>
      </c>
      <c r="K31" s="44">
        <v>128740</v>
      </c>
      <c r="L31" s="43">
        <v>264000</v>
      </c>
      <c r="M31" s="44">
        <v>447232</v>
      </c>
      <c r="N31" s="43"/>
      <c r="O31" s="44"/>
      <c r="P31" s="43">
        <f t="shared" si="5"/>
        <v>712000</v>
      </c>
      <c r="Q31" s="44">
        <f t="shared" si="6"/>
        <v>674042</v>
      </c>
      <c r="R31" s="24">
        <f t="shared" si="7"/>
        <v>-2.5830258302583027</v>
      </c>
      <c r="S31" s="25">
        <f t="shared" si="8"/>
        <v>247.39164206928695</v>
      </c>
      <c r="T31" s="24">
        <f t="shared" si="9"/>
        <v>23.733333333333334</v>
      </c>
      <c r="U31" s="26">
        <f t="shared" si="10"/>
        <v>22.468066666666665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4219000</v>
      </c>
      <c r="C33" s="42">
        <v>-1564000</v>
      </c>
      <c r="D33" s="42"/>
      <c r="E33" s="42">
        <f t="shared" si="4"/>
        <v>2655000</v>
      </c>
      <c r="F33" s="43">
        <v>2655000</v>
      </c>
      <c r="G33" s="44">
        <v>2655000</v>
      </c>
      <c r="H33" s="43">
        <v>62000</v>
      </c>
      <c r="I33" s="44"/>
      <c r="J33" s="43">
        <v>93000</v>
      </c>
      <c r="K33" s="44">
        <v>93293</v>
      </c>
      <c r="L33" s="43">
        <v>2469000</v>
      </c>
      <c r="M33" s="44">
        <v>5820085</v>
      </c>
      <c r="N33" s="43"/>
      <c r="O33" s="44"/>
      <c r="P33" s="43">
        <f t="shared" si="5"/>
        <v>2624000</v>
      </c>
      <c r="Q33" s="44">
        <f t="shared" si="6"/>
        <v>5913378</v>
      </c>
      <c r="R33" s="24">
        <f t="shared" si="7"/>
        <v>2554.838709677419</v>
      </c>
      <c r="S33" s="25">
        <f t="shared" si="8"/>
        <v>6138.5012809106793</v>
      </c>
      <c r="T33" s="24">
        <f t="shared" si="9"/>
        <v>98.832391713747654</v>
      </c>
      <c r="U33" s="26">
        <f t="shared" si="10"/>
        <v>222.72610169491526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162129000</v>
      </c>
      <c r="C43" s="45">
        <f t="shared" si="20"/>
        <v>-12780000</v>
      </c>
      <c r="D43" s="45">
        <f t="shared" si="20"/>
        <v>0</v>
      </c>
      <c r="E43" s="45">
        <f t="shared" si="20"/>
        <v>149349000</v>
      </c>
      <c r="F43" s="46">
        <f t="shared" si="20"/>
        <v>161129000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162129000</v>
      </c>
      <c r="C44" s="39">
        <f t="shared" si="22"/>
        <v>-12780000</v>
      </c>
      <c r="D44" s="39">
        <f t="shared" si="22"/>
        <v>0</v>
      </c>
      <c r="E44" s="39">
        <f t="shared" si="22"/>
        <v>149349000</v>
      </c>
      <c r="F44" s="40">
        <f t="shared" si="22"/>
        <v>161129000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129761000</v>
      </c>
      <c r="C45" s="42"/>
      <c r="D45" s="42"/>
      <c r="E45" s="42">
        <f t="shared" si="13"/>
        <v>129761000</v>
      </c>
      <c r="F45" s="43">
        <v>129761000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19368000</v>
      </c>
      <c r="C46" s="42">
        <v>-11780000</v>
      </c>
      <c r="D46" s="42"/>
      <c r="E46" s="42">
        <f t="shared" si="13"/>
        <v>7588000</v>
      </c>
      <c r="F46" s="43">
        <v>19368000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12000000</v>
      </c>
      <c r="C53" s="42"/>
      <c r="D53" s="42"/>
      <c r="E53" s="42">
        <f t="shared" si="13"/>
        <v>12000000</v>
      </c>
      <c r="F53" s="43">
        <v>12000000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405261000</v>
      </c>
      <c r="C61" s="39">
        <f t="shared" si="26"/>
        <v>-5192000</v>
      </c>
      <c r="D61" s="39">
        <f t="shared" si="26"/>
        <v>0</v>
      </c>
      <c r="E61" s="39">
        <f t="shared" si="26"/>
        <v>400069000</v>
      </c>
      <c r="F61" s="40">
        <f t="shared" si="26"/>
        <v>401849000</v>
      </c>
      <c r="G61" s="41">
        <f t="shared" si="26"/>
        <v>250720000</v>
      </c>
      <c r="H61" s="40">
        <f t="shared" si="26"/>
        <v>25563000</v>
      </c>
      <c r="I61" s="41">
        <f t="shared" si="26"/>
        <v>17223341</v>
      </c>
      <c r="J61" s="40">
        <f t="shared" si="26"/>
        <v>103717000</v>
      </c>
      <c r="K61" s="41">
        <f t="shared" si="26"/>
        <v>71182985</v>
      </c>
      <c r="L61" s="40">
        <f t="shared" si="26"/>
        <v>102083000</v>
      </c>
      <c r="M61" s="41">
        <f t="shared" si="26"/>
        <v>80071608</v>
      </c>
      <c r="N61" s="40">
        <f t="shared" si="26"/>
        <v>0</v>
      </c>
      <c r="O61" s="41">
        <f t="shared" si="26"/>
        <v>0</v>
      </c>
      <c r="P61" s="40">
        <f t="shared" si="26"/>
        <v>231363000</v>
      </c>
      <c r="Q61" s="41">
        <f t="shared" si="26"/>
        <v>168477934</v>
      </c>
      <c r="R61" s="20">
        <f t="shared" si="16"/>
        <v>-1.5754408631179075</v>
      </c>
      <c r="S61" s="21">
        <f t="shared" si="17"/>
        <v>12.4870051459629</v>
      </c>
      <c r="T61" s="20">
        <f t="shared" si="18"/>
        <v>57.830774191451972</v>
      </c>
      <c r="U61" s="22">
        <f t="shared" si="19"/>
        <v>42.112219142197972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405261000</v>
      </c>
      <c r="C65" s="48">
        <f t="shared" si="30"/>
        <v>-5192000</v>
      </c>
      <c r="D65" s="48">
        <f t="shared" si="30"/>
        <v>0</v>
      </c>
      <c r="E65" s="48">
        <f t="shared" si="30"/>
        <v>400069000</v>
      </c>
      <c r="F65" s="49">
        <f t="shared" si="30"/>
        <v>401849000</v>
      </c>
      <c r="G65" s="50">
        <f t="shared" si="30"/>
        <v>250720000</v>
      </c>
      <c r="H65" s="49">
        <f t="shared" si="30"/>
        <v>25563000</v>
      </c>
      <c r="I65" s="50">
        <f t="shared" si="30"/>
        <v>17223341</v>
      </c>
      <c r="J65" s="49">
        <f t="shared" si="30"/>
        <v>103717000</v>
      </c>
      <c r="K65" s="50">
        <f t="shared" si="30"/>
        <v>71182985</v>
      </c>
      <c r="L65" s="49">
        <f t="shared" si="30"/>
        <v>102083000</v>
      </c>
      <c r="M65" s="51">
        <f t="shared" si="30"/>
        <v>80071608</v>
      </c>
      <c r="N65" s="49">
        <f t="shared" si="30"/>
        <v>0</v>
      </c>
      <c r="O65" s="50">
        <f t="shared" si="30"/>
        <v>0</v>
      </c>
      <c r="P65" s="49">
        <f t="shared" si="30"/>
        <v>231363000</v>
      </c>
      <c r="Q65" s="50">
        <f t="shared" si="30"/>
        <v>168477934</v>
      </c>
      <c r="R65" s="34">
        <f t="shared" si="16"/>
        <v>-1.5754408631179075</v>
      </c>
      <c r="S65" s="35">
        <f t="shared" si="17"/>
        <v>12.4870051459629</v>
      </c>
      <c r="T65" s="34">
        <f t="shared" si="18"/>
        <v>57.830774191451972</v>
      </c>
      <c r="U65" s="35">
        <f t="shared" si="19"/>
        <v>42.112219142197972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51724000</v>
      </c>
      <c r="C8" s="36">
        <f t="shared" si="0"/>
        <v>-80000</v>
      </c>
      <c r="D8" s="36">
        <f t="shared" si="0"/>
        <v>0</v>
      </c>
      <c r="E8" s="36">
        <f t="shared" si="0"/>
        <v>51644000</v>
      </c>
      <c r="F8" s="37">
        <f t="shared" si="0"/>
        <v>51644000</v>
      </c>
      <c r="G8" s="38">
        <f t="shared" si="0"/>
        <v>51644000</v>
      </c>
      <c r="H8" s="37">
        <f t="shared" si="0"/>
        <v>7662000</v>
      </c>
      <c r="I8" s="38">
        <f t="shared" si="0"/>
        <v>4847340</v>
      </c>
      <c r="J8" s="37">
        <f t="shared" si="0"/>
        <v>12621000</v>
      </c>
      <c r="K8" s="38">
        <f t="shared" si="0"/>
        <v>8883681</v>
      </c>
      <c r="L8" s="37">
        <f t="shared" si="0"/>
        <v>14161000</v>
      </c>
      <c r="M8" s="38">
        <f t="shared" si="0"/>
        <v>10092994</v>
      </c>
      <c r="N8" s="37">
        <f t="shared" si="0"/>
        <v>0</v>
      </c>
      <c r="O8" s="38">
        <f t="shared" si="0"/>
        <v>0</v>
      </c>
      <c r="P8" s="37">
        <f t="shared" si="0"/>
        <v>34444000</v>
      </c>
      <c r="Q8" s="38">
        <f t="shared" si="0"/>
        <v>23824015</v>
      </c>
      <c r="R8" s="16">
        <f>IF(($J8       =0),0,((($L8       -$J8       )/$J8       )*100))</f>
        <v>12.201885745978924</v>
      </c>
      <c r="S8" s="17">
        <f>IF(($K8       =0),0,((($M8       -$K8       )/$K8       )*100))</f>
        <v>13.612746788183863</v>
      </c>
      <c r="T8" s="16">
        <f>IF(($E8       =0),0,(($P8       /$E8       )*100))</f>
        <v>66.695066222600886</v>
      </c>
      <c r="U8" s="18">
        <f>IF(($E8       =0),0,(($Q8       /$E8       )*100))</f>
        <v>46.131234993416463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43490000</v>
      </c>
      <c r="C9" s="39">
        <f t="shared" si="2"/>
        <v>-80000</v>
      </c>
      <c r="D9" s="39">
        <f t="shared" si="2"/>
        <v>0</v>
      </c>
      <c r="E9" s="39">
        <f t="shared" si="2"/>
        <v>43410000</v>
      </c>
      <c r="F9" s="40">
        <f t="shared" si="2"/>
        <v>43410000</v>
      </c>
      <c r="G9" s="41">
        <f t="shared" si="2"/>
        <v>43410000</v>
      </c>
      <c r="H9" s="40">
        <f t="shared" si="2"/>
        <v>5520000</v>
      </c>
      <c r="I9" s="41">
        <f t="shared" si="2"/>
        <v>4150346</v>
      </c>
      <c r="J9" s="40">
        <f t="shared" si="2"/>
        <v>10597000</v>
      </c>
      <c r="K9" s="41">
        <f t="shared" si="2"/>
        <v>7786974</v>
      </c>
      <c r="L9" s="40">
        <f t="shared" si="2"/>
        <v>12522000</v>
      </c>
      <c r="M9" s="41">
        <f t="shared" si="2"/>
        <v>8996287</v>
      </c>
      <c r="N9" s="40">
        <f t="shared" si="2"/>
        <v>0</v>
      </c>
      <c r="O9" s="41">
        <f t="shared" si="2"/>
        <v>0</v>
      </c>
      <c r="P9" s="40">
        <f t="shared" si="2"/>
        <v>28639000</v>
      </c>
      <c r="Q9" s="41">
        <f t="shared" si="2"/>
        <v>20933607</v>
      </c>
      <c r="R9" s="20">
        <f>IF(($J9       =0),0,((($L9       -$J9       )/$J9       )*100))</f>
        <v>18.165518542983865</v>
      </c>
      <c r="S9" s="21">
        <f>IF(($K9       =0),0,((($M9       -$K9       )/$K9       )*100))</f>
        <v>15.529947833394589</v>
      </c>
      <c r="T9" s="20">
        <f>IF(($E9       =0),0,(($P9       /$E9       )*100))</f>
        <v>65.973278046533053</v>
      </c>
      <c r="U9" s="22">
        <f>IF(($E9       =0),0,(($Q9       /$E9       )*100))</f>
        <v>48.223006219765033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23868000</v>
      </c>
      <c r="C10" s="42">
        <v>-80000</v>
      </c>
      <c r="D10" s="42"/>
      <c r="E10" s="42">
        <f t="shared" ref="E10:E41" si="4">$B10      +$C10      +$D10</f>
        <v>23788000</v>
      </c>
      <c r="F10" s="43">
        <v>23788000</v>
      </c>
      <c r="G10" s="44">
        <v>23788000</v>
      </c>
      <c r="H10" s="43">
        <v>3053000</v>
      </c>
      <c r="I10" s="44">
        <v>2004702</v>
      </c>
      <c r="J10" s="43">
        <v>6910000</v>
      </c>
      <c r="K10" s="44">
        <v>1442731</v>
      </c>
      <c r="L10" s="43">
        <v>10180000</v>
      </c>
      <c r="M10" s="44">
        <v>5103722</v>
      </c>
      <c r="N10" s="43"/>
      <c r="O10" s="44"/>
      <c r="P10" s="43">
        <f t="shared" ref="P10:P41" si="5">$H10      +$J10      +$L10      +$N10</f>
        <v>20143000</v>
      </c>
      <c r="Q10" s="44">
        <f t="shared" ref="Q10:Q41" si="6">$I10      +$K10      +$M10      +$O10</f>
        <v>8551155</v>
      </c>
      <c r="R10" s="24">
        <f t="shared" ref="R10:R41" si="7">IF(($J10      =0),0,((($L10      -$J10      )/$J10      )*100))</f>
        <v>47.32272069464544</v>
      </c>
      <c r="S10" s="25">
        <f t="shared" ref="S10:S41" si="8">IF(($K10      =0),0,((($M10      -$K10      )/$K10      )*100))</f>
        <v>253.75423415730305</v>
      </c>
      <c r="T10" s="24">
        <f t="shared" ref="T10:T41" si="9">IF(($E10      =0),0,(($P10      /$E10      )*100))</f>
        <v>84.677148141920298</v>
      </c>
      <c r="U10" s="26">
        <f t="shared" ref="U10:U41" si="10">IF(($E10      =0),0,(($Q10      /$E10      )*100))</f>
        <v>35.947347402051456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19622000</v>
      </c>
      <c r="C23" s="42"/>
      <c r="D23" s="42"/>
      <c r="E23" s="42">
        <f t="shared" si="4"/>
        <v>19622000</v>
      </c>
      <c r="F23" s="43">
        <v>19622000</v>
      </c>
      <c r="G23" s="44">
        <v>19622000</v>
      </c>
      <c r="H23" s="43">
        <v>2467000</v>
      </c>
      <c r="I23" s="44">
        <v>2145644</v>
      </c>
      <c r="J23" s="43">
        <v>3687000</v>
      </c>
      <c r="K23" s="44">
        <v>6344243</v>
      </c>
      <c r="L23" s="43">
        <v>2342000</v>
      </c>
      <c r="M23" s="44">
        <v>3892565</v>
      </c>
      <c r="N23" s="43"/>
      <c r="O23" s="44"/>
      <c r="P23" s="43">
        <f t="shared" si="5"/>
        <v>8496000</v>
      </c>
      <c r="Q23" s="44">
        <f t="shared" si="6"/>
        <v>12382452</v>
      </c>
      <c r="R23" s="24">
        <f t="shared" si="7"/>
        <v>-36.479522647138594</v>
      </c>
      <c r="S23" s="25">
        <f t="shared" si="8"/>
        <v>-38.644137685142262</v>
      </c>
      <c r="T23" s="24">
        <f t="shared" si="9"/>
        <v>43.298338599531135</v>
      </c>
      <c r="U23" s="26">
        <f t="shared" si="10"/>
        <v>63.10494343084293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8234000</v>
      </c>
      <c r="C28" s="39">
        <f t="shared" si="11"/>
        <v>0</v>
      </c>
      <c r="D28" s="39">
        <f t="shared" si="11"/>
        <v>0</v>
      </c>
      <c r="E28" s="39">
        <f t="shared" si="11"/>
        <v>8234000</v>
      </c>
      <c r="F28" s="40">
        <f t="shared" si="11"/>
        <v>8234000</v>
      </c>
      <c r="G28" s="41">
        <f t="shared" si="11"/>
        <v>8234000</v>
      </c>
      <c r="H28" s="40">
        <f t="shared" si="11"/>
        <v>2142000</v>
      </c>
      <c r="I28" s="41">
        <f t="shared" si="11"/>
        <v>696994</v>
      </c>
      <c r="J28" s="40">
        <f t="shared" si="11"/>
        <v>2024000</v>
      </c>
      <c r="K28" s="41">
        <f t="shared" si="11"/>
        <v>1096707</v>
      </c>
      <c r="L28" s="40">
        <f t="shared" si="11"/>
        <v>1639000</v>
      </c>
      <c r="M28" s="41">
        <f t="shared" si="11"/>
        <v>1096707</v>
      </c>
      <c r="N28" s="40">
        <f t="shared" si="11"/>
        <v>0</v>
      </c>
      <c r="O28" s="41">
        <f t="shared" si="11"/>
        <v>0</v>
      </c>
      <c r="P28" s="40">
        <f t="shared" si="11"/>
        <v>5805000</v>
      </c>
      <c r="Q28" s="41">
        <f t="shared" si="11"/>
        <v>2890408</v>
      </c>
      <c r="R28" s="20">
        <f t="shared" si="7"/>
        <v>-19.021739130434785</v>
      </c>
      <c r="S28" s="21">
        <f t="shared" si="8"/>
        <v>0</v>
      </c>
      <c r="T28" s="20">
        <f t="shared" si="9"/>
        <v>70.500364342968183</v>
      </c>
      <c r="U28" s="22">
        <f t="shared" si="10"/>
        <v>35.10332766577605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1833000</v>
      </c>
      <c r="I31" s="44"/>
      <c r="J31" s="43">
        <v>123000</v>
      </c>
      <c r="K31" s="44"/>
      <c r="L31" s="43"/>
      <c r="M31" s="44"/>
      <c r="N31" s="43"/>
      <c r="O31" s="44"/>
      <c r="P31" s="43">
        <f t="shared" si="5"/>
        <v>1956000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65.2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1234000</v>
      </c>
      <c r="C33" s="42"/>
      <c r="D33" s="42"/>
      <c r="E33" s="42">
        <f t="shared" si="4"/>
        <v>1234000</v>
      </c>
      <c r="F33" s="43">
        <v>1234000</v>
      </c>
      <c r="G33" s="44">
        <v>1234000</v>
      </c>
      <c r="H33" s="43">
        <v>309000</v>
      </c>
      <c r="I33" s="44"/>
      <c r="J33" s="43">
        <v>343000</v>
      </c>
      <c r="K33" s="44"/>
      <c r="L33" s="43">
        <v>378000</v>
      </c>
      <c r="M33" s="44"/>
      <c r="N33" s="43"/>
      <c r="O33" s="44"/>
      <c r="P33" s="43">
        <f t="shared" si="5"/>
        <v>1030000</v>
      </c>
      <c r="Q33" s="44">
        <f t="shared" si="6"/>
        <v>0</v>
      </c>
      <c r="R33" s="24">
        <f t="shared" si="7"/>
        <v>10.204081632653061</v>
      </c>
      <c r="S33" s="25">
        <f t="shared" si="8"/>
        <v>0</v>
      </c>
      <c r="T33" s="24">
        <f t="shared" si="9"/>
        <v>83.468395461912479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>
        <v>696994</v>
      </c>
      <c r="J36" s="43">
        <v>1558000</v>
      </c>
      <c r="K36" s="44">
        <v>1096707</v>
      </c>
      <c r="L36" s="43">
        <v>1261000</v>
      </c>
      <c r="M36" s="44">
        <v>1096707</v>
      </c>
      <c r="N36" s="43"/>
      <c r="O36" s="44"/>
      <c r="P36" s="43">
        <f t="shared" si="5"/>
        <v>2819000</v>
      </c>
      <c r="Q36" s="44">
        <f t="shared" si="6"/>
        <v>2890408</v>
      </c>
      <c r="R36" s="24">
        <f t="shared" si="7"/>
        <v>-19.062901155327342</v>
      </c>
      <c r="S36" s="25">
        <f t="shared" si="8"/>
        <v>0</v>
      </c>
      <c r="T36" s="24">
        <f t="shared" si="9"/>
        <v>70.474999999999994</v>
      </c>
      <c r="U36" s="26">
        <f t="shared" si="10"/>
        <v>72.260199999999998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147000</v>
      </c>
      <c r="C43" s="45">
        <f t="shared" si="20"/>
        <v>176000</v>
      </c>
      <c r="D43" s="45">
        <f t="shared" si="20"/>
        <v>0</v>
      </c>
      <c r="E43" s="45">
        <f t="shared" si="20"/>
        <v>323000</v>
      </c>
      <c r="F43" s="46">
        <f t="shared" si="20"/>
        <v>147000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147000</v>
      </c>
      <c r="C44" s="39">
        <f t="shared" si="22"/>
        <v>176000</v>
      </c>
      <c r="D44" s="39">
        <f t="shared" si="22"/>
        <v>0</v>
      </c>
      <c r="E44" s="39">
        <f t="shared" si="22"/>
        <v>323000</v>
      </c>
      <c r="F44" s="40">
        <f t="shared" si="22"/>
        <v>147000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147000</v>
      </c>
      <c r="C46" s="42">
        <v>176000</v>
      </c>
      <c r="D46" s="42"/>
      <c r="E46" s="42">
        <f t="shared" si="13"/>
        <v>323000</v>
      </c>
      <c r="F46" s="43">
        <v>147000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51871000</v>
      </c>
      <c r="C61" s="39">
        <f t="shared" si="26"/>
        <v>96000</v>
      </c>
      <c r="D61" s="39">
        <f t="shared" si="26"/>
        <v>0</v>
      </c>
      <c r="E61" s="39">
        <f t="shared" si="26"/>
        <v>51967000</v>
      </c>
      <c r="F61" s="40">
        <f t="shared" si="26"/>
        <v>51791000</v>
      </c>
      <c r="G61" s="41">
        <f t="shared" si="26"/>
        <v>51644000</v>
      </c>
      <c r="H61" s="40">
        <f t="shared" si="26"/>
        <v>7662000</v>
      </c>
      <c r="I61" s="41">
        <f t="shared" si="26"/>
        <v>4847340</v>
      </c>
      <c r="J61" s="40">
        <f t="shared" si="26"/>
        <v>12621000</v>
      </c>
      <c r="K61" s="41">
        <f t="shared" si="26"/>
        <v>8883681</v>
      </c>
      <c r="L61" s="40">
        <f t="shared" si="26"/>
        <v>14161000</v>
      </c>
      <c r="M61" s="41">
        <f t="shared" si="26"/>
        <v>10092994</v>
      </c>
      <c r="N61" s="40">
        <f t="shared" si="26"/>
        <v>0</v>
      </c>
      <c r="O61" s="41">
        <f t="shared" si="26"/>
        <v>0</v>
      </c>
      <c r="P61" s="40">
        <f t="shared" si="26"/>
        <v>34444000</v>
      </c>
      <c r="Q61" s="41">
        <f t="shared" si="26"/>
        <v>23824015</v>
      </c>
      <c r="R61" s="20">
        <f t="shared" si="16"/>
        <v>12.201885745978924</v>
      </c>
      <c r="S61" s="21">
        <f t="shared" si="17"/>
        <v>13.612746788183863</v>
      </c>
      <c r="T61" s="20">
        <f t="shared" si="18"/>
        <v>66.280524178805777</v>
      </c>
      <c r="U61" s="22">
        <f t="shared" si="19"/>
        <v>45.844507091038544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51871000</v>
      </c>
      <c r="C65" s="48">
        <f t="shared" si="30"/>
        <v>96000</v>
      </c>
      <c r="D65" s="48">
        <f t="shared" si="30"/>
        <v>0</v>
      </c>
      <c r="E65" s="48">
        <f t="shared" si="30"/>
        <v>51967000</v>
      </c>
      <c r="F65" s="49">
        <f t="shared" si="30"/>
        <v>51791000</v>
      </c>
      <c r="G65" s="50">
        <f t="shared" si="30"/>
        <v>51644000</v>
      </c>
      <c r="H65" s="49">
        <f t="shared" si="30"/>
        <v>7662000</v>
      </c>
      <c r="I65" s="50">
        <f t="shared" si="30"/>
        <v>4847340</v>
      </c>
      <c r="J65" s="49">
        <f t="shared" si="30"/>
        <v>12621000</v>
      </c>
      <c r="K65" s="50">
        <f t="shared" si="30"/>
        <v>8883681</v>
      </c>
      <c r="L65" s="49">
        <f t="shared" si="30"/>
        <v>14161000</v>
      </c>
      <c r="M65" s="51">
        <f t="shared" si="30"/>
        <v>10092994</v>
      </c>
      <c r="N65" s="49">
        <f t="shared" si="30"/>
        <v>0</v>
      </c>
      <c r="O65" s="50">
        <f t="shared" si="30"/>
        <v>0</v>
      </c>
      <c r="P65" s="49">
        <f t="shared" si="30"/>
        <v>34444000</v>
      </c>
      <c r="Q65" s="50">
        <f t="shared" si="30"/>
        <v>23824015</v>
      </c>
      <c r="R65" s="34">
        <f t="shared" si="16"/>
        <v>12.201885745978924</v>
      </c>
      <c r="S65" s="35">
        <f t="shared" si="17"/>
        <v>13.612746788183863</v>
      </c>
      <c r="T65" s="34">
        <f t="shared" si="18"/>
        <v>66.280524178805777</v>
      </c>
      <c r="U65" s="35">
        <f t="shared" si="19"/>
        <v>45.844507091038544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37862000</v>
      </c>
      <c r="C8" s="36">
        <f t="shared" si="0"/>
        <v>13500000</v>
      </c>
      <c r="D8" s="36">
        <f t="shared" si="0"/>
        <v>0</v>
      </c>
      <c r="E8" s="36">
        <f t="shared" si="0"/>
        <v>51362000</v>
      </c>
      <c r="F8" s="37">
        <f t="shared" si="0"/>
        <v>45362000</v>
      </c>
      <c r="G8" s="38">
        <f t="shared" si="0"/>
        <v>51362000</v>
      </c>
      <c r="H8" s="37">
        <f t="shared" si="0"/>
        <v>10990000</v>
      </c>
      <c r="I8" s="38">
        <f t="shared" si="0"/>
        <v>9752821</v>
      </c>
      <c r="J8" s="37">
        <f t="shared" si="0"/>
        <v>12370000</v>
      </c>
      <c r="K8" s="38">
        <f t="shared" si="0"/>
        <v>3754879</v>
      </c>
      <c r="L8" s="37">
        <f t="shared" si="0"/>
        <v>7006000</v>
      </c>
      <c r="M8" s="38">
        <f t="shared" si="0"/>
        <v>10195052</v>
      </c>
      <c r="N8" s="37">
        <f t="shared" si="0"/>
        <v>0</v>
      </c>
      <c r="O8" s="38">
        <f t="shared" si="0"/>
        <v>0</v>
      </c>
      <c r="P8" s="37">
        <f t="shared" si="0"/>
        <v>30366000</v>
      </c>
      <c r="Q8" s="38">
        <f t="shared" si="0"/>
        <v>23702752</v>
      </c>
      <c r="R8" s="16">
        <f>IF(($J8       =0),0,((($L8       -$J8       )/$J8       )*100))</f>
        <v>-43.362974939369444</v>
      </c>
      <c r="S8" s="17">
        <f>IF(($K8       =0),0,((($M8       -$K8       )/$K8       )*100))</f>
        <v>171.51479448472242</v>
      </c>
      <c r="T8" s="16">
        <f>IF(($E8       =0),0,(($P8       /$E8       )*100))</f>
        <v>59.121529535454229</v>
      </c>
      <c r="U8" s="18">
        <f>IF(($E8       =0),0,(($Q8       /$E8       )*100))</f>
        <v>46.148421011642846</v>
      </c>
      <c r="V8" s="37">
        <f t="shared" ref="V8:W8" si="1">+V9+V28</f>
        <v>14138000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33583000</v>
      </c>
      <c r="C9" s="39">
        <f t="shared" si="2"/>
        <v>13500000</v>
      </c>
      <c r="D9" s="39">
        <f t="shared" si="2"/>
        <v>0</v>
      </c>
      <c r="E9" s="39">
        <f t="shared" si="2"/>
        <v>47083000</v>
      </c>
      <c r="F9" s="40">
        <f t="shared" si="2"/>
        <v>41083000</v>
      </c>
      <c r="G9" s="41">
        <f t="shared" si="2"/>
        <v>47083000</v>
      </c>
      <c r="H9" s="40">
        <f t="shared" si="2"/>
        <v>8857000</v>
      </c>
      <c r="I9" s="41">
        <f t="shared" si="2"/>
        <v>8905769</v>
      </c>
      <c r="J9" s="40">
        <f t="shared" si="2"/>
        <v>12086000</v>
      </c>
      <c r="K9" s="41">
        <f t="shared" si="2"/>
        <v>3409553</v>
      </c>
      <c r="L9" s="40">
        <f t="shared" si="2"/>
        <v>6818000</v>
      </c>
      <c r="M9" s="41">
        <f t="shared" si="2"/>
        <v>8516612</v>
      </c>
      <c r="N9" s="40">
        <f t="shared" si="2"/>
        <v>0</v>
      </c>
      <c r="O9" s="41">
        <f t="shared" si="2"/>
        <v>0</v>
      </c>
      <c r="P9" s="40">
        <f t="shared" si="2"/>
        <v>27761000</v>
      </c>
      <c r="Q9" s="41">
        <f t="shared" si="2"/>
        <v>20831934</v>
      </c>
      <c r="R9" s="20">
        <f>IF(($J9       =0),0,((($L9       -$J9       )/$J9       )*100))</f>
        <v>-43.587622042032102</v>
      </c>
      <c r="S9" s="21">
        <f>IF(($K9       =0),0,((($M9       -$K9       )/$K9       )*100))</f>
        <v>149.78676090384869</v>
      </c>
      <c r="T9" s="20">
        <f>IF(($E9       =0),0,(($P9       /$E9       )*100))</f>
        <v>58.961833358112273</v>
      </c>
      <c r="U9" s="22">
        <f>IF(($E9       =0),0,(($Q9       /$E9       )*100))</f>
        <v>44.245128815071254</v>
      </c>
      <c r="V9" s="40">
        <f t="shared" ref="V9:W9" si="3">SUM(V10:V27)</f>
        <v>5120000</v>
      </c>
      <c r="W9" s="41">
        <f t="shared" si="3"/>
        <v>0</v>
      </c>
    </row>
    <row r="10" spans="1:23" x14ac:dyDescent="0.2">
      <c r="A10" s="23" t="s">
        <v>36</v>
      </c>
      <c r="B10" s="42">
        <v>22687000</v>
      </c>
      <c r="C10" s="42">
        <v>-56000</v>
      </c>
      <c r="D10" s="42"/>
      <c r="E10" s="42">
        <f t="shared" ref="E10:E41" si="4">$B10      +$C10      +$D10</f>
        <v>22631000</v>
      </c>
      <c r="F10" s="43">
        <v>22631000</v>
      </c>
      <c r="G10" s="44">
        <v>22631000</v>
      </c>
      <c r="H10" s="43">
        <v>8857000</v>
      </c>
      <c r="I10" s="44">
        <v>8905769</v>
      </c>
      <c r="J10" s="43">
        <v>5597000</v>
      </c>
      <c r="K10" s="44">
        <v>3409553</v>
      </c>
      <c r="L10" s="43">
        <v>6818000</v>
      </c>
      <c r="M10" s="44">
        <v>2103838</v>
      </c>
      <c r="N10" s="43"/>
      <c r="O10" s="44"/>
      <c r="P10" s="43">
        <f t="shared" ref="P10:P41" si="5">$H10      +$J10      +$L10      +$N10</f>
        <v>21272000</v>
      </c>
      <c r="Q10" s="44">
        <f t="shared" ref="Q10:Q41" si="6">$I10      +$K10      +$M10      +$O10</f>
        <v>14419160</v>
      </c>
      <c r="R10" s="24">
        <f t="shared" ref="R10:R41" si="7">IF(($J10      =0),0,((($L10      -$J10      )/$J10      )*100))</f>
        <v>21.8152581740218</v>
      </c>
      <c r="S10" s="25">
        <f t="shared" ref="S10:S41" si="8">IF(($K10      =0),0,((($M10      -$K10      )/$K10      )*100))</f>
        <v>-38.295782467672453</v>
      </c>
      <c r="T10" s="24">
        <f t="shared" ref="T10:T41" si="9">IF(($E10      =0),0,(($P10      /$E10      )*100))</f>
        <v>93.99496266183553</v>
      </c>
      <c r="U10" s="26">
        <f t="shared" ref="U10:U41" si="10">IF(($E10      =0),0,(($Q10      /$E10      )*100))</f>
        <v>63.714197339931957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7556000</v>
      </c>
      <c r="D20" s="42"/>
      <c r="E20" s="42">
        <f t="shared" si="4"/>
        <v>7556000</v>
      </c>
      <c r="F20" s="43">
        <v>7556000</v>
      </c>
      <c r="G20" s="44">
        <v>7556000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10896000</v>
      </c>
      <c r="C23" s="42">
        <v>6000000</v>
      </c>
      <c r="D23" s="42"/>
      <c r="E23" s="42">
        <f t="shared" si="4"/>
        <v>16896000</v>
      </c>
      <c r="F23" s="43">
        <v>10896000</v>
      </c>
      <c r="G23" s="44">
        <v>16896000</v>
      </c>
      <c r="H23" s="43"/>
      <c r="I23" s="44"/>
      <c r="J23" s="43">
        <v>6489000</v>
      </c>
      <c r="K23" s="44"/>
      <c r="L23" s="43"/>
      <c r="M23" s="44">
        <v>6412774</v>
      </c>
      <c r="N23" s="43"/>
      <c r="O23" s="44"/>
      <c r="P23" s="43">
        <f t="shared" si="5"/>
        <v>6489000</v>
      </c>
      <c r="Q23" s="44">
        <f t="shared" si="6"/>
        <v>6412774</v>
      </c>
      <c r="R23" s="24">
        <f t="shared" si="7"/>
        <v>-100</v>
      </c>
      <c r="S23" s="25">
        <f t="shared" si="8"/>
        <v>0</v>
      </c>
      <c r="T23" s="24">
        <f t="shared" si="9"/>
        <v>38.405539772727273</v>
      </c>
      <c r="U23" s="26">
        <f t="shared" si="10"/>
        <v>37.954391571969701</v>
      </c>
      <c r="V23" s="43">
        <v>5120000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4279000</v>
      </c>
      <c r="C28" s="39">
        <f t="shared" si="11"/>
        <v>0</v>
      </c>
      <c r="D28" s="39">
        <f t="shared" si="11"/>
        <v>0</v>
      </c>
      <c r="E28" s="39">
        <f t="shared" si="11"/>
        <v>4279000</v>
      </c>
      <c r="F28" s="40">
        <f t="shared" si="11"/>
        <v>4279000</v>
      </c>
      <c r="G28" s="41">
        <f t="shared" si="11"/>
        <v>4279000</v>
      </c>
      <c r="H28" s="40">
        <f t="shared" si="11"/>
        <v>2133000</v>
      </c>
      <c r="I28" s="41">
        <f t="shared" si="11"/>
        <v>847052</v>
      </c>
      <c r="J28" s="40">
        <f t="shared" si="11"/>
        <v>284000</v>
      </c>
      <c r="K28" s="41">
        <f t="shared" si="11"/>
        <v>345326</v>
      </c>
      <c r="L28" s="40">
        <f t="shared" si="11"/>
        <v>188000</v>
      </c>
      <c r="M28" s="41">
        <f t="shared" si="11"/>
        <v>1678440</v>
      </c>
      <c r="N28" s="40">
        <f t="shared" si="11"/>
        <v>0</v>
      </c>
      <c r="O28" s="41">
        <f t="shared" si="11"/>
        <v>0</v>
      </c>
      <c r="P28" s="40">
        <f t="shared" si="11"/>
        <v>2605000</v>
      </c>
      <c r="Q28" s="41">
        <f t="shared" si="11"/>
        <v>2870818</v>
      </c>
      <c r="R28" s="20">
        <f t="shared" si="7"/>
        <v>-33.802816901408448</v>
      </c>
      <c r="S28" s="21">
        <f t="shared" si="8"/>
        <v>386.04507045516414</v>
      </c>
      <c r="T28" s="20">
        <f t="shared" si="9"/>
        <v>60.878709978967052</v>
      </c>
      <c r="U28" s="22">
        <f t="shared" si="10"/>
        <v>67.090862351016582</v>
      </c>
      <c r="V28" s="40">
        <f t="shared" ref="V28:W28" si="12">SUM(V29:V42)</f>
        <v>9018000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1861000</v>
      </c>
      <c r="I31" s="44">
        <v>156400</v>
      </c>
      <c r="J31" s="43"/>
      <c r="K31" s="44"/>
      <c r="L31" s="43"/>
      <c r="M31" s="44">
        <v>175433</v>
      </c>
      <c r="N31" s="43"/>
      <c r="O31" s="44"/>
      <c r="P31" s="43">
        <f t="shared" si="5"/>
        <v>1861000</v>
      </c>
      <c r="Q31" s="44">
        <f t="shared" si="6"/>
        <v>331833</v>
      </c>
      <c r="R31" s="24">
        <f t="shared" si="7"/>
        <v>0</v>
      </c>
      <c r="S31" s="25">
        <f t="shared" si="8"/>
        <v>0</v>
      </c>
      <c r="T31" s="24">
        <f t="shared" si="9"/>
        <v>62.033333333333331</v>
      </c>
      <c r="U31" s="26">
        <f t="shared" si="10"/>
        <v>11.0611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272000</v>
      </c>
      <c r="I33" s="44">
        <v>690652</v>
      </c>
      <c r="J33" s="43">
        <v>284000</v>
      </c>
      <c r="K33" s="44">
        <v>345326</v>
      </c>
      <c r="L33" s="43">
        <v>188000</v>
      </c>
      <c r="M33" s="44">
        <v>1503007</v>
      </c>
      <c r="N33" s="43"/>
      <c r="O33" s="44"/>
      <c r="P33" s="43">
        <f t="shared" si="5"/>
        <v>744000</v>
      </c>
      <c r="Q33" s="44">
        <f t="shared" si="6"/>
        <v>2538985</v>
      </c>
      <c r="R33" s="24">
        <f t="shared" si="7"/>
        <v>-33.802816901408448</v>
      </c>
      <c r="S33" s="25">
        <f t="shared" si="8"/>
        <v>335.24292986916714</v>
      </c>
      <c r="T33" s="24">
        <f t="shared" si="9"/>
        <v>58.170445660672399</v>
      </c>
      <c r="U33" s="26">
        <f t="shared" si="10"/>
        <v>198.51329163408911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9018000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14450000</v>
      </c>
      <c r="C43" s="45">
        <f t="shared" si="20"/>
        <v>-6817000</v>
      </c>
      <c r="D43" s="45">
        <f t="shared" si="20"/>
        <v>0</v>
      </c>
      <c r="E43" s="45">
        <f t="shared" si="20"/>
        <v>7633000</v>
      </c>
      <c r="F43" s="46">
        <f t="shared" si="20"/>
        <v>14450000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14450000</v>
      </c>
      <c r="C44" s="39">
        <f t="shared" si="22"/>
        <v>-6817000</v>
      </c>
      <c r="D44" s="39">
        <f t="shared" si="22"/>
        <v>0</v>
      </c>
      <c r="E44" s="39">
        <f t="shared" si="22"/>
        <v>7633000</v>
      </c>
      <c r="F44" s="40">
        <f t="shared" si="22"/>
        <v>14450000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3000000</v>
      </c>
      <c r="C45" s="42"/>
      <c r="D45" s="42"/>
      <c r="E45" s="42">
        <f t="shared" si="13"/>
        <v>3000000</v>
      </c>
      <c r="F45" s="43">
        <v>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11450000</v>
      </c>
      <c r="C46" s="42">
        <v>-6817000</v>
      </c>
      <c r="D46" s="42"/>
      <c r="E46" s="42">
        <f t="shared" si="13"/>
        <v>4633000</v>
      </c>
      <c r="F46" s="43">
        <v>11450000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52312000</v>
      </c>
      <c r="C61" s="39">
        <f t="shared" si="26"/>
        <v>6683000</v>
      </c>
      <c r="D61" s="39">
        <f t="shared" si="26"/>
        <v>0</v>
      </c>
      <c r="E61" s="39">
        <f t="shared" si="26"/>
        <v>58995000</v>
      </c>
      <c r="F61" s="40">
        <f t="shared" si="26"/>
        <v>59812000</v>
      </c>
      <c r="G61" s="41">
        <f t="shared" si="26"/>
        <v>51362000</v>
      </c>
      <c r="H61" s="40">
        <f t="shared" si="26"/>
        <v>10990000</v>
      </c>
      <c r="I61" s="41">
        <f t="shared" si="26"/>
        <v>9752821</v>
      </c>
      <c r="J61" s="40">
        <f t="shared" si="26"/>
        <v>12370000</v>
      </c>
      <c r="K61" s="41">
        <f t="shared" si="26"/>
        <v>3754879</v>
      </c>
      <c r="L61" s="40">
        <f t="shared" si="26"/>
        <v>7006000</v>
      </c>
      <c r="M61" s="41">
        <f t="shared" si="26"/>
        <v>10195052</v>
      </c>
      <c r="N61" s="40">
        <f t="shared" si="26"/>
        <v>0</v>
      </c>
      <c r="O61" s="41">
        <f t="shared" si="26"/>
        <v>0</v>
      </c>
      <c r="P61" s="40">
        <f t="shared" si="26"/>
        <v>30366000</v>
      </c>
      <c r="Q61" s="41">
        <f t="shared" si="26"/>
        <v>23702752</v>
      </c>
      <c r="R61" s="20">
        <f t="shared" si="16"/>
        <v>-43.362974939369444</v>
      </c>
      <c r="S61" s="21">
        <f t="shared" si="17"/>
        <v>171.51479448472242</v>
      </c>
      <c r="T61" s="20">
        <f t="shared" si="18"/>
        <v>51.472158657513347</v>
      </c>
      <c r="U61" s="22">
        <f t="shared" si="19"/>
        <v>40.177560810238155</v>
      </c>
      <c r="V61" s="40">
        <f t="shared" ref="V61:W61" si="27">+V8+V43</f>
        <v>14138000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52312000</v>
      </c>
      <c r="C65" s="48">
        <f t="shared" si="30"/>
        <v>6683000</v>
      </c>
      <c r="D65" s="48">
        <f t="shared" si="30"/>
        <v>0</v>
      </c>
      <c r="E65" s="48">
        <f t="shared" si="30"/>
        <v>58995000</v>
      </c>
      <c r="F65" s="49">
        <f t="shared" si="30"/>
        <v>59812000</v>
      </c>
      <c r="G65" s="50">
        <f t="shared" si="30"/>
        <v>51362000</v>
      </c>
      <c r="H65" s="49">
        <f t="shared" si="30"/>
        <v>10990000</v>
      </c>
      <c r="I65" s="50">
        <f t="shared" si="30"/>
        <v>9752821</v>
      </c>
      <c r="J65" s="49">
        <f t="shared" si="30"/>
        <v>12370000</v>
      </c>
      <c r="K65" s="50">
        <f t="shared" si="30"/>
        <v>3754879</v>
      </c>
      <c r="L65" s="49">
        <f t="shared" si="30"/>
        <v>7006000</v>
      </c>
      <c r="M65" s="51">
        <f t="shared" si="30"/>
        <v>10195052</v>
      </c>
      <c r="N65" s="49">
        <f t="shared" si="30"/>
        <v>0</v>
      </c>
      <c r="O65" s="50">
        <f t="shared" si="30"/>
        <v>0</v>
      </c>
      <c r="P65" s="49">
        <f t="shared" si="30"/>
        <v>30366000</v>
      </c>
      <c r="Q65" s="50">
        <f t="shared" si="30"/>
        <v>23702752</v>
      </c>
      <c r="R65" s="34">
        <f t="shared" si="16"/>
        <v>-43.362974939369444</v>
      </c>
      <c r="S65" s="35">
        <f t="shared" si="17"/>
        <v>171.51479448472242</v>
      </c>
      <c r="T65" s="34">
        <f t="shared" si="18"/>
        <v>51.472158657513347</v>
      </c>
      <c r="U65" s="35">
        <f t="shared" si="19"/>
        <v>40.177560810238155</v>
      </c>
      <c r="V65" s="49">
        <f>+V61+V62</f>
        <v>14138000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68226000</v>
      </c>
      <c r="C8" s="36">
        <f t="shared" si="0"/>
        <v>-13276000</v>
      </c>
      <c r="D8" s="36">
        <f t="shared" si="0"/>
        <v>0</v>
      </c>
      <c r="E8" s="36">
        <f t="shared" si="0"/>
        <v>54950000</v>
      </c>
      <c r="F8" s="37">
        <f t="shared" si="0"/>
        <v>67950000</v>
      </c>
      <c r="G8" s="38">
        <f t="shared" si="0"/>
        <v>54950000</v>
      </c>
      <c r="H8" s="37">
        <f t="shared" si="0"/>
        <v>17142000</v>
      </c>
      <c r="I8" s="38">
        <f t="shared" si="0"/>
        <v>7043283</v>
      </c>
      <c r="J8" s="37">
        <f t="shared" si="0"/>
        <v>13059000</v>
      </c>
      <c r="K8" s="38">
        <f t="shared" si="0"/>
        <v>20093539</v>
      </c>
      <c r="L8" s="37">
        <f t="shared" si="0"/>
        <v>6488000</v>
      </c>
      <c r="M8" s="38">
        <f t="shared" si="0"/>
        <v>6662316</v>
      </c>
      <c r="N8" s="37">
        <f t="shared" si="0"/>
        <v>0</v>
      </c>
      <c r="O8" s="38">
        <f t="shared" si="0"/>
        <v>0</v>
      </c>
      <c r="P8" s="37">
        <f t="shared" si="0"/>
        <v>36689000</v>
      </c>
      <c r="Q8" s="38">
        <f t="shared" si="0"/>
        <v>33799138</v>
      </c>
      <c r="R8" s="16">
        <f>IF(($J8       =0),0,((($L8       -$J8       )/$J8       )*100))</f>
        <v>-50.317788498353622</v>
      </c>
      <c r="S8" s="17">
        <f>IF(($K8       =0),0,((($M8       -$K8       )/$K8       )*100))</f>
        <v>-66.843491333209144</v>
      </c>
      <c r="T8" s="16">
        <f>IF(($E8       =0),0,(($P8       /$E8       )*100))</f>
        <v>66.76797088262056</v>
      </c>
      <c r="U8" s="18">
        <f>IF(($E8       =0),0,(($Q8       /$E8       )*100))</f>
        <v>61.50889535941765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64627000</v>
      </c>
      <c r="C9" s="39">
        <f t="shared" si="2"/>
        <v>-13081000</v>
      </c>
      <c r="D9" s="39">
        <f t="shared" si="2"/>
        <v>0</v>
      </c>
      <c r="E9" s="39">
        <f t="shared" si="2"/>
        <v>51546000</v>
      </c>
      <c r="F9" s="40">
        <f t="shared" si="2"/>
        <v>64546000</v>
      </c>
      <c r="G9" s="41">
        <f t="shared" si="2"/>
        <v>51546000</v>
      </c>
      <c r="H9" s="40">
        <f t="shared" si="2"/>
        <v>16334000</v>
      </c>
      <c r="I9" s="41">
        <f t="shared" si="2"/>
        <v>7043283</v>
      </c>
      <c r="J9" s="40">
        <f t="shared" si="2"/>
        <v>12291000</v>
      </c>
      <c r="K9" s="41">
        <f t="shared" si="2"/>
        <v>19739201</v>
      </c>
      <c r="L9" s="40">
        <f t="shared" si="2"/>
        <v>6149000</v>
      </c>
      <c r="M9" s="41">
        <f t="shared" si="2"/>
        <v>4473244</v>
      </c>
      <c r="N9" s="40">
        <f t="shared" si="2"/>
        <v>0</v>
      </c>
      <c r="O9" s="41">
        <f t="shared" si="2"/>
        <v>0</v>
      </c>
      <c r="P9" s="40">
        <f t="shared" si="2"/>
        <v>34774000</v>
      </c>
      <c r="Q9" s="41">
        <f t="shared" si="2"/>
        <v>31255728</v>
      </c>
      <c r="R9" s="20">
        <f>IF(($J9       =0),0,((($L9       -$J9       )/$J9       )*100))</f>
        <v>-49.971523879261248</v>
      </c>
      <c r="S9" s="21">
        <f>IF(($K9       =0),0,((($M9       -$K9       )/$K9       )*100))</f>
        <v>-77.338272202608408</v>
      </c>
      <c r="T9" s="20">
        <f>IF(($E9       =0),0,(($P9       /$E9       )*100))</f>
        <v>67.462072711752612</v>
      </c>
      <c r="U9" s="22">
        <f>IF(($E9       =0),0,(($Q9       /$E9       )*100))</f>
        <v>60.636573157956001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46656000</v>
      </c>
      <c r="C10" s="42">
        <v>-81000</v>
      </c>
      <c r="D10" s="42"/>
      <c r="E10" s="42">
        <f t="shared" ref="E10:E41" si="4">$B10      +$C10      +$D10</f>
        <v>46575000</v>
      </c>
      <c r="F10" s="43">
        <v>46575000</v>
      </c>
      <c r="G10" s="44">
        <v>46575000</v>
      </c>
      <c r="H10" s="43">
        <v>16334000</v>
      </c>
      <c r="I10" s="44">
        <v>7043283</v>
      </c>
      <c r="J10" s="43">
        <v>12291000</v>
      </c>
      <c r="K10" s="44">
        <v>18587461</v>
      </c>
      <c r="L10" s="43">
        <v>6149000</v>
      </c>
      <c r="M10" s="44">
        <v>4473244</v>
      </c>
      <c r="N10" s="43"/>
      <c r="O10" s="44"/>
      <c r="P10" s="43">
        <f t="shared" ref="P10:P41" si="5">$H10      +$J10      +$L10      +$N10</f>
        <v>34774000</v>
      </c>
      <c r="Q10" s="44">
        <f t="shared" ref="Q10:Q41" si="6">$I10      +$K10      +$M10      +$O10</f>
        <v>30103988</v>
      </c>
      <c r="R10" s="24">
        <f t="shared" ref="R10:R41" si="7">IF(($J10      =0),0,((($L10      -$J10      )/$J10      )*100))</f>
        <v>-49.971523879261248</v>
      </c>
      <c r="S10" s="25">
        <f t="shared" ref="S10:S41" si="8">IF(($K10      =0),0,((($M10      -$K10      )/$K10      )*100))</f>
        <v>-75.934077279301349</v>
      </c>
      <c r="T10" s="24">
        <f t="shared" ref="T10:T41" si="9">IF(($E10      =0),0,(($P10      /$E10      )*100))</f>
        <v>74.662372517444993</v>
      </c>
      <c r="U10" s="26">
        <f t="shared" ref="U10:U41" si="10">IF(($E10      =0),0,(($Q10      /$E10      )*100))</f>
        <v>64.635508319914109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17971000</v>
      </c>
      <c r="C23" s="42">
        <v>-13000000</v>
      </c>
      <c r="D23" s="42"/>
      <c r="E23" s="42">
        <f t="shared" si="4"/>
        <v>4971000</v>
      </c>
      <c r="F23" s="43">
        <v>17971000</v>
      </c>
      <c r="G23" s="44">
        <v>4971000</v>
      </c>
      <c r="H23" s="43"/>
      <c r="I23" s="44"/>
      <c r="J23" s="43"/>
      <c r="K23" s="44">
        <v>1151740</v>
      </c>
      <c r="L23" s="43"/>
      <c r="M23" s="44"/>
      <c r="N23" s="43"/>
      <c r="O23" s="44"/>
      <c r="P23" s="43">
        <f t="shared" si="5"/>
        <v>0</v>
      </c>
      <c r="Q23" s="44">
        <f t="shared" si="6"/>
        <v>1151740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23.169181251257292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3599000</v>
      </c>
      <c r="C28" s="39">
        <f t="shared" si="11"/>
        <v>-195000</v>
      </c>
      <c r="D28" s="39">
        <f t="shared" si="11"/>
        <v>0</v>
      </c>
      <c r="E28" s="39">
        <f t="shared" si="11"/>
        <v>3404000</v>
      </c>
      <c r="F28" s="40">
        <f t="shared" si="11"/>
        <v>3404000</v>
      </c>
      <c r="G28" s="41">
        <f t="shared" si="11"/>
        <v>3404000</v>
      </c>
      <c r="H28" s="40">
        <f t="shared" si="11"/>
        <v>808000</v>
      </c>
      <c r="I28" s="41">
        <f t="shared" si="11"/>
        <v>0</v>
      </c>
      <c r="J28" s="40">
        <f t="shared" si="11"/>
        <v>768000</v>
      </c>
      <c r="K28" s="41">
        <f t="shared" si="11"/>
        <v>354338</v>
      </c>
      <c r="L28" s="40">
        <f t="shared" si="11"/>
        <v>339000</v>
      </c>
      <c r="M28" s="41">
        <f t="shared" si="11"/>
        <v>2189072</v>
      </c>
      <c r="N28" s="40">
        <f t="shared" si="11"/>
        <v>0</v>
      </c>
      <c r="O28" s="41">
        <f t="shared" si="11"/>
        <v>0</v>
      </c>
      <c r="P28" s="40">
        <f t="shared" si="11"/>
        <v>1915000</v>
      </c>
      <c r="Q28" s="41">
        <f t="shared" si="11"/>
        <v>2543410</v>
      </c>
      <c r="R28" s="20">
        <f t="shared" si="7"/>
        <v>-55.859375</v>
      </c>
      <c r="S28" s="21">
        <f t="shared" si="8"/>
        <v>517.79205165689257</v>
      </c>
      <c r="T28" s="20">
        <f t="shared" si="9"/>
        <v>56.257344300822567</v>
      </c>
      <c r="U28" s="22">
        <f t="shared" si="10"/>
        <v>74.718272620446541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744000</v>
      </c>
      <c r="I31" s="44"/>
      <c r="J31" s="43">
        <v>342000</v>
      </c>
      <c r="K31" s="44"/>
      <c r="L31" s="43">
        <v>110000</v>
      </c>
      <c r="M31" s="44">
        <v>1823252</v>
      </c>
      <c r="N31" s="43"/>
      <c r="O31" s="44"/>
      <c r="P31" s="43">
        <f t="shared" si="5"/>
        <v>1196000</v>
      </c>
      <c r="Q31" s="44">
        <f t="shared" si="6"/>
        <v>1823252</v>
      </c>
      <c r="R31" s="24">
        <f t="shared" si="7"/>
        <v>-67.836257309941516</v>
      </c>
      <c r="S31" s="25">
        <f t="shared" si="8"/>
        <v>0</v>
      </c>
      <c r="T31" s="24">
        <f t="shared" si="9"/>
        <v>52</v>
      </c>
      <c r="U31" s="26">
        <f t="shared" si="10"/>
        <v>79.271826086956523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1299000</v>
      </c>
      <c r="C33" s="42">
        <v>-195000</v>
      </c>
      <c r="D33" s="42"/>
      <c r="E33" s="42">
        <f t="shared" si="4"/>
        <v>1104000</v>
      </c>
      <c r="F33" s="43">
        <v>1104000</v>
      </c>
      <c r="G33" s="44">
        <v>1104000</v>
      </c>
      <c r="H33" s="43">
        <v>64000</v>
      </c>
      <c r="I33" s="44"/>
      <c r="J33" s="43">
        <v>426000</v>
      </c>
      <c r="K33" s="44">
        <v>354338</v>
      </c>
      <c r="L33" s="43">
        <v>229000</v>
      </c>
      <c r="M33" s="44">
        <v>365820</v>
      </c>
      <c r="N33" s="43"/>
      <c r="O33" s="44"/>
      <c r="P33" s="43">
        <f t="shared" si="5"/>
        <v>719000</v>
      </c>
      <c r="Q33" s="44">
        <f t="shared" si="6"/>
        <v>720158</v>
      </c>
      <c r="R33" s="24">
        <f t="shared" si="7"/>
        <v>-46.244131455399064</v>
      </c>
      <c r="S33" s="25">
        <f t="shared" si="8"/>
        <v>3.2404088751418141</v>
      </c>
      <c r="T33" s="24">
        <f t="shared" si="9"/>
        <v>65.126811594202891</v>
      </c>
      <c r="U33" s="26">
        <f t="shared" si="10"/>
        <v>65.231702898550722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55717000</v>
      </c>
      <c r="C43" s="45">
        <f t="shared" si="20"/>
        <v>-2586000</v>
      </c>
      <c r="D43" s="45">
        <f t="shared" si="20"/>
        <v>0</v>
      </c>
      <c r="E43" s="45">
        <f t="shared" si="20"/>
        <v>53131000</v>
      </c>
      <c r="F43" s="46">
        <f t="shared" si="20"/>
        <v>55717000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55717000</v>
      </c>
      <c r="C44" s="39">
        <f t="shared" si="22"/>
        <v>-2586000</v>
      </c>
      <c r="D44" s="39">
        <f t="shared" si="22"/>
        <v>0</v>
      </c>
      <c r="E44" s="39">
        <f t="shared" si="22"/>
        <v>53131000</v>
      </c>
      <c r="F44" s="40">
        <f t="shared" si="22"/>
        <v>55717000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42000000</v>
      </c>
      <c r="C45" s="42"/>
      <c r="D45" s="42"/>
      <c r="E45" s="42">
        <f t="shared" si="13"/>
        <v>42000000</v>
      </c>
      <c r="F45" s="43">
        <v>42000000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13717000</v>
      </c>
      <c r="C46" s="42">
        <v>-2586000</v>
      </c>
      <c r="D46" s="42"/>
      <c r="E46" s="42">
        <f t="shared" si="13"/>
        <v>11131000</v>
      </c>
      <c r="F46" s="43">
        <v>13717000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123943000</v>
      </c>
      <c r="C61" s="39">
        <f t="shared" si="26"/>
        <v>-15862000</v>
      </c>
      <c r="D61" s="39">
        <f t="shared" si="26"/>
        <v>0</v>
      </c>
      <c r="E61" s="39">
        <f t="shared" si="26"/>
        <v>108081000</v>
      </c>
      <c r="F61" s="40">
        <f t="shared" si="26"/>
        <v>123667000</v>
      </c>
      <c r="G61" s="41">
        <f t="shared" si="26"/>
        <v>54950000</v>
      </c>
      <c r="H61" s="40">
        <f t="shared" si="26"/>
        <v>17142000</v>
      </c>
      <c r="I61" s="41">
        <f t="shared" si="26"/>
        <v>7043283</v>
      </c>
      <c r="J61" s="40">
        <f t="shared" si="26"/>
        <v>13059000</v>
      </c>
      <c r="K61" s="41">
        <f t="shared" si="26"/>
        <v>20093539</v>
      </c>
      <c r="L61" s="40">
        <f t="shared" si="26"/>
        <v>6488000</v>
      </c>
      <c r="M61" s="41">
        <f t="shared" si="26"/>
        <v>6662316</v>
      </c>
      <c r="N61" s="40">
        <f t="shared" si="26"/>
        <v>0</v>
      </c>
      <c r="O61" s="41">
        <f t="shared" si="26"/>
        <v>0</v>
      </c>
      <c r="P61" s="40">
        <f t="shared" si="26"/>
        <v>36689000</v>
      </c>
      <c r="Q61" s="41">
        <f t="shared" si="26"/>
        <v>33799138</v>
      </c>
      <c r="R61" s="20">
        <f t="shared" si="16"/>
        <v>-50.317788498353622</v>
      </c>
      <c r="S61" s="21">
        <f t="shared" si="17"/>
        <v>-66.843491333209144</v>
      </c>
      <c r="T61" s="20">
        <f t="shared" si="18"/>
        <v>33.945836918607341</v>
      </c>
      <c r="U61" s="22">
        <f t="shared" si="19"/>
        <v>31.272044115061853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123943000</v>
      </c>
      <c r="C65" s="48">
        <f t="shared" si="30"/>
        <v>-15862000</v>
      </c>
      <c r="D65" s="48">
        <f t="shared" si="30"/>
        <v>0</v>
      </c>
      <c r="E65" s="48">
        <f t="shared" si="30"/>
        <v>108081000</v>
      </c>
      <c r="F65" s="49">
        <f t="shared" si="30"/>
        <v>123667000</v>
      </c>
      <c r="G65" s="50">
        <f t="shared" si="30"/>
        <v>54950000</v>
      </c>
      <c r="H65" s="49">
        <f t="shared" si="30"/>
        <v>17142000</v>
      </c>
      <c r="I65" s="50">
        <f t="shared" si="30"/>
        <v>7043283</v>
      </c>
      <c r="J65" s="49">
        <f t="shared" si="30"/>
        <v>13059000</v>
      </c>
      <c r="K65" s="50">
        <f t="shared" si="30"/>
        <v>20093539</v>
      </c>
      <c r="L65" s="49">
        <f t="shared" si="30"/>
        <v>6488000</v>
      </c>
      <c r="M65" s="51">
        <f t="shared" si="30"/>
        <v>6662316</v>
      </c>
      <c r="N65" s="49">
        <f t="shared" si="30"/>
        <v>0</v>
      </c>
      <c r="O65" s="50">
        <f t="shared" si="30"/>
        <v>0</v>
      </c>
      <c r="P65" s="49">
        <f t="shared" si="30"/>
        <v>36689000</v>
      </c>
      <c r="Q65" s="50">
        <f t="shared" si="30"/>
        <v>33799138</v>
      </c>
      <c r="R65" s="34">
        <f t="shared" si="16"/>
        <v>-50.317788498353622</v>
      </c>
      <c r="S65" s="35">
        <f t="shared" si="17"/>
        <v>-66.843491333209144</v>
      </c>
      <c r="T65" s="34">
        <f t="shared" si="18"/>
        <v>33.945836918607341</v>
      </c>
      <c r="U65" s="35">
        <f t="shared" si="19"/>
        <v>31.272044115061853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139500000</v>
      </c>
      <c r="C8" s="36">
        <f t="shared" si="0"/>
        <v>871000</v>
      </c>
      <c r="D8" s="36">
        <f t="shared" si="0"/>
        <v>0</v>
      </c>
      <c r="E8" s="36">
        <f t="shared" si="0"/>
        <v>140371000</v>
      </c>
      <c r="F8" s="37">
        <f t="shared" si="0"/>
        <v>133371000</v>
      </c>
      <c r="G8" s="38">
        <f t="shared" si="0"/>
        <v>113371000</v>
      </c>
      <c r="H8" s="37">
        <f t="shared" si="0"/>
        <v>18964000</v>
      </c>
      <c r="I8" s="38">
        <f t="shared" si="0"/>
        <v>19923709</v>
      </c>
      <c r="J8" s="37">
        <f t="shared" si="0"/>
        <v>43401000</v>
      </c>
      <c r="K8" s="38">
        <f t="shared" si="0"/>
        <v>46479778</v>
      </c>
      <c r="L8" s="37">
        <f t="shared" si="0"/>
        <v>45191000</v>
      </c>
      <c r="M8" s="38">
        <f t="shared" si="0"/>
        <v>26504066</v>
      </c>
      <c r="N8" s="37">
        <f t="shared" si="0"/>
        <v>0</v>
      </c>
      <c r="O8" s="38">
        <f t="shared" si="0"/>
        <v>0</v>
      </c>
      <c r="P8" s="37">
        <f t="shared" si="0"/>
        <v>107556000</v>
      </c>
      <c r="Q8" s="38">
        <f t="shared" si="0"/>
        <v>92907553</v>
      </c>
      <c r="R8" s="16">
        <f>IF(($J8       =0),0,((($L8       -$J8       )/$J8       )*100))</f>
        <v>4.1243289325130759</v>
      </c>
      <c r="S8" s="17">
        <f>IF(($K8       =0),0,((($M8       -$K8       )/$K8       )*100))</f>
        <v>-42.977210433320053</v>
      </c>
      <c r="T8" s="16">
        <f>IF(($E8       =0),0,(($P8       /$E8       )*100))</f>
        <v>76.622664225516672</v>
      </c>
      <c r="U8" s="18">
        <f>IF(($E8       =0),0,(($Q8       /$E8       )*100))</f>
        <v>66.187141931025636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135020000</v>
      </c>
      <c r="C9" s="39">
        <f t="shared" si="2"/>
        <v>871000</v>
      </c>
      <c r="D9" s="39">
        <f t="shared" si="2"/>
        <v>0</v>
      </c>
      <c r="E9" s="39">
        <f t="shared" si="2"/>
        <v>135891000</v>
      </c>
      <c r="F9" s="40">
        <f t="shared" si="2"/>
        <v>128891000</v>
      </c>
      <c r="G9" s="41">
        <f t="shared" si="2"/>
        <v>108891000</v>
      </c>
      <c r="H9" s="40">
        <f t="shared" si="2"/>
        <v>17368000</v>
      </c>
      <c r="I9" s="41">
        <f t="shared" si="2"/>
        <v>17281867</v>
      </c>
      <c r="J9" s="40">
        <f t="shared" si="2"/>
        <v>42747000</v>
      </c>
      <c r="K9" s="41">
        <f t="shared" si="2"/>
        <v>46354828</v>
      </c>
      <c r="L9" s="40">
        <f t="shared" si="2"/>
        <v>44875000</v>
      </c>
      <c r="M9" s="41">
        <f t="shared" si="2"/>
        <v>26379116</v>
      </c>
      <c r="N9" s="40">
        <f t="shared" si="2"/>
        <v>0</v>
      </c>
      <c r="O9" s="41">
        <f t="shared" si="2"/>
        <v>0</v>
      </c>
      <c r="P9" s="40">
        <f t="shared" si="2"/>
        <v>104990000</v>
      </c>
      <c r="Q9" s="41">
        <f t="shared" si="2"/>
        <v>90015811</v>
      </c>
      <c r="R9" s="20">
        <f>IF(($J9       =0),0,((($L9       -$J9       )/$J9       )*100))</f>
        <v>4.9781271200318153</v>
      </c>
      <c r="S9" s="21">
        <f>IF(($K9       =0),0,((($M9       -$K9       )/$K9       )*100))</f>
        <v>-43.093056024282951</v>
      </c>
      <c r="T9" s="20">
        <f>IF(($E9       =0),0,(($P9       /$E9       )*100))</f>
        <v>77.260451391188525</v>
      </c>
      <c r="U9" s="22">
        <f>IF(($E9       =0),0,(($Q9       /$E9       )*100))</f>
        <v>66.24118668638836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48529000</v>
      </c>
      <c r="C10" s="42">
        <v>-6129000</v>
      </c>
      <c r="D10" s="42"/>
      <c r="E10" s="42">
        <f t="shared" ref="E10:E41" si="4">$B10      +$C10      +$D10</f>
        <v>42400000</v>
      </c>
      <c r="F10" s="43">
        <v>42400000</v>
      </c>
      <c r="G10" s="44">
        <v>42400000</v>
      </c>
      <c r="H10" s="43">
        <v>3573000</v>
      </c>
      <c r="I10" s="44">
        <v>5493755</v>
      </c>
      <c r="J10" s="43">
        <v>9710000</v>
      </c>
      <c r="K10" s="44">
        <v>11737320</v>
      </c>
      <c r="L10" s="43">
        <v>29014000</v>
      </c>
      <c r="M10" s="44">
        <v>9375433</v>
      </c>
      <c r="N10" s="43"/>
      <c r="O10" s="44"/>
      <c r="P10" s="43">
        <f t="shared" ref="P10:P41" si="5">$H10      +$J10      +$L10      +$N10</f>
        <v>42297000</v>
      </c>
      <c r="Q10" s="44">
        <f t="shared" ref="Q10:Q41" si="6">$I10      +$K10      +$M10      +$O10</f>
        <v>26606508</v>
      </c>
      <c r="R10" s="24">
        <f t="shared" ref="R10:R41" si="7">IF(($J10      =0),0,((($L10      -$J10      )/$J10      )*100))</f>
        <v>198.8053553038105</v>
      </c>
      <c r="S10" s="25">
        <f t="shared" ref="S10:S41" si="8">IF(($K10      =0),0,((($M10      -$K10      )/$K10      )*100))</f>
        <v>-20.122881543657325</v>
      </c>
      <c r="T10" s="24">
        <f t="shared" ref="T10:T41" si="9">IF(($E10      =0),0,(($P10      /$E10      )*100))</f>
        <v>99.757075471698116</v>
      </c>
      <c r="U10" s="26">
        <f t="shared" ref="U10:U41" si="10">IF(($E10      =0),0,(($Q10      /$E10      )*100))</f>
        <v>62.75119811320755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15585000</v>
      </c>
      <c r="C13" s="42"/>
      <c r="D13" s="42"/>
      <c r="E13" s="42">
        <f t="shared" si="4"/>
        <v>15585000</v>
      </c>
      <c r="F13" s="43">
        <v>15585000</v>
      </c>
      <c r="G13" s="44">
        <v>15585000</v>
      </c>
      <c r="H13" s="43">
        <v>877000</v>
      </c>
      <c r="I13" s="44">
        <v>876887</v>
      </c>
      <c r="J13" s="43">
        <v>2837000</v>
      </c>
      <c r="K13" s="44">
        <v>2837516</v>
      </c>
      <c r="L13" s="43">
        <v>7137000</v>
      </c>
      <c r="M13" s="44">
        <v>11485657</v>
      </c>
      <c r="N13" s="43"/>
      <c r="O13" s="44"/>
      <c r="P13" s="43">
        <f t="shared" si="5"/>
        <v>10851000</v>
      </c>
      <c r="Q13" s="44">
        <f t="shared" si="6"/>
        <v>15200060</v>
      </c>
      <c r="R13" s="24">
        <f t="shared" si="7"/>
        <v>151.56855833627071</v>
      </c>
      <c r="S13" s="25">
        <f t="shared" si="8"/>
        <v>304.77858098421297</v>
      </c>
      <c r="T13" s="24">
        <f t="shared" si="9"/>
        <v>69.62463907603464</v>
      </c>
      <c r="U13" s="26">
        <f t="shared" si="10"/>
        <v>97.530060956047478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60000000</v>
      </c>
      <c r="C22" s="42">
        <v>7000000</v>
      </c>
      <c r="D22" s="42"/>
      <c r="E22" s="42">
        <f t="shared" si="4"/>
        <v>67000000</v>
      </c>
      <c r="F22" s="43">
        <v>60000000</v>
      </c>
      <c r="G22" s="44">
        <v>40000000</v>
      </c>
      <c r="H22" s="43">
        <v>12216000</v>
      </c>
      <c r="I22" s="44">
        <v>10209697</v>
      </c>
      <c r="J22" s="43">
        <v>27784000</v>
      </c>
      <c r="K22" s="44">
        <v>29363201</v>
      </c>
      <c r="L22" s="43">
        <v>7414000</v>
      </c>
      <c r="M22" s="44">
        <v>4208326</v>
      </c>
      <c r="N22" s="43"/>
      <c r="O22" s="44"/>
      <c r="P22" s="43">
        <f t="shared" si="5"/>
        <v>47414000</v>
      </c>
      <c r="Q22" s="44">
        <f t="shared" si="6"/>
        <v>43781224</v>
      </c>
      <c r="R22" s="24">
        <f t="shared" si="7"/>
        <v>-73.315577310682414</v>
      </c>
      <c r="S22" s="25">
        <f t="shared" si="8"/>
        <v>-85.668027133690231</v>
      </c>
      <c r="T22" s="24">
        <f t="shared" si="9"/>
        <v>70.767164179104483</v>
      </c>
      <c r="U22" s="26">
        <f t="shared" si="10"/>
        <v>65.345110447761186</v>
      </c>
      <c r="V22" s="43"/>
      <c r="W22" s="44"/>
    </row>
    <row r="23" spans="1:23" x14ac:dyDescent="0.2">
      <c r="A23" s="23" t="s">
        <v>49</v>
      </c>
      <c r="B23" s="42">
        <v>10906000</v>
      </c>
      <c r="C23" s="42"/>
      <c r="D23" s="42"/>
      <c r="E23" s="42">
        <f t="shared" si="4"/>
        <v>10906000</v>
      </c>
      <c r="F23" s="43">
        <v>10906000</v>
      </c>
      <c r="G23" s="44">
        <v>10906000</v>
      </c>
      <c r="H23" s="43">
        <v>702000</v>
      </c>
      <c r="I23" s="44">
        <v>701528</v>
      </c>
      <c r="J23" s="43">
        <v>2416000</v>
      </c>
      <c r="K23" s="44">
        <v>2416791</v>
      </c>
      <c r="L23" s="43">
        <v>1310000</v>
      </c>
      <c r="M23" s="44">
        <v>1309700</v>
      </c>
      <c r="N23" s="43"/>
      <c r="O23" s="44"/>
      <c r="P23" s="43">
        <f t="shared" si="5"/>
        <v>4428000</v>
      </c>
      <c r="Q23" s="44">
        <f t="shared" si="6"/>
        <v>4428019</v>
      </c>
      <c r="R23" s="24">
        <f t="shared" si="7"/>
        <v>-45.778145695364238</v>
      </c>
      <c r="S23" s="25">
        <f t="shared" si="8"/>
        <v>-45.808305310637124</v>
      </c>
      <c r="T23" s="24">
        <f t="shared" si="9"/>
        <v>40.601503759398497</v>
      </c>
      <c r="U23" s="26">
        <f t="shared" si="10"/>
        <v>40.601677975426369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4480000</v>
      </c>
      <c r="C28" s="39">
        <f t="shared" si="11"/>
        <v>0</v>
      </c>
      <c r="D28" s="39">
        <f t="shared" si="11"/>
        <v>0</v>
      </c>
      <c r="E28" s="39">
        <f t="shared" si="11"/>
        <v>4480000</v>
      </c>
      <c r="F28" s="40">
        <f t="shared" si="11"/>
        <v>4480000</v>
      </c>
      <c r="G28" s="41">
        <f t="shared" si="11"/>
        <v>4480000</v>
      </c>
      <c r="H28" s="40">
        <f t="shared" si="11"/>
        <v>1596000</v>
      </c>
      <c r="I28" s="41">
        <f t="shared" si="11"/>
        <v>2641842</v>
      </c>
      <c r="J28" s="40">
        <f t="shared" si="11"/>
        <v>654000</v>
      </c>
      <c r="K28" s="41">
        <f t="shared" si="11"/>
        <v>124950</v>
      </c>
      <c r="L28" s="40">
        <f t="shared" si="11"/>
        <v>316000</v>
      </c>
      <c r="M28" s="41">
        <f t="shared" si="11"/>
        <v>124950</v>
      </c>
      <c r="N28" s="40">
        <f t="shared" si="11"/>
        <v>0</v>
      </c>
      <c r="O28" s="41">
        <f t="shared" si="11"/>
        <v>0</v>
      </c>
      <c r="P28" s="40">
        <f t="shared" si="11"/>
        <v>2566000</v>
      </c>
      <c r="Q28" s="41">
        <f t="shared" si="11"/>
        <v>2891742</v>
      </c>
      <c r="R28" s="20">
        <f t="shared" si="7"/>
        <v>-51.681957186544345</v>
      </c>
      <c r="S28" s="21">
        <f t="shared" si="8"/>
        <v>0</v>
      </c>
      <c r="T28" s="20">
        <f t="shared" si="9"/>
        <v>57.276785714285715</v>
      </c>
      <c r="U28" s="22">
        <f t="shared" si="10"/>
        <v>64.547812500000006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1226000</v>
      </c>
      <c r="I31" s="44">
        <v>1224950</v>
      </c>
      <c r="J31" s="43">
        <v>84000</v>
      </c>
      <c r="K31" s="44">
        <v>124950</v>
      </c>
      <c r="L31" s="43">
        <v>126000</v>
      </c>
      <c r="M31" s="44">
        <v>124950</v>
      </c>
      <c r="N31" s="43"/>
      <c r="O31" s="44"/>
      <c r="P31" s="43">
        <f t="shared" si="5"/>
        <v>1436000</v>
      </c>
      <c r="Q31" s="44">
        <f t="shared" si="6"/>
        <v>1474850</v>
      </c>
      <c r="R31" s="24">
        <f t="shared" si="7"/>
        <v>50</v>
      </c>
      <c r="S31" s="25">
        <f t="shared" si="8"/>
        <v>0</v>
      </c>
      <c r="T31" s="24">
        <f t="shared" si="9"/>
        <v>47.866666666666667</v>
      </c>
      <c r="U31" s="26">
        <f t="shared" si="10"/>
        <v>49.161666666666662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1480000</v>
      </c>
      <c r="C33" s="42"/>
      <c r="D33" s="42"/>
      <c r="E33" s="42">
        <f t="shared" si="4"/>
        <v>1480000</v>
      </c>
      <c r="F33" s="43">
        <v>1480000</v>
      </c>
      <c r="G33" s="44">
        <v>1480000</v>
      </c>
      <c r="H33" s="43">
        <v>370000</v>
      </c>
      <c r="I33" s="44">
        <v>1416892</v>
      </c>
      <c r="J33" s="43">
        <v>570000</v>
      </c>
      <c r="K33" s="44"/>
      <c r="L33" s="43">
        <v>190000</v>
      </c>
      <c r="M33" s="44"/>
      <c r="N33" s="43"/>
      <c r="O33" s="44"/>
      <c r="P33" s="43">
        <f t="shared" si="5"/>
        <v>1130000</v>
      </c>
      <c r="Q33" s="44">
        <f t="shared" si="6"/>
        <v>1416892</v>
      </c>
      <c r="R33" s="24">
        <f t="shared" si="7"/>
        <v>-66.666666666666657</v>
      </c>
      <c r="S33" s="25">
        <f t="shared" si="8"/>
        <v>0</v>
      </c>
      <c r="T33" s="24">
        <f t="shared" si="9"/>
        <v>76.351351351351354</v>
      </c>
      <c r="U33" s="26">
        <f t="shared" si="10"/>
        <v>95.735945945945943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139500000</v>
      </c>
      <c r="C61" s="39">
        <f t="shared" si="26"/>
        <v>871000</v>
      </c>
      <c r="D61" s="39">
        <f t="shared" si="26"/>
        <v>0</v>
      </c>
      <c r="E61" s="39">
        <f t="shared" si="26"/>
        <v>140371000</v>
      </c>
      <c r="F61" s="40">
        <f t="shared" si="26"/>
        <v>133371000</v>
      </c>
      <c r="G61" s="41">
        <f t="shared" si="26"/>
        <v>113371000</v>
      </c>
      <c r="H61" s="40">
        <f t="shared" si="26"/>
        <v>18964000</v>
      </c>
      <c r="I61" s="41">
        <f t="shared" si="26"/>
        <v>19923709</v>
      </c>
      <c r="J61" s="40">
        <f t="shared" si="26"/>
        <v>43401000</v>
      </c>
      <c r="K61" s="41">
        <f t="shared" si="26"/>
        <v>46479778</v>
      </c>
      <c r="L61" s="40">
        <f t="shared" si="26"/>
        <v>45191000</v>
      </c>
      <c r="M61" s="41">
        <f t="shared" si="26"/>
        <v>26504066</v>
      </c>
      <c r="N61" s="40">
        <f t="shared" si="26"/>
        <v>0</v>
      </c>
      <c r="O61" s="41">
        <f t="shared" si="26"/>
        <v>0</v>
      </c>
      <c r="P61" s="40">
        <f t="shared" si="26"/>
        <v>107556000</v>
      </c>
      <c r="Q61" s="41">
        <f t="shared" si="26"/>
        <v>92907553</v>
      </c>
      <c r="R61" s="20">
        <f t="shared" si="16"/>
        <v>4.1243289325130759</v>
      </c>
      <c r="S61" s="21">
        <f t="shared" si="17"/>
        <v>-42.977210433320053</v>
      </c>
      <c r="T61" s="20">
        <f t="shared" si="18"/>
        <v>76.622664225516672</v>
      </c>
      <c r="U61" s="22">
        <f t="shared" si="19"/>
        <v>66.187141931025636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139500000</v>
      </c>
      <c r="C65" s="48">
        <f t="shared" si="30"/>
        <v>871000</v>
      </c>
      <c r="D65" s="48">
        <f t="shared" si="30"/>
        <v>0</v>
      </c>
      <c r="E65" s="48">
        <f t="shared" si="30"/>
        <v>140371000</v>
      </c>
      <c r="F65" s="49">
        <f t="shared" si="30"/>
        <v>133371000</v>
      </c>
      <c r="G65" s="50">
        <f t="shared" si="30"/>
        <v>113371000</v>
      </c>
      <c r="H65" s="49">
        <f t="shared" si="30"/>
        <v>18964000</v>
      </c>
      <c r="I65" s="50">
        <f t="shared" si="30"/>
        <v>19923709</v>
      </c>
      <c r="J65" s="49">
        <f t="shared" si="30"/>
        <v>43401000</v>
      </c>
      <c r="K65" s="50">
        <f t="shared" si="30"/>
        <v>46479778</v>
      </c>
      <c r="L65" s="49">
        <f t="shared" si="30"/>
        <v>45191000</v>
      </c>
      <c r="M65" s="51">
        <f t="shared" si="30"/>
        <v>26504066</v>
      </c>
      <c r="N65" s="49">
        <f t="shared" si="30"/>
        <v>0</v>
      </c>
      <c r="O65" s="50">
        <f t="shared" si="30"/>
        <v>0</v>
      </c>
      <c r="P65" s="49">
        <f t="shared" si="30"/>
        <v>107556000</v>
      </c>
      <c r="Q65" s="50">
        <f t="shared" si="30"/>
        <v>92907553</v>
      </c>
      <c r="R65" s="34">
        <f t="shared" si="16"/>
        <v>4.1243289325130759</v>
      </c>
      <c r="S65" s="35">
        <f t="shared" si="17"/>
        <v>-42.977210433320053</v>
      </c>
      <c r="T65" s="34">
        <f t="shared" si="18"/>
        <v>76.622664225516672</v>
      </c>
      <c r="U65" s="35">
        <f t="shared" si="19"/>
        <v>66.187141931025636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90286000</v>
      </c>
      <c r="C8" s="36">
        <f t="shared" si="0"/>
        <v>22338000</v>
      </c>
      <c r="D8" s="36">
        <f t="shared" si="0"/>
        <v>0</v>
      </c>
      <c r="E8" s="36">
        <f t="shared" si="0"/>
        <v>112624000</v>
      </c>
      <c r="F8" s="37">
        <f t="shared" si="0"/>
        <v>100624000</v>
      </c>
      <c r="G8" s="38">
        <f t="shared" si="0"/>
        <v>112624000</v>
      </c>
      <c r="H8" s="37">
        <f t="shared" si="0"/>
        <v>16651000</v>
      </c>
      <c r="I8" s="38">
        <f t="shared" si="0"/>
        <v>20954097</v>
      </c>
      <c r="J8" s="37">
        <f t="shared" si="0"/>
        <v>21228000</v>
      </c>
      <c r="K8" s="38">
        <f t="shared" si="0"/>
        <v>41264072</v>
      </c>
      <c r="L8" s="37">
        <f t="shared" si="0"/>
        <v>26470000</v>
      </c>
      <c r="M8" s="38">
        <f t="shared" si="0"/>
        <v>-13253116</v>
      </c>
      <c r="N8" s="37">
        <f t="shared" si="0"/>
        <v>0</v>
      </c>
      <c r="O8" s="38">
        <f t="shared" si="0"/>
        <v>0</v>
      </c>
      <c r="P8" s="37">
        <f t="shared" si="0"/>
        <v>64349000</v>
      </c>
      <c r="Q8" s="38">
        <f t="shared" si="0"/>
        <v>48965053</v>
      </c>
      <c r="R8" s="16">
        <f>IF(($J8       =0),0,((($L8       -$J8       )/$J8       )*100))</f>
        <v>24.693800640663273</v>
      </c>
      <c r="S8" s="17">
        <f>IF(($K8       =0),0,((($M8       -$K8       )/$K8       )*100))</f>
        <v>-132.11780941056907</v>
      </c>
      <c r="T8" s="16">
        <f>IF(($E8       =0),0,(($P8       /$E8       )*100))</f>
        <v>57.136134394090064</v>
      </c>
      <c r="U8" s="18">
        <f>IF(($E8       =0),0,(($Q8       /$E8       )*100))</f>
        <v>43.47657071316948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86386000</v>
      </c>
      <c r="C9" s="39">
        <f t="shared" si="2"/>
        <v>22338000</v>
      </c>
      <c r="D9" s="39">
        <f t="shared" si="2"/>
        <v>0</v>
      </c>
      <c r="E9" s="39">
        <f t="shared" si="2"/>
        <v>108724000</v>
      </c>
      <c r="F9" s="40">
        <f t="shared" si="2"/>
        <v>96724000</v>
      </c>
      <c r="G9" s="41">
        <f t="shared" si="2"/>
        <v>108724000</v>
      </c>
      <c r="H9" s="40">
        <f t="shared" si="2"/>
        <v>16286000</v>
      </c>
      <c r="I9" s="41">
        <f t="shared" si="2"/>
        <v>20573959</v>
      </c>
      <c r="J9" s="40">
        <f t="shared" si="2"/>
        <v>20393000</v>
      </c>
      <c r="K9" s="41">
        <f t="shared" si="2"/>
        <v>40696569</v>
      </c>
      <c r="L9" s="40">
        <f t="shared" si="2"/>
        <v>26044000</v>
      </c>
      <c r="M9" s="41">
        <f t="shared" si="2"/>
        <v>-13507585</v>
      </c>
      <c r="N9" s="40">
        <f t="shared" si="2"/>
        <v>0</v>
      </c>
      <c r="O9" s="41">
        <f t="shared" si="2"/>
        <v>0</v>
      </c>
      <c r="P9" s="40">
        <f t="shared" si="2"/>
        <v>62723000</v>
      </c>
      <c r="Q9" s="41">
        <f t="shared" si="2"/>
        <v>47762943</v>
      </c>
      <c r="R9" s="20">
        <f>IF(($J9       =0),0,((($L9       -$J9       )/$J9       )*100))</f>
        <v>27.710488893247682</v>
      </c>
      <c r="S9" s="21">
        <f>IF(($K9       =0),0,((($M9       -$K9       )/$K9       )*100))</f>
        <v>-133.19096752357672</v>
      </c>
      <c r="T9" s="20">
        <f>IF(($E9       =0),0,(($P9       /$E9       )*100))</f>
        <v>57.690114418159745</v>
      </c>
      <c r="U9" s="22">
        <f>IF(($E9       =0),0,(($Q9       /$E9       )*100))</f>
        <v>43.930450498509984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51791000</v>
      </c>
      <c r="C10" s="42">
        <v>-162000</v>
      </c>
      <c r="D10" s="42"/>
      <c r="E10" s="42">
        <f t="shared" ref="E10:E41" si="4">$B10      +$C10      +$D10</f>
        <v>51629000</v>
      </c>
      <c r="F10" s="43">
        <v>51629000</v>
      </c>
      <c r="G10" s="44">
        <v>51629000</v>
      </c>
      <c r="H10" s="43">
        <v>5320000</v>
      </c>
      <c r="I10" s="44">
        <v>6077894</v>
      </c>
      <c r="J10" s="43">
        <v>15342000</v>
      </c>
      <c r="K10" s="44">
        <v>22316876</v>
      </c>
      <c r="L10" s="43">
        <v>26044000</v>
      </c>
      <c r="M10" s="44">
        <v>-680789</v>
      </c>
      <c r="N10" s="43"/>
      <c r="O10" s="44"/>
      <c r="P10" s="43">
        <f t="shared" ref="P10:P41" si="5">$H10      +$J10      +$L10      +$N10</f>
        <v>46706000</v>
      </c>
      <c r="Q10" s="44">
        <f t="shared" ref="Q10:Q41" si="6">$I10      +$K10      +$M10      +$O10</f>
        <v>27713981</v>
      </c>
      <c r="R10" s="24">
        <f t="shared" ref="R10:R41" si="7">IF(($J10      =0),0,((($L10      -$J10      )/$J10      )*100))</f>
        <v>69.75622474253683</v>
      </c>
      <c r="S10" s="25">
        <f t="shared" ref="S10:S41" si="8">IF(($K10      =0),0,((($M10      -$K10      )/$K10      )*100))</f>
        <v>-103.05055689694203</v>
      </c>
      <c r="T10" s="24">
        <f t="shared" ref="T10:T41" si="9">IF(($E10      =0),0,(($P10      /$E10      )*100))</f>
        <v>90.464661333746548</v>
      </c>
      <c r="U10" s="26">
        <f t="shared" ref="U10:U41" si="10">IF(($E10      =0),0,(($Q10      /$E10      )*100))</f>
        <v>53.679097019117158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10234000</v>
      </c>
      <c r="C13" s="42"/>
      <c r="D13" s="42"/>
      <c r="E13" s="42">
        <f t="shared" si="4"/>
        <v>10234000</v>
      </c>
      <c r="F13" s="43">
        <v>10234000</v>
      </c>
      <c r="G13" s="44">
        <v>10234000</v>
      </c>
      <c r="H13" s="43">
        <v>3607000</v>
      </c>
      <c r="I13" s="44">
        <v>1657899</v>
      </c>
      <c r="J13" s="43">
        <v>487000</v>
      </c>
      <c r="K13" s="44">
        <v>8926427</v>
      </c>
      <c r="L13" s="43"/>
      <c r="M13" s="44">
        <v>-2458688</v>
      </c>
      <c r="N13" s="43"/>
      <c r="O13" s="44"/>
      <c r="P13" s="43">
        <f t="shared" si="5"/>
        <v>4094000</v>
      </c>
      <c r="Q13" s="44">
        <f t="shared" si="6"/>
        <v>8125638</v>
      </c>
      <c r="R13" s="24">
        <f t="shared" si="7"/>
        <v>-100</v>
      </c>
      <c r="S13" s="25">
        <f t="shared" si="8"/>
        <v>-127.54392098876738</v>
      </c>
      <c r="T13" s="24">
        <f t="shared" si="9"/>
        <v>40.003908540160246</v>
      </c>
      <c r="U13" s="26">
        <f t="shared" si="10"/>
        <v>79.398456126636702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10500000</v>
      </c>
      <c r="D20" s="42"/>
      <c r="E20" s="42">
        <f t="shared" si="4"/>
        <v>10500000</v>
      </c>
      <c r="F20" s="43">
        <v>10500000</v>
      </c>
      <c r="G20" s="44">
        <v>10500000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24361000</v>
      </c>
      <c r="C23" s="42">
        <v>12000000</v>
      </c>
      <c r="D23" s="42"/>
      <c r="E23" s="42">
        <f t="shared" si="4"/>
        <v>36361000</v>
      </c>
      <c r="F23" s="43">
        <v>24361000</v>
      </c>
      <c r="G23" s="44">
        <v>36361000</v>
      </c>
      <c r="H23" s="43">
        <v>7359000</v>
      </c>
      <c r="I23" s="44">
        <v>12838166</v>
      </c>
      <c r="J23" s="43">
        <v>4564000</v>
      </c>
      <c r="K23" s="44">
        <v>9453266</v>
      </c>
      <c r="L23" s="43"/>
      <c r="M23" s="44">
        <v>-10368108</v>
      </c>
      <c r="N23" s="43"/>
      <c r="O23" s="44"/>
      <c r="P23" s="43">
        <f t="shared" si="5"/>
        <v>11923000</v>
      </c>
      <c r="Q23" s="44">
        <f t="shared" si="6"/>
        <v>11923324</v>
      </c>
      <c r="R23" s="24">
        <f t="shared" si="7"/>
        <v>-100</v>
      </c>
      <c r="S23" s="25">
        <f t="shared" si="8"/>
        <v>-209.67752309096136</v>
      </c>
      <c r="T23" s="24">
        <f t="shared" si="9"/>
        <v>32.790627320480738</v>
      </c>
      <c r="U23" s="26">
        <f t="shared" si="10"/>
        <v>32.791518385082917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3900000</v>
      </c>
      <c r="C28" s="39">
        <f t="shared" si="11"/>
        <v>0</v>
      </c>
      <c r="D28" s="39">
        <f t="shared" si="11"/>
        <v>0</v>
      </c>
      <c r="E28" s="39">
        <f t="shared" si="11"/>
        <v>3900000</v>
      </c>
      <c r="F28" s="40">
        <f t="shared" si="11"/>
        <v>3900000</v>
      </c>
      <c r="G28" s="41">
        <f t="shared" si="11"/>
        <v>3900000</v>
      </c>
      <c r="H28" s="40">
        <f t="shared" si="11"/>
        <v>365000</v>
      </c>
      <c r="I28" s="41">
        <f t="shared" si="11"/>
        <v>380138</v>
      </c>
      <c r="J28" s="40">
        <f t="shared" si="11"/>
        <v>835000</v>
      </c>
      <c r="K28" s="41">
        <f t="shared" si="11"/>
        <v>567503</v>
      </c>
      <c r="L28" s="40">
        <f t="shared" si="11"/>
        <v>426000</v>
      </c>
      <c r="M28" s="41">
        <f t="shared" si="11"/>
        <v>254469</v>
      </c>
      <c r="N28" s="40">
        <f t="shared" si="11"/>
        <v>0</v>
      </c>
      <c r="O28" s="41">
        <f t="shared" si="11"/>
        <v>0</v>
      </c>
      <c r="P28" s="40">
        <f t="shared" si="11"/>
        <v>1626000</v>
      </c>
      <c r="Q28" s="41">
        <f t="shared" si="11"/>
        <v>1202110</v>
      </c>
      <c r="R28" s="20">
        <f t="shared" si="7"/>
        <v>-48.982035928143716</v>
      </c>
      <c r="S28" s="21">
        <f t="shared" si="8"/>
        <v>-55.159884617350045</v>
      </c>
      <c r="T28" s="20">
        <f t="shared" si="9"/>
        <v>41.692307692307686</v>
      </c>
      <c r="U28" s="22">
        <f t="shared" si="10"/>
        <v>30.823333333333338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65000</v>
      </c>
      <c r="I31" s="44">
        <v>64267</v>
      </c>
      <c r="J31" s="43">
        <v>456000</v>
      </c>
      <c r="K31" s="44">
        <v>67526</v>
      </c>
      <c r="L31" s="43">
        <v>91000</v>
      </c>
      <c r="M31" s="44">
        <v>31202</v>
      </c>
      <c r="N31" s="43"/>
      <c r="O31" s="44"/>
      <c r="P31" s="43">
        <f t="shared" si="5"/>
        <v>612000</v>
      </c>
      <c r="Q31" s="44">
        <f t="shared" si="6"/>
        <v>162995</v>
      </c>
      <c r="R31" s="24">
        <f t="shared" si="7"/>
        <v>-80.043859649122808</v>
      </c>
      <c r="S31" s="25">
        <f t="shared" si="8"/>
        <v>-53.792613215650263</v>
      </c>
      <c r="T31" s="24">
        <f t="shared" si="9"/>
        <v>22.666666666666664</v>
      </c>
      <c r="U31" s="26">
        <f t="shared" si="10"/>
        <v>6.0368518518518517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315871</v>
      </c>
      <c r="J33" s="43">
        <v>379000</v>
      </c>
      <c r="K33" s="44">
        <v>499977</v>
      </c>
      <c r="L33" s="43">
        <v>335000</v>
      </c>
      <c r="M33" s="44">
        <v>223267</v>
      </c>
      <c r="N33" s="43"/>
      <c r="O33" s="44"/>
      <c r="P33" s="43">
        <f t="shared" si="5"/>
        <v>1014000</v>
      </c>
      <c r="Q33" s="44">
        <f t="shared" si="6"/>
        <v>1039115</v>
      </c>
      <c r="R33" s="24">
        <f t="shared" si="7"/>
        <v>-11.609498680738787</v>
      </c>
      <c r="S33" s="25">
        <f t="shared" si="8"/>
        <v>-55.34454584910906</v>
      </c>
      <c r="T33" s="24">
        <f t="shared" si="9"/>
        <v>84.5</v>
      </c>
      <c r="U33" s="26">
        <f t="shared" si="10"/>
        <v>86.592916666666667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1500000</v>
      </c>
      <c r="C43" s="45">
        <f t="shared" si="20"/>
        <v>-1500000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1500000</v>
      </c>
      <c r="C44" s="39">
        <f t="shared" si="22"/>
        <v>-1500000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91786000</v>
      </c>
      <c r="C61" s="39">
        <f t="shared" si="26"/>
        <v>20838000</v>
      </c>
      <c r="D61" s="39">
        <f t="shared" si="26"/>
        <v>0</v>
      </c>
      <c r="E61" s="39">
        <f t="shared" si="26"/>
        <v>112624000</v>
      </c>
      <c r="F61" s="40">
        <f t="shared" si="26"/>
        <v>100624000</v>
      </c>
      <c r="G61" s="41">
        <f t="shared" si="26"/>
        <v>112624000</v>
      </c>
      <c r="H61" s="40">
        <f t="shared" si="26"/>
        <v>16651000</v>
      </c>
      <c r="I61" s="41">
        <f t="shared" si="26"/>
        <v>20954097</v>
      </c>
      <c r="J61" s="40">
        <f t="shared" si="26"/>
        <v>21228000</v>
      </c>
      <c r="K61" s="41">
        <f t="shared" si="26"/>
        <v>41264072</v>
      </c>
      <c r="L61" s="40">
        <f t="shared" si="26"/>
        <v>26470000</v>
      </c>
      <c r="M61" s="41">
        <f t="shared" si="26"/>
        <v>-13253116</v>
      </c>
      <c r="N61" s="40">
        <f t="shared" si="26"/>
        <v>0</v>
      </c>
      <c r="O61" s="41">
        <f t="shared" si="26"/>
        <v>0</v>
      </c>
      <c r="P61" s="40">
        <f t="shared" si="26"/>
        <v>64349000</v>
      </c>
      <c r="Q61" s="41">
        <f t="shared" si="26"/>
        <v>48965053</v>
      </c>
      <c r="R61" s="20">
        <f t="shared" si="16"/>
        <v>24.693800640663273</v>
      </c>
      <c r="S61" s="21">
        <f t="shared" si="17"/>
        <v>-132.11780941056907</v>
      </c>
      <c r="T61" s="20">
        <f t="shared" si="18"/>
        <v>57.136134394090064</v>
      </c>
      <c r="U61" s="22">
        <f t="shared" si="19"/>
        <v>43.47657071316948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91786000</v>
      </c>
      <c r="C65" s="48">
        <f t="shared" si="30"/>
        <v>20838000</v>
      </c>
      <c r="D65" s="48">
        <f t="shared" si="30"/>
        <v>0</v>
      </c>
      <c r="E65" s="48">
        <f t="shared" si="30"/>
        <v>112624000</v>
      </c>
      <c r="F65" s="49">
        <f t="shared" si="30"/>
        <v>100624000</v>
      </c>
      <c r="G65" s="50">
        <f t="shared" si="30"/>
        <v>112624000</v>
      </c>
      <c r="H65" s="49">
        <f t="shared" si="30"/>
        <v>16651000</v>
      </c>
      <c r="I65" s="50">
        <f t="shared" si="30"/>
        <v>20954097</v>
      </c>
      <c r="J65" s="49">
        <f t="shared" si="30"/>
        <v>21228000</v>
      </c>
      <c r="K65" s="50">
        <f t="shared" si="30"/>
        <v>41264072</v>
      </c>
      <c r="L65" s="49">
        <f t="shared" si="30"/>
        <v>26470000</v>
      </c>
      <c r="M65" s="51">
        <f t="shared" si="30"/>
        <v>-13253116</v>
      </c>
      <c r="N65" s="49">
        <f t="shared" si="30"/>
        <v>0</v>
      </c>
      <c r="O65" s="50">
        <f t="shared" si="30"/>
        <v>0</v>
      </c>
      <c r="P65" s="49">
        <f t="shared" si="30"/>
        <v>64349000</v>
      </c>
      <c r="Q65" s="50">
        <f t="shared" si="30"/>
        <v>48965053</v>
      </c>
      <c r="R65" s="34">
        <f t="shared" si="16"/>
        <v>24.693800640663273</v>
      </c>
      <c r="S65" s="35">
        <f t="shared" si="17"/>
        <v>-132.11780941056907</v>
      </c>
      <c r="T65" s="34">
        <f t="shared" si="18"/>
        <v>57.136134394090064</v>
      </c>
      <c r="U65" s="35">
        <f t="shared" si="19"/>
        <v>43.47657071316948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67986000</v>
      </c>
      <c r="C8" s="36">
        <f t="shared" si="0"/>
        <v>-40044000</v>
      </c>
      <c r="D8" s="36">
        <f t="shared" si="0"/>
        <v>0</v>
      </c>
      <c r="E8" s="36">
        <f t="shared" si="0"/>
        <v>27942000</v>
      </c>
      <c r="F8" s="37">
        <f t="shared" si="0"/>
        <v>30942000</v>
      </c>
      <c r="G8" s="38">
        <f t="shared" si="0"/>
        <v>27942000</v>
      </c>
      <c r="H8" s="37">
        <f t="shared" si="0"/>
        <v>4291000</v>
      </c>
      <c r="I8" s="38">
        <f t="shared" si="0"/>
        <v>1632483</v>
      </c>
      <c r="J8" s="37">
        <f t="shared" si="0"/>
        <v>4672000</v>
      </c>
      <c r="K8" s="38">
        <f t="shared" si="0"/>
        <v>9586104</v>
      </c>
      <c r="L8" s="37">
        <f t="shared" si="0"/>
        <v>2107000</v>
      </c>
      <c r="M8" s="38">
        <f t="shared" si="0"/>
        <v>5769262</v>
      </c>
      <c r="N8" s="37">
        <f t="shared" si="0"/>
        <v>0</v>
      </c>
      <c r="O8" s="38">
        <f t="shared" si="0"/>
        <v>0</v>
      </c>
      <c r="P8" s="37">
        <f t="shared" si="0"/>
        <v>11070000</v>
      </c>
      <c r="Q8" s="38">
        <f t="shared" si="0"/>
        <v>16987849</v>
      </c>
      <c r="R8" s="16">
        <f>IF(($J8       =0),0,((($L8       -$J8       )/$J8       )*100))</f>
        <v>-54.901541095890416</v>
      </c>
      <c r="S8" s="17">
        <f>IF(($K8       =0),0,((($M8       -$K8       )/$K8       )*100))</f>
        <v>-39.816405079686177</v>
      </c>
      <c r="T8" s="16">
        <f>IF(($E8       =0),0,(($P8       /$E8       )*100))</f>
        <v>39.617779686493449</v>
      </c>
      <c r="U8" s="18">
        <f>IF(($E8       =0),0,(($Q8       /$E8       )*100))</f>
        <v>60.796825567246437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63786000</v>
      </c>
      <c r="C9" s="39">
        <f t="shared" si="2"/>
        <v>-39821000</v>
      </c>
      <c r="D9" s="39">
        <f t="shared" si="2"/>
        <v>0</v>
      </c>
      <c r="E9" s="39">
        <f t="shared" si="2"/>
        <v>23965000</v>
      </c>
      <c r="F9" s="40">
        <f t="shared" si="2"/>
        <v>26965000</v>
      </c>
      <c r="G9" s="41">
        <f t="shared" si="2"/>
        <v>23965000</v>
      </c>
      <c r="H9" s="40">
        <f t="shared" si="2"/>
        <v>3053000</v>
      </c>
      <c r="I9" s="41">
        <f t="shared" si="2"/>
        <v>530483</v>
      </c>
      <c r="J9" s="40">
        <f t="shared" si="2"/>
        <v>3433000</v>
      </c>
      <c r="K9" s="41">
        <f t="shared" si="2"/>
        <v>8221162</v>
      </c>
      <c r="L9" s="40">
        <f t="shared" si="2"/>
        <v>1682000</v>
      </c>
      <c r="M9" s="41">
        <f t="shared" si="2"/>
        <v>4468163</v>
      </c>
      <c r="N9" s="40">
        <f t="shared" si="2"/>
        <v>0</v>
      </c>
      <c r="O9" s="41">
        <f t="shared" si="2"/>
        <v>0</v>
      </c>
      <c r="P9" s="40">
        <f t="shared" si="2"/>
        <v>8168000</v>
      </c>
      <c r="Q9" s="41">
        <f t="shared" si="2"/>
        <v>13219808</v>
      </c>
      <c r="R9" s="20">
        <f>IF(($J9       =0),0,((($L9       -$J9       )/$J9       )*100))</f>
        <v>-51.004951937081266</v>
      </c>
      <c r="S9" s="21">
        <f>IF(($K9       =0),0,((($M9       -$K9       )/$K9       )*100))</f>
        <v>-45.650468875324435</v>
      </c>
      <c r="T9" s="20">
        <f>IF(($E9       =0),0,(($P9       /$E9       )*100))</f>
        <v>34.083037763404967</v>
      </c>
      <c r="U9" s="22">
        <f>IF(($E9       =0),0,(($Q9       /$E9       )*100))</f>
        <v>55.162979344877947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25550000</v>
      </c>
      <c r="C10" s="42">
        <v>-24273000</v>
      </c>
      <c r="D10" s="42"/>
      <c r="E10" s="42">
        <f t="shared" ref="E10:E41" si="4">$B10      +$C10      +$D10</f>
        <v>1277000</v>
      </c>
      <c r="F10" s="43">
        <v>1277000</v>
      </c>
      <c r="G10" s="44">
        <v>1277000</v>
      </c>
      <c r="H10" s="43">
        <v>297000</v>
      </c>
      <c r="I10" s="44">
        <v>530483</v>
      </c>
      <c r="J10" s="43">
        <v>262000</v>
      </c>
      <c r="K10" s="44">
        <v>360343</v>
      </c>
      <c r="L10" s="43">
        <v>717000</v>
      </c>
      <c r="M10" s="44">
        <v>311296</v>
      </c>
      <c r="N10" s="43"/>
      <c r="O10" s="44"/>
      <c r="P10" s="43">
        <f t="shared" ref="P10:P41" si="5">$H10      +$J10      +$L10      +$N10</f>
        <v>1276000</v>
      </c>
      <c r="Q10" s="44">
        <f t="shared" ref="Q10:Q41" si="6">$I10      +$K10      +$M10      +$O10</f>
        <v>1202122</v>
      </c>
      <c r="R10" s="24">
        <f t="shared" ref="R10:R41" si="7">IF(($J10      =0),0,((($L10      -$J10      )/$J10      )*100))</f>
        <v>173.66412213740458</v>
      </c>
      <c r="S10" s="25">
        <f t="shared" ref="S10:S41" si="8">IF(($K10      =0),0,((($M10      -$K10      )/$K10      )*100))</f>
        <v>-13.611198219474224</v>
      </c>
      <c r="T10" s="24">
        <f t="shared" ref="T10:T41" si="9">IF(($E10      =0),0,(($P10      /$E10      )*100))</f>
        <v>99.921691464369616</v>
      </c>
      <c r="U10" s="26">
        <f t="shared" ref="U10:U41" si="10">IF(($E10      =0),0,(($Q10      /$E10      )*100))</f>
        <v>94.136413469068131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23236000</v>
      </c>
      <c r="C13" s="42">
        <v>-12548000</v>
      </c>
      <c r="D13" s="42"/>
      <c r="E13" s="42">
        <f t="shared" si="4"/>
        <v>10688000</v>
      </c>
      <c r="F13" s="43">
        <v>10688000</v>
      </c>
      <c r="G13" s="44">
        <v>10688000</v>
      </c>
      <c r="H13" s="43"/>
      <c r="I13" s="44"/>
      <c r="J13" s="43">
        <v>732000</v>
      </c>
      <c r="K13" s="44">
        <v>2130240</v>
      </c>
      <c r="L13" s="43">
        <v>965000</v>
      </c>
      <c r="M13" s="44">
        <v>636222</v>
      </c>
      <c r="N13" s="43"/>
      <c r="O13" s="44"/>
      <c r="P13" s="43">
        <f t="shared" si="5"/>
        <v>1697000</v>
      </c>
      <c r="Q13" s="44">
        <f t="shared" si="6"/>
        <v>2766462</v>
      </c>
      <c r="R13" s="24">
        <f t="shared" si="7"/>
        <v>31.830601092896178</v>
      </c>
      <c r="S13" s="25">
        <f t="shared" si="8"/>
        <v>-70.133787742226232</v>
      </c>
      <c r="T13" s="24">
        <f t="shared" si="9"/>
        <v>15.877619760479043</v>
      </c>
      <c r="U13" s="26">
        <f t="shared" si="10"/>
        <v>25.883813622754491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15000000</v>
      </c>
      <c r="G23" s="44">
        <v>12000000</v>
      </c>
      <c r="H23" s="43">
        <v>2756000</v>
      </c>
      <c r="I23" s="44"/>
      <c r="J23" s="43">
        <v>2439000</v>
      </c>
      <c r="K23" s="44">
        <v>5730579</v>
      </c>
      <c r="L23" s="43"/>
      <c r="M23" s="44">
        <v>3520645</v>
      </c>
      <c r="N23" s="43"/>
      <c r="O23" s="44"/>
      <c r="P23" s="43">
        <f t="shared" si="5"/>
        <v>5195000</v>
      </c>
      <c r="Q23" s="44">
        <f t="shared" si="6"/>
        <v>9251224</v>
      </c>
      <c r="R23" s="24">
        <f t="shared" si="7"/>
        <v>-100</v>
      </c>
      <c r="S23" s="25">
        <f t="shared" si="8"/>
        <v>-38.563886825397574</v>
      </c>
      <c r="T23" s="24">
        <f t="shared" si="9"/>
        <v>43.291666666666664</v>
      </c>
      <c r="U23" s="26">
        <f t="shared" si="10"/>
        <v>77.093533333333326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-223000</v>
      </c>
      <c r="D28" s="39">
        <f t="shared" si="11"/>
        <v>0</v>
      </c>
      <c r="E28" s="39">
        <f t="shared" si="11"/>
        <v>3977000</v>
      </c>
      <c r="F28" s="40">
        <f t="shared" si="11"/>
        <v>3977000</v>
      </c>
      <c r="G28" s="41">
        <f t="shared" si="11"/>
        <v>3977000</v>
      </c>
      <c r="H28" s="40">
        <f t="shared" si="11"/>
        <v>1238000</v>
      </c>
      <c r="I28" s="41">
        <f t="shared" si="11"/>
        <v>1102000</v>
      </c>
      <c r="J28" s="40">
        <f t="shared" si="11"/>
        <v>1239000</v>
      </c>
      <c r="K28" s="41">
        <f t="shared" si="11"/>
        <v>1364942</v>
      </c>
      <c r="L28" s="40">
        <f t="shared" si="11"/>
        <v>425000</v>
      </c>
      <c r="M28" s="41">
        <f t="shared" si="11"/>
        <v>1301099</v>
      </c>
      <c r="N28" s="40">
        <f t="shared" si="11"/>
        <v>0</v>
      </c>
      <c r="O28" s="41">
        <f t="shared" si="11"/>
        <v>0</v>
      </c>
      <c r="P28" s="40">
        <f t="shared" si="11"/>
        <v>2902000</v>
      </c>
      <c r="Q28" s="41">
        <f t="shared" si="11"/>
        <v>3768041</v>
      </c>
      <c r="R28" s="20">
        <f t="shared" si="7"/>
        <v>-65.69814366424535</v>
      </c>
      <c r="S28" s="21">
        <f t="shared" si="8"/>
        <v>-4.6773416013281155</v>
      </c>
      <c r="T28" s="20">
        <f t="shared" si="9"/>
        <v>72.969575056575309</v>
      </c>
      <c r="U28" s="22">
        <f t="shared" si="10"/>
        <v>94.745813427206443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1238000</v>
      </c>
      <c r="I31" s="44">
        <v>1102000</v>
      </c>
      <c r="J31" s="43">
        <v>855000</v>
      </c>
      <c r="K31" s="44">
        <v>854470</v>
      </c>
      <c r="L31" s="43">
        <v>33000</v>
      </c>
      <c r="M31" s="44">
        <v>1044804</v>
      </c>
      <c r="N31" s="43"/>
      <c r="O31" s="44"/>
      <c r="P31" s="43">
        <f t="shared" si="5"/>
        <v>2126000</v>
      </c>
      <c r="Q31" s="44">
        <f t="shared" si="6"/>
        <v>3001274</v>
      </c>
      <c r="R31" s="24">
        <f t="shared" si="7"/>
        <v>-96.140350877192986</v>
      </c>
      <c r="S31" s="25">
        <f t="shared" si="8"/>
        <v>22.275094503025265</v>
      </c>
      <c r="T31" s="24">
        <f t="shared" si="9"/>
        <v>70.86666666666666</v>
      </c>
      <c r="U31" s="26">
        <f t="shared" si="10"/>
        <v>100.04246666666667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-223000</v>
      </c>
      <c r="D33" s="42"/>
      <c r="E33" s="42">
        <f t="shared" si="4"/>
        <v>977000</v>
      </c>
      <c r="F33" s="43">
        <v>977000</v>
      </c>
      <c r="G33" s="44">
        <v>977000</v>
      </c>
      <c r="H33" s="43"/>
      <c r="I33" s="44"/>
      <c r="J33" s="43">
        <v>384000</v>
      </c>
      <c r="K33" s="44">
        <v>510472</v>
      </c>
      <c r="L33" s="43">
        <v>392000</v>
      </c>
      <c r="M33" s="44">
        <v>256295</v>
      </c>
      <c r="N33" s="43"/>
      <c r="O33" s="44"/>
      <c r="P33" s="43">
        <f t="shared" si="5"/>
        <v>776000</v>
      </c>
      <c r="Q33" s="44">
        <f t="shared" si="6"/>
        <v>766767</v>
      </c>
      <c r="R33" s="24">
        <f t="shared" si="7"/>
        <v>2.083333333333333</v>
      </c>
      <c r="S33" s="25">
        <f t="shared" si="8"/>
        <v>-49.792544938801733</v>
      </c>
      <c r="T33" s="24">
        <f t="shared" si="9"/>
        <v>79.42681678607984</v>
      </c>
      <c r="U33" s="26">
        <f t="shared" si="10"/>
        <v>78.481780962128965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35000000</v>
      </c>
      <c r="C43" s="45">
        <f t="shared" si="20"/>
        <v>0</v>
      </c>
      <c r="D43" s="45">
        <f t="shared" si="20"/>
        <v>0</v>
      </c>
      <c r="E43" s="45">
        <f t="shared" si="20"/>
        <v>35000000</v>
      </c>
      <c r="F43" s="46">
        <f t="shared" si="20"/>
        <v>35000000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35000000</v>
      </c>
      <c r="C44" s="39">
        <f t="shared" si="22"/>
        <v>0</v>
      </c>
      <c r="D44" s="39">
        <f t="shared" si="22"/>
        <v>0</v>
      </c>
      <c r="E44" s="39">
        <f t="shared" si="22"/>
        <v>35000000</v>
      </c>
      <c r="F44" s="40">
        <f t="shared" si="22"/>
        <v>35000000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102986000</v>
      </c>
      <c r="C61" s="39">
        <f t="shared" si="26"/>
        <v>-40044000</v>
      </c>
      <c r="D61" s="39">
        <f t="shared" si="26"/>
        <v>0</v>
      </c>
      <c r="E61" s="39">
        <f t="shared" si="26"/>
        <v>62942000</v>
      </c>
      <c r="F61" s="40">
        <f t="shared" si="26"/>
        <v>65942000</v>
      </c>
      <c r="G61" s="41">
        <f t="shared" si="26"/>
        <v>27942000</v>
      </c>
      <c r="H61" s="40">
        <f t="shared" si="26"/>
        <v>4291000</v>
      </c>
      <c r="I61" s="41">
        <f t="shared" si="26"/>
        <v>1632483</v>
      </c>
      <c r="J61" s="40">
        <f t="shared" si="26"/>
        <v>4672000</v>
      </c>
      <c r="K61" s="41">
        <f t="shared" si="26"/>
        <v>9586104</v>
      </c>
      <c r="L61" s="40">
        <f t="shared" si="26"/>
        <v>2107000</v>
      </c>
      <c r="M61" s="41">
        <f t="shared" si="26"/>
        <v>5769262</v>
      </c>
      <c r="N61" s="40">
        <f t="shared" si="26"/>
        <v>0</v>
      </c>
      <c r="O61" s="41">
        <f t="shared" si="26"/>
        <v>0</v>
      </c>
      <c r="P61" s="40">
        <f t="shared" si="26"/>
        <v>11070000</v>
      </c>
      <c r="Q61" s="41">
        <f t="shared" si="26"/>
        <v>16987849</v>
      </c>
      <c r="R61" s="20">
        <f t="shared" si="16"/>
        <v>-54.901541095890416</v>
      </c>
      <c r="S61" s="21">
        <f t="shared" si="17"/>
        <v>-39.816405079686177</v>
      </c>
      <c r="T61" s="20">
        <f t="shared" si="18"/>
        <v>17.587620348892631</v>
      </c>
      <c r="U61" s="22">
        <f t="shared" si="19"/>
        <v>26.989687331193796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102986000</v>
      </c>
      <c r="C65" s="48">
        <f t="shared" si="30"/>
        <v>-40044000</v>
      </c>
      <c r="D65" s="48">
        <f t="shared" si="30"/>
        <v>0</v>
      </c>
      <c r="E65" s="48">
        <f t="shared" si="30"/>
        <v>62942000</v>
      </c>
      <c r="F65" s="49">
        <f t="shared" si="30"/>
        <v>65942000</v>
      </c>
      <c r="G65" s="50">
        <f t="shared" si="30"/>
        <v>27942000</v>
      </c>
      <c r="H65" s="49">
        <f t="shared" si="30"/>
        <v>4291000</v>
      </c>
      <c r="I65" s="50">
        <f t="shared" si="30"/>
        <v>1632483</v>
      </c>
      <c r="J65" s="49">
        <f t="shared" si="30"/>
        <v>4672000</v>
      </c>
      <c r="K65" s="50">
        <f t="shared" si="30"/>
        <v>9586104</v>
      </c>
      <c r="L65" s="49">
        <f t="shared" si="30"/>
        <v>2107000</v>
      </c>
      <c r="M65" s="51">
        <f t="shared" si="30"/>
        <v>5769262</v>
      </c>
      <c r="N65" s="49">
        <f t="shared" si="30"/>
        <v>0</v>
      </c>
      <c r="O65" s="50">
        <f t="shared" si="30"/>
        <v>0</v>
      </c>
      <c r="P65" s="49">
        <f t="shared" si="30"/>
        <v>11070000</v>
      </c>
      <c r="Q65" s="50">
        <f t="shared" si="30"/>
        <v>16987849</v>
      </c>
      <c r="R65" s="34">
        <f t="shared" si="16"/>
        <v>-54.901541095890416</v>
      </c>
      <c r="S65" s="35">
        <f t="shared" si="17"/>
        <v>-39.816405079686177</v>
      </c>
      <c r="T65" s="34">
        <f t="shared" si="18"/>
        <v>17.587620348892631</v>
      </c>
      <c r="U65" s="35">
        <f t="shared" si="19"/>
        <v>26.989687331193796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177162000</v>
      </c>
      <c r="C8" s="36">
        <f t="shared" si="0"/>
        <v>-4856000</v>
      </c>
      <c r="D8" s="36">
        <f t="shared" si="0"/>
        <v>0</v>
      </c>
      <c r="E8" s="36">
        <f t="shared" si="0"/>
        <v>172306000</v>
      </c>
      <c r="F8" s="37">
        <f t="shared" si="0"/>
        <v>177306000</v>
      </c>
      <c r="G8" s="38">
        <f t="shared" si="0"/>
        <v>172306000</v>
      </c>
      <c r="H8" s="37">
        <f t="shared" si="0"/>
        <v>15477000</v>
      </c>
      <c r="I8" s="38">
        <f t="shared" si="0"/>
        <v>198095</v>
      </c>
      <c r="J8" s="37">
        <f t="shared" si="0"/>
        <v>82981000</v>
      </c>
      <c r="K8" s="38">
        <f t="shared" si="0"/>
        <v>46082207</v>
      </c>
      <c r="L8" s="37">
        <f t="shared" si="0"/>
        <v>64378000</v>
      </c>
      <c r="M8" s="38">
        <f t="shared" si="0"/>
        <v>54598095</v>
      </c>
      <c r="N8" s="37">
        <f t="shared" si="0"/>
        <v>0</v>
      </c>
      <c r="O8" s="38">
        <f t="shared" si="0"/>
        <v>0</v>
      </c>
      <c r="P8" s="37">
        <f t="shared" si="0"/>
        <v>162836000</v>
      </c>
      <c r="Q8" s="38">
        <f t="shared" si="0"/>
        <v>100878397</v>
      </c>
      <c r="R8" s="16">
        <f>IF(($J8       =0),0,((($L8       -$J8       )/$J8       )*100))</f>
        <v>-22.418384931490341</v>
      </c>
      <c r="S8" s="17">
        <f>IF(($K8       =0),0,((($M8       -$K8       )/$K8       )*100))</f>
        <v>18.479774634057783</v>
      </c>
      <c r="T8" s="16">
        <f>IF(($E8       =0),0,(($P8       /$E8       )*100))</f>
        <v>94.503963878216652</v>
      </c>
      <c r="U8" s="18">
        <f>IF(($E8       =0),0,(($Q8       /$E8       )*100))</f>
        <v>58.546073265005283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165793000</v>
      </c>
      <c r="C9" s="39">
        <f t="shared" si="2"/>
        <v>-4856000</v>
      </c>
      <c r="D9" s="39">
        <f t="shared" si="2"/>
        <v>0</v>
      </c>
      <c r="E9" s="39">
        <f t="shared" si="2"/>
        <v>160937000</v>
      </c>
      <c r="F9" s="40">
        <f t="shared" si="2"/>
        <v>165937000</v>
      </c>
      <c r="G9" s="41">
        <f t="shared" si="2"/>
        <v>160937000</v>
      </c>
      <c r="H9" s="40">
        <f t="shared" si="2"/>
        <v>15178000</v>
      </c>
      <c r="I9" s="41">
        <f t="shared" si="2"/>
        <v>0</v>
      </c>
      <c r="J9" s="40">
        <f t="shared" si="2"/>
        <v>81279000</v>
      </c>
      <c r="K9" s="41">
        <f t="shared" si="2"/>
        <v>45757706</v>
      </c>
      <c r="L9" s="40">
        <f t="shared" si="2"/>
        <v>60586000</v>
      </c>
      <c r="M9" s="41">
        <f t="shared" si="2"/>
        <v>51070424</v>
      </c>
      <c r="N9" s="40">
        <f t="shared" si="2"/>
        <v>0</v>
      </c>
      <c r="O9" s="41">
        <f t="shared" si="2"/>
        <v>0</v>
      </c>
      <c r="P9" s="40">
        <f t="shared" si="2"/>
        <v>157043000</v>
      </c>
      <c r="Q9" s="41">
        <f t="shared" si="2"/>
        <v>96828130</v>
      </c>
      <c r="R9" s="20">
        <f>IF(($J9       =0),0,((($L9       -$J9       )/$J9       )*100))</f>
        <v>-25.459220708916202</v>
      </c>
      <c r="S9" s="21">
        <f>IF(($K9       =0),0,((($M9       -$K9       )/$K9       )*100))</f>
        <v>11.610542713832727</v>
      </c>
      <c r="T9" s="20">
        <f>IF(($E9       =0),0,(($P9       /$E9       )*100))</f>
        <v>97.580419667323241</v>
      </c>
      <c r="U9" s="22">
        <f>IF(($E9       =0),0,(($Q9       /$E9       )*100))</f>
        <v>60.165238571614978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160793000</v>
      </c>
      <c r="C10" s="42">
        <v>-395000</v>
      </c>
      <c r="D10" s="42"/>
      <c r="E10" s="42">
        <f t="shared" ref="E10:E41" si="4">$B10      +$C10      +$D10</f>
        <v>160398000</v>
      </c>
      <c r="F10" s="43">
        <v>160398000</v>
      </c>
      <c r="G10" s="44">
        <v>160398000</v>
      </c>
      <c r="H10" s="43">
        <v>15178000</v>
      </c>
      <c r="I10" s="44"/>
      <c r="J10" s="43">
        <v>81279000</v>
      </c>
      <c r="K10" s="44">
        <v>45757706</v>
      </c>
      <c r="L10" s="43">
        <v>60586000</v>
      </c>
      <c r="M10" s="44">
        <v>51070424</v>
      </c>
      <c r="N10" s="43"/>
      <c r="O10" s="44"/>
      <c r="P10" s="43">
        <f t="shared" ref="P10:P41" si="5">$H10      +$J10      +$L10      +$N10</f>
        <v>157043000</v>
      </c>
      <c r="Q10" s="44">
        <f t="shared" ref="Q10:Q41" si="6">$I10      +$K10      +$M10      +$O10</f>
        <v>96828130</v>
      </c>
      <c r="R10" s="24">
        <f t="shared" ref="R10:R41" si="7">IF(($J10      =0),0,((($L10      -$J10      )/$J10      )*100))</f>
        <v>-25.459220708916202</v>
      </c>
      <c r="S10" s="25">
        <f t="shared" ref="S10:S41" si="8">IF(($K10      =0),0,((($M10      -$K10      )/$K10      )*100))</f>
        <v>11.610542713832727</v>
      </c>
      <c r="T10" s="24">
        <f t="shared" ref="T10:T41" si="9">IF(($E10      =0),0,(($P10      /$E10      )*100))</f>
        <v>97.908328034015398</v>
      </c>
      <c r="U10" s="26">
        <f t="shared" ref="U10:U41" si="10">IF(($E10      =0),0,(($Q10      /$E10      )*100))</f>
        <v>60.367417299467576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539000</v>
      </c>
      <c r="D13" s="42"/>
      <c r="E13" s="42">
        <f t="shared" si="4"/>
        <v>539000</v>
      </c>
      <c r="F13" s="43">
        <v>539000</v>
      </c>
      <c r="G13" s="44">
        <v>539000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5000000</v>
      </c>
      <c r="C14" s="42">
        <v>-5000000</v>
      </c>
      <c r="D14" s="42"/>
      <c r="E14" s="42">
        <f t="shared" si="4"/>
        <v>0</v>
      </c>
      <c r="F14" s="43">
        <v>5000000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11369000</v>
      </c>
      <c r="C28" s="39">
        <f t="shared" si="11"/>
        <v>0</v>
      </c>
      <c r="D28" s="39">
        <f t="shared" si="11"/>
        <v>0</v>
      </c>
      <c r="E28" s="39">
        <f t="shared" si="11"/>
        <v>11369000</v>
      </c>
      <c r="F28" s="40">
        <f t="shared" si="11"/>
        <v>11369000</v>
      </c>
      <c r="G28" s="41">
        <f t="shared" si="11"/>
        <v>11369000</v>
      </c>
      <c r="H28" s="40">
        <f t="shared" si="11"/>
        <v>299000</v>
      </c>
      <c r="I28" s="41">
        <f t="shared" si="11"/>
        <v>198095</v>
      </c>
      <c r="J28" s="40">
        <f t="shared" si="11"/>
        <v>1702000</v>
      </c>
      <c r="K28" s="41">
        <f t="shared" si="11"/>
        <v>324501</v>
      </c>
      <c r="L28" s="40">
        <f t="shared" si="11"/>
        <v>3792000</v>
      </c>
      <c r="M28" s="41">
        <f t="shared" si="11"/>
        <v>3527671</v>
      </c>
      <c r="N28" s="40">
        <f t="shared" si="11"/>
        <v>0</v>
      </c>
      <c r="O28" s="41">
        <f t="shared" si="11"/>
        <v>0</v>
      </c>
      <c r="P28" s="40">
        <f t="shared" si="11"/>
        <v>5793000</v>
      </c>
      <c r="Q28" s="41">
        <f t="shared" si="11"/>
        <v>4050267</v>
      </c>
      <c r="R28" s="20">
        <f t="shared" si="7"/>
        <v>122.7967097532315</v>
      </c>
      <c r="S28" s="21">
        <f t="shared" si="8"/>
        <v>987.10635714527848</v>
      </c>
      <c r="T28" s="20">
        <f t="shared" si="9"/>
        <v>50.954349547013813</v>
      </c>
      <c r="U28" s="22">
        <f t="shared" si="10"/>
        <v>35.625534347787848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299000</v>
      </c>
      <c r="I31" s="44">
        <v>198095</v>
      </c>
      <c r="J31" s="43">
        <v>329000</v>
      </c>
      <c r="K31" s="44">
        <v>324501</v>
      </c>
      <c r="L31" s="43">
        <v>328000</v>
      </c>
      <c r="M31" s="44">
        <v>484894</v>
      </c>
      <c r="N31" s="43"/>
      <c r="O31" s="44"/>
      <c r="P31" s="43">
        <f t="shared" si="5"/>
        <v>956000</v>
      </c>
      <c r="Q31" s="44">
        <f t="shared" si="6"/>
        <v>1007490</v>
      </c>
      <c r="R31" s="24">
        <f t="shared" si="7"/>
        <v>-0.303951367781155</v>
      </c>
      <c r="S31" s="25">
        <f t="shared" si="8"/>
        <v>49.42758265768056</v>
      </c>
      <c r="T31" s="24">
        <f t="shared" si="9"/>
        <v>47.8</v>
      </c>
      <c r="U31" s="26">
        <f t="shared" si="10"/>
        <v>50.374499999999998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3869000</v>
      </c>
      <c r="C33" s="42"/>
      <c r="D33" s="42"/>
      <c r="E33" s="42">
        <f t="shared" si="4"/>
        <v>3869000</v>
      </c>
      <c r="F33" s="43">
        <v>3869000</v>
      </c>
      <c r="G33" s="44">
        <v>3869000</v>
      </c>
      <c r="H33" s="43"/>
      <c r="I33" s="44"/>
      <c r="J33" s="43">
        <v>1373000</v>
      </c>
      <c r="K33" s="44"/>
      <c r="L33" s="43">
        <v>1912000</v>
      </c>
      <c r="M33" s="44">
        <v>2123810</v>
      </c>
      <c r="N33" s="43"/>
      <c r="O33" s="44"/>
      <c r="P33" s="43">
        <f t="shared" si="5"/>
        <v>3285000</v>
      </c>
      <c r="Q33" s="44">
        <f t="shared" si="6"/>
        <v>2123810</v>
      </c>
      <c r="R33" s="24">
        <f t="shared" si="7"/>
        <v>39.257101238164601</v>
      </c>
      <c r="S33" s="25">
        <f t="shared" si="8"/>
        <v>0</v>
      </c>
      <c r="T33" s="24">
        <f t="shared" si="9"/>
        <v>84.905660377358487</v>
      </c>
      <c r="U33" s="26">
        <f t="shared" si="10"/>
        <v>54.892995606099774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/>
      <c r="K36" s="44"/>
      <c r="L36" s="43">
        <v>1552000</v>
      </c>
      <c r="M36" s="44">
        <v>918967</v>
      </c>
      <c r="N36" s="43"/>
      <c r="O36" s="44"/>
      <c r="P36" s="43">
        <f t="shared" si="5"/>
        <v>1552000</v>
      </c>
      <c r="Q36" s="44">
        <f t="shared" si="6"/>
        <v>918967</v>
      </c>
      <c r="R36" s="24">
        <f t="shared" si="7"/>
        <v>0</v>
      </c>
      <c r="S36" s="25">
        <f t="shared" si="8"/>
        <v>0</v>
      </c>
      <c r="T36" s="24">
        <f t="shared" si="9"/>
        <v>28.218181818181819</v>
      </c>
      <c r="U36" s="26">
        <f t="shared" si="10"/>
        <v>16.708490909090909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595319000</v>
      </c>
      <c r="C43" s="45">
        <f t="shared" si="20"/>
        <v>11896000</v>
      </c>
      <c r="D43" s="45">
        <f t="shared" si="20"/>
        <v>0</v>
      </c>
      <c r="E43" s="45">
        <f t="shared" si="20"/>
        <v>607215000</v>
      </c>
      <c r="F43" s="46">
        <f t="shared" si="20"/>
        <v>595219000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595319000</v>
      </c>
      <c r="C44" s="39">
        <f t="shared" si="22"/>
        <v>11896000</v>
      </c>
      <c r="D44" s="39">
        <f t="shared" si="22"/>
        <v>0</v>
      </c>
      <c r="E44" s="39">
        <f t="shared" si="22"/>
        <v>607215000</v>
      </c>
      <c r="F44" s="40">
        <f t="shared" si="22"/>
        <v>595219000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556863000</v>
      </c>
      <c r="C45" s="42"/>
      <c r="D45" s="42"/>
      <c r="E45" s="42">
        <f t="shared" si="13"/>
        <v>556863000</v>
      </c>
      <c r="F45" s="43">
        <v>556863000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47000</v>
      </c>
      <c r="C46" s="42">
        <v>11896000</v>
      </c>
      <c r="D46" s="42"/>
      <c r="E46" s="42">
        <f t="shared" si="13"/>
        <v>11943000</v>
      </c>
      <c r="F46" s="43">
        <v>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38309000</v>
      </c>
      <c r="C54" s="42"/>
      <c r="D54" s="42"/>
      <c r="E54" s="42">
        <f t="shared" si="13"/>
        <v>38309000</v>
      </c>
      <c r="F54" s="43">
        <v>38309000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772481000</v>
      </c>
      <c r="C61" s="39">
        <f t="shared" si="26"/>
        <v>7040000</v>
      </c>
      <c r="D61" s="39">
        <f t="shared" si="26"/>
        <v>0</v>
      </c>
      <c r="E61" s="39">
        <f t="shared" si="26"/>
        <v>779521000</v>
      </c>
      <c r="F61" s="40">
        <f t="shared" si="26"/>
        <v>772525000</v>
      </c>
      <c r="G61" s="41">
        <f t="shared" si="26"/>
        <v>172306000</v>
      </c>
      <c r="H61" s="40">
        <f t="shared" si="26"/>
        <v>15477000</v>
      </c>
      <c r="I61" s="41">
        <f t="shared" si="26"/>
        <v>198095</v>
      </c>
      <c r="J61" s="40">
        <f t="shared" si="26"/>
        <v>82981000</v>
      </c>
      <c r="K61" s="41">
        <f t="shared" si="26"/>
        <v>46082207</v>
      </c>
      <c r="L61" s="40">
        <f t="shared" si="26"/>
        <v>64378000</v>
      </c>
      <c r="M61" s="41">
        <f t="shared" si="26"/>
        <v>54598095</v>
      </c>
      <c r="N61" s="40">
        <f t="shared" si="26"/>
        <v>0</v>
      </c>
      <c r="O61" s="41">
        <f t="shared" si="26"/>
        <v>0</v>
      </c>
      <c r="P61" s="40">
        <f t="shared" si="26"/>
        <v>162836000</v>
      </c>
      <c r="Q61" s="41">
        <f t="shared" si="26"/>
        <v>100878397</v>
      </c>
      <c r="R61" s="20">
        <f t="shared" si="16"/>
        <v>-22.418384931490341</v>
      </c>
      <c r="S61" s="21">
        <f t="shared" si="17"/>
        <v>18.479774634057783</v>
      </c>
      <c r="T61" s="20">
        <f t="shared" si="18"/>
        <v>20.889238391268485</v>
      </c>
      <c r="U61" s="22">
        <f t="shared" si="19"/>
        <v>12.941074967832812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772481000</v>
      </c>
      <c r="C65" s="48">
        <f t="shared" si="30"/>
        <v>7040000</v>
      </c>
      <c r="D65" s="48">
        <f t="shared" si="30"/>
        <v>0</v>
      </c>
      <c r="E65" s="48">
        <f t="shared" si="30"/>
        <v>779521000</v>
      </c>
      <c r="F65" s="49">
        <f t="shared" si="30"/>
        <v>772525000</v>
      </c>
      <c r="G65" s="50">
        <f t="shared" si="30"/>
        <v>172306000</v>
      </c>
      <c r="H65" s="49">
        <f t="shared" si="30"/>
        <v>15477000</v>
      </c>
      <c r="I65" s="50">
        <f t="shared" si="30"/>
        <v>198095</v>
      </c>
      <c r="J65" s="49">
        <f t="shared" si="30"/>
        <v>82981000</v>
      </c>
      <c r="K65" s="50">
        <f t="shared" si="30"/>
        <v>46082207</v>
      </c>
      <c r="L65" s="49">
        <f t="shared" si="30"/>
        <v>64378000</v>
      </c>
      <c r="M65" s="51">
        <f t="shared" si="30"/>
        <v>54598095</v>
      </c>
      <c r="N65" s="49">
        <f t="shared" si="30"/>
        <v>0</v>
      </c>
      <c r="O65" s="50">
        <f t="shared" si="30"/>
        <v>0</v>
      </c>
      <c r="P65" s="49">
        <f t="shared" si="30"/>
        <v>162836000</v>
      </c>
      <c r="Q65" s="50">
        <f t="shared" si="30"/>
        <v>100878397</v>
      </c>
      <c r="R65" s="34">
        <f t="shared" si="16"/>
        <v>-22.418384931490341</v>
      </c>
      <c r="S65" s="35">
        <f t="shared" si="17"/>
        <v>18.479774634057783</v>
      </c>
      <c r="T65" s="34">
        <f t="shared" si="18"/>
        <v>20.889238391268485</v>
      </c>
      <c r="U65" s="35">
        <f t="shared" si="19"/>
        <v>12.941074967832812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73D628B-35A0-44B4-B3DC-FFAD4FB51CF0}"/>
</file>

<file path=customXml/itemProps2.xml><?xml version="1.0" encoding="utf-8"?>
<ds:datastoreItem xmlns:ds="http://schemas.openxmlformats.org/officeDocument/2006/customXml" ds:itemID="{2FB63291-9E20-48AF-8267-BC29133FAA99}"/>
</file>

<file path=customXml/itemProps3.xml><?xml version="1.0" encoding="utf-8"?>
<ds:datastoreItem xmlns:ds="http://schemas.openxmlformats.org/officeDocument/2006/customXml" ds:itemID="{9837B6B9-86F0-4CBF-8320-B9861EA77C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2025-05-15T12:44:50Z</dcterms:created>
  <dcterms:modified xsi:type="dcterms:W3CDTF">2025-05-19T06:28:36Z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