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3\03. Final\"/>
    </mc:Choice>
  </mc:AlternateContent>
  <xr:revisionPtr revIDLastSave="0" documentId="8_{11BA2B77-BF15-4162-8707-1FF20BBBC09C}" xr6:coauthVersionLast="47" xr6:coauthVersionMax="47" xr10:uidLastSave="{00000000-0000-0000-0000-000000000000}"/>
  <workbookProtection workbookAlgorithmName="SHA-512" workbookHashValue="MtGB5F5yCZSeKf4P5yhbCzBZhMQYJsTPvkqdWqGuQaOQVPH6fwTUGVA73H8co8ZANcrph4U8JwCQBsuRxXfWbQ==" workbookSaltValue="02qiMGmEESQ12mJJ3/C0yQ==" workbookSpinCount="100000" lockStructure="1"/>
  <bookViews>
    <workbookView xWindow="-120" yWindow="-120" windowWidth="29040" windowHeight="16440" xr2:uid="{00000000-000D-0000-FFFF-FFFF00000000}"/>
  </bookViews>
  <sheets>
    <sheet name="Summary" sheetId="1" r:id="rId1"/>
    <sheet name="DC21" sheetId="2" r:id="rId2"/>
    <sheet name="DC22" sheetId="3" r:id="rId3"/>
    <sheet name="DC23" sheetId="4" r:id="rId4"/>
    <sheet name="DC24" sheetId="5" r:id="rId5"/>
    <sheet name="DC25" sheetId="6" r:id="rId6"/>
    <sheet name="DC26" sheetId="7" r:id="rId7"/>
    <sheet name="DC27" sheetId="8" r:id="rId8"/>
    <sheet name="DC28" sheetId="9" r:id="rId9"/>
    <sheet name="DC29" sheetId="10" r:id="rId10"/>
    <sheet name="DC43" sheetId="11" r:id="rId11"/>
    <sheet name="ETH" sheetId="12" r:id="rId12"/>
    <sheet name="KZN212" sheetId="13" r:id="rId13"/>
    <sheet name="KZN213" sheetId="14" r:id="rId14"/>
    <sheet name="KZN214" sheetId="15" r:id="rId15"/>
    <sheet name="KZN216" sheetId="16" r:id="rId16"/>
    <sheet name="KZN221" sheetId="17" r:id="rId17"/>
    <sheet name="KZN222" sheetId="18" r:id="rId18"/>
    <sheet name="KZN223" sheetId="19" r:id="rId19"/>
    <sheet name="KZN224" sheetId="20" r:id="rId20"/>
    <sheet name="KZN225" sheetId="21" r:id="rId21"/>
    <sheet name="KZN226" sheetId="22" r:id="rId22"/>
    <sheet name="KZN227" sheetId="23" r:id="rId23"/>
    <sheet name="KZN235" sheetId="24" r:id="rId24"/>
    <sheet name="KZN237" sheetId="25" r:id="rId25"/>
    <sheet name="KZN238" sheetId="26" r:id="rId26"/>
    <sheet name="KZN241" sheetId="27" r:id="rId27"/>
    <sheet name="KZN242" sheetId="28" r:id="rId28"/>
    <sheet name="KZN244" sheetId="29" r:id="rId29"/>
    <sheet name="KZN245" sheetId="30" r:id="rId30"/>
    <sheet name="KZN252" sheetId="31" r:id="rId31"/>
    <sheet name="KZN253" sheetId="32" r:id="rId32"/>
    <sheet name="KZN254" sheetId="33" r:id="rId33"/>
    <sheet name="KZN261" sheetId="34" r:id="rId34"/>
    <sheet name="KZN262" sheetId="35" r:id="rId35"/>
    <sheet name="KZN263" sheetId="36" r:id="rId36"/>
    <sheet name="KZN265" sheetId="37" r:id="rId37"/>
    <sheet name="KZN266" sheetId="38" r:id="rId38"/>
    <sheet name="KZN271" sheetId="39" r:id="rId39"/>
    <sheet name="KZN272" sheetId="40" r:id="rId40"/>
    <sheet name="KZN275" sheetId="41" r:id="rId41"/>
    <sheet name="KZN276" sheetId="42" r:id="rId42"/>
    <sheet name="KZN281" sheetId="43" r:id="rId43"/>
    <sheet name="KZN282" sheetId="44" r:id="rId44"/>
    <sheet name="KZN284" sheetId="45" r:id="rId45"/>
    <sheet name="KZN285" sheetId="46" r:id="rId46"/>
    <sheet name="KZN286" sheetId="47" r:id="rId47"/>
    <sheet name="KZN291" sheetId="48" r:id="rId48"/>
    <sheet name="KZN292" sheetId="49" r:id="rId49"/>
    <sheet name="KZN293" sheetId="50" r:id="rId50"/>
    <sheet name="KZN294" sheetId="51" r:id="rId51"/>
    <sheet name="KZN433" sheetId="52" r:id="rId52"/>
    <sheet name="KZN434" sheetId="53" r:id="rId53"/>
    <sheet name="KZN435" sheetId="54" r:id="rId54"/>
    <sheet name="KZN436" sheetId="55" r:id="rId55"/>
  </sheets>
  <definedNames>
    <definedName name="_xlnm.Print_Area" localSheetId="1">'DC21'!$A$1:$X$78</definedName>
    <definedName name="_xlnm.Print_Area" localSheetId="2">'DC22'!$A$1:$X$78</definedName>
    <definedName name="_xlnm.Print_Area" localSheetId="3">'DC23'!$A$1:$X$78</definedName>
    <definedName name="_xlnm.Print_Area" localSheetId="4">'DC24'!$A$1:$X$78</definedName>
    <definedName name="_xlnm.Print_Area" localSheetId="5">'DC25'!$A$1:$X$78</definedName>
    <definedName name="_xlnm.Print_Area" localSheetId="6">'DC26'!$A$1:$X$78</definedName>
    <definedName name="_xlnm.Print_Area" localSheetId="7">'DC27'!$A$1:$X$78</definedName>
    <definedName name="_xlnm.Print_Area" localSheetId="8">'DC28'!$A$1:$X$78</definedName>
    <definedName name="_xlnm.Print_Area" localSheetId="9">'DC29'!$A$1:$X$78</definedName>
    <definedName name="_xlnm.Print_Area" localSheetId="10">'DC43'!$A$1:$X$78</definedName>
    <definedName name="_xlnm.Print_Area" localSheetId="11">ETH!$A$1:$X$78</definedName>
    <definedName name="_xlnm.Print_Area" localSheetId="12">'KZN212'!$A$1:$X$78</definedName>
    <definedName name="_xlnm.Print_Area" localSheetId="13">'KZN213'!$A$1:$X$78</definedName>
    <definedName name="_xlnm.Print_Area" localSheetId="14">'KZN214'!$A$1:$X$78</definedName>
    <definedName name="_xlnm.Print_Area" localSheetId="15">'KZN216'!$A$1:$X$78</definedName>
    <definedName name="_xlnm.Print_Area" localSheetId="16">'KZN221'!$A$1:$X$78</definedName>
    <definedName name="_xlnm.Print_Area" localSheetId="17">'KZN222'!$A$1:$X$78</definedName>
    <definedName name="_xlnm.Print_Area" localSheetId="18">'KZN223'!$A$1:$X$78</definedName>
    <definedName name="_xlnm.Print_Area" localSheetId="19">'KZN224'!$A$1:$X$78</definedName>
    <definedName name="_xlnm.Print_Area" localSheetId="20">'KZN225'!$A$1:$X$78</definedName>
    <definedName name="_xlnm.Print_Area" localSheetId="21">'KZN226'!$A$1:$X$78</definedName>
    <definedName name="_xlnm.Print_Area" localSheetId="22">'KZN227'!$A$1:$X$78</definedName>
    <definedName name="_xlnm.Print_Area" localSheetId="23">'KZN235'!$A$1:$X$78</definedName>
    <definedName name="_xlnm.Print_Area" localSheetId="24">'KZN237'!$A$1:$X$78</definedName>
    <definedName name="_xlnm.Print_Area" localSheetId="25">'KZN238'!$A$1:$X$78</definedName>
    <definedName name="_xlnm.Print_Area" localSheetId="26">'KZN241'!$A$1:$X$78</definedName>
    <definedName name="_xlnm.Print_Area" localSheetId="27">'KZN242'!$A$1:$X$78</definedName>
    <definedName name="_xlnm.Print_Area" localSheetId="28">'KZN244'!$A$1:$X$78</definedName>
    <definedName name="_xlnm.Print_Area" localSheetId="29">'KZN245'!$A$1:$X$78</definedName>
    <definedName name="_xlnm.Print_Area" localSheetId="30">'KZN252'!$A$1:$X$78</definedName>
    <definedName name="_xlnm.Print_Area" localSheetId="31">'KZN253'!$A$1:$X$78</definedName>
    <definedName name="_xlnm.Print_Area" localSheetId="32">'KZN254'!$A$1:$X$78</definedName>
    <definedName name="_xlnm.Print_Area" localSheetId="33">'KZN261'!$A$1:$X$78</definedName>
    <definedName name="_xlnm.Print_Area" localSheetId="34">'KZN262'!$A$1:$X$78</definedName>
    <definedName name="_xlnm.Print_Area" localSheetId="35">'KZN263'!$A$1:$X$78</definedName>
    <definedName name="_xlnm.Print_Area" localSheetId="36">'KZN265'!$A$1:$X$78</definedName>
    <definedName name="_xlnm.Print_Area" localSheetId="37">'KZN266'!$A$1:$X$78</definedName>
    <definedName name="_xlnm.Print_Area" localSheetId="38">'KZN271'!$A$1:$X$78</definedName>
    <definedName name="_xlnm.Print_Area" localSheetId="39">'KZN272'!$A$1:$X$78</definedName>
    <definedName name="_xlnm.Print_Area" localSheetId="40">'KZN275'!$A$1:$X$78</definedName>
    <definedName name="_xlnm.Print_Area" localSheetId="41">'KZN276'!$A$1:$X$78</definedName>
    <definedName name="_xlnm.Print_Area" localSheetId="42">'KZN281'!$A$1:$X$78</definedName>
    <definedName name="_xlnm.Print_Area" localSheetId="43">'KZN282'!$A$1:$X$78</definedName>
    <definedName name="_xlnm.Print_Area" localSheetId="44">'KZN284'!$A$1:$X$78</definedName>
    <definedName name="_xlnm.Print_Area" localSheetId="45">'KZN285'!$A$1:$X$78</definedName>
    <definedName name="_xlnm.Print_Area" localSheetId="46">'KZN286'!$A$1:$X$78</definedName>
    <definedName name="_xlnm.Print_Area" localSheetId="47">'KZN291'!$A$1:$X$78</definedName>
    <definedName name="_xlnm.Print_Area" localSheetId="48">'KZN292'!$A$1:$X$78</definedName>
    <definedName name="_xlnm.Print_Area" localSheetId="49">'KZN293'!$A$1:$X$78</definedName>
    <definedName name="_xlnm.Print_Area" localSheetId="50">'KZN294'!$A$1:$X$78</definedName>
    <definedName name="_xlnm.Print_Area" localSheetId="51">'KZN433'!$A$1:$X$78</definedName>
    <definedName name="_xlnm.Print_Area" localSheetId="52">'KZN434'!$A$1:$X$78</definedName>
    <definedName name="_xlnm.Print_Area" localSheetId="53">'KZN435'!$A$1:$X$78</definedName>
    <definedName name="_xlnm.Print_Area" localSheetId="54">'KZN436'!$A$1:$X$78</definedName>
    <definedName name="_xlnm.Print_Area" localSheetId="0">Summary!$A$1:$X$78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2" i="2" l="1"/>
  <c r="V62" i="2"/>
  <c r="W62" i="3"/>
  <c r="V62" i="3"/>
  <c r="W62" i="4"/>
  <c r="V62" i="4"/>
  <c r="W62" i="5"/>
  <c r="V62" i="5"/>
  <c r="W62" i="6"/>
  <c r="V62" i="6"/>
  <c r="W62" i="7"/>
  <c r="V62" i="7"/>
  <c r="W62" i="8"/>
  <c r="V62" i="8"/>
  <c r="W62" i="9"/>
  <c r="V62" i="9"/>
  <c r="W62" i="10"/>
  <c r="V62" i="10"/>
  <c r="W62" i="11"/>
  <c r="V62" i="11"/>
  <c r="W62" i="12"/>
  <c r="V62" i="12"/>
  <c r="W62" i="13"/>
  <c r="V62" i="13"/>
  <c r="W62" i="14"/>
  <c r="V62" i="14"/>
  <c r="W62" i="15"/>
  <c r="V62" i="15"/>
  <c r="W62" i="16"/>
  <c r="V62" i="16"/>
  <c r="W62" i="17"/>
  <c r="V62" i="17"/>
  <c r="W62" i="18"/>
  <c r="V62" i="18"/>
  <c r="W62" i="19"/>
  <c r="V62" i="19"/>
  <c r="W62" i="20"/>
  <c r="V62" i="20"/>
  <c r="W62" i="21"/>
  <c r="V62" i="21"/>
  <c r="W62" i="22"/>
  <c r="V62" i="22"/>
  <c r="W62" i="23"/>
  <c r="V62" i="23"/>
  <c r="W62" i="24"/>
  <c r="V62" i="24"/>
  <c r="W62" i="25"/>
  <c r="V62" i="25"/>
  <c r="W62" i="26"/>
  <c r="V62" i="26"/>
  <c r="W62" i="27"/>
  <c r="V62" i="27"/>
  <c r="W62" i="28"/>
  <c r="V62" i="28"/>
  <c r="W62" i="29"/>
  <c r="V62" i="29"/>
  <c r="W62" i="30"/>
  <c r="V62" i="30"/>
  <c r="W62" i="31"/>
  <c r="V62" i="31"/>
  <c r="W62" i="32"/>
  <c r="V62" i="32"/>
  <c r="W62" i="33"/>
  <c r="V62" i="33"/>
  <c r="W62" i="34"/>
  <c r="V62" i="34"/>
  <c r="W62" i="35"/>
  <c r="V62" i="35"/>
  <c r="W62" i="36"/>
  <c r="V62" i="36"/>
  <c r="W62" i="37"/>
  <c r="V62" i="37"/>
  <c r="W62" i="38"/>
  <c r="V62" i="38"/>
  <c r="W62" i="39"/>
  <c r="V62" i="39"/>
  <c r="W62" i="40"/>
  <c r="V62" i="40"/>
  <c r="W62" i="41"/>
  <c r="V62" i="41"/>
  <c r="W62" i="42"/>
  <c r="V62" i="42"/>
  <c r="W62" i="43"/>
  <c r="V62" i="43"/>
  <c r="W62" i="44"/>
  <c r="V62" i="44"/>
  <c r="W62" i="45"/>
  <c r="V62" i="45"/>
  <c r="W62" i="46"/>
  <c r="V62" i="46"/>
  <c r="W62" i="47"/>
  <c r="V62" i="47"/>
  <c r="W62" i="48"/>
  <c r="V62" i="48"/>
  <c r="W62" i="49"/>
  <c r="V62" i="49"/>
  <c r="W62" i="50"/>
  <c r="V62" i="50"/>
  <c r="W62" i="51"/>
  <c r="V62" i="51"/>
  <c r="W62" i="52"/>
  <c r="V62" i="52"/>
  <c r="W62" i="53"/>
  <c r="V62" i="53"/>
  <c r="W62" i="54"/>
  <c r="V62" i="54"/>
  <c r="W62" i="55"/>
  <c r="V62" i="55"/>
  <c r="W62" i="1"/>
  <c r="V62" i="1"/>
  <c r="O62" i="2"/>
  <c r="N62" i="2"/>
  <c r="M62" i="2"/>
  <c r="L62" i="2"/>
  <c r="K62" i="2"/>
  <c r="S62" i="2" s="1"/>
  <c r="J62" i="2"/>
  <c r="I62" i="2"/>
  <c r="H62" i="2"/>
  <c r="G62" i="2"/>
  <c r="F62" i="2"/>
  <c r="D62" i="2"/>
  <c r="C62" i="2"/>
  <c r="B62" i="2"/>
  <c r="O62" i="3"/>
  <c r="N62" i="3"/>
  <c r="M62" i="3"/>
  <c r="L62" i="3"/>
  <c r="K62" i="3"/>
  <c r="S62" i="3" s="1"/>
  <c r="J62" i="3"/>
  <c r="I62" i="3"/>
  <c r="H62" i="3"/>
  <c r="G62" i="3"/>
  <c r="F62" i="3"/>
  <c r="D62" i="3"/>
  <c r="C62" i="3"/>
  <c r="B62" i="3"/>
  <c r="O62" i="4"/>
  <c r="N62" i="4"/>
  <c r="M62" i="4"/>
  <c r="L62" i="4"/>
  <c r="K62" i="4"/>
  <c r="S62" i="4" s="1"/>
  <c r="J62" i="4"/>
  <c r="I62" i="4"/>
  <c r="H62" i="4"/>
  <c r="G62" i="4"/>
  <c r="F62" i="4"/>
  <c r="D62" i="4"/>
  <c r="C62" i="4"/>
  <c r="B62" i="4"/>
  <c r="O62" i="5"/>
  <c r="N62" i="5"/>
  <c r="M62" i="5"/>
  <c r="L62" i="5"/>
  <c r="K62" i="5"/>
  <c r="J62" i="5"/>
  <c r="I62" i="5"/>
  <c r="H62" i="5"/>
  <c r="G62" i="5"/>
  <c r="F62" i="5"/>
  <c r="D62" i="5"/>
  <c r="C62" i="5"/>
  <c r="B62" i="5"/>
  <c r="O62" i="6"/>
  <c r="N62" i="6"/>
  <c r="M62" i="6"/>
  <c r="L62" i="6"/>
  <c r="K62" i="6"/>
  <c r="S62" i="6" s="1"/>
  <c r="J62" i="6"/>
  <c r="I62" i="6"/>
  <c r="H62" i="6"/>
  <c r="G62" i="6"/>
  <c r="F62" i="6"/>
  <c r="D62" i="6"/>
  <c r="C62" i="6"/>
  <c r="B62" i="6"/>
  <c r="O62" i="7"/>
  <c r="N62" i="7"/>
  <c r="M62" i="7"/>
  <c r="L62" i="7"/>
  <c r="K62" i="7"/>
  <c r="S62" i="7" s="1"/>
  <c r="J62" i="7"/>
  <c r="I62" i="7"/>
  <c r="H62" i="7"/>
  <c r="G62" i="7"/>
  <c r="F62" i="7"/>
  <c r="D62" i="7"/>
  <c r="C62" i="7"/>
  <c r="B62" i="7"/>
  <c r="O62" i="8"/>
  <c r="N62" i="8"/>
  <c r="M62" i="8"/>
  <c r="L62" i="8"/>
  <c r="K62" i="8"/>
  <c r="S62" i="8" s="1"/>
  <c r="J62" i="8"/>
  <c r="I62" i="8"/>
  <c r="H62" i="8"/>
  <c r="G62" i="8"/>
  <c r="F62" i="8"/>
  <c r="D62" i="8"/>
  <c r="C62" i="8"/>
  <c r="B62" i="8"/>
  <c r="O62" i="9"/>
  <c r="N62" i="9"/>
  <c r="M62" i="9"/>
  <c r="L62" i="9"/>
  <c r="K62" i="9"/>
  <c r="S62" i="9" s="1"/>
  <c r="J62" i="9"/>
  <c r="R62" i="9" s="1"/>
  <c r="I62" i="9"/>
  <c r="H62" i="9"/>
  <c r="G62" i="9"/>
  <c r="F62" i="9"/>
  <c r="D62" i="9"/>
  <c r="C62" i="9"/>
  <c r="B62" i="9"/>
  <c r="O62" i="10"/>
  <c r="N62" i="10"/>
  <c r="M62" i="10"/>
  <c r="L62" i="10"/>
  <c r="K62" i="10"/>
  <c r="S62" i="10" s="1"/>
  <c r="J62" i="10"/>
  <c r="I62" i="10"/>
  <c r="H62" i="10"/>
  <c r="G62" i="10"/>
  <c r="F62" i="10"/>
  <c r="D62" i="10"/>
  <c r="C62" i="10"/>
  <c r="B62" i="10"/>
  <c r="O62" i="11"/>
  <c r="N62" i="11"/>
  <c r="M62" i="11"/>
  <c r="L62" i="11"/>
  <c r="K62" i="11"/>
  <c r="S62" i="11" s="1"/>
  <c r="J62" i="11"/>
  <c r="I62" i="11"/>
  <c r="H62" i="11"/>
  <c r="G62" i="11"/>
  <c r="F62" i="11"/>
  <c r="D62" i="11"/>
  <c r="C62" i="11"/>
  <c r="B62" i="11"/>
  <c r="O62" i="12"/>
  <c r="N62" i="12"/>
  <c r="M62" i="12"/>
  <c r="L62" i="12"/>
  <c r="K62" i="12"/>
  <c r="S62" i="12" s="1"/>
  <c r="J62" i="12"/>
  <c r="I62" i="12"/>
  <c r="H62" i="12"/>
  <c r="G62" i="12"/>
  <c r="F62" i="12"/>
  <c r="D62" i="12"/>
  <c r="C62" i="12"/>
  <c r="B62" i="12"/>
  <c r="O62" i="13"/>
  <c r="N62" i="13"/>
  <c r="M62" i="13"/>
  <c r="L62" i="13"/>
  <c r="K62" i="13"/>
  <c r="S62" i="13" s="1"/>
  <c r="J62" i="13"/>
  <c r="I62" i="13"/>
  <c r="H62" i="13"/>
  <c r="G62" i="13"/>
  <c r="F62" i="13"/>
  <c r="D62" i="13"/>
  <c r="C62" i="13"/>
  <c r="B62" i="13"/>
  <c r="O62" i="14"/>
  <c r="N62" i="14"/>
  <c r="M62" i="14"/>
  <c r="L62" i="14"/>
  <c r="K62" i="14"/>
  <c r="S62" i="14" s="1"/>
  <c r="J62" i="14"/>
  <c r="I62" i="14"/>
  <c r="H62" i="14"/>
  <c r="G62" i="14"/>
  <c r="F62" i="14"/>
  <c r="D62" i="14"/>
  <c r="C62" i="14"/>
  <c r="B62" i="14"/>
  <c r="O62" i="15"/>
  <c r="N62" i="15"/>
  <c r="M62" i="15"/>
  <c r="L62" i="15"/>
  <c r="K62" i="15"/>
  <c r="S62" i="15" s="1"/>
  <c r="J62" i="15"/>
  <c r="I62" i="15"/>
  <c r="H62" i="15"/>
  <c r="G62" i="15"/>
  <c r="F62" i="15"/>
  <c r="D62" i="15"/>
  <c r="C62" i="15"/>
  <c r="B62" i="15"/>
  <c r="O62" i="16"/>
  <c r="N62" i="16"/>
  <c r="M62" i="16"/>
  <c r="L62" i="16"/>
  <c r="K62" i="16"/>
  <c r="J62" i="16"/>
  <c r="I62" i="16"/>
  <c r="H62" i="16"/>
  <c r="G62" i="16"/>
  <c r="F62" i="16"/>
  <c r="D62" i="16"/>
  <c r="C62" i="16"/>
  <c r="B62" i="16"/>
  <c r="O62" i="17"/>
  <c r="N62" i="17"/>
  <c r="M62" i="17"/>
  <c r="L62" i="17"/>
  <c r="K62" i="17"/>
  <c r="S62" i="17" s="1"/>
  <c r="J62" i="17"/>
  <c r="I62" i="17"/>
  <c r="H62" i="17"/>
  <c r="G62" i="17"/>
  <c r="F62" i="17"/>
  <c r="D62" i="17"/>
  <c r="C62" i="17"/>
  <c r="B62" i="17"/>
  <c r="O62" i="18"/>
  <c r="N62" i="18"/>
  <c r="M62" i="18"/>
  <c r="L62" i="18"/>
  <c r="K62" i="18"/>
  <c r="S62" i="18" s="1"/>
  <c r="J62" i="18"/>
  <c r="I62" i="18"/>
  <c r="H62" i="18"/>
  <c r="G62" i="18"/>
  <c r="F62" i="18"/>
  <c r="D62" i="18"/>
  <c r="C62" i="18"/>
  <c r="B62" i="18"/>
  <c r="O62" i="19"/>
  <c r="N62" i="19"/>
  <c r="M62" i="19"/>
  <c r="L62" i="19"/>
  <c r="K62" i="19"/>
  <c r="S62" i="19" s="1"/>
  <c r="J62" i="19"/>
  <c r="I62" i="19"/>
  <c r="H62" i="19"/>
  <c r="G62" i="19"/>
  <c r="F62" i="19"/>
  <c r="D62" i="19"/>
  <c r="C62" i="19"/>
  <c r="B62" i="19"/>
  <c r="O62" i="20"/>
  <c r="N62" i="20"/>
  <c r="M62" i="20"/>
  <c r="L62" i="20"/>
  <c r="K62" i="20"/>
  <c r="S62" i="20" s="1"/>
  <c r="J62" i="20"/>
  <c r="I62" i="20"/>
  <c r="H62" i="20"/>
  <c r="G62" i="20"/>
  <c r="F62" i="20"/>
  <c r="D62" i="20"/>
  <c r="C62" i="20"/>
  <c r="B62" i="20"/>
  <c r="O62" i="21"/>
  <c r="N62" i="21"/>
  <c r="M62" i="21"/>
  <c r="L62" i="21"/>
  <c r="K62" i="21"/>
  <c r="J62" i="21"/>
  <c r="I62" i="21"/>
  <c r="H62" i="21"/>
  <c r="G62" i="21"/>
  <c r="F62" i="21"/>
  <c r="D62" i="21"/>
  <c r="C62" i="21"/>
  <c r="B62" i="21"/>
  <c r="O62" i="22"/>
  <c r="N62" i="22"/>
  <c r="M62" i="22"/>
  <c r="L62" i="22"/>
  <c r="K62" i="22"/>
  <c r="S62" i="22" s="1"/>
  <c r="J62" i="22"/>
  <c r="I62" i="22"/>
  <c r="H62" i="22"/>
  <c r="G62" i="22"/>
  <c r="F62" i="22"/>
  <c r="D62" i="22"/>
  <c r="C62" i="22"/>
  <c r="B62" i="22"/>
  <c r="O62" i="23"/>
  <c r="N62" i="23"/>
  <c r="M62" i="23"/>
  <c r="L62" i="23"/>
  <c r="K62" i="23"/>
  <c r="S62" i="23" s="1"/>
  <c r="J62" i="23"/>
  <c r="I62" i="23"/>
  <c r="H62" i="23"/>
  <c r="G62" i="23"/>
  <c r="F62" i="23"/>
  <c r="D62" i="23"/>
  <c r="C62" i="23"/>
  <c r="B62" i="23"/>
  <c r="O62" i="24"/>
  <c r="N62" i="24"/>
  <c r="M62" i="24"/>
  <c r="L62" i="24"/>
  <c r="K62" i="24"/>
  <c r="S62" i="24" s="1"/>
  <c r="J62" i="24"/>
  <c r="I62" i="24"/>
  <c r="H62" i="24"/>
  <c r="G62" i="24"/>
  <c r="F62" i="24"/>
  <c r="D62" i="24"/>
  <c r="C62" i="24"/>
  <c r="B62" i="24"/>
  <c r="O62" i="25"/>
  <c r="N62" i="25"/>
  <c r="M62" i="25"/>
  <c r="L62" i="25"/>
  <c r="K62" i="25"/>
  <c r="S62" i="25" s="1"/>
  <c r="J62" i="25"/>
  <c r="I62" i="25"/>
  <c r="H62" i="25"/>
  <c r="G62" i="25"/>
  <c r="F62" i="25"/>
  <c r="D62" i="25"/>
  <c r="C62" i="25"/>
  <c r="B62" i="25"/>
  <c r="O62" i="26"/>
  <c r="N62" i="26"/>
  <c r="M62" i="26"/>
  <c r="L62" i="26"/>
  <c r="K62" i="26"/>
  <c r="S62" i="26" s="1"/>
  <c r="J62" i="26"/>
  <c r="I62" i="26"/>
  <c r="H62" i="26"/>
  <c r="G62" i="26"/>
  <c r="F62" i="26"/>
  <c r="D62" i="26"/>
  <c r="C62" i="26"/>
  <c r="B62" i="26"/>
  <c r="O62" i="27"/>
  <c r="N62" i="27"/>
  <c r="M62" i="27"/>
  <c r="L62" i="27"/>
  <c r="K62" i="27"/>
  <c r="S62" i="27" s="1"/>
  <c r="J62" i="27"/>
  <c r="I62" i="27"/>
  <c r="H62" i="27"/>
  <c r="G62" i="27"/>
  <c r="F62" i="27"/>
  <c r="D62" i="27"/>
  <c r="C62" i="27"/>
  <c r="B62" i="27"/>
  <c r="O62" i="28"/>
  <c r="N62" i="28"/>
  <c r="M62" i="28"/>
  <c r="L62" i="28"/>
  <c r="K62" i="28"/>
  <c r="S62" i="28" s="1"/>
  <c r="J62" i="28"/>
  <c r="I62" i="28"/>
  <c r="H62" i="28"/>
  <c r="G62" i="28"/>
  <c r="F62" i="28"/>
  <c r="D62" i="28"/>
  <c r="C62" i="28"/>
  <c r="B62" i="28"/>
  <c r="O62" i="29"/>
  <c r="N62" i="29"/>
  <c r="M62" i="29"/>
  <c r="L62" i="29"/>
  <c r="K62" i="29"/>
  <c r="S62" i="29" s="1"/>
  <c r="J62" i="29"/>
  <c r="I62" i="29"/>
  <c r="H62" i="29"/>
  <c r="G62" i="29"/>
  <c r="F62" i="29"/>
  <c r="D62" i="29"/>
  <c r="C62" i="29"/>
  <c r="B62" i="29"/>
  <c r="O62" i="30"/>
  <c r="N62" i="30"/>
  <c r="M62" i="30"/>
  <c r="L62" i="30"/>
  <c r="K62" i="30"/>
  <c r="S62" i="30" s="1"/>
  <c r="J62" i="30"/>
  <c r="I62" i="30"/>
  <c r="H62" i="30"/>
  <c r="G62" i="30"/>
  <c r="F62" i="30"/>
  <c r="D62" i="30"/>
  <c r="C62" i="30"/>
  <c r="B62" i="30"/>
  <c r="O62" i="31"/>
  <c r="N62" i="31"/>
  <c r="M62" i="31"/>
  <c r="L62" i="31"/>
  <c r="K62" i="31"/>
  <c r="S62" i="31" s="1"/>
  <c r="J62" i="31"/>
  <c r="I62" i="31"/>
  <c r="H62" i="31"/>
  <c r="G62" i="31"/>
  <c r="F62" i="31"/>
  <c r="D62" i="31"/>
  <c r="C62" i="31"/>
  <c r="B62" i="31"/>
  <c r="O62" i="32"/>
  <c r="N62" i="32"/>
  <c r="M62" i="32"/>
  <c r="L62" i="32"/>
  <c r="K62" i="32"/>
  <c r="S62" i="32" s="1"/>
  <c r="J62" i="32"/>
  <c r="I62" i="32"/>
  <c r="H62" i="32"/>
  <c r="G62" i="32"/>
  <c r="F62" i="32"/>
  <c r="D62" i="32"/>
  <c r="C62" i="32"/>
  <c r="B62" i="32"/>
  <c r="O62" i="33"/>
  <c r="N62" i="33"/>
  <c r="M62" i="33"/>
  <c r="L62" i="33"/>
  <c r="K62" i="33"/>
  <c r="J62" i="33"/>
  <c r="I62" i="33"/>
  <c r="H62" i="33"/>
  <c r="G62" i="33"/>
  <c r="F62" i="33"/>
  <c r="D62" i="33"/>
  <c r="C62" i="33"/>
  <c r="B62" i="33"/>
  <c r="O62" i="34"/>
  <c r="N62" i="34"/>
  <c r="M62" i="34"/>
  <c r="L62" i="34"/>
  <c r="K62" i="34"/>
  <c r="S62" i="34" s="1"/>
  <c r="J62" i="34"/>
  <c r="I62" i="34"/>
  <c r="H62" i="34"/>
  <c r="G62" i="34"/>
  <c r="F62" i="34"/>
  <c r="D62" i="34"/>
  <c r="C62" i="34"/>
  <c r="B62" i="34"/>
  <c r="O62" i="35"/>
  <c r="N62" i="35"/>
  <c r="M62" i="35"/>
  <c r="L62" i="35"/>
  <c r="K62" i="35"/>
  <c r="S62" i="35" s="1"/>
  <c r="J62" i="35"/>
  <c r="I62" i="35"/>
  <c r="H62" i="35"/>
  <c r="G62" i="35"/>
  <c r="F62" i="35"/>
  <c r="D62" i="35"/>
  <c r="C62" i="35"/>
  <c r="B62" i="35"/>
  <c r="O62" i="36"/>
  <c r="N62" i="36"/>
  <c r="M62" i="36"/>
  <c r="L62" i="36"/>
  <c r="K62" i="36"/>
  <c r="S62" i="36" s="1"/>
  <c r="J62" i="36"/>
  <c r="I62" i="36"/>
  <c r="H62" i="36"/>
  <c r="G62" i="36"/>
  <c r="F62" i="36"/>
  <c r="D62" i="36"/>
  <c r="C62" i="36"/>
  <c r="B62" i="36"/>
  <c r="O62" i="37"/>
  <c r="N62" i="37"/>
  <c r="M62" i="37"/>
  <c r="L62" i="37"/>
  <c r="K62" i="37"/>
  <c r="S62" i="37" s="1"/>
  <c r="J62" i="37"/>
  <c r="I62" i="37"/>
  <c r="H62" i="37"/>
  <c r="G62" i="37"/>
  <c r="F62" i="37"/>
  <c r="D62" i="37"/>
  <c r="C62" i="37"/>
  <c r="B62" i="37"/>
  <c r="O62" i="38"/>
  <c r="N62" i="38"/>
  <c r="M62" i="38"/>
  <c r="L62" i="38"/>
  <c r="K62" i="38"/>
  <c r="S62" i="38" s="1"/>
  <c r="J62" i="38"/>
  <c r="I62" i="38"/>
  <c r="H62" i="38"/>
  <c r="G62" i="38"/>
  <c r="F62" i="38"/>
  <c r="D62" i="38"/>
  <c r="C62" i="38"/>
  <c r="B62" i="38"/>
  <c r="O62" i="39"/>
  <c r="N62" i="39"/>
  <c r="M62" i="39"/>
  <c r="L62" i="39"/>
  <c r="K62" i="39"/>
  <c r="S62" i="39" s="1"/>
  <c r="J62" i="39"/>
  <c r="I62" i="39"/>
  <c r="H62" i="39"/>
  <c r="G62" i="39"/>
  <c r="F62" i="39"/>
  <c r="D62" i="39"/>
  <c r="C62" i="39"/>
  <c r="B62" i="39"/>
  <c r="O62" i="40"/>
  <c r="N62" i="40"/>
  <c r="M62" i="40"/>
  <c r="L62" i="40"/>
  <c r="K62" i="40"/>
  <c r="J62" i="40"/>
  <c r="I62" i="40"/>
  <c r="H62" i="40"/>
  <c r="G62" i="40"/>
  <c r="F62" i="40"/>
  <c r="D62" i="40"/>
  <c r="C62" i="40"/>
  <c r="B62" i="40"/>
  <c r="O62" i="41"/>
  <c r="N62" i="41"/>
  <c r="M62" i="41"/>
  <c r="L62" i="41"/>
  <c r="K62" i="41"/>
  <c r="S62" i="41" s="1"/>
  <c r="J62" i="41"/>
  <c r="I62" i="41"/>
  <c r="H62" i="41"/>
  <c r="G62" i="41"/>
  <c r="F62" i="41"/>
  <c r="D62" i="41"/>
  <c r="C62" i="41"/>
  <c r="B62" i="41"/>
  <c r="O62" i="42"/>
  <c r="N62" i="42"/>
  <c r="M62" i="42"/>
  <c r="L62" i="42"/>
  <c r="K62" i="42"/>
  <c r="S62" i="42" s="1"/>
  <c r="J62" i="42"/>
  <c r="I62" i="42"/>
  <c r="H62" i="42"/>
  <c r="G62" i="42"/>
  <c r="F62" i="42"/>
  <c r="D62" i="42"/>
  <c r="C62" i="42"/>
  <c r="B62" i="42"/>
  <c r="O62" i="43"/>
  <c r="N62" i="43"/>
  <c r="M62" i="43"/>
  <c r="L62" i="43"/>
  <c r="K62" i="43"/>
  <c r="S62" i="43" s="1"/>
  <c r="J62" i="43"/>
  <c r="I62" i="43"/>
  <c r="H62" i="43"/>
  <c r="G62" i="43"/>
  <c r="F62" i="43"/>
  <c r="D62" i="43"/>
  <c r="C62" i="43"/>
  <c r="B62" i="43"/>
  <c r="O62" i="44"/>
  <c r="N62" i="44"/>
  <c r="M62" i="44"/>
  <c r="L62" i="44"/>
  <c r="K62" i="44"/>
  <c r="J62" i="44"/>
  <c r="I62" i="44"/>
  <c r="H62" i="44"/>
  <c r="G62" i="44"/>
  <c r="F62" i="44"/>
  <c r="D62" i="44"/>
  <c r="C62" i="44"/>
  <c r="B62" i="44"/>
  <c r="O62" i="45"/>
  <c r="N62" i="45"/>
  <c r="M62" i="45"/>
  <c r="L62" i="45"/>
  <c r="K62" i="45"/>
  <c r="S62" i="45" s="1"/>
  <c r="J62" i="45"/>
  <c r="I62" i="45"/>
  <c r="H62" i="45"/>
  <c r="G62" i="45"/>
  <c r="F62" i="45"/>
  <c r="D62" i="45"/>
  <c r="C62" i="45"/>
  <c r="B62" i="45"/>
  <c r="O62" i="46"/>
  <c r="N62" i="46"/>
  <c r="M62" i="46"/>
  <c r="L62" i="46"/>
  <c r="K62" i="46"/>
  <c r="S62" i="46" s="1"/>
  <c r="J62" i="46"/>
  <c r="I62" i="46"/>
  <c r="H62" i="46"/>
  <c r="G62" i="46"/>
  <c r="F62" i="46"/>
  <c r="D62" i="46"/>
  <c r="C62" i="46"/>
  <c r="B62" i="46"/>
  <c r="O62" i="47"/>
  <c r="N62" i="47"/>
  <c r="M62" i="47"/>
  <c r="L62" i="47"/>
  <c r="K62" i="47"/>
  <c r="S62" i="47" s="1"/>
  <c r="J62" i="47"/>
  <c r="I62" i="47"/>
  <c r="H62" i="47"/>
  <c r="G62" i="47"/>
  <c r="F62" i="47"/>
  <c r="D62" i="47"/>
  <c r="C62" i="47"/>
  <c r="B62" i="47"/>
  <c r="O62" i="48"/>
  <c r="N62" i="48"/>
  <c r="M62" i="48"/>
  <c r="L62" i="48"/>
  <c r="K62" i="48"/>
  <c r="J62" i="48"/>
  <c r="I62" i="48"/>
  <c r="H62" i="48"/>
  <c r="G62" i="48"/>
  <c r="F62" i="48"/>
  <c r="D62" i="48"/>
  <c r="C62" i="48"/>
  <c r="B62" i="48"/>
  <c r="O62" i="49"/>
  <c r="N62" i="49"/>
  <c r="M62" i="49"/>
  <c r="L62" i="49"/>
  <c r="K62" i="49"/>
  <c r="S62" i="49" s="1"/>
  <c r="J62" i="49"/>
  <c r="R62" i="49" s="1"/>
  <c r="I62" i="49"/>
  <c r="H62" i="49"/>
  <c r="G62" i="49"/>
  <c r="F62" i="49"/>
  <c r="D62" i="49"/>
  <c r="C62" i="49"/>
  <c r="B62" i="49"/>
  <c r="O62" i="50"/>
  <c r="N62" i="50"/>
  <c r="M62" i="50"/>
  <c r="L62" i="50"/>
  <c r="K62" i="50"/>
  <c r="S62" i="50" s="1"/>
  <c r="J62" i="50"/>
  <c r="I62" i="50"/>
  <c r="H62" i="50"/>
  <c r="G62" i="50"/>
  <c r="F62" i="50"/>
  <c r="D62" i="50"/>
  <c r="C62" i="50"/>
  <c r="B62" i="50"/>
  <c r="O62" i="51"/>
  <c r="N62" i="51"/>
  <c r="M62" i="51"/>
  <c r="L62" i="51"/>
  <c r="K62" i="51"/>
  <c r="S62" i="51" s="1"/>
  <c r="J62" i="51"/>
  <c r="I62" i="51"/>
  <c r="H62" i="51"/>
  <c r="G62" i="51"/>
  <c r="F62" i="51"/>
  <c r="D62" i="51"/>
  <c r="C62" i="51"/>
  <c r="B62" i="51"/>
  <c r="O62" i="52"/>
  <c r="N62" i="52"/>
  <c r="M62" i="52"/>
  <c r="L62" i="52"/>
  <c r="K62" i="52"/>
  <c r="S62" i="52" s="1"/>
  <c r="J62" i="52"/>
  <c r="I62" i="52"/>
  <c r="H62" i="52"/>
  <c r="G62" i="52"/>
  <c r="F62" i="52"/>
  <c r="D62" i="52"/>
  <c r="C62" i="52"/>
  <c r="B62" i="52"/>
  <c r="O62" i="53"/>
  <c r="N62" i="53"/>
  <c r="M62" i="53"/>
  <c r="L62" i="53"/>
  <c r="K62" i="53"/>
  <c r="S62" i="53" s="1"/>
  <c r="J62" i="53"/>
  <c r="I62" i="53"/>
  <c r="H62" i="53"/>
  <c r="G62" i="53"/>
  <c r="F62" i="53"/>
  <c r="D62" i="53"/>
  <c r="C62" i="53"/>
  <c r="B62" i="53"/>
  <c r="O62" i="54"/>
  <c r="N62" i="54"/>
  <c r="M62" i="54"/>
  <c r="L62" i="54"/>
  <c r="K62" i="54"/>
  <c r="S62" i="54" s="1"/>
  <c r="J62" i="54"/>
  <c r="I62" i="54"/>
  <c r="H62" i="54"/>
  <c r="G62" i="54"/>
  <c r="F62" i="54"/>
  <c r="D62" i="54"/>
  <c r="C62" i="54"/>
  <c r="B62" i="54"/>
  <c r="O62" i="55"/>
  <c r="N62" i="55"/>
  <c r="M62" i="55"/>
  <c r="L62" i="55"/>
  <c r="K62" i="55"/>
  <c r="S62" i="55" s="1"/>
  <c r="J62" i="55"/>
  <c r="I62" i="55"/>
  <c r="H62" i="55"/>
  <c r="G62" i="55"/>
  <c r="F62" i="55"/>
  <c r="D62" i="55"/>
  <c r="C62" i="55"/>
  <c r="B62" i="55"/>
  <c r="O62" i="1"/>
  <c r="N62" i="1"/>
  <c r="M62" i="1"/>
  <c r="L62" i="1"/>
  <c r="K62" i="1"/>
  <c r="J62" i="1"/>
  <c r="I62" i="1"/>
  <c r="H62" i="1"/>
  <c r="G62" i="1"/>
  <c r="F62" i="1"/>
  <c r="D62" i="1"/>
  <c r="C62" i="1"/>
  <c r="B62" i="1"/>
  <c r="W56" i="2"/>
  <c r="V56" i="2"/>
  <c r="W56" i="3"/>
  <c r="V56" i="3"/>
  <c r="W56" i="4"/>
  <c r="V56" i="4"/>
  <c r="W56" i="5"/>
  <c r="V56" i="5"/>
  <c r="W56" i="6"/>
  <c r="V56" i="6"/>
  <c r="W56" i="7"/>
  <c r="V56" i="7"/>
  <c r="W56" i="8"/>
  <c r="V56" i="8"/>
  <c r="W56" i="9"/>
  <c r="V56" i="9"/>
  <c r="W56" i="10"/>
  <c r="V56" i="10"/>
  <c r="W56" i="11"/>
  <c r="V56" i="11"/>
  <c r="W56" i="12"/>
  <c r="V56" i="12"/>
  <c r="W56" i="13"/>
  <c r="V56" i="13"/>
  <c r="W56" i="14"/>
  <c r="V56" i="14"/>
  <c r="W56" i="15"/>
  <c r="V56" i="15"/>
  <c r="W56" i="16"/>
  <c r="V56" i="16"/>
  <c r="W56" i="17"/>
  <c r="V56" i="17"/>
  <c r="W56" i="18"/>
  <c r="V56" i="18"/>
  <c r="W56" i="19"/>
  <c r="V56" i="19"/>
  <c r="W56" i="20"/>
  <c r="V56" i="20"/>
  <c r="W56" i="21"/>
  <c r="V56" i="21"/>
  <c r="W56" i="22"/>
  <c r="V56" i="22"/>
  <c r="W56" i="23"/>
  <c r="V56" i="23"/>
  <c r="W56" i="24"/>
  <c r="V56" i="24"/>
  <c r="W56" i="25"/>
  <c r="V56" i="25"/>
  <c r="W56" i="26"/>
  <c r="V56" i="26"/>
  <c r="W56" i="27"/>
  <c r="V56" i="27"/>
  <c r="W56" i="28"/>
  <c r="V56" i="28"/>
  <c r="W56" i="29"/>
  <c r="V56" i="29"/>
  <c r="W56" i="30"/>
  <c r="V56" i="30"/>
  <c r="W56" i="31"/>
  <c r="V56" i="31"/>
  <c r="W56" i="32"/>
  <c r="V56" i="32"/>
  <c r="W56" i="33"/>
  <c r="V56" i="33"/>
  <c r="W56" i="34"/>
  <c r="V56" i="34"/>
  <c r="W56" i="35"/>
  <c r="V56" i="35"/>
  <c r="W56" i="36"/>
  <c r="V56" i="36"/>
  <c r="W56" i="37"/>
  <c r="V56" i="37"/>
  <c r="W56" i="38"/>
  <c r="V56" i="38"/>
  <c r="W56" i="39"/>
  <c r="V56" i="39"/>
  <c r="W56" i="40"/>
  <c r="V56" i="40"/>
  <c r="W56" i="41"/>
  <c r="V56" i="41"/>
  <c r="W56" i="42"/>
  <c r="V56" i="42"/>
  <c r="W56" i="43"/>
  <c r="V56" i="43"/>
  <c r="W56" i="44"/>
  <c r="V56" i="44"/>
  <c r="W56" i="45"/>
  <c r="V56" i="45"/>
  <c r="W56" i="46"/>
  <c r="V56" i="46"/>
  <c r="W56" i="47"/>
  <c r="V56" i="47"/>
  <c r="W56" i="48"/>
  <c r="V56" i="48"/>
  <c r="W56" i="49"/>
  <c r="V56" i="49"/>
  <c r="W56" i="50"/>
  <c r="V56" i="50"/>
  <c r="W56" i="51"/>
  <c r="V56" i="51"/>
  <c r="W56" i="52"/>
  <c r="V56" i="52"/>
  <c r="W56" i="53"/>
  <c r="V56" i="53"/>
  <c r="W56" i="54"/>
  <c r="V56" i="54"/>
  <c r="W56" i="55"/>
  <c r="V56" i="55"/>
  <c r="W56" i="1"/>
  <c r="V56" i="1"/>
  <c r="O56" i="2"/>
  <c r="N56" i="2"/>
  <c r="M56" i="2"/>
  <c r="L56" i="2"/>
  <c r="K56" i="2"/>
  <c r="S56" i="2" s="1"/>
  <c r="J56" i="2"/>
  <c r="I56" i="2"/>
  <c r="H56" i="2"/>
  <c r="G56" i="2"/>
  <c r="F56" i="2"/>
  <c r="D56" i="2"/>
  <c r="C56" i="2"/>
  <c r="B56" i="2"/>
  <c r="O56" i="3"/>
  <c r="N56" i="3"/>
  <c r="M56" i="3"/>
  <c r="L56" i="3"/>
  <c r="K56" i="3"/>
  <c r="S56" i="3" s="1"/>
  <c r="J56" i="3"/>
  <c r="I56" i="3"/>
  <c r="H56" i="3"/>
  <c r="G56" i="3"/>
  <c r="F56" i="3"/>
  <c r="D56" i="3"/>
  <c r="C56" i="3"/>
  <c r="B56" i="3"/>
  <c r="O56" i="4"/>
  <c r="N56" i="4"/>
  <c r="M56" i="4"/>
  <c r="L56" i="4"/>
  <c r="K56" i="4"/>
  <c r="J56" i="4"/>
  <c r="R56" i="4" s="1"/>
  <c r="I56" i="4"/>
  <c r="H56" i="4"/>
  <c r="G56" i="4"/>
  <c r="F56" i="4"/>
  <c r="D56" i="4"/>
  <c r="C56" i="4"/>
  <c r="B56" i="4"/>
  <c r="O56" i="5"/>
  <c r="N56" i="5"/>
  <c r="M56" i="5"/>
  <c r="L56" i="5"/>
  <c r="K56" i="5"/>
  <c r="S56" i="5" s="1"/>
  <c r="J56" i="5"/>
  <c r="I56" i="5"/>
  <c r="H56" i="5"/>
  <c r="G56" i="5"/>
  <c r="F56" i="5"/>
  <c r="D56" i="5"/>
  <c r="C56" i="5"/>
  <c r="B56" i="5"/>
  <c r="O56" i="6"/>
  <c r="N56" i="6"/>
  <c r="M56" i="6"/>
  <c r="L56" i="6"/>
  <c r="K56" i="6"/>
  <c r="J56" i="6"/>
  <c r="I56" i="6"/>
  <c r="H56" i="6"/>
  <c r="G56" i="6"/>
  <c r="F56" i="6"/>
  <c r="D56" i="6"/>
  <c r="C56" i="6"/>
  <c r="B56" i="6"/>
  <c r="O56" i="7"/>
  <c r="N56" i="7"/>
  <c r="M56" i="7"/>
  <c r="L56" i="7"/>
  <c r="K56" i="7"/>
  <c r="J56" i="7"/>
  <c r="R56" i="7" s="1"/>
  <c r="I56" i="7"/>
  <c r="H56" i="7"/>
  <c r="G56" i="7"/>
  <c r="F56" i="7"/>
  <c r="D56" i="7"/>
  <c r="C56" i="7"/>
  <c r="B56" i="7"/>
  <c r="O56" i="8"/>
  <c r="N56" i="8"/>
  <c r="M56" i="8"/>
  <c r="L56" i="8"/>
  <c r="K56" i="8"/>
  <c r="J56" i="8"/>
  <c r="I56" i="8"/>
  <c r="H56" i="8"/>
  <c r="G56" i="8"/>
  <c r="F56" i="8"/>
  <c r="D56" i="8"/>
  <c r="C56" i="8"/>
  <c r="B56" i="8"/>
  <c r="O56" i="9"/>
  <c r="N56" i="9"/>
  <c r="M56" i="9"/>
  <c r="L56" i="9"/>
  <c r="K56" i="9"/>
  <c r="J56" i="9"/>
  <c r="I56" i="9"/>
  <c r="H56" i="9"/>
  <c r="G56" i="9"/>
  <c r="F56" i="9"/>
  <c r="D56" i="9"/>
  <c r="C56" i="9"/>
  <c r="B56" i="9"/>
  <c r="O56" i="10"/>
  <c r="N56" i="10"/>
  <c r="M56" i="10"/>
  <c r="L56" i="10"/>
  <c r="K56" i="10"/>
  <c r="J56" i="10"/>
  <c r="I56" i="10"/>
  <c r="H56" i="10"/>
  <c r="G56" i="10"/>
  <c r="F56" i="10"/>
  <c r="D56" i="10"/>
  <c r="C56" i="10"/>
  <c r="B56" i="10"/>
  <c r="O56" i="11"/>
  <c r="N56" i="11"/>
  <c r="M56" i="11"/>
  <c r="L56" i="11"/>
  <c r="K56" i="11"/>
  <c r="S56" i="11" s="1"/>
  <c r="J56" i="11"/>
  <c r="I56" i="11"/>
  <c r="H56" i="11"/>
  <c r="G56" i="11"/>
  <c r="F56" i="11"/>
  <c r="D56" i="11"/>
  <c r="C56" i="11"/>
  <c r="B56" i="11"/>
  <c r="O56" i="12"/>
  <c r="N56" i="12"/>
  <c r="M56" i="12"/>
  <c r="L56" i="12"/>
  <c r="K56" i="12"/>
  <c r="S56" i="12" s="1"/>
  <c r="J56" i="12"/>
  <c r="I56" i="12"/>
  <c r="H56" i="12"/>
  <c r="G56" i="12"/>
  <c r="F56" i="12"/>
  <c r="D56" i="12"/>
  <c r="C56" i="12"/>
  <c r="B56" i="12"/>
  <c r="O56" i="13"/>
  <c r="N56" i="13"/>
  <c r="M56" i="13"/>
  <c r="L56" i="13"/>
  <c r="K56" i="13"/>
  <c r="S56" i="13" s="1"/>
  <c r="J56" i="13"/>
  <c r="I56" i="13"/>
  <c r="H56" i="13"/>
  <c r="G56" i="13"/>
  <c r="F56" i="13"/>
  <c r="D56" i="13"/>
  <c r="C56" i="13"/>
  <c r="B56" i="13"/>
  <c r="O56" i="14"/>
  <c r="N56" i="14"/>
  <c r="M56" i="14"/>
  <c r="L56" i="14"/>
  <c r="K56" i="14"/>
  <c r="J56" i="14"/>
  <c r="I56" i="14"/>
  <c r="H56" i="14"/>
  <c r="G56" i="14"/>
  <c r="F56" i="14"/>
  <c r="D56" i="14"/>
  <c r="C56" i="14"/>
  <c r="B56" i="14"/>
  <c r="O56" i="15"/>
  <c r="N56" i="15"/>
  <c r="M56" i="15"/>
  <c r="L56" i="15"/>
  <c r="K56" i="15"/>
  <c r="S56" i="15" s="1"/>
  <c r="J56" i="15"/>
  <c r="R56" i="15" s="1"/>
  <c r="I56" i="15"/>
  <c r="H56" i="15"/>
  <c r="G56" i="15"/>
  <c r="F56" i="15"/>
  <c r="D56" i="15"/>
  <c r="C56" i="15"/>
  <c r="B56" i="15"/>
  <c r="O56" i="16"/>
  <c r="N56" i="16"/>
  <c r="M56" i="16"/>
  <c r="L56" i="16"/>
  <c r="K56" i="16"/>
  <c r="J56" i="16"/>
  <c r="I56" i="16"/>
  <c r="H56" i="16"/>
  <c r="G56" i="16"/>
  <c r="F56" i="16"/>
  <c r="D56" i="16"/>
  <c r="C56" i="16"/>
  <c r="B56" i="16"/>
  <c r="O56" i="17"/>
  <c r="N56" i="17"/>
  <c r="M56" i="17"/>
  <c r="L56" i="17"/>
  <c r="K56" i="17"/>
  <c r="J56" i="17"/>
  <c r="I56" i="17"/>
  <c r="H56" i="17"/>
  <c r="G56" i="17"/>
  <c r="F56" i="17"/>
  <c r="D56" i="17"/>
  <c r="C56" i="17"/>
  <c r="B56" i="17"/>
  <c r="O56" i="18"/>
  <c r="N56" i="18"/>
  <c r="M56" i="18"/>
  <c r="L56" i="18"/>
  <c r="K56" i="18"/>
  <c r="S56" i="18" s="1"/>
  <c r="J56" i="18"/>
  <c r="I56" i="18"/>
  <c r="H56" i="18"/>
  <c r="G56" i="18"/>
  <c r="F56" i="18"/>
  <c r="D56" i="18"/>
  <c r="C56" i="18"/>
  <c r="B56" i="18"/>
  <c r="O56" i="19"/>
  <c r="N56" i="19"/>
  <c r="M56" i="19"/>
  <c r="L56" i="19"/>
  <c r="K56" i="19"/>
  <c r="S56" i="19" s="1"/>
  <c r="J56" i="19"/>
  <c r="I56" i="19"/>
  <c r="H56" i="19"/>
  <c r="G56" i="19"/>
  <c r="F56" i="19"/>
  <c r="D56" i="19"/>
  <c r="C56" i="19"/>
  <c r="B56" i="19"/>
  <c r="O56" i="20"/>
  <c r="N56" i="20"/>
  <c r="M56" i="20"/>
  <c r="L56" i="20"/>
  <c r="K56" i="20"/>
  <c r="J56" i="20"/>
  <c r="I56" i="20"/>
  <c r="H56" i="20"/>
  <c r="G56" i="20"/>
  <c r="F56" i="20"/>
  <c r="D56" i="20"/>
  <c r="C56" i="20"/>
  <c r="B56" i="20"/>
  <c r="O56" i="21"/>
  <c r="N56" i="21"/>
  <c r="M56" i="21"/>
  <c r="L56" i="21"/>
  <c r="K56" i="21"/>
  <c r="S56" i="21" s="1"/>
  <c r="J56" i="21"/>
  <c r="I56" i="21"/>
  <c r="H56" i="21"/>
  <c r="G56" i="21"/>
  <c r="F56" i="21"/>
  <c r="D56" i="21"/>
  <c r="C56" i="21"/>
  <c r="B56" i="21"/>
  <c r="O56" i="22"/>
  <c r="N56" i="22"/>
  <c r="M56" i="22"/>
  <c r="L56" i="22"/>
  <c r="K56" i="22"/>
  <c r="S56" i="22" s="1"/>
  <c r="J56" i="22"/>
  <c r="I56" i="22"/>
  <c r="H56" i="22"/>
  <c r="G56" i="22"/>
  <c r="F56" i="22"/>
  <c r="D56" i="22"/>
  <c r="C56" i="22"/>
  <c r="B56" i="22"/>
  <c r="O56" i="23"/>
  <c r="N56" i="23"/>
  <c r="M56" i="23"/>
  <c r="L56" i="23"/>
  <c r="K56" i="23"/>
  <c r="S56" i="23" s="1"/>
  <c r="J56" i="23"/>
  <c r="R56" i="23" s="1"/>
  <c r="I56" i="23"/>
  <c r="H56" i="23"/>
  <c r="G56" i="23"/>
  <c r="F56" i="23"/>
  <c r="D56" i="23"/>
  <c r="C56" i="23"/>
  <c r="B56" i="23"/>
  <c r="O56" i="24"/>
  <c r="N56" i="24"/>
  <c r="M56" i="24"/>
  <c r="L56" i="24"/>
  <c r="K56" i="24"/>
  <c r="J56" i="24"/>
  <c r="I56" i="24"/>
  <c r="H56" i="24"/>
  <c r="G56" i="24"/>
  <c r="F56" i="24"/>
  <c r="D56" i="24"/>
  <c r="C56" i="24"/>
  <c r="B56" i="24"/>
  <c r="O56" i="25"/>
  <c r="N56" i="25"/>
  <c r="M56" i="25"/>
  <c r="L56" i="25"/>
  <c r="K56" i="25"/>
  <c r="S56" i="25" s="1"/>
  <c r="J56" i="25"/>
  <c r="I56" i="25"/>
  <c r="H56" i="25"/>
  <c r="G56" i="25"/>
  <c r="F56" i="25"/>
  <c r="D56" i="25"/>
  <c r="C56" i="25"/>
  <c r="B56" i="25"/>
  <c r="O56" i="26"/>
  <c r="N56" i="26"/>
  <c r="M56" i="26"/>
  <c r="L56" i="26"/>
  <c r="K56" i="26"/>
  <c r="S56" i="26" s="1"/>
  <c r="J56" i="26"/>
  <c r="I56" i="26"/>
  <c r="H56" i="26"/>
  <c r="G56" i="26"/>
  <c r="F56" i="26"/>
  <c r="D56" i="26"/>
  <c r="C56" i="26"/>
  <c r="B56" i="26"/>
  <c r="O56" i="27"/>
  <c r="N56" i="27"/>
  <c r="M56" i="27"/>
  <c r="L56" i="27"/>
  <c r="K56" i="27"/>
  <c r="S56" i="27" s="1"/>
  <c r="J56" i="27"/>
  <c r="I56" i="27"/>
  <c r="H56" i="27"/>
  <c r="G56" i="27"/>
  <c r="F56" i="27"/>
  <c r="D56" i="27"/>
  <c r="C56" i="27"/>
  <c r="B56" i="27"/>
  <c r="O56" i="28"/>
  <c r="N56" i="28"/>
  <c r="M56" i="28"/>
  <c r="L56" i="28"/>
  <c r="K56" i="28"/>
  <c r="J56" i="28"/>
  <c r="R56" i="28" s="1"/>
  <c r="I56" i="28"/>
  <c r="H56" i="28"/>
  <c r="G56" i="28"/>
  <c r="F56" i="28"/>
  <c r="D56" i="28"/>
  <c r="C56" i="28"/>
  <c r="B56" i="28"/>
  <c r="O56" i="29"/>
  <c r="N56" i="29"/>
  <c r="M56" i="29"/>
  <c r="L56" i="29"/>
  <c r="K56" i="29"/>
  <c r="J56" i="29"/>
  <c r="I56" i="29"/>
  <c r="H56" i="29"/>
  <c r="G56" i="29"/>
  <c r="F56" i="29"/>
  <c r="D56" i="29"/>
  <c r="C56" i="29"/>
  <c r="B56" i="29"/>
  <c r="O56" i="30"/>
  <c r="N56" i="30"/>
  <c r="M56" i="30"/>
  <c r="L56" i="30"/>
  <c r="K56" i="30"/>
  <c r="S56" i="30" s="1"/>
  <c r="J56" i="30"/>
  <c r="I56" i="30"/>
  <c r="H56" i="30"/>
  <c r="G56" i="30"/>
  <c r="F56" i="30"/>
  <c r="D56" i="30"/>
  <c r="C56" i="30"/>
  <c r="B56" i="30"/>
  <c r="O56" i="31"/>
  <c r="N56" i="31"/>
  <c r="M56" i="31"/>
  <c r="L56" i="31"/>
  <c r="K56" i="31"/>
  <c r="S56" i="31" s="1"/>
  <c r="J56" i="31"/>
  <c r="I56" i="31"/>
  <c r="H56" i="31"/>
  <c r="G56" i="31"/>
  <c r="F56" i="31"/>
  <c r="D56" i="31"/>
  <c r="C56" i="31"/>
  <c r="B56" i="31"/>
  <c r="O56" i="32"/>
  <c r="N56" i="32"/>
  <c r="M56" i="32"/>
  <c r="L56" i="32"/>
  <c r="K56" i="32"/>
  <c r="J56" i="32"/>
  <c r="I56" i="32"/>
  <c r="H56" i="32"/>
  <c r="G56" i="32"/>
  <c r="F56" i="32"/>
  <c r="D56" i="32"/>
  <c r="C56" i="32"/>
  <c r="B56" i="32"/>
  <c r="O56" i="33"/>
  <c r="N56" i="33"/>
  <c r="M56" i="33"/>
  <c r="L56" i="33"/>
  <c r="K56" i="33"/>
  <c r="S56" i="33" s="1"/>
  <c r="J56" i="33"/>
  <c r="I56" i="33"/>
  <c r="H56" i="33"/>
  <c r="G56" i="33"/>
  <c r="F56" i="33"/>
  <c r="D56" i="33"/>
  <c r="C56" i="33"/>
  <c r="B56" i="33"/>
  <c r="O56" i="34"/>
  <c r="N56" i="34"/>
  <c r="M56" i="34"/>
  <c r="L56" i="34"/>
  <c r="K56" i="34"/>
  <c r="S56" i="34" s="1"/>
  <c r="J56" i="34"/>
  <c r="I56" i="34"/>
  <c r="H56" i="34"/>
  <c r="G56" i="34"/>
  <c r="F56" i="34"/>
  <c r="D56" i="34"/>
  <c r="C56" i="34"/>
  <c r="B56" i="34"/>
  <c r="O56" i="35"/>
  <c r="N56" i="35"/>
  <c r="M56" i="35"/>
  <c r="L56" i="35"/>
  <c r="K56" i="35"/>
  <c r="S56" i="35" s="1"/>
  <c r="J56" i="35"/>
  <c r="I56" i="35"/>
  <c r="H56" i="35"/>
  <c r="G56" i="35"/>
  <c r="F56" i="35"/>
  <c r="D56" i="35"/>
  <c r="C56" i="35"/>
  <c r="B56" i="35"/>
  <c r="O56" i="36"/>
  <c r="N56" i="36"/>
  <c r="M56" i="36"/>
  <c r="L56" i="36"/>
  <c r="K56" i="36"/>
  <c r="S56" i="36" s="1"/>
  <c r="J56" i="36"/>
  <c r="I56" i="36"/>
  <c r="H56" i="36"/>
  <c r="G56" i="36"/>
  <c r="F56" i="36"/>
  <c r="D56" i="36"/>
  <c r="C56" i="36"/>
  <c r="B56" i="36"/>
  <c r="O56" i="37"/>
  <c r="N56" i="37"/>
  <c r="M56" i="37"/>
  <c r="M43" i="37" s="1"/>
  <c r="L56" i="37"/>
  <c r="K56" i="37"/>
  <c r="J56" i="37"/>
  <c r="I56" i="37"/>
  <c r="H56" i="37"/>
  <c r="G56" i="37"/>
  <c r="F56" i="37"/>
  <c r="D56" i="37"/>
  <c r="C56" i="37"/>
  <c r="B56" i="37"/>
  <c r="O56" i="38"/>
  <c r="N56" i="38"/>
  <c r="M56" i="38"/>
  <c r="L56" i="38"/>
  <c r="K56" i="38"/>
  <c r="S56" i="38" s="1"/>
  <c r="J56" i="38"/>
  <c r="J43" i="38" s="1"/>
  <c r="I56" i="38"/>
  <c r="H56" i="38"/>
  <c r="G56" i="38"/>
  <c r="F56" i="38"/>
  <c r="D56" i="38"/>
  <c r="C56" i="38"/>
  <c r="B56" i="38"/>
  <c r="O56" i="39"/>
  <c r="N56" i="39"/>
  <c r="M56" i="39"/>
  <c r="L56" i="39"/>
  <c r="K56" i="39"/>
  <c r="S56" i="39" s="1"/>
  <c r="J56" i="39"/>
  <c r="I56" i="39"/>
  <c r="H56" i="39"/>
  <c r="G56" i="39"/>
  <c r="F56" i="39"/>
  <c r="D56" i="39"/>
  <c r="C56" i="39"/>
  <c r="B56" i="39"/>
  <c r="O56" i="40"/>
  <c r="N56" i="40"/>
  <c r="M56" i="40"/>
  <c r="L56" i="40"/>
  <c r="K56" i="40"/>
  <c r="S56" i="40" s="1"/>
  <c r="J56" i="40"/>
  <c r="I56" i="40"/>
  <c r="H56" i="40"/>
  <c r="G56" i="40"/>
  <c r="F56" i="40"/>
  <c r="D56" i="40"/>
  <c r="C56" i="40"/>
  <c r="B56" i="40"/>
  <c r="O56" i="41"/>
  <c r="N56" i="41"/>
  <c r="M56" i="41"/>
  <c r="L56" i="41"/>
  <c r="K56" i="41"/>
  <c r="S56" i="41" s="1"/>
  <c r="J56" i="41"/>
  <c r="I56" i="41"/>
  <c r="H56" i="41"/>
  <c r="G56" i="41"/>
  <c r="F56" i="41"/>
  <c r="D56" i="41"/>
  <c r="C56" i="41"/>
  <c r="B56" i="41"/>
  <c r="O56" i="42"/>
  <c r="N56" i="42"/>
  <c r="M56" i="42"/>
  <c r="L56" i="42"/>
  <c r="K56" i="42"/>
  <c r="J56" i="42"/>
  <c r="I56" i="42"/>
  <c r="H56" i="42"/>
  <c r="G56" i="42"/>
  <c r="F56" i="42"/>
  <c r="D56" i="42"/>
  <c r="C56" i="42"/>
  <c r="B56" i="42"/>
  <c r="O56" i="43"/>
  <c r="N56" i="43"/>
  <c r="M56" i="43"/>
  <c r="L56" i="43"/>
  <c r="K56" i="43"/>
  <c r="S56" i="43" s="1"/>
  <c r="J56" i="43"/>
  <c r="I56" i="43"/>
  <c r="H56" i="43"/>
  <c r="G56" i="43"/>
  <c r="F56" i="43"/>
  <c r="D56" i="43"/>
  <c r="C56" i="43"/>
  <c r="B56" i="43"/>
  <c r="O56" i="44"/>
  <c r="N56" i="44"/>
  <c r="M56" i="44"/>
  <c r="L56" i="44"/>
  <c r="K56" i="44"/>
  <c r="S56" i="44" s="1"/>
  <c r="J56" i="44"/>
  <c r="I56" i="44"/>
  <c r="H56" i="44"/>
  <c r="H43" i="44" s="1"/>
  <c r="G56" i="44"/>
  <c r="F56" i="44"/>
  <c r="D56" i="44"/>
  <c r="C56" i="44"/>
  <c r="B56" i="44"/>
  <c r="O56" i="45"/>
  <c r="N56" i="45"/>
  <c r="M56" i="45"/>
  <c r="L56" i="45"/>
  <c r="K56" i="45"/>
  <c r="S56" i="45" s="1"/>
  <c r="J56" i="45"/>
  <c r="I56" i="45"/>
  <c r="H56" i="45"/>
  <c r="G56" i="45"/>
  <c r="F56" i="45"/>
  <c r="D56" i="45"/>
  <c r="C56" i="45"/>
  <c r="B56" i="45"/>
  <c r="O56" i="46"/>
  <c r="N56" i="46"/>
  <c r="M56" i="46"/>
  <c r="L56" i="46"/>
  <c r="K56" i="46"/>
  <c r="S56" i="46" s="1"/>
  <c r="J56" i="46"/>
  <c r="I56" i="46"/>
  <c r="H56" i="46"/>
  <c r="G56" i="46"/>
  <c r="F56" i="46"/>
  <c r="D56" i="46"/>
  <c r="C56" i="46"/>
  <c r="B56" i="46"/>
  <c r="O56" i="47"/>
  <c r="N56" i="47"/>
  <c r="M56" i="47"/>
  <c r="L56" i="47"/>
  <c r="K56" i="47"/>
  <c r="S56" i="47" s="1"/>
  <c r="J56" i="47"/>
  <c r="I56" i="47"/>
  <c r="H56" i="47"/>
  <c r="G56" i="47"/>
  <c r="F56" i="47"/>
  <c r="D56" i="47"/>
  <c r="C56" i="47"/>
  <c r="B56" i="47"/>
  <c r="O56" i="48"/>
  <c r="N56" i="48"/>
  <c r="M56" i="48"/>
  <c r="L56" i="48"/>
  <c r="K56" i="48"/>
  <c r="S56" i="48" s="1"/>
  <c r="J56" i="48"/>
  <c r="I56" i="48"/>
  <c r="H56" i="48"/>
  <c r="G56" i="48"/>
  <c r="F56" i="48"/>
  <c r="D56" i="48"/>
  <c r="C56" i="48"/>
  <c r="B56" i="48"/>
  <c r="O56" i="49"/>
  <c r="N56" i="49"/>
  <c r="M56" i="49"/>
  <c r="L56" i="49"/>
  <c r="K56" i="49"/>
  <c r="S56" i="49" s="1"/>
  <c r="J56" i="49"/>
  <c r="I56" i="49"/>
  <c r="H56" i="49"/>
  <c r="G56" i="49"/>
  <c r="F56" i="49"/>
  <c r="D56" i="49"/>
  <c r="C56" i="49"/>
  <c r="B56" i="49"/>
  <c r="O56" i="50"/>
  <c r="N56" i="50"/>
  <c r="M56" i="50"/>
  <c r="L56" i="50"/>
  <c r="K56" i="50"/>
  <c r="S56" i="50" s="1"/>
  <c r="J56" i="50"/>
  <c r="I56" i="50"/>
  <c r="H56" i="50"/>
  <c r="G56" i="50"/>
  <c r="F56" i="50"/>
  <c r="D56" i="50"/>
  <c r="C56" i="50"/>
  <c r="B56" i="50"/>
  <c r="O56" i="51"/>
  <c r="N56" i="51"/>
  <c r="M56" i="51"/>
  <c r="L56" i="51"/>
  <c r="K56" i="51"/>
  <c r="S56" i="51" s="1"/>
  <c r="J56" i="51"/>
  <c r="I56" i="51"/>
  <c r="H56" i="51"/>
  <c r="G56" i="51"/>
  <c r="F56" i="51"/>
  <c r="D56" i="51"/>
  <c r="C56" i="51"/>
  <c r="B56" i="51"/>
  <c r="O56" i="52"/>
  <c r="N56" i="52"/>
  <c r="M56" i="52"/>
  <c r="L56" i="52"/>
  <c r="K56" i="52"/>
  <c r="J56" i="52"/>
  <c r="I56" i="52"/>
  <c r="H56" i="52"/>
  <c r="G56" i="52"/>
  <c r="F56" i="52"/>
  <c r="D56" i="52"/>
  <c r="C56" i="52"/>
  <c r="B56" i="52"/>
  <c r="O56" i="53"/>
  <c r="N56" i="53"/>
  <c r="M56" i="53"/>
  <c r="L56" i="53"/>
  <c r="K56" i="53"/>
  <c r="S56" i="53" s="1"/>
  <c r="J56" i="53"/>
  <c r="I56" i="53"/>
  <c r="H56" i="53"/>
  <c r="G56" i="53"/>
  <c r="F56" i="53"/>
  <c r="D56" i="53"/>
  <c r="C56" i="53"/>
  <c r="B56" i="53"/>
  <c r="O56" i="54"/>
  <c r="N56" i="54"/>
  <c r="M56" i="54"/>
  <c r="L56" i="54"/>
  <c r="K56" i="54"/>
  <c r="J56" i="54"/>
  <c r="I56" i="54"/>
  <c r="H56" i="54"/>
  <c r="G56" i="54"/>
  <c r="F56" i="54"/>
  <c r="D56" i="54"/>
  <c r="C56" i="54"/>
  <c r="B56" i="54"/>
  <c r="O56" i="55"/>
  <c r="N56" i="55"/>
  <c r="M56" i="55"/>
  <c r="L56" i="55"/>
  <c r="K56" i="55"/>
  <c r="S56" i="55" s="1"/>
  <c r="J56" i="55"/>
  <c r="I56" i="55"/>
  <c r="H56" i="55"/>
  <c r="G56" i="55"/>
  <c r="F56" i="55"/>
  <c r="D56" i="55"/>
  <c r="C56" i="55"/>
  <c r="B56" i="55"/>
  <c r="O56" i="1"/>
  <c r="N56" i="1"/>
  <c r="M56" i="1"/>
  <c r="L56" i="1"/>
  <c r="K56" i="1"/>
  <c r="S56" i="1" s="1"/>
  <c r="J56" i="1"/>
  <c r="I56" i="1"/>
  <c r="H56" i="1"/>
  <c r="G56" i="1"/>
  <c r="F56" i="1"/>
  <c r="D56" i="1"/>
  <c r="C56" i="1"/>
  <c r="B56" i="1"/>
  <c r="W44" i="2"/>
  <c r="W43" i="2" s="1"/>
  <c r="V44" i="2"/>
  <c r="V43" i="2" s="1"/>
  <c r="W44" i="3"/>
  <c r="W43" i="3" s="1"/>
  <c r="V44" i="3"/>
  <c r="V43" i="3" s="1"/>
  <c r="W44" i="4"/>
  <c r="V44" i="4"/>
  <c r="W44" i="5"/>
  <c r="V44" i="5"/>
  <c r="W44" i="6"/>
  <c r="W43" i="6" s="1"/>
  <c r="V44" i="6"/>
  <c r="V43" i="6"/>
  <c r="W44" i="7"/>
  <c r="W43" i="7" s="1"/>
  <c r="V44" i="7"/>
  <c r="W44" i="8"/>
  <c r="V44" i="8"/>
  <c r="W44" i="9"/>
  <c r="V44" i="9"/>
  <c r="V43" i="9" s="1"/>
  <c r="W44" i="10"/>
  <c r="W43" i="10" s="1"/>
  <c r="V44" i="10"/>
  <c r="V43" i="10" s="1"/>
  <c r="W44" i="11"/>
  <c r="W43" i="11" s="1"/>
  <c r="V44" i="11"/>
  <c r="W44" i="12"/>
  <c r="V44" i="12"/>
  <c r="V43" i="12" s="1"/>
  <c r="W44" i="13"/>
  <c r="V44" i="13"/>
  <c r="W44" i="14"/>
  <c r="W43" i="14" s="1"/>
  <c r="V44" i="14"/>
  <c r="V43" i="14" s="1"/>
  <c r="W44" i="15"/>
  <c r="V44" i="15"/>
  <c r="W43" i="15"/>
  <c r="W44" i="16"/>
  <c r="V44" i="16"/>
  <c r="V43" i="16"/>
  <c r="W44" i="17"/>
  <c r="V44" i="17"/>
  <c r="W44" i="18"/>
  <c r="W43" i="18" s="1"/>
  <c r="V44" i="18"/>
  <c r="V43" i="18" s="1"/>
  <c r="W44" i="19"/>
  <c r="V44" i="19"/>
  <c r="W44" i="20"/>
  <c r="W43" i="20" s="1"/>
  <c r="V44" i="20"/>
  <c r="V43" i="20" s="1"/>
  <c r="W44" i="21"/>
  <c r="V44" i="21"/>
  <c r="V43" i="21" s="1"/>
  <c r="W44" i="22"/>
  <c r="V44" i="22"/>
  <c r="V43" i="22" s="1"/>
  <c r="W44" i="23"/>
  <c r="W43" i="23" s="1"/>
  <c r="V44" i="23"/>
  <c r="W44" i="24"/>
  <c r="V44" i="24"/>
  <c r="W44" i="25"/>
  <c r="V44" i="25"/>
  <c r="W44" i="26"/>
  <c r="W43" i="26" s="1"/>
  <c r="V44" i="26"/>
  <c r="V43" i="26" s="1"/>
  <c r="W44" i="27"/>
  <c r="W43" i="27" s="1"/>
  <c r="V44" i="27"/>
  <c r="V43" i="27" s="1"/>
  <c r="W44" i="28"/>
  <c r="W43" i="28" s="1"/>
  <c r="V44" i="28"/>
  <c r="W44" i="29"/>
  <c r="V44" i="29"/>
  <c r="W44" i="30"/>
  <c r="V44" i="30"/>
  <c r="W43" i="30"/>
  <c r="V43" i="30"/>
  <c r="W44" i="31"/>
  <c r="W43" i="31" s="1"/>
  <c r="V44" i="31"/>
  <c r="W44" i="32"/>
  <c r="V44" i="32"/>
  <c r="W44" i="33"/>
  <c r="V44" i="33"/>
  <c r="W44" i="34"/>
  <c r="W43" i="34" s="1"/>
  <c r="V44" i="34"/>
  <c r="V43" i="34" s="1"/>
  <c r="W44" i="35"/>
  <c r="W43" i="35" s="1"/>
  <c r="V44" i="35"/>
  <c r="W44" i="36"/>
  <c r="V44" i="36"/>
  <c r="W44" i="37"/>
  <c r="V44" i="37"/>
  <c r="W44" i="38"/>
  <c r="W43" i="38" s="1"/>
  <c r="V44" i="38"/>
  <c r="V43" i="38"/>
  <c r="W44" i="39"/>
  <c r="W43" i="39" s="1"/>
  <c r="V44" i="39"/>
  <c r="W44" i="40"/>
  <c r="V44" i="40"/>
  <c r="W44" i="41"/>
  <c r="V44" i="41"/>
  <c r="V43" i="41" s="1"/>
  <c r="W44" i="42"/>
  <c r="W43" i="42" s="1"/>
  <c r="V44" i="42"/>
  <c r="V43" i="42" s="1"/>
  <c r="W44" i="43"/>
  <c r="V44" i="43"/>
  <c r="W44" i="44"/>
  <c r="V44" i="44"/>
  <c r="W44" i="45"/>
  <c r="V44" i="45"/>
  <c r="W44" i="46"/>
  <c r="W43" i="46" s="1"/>
  <c r="V44" i="46"/>
  <c r="V43" i="46" s="1"/>
  <c r="W44" i="47"/>
  <c r="W43" i="47" s="1"/>
  <c r="V44" i="47"/>
  <c r="W44" i="48"/>
  <c r="W43" i="48" s="1"/>
  <c r="V44" i="48"/>
  <c r="V43" i="48" s="1"/>
  <c r="W44" i="49"/>
  <c r="V44" i="49"/>
  <c r="W44" i="50"/>
  <c r="W43" i="50" s="1"/>
  <c r="V44" i="50"/>
  <c r="V43" i="50" s="1"/>
  <c r="W44" i="51"/>
  <c r="W43" i="51" s="1"/>
  <c r="V44" i="51"/>
  <c r="V43" i="51" s="1"/>
  <c r="W44" i="52"/>
  <c r="W43" i="52" s="1"/>
  <c r="V44" i="52"/>
  <c r="W44" i="53"/>
  <c r="V44" i="53"/>
  <c r="W44" i="54"/>
  <c r="W43" i="54" s="1"/>
  <c r="V44" i="54"/>
  <c r="V43" i="54" s="1"/>
  <c r="W44" i="55"/>
  <c r="W43" i="55" s="1"/>
  <c r="V44" i="55"/>
  <c r="V43" i="55" s="1"/>
  <c r="W44" i="1"/>
  <c r="W43" i="1" s="1"/>
  <c r="V44" i="1"/>
  <c r="O44" i="2"/>
  <c r="O43" i="2" s="1"/>
  <c r="N44" i="2"/>
  <c r="N43" i="2" s="1"/>
  <c r="M44" i="2"/>
  <c r="M43" i="2" s="1"/>
  <c r="L44" i="2"/>
  <c r="L43" i="2" s="1"/>
  <c r="K44" i="2"/>
  <c r="J44" i="2"/>
  <c r="J43" i="2" s="1"/>
  <c r="R43" i="2" s="1"/>
  <c r="I44" i="2"/>
  <c r="H44" i="2"/>
  <c r="G44" i="2"/>
  <c r="F44" i="2"/>
  <c r="F43" i="2" s="1"/>
  <c r="D44" i="2"/>
  <c r="D43" i="2" s="1"/>
  <c r="C44" i="2"/>
  <c r="B44" i="2"/>
  <c r="B43" i="2" s="1"/>
  <c r="G43" i="2"/>
  <c r="O44" i="3"/>
  <c r="O43" i="3" s="1"/>
  <c r="N44" i="3"/>
  <c r="M44" i="3"/>
  <c r="L44" i="3"/>
  <c r="L43" i="3" s="1"/>
  <c r="K44" i="3"/>
  <c r="S44" i="3" s="1"/>
  <c r="J44" i="3"/>
  <c r="J43" i="3" s="1"/>
  <c r="R43" i="3" s="1"/>
  <c r="I44" i="3"/>
  <c r="H44" i="3"/>
  <c r="H43" i="3" s="1"/>
  <c r="G44" i="3"/>
  <c r="G43" i="3" s="1"/>
  <c r="F44" i="3"/>
  <c r="D44" i="3"/>
  <c r="C44" i="3"/>
  <c r="B44" i="3"/>
  <c r="B43" i="3" s="1"/>
  <c r="D43" i="3"/>
  <c r="O44" i="4"/>
  <c r="O43" i="4" s="1"/>
  <c r="N44" i="4"/>
  <c r="M44" i="4"/>
  <c r="M43" i="4" s="1"/>
  <c r="L44" i="4"/>
  <c r="K44" i="4"/>
  <c r="S44" i="4" s="1"/>
  <c r="J44" i="4"/>
  <c r="I44" i="4"/>
  <c r="H44" i="4"/>
  <c r="H43" i="4" s="1"/>
  <c r="G44" i="4"/>
  <c r="F44" i="4"/>
  <c r="D44" i="4"/>
  <c r="C44" i="4"/>
  <c r="B44" i="4"/>
  <c r="L43" i="4"/>
  <c r="G43" i="4"/>
  <c r="O44" i="5"/>
  <c r="O43" i="5" s="1"/>
  <c r="N44" i="5"/>
  <c r="M44" i="5"/>
  <c r="L44" i="5"/>
  <c r="L43" i="5" s="1"/>
  <c r="K44" i="5"/>
  <c r="S44" i="5" s="1"/>
  <c r="J44" i="5"/>
  <c r="J43" i="5" s="1"/>
  <c r="R43" i="5" s="1"/>
  <c r="I44" i="5"/>
  <c r="H44" i="5"/>
  <c r="G44" i="5"/>
  <c r="F44" i="5"/>
  <c r="F43" i="5" s="1"/>
  <c r="D44" i="5"/>
  <c r="D43" i="5" s="1"/>
  <c r="C44" i="5"/>
  <c r="B44" i="5"/>
  <c r="B43" i="5" s="1"/>
  <c r="N43" i="5"/>
  <c r="M43" i="5"/>
  <c r="O44" i="6"/>
  <c r="O43" i="6" s="1"/>
  <c r="N44" i="6"/>
  <c r="M44" i="6"/>
  <c r="L44" i="6"/>
  <c r="L43" i="6" s="1"/>
  <c r="K44" i="6"/>
  <c r="S44" i="6" s="1"/>
  <c r="J44" i="6"/>
  <c r="J43" i="6" s="1"/>
  <c r="I44" i="6"/>
  <c r="I43" i="6" s="1"/>
  <c r="H44" i="6"/>
  <c r="G44" i="6"/>
  <c r="G43" i="6" s="1"/>
  <c r="F44" i="6"/>
  <c r="D44" i="6"/>
  <c r="C44" i="6"/>
  <c r="B44" i="6"/>
  <c r="B43" i="6" s="1"/>
  <c r="N43" i="6"/>
  <c r="O44" i="7"/>
  <c r="O43" i="7" s="1"/>
  <c r="N44" i="7"/>
  <c r="M44" i="7"/>
  <c r="M43" i="7" s="1"/>
  <c r="L44" i="7"/>
  <c r="K44" i="7"/>
  <c r="S44" i="7" s="1"/>
  <c r="J44" i="7"/>
  <c r="I44" i="7"/>
  <c r="H44" i="7"/>
  <c r="G44" i="7"/>
  <c r="G43" i="7" s="1"/>
  <c r="F44" i="7"/>
  <c r="D44" i="7"/>
  <c r="C44" i="7"/>
  <c r="B44" i="7"/>
  <c r="N43" i="7"/>
  <c r="L43" i="7"/>
  <c r="D43" i="7"/>
  <c r="O44" i="8"/>
  <c r="N44" i="8"/>
  <c r="M44" i="8"/>
  <c r="M43" i="8" s="1"/>
  <c r="L44" i="8"/>
  <c r="L43" i="8" s="1"/>
  <c r="K44" i="8"/>
  <c r="S44" i="8" s="1"/>
  <c r="J44" i="8"/>
  <c r="J43" i="8" s="1"/>
  <c r="R43" i="8" s="1"/>
  <c r="I44" i="8"/>
  <c r="H44" i="8"/>
  <c r="H43" i="8" s="1"/>
  <c r="G44" i="8"/>
  <c r="F44" i="8"/>
  <c r="D44" i="8"/>
  <c r="C44" i="8"/>
  <c r="B44" i="8"/>
  <c r="B43" i="8" s="1"/>
  <c r="D43" i="8"/>
  <c r="O44" i="9"/>
  <c r="O43" i="9" s="1"/>
  <c r="N44" i="9"/>
  <c r="N43" i="9" s="1"/>
  <c r="M44" i="9"/>
  <c r="L44" i="9"/>
  <c r="K44" i="9"/>
  <c r="S44" i="9" s="1"/>
  <c r="J44" i="9"/>
  <c r="I44" i="9"/>
  <c r="I43" i="9" s="1"/>
  <c r="H44" i="9"/>
  <c r="G44" i="9"/>
  <c r="G43" i="9" s="1"/>
  <c r="F44" i="9"/>
  <c r="F43" i="9" s="1"/>
  <c r="D44" i="9"/>
  <c r="C44" i="9"/>
  <c r="B44" i="9"/>
  <c r="B43" i="9" s="1"/>
  <c r="J43" i="9"/>
  <c r="O44" i="10"/>
  <c r="O43" i="10" s="1"/>
  <c r="N44" i="10"/>
  <c r="N43" i="10" s="1"/>
  <c r="M44" i="10"/>
  <c r="M43" i="10" s="1"/>
  <c r="L44" i="10"/>
  <c r="K44" i="10"/>
  <c r="S44" i="10" s="1"/>
  <c r="J44" i="10"/>
  <c r="I44" i="10"/>
  <c r="H44" i="10"/>
  <c r="G44" i="10"/>
  <c r="G43" i="10" s="1"/>
  <c r="F44" i="10"/>
  <c r="F43" i="10" s="1"/>
  <c r="D44" i="10"/>
  <c r="D43" i="10" s="1"/>
  <c r="C44" i="10"/>
  <c r="B44" i="10"/>
  <c r="B43" i="10" s="1"/>
  <c r="L43" i="10"/>
  <c r="H43" i="10"/>
  <c r="O44" i="11"/>
  <c r="N44" i="11"/>
  <c r="M44" i="11"/>
  <c r="L44" i="11"/>
  <c r="L43" i="11" s="1"/>
  <c r="K44" i="11"/>
  <c r="S44" i="11" s="1"/>
  <c r="J44" i="11"/>
  <c r="J43" i="11" s="1"/>
  <c r="I44" i="11"/>
  <c r="I43" i="11" s="1"/>
  <c r="H44" i="11"/>
  <c r="H43" i="11" s="1"/>
  <c r="G44" i="11"/>
  <c r="F44" i="11"/>
  <c r="D44" i="11"/>
  <c r="C44" i="11"/>
  <c r="B44" i="11"/>
  <c r="B43" i="11" s="1"/>
  <c r="O44" i="12"/>
  <c r="O43" i="12" s="1"/>
  <c r="N44" i="12"/>
  <c r="M44" i="12"/>
  <c r="M43" i="12" s="1"/>
  <c r="L44" i="12"/>
  <c r="K44" i="12"/>
  <c r="S44" i="12" s="1"/>
  <c r="J44" i="12"/>
  <c r="J43" i="12" s="1"/>
  <c r="R43" i="12" s="1"/>
  <c r="I44" i="12"/>
  <c r="H44" i="12"/>
  <c r="H43" i="12" s="1"/>
  <c r="G44" i="12"/>
  <c r="F44" i="12"/>
  <c r="D44" i="12"/>
  <c r="D43" i="12" s="1"/>
  <c r="C44" i="12"/>
  <c r="B44" i="12"/>
  <c r="G43" i="12"/>
  <c r="O44" i="13"/>
  <c r="N44" i="13"/>
  <c r="N43" i="13" s="1"/>
  <c r="M44" i="13"/>
  <c r="L44" i="13"/>
  <c r="L43" i="13" s="1"/>
  <c r="K44" i="13"/>
  <c r="S44" i="13" s="1"/>
  <c r="J44" i="13"/>
  <c r="I44" i="13"/>
  <c r="H44" i="13"/>
  <c r="G44" i="13"/>
  <c r="F44" i="13"/>
  <c r="F43" i="13" s="1"/>
  <c r="D44" i="13"/>
  <c r="D43" i="13" s="1"/>
  <c r="C44" i="13"/>
  <c r="B44" i="13"/>
  <c r="B43" i="13" s="1"/>
  <c r="O43" i="13"/>
  <c r="M43" i="13"/>
  <c r="J43" i="13"/>
  <c r="R43" i="13" s="1"/>
  <c r="O44" i="14"/>
  <c r="N44" i="14"/>
  <c r="N43" i="14" s="1"/>
  <c r="M44" i="14"/>
  <c r="L44" i="14"/>
  <c r="K44" i="14"/>
  <c r="J44" i="14"/>
  <c r="J43" i="14" s="1"/>
  <c r="I44" i="14"/>
  <c r="H44" i="14"/>
  <c r="G44" i="14"/>
  <c r="F44" i="14"/>
  <c r="D44" i="14"/>
  <c r="C44" i="14"/>
  <c r="B44" i="14"/>
  <c r="B43" i="14" s="1"/>
  <c r="O43" i="14"/>
  <c r="M43" i="14"/>
  <c r="G43" i="14"/>
  <c r="O44" i="15"/>
  <c r="O43" i="15" s="1"/>
  <c r="N44" i="15"/>
  <c r="M44" i="15"/>
  <c r="M43" i="15" s="1"/>
  <c r="L44" i="15"/>
  <c r="L43" i="15" s="1"/>
  <c r="K44" i="15"/>
  <c r="S44" i="15" s="1"/>
  <c r="J44" i="15"/>
  <c r="I44" i="15"/>
  <c r="H44" i="15"/>
  <c r="G44" i="15"/>
  <c r="F44" i="15"/>
  <c r="D44" i="15"/>
  <c r="C44" i="15"/>
  <c r="B44" i="15"/>
  <c r="N43" i="15"/>
  <c r="G43" i="15"/>
  <c r="O44" i="16"/>
  <c r="N44" i="16"/>
  <c r="N43" i="16" s="1"/>
  <c r="M44" i="16"/>
  <c r="M43" i="16" s="1"/>
  <c r="L44" i="16"/>
  <c r="L43" i="16" s="1"/>
  <c r="K44" i="16"/>
  <c r="J44" i="16"/>
  <c r="J43" i="16" s="1"/>
  <c r="R43" i="16" s="1"/>
  <c r="I44" i="16"/>
  <c r="I43" i="16" s="1"/>
  <c r="H44" i="16"/>
  <c r="G44" i="16"/>
  <c r="F44" i="16"/>
  <c r="D44" i="16"/>
  <c r="D43" i="16" s="1"/>
  <c r="C44" i="16"/>
  <c r="B44" i="16"/>
  <c r="B43" i="16" s="1"/>
  <c r="O44" i="17"/>
  <c r="O43" i="17" s="1"/>
  <c r="N44" i="17"/>
  <c r="M44" i="17"/>
  <c r="M43" i="17" s="1"/>
  <c r="L44" i="17"/>
  <c r="L43" i="17" s="1"/>
  <c r="K44" i="17"/>
  <c r="S44" i="17" s="1"/>
  <c r="J44" i="17"/>
  <c r="J43" i="17" s="1"/>
  <c r="R43" i="17" s="1"/>
  <c r="I44" i="17"/>
  <c r="I43" i="17" s="1"/>
  <c r="H44" i="17"/>
  <c r="H43" i="17" s="1"/>
  <c r="G44" i="17"/>
  <c r="G43" i="17" s="1"/>
  <c r="F44" i="17"/>
  <c r="F43" i="17" s="1"/>
  <c r="D44" i="17"/>
  <c r="C44" i="17"/>
  <c r="B44" i="17"/>
  <c r="N43" i="17"/>
  <c r="O44" i="18"/>
  <c r="O43" i="18" s="1"/>
  <c r="N44" i="18"/>
  <c r="M44" i="18"/>
  <c r="M43" i="18" s="1"/>
  <c r="L44" i="18"/>
  <c r="L43" i="18" s="1"/>
  <c r="K44" i="18"/>
  <c r="S44" i="18" s="1"/>
  <c r="J44" i="18"/>
  <c r="J43" i="18" s="1"/>
  <c r="I44" i="18"/>
  <c r="H44" i="18"/>
  <c r="H43" i="18" s="1"/>
  <c r="G44" i="18"/>
  <c r="G43" i="18" s="1"/>
  <c r="F44" i="18"/>
  <c r="F43" i="18" s="1"/>
  <c r="D44" i="18"/>
  <c r="D43" i="18" s="1"/>
  <c r="C44" i="18"/>
  <c r="B44" i="18"/>
  <c r="N43" i="18"/>
  <c r="O44" i="19"/>
  <c r="N44" i="19"/>
  <c r="M44" i="19"/>
  <c r="M43" i="19" s="1"/>
  <c r="L44" i="19"/>
  <c r="K44" i="19"/>
  <c r="S44" i="19" s="1"/>
  <c r="J44" i="19"/>
  <c r="J43" i="19" s="1"/>
  <c r="R43" i="19" s="1"/>
  <c r="I44" i="19"/>
  <c r="I43" i="19" s="1"/>
  <c r="H44" i="19"/>
  <c r="H43" i="19" s="1"/>
  <c r="G44" i="19"/>
  <c r="F44" i="19"/>
  <c r="D44" i="19"/>
  <c r="C44" i="19"/>
  <c r="B44" i="19"/>
  <c r="B43" i="19" s="1"/>
  <c r="O43" i="19"/>
  <c r="L43" i="19"/>
  <c r="O44" i="20"/>
  <c r="N44" i="20"/>
  <c r="N43" i="20" s="1"/>
  <c r="M44" i="20"/>
  <c r="M43" i="20" s="1"/>
  <c r="L44" i="20"/>
  <c r="L43" i="20" s="1"/>
  <c r="K44" i="20"/>
  <c r="S44" i="20" s="1"/>
  <c r="J44" i="20"/>
  <c r="I44" i="20"/>
  <c r="I43" i="20" s="1"/>
  <c r="H44" i="20"/>
  <c r="H43" i="20" s="1"/>
  <c r="G44" i="20"/>
  <c r="G43" i="20" s="1"/>
  <c r="F44" i="20"/>
  <c r="F43" i="20" s="1"/>
  <c r="D44" i="20"/>
  <c r="D43" i="20" s="1"/>
  <c r="C44" i="20"/>
  <c r="B44" i="20"/>
  <c r="O43" i="20"/>
  <c r="B43" i="20"/>
  <c r="O44" i="21"/>
  <c r="O43" i="21" s="1"/>
  <c r="N44" i="21"/>
  <c r="N43" i="21" s="1"/>
  <c r="M44" i="21"/>
  <c r="L44" i="21"/>
  <c r="L43" i="21" s="1"/>
  <c r="K44" i="21"/>
  <c r="S44" i="21" s="1"/>
  <c r="J44" i="21"/>
  <c r="J43" i="21" s="1"/>
  <c r="R43" i="21" s="1"/>
  <c r="I44" i="21"/>
  <c r="H44" i="21"/>
  <c r="H43" i="21" s="1"/>
  <c r="G44" i="21"/>
  <c r="G43" i="21" s="1"/>
  <c r="F44" i="21"/>
  <c r="D44" i="21"/>
  <c r="C44" i="21"/>
  <c r="B44" i="21"/>
  <c r="M43" i="21"/>
  <c r="F43" i="21"/>
  <c r="D43" i="21"/>
  <c r="C43" i="21"/>
  <c r="B43" i="21"/>
  <c r="O44" i="22"/>
  <c r="O43" i="22" s="1"/>
  <c r="N44" i="22"/>
  <c r="N43" i="22" s="1"/>
  <c r="M44" i="22"/>
  <c r="M43" i="22" s="1"/>
  <c r="L44" i="22"/>
  <c r="L43" i="22" s="1"/>
  <c r="K44" i="22"/>
  <c r="K43" i="22" s="1"/>
  <c r="S43" i="22" s="1"/>
  <c r="J44" i="22"/>
  <c r="I44" i="22"/>
  <c r="H44" i="22"/>
  <c r="G44" i="22"/>
  <c r="G43" i="22" s="1"/>
  <c r="F44" i="22"/>
  <c r="F43" i="22" s="1"/>
  <c r="D44" i="22"/>
  <c r="D43" i="22" s="1"/>
  <c r="C44" i="22"/>
  <c r="C43" i="22" s="1"/>
  <c r="B44" i="22"/>
  <c r="B43" i="22" s="1"/>
  <c r="J43" i="22"/>
  <c r="I43" i="22"/>
  <c r="O44" i="23"/>
  <c r="O43" i="23" s="1"/>
  <c r="N44" i="23"/>
  <c r="N43" i="23" s="1"/>
  <c r="M44" i="23"/>
  <c r="M43" i="23" s="1"/>
  <c r="L44" i="23"/>
  <c r="L43" i="23" s="1"/>
  <c r="K44" i="23"/>
  <c r="S44" i="23" s="1"/>
  <c r="J44" i="23"/>
  <c r="I44" i="23"/>
  <c r="H44" i="23"/>
  <c r="H43" i="23" s="1"/>
  <c r="G44" i="23"/>
  <c r="G43" i="23" s="1"/>
  <c r="F44" i="23"/>
  <c r="D44" i="23"/>
  <c r="D43" i="23" s="1"/>
  <c r="C44" i="23"/>
  <c r="B44" i="23"/>
  <c r="F43" i="23"/>
  <c r="O44" i="24"/>
  <c r="N44" i="24"/>
  <c r="M44" i="24"/>
  <c r="M43" i="24" s="1"/>
  <c r="L44" i="24"/>
  <c r="L43" i="24" s="1"/>
  <c r="K44" i="24"/>
  <c r="S44" i="24" s="1"/>
  <c r="J44" i="24"/>
  <c r="J43" i="24" s="1"/>
  <c r="R43" i="24" s="1"/>
  <c r="I44" i="24"/>
  <c r="H44" i="24"/>
  <c r="G44" i="24"/>
  <c r="F44" i="24"/>
  <c r="D44" i="24"/>
  <c r="C44" i="24"/>
  <c r="B44" i="24"/>
  <c r="B43" i="24" s="1"/>
  <c r="O44" i="25"/>
  <c r="O43" i="25" s="1"/>
  <c r="N44" i="25"/>
  <c r="M44" i="25"/>
  <c r="L44" i="25"/>
  <c r="K44" i="25"/>
  <c r="S44" i="25" s="1"/>
  <c r="J44" i="25"/>
  <c r="I44" i="25"/>
  <c r="I43" i="25" s="1"/>
  <c r="H44" i="25"/>
  <c r="H43" i="25" s="1"/>
  <c r="G44" i="25"/>
  <c r="G43" i="25" s="1"/>
  <c r="F44" i="25"/>
  <c r="F43" i="25" s="1"/>
  <c r="D44" i="25"/>
  <c r="D43" i="25" s="1"/>
  <c r="C44" i="25"/>
  <c r="B44" i="25"/>
  <c r="N43" i="25"/>
  <c r="J43" i="25"/>
  <c r="O44" i="26"/>
  <c r="N44" i="26"/>
  <c r="N43" i="26" s="1"/>
  <c r="M44" i="26"/>
  <c r="L44" i="26"/>
  <c r="L43" i="26" s="1"/>
  <c r="K44" i="26"/>
  <c r="S44" i="26" s="1"/>
  <c r="J44" i="26"/>
  <c r="J43" i="26" s="1"/>
  <c r="I44" i="26"/>
  <c r="I43" i="26" s="1"/>
  <c r="H44" i="26"/>
  <c r="G44" i="26"/>
  <c r="F44" i="26"/>
  <c r="F43" i="26" s="1"/>
  <c r="D44" i="26"/>
  <c r="D43" i="26" s="1"/>
  <c r="C44" i="26"/>
  <c r="B44" i="26"/>
  <c r="B43" i="26" s="1"/>
  <c r="O43" i="26"/>
  <c r="M43" i="26"/>
  <c r="O44" i="27"/>
  <c r="O43" i="27" s="1"/>
  <c r="N44" i="27"/>
  <c r="M44" i="27"/>
  <c r="L44" i="27"/>
  <c r="K44" i="27"/>
  <c r="J44" i="27"/>
  <c r="J43" i="27" s="1"/>
  <c r="I44" i="27"/>
  <c r="I43" i="27" s="1"/>
  <c r="H44" i="27"/>
  <c r="G44" i="27"/>
  <c r="F44" i="27"/>
  <c r="D44" i="27"/>
  <c r="C44" i="27"/>
  <c r="B44" i="27"/>
  <c r="B43" i="27" s="1"/>
  <c r="N43" i="27"/>
  <c r="H43" i="27"/>
  <c r="O44" i="28"/>
  <c r="O43" i="28" s="1"/>
  <c r="N44" i="28"/>
  <c r="M44" i="28"/>
  <c r="M43" i="28" s="1"/>
  <c r="L44" i="28"/>
  <c r="K44" i="28"/>
  <c r="S44" i="28" s="1"/>
  <c r="J44" i="28"/>
  <c r="I44" i="28"/>
  <c r="H44" i="28"/>
  <c r="G44" i="28"/>
  <c r="G43" i="28" s="1"/>
  <c r="F44" i="28"/>
  <c r="D44" i="28"/>
  <c r="C44" i="28"/>
  <c r="B44" i="28"/>
  <c r="N43" i="28"/>
  <c r="O44" i="29"/>
  <c r="N44" i="29"/>
  <c r="M44" i="29"/>
  <c r="M43" i="29" s="1"/>
  <c r="L44" i="29"/>
  <c r="L43" i="29" s="1"/>
  <c r="K44" i="29"/>
  <c r="J44" i="29"/>
  <c r="J43" i="29" s="1"/>
  <c r="R43" i="29" s="1"/>
  <c r="I44" i="29"/>
  <c r="H44" i="29"/>
  <c r="H43" i="29" s="1"/>
  <c r="G44" i="29"/>
  <c r="G43" i="29" s="1"/>
  <c r="F44" i="29"/>
  <c r="D44" i="29"/>
  <c r="C44" i="29"/>
  <c r="B44" i="29"/>
  <c r="B43" i="29" s="1"/>
  <c r="N43" i="29"/>
  <c r="O44" i="30"/>
  <c r="O43" i="30" s="1"/>
  <c r="N44" i="30"/>
  <c r="M44" i="30"/>
  <c r="M43" i="30" s="1"/>
  <c r="L44" i="30"/>
  <c r="L43" i="30" s="1"/>
  <c r="K44" i="30"/>
  <c r="S44" i="30" s="1"/>
  <c r="J44" i="30"/>
  <c r="J43" i="30" s="1"/>
  <c r="R43" i="30" s="1"/>
  <c r="I44" i="30"/>
  <c r="I43" i="30" s="1"/>
  <c r="H44" i="30"/>
  <c r="G44" i="30"/>
  <c r="G43" i="30" s="1"/>
  <c r="F44" i="30"/>
  <c r="D44" i="30"/>
  <c r="C44" i="30"/>
  <c r="B44" i="30"/>
  <c r="B43" i="30" s="1"/>
  <c r="N43" i="30"/>
  <c r="O44" i="31"/>
  <c r="O43" i="31" s="1"/>
  <c r="N44" i="31"/>
  <c r="M44" i="31"/>
  <c r="M43" i="31" s="1"/>
  <c r="L44" i="31"/>
  <c r="L43" i="31" s="1"/>
  <c r="K44" i="31"/>
  <c r="S44" i="31" s="1"/>
  <c r="J44" i="31"/>
  <c r="I44" i="31"/>
  <c r="H44" i="31"/>
  <c r="G44" i="31"/>
  <c r="G43" i="31" s="1"/>
  <c r="F44" i="31"/>
  <c r="D44" i="31"/>
  <c r="D43" i="31" s="1"/>
  <c r="C44" i="31"/>
  <c r="B44" i="31"/>
  <c r="B43" i="31" s="1"/>
  <c r="N43" i="31"/>
  <c r="F43" i="31"/>
  <c r="O44" i="32"/>
  <c r="O43" i="32" s="1"/>
  <c r="N44" i="32"/>
  <c r="M44" i="32"/>
  <c r="L44" i="32"/>
  <c r="L43" i="32" s="1"/>
  <c r="K44" i="32"/>
  <c r="S44" i="32" s="1"/>
  <c r="J44" i="32"/>
  <c r="J43" i="32" s="1"/>
  <c r="R43" i="32" s="1"/>
  <c r="I44" i="32"/>
  <c r="I43" i="32" s="1"/>
  <c r="H44" i="32"/>
  <c r="H43" i="32" s="1"/>
  <c r="G44" i="32"/>
  <c r="G43" i="32" s="1"/>
  <c r="F44" i="32"/>
  <c r="D44" i="32"/>
  <c r="C44" i="32"/>
  <c r="C43" i="32" s="1"/>
  <c r="B44" i="32"/>
  <c r="B43" i="32" s="1"/>
  <c r="O44" i="33"/>
  <c r="O43" i="33" s="1"/>
  <c r="N44" i="33"/>
  <c r="M44" i="33"/>
  <c r="M43" i="33" s="1"/>
  <c r="L44" i="33"/>
  <c r="L43" i="33" s="1"/>
  <c r="K44" i="33"/>
  <c r="S44" i="33" s="1"/>
  <c r="J44" i="33"/>
  <c r="I44" i="33"/>
  <c r="H44" i="33"/>
  <c r="G44" i="33"/>
  <c r="G43" i="33" s="1"/>
  <c r="F44" i="33"/>
  <c r="F43" i="33" s="1"/>
  <c r="D44" i="33"/>
  <c r="D43" i="33" s="1"/>
  <c r="C44" i="33"/>
  <c r="B44" i="33"/>
  <c r="I43" i="33"/>
  <c r="H43" i="33"/>
  <c r="O44" i="34"/>
  <c r="N44" i="34"/>
  <c r="N43" i="34" s="1"/>
  <c r="M44" i="34"/>
  <c r="M43" i="34" s="1"/>
  <c r="L44" i="34"/>
  <c r="L43" i="34" s="1"/>
  <c r="K44" i="34"/>
  <c r="J44" i="34"/>
  <c r="I44" i="34"/>
  <c r="H44" i="34"/>
  <c r="G44" i="34"/>
  <c r="F44" i="34"/>
  <c r="F43" i="34" s="1"/>
  <c r="D44" i="34"/>
  <c r="D43" i="34" s="1"/>
  <c r="C44" i="34"/>
  <c r="B44" i="34"/>
  <c r="B43" i="34" s="1"/>
  <c r="J43" i="34"/>
  <c r="O44" i="35"/>
  <c r="O43" i="35" s="1"/>
  <c r="N44" i="35"/>
  <c r="N43" i="35" s="1"/>
  <c r="M44" i="35"/>
  <c r="L44" i="35"/>
  <c r="L43" i="35" s="1"/>
  <c r="K44" i="35"/>
  <c r="S44" i="35" s="1"/>
  <c r="J44" i="35"/>
  <c r="J43" i="35" s="1"/>
  <c r="I44" i="35"/>
  <c r="I43" i="35" s="1"/>
  <c r="H44" i="35"/>
  <c r="H43" i="35" s="1"/>
  <c r="G44" i="35"/>
  <c r="F44" i="35"/>
  <c r="D44" i="35"/>
  <c r="C44" i="35"/>
  <c r="B44" i="35"/>
  <c r="G43" i="35"/>
  <c r="O44" i="36"/>
  <c r="O43" i="36" s="1"/>
  <c r="N44" i="36"/>
  <c r="N43" i="36" s="1"/>
  <c r="M44" i="36"/>
  <c r="L44" i="36"/>
  <c r="K44" i="36"/>
  <c r="J44" i="36"/>
  <c r="J43" i="36" s="1"/>
  <c r="I44" i="36"/>
  <c r="I43" i="36" s="1"/>
  <c r="H44" i="36"/>
  <c r="H43" i="36" s="1"/>
  <c r="G44" i="36"/>
  <c r="G43" i="36" s="1"/>
  <c r="F44" i="36"/>
  <c r="F43" i="36" s="1"/>
  <c r="D44" i="36"/>
  <c r="C44" i="36"/>
  <c r="B44" i="36"/>
  <c r="M43" i="36"/>
  <c r="L43" i="36"/>
  <c r="O44" i="37"/>
  <c r="O43" i="37" s="1"/>
  <c r="N44" i="37"/>
  <c r="M44" i="37"/>
  <c r="L44" i="37"/>
  <c r="L43" i="37" s="1"/>
  <c r="K44" i="37"/>
  <c r="S44" i="37" s="1"/>
  <c r="J44" i="37"/>
  <c r="J43" i="37" s="1"/>
  <c r="R43" i="37" s="1"/>
  <c r="I44" i="37"/>
  <c r="H44" i="37"/>
  <c r="H43" i="37" s="1"/>
  <c r="G44" i="37"/>
  <c r="G43" i="37" s="1"/>
  <c r="F44" i="37"/>
  <c r="D44" i="37"/>
  <c r="C44" i="37"/>
  <c r="B44" i="37"/>
  <c r="B43" i="37" s="1"/>
  <c r="O44" i="38"/>
  <c r="O43" i="38" s="1"/>
  <c r="N44" i="38"/>
  <c r="N43" i="38" s="1"/>
  <c r="M44" i="38"/>
  <c r="L44" i="38"/>
  <c r="K44" i="38"/>
  <c r="S44" i="38" s="1"/>
  <c r="J44" i="38"/>
  <c r="I44" i="38"/>
  <c r="I43" i="38" s="1"/>
  <c r="H44" i="38"/>
  <c r="H43" i="38" s="1"/>
  <c r="G44" i="38"/>
  <c r="G43" i="38" s="1"/>
  <c r="F44" i="38"/>
  <c r="F43" i="38" s="1"/>
  <c r="D44" i="38"/>
  <c r="C44" i="38"/>
  <c r="B44" i="38"/>
  <c r="O44" i="39"/>
  <c r="O43" i="39" s="1"/>
  <c r="N44" i="39"/>
  <c r="N43" i="39" s="1"/>
  <c r="M44" i="39"/>
  <c r="M43" i="39" s="1"/>
  <c r="L44" i="39"/>
  <c r="L43" i="39" s="1"/>
  <c r="K44" i="39"/>
  <c r="S44" i="39" s="1"/>
  <c r="J44" i="39"/>
  <c r="I44" i="39"/>
  <c r="H44" i="39"/>
  <c r="G44" i="39"/>
  <c r="G43" i="39" s="1"/>
  <c r="F44" i="39"/>
  <c r="F43" i="39" s="1"/>
  <c r="D44" i="39"/>
  <c r="D43" i="39" s="1"/>
  <c r="C44" i="39"/>
  <c r="C43" i="39" s="1"/>
  <c r="B44" i="39"/>
  <c r="J43" i="39"/>
  <c r="B43" i="39"/>
  <c r="O44" i="40"/>
  <c r="O43" i="40" s="1"/>
  <c r="N44" i="40"/>
  <c r="N43" i="40" s="1"/>
  <c r="M44" i="40"/>
  <c r="M43" i="40" s="1"/>
  <c r="L44" i="40"/>
  <c r="L43" i="40" s="1"/>
  <c r="K44" i="40"/>
  <c r="S44" i="40" s="1"/>
  <c r="J44" i="40"/>
  <c r="I44" i="40"/>
  <c r="H44" i="40"/>
  <c r="G44" i="40"/>
  <c r="F44" i="40"/>
  <c r="F43" i="40" s="1"/>
  <c r="D44" i="40"/>
  <c r="D43" i="40" s="1"/>
  <c r="C44" i="40"/>
  <c r="C43" i="40" s="1"/>
  <c r="B44" i="40"/>
  <c r="B43" i="40" s="1"/>
  <c r="J43" i="40"/>
  <c r="I43" i="40"/>
  <c r="O44" i="41"/>
  <c r="O43" i="41" s="1"/>
  <c r="N44" i="41"/>
  <c r="M44" i="41"/>
  <c r="M43" i="41" s="1"/>
  <c r="L44" i="41"/>
  <c r="K44" i="41"/>
  <c r="S44" i="41" s="1"/>
  <c r="J44" i="41"/>
  <c r="J43" i="41" s="1"/>
  <c r="R43" i="41" s="1"/>
  <c r="I44" i="41"/>
  <c r="H44" i="41"/>
  <c r="H43" i="41" s="1"/>
  <c r="G44" i="41"/>
  <c r="G43" i="41" s="1"/>
  <c r="F44" i="41"/>
  <c r="D44" i="41"/>
  <c r="C44" i="41"/>
  <c r="B44" i="41"/>
  <c r="B43" i="41" s="1"/>
  <c r="N43" i="41"/>
  <c r="O44" i="42"/>
  <c r="N44" i="42"/>
  <c r="N43" i="42" s="1"/>
  <c r="M44" i="42"/>
  <c r="M43" i="42" s="1"/>
  <c r="L44" i="42"/>
  <c r="K44" i="42"/>
  <c r="S44" i="42" s="1"/>
  <c r="J44" i="42"/>
  <c r="I44" i="42"/>
  <c r="I43" i="42" s="1"/>
  <c r="H44" i="42"/>
  <c r="H43" i="42" s="1"/>
  <c r="G44" i="42"/>
  <c r="G43" i="42" s="1"/>
  <c r="F44" i="42"/>
  <c r="F43" i="42" s="1"/>
  <c r="D44" i="42"/>
  <c r="D43" i="42" s="1"/>
  <c r="C44" i="42"/>
  <c r="B44" i="42"/>
  <c r="B43" i="42" s="1"/>
  <c r="O43" i="42"/>
  <c r="L43" i="42"/>
  <c r="O44" i="43"/>
  <c r="O43" i="43" s="1"/>
  <c r="N44" i="43"/>
  <c r="M44" i="43"/>
  <c r="L44" i="43"/>
  <c r="K44" i="43"/>
  <c r="S44" i="43" s="1"/>
  <c r="J44" i="43"/>
  <c r="J43" i="43" s="1"/>
  <c r="R43" i="43" s="1"/>
  <c r="I44" i="43"/>
  <c r="I43" i="43" s="1"/>
  <c r="H44" i="43"/>
  <c r="H43" i="43" s="1"/>
  <c r="G44" i="43"/>
  <c r="G43" i="43" s="1"/>
  <c r="F44" i="43"/>
  <c r="D44" i="43"/>
  <c r="C44" i="43"/>
  <c r="B44" i="43"/>
  <c r="B43" i="43" s="1"/>
  <c r="O44" i="44"/>
  <c r="O43" i="44" s="1"/>
  <c r="N44" i="44"/>
  <c r="N43" i="44" s="1"/>
  <c r="M44" i="44"/>
  <c r="M43" i="44" s="1"/>
  <c r="L44" i="44"/>
  <c r="L43" i="44" s="1"/>
  <c r="K44" i="44"/>
  <c r="S44" i="44" s="1"/>
  <c r="J44" i="44"/>
  <c r="I44" i="44"/>
  <c r="H44" i="44"/>
  <c r="G44" i="44"/>
  <c r="G43" i="44" s="1"/>
  <c r="F44" i="44"/>
  <c r="F43" i="44" s="1"/>
  <c r="D44" i="44"/>
  <c r="C44" i="44"/>
  <c r="B44" i="44"/>
  <c r="B43" i="44" s="1"/>
  <c r="D43" i="44"/>
  <c r="O44" i="45"/>
  <c r="N44" i="45"/>
  <c r="N43" i="45" s="1"/>
  <c r="M44" i="45"/>
  <c r="L44" i="45"/>
  <c r="L43" i="45" s="1"/>
  <c r="K44" i="45"/>
  <c r="S44" i="45" s="1"/>
  <c r="J44" i="45"/>
  <c r="I44" i="45"/>
  <c r="H44" i="45"/>
  <c r="G44" i="45"/>
  <c r="F44" i="45"/>
  <c r="D44" i="45"/>
  <c r="C44" i="45"/>
  <c r="B44" i="45"/>
  <c r="B43" i="45" s="1"/>
  <c r="O44" i="46"/>
  <c r="O43" i="46" s="1"/>
  <c r="N44" i="46"/>
  <c r="M44" i="46"/>
  <c r="M43" i="46" s="1"/>
  <c r="L44" i="46"/>
  <c r="L43" i="46" s="1"/>
  <c r="K44" i="46"/>
  <c r="S44" i="46" s="1"/>
  <c r="J44" i="46"/>
  <c r="I44" i="46"/>
  <c r="H44" i="46"/>
  <c r="G44" i="46"/>
  <c r="G43" i="46" s="1"/>
  <c r="F44" i="46"/>
  <c r="D44" i="46"/>
  <c r="C44" i="46"/>
  <c r="B44" i="46"/>
  <c r="O44" i="47"/>
  <c r="O43" i="47" s="1"/>
  <c r="N44" i="47"/>
  <c r="N43" i="47" s="1"/>
  <c r="M44" i="47"/>
  <c r="L44" i="47"/>
  <c r="L43" i="47" s="1"/>
  <c r="K44" i="47"/>
  <c r="S44" i="47" s="1"/>
  <c r="J44" i="47"/>
  <c r="I44" i="47"/>
  <c r="I43" i="47" s="1"/>
  <c r="H44" i="47"/>
  <c r="G44" i="47"/>
  <c r="G43" i="47" s="1"/>
  <c r="F44" i="47"/>
  <c r="D44" i="47"/>
  <c r="D43" i="47" s="1"/>
  <c r="C44" i="47"/>
  <c r="B44" i="47"/>
  <c r="B43" i="47" s="1"/>
  <c r="M43" i="47"/>
  <c r="F43" i="47"/>
  <c r="O44" i="48"/>
  <c r="O43" i="48" s="1"/>
  <c r="N44" i="48"/>
  <c r="N43" i="48" s="1"/>
  <c r="M44" i="48"/>
  <c r="L44" i="48"/>
  <c r="L43" i="48" s="1"/>
  <c r="K44" i="48"/>
  <c r="S44" i="48" s="1"/>
  <c r="J44" i="48"/>
  <c r="J43" i="48" s="1"/>
  <c r="I44" i="48"/>
  <c r="I43" i="48" s="1"/>
  <c r="H44" i="48"/>
  <c r="H43" i="48" s="1"/>
  <c r="G44" i="48"/>
  <c r="G43" i="48" s="1"/>
  <c r="F44" i="48"/>
  <c r="D44" i="48"/>
  <c r="D43" i="48" s="1"/>
  <c r="C44" i="48"/>
  <c r="C43" i="48" s="1"/>
  <c r="B44" i="48"/>
  <c r="B43" i="48" s="1"/>
  <c r="M43" i="48"/>
  <c r="O44" i="49"/>
  <c r="N44" i="49"/>
  <c r="N43" i="49" s="1"/>
  <c r="M44" i="49"/>
  <c r="L44" i="49"/>
  <c r="K44" i="49"/>
  <c r="J44" i="49"/>
  <c r="J43" i="49" s="1"/>
  <c r="R43" i="49" s="1"/>
  <c r="I44" i="49"/>
  <c r="H44" i="49"/>
  <c r="H43" i="49" s="1"/>
  <c r="G44" i="49"/>
  <c r="F44" i="49"/>
  <c r="D44" i="49"/>
  <c r="C44" i="49"/>
  <c r="B44" i="49"/>
  <c r="O43" i="49"/>
  <c r="O44" i="50"/>
  <c r="O43" i="50" s="1"/>
  <c r="N44" i="50"/>
  <c r="M44" i="50"/>
  <c r="M43" i="50" s="1"/>
  <c r="L44" i="50"/>
  <c r="K44" i="50"/>
  <c r="J44" i="50"/>
  <c r="J43" i="50" s="1"/>
  <c r="I44" i="50"/>
  <c r="I43" i="50" s="1"/>
  <c r="H44" i="50"/>
  <c r="H43" i="50" s="1"/>
  <c r="G44" i="50"/>
  <c r="G43" i="50" s="1"/>
  <c r="F44" i="50"/>
  <c r="D44" i="50"/>
  <c r="D43" i="50" s="1"/>
  <c r="C44" i="50"/>
  <c r="B44" i="50"/>
  <c r="B43" i="50" s="1"/>
  <c r="L43" i="50"/>
  <c r="O44" i="51"/>
  <c r="O43" i="51" s="1"/>
  <c r="N44" i="51"/>
  <c r="M44" i="51"/>
  <c r="L44" i="51"/>
  <c r="K44" i="51"/>
  <c r="S44" i="51" s="1"/>
  <c r="J44" i="51"/>
  <c r="I44" i="51"/>
  <c r="I43" i="51" s="1"/>
  <c r="H44" i="51"/>
  <c r="H43" i="51" s="1"/>
  <c r="G44" i="51"/>
  <c r="G43" i="51" s="1"/>
  <c r="F44" i="51"/>
  <c r="D44" i="51"/>
  <c r="C44" i="51"/>
  <c r="B44" i="51"/>
  <c r="J43" i="51"/>
  <c r="B43" i="51"/>
  <c r="O44" i="52"/>
  <c r="O43" i="52" s="1"/>
  <c r="N44" i="52"/>
  <c r="N43" i="52" s="1"/>
  <c r="M44" i="52"/>
  <c r="M43" i="52" s="1"/>
  <c r="L44" i="52"/>
  <c r="L43" i="52" s="1"/>
  <c r="K44" i="52"/>
  <c r="S44" i="52" s="1"/>
  <c r="J44" i="52"/>
  <c r="I44" i="52"/>
  <c r="I43" i="52" s="1"/>
  <c r="H44" i="52"/>
  <c r="H43" i="52" s="1"/>
  <c r="G44" i="52"/>
  <c r="G43" i="52" s="1"/>
  <c r="F44" i="52"/>
  <c r="F43" i="52" s="1"/>
  <c r="D44" i="52"/>
  <c r="D43" i="52" s="1"/>
  <c r="C44" i="52"/>
  <c r="B44" i="52"/>
  <c r="O44" i="53"/>
  <c r="N44" i="53"/>
  <c r="N43" i="53" s="1"/>
  <c r="M44" i="53"/>
  <c r="M43" i="53" s="1"/>
  <c r="L44" i="53"/>
  <c r="L43" i="53" s="1"/>
  <c r="K44" i="53"/>
  <c r="S44" i="53" s="1"/>
  <c r="J44" i="53"/>
  <c r="J43" i="53" s="1"/>
  <c r="R43" i="53" s="1"/>
  <c r="I44" i="53"/>
  <c r="I43" i="53" s="1"/>
  <c r="H44" i="53"/>
  <c r="G44" i="53"/>
  <c r="F44" i="53"/>
  <c r="D44" i="53"/>
  <c r="D43" i="53" s="1"/>
  <c r="C44" i="53"/>
  <c r="B44" i="53"/>
  <c r="B43" i="53" s="1"/>
  <c r="H43" i="53"/>
  <c r="O44" i="54"/>
  <c r="N44" i="54"/>
  <c r="N43" i="54" s="1"/>
  <c r="M44" i="54"/>
  <c r="M43" i="54" s="1"/>
  <c r="L44" i="54"/>
  <c r="K44" i="54"/>
  <c r="S44" i="54" s="1"/>
  <c r="J44" i="54"/>
  <c r="I44" i="54"/>
  <c r="H44" i="54"/>
  <c r="H43" i="54" s="1"/>
  <c r="G44" i="54"/>
  <c r="F44" i="54"/>
  <c r="D44" i="54"/>
  <c r="C44" i="54"/>
  <c r="B44" i="54"/>
  <c r="B43" i="54" s="1"/>
  <c r="O43" i="54"/>
  <c r="O44" i="55"/>
  <c r="O43" i="55" s="1"/>
  <c r="N44" i="55"/>
  <c r="N43" i="55" s="1"/>
  <c r="M44" i="55"/>
  <c r="M43" i="55" s="1"/>
  <c r="L44" i="55"/>
  <c r="L43" i="55" s="1"/>
  <c r="K44" i="55"/>
  <c r="S44" i="55" s="1"/>
  <c r="J44" i="55"/>
  <c r="J43" i="55" s="1"/>
  <c r="R43" i="55" s="1"/>
  <c r="I44" i="55"/>
  <c r="I43" i="55" s="1"/>
  <c r="H44" i="55"/>
  <c r="H43" i="55" s="1"/>
  <c r="G44" i="55"/>
  <c r="G43" i="55" s="1"/>
  <c r="F44" i="55"/>
  <c r="F43" i="55" s="1"/>
  <c r="D44" i="55"/>
  <c r="D43" i="55" s="1"/>
  <c r="C44" i="55"/>
  <c r="B44" i="55"/>
  <c r="O44" i="1"/>
  <c r="O43" i="1" s="1"/>
  <c r="N44" i="1"/>
  <c r="N43" i="1" s="1"/>
  <c r="M44" i="1"/>
  <c r="M43" i="1" s="1"/>
  <c r="L44" i="1"/>
  <c r="K44" i="1"/>
  <c r="S44" i="1" s="1"/>
  <c r="J44" i="1"/>
  <c r="J43" i="1" s="1"/>
  <c r="R43" i="1" s="1"/>
  <c r="I44" i="1"/>
  <c r="H44" i="1"/>
  <c r="G44" i="1"/>
  <c r="F44" i="1"/>
  <c r="D44" i="1"/>
  <c r="D43" i="1" s="1"/>
  <c r="C44" i="1"/>
  <c r="B44" i="1"/>
  <c r="W28" i="2"/>
  <c r="V28" i="2"/>
  <c r="W28" i="3"/>
  <c r="V28" i="3"/>
  <c r="W28" i="4"/>
  <c r="V28" i="4"/>
  <c r="W28" i="5"/>
  <c r="V28" i="5"/>
  <c r="W28" i="6"/>
  <c r="V28" i="6"/>
  <c r="W28" i="7"/>
  <c r="V28" i="7"/>
  <c r="W28" i="8"/>
  <c r="V28" i="8"/>
  <c r="W28" i="9"/>
  <c r="V28" i="9"/>
  <c r="W28" i="10"/>
  <c r="V28" i="10"/>
  <c r="W28" i="11"/>
  <c r="V28" i="11"/>
  <c r="W28" i="12"/>
  <c r="V28" i="12"/>
  <c r="W28" i="13"/>
  <c r="V28" i="13"/>
  <c r="W28" i="14"/>
  <c r="V28" i="14"/>
  <c r="W28" i="15"/>
  <c r="V28" i="15"/>
  <c r="W28" i="16"/>
  <c r="V28" i="16"/>
  <c r="W28" i="17"/>
  <c r="V28" i="17"/>
  <c r="W28" i="18"/>
  <c r="V28" i="18"/>
  <c r="W28" i="19"/>
  <c r="V28" i="19"/>
  <c r="W28" i="20"/>
  <c r="V28" i="20"/>
  <c r="W28" i="21"/>
  <c r="V28" i="21"/>
  <c r="W28" i="22"/>
  <c r="V28" i="22"/>
  <c r="W28" i="23"/>
  <c r="V28" i="23"/>
  <c r="W28" i="24"/>
  <c r="V28" i="24"/>
  <c r="W28" i="25"/>
  <c r="V28" i="25"/>
  <c r="W28" i="26"/>
  <c r="V28" i="26"/>
  <c r="V8" i="26" s="1"/>
  <c r="W28" i="27"/>
  <c r="V28" i="27"/>
  <c r="W28" i="28"/>
  <c r="V28" i="28"/>
  <c r="W28" i="29"/>
  <c r="V28" i="29"/>
  <c r="W28" i="30"/>
  <c r="V28" i="30"/>
  <c r="W28" i="31"/>
  <c r="V28" i="31"/>
  <c r="W28" i="32"/>
  <c r="V28" i="32"/>
  <c r="W28" i="33"/>
  <c r="V28" i="33"/>
  <c r="W28" i="34"/>
  <c r="V28" i="34"/>
  <c r="W28" i="35"/>
  <c r="V28" i="35"/>
  <c r="W28" i="36"/>
  <c r="V28" i="36"/>
  <c r="W28" i="37"/>
  <c r="V28" i="37"/>
  <c r="W28" i="38"/>
  <c r="V28" i="38"/>
  <c r="W28" i="39"/>
  <c r="V28" i="39"/>
  <c r="W28" i="40"/>
  <c r="V28" i="40"/>
  <c r="W28" i="41"/>
  <c r="V28" i="41"/>
  <c r="W28" i="42"/>
  <c r="V28" i="42"/>
  <c r="W28" i="43"/>
  <c r="V28" i="43"/>
  <c r="W28" i="44"/>
  <c r="V28" i="44"/>
  <c r="W28" i="45"/>
  <c r="V28" i="45"/>
  <c r="W28" i="46"/>
  <c r="V28" i="46"/>
  <c r="W28" i="47"/>
  <c r="V28" i="47"/>
  <c r="W28" i="48"/>
  <c r="V28" i="48"/>
  <c r="W28" i="49"/>
  <c r="V28" i="49"/>
  <c r="W28" i="50"/>
  <c r="V28" i="50"/>
  <c r="W28" i="51"/>
  <c r="V28" i="51"/>
  <c r="W28" i="52"/>
  <c r="V28" i="52"/>
  <c r="W28" i="53"/>
  <c r="V28" i="53"/>
  <c r="W28" i="54"/>
  <c r="V28" i="54"/>
  <c r="W28" i="55"/>
  <c r="V28" i="55"/>
  <c r="W28" i="1"/>
  <c r="V28" i="1"/>
  <c r="O28" i="2"/>
  <c r="N28" i="2"/>
  <c r="M28" i="2"/>
  <c r="L28" i="2"/>
  <c r="K28" i="2"/>
  <c r="J28" i="2"/>
  <c r="I28" i="2"/>
  <c r="H28" i="2"/>
  <c r="G28" i="2"/>
  <c r="F28" i="2"/>
  <c r="D28" i="2"/>
  <c r="C28" i="2"/>
  <c r="B28" i="2"/>
  <c r="O28" i="3"/>
  <c r="N28" i="3"/>
  <c r="M28" i="3"/>
  <c r="L28" i="3"/>
  <c r="K28" i="3"/>
  <c r="J28" i="3"/>
  <c r="I28" i="3"/>
  <c r="H28" i="3"/>
  <c r="G28" i="3"/>
  <c r="F28" i="3"/>
  <c r="D28" i="3"/>
  <c r="C28" i="3"/>
  <c r="B28" i="3"/>
  <c r="O28" i="4"/>
  <c r="N28" i="4"/>
  <c r="M28" i="4"/>
  <c r="L28" i="4"/>
  <c r="K28" i="4"/>
  <c r="S28" i="4" s="1"/>
  <c r="J28" i="4"/>
  <c r="I28" i="4"/>
  <c r="H28" i="4"/>
  <c r="G28" i="4"/>
  <c r="F28" i="4"/>
  <c r="D28" i="4"/>
  <c r="C28" i="4"/>
  <c r="B28" i="4"/>
  <c r="O28" i="5"/>
  <c r="N28" i="5"/>
  <c r="M28" i="5"/>
  <c r="L28" i="5"/>
  <c r="K28" i="5"/>
  <c r="S28" i="5" s="1"/>
  <c r="J28" i="5"/>
  <c r="I28" i="5"/>
  <c r="H28" i="5"/>
  <c r="G28" i="5"/>
  <c r="F28" i="5"/>
  <c r="D28" i="5"/>
  <c r="C28" i="5"/>
  <c r="B28" i="5"/>
  <c r="O28" i="6"/>
  <c r="N28" i="6"/>
  <c r="M28" i="6"/>
  <c r="L28" i="6"/>
  <c r="K28" i="6"/>
  <c r="S28" i="6" s="1"/>
  <c r="J28" i="6"/>
  <c r="I28" i="6"/>
  <c r="H28" i="6"/>
  <c r="G28" i="6"/>
  <c r="F28" i="6"/>
  <c r="D28" i="6"/>
  <c r="C28" i="6"/>
  <c r="B28" i="6"/>
  <c r="O28" i="7"/>
  <c r="N28" i="7"/>
  <c r="M28" i="7"/>
  <c r="L28" i="7"/>
  <c r="R28" i="7" s="1"/>
  <c r="K28" i="7"/>
  <c r="J28" i="7"/>
  <c r="I28" i="7"/>
  <c r="H28" i="7"/>
  <c r="G28" i="7"/>
  <c r="F28" i="7"/>
  <c r="D28" i="7"/>
  <c r="C28" i="7"/>
  <c r="B28" i="7"/>
  <c r="O28" i="8"/>
  <c r="N28" i="8"/>
  <c r="M28" i="8"/>
  <c r="L28" i="8"/>
  <c r="K28" i="8"/>
  <c r="J28" i="8"/>
  <c r="I28" i="8"/>
  <c r="H28" i="8"/>
  <c r="G28" i="8"/>
  <c r="F28" i="8"/>
  <c r="D28" i="8"/>
  <c r="C28" i="8"/>
  <c r="B28" i="8"/>
  <c r="O28" i="9"/>
  <c r="N28" i="9"/>
  <c r="M28" i="9"/>
  <c r="L28" i="9"/>
  <c r="K28" i="9"/>
  <c r="J28" i="9"/>
  <c r="I28" i="9"/>
  <c r="H28" i="9"/>
  <c r="G28" i="9"/>
  <c r="F28" i="9"/>
  <c r="D28" i="9"/>
  <c r="C28" i="9"/>
  <c r="B28" i="9"/>
  <c r="O28" i="10"/>
  <c r="N28" i="10"/>
  <c r="M28" i="10"/>
  <c r="L28" i="10"/>
  <c r="K28" i="10"/>
  <c r="J28" i="10"/>
  <c r="I28" i="10"/>
  <c r="H28" i="10"/>
  <c r="G28" i="10"/>
  <c r="F28" i="10"/>
  <c r="D28" i="10"/>
  <c r="C28" i="10"/>
  <c r="B28" i="10"/>
  <c r="O28" i="11"/>
  <c r="N28" i="11"/>
  <c r="M28" i="11"/>
  <c r="L28" i="11"/>
  <c r="K28" i="11"/>
  <c r="J28" i="11"/>
  <c r="I28" i="11"/>
  <c r="H28" i="11"/>
  <c r="G28" i="11"/>
  <c r="F28" i="11"/>
  <c r="D28" i="11"/>
  <c r="C28" i="11"/>
  <c r="B28" i="11"/>
  <c r="O28" i="12"/>
  <c r="N28" i="12"/>
  <c r="M28" i="12"/>
  <c r="L28" i="12"/>
  <c r="K28" i="12"/>
  <c r="J28" i="12"/>
  <c r="I28" i="12"/>
  <c r="H28" i="12"/>
  <c r="G28" i="12"/>
  <c r="F28" i="12"/>
  <c r="D28" i="12"/>
  <c r="C28" i="12"/>
  <c r="B28" i="12"/>
  <c r="O28" i="13"/>
  <c r="N28" i="13"/>
  <c r="M28" i="13"/>
  <c r="L28" i="13"/>
  <c r="K28" i="13"/>
  <c r="J28" i="13"/>
  <c r="I28" i="13"/>
  <c r="H28" i="13"/>
  <c r="G28" i="13"/>
  <c r="F28" i="13"/>
  <c r="D28" i="13"/>
  <c r="C28" i="13"/>
  <c r="B28" i="13"/>
  <c r="O28" i="14"/>
  <c r="N28" i="14"/>
  <c r="M28" i="14"/>
  <c r="L28" i="14"/>
  <c r="K28" i="14"/>
  <c r="S28" i="14" s="1"/>
  <c r="J28" i="14"/>
  <c r="I28" i="14"/>
  <c r="H28" i="14"/>
  <c r="H8" i="14" s="1"/>
  <c r="G28" i="14"/>
  <c r="F28" i="14"/>
  <c r="D28" i="14"/>
  <c r="C28" i="14"/>
  <c r="B28" i="14"/>
  <c r="O28" i="15"/>
  <c r="N28" i="15"/>
  <c r="M28" i="15"/>
  <c r="L28" i="15"/>
  <c r="K28" i="15"/>
  <c r="J28" i="15"/>
  <c r="I28" i="15"/>
  <c r="H28" i="15"/>
  <c r="G28" i="15"/>
  <c r="F28" i="15"/>
  <c r="D28" i="15"/>
  <c r="C28" i="15"/>
  <c r="B28" i="15"/>
  <c r="O28" i="16"/>
  <c r="N28" i="16"/>
  <c r="M28" i="16"/>
  <c r="L28" i="16"/>
  <c r="K28" i="16"/>
  <c r="S28" i="16" s="1"/>
  <c r="J28" i="16"/>
  <c r="I28" i="16"/>
  <c r="H28" i="16"/>
  <c r="G28" i="16"/>
  <c r="F28" i="16"/>
  <c r="D28" i="16"/>
  <c r="C28" i="16"/>
  <c r="B28" i="16"/>
  <c r="O28" i="17"/>
  <c r="N28" i="17"/>
  <c r="M28" i="17"/>
  <c r="L28" i="17"/>
  <c r="K28" i="17"/>
  <c r="J28" i="17"/>
  <c r="I28" i="17"/>
  <c r="H28" i="17"/>
  <c r="G28" i="17"/>
  <c r="F28" i="17"/>
  <c r="D28" i="17"/>
  <c r="C28" i="17"/>
  <c r="B28" i="17"/>
  <c r="O28" i="18"/>
  <c r="N28" i="18"/>
  <c r="M28" i="18"/>
  <c r="L28" i="18"/>
  <c r="R28" i="18" s="1"/>
  <c r="K28" i="18"/>
  <c r="J28" i="18"/>
  <c r="I28" i="18"/>
  <c r="H28" i="18"/>
  <c r="G28" i="18"/>
  <c r="F28" i="18"/>
  <c r="D28" i="18"/>
  <c r="C28" i="18"/>
  <c r="B28" i="18"/>
  <c r="O28" i="19"/>
  <c r="N28" i="19"/>
  <c r="M28" i="19"/>
  <c r="M8" i="19" s="1"/>
  <c r="L28" i="19"/>
  <c r="K28" i="19"/>
  <c r="J28" i="19"/>
  <c r="I28" i="19"/>
  <c r="H28" i="19"/>
  <c r="G28" i="19"/>
  <c r="F28" i="19"/>
  <c r="D28" i="19"/>
  <c r="C28" i="19"/>
  <c r="B28" i="19"/>
  <c r="O28" i="20"/>
  <c r="N28" i="20"/>
  <c r="M28" i="20"/>
  <c r="L28" i="20"/>
  <c r="K28" i="20"/>
  <c r="J28" i="20"/>
  <c r="I28" i="20"/>
  <c r="H28" i="20"/>
  <c r="G28" i="20"/>
  <c r="F28" i="20"/>
  <c r="D28" i="20"/>
  <c r="C28" i="20"/>
  <c r="B28" i="20"/>
  <c r="O28" i="21"/>
  <c r="N28" i="21"/>
  <c r="M28" i="21"/>
  <c r="L28" i="21"/>
  <c r="K28" i="21"/>
  <c r="J28" i="21"/>
  <c r="I28" i="21"/>
  <c r="H28" i="21"/>
  <c r="G28" i="21"/>
  <c r="F28" i="21"/>
  <c r="D28" i="21"/>
  <c r="C28" i="21"/>
  <c r="B28" i="21"/>
  <c r="O28" i="22"/>
  <c r="N28" i="22"/>
  <c r="M28" i="22"/>
  <c r="L28" i="22"/>
  <c r="K28" i="22"/>
  <c r="J28" i="22"/>
  <c r="I28" i="22"/>
  <c r="H28" i="22"/>
  <c r="G28" i="22"/>
  <c r="F28" i="22"/>
  <c r="D28" i="22"/>
  <c r="C28" i="22"/>
  <c r="B28" i="22"/>
  <c r="O28" i="23"/>
  <c r="N28" i="23"/>
  <c r="M28" i="23"/>
  <c r="L28" i="23"/>
  <c r="K28" i="23"/>
  <c r="J28" i="23"/>
  <c r="I28" i="23"/>
  <c r="H28" i="23"/>
  <c r="G28" i="23"/>
  <c r="F28" i="23"/>
  <c r="D28" i="23"/>
  <c r="C28" i="23"/>
  <c r="B28" i="23"/>
  <c r="O28" i="24"/>
  <c r="N28" i="24"/>
  <c r="M28" i="24"/>
  <c r="L28" i="24"/>
  <c r="K28" i="24"/>
  <c r="J28" i="24"/>
  <c r="I28" i="24"/>
  <c r="H28" i="24"/>
  <c r="G28" i="24"/>
  <c r="F28" i="24"/>
  <c r="D28" i="24"/>
  <c r="C28" i="24"/>
  <c r="B28" i="24"/>
  <c r="O28" i="25"/>
  <c r="N28" i="25"/>
  <c r="M28" i="25"/>
  <c r="L28" i="25"/>
  <c r="K28" i="25"/>
  <c r="S28" i="25" s="1"/>
  <c r="J28" i="25"/>
  <c r="I28" i="25"/>
  <c r="H28" i="25"/>
  <c r="G28" i="25"/>
  <c r="F28" i="25"/>
  <c r="D28" i="25"/>
  <c r="C28" i="25"/>
  <c r="B28" i="25"/>
  <c r="O28" i="26"/>
  <c r="N28" i="26"/>
  <c r="M28" i="26"/>
  <c r="L28" i="26"/>
  <c r="K28" i="26"/>
  <c r="J28" i="26"/>
  <c r="I28" i="26"/>
  <c r="H28" i="26"/>
  <c r="G28" i="26"/>
  <c r="F28" i="26"/>
  <c r="D28" i="26"/>
  <c r="C28" i="26"/>
  <c r="B28" i="26"/>
  <c r="O28" i="27"/>
  <c r="N28" i="27"/>
  <c r="M28" i="27"/>
  <c r="L28" i="27"/>
  <c r="K28" i="27"/>
  <c r="S28" i="27" s="1"/>
  <c r="J28" i="27"/>
  <c r="I28" i="27"/>
  <c r="H28" i="27"/>
  <c r="G28" i="27"/>
  <c r="F28" i="27"/>
  <c r="D28" i="27"/>
  <c r="C28" i="27"/>
  <c r="B28" i="27"/>
  <c r="O28" i="28"/>
  <c r="N28" i="28"/>
  <c r="M28" i="28"/>
  <c r="L28" i="28"/>
  <c r="K28" i="28"/>
  <c r="J28" i="28"/>
  <c r="I28" i="28"/>
  <c r="H28" i="28"/>
  <c r="G28" i="28"/>
  <c r="F28" i="28"/>
  <c r="D28" i="28"/>
  <c r="C28" i="28"/>
  <c r="B28" i="28"/>
  <c r="O28" i="29"/>
  <c r="O8" i="29" s="1"/>
  <c r="N28" i="29"/>
  <c r="M28" i="29"/>
  <c r="L28" i="29"/>
  <c r="K28" i="29"/>
  <c r="J28" i="29"/>
  <c r="R28" i="29" s="1"/>
  <c r="I28" i="29"/>
  <c r="H28" i="29"/>
  <c r="G28" i="29"/>
  <c r="F28" i="29"/>
  <c r="D28" i="29"/>
  <c r="C28" i="29"/>
  <c r="B28" i="29"/>
  <c r="O28" i="30"/>
  <c r="N28" i="30"/>
  <c r="M28" i="30"/>
  <c r="L28" i="30"/>
  <c r="K28" i="30"/>
  <c r="J28" i="30"/>
  <c r="I28" i="30"/>
  <c r="H28" i="30"/>
  <c r="G28" i="30"/>
  <c r="F28" i="30"/>
  <c r="D28" i="30"/>
  <c r="C28" i="30"/>
  <c r="B28" i="30"/>
  <c r="O28" i="31"/>
  <c r="N28" i="31"/>
  <c r="M28" i="31"/>
  <c r="L28" i="31"/>
  <c r="K28" i="31"/>
  <c r="J28" i="31"/>
  <c r="I28" i="31"/>
  <c r="H28" i="31"/>
  <c r="G28" i="31"/>
  <c r="F28" i="31"/>
  <c r="D28" i="31"/>
  <c r="C28" i="31"/>
  <c r="B28" i="31"/>
  <c r="O28" i="32"/>
  <c r="N28" i="32"/>
  <c r="M28" i="32"/>
  <c r="L28" i="32"/>
  <c r="K28" i="32"/>
  <c r="J28" i="32"/>
  <c r="I28" i="32"/>
  <c r="H28" i="32"/>
  <c r="G28" i="32"/>
  <c r="F28" i="32"/>
  <c r="D28" i="32"/>
  <c r="C28" i="32"/>
  <c r="B28" i="32"/>
  <c r="O28" i="33"/>
  <c r="N28" i="33"/>
  <c r="M28" i="33"/>
  <c r="L28" i="33"/>
  <c r="K28" i="33"/>
  <c r="J28" i="33"/>
  <c r="I28" i="33"/>
  <c r="H28" i="33"/>
  <c r="G28" i="33"/>
  <c r="F28" i="33"/>
  <c r="D28" i="33"/>
  <c r="C28" i="33"/>
  <c r="B28" i="33"/>
  <c r="O28" i="34"/>
  <c r="N28" i="34"/>
  <c r="M28" i="34"/>
  <c r="L28" i="34"/>
  <c r="K28" i="34"/>
  <c r="J28" i="34"/>
  <c r="I28" i="34"/>
  <c r="H28" i="34"/>
  <c r="G28" i="34"/>
  <c r="F28" i="34"/>
  <c r="D28" i="34"/>
  <c r="C28" i="34"/>
  <c r="B28" i="34"/>
  <c r="O28" i="35"/>
  <c r="N28" i="35"/>
  <c r="M28" i="35"/>
  <c r="L28" i="35"/>
  <c r="K28" i="35"/>
  <c r="J28" i="35"/>
  <c r="I28" i="35"/>
  <c r="H28" i="35"/>
  <c r="G28" i="35"/>
  <c r="F28" i="35"/>
  <c r="D28" i="35"/>
  <c r="C28" i="35"/>
  <c r="B28" i="35"/>
  <c r="O28" i="36"/>
  <c r="N28" i="36"/>
  <c r="M28" i="36"/>
  <c r="L28" i="36"/>
  <c r="K28" i="36"/>
  <c r="J28" i="36"/>
  <c r="I28" i="36"/>
  <c r="H28" i="36"/>
  <c r="G28" i="36"/>
  <c r="F28" i="36"/>
  <c r="D28" i="36"/>
  <c r="C28" i="36"/>
  <c r="B28" i="36"/>
  <c r="O28" i="37"/>
  <c r="N28" i="37"/>
  <c r="M28" i="37"/>
  <c r="L28" i="37"/>
  <c r="K28" i="37"/>
  <c r="J28" i="37"/>
  <c r="I28" i="37"/>
  <c r="H28" i="37"/>
  <c r="G28" i="37"/>
  <c r="F28" i="37"/>
  <c r="D28" i="37"/>
  <c r="C28" i="37"/>
  <c r="B28" i="37"/>
  <c r="O28" i="38"/>
  <c r="N28" i="38"/>
  <c r="M28" i="38"/>
  <c r="L28" i="38"/>
  <c r="R28" i="38" s="1"/>
  <c r="K28" i="38"/>
  <c r="S28" i="38" s="1"/>
  <c r="J28" i="38"/>
  <c r="I28" i="38"/>
  <c r="H28" i="38"/>
  <c r="G28" i="38"/>
  <c r="F28" i="38"/>
  <c r="D28" i="38"/>
  <c r="C28" i="38"/>
  <c r="B28" i="38"/>
  <c r="O28" i="39"/>
  <c r="N28" i="39"/>
  <c r="M28" i="39"/>
  <c r="L28" i="39"/>
  <c r="K28" i="39"/>
  <c r="J28" i="39"/>
  <c r="I28" i="39"/>
  <c r="H28" i="39"/>
  <c r="G28" i="39"/>
  <c r="F28" i="39"/>
  <c r="D28" i="39"/>
  <c r="C28" i="39"/>
  <c r="B28" i="39"/>
  <c r="O28" i="40"/>
  <c r="N28" i="40"/>
  <c r="M28" i="40"/>
  <c r="L28" i="40"/>
  <c r="K28" i="40"/>
  <c r="J28" i="40"/>
  <c r="I28" i="40"/>
  <c r="H28" i="40"/>
  <c r="G28" i="40"/>
  <c r="F28" i="40"/>
  <c r="D28" i="40"/>
  <c r="C28" i="40"/>
  <c r="B28" i="40"/>
  <c r="O28" i="41"/>
  <c r="N28" i="41"/>
  <c r="M28" i="41"/>
  <c r="L28" i="41"/>
  <c r="K28" i="41"/>
  <c r="S28" i="41" s="1"/>
  <c r="J28" i="41"/>
  <c r="R28" i="41" s="1"/>
  <c r="I28" i="41"/>
  <c r="H28" i="41"/>
  <c r="G28" i="41"/>
  <c r="F28" i="41"/>
  <c r="D28" i="41"/>
  <c r="C28" i="41"/>
  <c r="B28" i="41"/>
  <c r="O28" i="42"/>
  <c r="N28" i="42"/>
  <c r="M28" i="42"/>
  <c r="L28" i="42"/>
  <c r="K28" i="42"/>
  <c r="J28" i="42"/>
  <c r="I28" i="42"/>
  <c r="H28" i="42"/>
  <c r="G28" i="42"/>
  <c r="F28" i="42"/>
  <c r="D28" i="42"/>
  <c r="C28" i="42"/>
  <c r="B28" i="42"/>
  <c r="O28" i="43"/>
  <c r="N28" i="43"/>
  <c r="M28" i="43"/>
  <c r="L28" i="43"/>
  <c r="K28" i="43"/>
  <c r="J28" i="43"/>
  <c r="I28" i="43"/>
  <c r="H28" i="43"/>
  <c r="G28" i="43"/>
  <c r="F28" i="43"/>
  <c r="D28" i="43"/>
  <c r="C28" i="43"/>
  <c r="B28" i="43"/>
  <c r="O28" i="44"/>
  <c r="N28" i="44"/>
  <c r="M28" i="44"/>
  <c r="L28" i="44"/>
  <c r="K28" i="44"/>
  <c r="J28" i="44"/>
  <c r="I28" i="44"/>
  <c r="H28" i="44"/>
  <c r="G28" i="44"/>
  <c r="F28" i="44"/>
  <c r="D28" i="44"/>
  <c r="C28" i="44"/>
  <c r="B28" i="44"/>
  <c r="O28" i="45"/>
  <c r="N28" i="45"/>
  <c r="M28" i="45"/>
  <c r="L28" i="45"/>
  <c r="K28" i="45"/>
  <c r="S28" i="45" s="1"/>
  <c r="J28" i="45"/>
  <c r="I28" i="45"/>
  <c r="H28" i="45"/>
  <c r="G28" i="45"/>
  <c r="F28" i="45"/>
  <c r="D28" i="45"/>
  <c r="C28" i="45"/>
  <c r="B28" i="45"/>
  <c r="B8" i="45" s="1"/>
  <c r="B61" i="45" s="1"/>
  <c r="B65" i="45" s="1"/>
  <c r="O28" i="46"/>
  <c r="N28" i="46"/>
  <c r="M28" i="46"/>
  <c r="L28" i="46"/>
  <c r="R28" i="46" s="1"/>
  <c r="K28" i="46"/>
  <c r="J28" i="46"/>
  <c r="I28" i="46"/>
  <c r="H28" i="46"/>
  <c r="G28" i="46"/>
  <c r="F28" i="46"/>
  <c r="D28" i="46"/>
  <c r="C28" i="46"/>
  <c r="B28" i="46"/>
  <c r="O28" i="47"/>
  <c r="N28" i="47"/>
  <c r="M28" i="47"/>
  <c r="L28" i="47"/>
  <c r="K28" i="47"/>
  <c r="J28" i="47"/>
  <c r="I28" i="47"/>
  <c r="H28" i="47"/>
  <c r="G28" i="47"/>
  <c r="F28" i="47"/>
  <c r="D28" i="47"/>
  <c r="C28" i="47"/>
  <c r="B28" i="47"/>
  <c r="O28" i="48"/>
  <c r="N28" i="48"/>
  <c r="M28" i="48"/>
  <c r="L28" i="48"/>
  <c r="K28" i="48"/>
  <c r="S28" i="48" s="1"/>
  <c r="J28" i="48"/>
  <c r="I28" i="48"/>
  <c r="H28" i="48"/>
  <c r="G28" i="48"/>
  <c r="F28" i="48"/>
  <c r="D28" i="48"/>
  <c r="C28" i="48"/>
  <c r="B28" i="48"/>
  <c r="O28" i="49"/>
  <c r="N28" i="49"/>
  <c r="M28" i="49"/>
  <c r="L28" i="49"/>
  <c r="K28" i="49"/>
  <c r="S28" i="49" s="1"/>
  <c r="J28" i="49"/>
  <c r="I28" i="49"/>
  <c r="H28" i="49"/>
  <c r="G28" i="49"/>
  <c r="F28" i="49"/>
  <c r="D28" i="49"/>
  <c r="C28" i="49"/>
  <c r="B28" i="49"/>
  <c r="O28" i="50"/>
  <c r="N28" i="50"/>
  <c r="M28" i="50"/>
  <c r="L28" i="50"/>
  <c r="K28" i="50"/>
  <c r="J28" i="50"/>
  <c r="I28" i="50"/>
  <c r="H28" i="50"/>
  <c r="G28" i="50"/>
  <c r="F28" i="50"/>
  <c r="D28" i="50"/>
  <c r="C28" i="50"/>
  <c r="B28" i="50"/>
  <c r="O28" i="51"/>
  <c r="N28" i="51"/>
  <c r="M28" i="51"/>
  <c r="L28" i="51"/>
  <c r="K28" i="51"/>
  <c r="J28" i="51"/>
  <c r="I28" i="51"/>
  <c r="H28" i="51"/>
  <c r="G28" i="51"/>
  <c r="F28" i="51"/>
  <c r="D28" i="51"/>
  <c r="C28" i="51"/>
  <c r="B28" i="51"/>
  <c r="O28" i="52"/>
  <c r="N28" i="52"/>
  <c r="M28" i="52"/>
  <c r="L28" i="52"/>
  <c r="K28" i="52"/>
  <c r="J28" i="52"/>
  <c r="I28" i="52"/>
  <c r="H28" i="52"/>
  <c r="G28" i="52"/>
  <c r="F28" i="52"/>
  <c r="D28" i="52"/>
  <c r="C28" i="52"/>
  <c r="B28" i="52"/>
  <c r="O28" i="53"/>
  <c r="N28" i="53"/>
  <c r="M28" i="53"/>
  <c r="L28" i="53"/>
  <c r="K28" i="53"/>
  <c r="J28" i="53"/>
  <c r="I28" i="53"/>
  <c r="H28" i="53"/>
  <c r="G28" i="53"/>
  <c r="F28" i="53"/>
  <c r="D28" i="53"/>
  <c r="C28" i="53"/>
  <c r="B28" i="53"/>
  <c r="O28" i="54"/>
  <c r="N28" i="54"/>
  <c r="M28" i="54"/>
  <c r="L28" i="54"/>
  <c r="R28" i="54" s="1"/>
  <c r="K28" i="54"/>
  <c r="J28" i="54"/>
  <c r="I28" i="54"/>
  <c r="H28" i="54"/>
  <c r="G28" i="54"/>
  <c r="F28" i="54"/>
  <c r="D28" i="54"/>
  <c r="C28" i="54"/>
  <c r="B28" i="54"/>
  <c r="O28" i="55"/>
  <c r="N28" i="55"/>
  <c r="M28" i="55"/>
  <c r="L28" i="55"/>
  <c r="K28" i="55"/>
  <c r="J28" i="55"/>
  <c r="I28" i="55"/>
  <c r="H28" i="55"/>
  <c r="G28" i="55"/>
  <c r="F28" i="55"/>
  <c r="D28" i="55"/>
  <c r="C28" i="55"/>
  <c r="B28" i="55"/>
  <c r="O28" i="1"/>
  <c r="N28" i="1"/>
  <c r="M28" i="1"/>
  <c r="L28" i="1"/>
  <c r="K28" i="1"/>
  <c r="J28" i="1"/>
  <c r="I28" i="1"/>
  <c r="H28" i="1"/>
  <c r="G28" i="1"/>
  <c r="F28" i="1"/>
  <c r="D28" i="1"/>
  <c r="C28" i="1"/>
  <c r="B28" i="1"/>
  <c r="W9" i="2"/>
  <c r="V9" i="2"/>
  <c r="W9" i="3"/>
  <c r="V9" i="3"/>
  <c r="W9" i="4"/>
  <c r="V9" i="4"/>
  <c r="W9" i="5"/>
  <c r="V9" i="5"/>
  <c r="W9" i="6"/>
  <c r="V9" i="6"/>
  <c r="V8" i="6" s="1"/>
  <c r="W9" i="7"/>
  <c r="V9" i="7"/>
  <c r="W9" i="8"/>
  <c r="W8" i="8" s="1"/>
  <c r="V9" i="8"/>
  <c r="W9" i="9"/>
  <c r="V9" i="9"/>
  <c r="V8" i="9" s="1"/>
  <c r="V61" i="9" s="1"/>
  <c r="V65" i="9" s="1"/>
  <c r="W9" i="10"/>
  <c r="V9" i="10"/>
  <c r="W9" i="11"/>
  <c r="V9" i="11"/>
  <c r="V8" i="11" s="1"/>
  <c r="W9" i="12"/>
  <c r="V9" i="12"/>
  <c r="W9" i="13"/>
  <c r="V9" i="13"/>
  <c r="W9" i="14"/>
  <c r="W8" i="14" s="1"/>
  <c r="V9" i="14"/>
  <c r="W9" i="15"/>
  <c r="V9" i="15"/>
  <c r="V8" i="15" s="1"/>
  <c r="W9" i="16"/>
  <c r="W8" i="16" s="1"/>
  <c r="V9" i="16"/>
  <c r="W9" i="17"/>
  <c r="V9" i="17"/>
  <c r="V8" i="17" s="1"/>
  <c r="W9" i="18"/>
  <c r="W8" i="18" s="1"/>
  <c r="V9" i="18"/>
  <c r="W9" i="19"/>
  <c r="V9" i="19"/>
  <c r="V8" i="19" s="1"/>
  <c r="W9" i="20"/>
  <c r="W8" i="20" s="1"/>
  <c r="V9" i="20"/>
  <c r="W9" i="21"/>
  <c r="V9" i="21"/>
  <c r="W9" i="22"/>
  <c r="W8" i="22" s="1"/>
  <c r="V9" i="22"/>
  <c r="W9" i="23"/>
  <c r="V9" i="23"/>
  <c r="V8" i="23" s="1"/>
  <c r="W9" i="24"/>
  <c r="W8" i="24" s="1"/>
  <c r="V9" i="24"/>
  <c r="W9" i="25"/>
  <c r="V9" i="25"/>
  <c r="V8" i="25" s="1"/>
  <c r="W9" i="26"/>
  <c r="V9" i="26"/>
  <c r="W9" i="27"/>
  <c r="V9" i="27"/>
  <c r="W9" i="28"/>
  <c r="W8" i="28" s="1"/>
  <c r="V9" i="28"/>
  <c r="V8" i="28" s="1"/>
  <c r="W9" i="29"/>
  <c r="V9" i="29"/>
  <c r="W9" i="30"/>
  <c r="W8" i="30" s="1"/>
  <c r="W61" i="30" s="1"/>
  <c r="W65" i="30" s="1"/>
  <c r="V9" i="30"/>
  <c r="W9" i="31"/>
  <c r="V9" i="31"/>
  <c r="V8" i="31" s="1"/>
  <c r="W9" i="32"/>
  <c r="V9" i="32"/>
  <c r="V8" i="32" s="1"/>
  <c r="W9" i="33"/>
  <c r="V9" i="33"/>
  <c r="V8" i="33" s="1"/>
  <c r="W9" i="34"/>
  <c r="W8" i="34" s="1"/>
  <c r="W61" i="34" s="1"/>
  <c r="W65" i="34" s="1"/>
  <c r="V9" i="34"/>
  <c r="V8" i="34" s="1"/>
  <c r="V61" i="34" s="1"/>
  <c r="V65" i="34" s="1"/>
  <c r="W9" i="35"/>
  <c r="V9" i="35"/>
  <c r="W9" i="36"/>
  <c r="W8" i="36" s="1"/>
  <c r="V9" i="36"/>
  <c r="V8" i="36" s="1"/>
  <c r="W9" i="37"/>
  <c r="V9" i="37"/>
  <c r="V8" i="37" s="1"/>
  <c r="W9" i="38"/>
  <c r="W8" i="38" s="1"/>
  <c r="W61" i="38" s="1"/>
  <c r="W65" i="38" s="1"/>
  <c r="V9" i="38"/>
  <c r="V8" i="38" s="1"/>
  <c r="W9" i="39"/>
  <c r="V9" i="39"/>
  <c r="V8" i="39" s="1"/>
  <c r="W9" i="40"/>
  <c r="V9" i="40"/>
  <c r="W9" i="41"/>
  <c r="V9" i="41"/>
  <c r="W9" i="42"/>
  <c r="W8" i="42" s="1"/>
  <c r="V9" i="42"/>
  <c r="V8" i="42" s="1"/>
  <c r="W9" i="43"/>
  <c r="V9" i="43"/>
  <c r="V8" i="43" s="1"/>
  <c r="W9" i="44"/>
  <c r="W8" i="44" s="1"/>
  <c r="V9" i="44"/>
  <c r="V8" i="44" s="1"/>
  <c r="W9" i="45"/>
  <c r="V9" i="45"/>
  <c r="V8" i="45" s="1"/>
  <c r="W9" i="46"/>
  <c r="W8" i="46" s="1"/>
  <c r="V9" i="46"/>
  <c r="V8" i="46" s="1"/>
  <c r="W9" i="47"/>
  <c r="V9" i="47"/>
  <c r="V8" i="47" s="1"/>
  <c r="W9" i="48"/>
  <c r="V9" i="48"/>
  <c r="V8" i="48" s="1"/>
  <c r="W9" i="49"/>
  <c r="V9" i="49"/>
  <c r="W9" i="50"/>
  <c r="W8" i="50" s="1"/>
  <c r="W61" i="50" s="1"/>
  <c r="W65" i="50" s="1"/>
  <c r="V9" i="50"/>
  <c r="V8" i="50" s="1"/>
  <c r="V61" i="50" s="1"/>
  <c r="V65" i="50" s="1"/>
  <c r="W9" i="51"/>
  <c r="V9" i="51"/>
  <c r="W9" i="52"/>
  <c r="W8" i="52" s="1"/>
  <c r="V9" i="52"/>
  <c r="W9" i="53"/>
  <c r="V9" i="53"/>
  <c r="W9" i="54"/>
  <c r="W8" i="54" s="1"/>
  <c r="W61" i="54" s="1"/>
  <c r="W65" i="54" s="1"/>
  <c r="V9" i="54"/>
  <c r="V8" i="54" s="1"/>
  <c r="V61" i="54" s="1"/>
  <c r="V65" i="54" s="1"/>
  <c r="W9" i="55"/>
  <c r="V9" i="55"/>
  <c r="W9" i="1"/>
  <c r="V9" i="1"/>
  <c r="V8" i="1" s="1"/>
  <c r="O9" i="2"/>
  <c r="O8" i="2" s="1"/>
  <c r="N9" i="2"/>
  <c r="N8" i="2" s="1"/>
  <c r="M9" i="2"/>
  <c r="M8" i="2" s="1"/>
  <c r="L9" i="2"/>
  <c r="L8" i="2" s="1"/>
  <c r="K9" i="2"/>
  <c r="J9" i="2"/>
  <c r="J8" i="2" s="1"/>
  <c r="I9" i="2"/>
  <c r="I8" i="2" s="1"/>
  <c r="H9" i="2"/>
  <c r="H8" i="2" s="1"/>
  <c r="G9" i="2"/>
  <c r="G8" i="2" s="1"/>
  <c r="G61" i="2" s="1"/>
  <c r="F9" i="2"/>
  <c r="F8" i="2" s="1"/>
  <c r="F61" i="2" s="1"/>
  <c r="F65" i="2" s="1"/>
  <c r="D9" i="2"/>
  <c r="D8" i="2" s="1"/>
  <c r="C9" i="2"/>
  <c r="B9" i="2"/>
  <c r="O9" i="3"/>
  <c r="O8" i="3" s="1"/>
  <c r="N9" i="3"/>
  <c r="M9" i="3"/>
  <c r="M8" i="3" s="1"/>
  <c r="L9" i="3"/>
  <c r="L8" i="3" s="1"/>
  <c r="K9" i="3"/>
  <c r="J9" i="3"/>
  <c r="J8" i="3" s="1"/>
  <c r="I9" i="3"/>
  <c r="H9" i="3"/>
  <c r="H8" i="3" s="1"/>
  <c r="G9" i="3"/>
  <c r="G8" i="3" s="1"/>
  <c r="F9" i="3"/>
  <c r="F8" i="3" s="1"/>
  <c r="D9" i="3"/>
  <c r="D8" i="3" s="1"/>
  <c r="D61" i="3" s="1"/>
  <c r="C9" i="3"/>
  <c r="C8" i="3" s="1"/>
  <c r="B9" i="3"/>
  <c r="B8" i="3" s="1"/>
  <c r="N8" i="3"/>
  <c r="O9" i="4"/>
  <c r="O8" i="4" s="1"/>
  <c r="N9" i="4"/>
  <c r="N8" i="4" s="1"/>
  <c r="M9" i="4"/>
  <c r="M8" i="4" s="1"/>
  <c r="L9" i="4"/>
  <c r="L8" i="4" s="1"/>
  <c r="K9" i="4"/>
  <c r="S9" i="4" s="1"/>
  <c r="J9" i="4"/>
  <c r="I9" i="4"/>
  <c r="H9" i="4"/>
  <c r="G9" i="4"/>
  <c r="F9" i="4"/>
  <c r="F8" i="4" s="1"/>
  <c r="D9" i="4"/>
  <c r="D8" i="4" s="1"/>
  <c r="C9" i="4"/>
  <c r="C8" i="4" s="1"/>
  <c r="B9" i="4"/>
  <c r="B8" i="4" s="1"/>
  <c r="O9" i="5"/>
  <c r="N9" i="5"/>
  <c r="N8" i="5" s="1"/>
  <c r="M9" i="5"/>
  <c r="M8" i="5" s="1"/>
  <c r="M61" i="5" s="1"/>
  <c r="M65" i="5" s="1"/>
  <c r="L9" i="5"/>
  <c r="L8" i="5" s="1"/>
  <c r="K9" i="5"/>
  <c r="J9" i="5"/>
  <c r="I9" i="5"/>
  <c r="H9" i="5"/>
  <c r="G9" i="5"/>
  <c r="F9" i="5"/>
  <c r="F8" i="5" s="1"/>
  <c r="F61" i="5" s="1"/>
  <c r="D9" i="5"/>
  <c r="D8" i="5" s="1"/>
  <c r="D61" i="5" s="1"/>
  <c r="D65" i="5" s="1"/>
  <c r="C9" i="5"/>
  <c r="B9" i="5"/>
  <c r="O9" i="6"/>
  <c r="O8" i="6" s="1"/>
  <c r="N9" i="6"/>
  <c r="N8" i="6" s="1"/>
  <c r="M9" i="6"/>
  <c r="M8" i="6" s="1"/>
  <c r="L9" i="6"/>
  <c r="L8" i="6" s="1"/>
  <c r="L61" i="6" s="1"/>
  <c r="K9" i="6"/>
  <c r="S9" i="6" s="1"/>
  <c r="J9" i="6"/>
  <c r="I9" i="6"/>
  <c r="H9" i="6"/>
  <c r="H8" i="6" s="1"/>
  <c r="G9" i="6"/>
  <c r="G8" i="6" s="1"/>
  <c r="G61" i="6" s="1"/>
  <c r="G65" i="6" s="1"/>
  <c r="F9" i="6"/>
  <c r="F8" i="6" s="1"/>
  <c r="D9" i="6"/>
  <c r="D8" i="6" s="1"/>
  <c r="C9" i="6"/>
  <c r="B9" i="6"/>
  <c r="O9" i="7"/>
  <c r="O8" i="7" s="1"/>
  <c r="N9" i="7"/>
  <c r="M9" i="7"/>
  <c r="L9" i="7"/>
  <c r="K9" i="7"/>
  <c r="J9" i="7"/>
  <c r="J8" i="7" s="1"/>
  <c r="I9" i="7"/>
  <c r="H9" i="7"/>
  <c r="H8" i="7" s="1"/>
  <c r="G9" i="7"/>
  <c r="G8" i="7" s="1"/>
  <c r="F9" i="7"/>
  <c r="D9" i="7"/>
  <c r="C9" i="7"/>
  <c r="B9" i="7"/>
  <c r="O9" i="8"/>
  <c r="O8" i="8" s="1"/>
  <c r="N9" i="8"/>
  <c r="M9" i="8"/>
  <c r="L9" i="8"/>
  <c r="L8" i="8" s="1"/>
  <c r="K9" i="8"/>
  <c r="S9" i="8" s="1"/>
  <c r="J9" i="8"/>
  <c r="J8" i="8" s="1"/>
  <c r="I9" i="8"/>
  <c r="H9" i="8"/>
  <c r="H8" i="8" s="1"/>
  <c r="G9" i="8"/>
  <c r="G8" i="8" s="1"/>
  <c r="F9" i="8"/>
  <c r="D9" i="8"/>
  <c r="C9" i="8"/>
  <c r="B9" i="8"/>
  <c r="O9" i="9"/>
  <c r="O8" i="9" s="1"/>
  <c r="N9" i="9"/>
  <c r="M9" i="9"/>
  <c r="L9" i="9"/>
  <c r="K9" i="9"/>
  <c r="J9" i="9"/>
  <c r="I9" i="9"/>
  <c r="I8" i="9" s="1"/>
  <c r="I61" i="9" s="1"/>
  <c r="I65" i="9" s="1"/>
  <c r="H9" i="9"/>
  <c r="H8" i="9" s="1"/>
  <c r="G9" i="9"/>
  <c r="G8" i="9" s="1"/>
  <c r="F9" i="9"/>
  <c r="D9" i="9"/>
  <c r="C9" i="9"/>
  <c r="B9" i="9"/>
  <c r="O9" i="10"/>
  <c r="O8" i="10" s="1"/>
  <c r="N9" i="10"/>
  <c r="N8" i="10" s="1"/>
  <c r="M9" i="10"/>
  <c r="M8" i="10" s="1"/>
  <c r="L9" i="10"/>
  <c r="L8" i="10" s="1"/>
  <c r="K9" i="10"/>
  <c r="J9" i="10"/>
  <c r="J8" i="10" s="1"/>
  <c r="I9" i="10"/>
  <c r="I8" i="10" s="1"/>
  <c r="H9" i="10"/>
  <c r="G9" i="10"/>
  <c r="G8" i="10" s="1"/>
  <c r="G61" i="10" s="1"/>
  <c r="G65" i="10" s="1"/>
  <c r="F9" i="10"/>
  <c r="F8" i="10" s="1"/>
  <c r="D9" i="10"/>
  <c r="C9" i="10"/>
  <c r="B9" i="10"/>
  <c r="B8" i="10" s="1"/>
  <c r="O9" i="11"/>
  <c r="N9" i="11"/>
  <c r="M9" i="11"/>
  <c r="L9" i="11"/>
  <c r="K9" i="11"/>
  <c r="J9" i="11"/>
  <c r="J8" i="11" s="1"/>
  <c r="J61" i="11" s="1"/>
  <c r="J65" i="11" s="1"/>
  <c r="I9" i="11"/>
  <c r="H9" i="11"/>
  <c r="G9" i="11"/>
  <c r="F9" i="11"/>
  <c r="D9" i="11"/>
  <c r="C9" i="11"/>
  <c r="B9" i="11"/>
  <c r="N8" i="11"/>
  <c r="O9" i="12"/>
  <c r="O8" i="12" s="1"/>
  <c r="N9" i="12"/>
  <c r="N8" i="12" s="1"/>
  <c r="M9" i="12"/>
  <c r="M8" i="12" s="1"/>
  <c r="L9" i="12"/>
  <c r="L8" i="12" s="1"/>
  <c r="K9" i="12"/>
  <c r="J9" i="12"/>
  <c r="I9" i="12"/>
  <c r="H9" i="12"/>
  <c r="H8" i="12" s="1"/>
  <c r="H61" i="12" s="1"/>
  <c r="H65" i="12" s="1"/>
  <c r="G9" i="12"/>
  <c r="G8" i="12" s="1"/>
  <c r="G61" i="12" s="1"/>
  <c r="G65" i="12" s="1"/>
  <c r="F9" i="12"/>
  <c r="F8" i="12" s="1"/>
  <c r="D9" i="12"/>
  <c r="D8" i="12" s="1"/>
  <c r="C9" i="12"/>
  <c r="B9" i="12"/>
  <c r="B8" i="12" s="1"/>
  <c r="I8" i="12"/>
  <c r="O9" i="13"/>
  <c r="O8" i="13" s="1"/>
  <c r="O61" i="13" s="1"/>
  <c r="O65" i="13" s="1"/>
  <c r="N9" i="13"/>
  <c r="M9" i="13"/>
  <c r="L9" i="13"/>
  <c r="K9" i="13"/>
  <c r="J9" i="13"/>
  <c r="J8" i="13" s="1"/>
  <c r="I9" i="13"/>
  <c r="H9" i="13"/>
  <c r="H8" i="13" s="1"/>
  <c r="G9" i="13"/>
  <c r="G8" i="13" s="1"/>
  <c r="F9" i="13"/>
  <c r="D9" i="13"/>
  <c r="C9" i="13"/>
  <c r="B9" i="13"/>
  <c r="O9" i="14"/>
  <c r="N9" i="14"/>
  <c r="N8" i="14" s="1"/>
  <c r="M9" i="14"/>
  <c r="L9" i="14"/>
  <c r="L8" i="14" s="1"/>
  <c r="K9" i="14"/>
  <c r="J9" i="14"/>
  <c r="J8" i="14" s="1"/>
  <c r="I9" i="14"/>
  <c r="H9" i="14"/>
  <c r="G9" i="14"/>
  <c r="F9" i="14"/>
  <c r="F8" i="14" s="1"/>
  <c r="D9" i="14"/>
  <c r="D8" i="14" s="1"/>
  <c r="C9" i="14"/>
  <c r="B9" i="14"/>
  <c r="B8" i="14" s="1"/>
  <c r="O8" i="14"/>
  <c r="O61" i="14" s="1"/>
  <c r="O65" i="14" s="1"/>
  <c r="M8" i="14"/>
  <c r="O9" i="15"/>
  <c r="O8" i="15" s="1"/>
  <c r="N9" i="15"/>
  <c r="N8" i="15" s="1"/>
  <c r="M9" i="15"/>
  <c r="L9" i="15"/>
  <c r="K9" i="15"/>
  <c r="J9" i="15"/>
  <c r="I9" i="15"/>
  <c r="H9" i="15"/>
  <c r="H8" i="15" s="1"/>
  <c r="G9" i="15"/>
  <c r="G8" i="15" s="1"/>
  <c r="G61" i="15" s="1"/>
  <c r="G65" i="15" s="1"/>
  <c r="F9" i="15"/>
  <c r="F8" i="15" s="1"/>
  <c r="D9" i="15"/>
  <c r="C9" i="15"/>
  <c r="B9" i="15"/>
  <c r="O9" i="16"/>
  <c r="O8" i="16" s="1"/>
  <c r="N9" i="16"/>
  <c r="N8" i="16" s="1"/>
  <c r="M9" i="16"/>
  <c r="L9" i="16"/>
  <c r="K9" i="16"/>
  <c r="J9" i="16"/>
  <c r="I9" i="16"/>
  <c r="H9" i="16"/>
  <c r="G9" i="16"/>
  <c r="G8" i="16" s="1"/>
  <c r="F9" i="16"/>
  <c r="F8" i="16" s="1"/>
  <c r="D9" i="16"/>
  <c r="C9" i="16"/>
  <c r="B9" i="16"/>
  <c r="O9" i="17"/>
  <c r="O8" i="17" s="1"/>
  <c r="N9" i="17"/>
  <c r="N8" i="17" s="1"/>
  <c r="N61" i="17" s="1"/>
  <c r="N65" i="17" s="1"/>
  <c r="M9" i="17"/>
  <c r="L9" i="17"/>
  <c r="K9" i="17"/>
  <c r="J9" i="17"/>
  <c r="I9" i="17"/>
  <c r="I8" i="17" s="1"/>
  <c r="H9" i="17"/>
  <c r="H8" i="17" s="1"/>
  <c r="G9" i="17"/>
  <c r="G8" i="17" s="1"/>
  <c r="F9" i="17"/>
  <c r="F8" i="17" s="1"/>
  <c r="F61" i="17" s="1"/>
  <c r="F65" i="17" s="1"/>
  <c r="D9" i="17"/>
  <c r="C9" i="17"/>
  <c r="B9" i="17"/>
  <c r="O9" i="18"/>
  <c r="O8" i="18" s="1"/>
  <c r="N9" i="18"/>
  <c r="N8" i="18" s="1"/>
  <c r="N61" i="18" s="1"/>
  <c r="N65" i="18" s="1"/>
  <c r="M9" i="18"/>
  <c r="L9" i="18"/>
  <c r="K9" i="18"/>
  <c r="J9" i="18"/>
  <c r="I9" i="18"/>
  <c r="I8" i="18" s="1"/>
  <c r="H9" i="18"/>
  <c r="G9" i="18"/>
  <c r="G8" i="18" s="1"/>
  <c r="F9" i="18"/>
  <c r="F8" i="18" s="1"/>
  <c r="D9" i="18"/>
  <c r="C9" i="18"/>
  <c r="B9" i="18"/>
  <c r="O9" i="19"/>
  <c r="O8" i="19" s="1"/>
  <c r="O61" i="19" s="1"/>
  <c r="O65" i="19" s="1"/>
  <c r="N9" i="19"/>
  <c r="N8" i="19" s="1"/>
  <c r="M9" i="19"/>
  <c r="L9" i="19"/>
  <c r="K9" i="19"/>
  <c r="J9" i="19"/>
  <c r="I9" i="19"/>
  <c r="I8" i="19" s="1"/>
  <c r="H9" i="19"/>
  <c r="G9" i="19"/>
  <c r="G8" i="19" s="1"/>
  <c r="F9" i="19"/>
  <c r="F8" i="19" s="1"/>
  <c r="D9" i="19"/>
  <c r="C9" i="19"/>
  <c r="B9" i="19"/>
  <c r="O9" i="20"/>
  <c r="N9" i="20"/>
  <c r="M9" i="20"/>
  <c r="L9" i="20"/>
  <c r="L8" i="20" s="1"/>
  <c r="K9" i="20"/>
  <c r="J9" i="20"/>
  <c r="I9" i="20"/>
  <c r="I8" i="20" s="1"/>
  <c r="H9" i="20"/>
  <c r="H8" i="20" s="1"/>
  <c r="G9" i="20"/>
  <c r="G8" i="20" s="1"/>
  <c r="F9" i="20"/>
  <c r="D9" i="20"/>
  <c r="C9" i="20"/>
  <c r="B9" i="20"/>
  <c r="B8" i="20" s="1"/>
  <c r="J8" i="20"/>
  <c r="O9" i="21"/>
  <c r="N9" i="21"/>
  <c r="N8" i="21" s="1"/>
  <c r="M9" i="21"/>
  <c r="L9" i="21"/>
  <c r="K9" i="21"/>
  <c r="J9" i="21"/>
  <c r="I9" i="21"/>
  <c r="I8" i="21" s="1"/>
  <c r="H9" i="21"/>
  <c r="H8" i="21" s="1"/>
  <c r="G9" i="21"/>
  <c r="F9" i="21"/>
  <c r="F8" i="21" s="1"/>
  <c r="F61" i="21" s="1"/>
  <c r="F65" i="21" s="1"/>
  <c r="D9" i="21"/>
  <c r="C9" i="21"/>
  <c r="B9" i="21"/>
  <c r="O9" i="22"/>
  <c r="N9" i="22"/>
  <c r="M9" i="22"/>
  <c r="L9" i="22"/>
  <c r="R9" i="22" s="1"/>
  <c r="K9" i="22"/>
  <c r="J9" i="22"/>
  <c r="J8" i="22" s="1"/>
  <c r="I9" i="22"/>
  <c r="I8" i="22" s="1"/>
  <c r="H9" i="22"/>
  <c r="G9" i="22"/>
  <c r="F9" i="22"/>
  <c r="D9" i="22"/>
  <c r="C9" i="22"/>
  <c r="B9" i="22"/>
  <c r="B8" i="22" s="1"/>
  <c r="B61" i="22" s="1"/>
  <c r="O9" i="23"/>
  <c r="N9" i="23"/>
  <c r="M9" i="23"/>
  <c r="L9" i="23"/>
  <c r="R9" i="23" s="1"/>
  <c r="K9" i="23"/>
  <c r="J9" i="23"/>
  <c r="I9" i="23"/>
  <c r="H9" i="23"/>
  <c r="H8" i="23" s="1"/>
  <c r="H61" i="23" s="1"/>
  <c r="G9" i="23"/>
  <c r="F9" i="23"/>
  <c r="D9" i="23"/>
  <c r="C9" i="23"/>
  <c r="B9" i="23"/>
  <c r="B8" i="23" s="1"/>
  <c r="O9" i="24"/>
  <c r="N9" i="24"/>
  <c r="N8" i="24" s="1"/>
  <c r="M9" i="24"/>
  <c r="L9" i="24"/>
  <c r="K9" i="24"/>
  <c r="J9" i="24"/>
  <c r="I9" i="24"/>
  <c r="H9" i="24"/>
  <c r="G9" i="24"/>
  <c r="F9" i="24"/>
  <c r="D9" i="24"/>
  <c r="C9" i="24"/>
  <c r="B9" i="24"/>
  <c r="B8" i="24" s="1"/>
  <c r="G8" i="24"/>
  <c r="O9" i="25"/>
  <c r="N9" i="25"/>
  <c r="N8" i="25" s="1"/>
  <c r="N61" i="25" s="1"/>
  <c r="N65" i="25" s="1"/>
  <c r="M9" i="25"/>
  <c r="L9" i="25"/>
  <c r="K9" i="25"/>
  <c r="J9" i="25"/>
  <c r="J8" i="25" s="1"/>
  <c r="I9" i="25"/>
  <c r="I8" i="25" s="1"/>
  <c r="H9" i="25"/>
  <c r="G9" i="25"/>
  <c r="F9" i="25"/>
  <c r="F8" i="25" s="1"/>
  <c r="F61" i="25" s="1"/>
  <c r="F65" i="25" s="1"/>
  <c r="D9" i="25"/>
  <c r="C9" i="25"/>
  <c r="B9" i="25"/>
  <c r="O8" i="25"/>
  <c r="O9" i="26"/>
  <c r="O8" i="26" s="1"/>
  <c r="O61" i="26" s="1"/>
  <c r="O65" i="26" s="1"/>
  <c r="N9" i="26"/>
  <c r="M9" i="26"/>
  <c r="L9" i="26"/>
  <c r="L8" i="26" s="1"/>
  <c r="K9" i="26"/>
  <c r="J9" i="26"/>
  <c r="I9" i="26"/>
  <c r="H9" i="26"/>
  <c r="G9" i="26"/>
  <c r="F9" i="26"/>
  <c r="D9" i="26"/>
  <c r="C9" i="26"/>
  <c r="B9" i="26"/>
  <c r="B8" i="26" s="1"/>
  <c r="B61" i="26" s="1"/>
  <c r="B65" i="26" s="1"/>
  <c r="J8" i="26"/>
  <c r="O9" i="27"/>
  <c r="N9" i="27"/>
  <c r="M9" i="27"/>
  <c r="L9" i="27"/>
  <c r="L8" i="27" s="1"/>
  <c r="K9" i="27"/>
  <c r="S9" i="27" s="1"/>
  <c r="J9" i="27"/>
  <c r="I9" i="27"/>
  <c r="I8" i="27" s="1"/>
  <c r="H9" i="27"/>
  <c r="G9" i="27"/>
  <c r="F9" i="27"/>
  <c r="D9" i="27"/>
  <c r="C9" i="27"/>
  <c r="B9" i="27"/>
  <c r="B8" i="27" s="1"/>
  <c r="O9" i="28"/>
  <c r="N9" i="28"/>
  <c r="M9" i="28"/>
  <c r="L9" i="28"/>
  <c r="K9" i="28"/>
  <c r="J9" i="28"/>
  <c r="J8" i="28" s="1"/>
  <c r="I9" i="28"/>
  <c r="I8" i="28" s="1"/>
  <c r="H9" i="28"/>
  <c r="G9" i="28"/>
  <c r="F9" i="28"/>
  <c r="D9" i="28"/>
  <c r="C9" i="28"/>
  <c r="B9" i="28"/>
  <c r="B8" i="28" s="1"/>
  <c r="O8" i="28"/>
  <c r="O9" i="29"/>
  <c r="N9" i="29"/>
  <c r="M9" i="29"/>
  <c r="L9" i="29"/>
  <c r="K9" i="29"/>
  <c r="J9" i="29"/>
  <c r="R9" i="29" s="1"/>
  <c r="I9" i="29"/>
  <c r="H9" i="29"/>
  <c r="G9" i="29"/>
  <c r="F9" i="29"/>
  <c r="D9" i="29"/>
  <c r="C9" i="29"/>
  <c r="B9" i="29"/>
  <c r="B8" i="29" s="1"/>
  <c r="O9" i="30"/>
  <c r="N9" i="30"/>
  <c r="M9" i="30"/>
  <c r="L9" i="30"/>
  <c r="K9" i="30"/>
  <c r="J9" i="30"/>
  <c r="J8" i="30" s="1"/>
  <c r="I9" i="30"/>
  <c r="H9" i="30"/>
  <c r="H8" i="30" s="1"/>
  <c r="G9" i="30"/>
  <c r="F9" i="30"/>
  <c r="D9" i="30"/>
  <c r="C9" i="30"/>
  <c r="B9" i="30"/>
  <c r="B8" i="30" s="1"/>
  <c r="B61" i="30" s="1"/>
  <c r="B65" i="30" s="1"/>
  <c r="O9" i="31"/>
  <c r="N9" i="31"/>
  <c r="M9" i="31"/>
  <c r="M8" i="31" s="1"/>
  <c r="L9" i="31"/>
  <c r="K9" i="31"/>
  <c r="J9" i="31"/>
  <c r="I9" i="31"/>
  <c r="H9" i="31"/>
  <c r="G9" i="31"/>
  <c r="F9" i="31"/>
  <c r="D9" i="31"/>
  <c r="D8" i="31" s="1"/>
  <c r="C9" i="31"/>
  <c r="B9" i="31"/>
  <c r="B8" i="31" s="1"/>
  <c r="O9" i="32"/>
  <c r="N9" i="32"/>
  <c r="M9" i="32"/>
  <c r="M8" i="32" s="1"/>
  <c r="L9" i="32"/>
  <c r="K9" i="32"/>
  <c r="J9" i="32"/>
  <c r="J8" i="32" s="1"/>
  <c r="I9" i="32"/>
  <c r="I8" i="32" s="1"/>
  <c r="H9" i="32"/>
  <c r="G9" i="32"/>
  <c r="F9" i="32"/>
  <c r="D9" i="32"/>
  <c r="D8" i="32" s="1"/>
  <c r="C9" i="32"/>
  <c r="B9" i="32"/>
  <c r="L8" i="32"/>
  <c r="B8" i="32"/>
  <c r="B61" i="32" s="1"/>
  <c r="B65" i="32" s="1"/>
  <c r="O9" i="33"/>
  <c r="N9" i="33"/>
  <c r="N8" i="33" s="1"/>
  <c r="M9" i="33"/>
  <c r="M8" i="33" s="1"/>
  <c r="L9" i="33"/>
  <c r="L8" i="33" s="1"/>
  <c r="K9" i="33"/>
  <c r="J9" i="33"/>
  <c r="J8" i="33" s="1"/>
  <c r="I9" i="33"/>
  <c r="H9" i="33"/>
  <c r="H8" i="33" s="1"/>
  <c r="H61" i="33" s="1"/>
  <c r="H65" i="33" s="1"/>
  <c r="G9" i="33"/>
  <c r="F9" i="33"/>
  <c r="F8" i="33" s="1"/>
  <c r="F61" i="33" s="1"/>
  <c r="F65" i="33" s="1"/>
  <c r="D9" i="33"/>
  <c r="D8" i="33" s="1"/>
  <c r="C9" i="33"/>
  <c r="B9" i="33"/>
  <c r="B8" i="33"/>
  <c r="O9" i="34"/>
  <c r="O8" i="34" s="1"/>
  <c r="N9" i="34"/>
  <c r="N8" i="34" s="1"/>
  <c r="M9" i="34"/>
  <c r="M8" i="34" s="1"/>
  <c r="L9" i="34"/>
  <c r="L8" i="34" s="1"/>
  <c r="K9" i="34"/>
  <c r="J9" i="34"/>
  <c r="I9" i="34"/>
  <c r="I8" i="34" s="1"/>
  <c r="H9" i="34"/>
  <c r="H8" i="34" s="1"/>
  <c r="G9" i="34"/>
  <c r="G8" i="34" s="1"/>
  <c r="F9" i="34"/>
  <c r="F8" i="34" s="1"/>
  <c r="D9" i="34"/>
  <c r="D8" i="34" s="1"/>
  <c r="D61" i="34" s="1"/>
  <c r="D65" i="34" s="1"/>
  <c r="C9" i="34"/>
  <c r="B9" i="34"/>
  <c r="O9" i="35"/>
  <c r="O8" i="35" s="1"/>
  <c r="O61" i="35" s="1"/>
  <c r="O65" i="35" s="1"/>
  <c r="N9" i="35"/>
  <c r="N8" i="35" s="1"/>
  <c r="M9" i="35"/>
  <c r="L9" i="35"/>
  <c r="L8" i="35" s="1"/>
  <c r="K9" i="35"/>
  <c r="J9" i="35"/>
  <c r="J8" i="35" s="1"/>
  <c r="J61" i="35" s="1"/>
  <c r="J65" i="35" s="1"/>
  <c r="I9" i="35"/>
  <c r="I8" i="35" s="1"/>
  <c r="H9" i="35"/>
  <c r="G9" i="35"/>
  <c r="G8" i="35" s="1"/>
  <c r="G61" i="35" s="1"/>
  <c r="G65" i="35" s="1"/>
  <c r="F9" i="35"/>
  <c r="F8" i="35" s="1"/>
  <c r="D9" i="35"/>
  <c r="D8" i="35" s="1"/>
  <c r="C9" i="35"/>
  <c r="B9" i="35"/>
  <c r="B8" i="35" s="1"/>
  <c r="O9" i="36"/>
  <c r="O8" i="36" s="1"/>
  <c r="N9" i="36"/>
  <c r="M9" i="36"/>
  <c r="L9" i="36"/>
  <c r="L8" i="36" s="1"/>
  <c r="K9" i="36"/>
  <c r="J9" i="36"/>
  <c r="J8" i="36" s="1"/>
  <c r="I9" i="36"/>
  <c r="I8" i="36" s="1"/>
  <c r="I61" i="36" s="1"/>
  <c r="I65" i="36" s="1"/>
  <c r="H9" i="36"/>
  <c r="G9" i="36"/>
  <c r="G8" i="36" s="1"/>
  <c r="G61" i="36" s="1"/>
  <c r="G65" i="36" s="1"/>
  <c r="F9" i="36"/>
  <c r="F8" i="36" s="1"/>
  <c r="D9" i="36"/>
  <c r="C9" i="36"/>
  <c r="B9" i="36"/>
  <c r="B8" i="36" s="1"/>
  <c r="N8" i="36"/>
  <c r="N61" i="36" s="1"/>
  <c r="N65" i="36" s="1"/>
  <c r="M8" i="36"/>
  <c r="M61" i="36" s="1"/>
  <c r="M65" i="36" s="1"/>
  <c r="H8" i="36"/>
  <c r="H61" i="36" s="1"/>
  <c r="H65" i="36" s="1"/>
  <c r="O9" i="37"/>
  <c r="N9" i="37"/>
  <c r="N8" i="37" s="1"/>
  <c r="M9" i="37"/>
  <c r="M8" i="37" s="1"/>
  <c r="L9" i="37"/>
  <c r="K9" i="37"/>
  <c r="J9" i="37"/>
  <c r="I9" i="37"/>
  <c r="H9" i="37"/>
  <c r="H8" i="37" s="1"/>
  <c r="H61" i="37" s="1"/>
  <c r="H65" i="37" s="1"/>
  <c r="G9" i="37"/>
  <c r="F9" i="37"/>
  <c r="D9" i="37"/>
  <c r="D8" i="37" s="1"/>
  <c r="C9" i="37"/>
  <c r="B9" i="37"/>
  <c r="O9" i="38"/>
  <c r="O8" i="38" s="1"/>
  <c r="N9" i="38"/>
  <c r="N8" i="38" s="1"/>
  <c r="M9" i="38"/>
  <c r="M8" i="38" s="1"/>
  <c r="L9" i="38"/>
  <c r="K9" i="38"/>
  <c r="J9" i="38"/>
  <c r="I9" i="38"/>
  <c r="H9" i="38"/>
  <c r="H8" i="38" s="1"/>
  <c r="H61" i="38" s="1"/>
  <c r="H65" i="38" s="1"/>
  <c r="G9" i="38"/>
  <c r="G8" i="38" s="1"/>
  <c r="F9" i="38"/>
  <c r="F8" i="38" s="1"/>
  <c r="D9" i="38"/>
  <c r="C9" i="38"/>
  <c r="B9" i="38"/>
  <c r="O9" i="39"/>
  <c r="O8" i="39" s="1"/>
  <c r="N9" i="39"/>
  <c r="N8" i="39" s="1"/>
  <c r="M9" i="39"/>
  <c r="M8" i="39" s="1"/>
  <c r="L9" i="39"/>
  <c r="L8" i="39" s="1"/>
  <c r="K9" i="39"/>
  <c r="S9" i="39" s="1"/>
  <c r="J9" i="39"/>
  <c r="R9" i="39" s="1"/>
  <c r="I9" i="39"/>
  <c r="H9" i="39"/>
  <c r="H8" i="39" s="1"/>
  <c r="G9" i="39"/>
  <c r="G8" i="39" s="1"/>
  <c r="F9" i="39"/>
  <c r="F8" i="39" s="1"/>
  <c r="D9" i="39"/>
  <c r="D8" i="39" s="1"/>
  <c r="C9" i="39"/>
  <c r="B9" i="39"/>
  <c r="B8" i="39" s="1"/>
  <c r="B61" i="39" s="1"/>
  <c r="B65" i="39" s="1"/>
  <c r="O9" i="40"/>
  <c r="O8" i="40" s="1"/>
  <c r="N9" i="40"/>
  <c r="M9" i="40"/>
  <c r="L9" i="40"/>
  <c r="K9" i="40"/>
  <c r="J9" i="40"/>
  <c r="J8" i="40" s="1"/>
  <c r="I9" i="40"/>
  <c r="H9" i="40"/>
  <c r="G9" i="40"/>
  <c r="G8" i="40" s="1"/>
  <c r="F9" i="40"/>
  <c r="D9" i="40"/>
  <c r="C9" i="40"/>
  <c r="B9" i="40"/>
  <c r="O9" i="41"/>
  <c r="O8" i="41" s="1"/>
  <c r="N9" i="41"/>
  <c r="N8" i="41" s="1"/>
  <c r="M9" i="41"/>
  <c r="M8" i="41" s="1"/>
  <c r="L9" i="41"/>
  <c r="L8" i="41" s="1"/>
  <c r="K9" i="41"/>
  <c r="J9" i="41"/>
  <c r="I9" i="41"/>
  <c r="H9" i="41"/>
  <c r="G9" i="41"/>
  <c r="G8" i="41" s="1"/>
  <c r="G61" i="41" s="1"/>
  <c r="G65" i="41" s="1"/>
  <c r="F9" i="41"/>
  <c r="F8" i="41" s="1"/>
  <c r="D9" i="41"/>
  <c r="D8" i="41" s="1"/>
  <c r="C9" i="41"/>
  <c r="B9" i="41"/>
  <c r="O9" i="42"/>
  <c r="O8" i="42" s="1"/>
  <c r="N9" i="42"/>
  <c r="N8" i="42" s="1"/>
  <c r="M9" i="42"/>
  <c r="M8" i="42" s="1"/>
  <c r="L9" i="42"/>
  <c r="L8" i="42" s="1"/>
  <c r="K9" i="42"/>
  <c r="J9" i="42"/>
  <c r="I9" i="42"/>
  <c r="H9" i="42"/>
  <c r="G9" i="42"/>
  <c r="G8" i="42" s="1"/>
  <c r="G61" i="42" s="1"/>
  <c r="G65" i="42" s="1"/>
  <c r="F9" i="42"/>
  <c r="F8" i="42" s="1"/>
  <c r="F61" i="42" s="1"/>
  <c r="F65" i="42" s="1"/>
  <c r="D9" i="42"/>
  <c r="D8" i="42" s="1"/>
  <c r="C9" i="42"/>
  <c r="B9" i="42"/>
  <c r="O9" i="43"/>
  <c r="O8" i="43" s="1"/>
  <c r="O61" i="43" s="1"/>
  <c r="O65" i="43" s="1"/>
  <c r="N9" i="43"/>
  <c r="N8" i="43" s="1"/>
  <c r="M9" i="43"/>
  <c r="L9" i="43"/>
  <c r="L8" i="43" s="1"/>
  <c r="K9" i="43"/>
  <c r="J9" i="43"/>
  <c r="I9" i="43"/>
  <c r="H9" i="43"/>
  <c r="H8" i="43" s="1"/>
  <c r="G9" i="43"/>
  <c r="G8" i="43" s="1"/>
  <c r="G61" i="43" s="1"/>
  <c r="G65" i="43" s="1"/>
  <c r="F9" i="43"/>
  <c r="F8" i="43" s="1"/>
  <c r="D9" i="43"/>
  <c r="C9" i="43"/>
  <c r="B9" i="43"/>
  <c r="O9" i="44"/>
  <c r="O8" i="44" s="1"/>
  <c r="N9" i="44"/>
  <c r="N8" i="44" s="1"/>
  <c r="M9" i="44"/>
  <c r="M8" i="44" s="1"/>
  <c r="L9" i="44"/>
  <c r="L8" i="44" s="1"/>
  <c r="K9" i="44"/>
  <c r="J9" i="44"/>
  <c r="I9" i="44"/>
  <c r="H9" i="44"/>
  <c r="H8" i="44" s="1"/>
  <c r="G9" i="44"/>
  <c r="F9" i="44"/>
  <c r="D9" i="44"/>
  <c r="D8" i="44" s="1"/>
  <c r="D61" i="44" s="1"/>
  <c r="D65" i="44" s="1"/>
  <c r="C9" i="44"/>
  <c r="B9" i="44"/>
  <c r="B8" i="44" s="1"/>
  <c r="F8" i="44"/>
  <c r="O9" i="45"/>
  <c r="N9" i="45"/>
  <c r="N8" i="45" s="1"/>
  <c r="M9" i="45"/>
  <c r="M8" i="45" s="1"/>
  <c r="L9" i="45"/>
  <c r="L8" i="45" s="1"/>
  <c r="K9" i="45"/>
  <c r="J9" i="45"/>
  <c r="I9" i="45"/>
  <c r="H9" i="45"/>
  <c r="G9" i="45"/>
  <c r="F9" i="45"/>
  <c r="F8" i="45" s="1"/>
  <c r="D9" i="45"/>
  <c r="D8" i="45" s="1"/>
  <c r="C9" i="45"/>
  <c r="B9" i="45"/>
  <c r="O9" i="46"/>
  <c r="O8" i="46" s="1"/>
  <c r="O61" i="46" s="1"/>
  <c r="O65" i="46" s="1"/>
  <c r="N9" i="46"/>
  <c r="M9" i="46"/>
  <c r="L9" i="46"/>
  <c r="L8" i="46" s="1"/>
  <c r="K9" i="46"/>
  <c r="J9" i="46"/>
  <c r="R9" i="46" s="1"/>
  <c r="I9" i="46"/>
  <c r="I8" i="46" s="1"/>
  <c r="H9" i="46"/>
  <c r="G9" i="46"/>
  <c r="F9" i="46"/>
  <c r="D9" i="46"/>
  <c r="C9" i="46"/>
  <c r="B9" i="46"/>
  <c r="B8" i="46" s="1"/>
  <c r="O9" i="47"/>
  <c r="N9" i="47"/>
  <c r="M9" i="47"/>
  <c r="M8" i="47" s="1"/>
  <c r="L9" i="47"/>
  <c r="K9" i="47"/>
  <c r="S9" i="47" s="1"/>
  <c r="J9" i="47"/>
  <c r="J8" i="47" s="1"/>
  <c r="I9" i="47"/>
  <c r="H9" i="47"/>
  <c r="G9" i="47"/>
  <c r="F9" i="47"/>
  <c r="D9" i="47"/>
  <c r="D8" i="47" s="1"/>
  <c r="D61" i="47" s="1"/>
  <c r="D65" i="47" s="1"/>
  <c r="C9" i="47"/>
  <c r="B9" i="47"/>
  <c r="B8" i="47" s="1"/>
  <c r="O9" i="48"/>
  <c r="O8" i="48" s="1"/>
  <c r="N9" i="48"/>
  <c r="N8" i="48" s="1"/>
  <c r="M9" i="48"/>
  <c r="M8" i="48" s="1"/>
  <c r="L9" i="48"/>
  <c r="L8" i="48" s="1"/>
  <c r="K9" i="48"/>
  <c r="J9" i="48"/>
  <c r="I9" i="48"/>
  <c r="H9" i="48"/>
  <c r="G9" i="48"/>
  <c r="G8" i="48" s="1"/>
  <c r="F9" i="48"/>
  <c r="F8" i="48" s="1"/>
  <c r="D9" i="48"/>
  <c r="D8" i="48" s="1"/>
  <c r="D61" i="48" s="1"/>
  <c r="D65" i="48" s="1"/>
  <c r="C9" i="48"/>
  <c r="B9" i="48"/>
  <c r="B8" i="48"/>
  <c r="B61" i="48" s="1"/>
  <c r="B65" i="48" s="1"/>
  <c r="O9" i="49"/>
  <c r="N9" i="49"/>
  <c r="M9" i="49"/>
  <c r="L9" i="49"/>
  <c r="K9" i="49"/>
  <c r="J9" i="49"/>
  <c r="R9" i="49" s="1"/>
  <c r="I9" i="49"/>
  <c r="H9" i="49"/>
  <c r="H8" i="49" s="1"/>
  <c r="G9" i="49"/>
  <c r="F9" i="49"/>
  <c r="F8" i="49" s="1"/>
  <c r="D9" i="49"/>
  <c r="C9" i="49"/>
  <c r="B9" i="49"/>
  <c r="M8" i="49"/>
  <c r="D8" i="49"/>
  <c r="O9" i="50"/>
  <c r="N9" i="50"/>
  <c r="N8" i="50" s="1"/>
  <c r="M9" i="50"/>
  <c r="M8" i="50" s="1"/>
  <c r="M61" i="50" s="1"/>
  <c r="M65" i="50" s="1"/>
  <c r="L9" i="50"/>
  <c r="L8" i="50" s="1"/>
  <c r="K9" i="50"/>
  <c r="J9" i="50"/>
  <c r="J8" i="50" s="1"/>
  <c r="J61" i="50" s="1"/>
  <c r="I9" i="50"/>
  <c r="H9" i="50"/>
  <c r="H8" i="50" s="1"/>
  <c r="G9" i="50"/>
  <c r="F9" i="50"/>
  <c r="F8" i="50" s="1"/>
  <c r="D9" i="50"/>
  <c r="D8" i="50" s="1"/>
  <c r="D61" i="50" s="1"/>
  <c r="D65" i="50" s="1"/>
  <c r="C9" i="50"/>
  <c r="B9" i="50"/>
  <c r="B8" i="50" s="1"/>
  <c r="O8" i="50"/>
  <c r="I8" i="50"/>
  <c r="G8" i="50"/>
  <c r="O9" i="51"/>
  <c r="N9" i="51"/>
  <c r="M9" i="51"/>
  <c r="L9" i="51"/>
  <c r="K9" i="51"/>
  <c r="J9" i="51"/>
  <c r="J8" i="51" s="1"/>
  <c r="I9" i="51"/>
  <c r="H9" i="51"/>
  <c r="H8" i="51" s="1"/>
  <c r="G9" i="51"/>
  <c r="F9" i="51"/>
  <c r="D9" i="51"/>
  <c r="C9" i="51"/>
  <c r="B9" i="51"/>
  <c r="B8" i="51" s="1"/>
  <c r="L8" i="51"/>
  <c r="O9" i="52"/>
  <c r="N9" i="52"/>
  <c r="M9" i="52"/>
  <c r="M8" i="52" s="1"/>
  <c r="M61" i="52" s="1"/>
  <c r="M65" i="52" s="1"/>
  <c r="L9" i="52"/>
  <c r="L8" i="52" s="1"/>
  <c r="K9" i="52"/>
  <c r="J9" i="52"/>
  <c r="I9" i="52"/>
  <c r="I8" i="52" s="1"/>
  <c r="H9" i="52"/>
  <c r="G9" i="52"/>
  <c r="F9" i="52"/>
  <c r="D9" i="52"/>
  <c r="D8" i="52" s="1"/>
  <c r="D61" i="52" s="1"/>
  <c r="D65" i="52" s="1"/>
  <c r="C9" i="52"/>
  <c r="B9" i="52"/>
  <c r="B8" i="52" s="1"/>
  <c r="O9" i="53"/>
  <c r="N9" i="53"/>
  <c r="M9" i="53"/>
  <c r="L9" i="53"/>
  <c r="L8" i="53" s="1"/>
  <c r="K9" i="53"/>
  <c r="J9" i="53"/>
  <c r="I9" i="53"/>
  <c r="I8" i="53" s="1"/>
  <c r="I61" i="53" s="1"/>
  <c r="I65" i="53" s="1"/>
  <c r="H9" i="53"/>
  <c r="G9" i="53"/>
  <c r="F9" i="53"/>
  <c r="D9" i="53"/>
  <c r="C9" i="53"/>
  <c r="B9" i="53"/>
  <c r="O8" i="53"/>
  <c r="B8" i="53"/>
  <c r="B61" i="53" s="1"/>
  <c r="B65" i="53" s="1"/>
  <c r="O9" i="54"/>
  <c r="O8" i="54" s="1"/>
  <c r="O61" i="54" s="1"/>
  <c r="O65" i="54" s="1"/>
  <c r="N9" i="54"/>
  <c r="N8" i="54" s="1"/>
  <c r="M9" i="54"/>
  <c r="M8" i="54" s="1"/>
  <c r="L9" i="54"/>
  <c r="L8" i="54" s="1"/>
  <c r="K9" i="54"/>
  <c r="J9" i="54"/>
  <c r="I9" i="54"/>
  <c r="H9" i="54"/>
  <c r="H8" i="54" s="1"/>
  <c r="G9" i="54"/>
  <c r="G8" i="54" s="1"/>
  <c r="F9" i="54"/>
  <c r="F8" i="54" s="1"/>
  <c r="D9" i="54"/>
  <c r="C9" i="54"/>
  <c r="C8" i="54" s="1"/>
  <c r="B9" i="54"/>
  <c r="B8" i="54" s="1"/>
  <c r="I8" i="54"/>
  <c r="O9" i="55"/>
  <c r="N9" i="55"/>
  <c r="M9" i="55"/>
  <c r="M8" i="55" s="1"/>
  <c r="L9" i="55"/>
  <c r="L8" i="55" s="1"/>
  <c r="K9" i="55"/>
  <c r="J9" i="55"/>
  <c r="I9" i="55"/>
  <c r="H9" i="55"/>
  <c r="G9" i="55"/>
  <c r="G8" i="55" s="1"/>
  <c r="F9" i="55"/>
  <c r="F8" i="55" s="1"/>
  <c r="F61" i="55" s="1"/>
  <c r="F65" i="55" s="1"/>
  <c r="D9" i="55"/>
  <c r="D8" i="55" s="1"/>
  <c r="C9" i="55"/>
  <c r="B9" i="55"/>
  <c r="B8" i="55" s="1"/>
  <c r="O9" i="1"/>
  <c r="N9" i="1"/>
  <c r="M9" i="1"/>
  <c r="M8" i="1" s="1"/>
  <c r="L9" i="1"/>
  <c r="L8" i="1" s="1"/>
  <c r="K9" i="1"/>
  <c r="J9" i="1"/>
  <c r="I9" i="1"/>
  <c r="H9" i="1"/>
  <c r="G9" i="1"/>
  <c r="F9" i="1"/>
  <c r="D9" i="1"/>
  <c r="D8" i="1" s="1"/>
  <c r="C9" i="1"/>
  <c r="B9" i="1"/>
  <c r="B8" i="1" s="1"/>
  <c r="F8" i="1"/>
  <c r="U64" i="55"/>
  <c r="S64" i="55"/>
  <c r="R64" i="55"/>
  <c r="Q64" i="55"/>
  <c r="P64" i="55"/>
  <c r="E64" i="55"/>
  <c r="T64" i="55" s="1"/>
  <c r="U63" i="55"/>
  <c r="S63" i="55"/>
  <c r="R63" i="55"/>
  <c r="Q63" i="55"/>
  <c r="P63" i="55"/>
  <c r="E63" i="55"/>
  <c r="T63" i="55" s="1"/>
  <c r="R62" i="55"/>
  <c r="S60" i="55"/>
  <c r="R60" i="55"/>
  <c r="Q60" i="55"/>
  <c r="P60" i="55"/>
  <c r="E60" i="55"/>
  <c r="T60" i="55" s="1"/>
  <c r="T59" i="55"/>
  <c r="S59" i="55"/>
  <c r="R59" i="55"/>
  <c r="Q59" i="55"/>
  <c r="P59" i="55"/>
  <c r="E59" i="55"/>
  <c r="U59" i="55" s="1"/>
  <c r="S58" i="55"/>
  <c r="R58" i="55"/>
  <c r="Q58" i="55"/>
  <c r="P58" i="55"/>
  <c r="E58" i="55"/>
  <c r="S57" i="55"/>
  <c r="R57" i="55"/>
  <c r="Q57" i="55"/>
  <c r="P57" i="55"/>
  <c r="E57" i="55"/>
  <c r="R56" i="55"/>
  <c r="S55" i="55"/>
  <c r="R55" i="55"/>
  <c r="Q55" i="55"/>
  <c r="P55" i="55"/>
  <c r="E55" i="55"/>
  <c r="U55" i="55" s="1"/>
  <c r="S54" i="55"/>
  <c r="R54" i="55"/>
  <c r="Q54" i="55"/>
  <c r="P54" i="55"/>
  <c r="E54" i="55"/>
  <c r="T54" i="55" s="1"/>
  <c r="T53" i="55"/>
  <c r="S53" i="55"/>
  <c r="R53" i="55"/>
  <c r="Q53" i="55"/>
  <c r="P53" i="55"/>
  <c r="E53" i="55"/>
  <c r="U53" i="55" s="1"/>
  <c r="S52" i="55"/>
  <c r="R52" i="55"/>
  <c r="Q52" i="55"/>
  <c r="P52" i="55"/>
  <c r="E52" i="55"/>
  <c r="U52" i="55" s="1"/>
  <c r="S51" i="55"/>
  <c r="R51" i="55"/>
  <c r="Q51" i="55"/>
  <c r="P51" i="55"/>
  <c r="E51" i="55"/>
  <c r="U51" i="55" s="1"/>
  <c r="S50" i="55"/>
  <c r="R50" i="55"/>
  <c r="Q50" i="55"/>
  <c r="P50" i="55"/>
  <c r="E50" i="55"/>
  <c r="S49" i="55"/>
  <c r="R49" i="55"/>
  <c r="Q49" i="55"/>
  <c r="P49" i="55"/>
  <c r="E49" i="55"/>
  <c r="U49" i="55" s="1"/>
  <c r="S48" i="55"/>
  <c r="R48" i="55"/>
  <c r="Q48" i="55"/>
  <c r="P48" i="55"/>
  <c r="E48" i="55"/>
  <c r="T48" i="55" s="1"/>
  <c r="S47" i="55"/>
  <c r="R47" i="55"/>
  <c r="Q47" i="55"/>
  <c r="P47" i="55"/>
  <c r="E47" i="55"/>
  <c r="S46" i="55"/>
  <c r="R46" i="55"/>
  <c r="Q46" i="55"/>
  <c r="P46" i="55"/>
  <c r="E46" i="55"/>
  <c r="T46" i="55" s="1"/>
  <c r="U45" i="55"/>
  <c r="T45" i="55"/>
  <c r="S45" i="55"/>
  <c r="R45" i="55"/>
  <c r="Q45" i="55"/>
  <c r="P45" i="55"/>
  <c r="E45" i="55"/>
  <c r="R44" i="55"/>
  <c r="S42" i="55"/>
  <c r="R42" i="55"/>
  <c r="Q42" i="55"/>
  <c r="P42" i="55"/>
  <c r="E42" i="55"/>
  <c r="S41" i="55"/>
  <c r="R41" i="55"/>
  <c r="Q41" i="55"/>
  <c r="P41" i="55"/>
  <c r="E41" i="55"/>
  <c r="U41" i="55" s="1"/>
  <c r="S40" i="55"/>
  <c r="R40" i="55"/>
  <c r="Q40" i="55"/>
  <c r="P40" i="55"/>
  <c r="E40" i="55"/>
  <c r="S39" i="55"/>
  <c r="R39" i="55"/>
  <c r="Q39" i="55"/>
  <c r="P39" i="55"/>
  <c r="E39" i="55"/>
  <c r="U39" i="55" s="1"/>
  <c r="S38" i="55"/>
  <c r="R38" i="55"/>
  <c r="Q38" i="55"/>
  <c r="P38" i="55"/>
  <c r="E38" i="55"/>
  <c r="T38" i="55" s="1"/>
  <c r="U37" i="55"/>
  <c r="S37" i="55"/>
  <c r="R37" i="55"/>
  <c r="Q37" i="55"/>
  <c r="P37" i="55"/>
  <c r="E37" i="55"/>
  <c r="T37" i="55" s="1"/>
  <c r="U36" i="55"/>
  <c r="T36" i="55"/>
  <c r="S36" i="55"/>
  <c r="R36" i="55"/>
  <c r="Q36" i="55"/>
  <c r="P36" i="55"/>
  <c r="E36" i="55"/>
  <c r="U35" i="55"/>
  <c r="T35" i="55"/>
  <c r="S35" i="55"/>
  <c r="R35" i="55"/>
  <c r="Q35" i="55"/>
  <c r="P35" i="55"/>
  <c r="E35" i="55"/>
  <c r="S34" i="55"/>
  <c r="R34" i="55"/>
  <c r="Q34" i="55"/>
  <c r="P34" i="55"/>
  <c r="E34" i="55"/>
  <c r="S33" i="55"/>
  <c r="R33" i="55"/>
  <c r="Q33" i="55"/>
  <c r="P33" i="55"/>
  <c r="E33" i="55"/>
  <c r="U32" i="55"/>
  <c r="S32" i="55"/>
  <c r="R32" i="55"/>
  <c r="Q32" i="55"/>
  <c r="P32" i="55"/>
  <c r="E32" i="55"/>
  <c r="T32" i="55" s="1"/>
  <c r="S31" i="55"/>
  <c r="R31" i="55"/>
  <c r="Q31" i="55"/>
  <c r="P31" i="55"/>
  <c r="E31" i="55"/>
  <c r="S30" i="55"/>
  <c r="R30" i="55"/>
  <c r="Q30" i="55"/>
  <c r="P30" i="55"/>
  <c r="E30" i="55"/>
  <c r="T30" i="55" s="1"/>
  <c r="U29" i="55"/>
  <c r="T29" i="55"/>
  <c r="S29" i="55"/>
  <c r="R29" i="55"/>
  <c r="Q29" i="55"/>
  <c r="P29" i="55"/>
  <c r="E29" i="55"/>
  <c r="S27" i="55"/>
  <c r="R27" i="55"/>
  <c r="Q27" i="55"/>
  <c r="P27" i="55"/>
  <c r="E27" i="55"/>
  <c r="U27" i="55" s="1"/>
  <c r="S26" i="55"/>
  <c r="R26" i="55"/>
  <c r="Q26" i="55"/>
  <c r="P26" i="55"/>
  <c r="E26" i="55"/>
  <c r="T25" i="55"/>
  <c r="S25" i="55"/>
  <c r="R25" i="55"/>
  <c r="Q25" i="55"/>
  <c r="P25" i="55"/>
  <c r="E25" i="55"/>
  <c r="U25" i="55" s="1"/>
  <c r="U24" i="55"/>
  <c r="S24" i="55"/>
  <c r="R24" i="55"/>
  <c r="Q24" i="55"/>
  <c r="P24" i="55"/>
  <c r="E24" i="55"/>
  <c r="T24" i="55" s="1"/>
  <c r="U23" i="55"/>
  <c r="T23" i="55"/>
  <c r="S23" i="55"/>
  <c r="R23" i="55"/>
  <c r="Q23" i="55"/>
  <c r="P23" i="55"/>
  <c r="E23" i="55"/>
  <c r="S22" i="55"/>
  <c r="R22" i="55"/>
  <c r="Q22" i="55"/>
  <c r="P22" i="55"/>
  <c r="E22" i="55"/>
  <c r="S21" i="55"/>
  <c r="R21" i="55"/>
  <c r="Q21" i="55"/>
  <c r="P21" i="55"/>
  <c r="E21" i="55"/>
  <c r="S20" i="55"/>
  <c r="R20" i="55"/>
  <c r="Q20" i="55"/>
  <c r="P20" i="55"/>
  <c r="E20" i="55"/>
  <c r="T20" i="55" s="1"/>
  <c r="T19" i="55"/>
  <c r="S19" i="55"/>
  <c r="R19" i="55"/>
  <c r="Q19" i="55"/>
  <c r="P19" i="55"/>
  <c r="E19" i="55"/>
  <c r="U19" i="55" s="1"/>
  <c r="S18" i="55"/>
  <c r="R18" i="55"/>
  <c r="Q18" i="55"/>
  <c r="P18" i="55"/>
  <c r="E18" i="55"/>
  <c r="U17" i="55"/>
  <c r="S17" i="55"/>
  <c r="R17" i="55"/>
  <c r="Q17" i="55"/>
  <c r="P17" i="55"/>
  <c r="E17" i="55"/>
  <c r="T17" i="55" s="1"/>
  <c r="U16" i="55"/>
  <c r="S16" i="55"/>
  <c r="R16" i="55"/>
  <c r="Q16" i="55"/>
  <c r="P16" i="55"/>
  <c r="E16" i="55"/>
  <c r="T16" i="55" s="1"/>
  <c r="U15" i="55"/>
  <c r="T15" i="55"/>
  <c r="S15" i="55"/>
  <c r="R15" i="55"/>
  <c r="Q15" i="55"/>
  <c r="P15" i="55"/>
  <c r="E15" i="55"/>
  <c r="T14" i="55"/>
  <c r="S14" i="55"/>
  <c r="R14" i="55"/>
  <c r="Q14" i="55"/>
  <c r="P14" i="55"/>
  <c r="E14" i="55"/>
  <c r="U14" i="55" s="1"/>
  <c r="S13" i="55"/>
  <c r="R13" i="55"/>
  <c r="Q13" i="55"/>
  <c r="P13" i="55"/>
  <c r="E13" i="55"/>
  <c r="U13" i="55" s="1"/>
  <c r="S12" i="55"/>
  <c r="R12" i="55"/>
  <c r="Q12" i="55"/>
  <c r="P12" i="55"/>
  <c r="E12" i="55"/>
  <c r="T12" i="55" s="1"/>
  <c r="S11" i="55"/>
  <c r="R11" i="55"/>
  <c r="Q11" i="55"/>
  <c r="P11" i="55"/>
  <c r="E11" i="55"/>
  <c r="U11" i="55" s="1"/>
  <c r="S10" i="55"/>
  <c r="R10" i="55"/>
  <c r="Q10" i="55"/>
  <c r="P10" i="55"/>
  <c r="E10" i="55"/>
  <c r="U10" i="55" s="1"/>
  <c r="S64" i="54"/>
  <c r="R64" i="54"/>
  <c r="Q64" i="54"/>
  <c r="P64" i="54"/>
  <c r="E64" i="54"/>
  <c r="U64" i="54" s="1"/>
  <c r="S63" i="54"/>
  <c r="R63" i="54"/>
  <c r="Q63" i="54"/>
  <c r="P63" i="54"/>
  <c r="E63" i="54"/>
  <c r="T63" i="54" s="1"/>
  <c r="R62" i="54"/>
  <c r="S60" i="54"/>
  <c r="R60" i="54"/>
  <c r="Q60" i="54"/>
  <c r="P60" i="54"/>
  <c r="E60" i="54"/>
  <c r="T60" i="54" s="1"/>
  <c r="S59" i="54"/>
  <c r="R59" i="54"/>
  <c r="Q59" i="54"/>
  <c r="P59" i="54"/>
  <c r="E59" i="54"/>
  <c r="U58" i="54"/>
  <c r="S58" i="54"/>
  <c r="R58" i="54"/>
  <c r="Q58" i="54"/>
  <c r="P58" i="54"/>
  <c r="E58" i="54"/>
  <c r="T58" i="54" s="1"/>
  <c r="U57" i="54"/>
  <c r="T57" i="54"/>
  <c r="S57" i="54"/>
  <c r="R57" i="54"/>
  <c r="Q57" i="54"/>
  <c r="P57" i="54"/>
  <c r="E57" i="54"/>
  <c r="R56" i="54"/>
  <c r="S55" i="54"/>
  <c r="R55" i="54"/>
  <c r="Q55" i="54"/>
  <c r="P55" i="54"/>
  <c r="E55" i="54"/>
  <c r="U55" i="54" s="1"/>
  <c r="T54" i="54"/>
  <c r="S54" i="54"/>
  <c r="R54" i="54"/>
  <c r="Q54" i="54"/>
  <c r="P54" i="54"/>
  <c r="E54" i="54"/>
  <c r="U54" i="54" s="1"/>
  <c r="S53" i="54"/>
  <c r="R53" i="54"/>
  <c r="Q53" i="54"/>
  <c r="P53" i="54"/>
  <c r="E53" i="54"/>
  <c r="S52" i="54"/>
  <c r="R52" i="54"/>
  <c r="Q52" i="54"/>
  <c r="P52" i="54"/>
  <c r="E52" i="54"/>
  <c r="S51" i="54"/>
  <c r="R51" i="54"/>
  <c r="Q51" i="54"/>
  <c r="P51" i="54"/>
  <c r="E51" i="54"/>
  <c r="U51" i="54" s="1"/>
  <c r="S50" i="54"/>
  <c r="R50" i="54"/>
  <c r="Q50" i="54"/>
  <c r="P50" i="54"/>
  <c r="E50" i="54"/>
  <c r="U50" i="54" s="1"/>
  <c r="S49" i="54"/>
  <c r="R49" i="54"/>
  <c r="Q49" i="54"/>
  <c r="P49" i="54"/>
  <c r="E49" i="54"/>
  <c r="T49" i="54" s="1"/>
  <c r="S48" i="54"/>
  <c r="R48" i="54"/>
  <c r="Q48" i="54"/>
  <c r="P48" i="54"/>
  <c r="E48" i="54"/>
  <c r="U48" i="54" s="1"/>
  <c r="T47" i="54"/>
  <c r="S47" i="54"/>
  <c r="R47" i="54"/>
  <c r="Q47" i="54"/>
  <c r="P47" i="54"/>
  <c r="E47" i="54"/>
  <c r="U47" i="54" s="1"/>
  <c r="S46" i="54"/>
  <c r="R46" i="54"/>
  <c r="Q46" i="54"/>
  <c r="P46" i="54"/>
  <c r="E46" i="54"/>
  <c r="S45" i="54"/>
  <c r="R45" i="54"/>
  <c r="Q45" i="54"/>
  <c r="P45" i="54"/>
  <c r="E45" i="54"/>
  <c r="R44" i="54"/>
  <c r="S42" i="54"/>
  <c r="R42" i="54"/>
  <c r="Q42" i="54"/>
  <c r="P42" i="54"/>
  <c r="E42" i="54"/>
  <c r="U42" i="54" s="1"/>
  <c r="T41" i="54"/>
  <c r="S41" i="54"/>
  <c r="R41" i="54"/>
  <c r="Q41" i="54"/>
  <c r="P41" i="54"/>
  <c r="E41" i="54"/>
  <c r="U41" i="54" s="1"/>
  <c r="S40" i="54"/>
  <c r="R40" i="54"/>
  <c r="Q40" i="54"/>
  <c r="P40" i="54"/>
  <c r="E40" i="54"/>
  <c r="S39" i="54"/>
  <c r="R39" i="54"/>
  <c r="Q39" i="54"/>
  <c r="P39" i="54"/>
  <c r="E39" i="54"/>
  <c r="U38" i="54"/>
  <c r="S38" i="54"/>
  <c r="R38" i="54"/>
  <c r="Q38" i="54"/>
  <c r="P38" i="54"/>
  <c r="E38" i="54"/>
  <c r="T38" i="54" s="1"/>
  <c r="S37" i="54"/>
  <c r="R37" i="54"/>
  <c r="Q37" i="54"/>
  <c r="P37" i="54"/>
  <c r="E37" i="54"/>
  <c r="U36" i="54"/>
  <c r="T36" i="54"/>
  <c r="S36" i="54"/>
  <c r="R36" i="54"/>
  <c r="Q36" i="54"/>
  <c r="P36" i="54"/>
  <c r="E36" i="54"/>
  <c r="S35" i="54"/>
  <c r="R35" i="54"/>
  <c r="Q35" i="54"/>
  <c r="P35" i="54"/>
  <c r="E35" i="54"/>
  <c r="T35" i="54" s="1"/>
  <c r="S34" i="54"/>
  <c r="R34" i="54"/>
  <c r="Q34" i="54"/>
  <c r="P34" i="54"/>
  <c r="E34" i="54"/>
  <c r="S33" i="54"/>
  <c r="R33" i="54"/>
  <c r="Q33" i="54"/>
  <c r="P33" i="54"/>
  <c r="T33" i="54" s="1"/>
  <c r="E33" i="54"/>
  <c r="S32" i="54"/>
  <c r="R32" i="54"/>
  <c r="Q32" i="54"/>
  <c r="P32" i="54"/>
  <c r="E32" i="54"/>
  <c r="S31" i="54"/>
  <c r="R31" i="54"/>
  <c r="Q31" i="54"/>
  <c r="P31" i="54"/>
  <c r="E31" i="54"/>
  <c r="U30" i="54"/>
  <c r="S30" i="54"/>
  <c r="R30" i="54"/>
  <c r="Q30" i="54"/>
  <c r="P30" i="54"/>
  <c r="E30" i="54"/>
  <c r="T30" i="54" s="1"/>
  <c r="S29" i="54"/>
  <c r="R29" i="54"/>
  <c r="Q29" i="54"/>
  <c r="P29" i="54"/>
  <c r="E29" i="54"/>
  <c r="S27" i="54"/>
  <c r="R27" i="54"/>
  <c r="Q27" i="54"/>
  <c r="P27" i="54"/>
  <c r="E27" i="54"/>
  <c r="U26" i="54"/>
  <c r="S26" i="54"/>
  <c r="R26" i="54"/>
  <c r="Q26" i="54"/>
  <c r="P26" i="54"/>
  <c r="E26" i="54"/>
  <c r="T26" i="54" s="1"/>
  <c r="U25" i="54"/>
  <c r="S25" i="54"/>
  <c r="R25" i="54"/>
  <c r="Q25" i="54"/>
  <c r="P25" i="54"/>
  <c r="E25" i="54"/>
  <c r="T25" i="54" s="1"/>
  <c r="T24" i="54"/>
  <c r="S24" i="54"/>
  <c r="R24" i="54"/>
  <c r="Q24" i="54"/>
  <c r="P24" i="54"/>
  <c r="E24" i="54"/>
  <c r="U24" i="54" s="1"/>
  <c r="S23" i="54"/>
  <c r="R23" i="54"/>
  <c r="Q23" i="54"/>
  <c r="P23" i="54"/>
  <c r="E23" i="54"/>
  <c r="S22" i="54"/>
  <c r="R22" i="54"/>
  <c r="Q22" i="54"/>
  <c r="P22" i="54"/>
  <c r="E22" i="54"/>
  <c r="T21" i="54"/>
  <c r="S21" i="54"/>
  <c r="R21" i="54"/>
  <c r="Q21" i="54"/>
  <c r="P21" i="54"/>
  <c r="E21" i="54"/>
  <c r="U21" i="54" s="1"/>
  <c r="S20" i="54"/>
  <c r="R20" i="54"/>
  <c r="Q20" i="54"/>
  <c r="P20" i="54"/>
  <c r="E20" i="54"/>
  <c r="S19" i="54"/>
  <c r="R19" i="54"/>
  <c r="Q19" i="54"/>
  <c r="P19" i="54"/>
  <c r="E19" i="54"/>
  <c r="U18" i="54"/>
  <c r="S18" i="54"/>
  <c r="R18" i="54"/>
  <c r="Q18" i="54"/>
  <c r="P18" i="54"/>
  <c r="E18" i="54"/>
  <c r="T18" i="54" s="1"/>
  <c r="U17" i="54"/>
  <c r="S17" i="54"/>
  <c r="R17" i="54"/>
  <c r="Q17" i="54"/>
  <c r="P17" i="54"/>
  <c r="E17" i="54"/>
  <c r="T17" i="54" s="1"/>
  <c r="T16" i="54"/>
  <c r="S16" i="54"/>
  <c r="R16" i="54"/>
  <c r="Q16" i="54"/>
  <c r="P16" i="54"/>
  <c r="E16" i="54"/>
  <c r="U16" i="54" s="1"/>
  <c r="S15" i="54"/>
  <c r="R15" i="54"/>
  <c r="Q15" i="54"/>
  <c r="P15" i="54"/>
  <c r="E15" i="54"/>
  <c r="U15" i="54" s="1"/>
  <c r="S14" i="54"/>
  <c r="R14" i="54"/>
  <c r="Q14" i="54"/>
  <c r="P14" i="54"/>
  <c r="E14" i="54"/>
  <c r="T13" i="54"/>
  <c r="S13" i="54"/>
  <c r="R13" i="54"/>
  <c r="Q13" i="54"/>
  <c r="P13" i="54"/>
  <c r="E13" i="54"/>
  <c r="U13" i="54" s="1"/>
  <c r="S12" i="54"/>
  <c r="R12" i="54"/>
  <c r="Q12" i="54"/>
  <c r="P12" i="54"/>
  <c r="E12" i="54"/>
  <c r="S11" i="54"/>
  <c r="R11" i="54"/>
  <c r="Q11" i="54"/>
  <c r="P11" i="54"/>
  <c r="E11" i="54"/>
  <c r="U10" i="54"/>
  <c r="S10" i="54"/>
  <c r="R10" i="54"/>
  <c r="Q10" i="54"/>
  <c r="P10" i="54"/>
  <c r="E10" i="54"/>
  <c r="S64" i="53"/>
  <c r="R64" i="53"/>
  <c r="Q64" i="53"/>
  <c r="P64" i="53"/>
  <c r="E64" i="53"/>
  <c r="U64" i="53" s="1"/>
  <c r="T63" i="53"/>
  <c r="S63" i="53"/>
  <c r="R63" i="53"/>
  <c r="Q63" i="53"/>
  <c r="P63" i="53"/>
  <c r="P62" i="53" s="1"/>
  <c r="E63" i="53"/>
  <c r="U63" i="53" s="1"/>
  <c r="R62" i="53"/>
  <c r="S60" i="53"/>
  <c r="R60" i="53"/>
  <c r="Q60" i="53"/>
  <c r="P60" i="53"/>
  <c r="E60" i="53"/>
  <c r="U59" i="53"/>
  <c r="S59" i="53"/>
  <c r="R59" i="53"/>
  <c r="Q59" i="53"/>
  <c r="P59" i="53"/>
  <c r="E59" i="53"/>
  <c r="T59" i="53" s="1"/>
  <c r="S58" i="53"/>
  <c r="R58" i="53"/>
  <c r="Q58" i="53"/>
  <c r="P58" i="53"/>
  <c r="E58" i="53"/>
  <c r="T58" i="53" s="1"/>
  <c r="T57" i="53"/>
  <c r="S57" i="53"/>
  <c r="R57" i="53"/>
  <c r="Q57" i="53"/>
  <c r="P57" i="53"/>
  <c r="E57" i="53"/>
  <c r="U57" i="53" s="1"/>
  <c r="R56" i="53"/>
  <c r="S55" i="53"/>
  <c r="R55" i="53"/>
  <c r="Q55" i="53"/>
  <c r="P55" i="53"/>
  <c r="E55" i="53"/>
  <c r="T55" i="53" s="1"/>
  <c r="T54" i="53"/>
  <c r="S54" i="53"/>
  <c r="R54" i="53"/>
  <c r="Q54" i="53"/>
  <c r="P54" i="53"/>
  <c r="E54" i="53"/>
  <c r="U54" i="53" s="1"/>
  <c r="S53" i="53"/>
  <c r="R53" i="53"/>
  <c r="Q53" i="53"/>
  <c r="P53" i="53"/>
  <c r="E53" i="53"/>
  <c r="S52" i="53"/>
  <c r="R52" i="53"/>
  <c r="Q52" i="53"/>
  <c r="P52" i="53"/>
  <c r="E52" i="53"/>
  <c r="U52" i="53" s="1"/>
  <c r="T51" i="53"/>
  <c r="S51" i="53"/>
  <c r="R51" i="53"/>
  <c r="Q51" i="53"/>
  <c r="P51" i="53"/>
  <c r="E51" i="53"/>
  <c r="U51" i="53" s="1"/>
  <c r="S50" i="53"/>
  <c r="R50" i="53"/>
  <c r="Q50" i="53"/>
  <c r="P50" i="53"/>
  <c r="E50" i="53"/>
  <c r="U50" i="53" s="1"/>
  <c r="S49" i="53"/>
  <c r="R49" i="53"/>
  <c r="Q49" i="53"/>
  <c r="P49" i="53"/>
  <c r="E49" i="53"/>
  <c r="S48" i="53"/>
  <c r="R48" i="53"/>
  <c r="Q48" i="53"/>
  <c r="P48" i="53"/>
  <c r="E48" i="53"/>
  <c r="S47" i="53"/>
  <c r="R47" i="53"/>
  <c r="Q47" i="53"/>
  <c r="P47" i="53"/>
  <c r="E47" i="53"/>
  <c r="S46" i="53"/>
  <c r="R46" i="53"/>
  <c r="Q46" i="53"/>
  <c r="P46" i="53"/>
  <c r="T46" i="53" s="1"/>
  <c r="E46" i="53"/>
  <c r="U46" i="53" s="1"/>
  <c r="S45" i="53"/>
  <c r="R45" i="53"/>
  <c r="Q45" i="53"/>
  <c r="P45" i="53"/>
  <c r="E45" i="53"/>
  <c r="T45" i="53" s="1"/>
  <c r="R44" i="53"/>
  <c r="U42" i="53"/>
  <c r="S42" i="53"/>
  <c r="R42" i="53"/>
  <c r="Q42" i="53"/>
  <c r="P42" i="53"/>
  <c r="E42" i="53"/>
  <c r="T42" i="53" s="1"/>
  <c r="S41" i="53"/>
  <c r="R41" i="53"/>
  <c r="Q41" i="53"/>
  <c r="P41" i="53"/>
  <c r="E41" i="53"/>
  <c r="S40" i="53"/>
  <c r="R40" i="53"/>
  <c r="Q40" i="53"/>
  <c r="P40" i="53"/>
  <c r="E40" i="53"/>
  <c r="S39" i="53"/>
  <c r="R39" i="53"/>
  <c r="Q39" i="53"/>
  <c r="P39" i="53"/>
  <c r="E39" i="53"/>
  <c r="T39" i="53" s="1"/>
  <c r="T38" i="53"/>
  <c r="S38" i="53"/>
  <c r="R38" i="53"/>
  <c r="Q38" i="53"/>
  <c r="P38" i="53"/>
  <c r="E38" i="53"/>
  <c r="U38" i="53" s="1"/>
  <c r="U37" i="53"/>
  <c r="S37" i="53"/>
  <c r="R37" i="53"/>
  <c r="Q37" i="53"/>
  <c r="P37" i="53"/>
  <c r="E37" i="53"/>
  <c r="T37" i="53" s="1"/>
  <c r="T36" i="53"/>
  <c r="S36" i="53"/>
  <c r="R36" i="53"/>
  <c r="Q36" i="53"/>
  <c r="P36" i="53"/>
  <c r="E36" i="53"/>
  <c r="U36" i="53" s="1"/>
  <c r="T35" i="53"/>
  <c r="S35" i="53"/>
  <c r="R35" i="53"/>
  <c r="Q35" i="53"/>
  <c r="P35" i="53"/>
  <c r="E35" i="53"/>
  <c r="U35" i="53" s="1"/>
  <c r="U34" i="53"/>
  <c r="S34" i="53"/>
  <c r="R34" i="53"/>
  <c r="Q34" i="53"/>
  <c r="P34" i="53"/>
  <c r="E34" i="53"/>
  <c r="T34" i="53" s="1"/>
  <c r="S33" i="53"/>
  <c r="R33" i="53"/>
  <c r="Q33" i="53"/>
  <c r="P33" i="53"/>
  <c r="E33" i="53"/>
  <c r="S32" i="53"/>
  <c r="R32" i="53"/>
  <c r="Q32" i="53"/>
  <c r="P32" i="53"/>
  <c r="E32" i="53"/>
  <c r="S31" i="53"/>
  <c r="R31" i="53"/>
  <c r="Q31" i="53"/>
  <c r="P31" i="53"/>
  <c r="E31" i="53"/>
  <c r="T30" i="53"/>
  <c r="S30" i="53"/>
  <c r="R30" i="53"/>
  <c r="Q30" i="53"/>
  <c r="P30" i="53"/>
  <c r="E30" i="53"/>
  <c r="U30" i="53" s="1"/>
  <c r="S29" i="53"/>
  <c r="R29" i="53"/>
  <c r="Q29" i="53"/>
  <c r="P29" i="53"/>
  <c r="E29" i="53"/>
  <c r="T29" i="53" s="1"/>
  <c r="R28" i="53"/>
  <c r="U27" i="53"/>
  <c r="S27" i="53"/>
  <c r="R27" i="53"/>
  <c r="Q27" i="53"/>
  <c r="P27" i="53"/>
  <c r="E27" i="53"/>
  <c r="T27" i="53" s="1"/>
  <c r="S26" i="53"/>
  <c r="R26" i="53"/>
  <c r="Q26" i="53"/>
  <c r="P26" i="53"/>
  <c r="E26" i="53"/>
  <c r="T25" i="53"/>
  <c r="S25" i="53"/>
  <c r="R25" i="53"/>
  <c r="Q25" i="53"/>
  <c r="P25" i="53"/>
  <c r="E25" i="53"/>
  <c r="U25" i="53" s="1"/>
  <c r="S24" i="53"/>
  <c r="R24" i="53"/>
  <c r="Q24" i="53"/>
  <c r="P24" i="53"/>
  <c r="E24" i="53"/>
  <c r="S23" i="53"/>
  <c r="R23" i="53"/>
  <c r="Q23" i="53"/>
  <c r="P23" i="53"/>
  <c r="E23" i="53"/>
  <c r="T22" i="53"/>
  <c r="S22" i="53"/>
  <c r="R22" i="53"/>
  <c r="Q22" i="53"/>
  <c r="P22" i="53"/>
  <c r="E22" i="53"/>
  <c r="U22" i="53" s="1"/>
  <c r="S21" i="53"/>
  <c r="R21" i="53"/>
  <c r="Q21" i="53"/>
  <c r="P21" i="53"/>
  <c r="E21" i="53"/>
  <c r="S20" i="53"/>
  <c r="R20" i="53"/>
  <c r="Q20" i="53"/>
  <c r="P20" i="53"/>
  <c r="E20" i="53"/>
  <c r="S19" i="53"/>
  <c r="R19" i="53"/>
  <c r="Q19" i="53"/>
  <c r="P19" i="53"/>
  <c r="E19" i="53"/>
  <c r="T19" i="53" s="1"/>
  <c r="S18" i="53"/>
  <c r="R18" i="53"/>
  <c r="Q18" i="53"/>
  <c r="P18" i="53"/>
  <c r="E18" i="53"/>
  <c r="U18" i="53" s="1"/>
  <c r="U17" i="53"/>
  <c r="S17" i="53"/>
  <c r="R17" i="53"/>
  <c r="Q17" i="53"/>
  <c r="P17" i="53"/>
  <c r="E17" i="53"/>
  <c r="T17" i="53" s="1"/>
  <c r="T16" i="53"/>
  <c r="S16" i="53"/>
  <c r="R16" i="53"/>
  <c r="Q16" i="53"/>
  <c r="P16" i="53"/>
  <c r="E16" i="53"/>
  <c r="U16" i="53" s="1"/>
  <c r="T15" i="53"/>
  <c r="S15" i="53"/>
  <c r="R15" i="53"/>
  <c r="Q15" i="53"/>
  <c r="P15" i="53"/>
  <c r="E15" i="53"/>
  <c r="U15" i="53" s="1"/>
  <c r="U14" i="53"/>
  <c r="S14" i="53"/>
  <c r="R14" i="53"/>
  <c r="Q14" i="53"/>
  <c r="P14" i="53"/>
  <c r="E14" i="53"/>
  <c r="T14" i="53" s="1"/>
  <c r="S13" i="53"/>
  <c r="R13" i="53"/>
  <c r="Q13" i="53"/>
  <c r="P13" i="53"/>
  <c r="E13" i="53"/>
  <c r="S12" i="53"/>
  <c r="R12" i="53"/>
  <c r="Q12" i="53"/>
  <c r="P12" i="53"/>
  <c r="E12" i="53"/>
  <c r="S11" i="53"/>
  <c r="R11" i="53"/>
  <c r="Q11" i="53"/>
  <c r="P11" i="53"/>
  <c r="E11" i="53"/>
  <c r="T11" i="53" s="1"/>
  <c r="S10" i="53"/>
  <c r="R10" i="53"/>
  <c r="Q10" i="53"/>
  <c r="P10" i="53"/>
  <c r="E10" i="53"/>
  <c r="S64" i="52"/>
  <c r="R64" i="52"/>
  <c r="Q64" i="52"/>
  <c r="P64" i="52"/>
  <c r="E64" i="52"/>
  <c r="U64" i="52" s="1"/>
  <c r="U63" i="52"/>
  <c r="S63" i="52"/>
  <c r="R63" i="52"/>
  <c r="Q63" i="52"/>
  <c r="P63" i="52"/>
  <c r="E63" i="52"/>
  <c r="T63" i="52" s="1"/>
  <c r="R62" i="52"/>
  <c r="S60" i="52"/>
  <c r="R60" i="52"/>
  <c r="Q60" i="52"/>
  <c r="P60" i="52"/>
  <c r="E60" i="52"/>
  <c r="T60" i="52" s="1"/>
  <c r="T59" i="52"/>
  <c r="S59" i="52"/>
  <c r="R59" i="52"/>
  <c r="Q59" i="52"/>
  <c r="P59" i="52"/>
  <c r="E59" i="52"/>
  <c r="U59" i="52" s="1"/>
  <c r="S58" i="52"/>
  <c r="R58" i="52"/>
  <c r="Q58" i="52"/>
  <c r="P58" i="52"/>
  <c r="E58" i="52"/>
  <c r="U58" i="52" s="1"/>
  <c r="T57" i="52"/>
  <c r="S57" i="52"/>
  <c r="R57" i="52"/>
  <c r="Q57" i="52"/>
  <c r="P57" i="52"/>
  <c r="E57" i="52"/>
  <c r="U57" i="52" s="1"/>
  <c r="R56" i="52"/>
  <c r="T55" i="52"/>
  <c r="S55" i="52"/>
  <c r="R55" i="52"/>
  <c r="Q55" i="52"/>
  <c r="P55" i="52"/>
  <c r="E55" i="52"/>
  <c r="U55" i="52" s="1"/>
  <c r="S54" i="52"/>
  <c r="R54" i="52"/>
  <c r="Q54" i="52"/>
  <c r="P54" i="52"/>
  <c r="E54" i="52"/>
  <c r="T54" i="52" s="1"/>
  <c r="T53" i="52"/>
  <c r="S53" i="52"/>
  <c r="R53" i="52"/>
  <c r="Q53" i="52"/>
  <c r="P53" i="52"/>
  <c r="E53" i="52"/>
  <c r="U53" i="52" s="1"/>
  <c r="S52" i="52"/>
  <c r="R52" i="52"/>
  <c r="Q52" i="52"/>
  <c r="P52" i="52"/>
  <c r="E52" i="52"/>
  <c r="U52" i="52" s="1"/>
  <c r="S51" i="52"/>
  <c r="R51" i="52"/>
  <c r="Q51" i="52"/>
  <c r="P51" i="52"/>
  <c r="E51" i="52"/>
  <c r="U51" i="52" s="1"/>
  <c r="S50" i="52"/>
  <c r="R50" i="52"/>
  <c r="Q50" i="52"/>
  <c r="P50" i="52"/>
  <c r="E50" i="52"/>
  <c r="S49" i="52"/>
  <c r="R49" i="52"/>
  <c r="Q49" i="52"/>
  <c r="P49" i="52"/>
  <c r="E49" i="52"/>
  <c r="S48" i="52"/>
  <c r="R48" i="52"/>
  <c r="Q48" i="52"/>
  <c r="P48" i="52"/>
  <c r="E48" i="52"/>
  <c r="T48" i="52" s="1"/>
  <c r="T47" i="52"/>
  <c r="S47" i="52"/>
  <c r="R47" i="52"/>
  <c r="Q47" i="52"/>
  <c r="P47" i="52"/>
  <c r="E47" i="52"/>
  <c r="U47" i="52" s="1"/>
  <c r="U46" i="52"/>
  <c r="S46" i="52"/>
  <c r="R46" i="52"/>
  <c r="Q46" i="52"/>
  <c r="P46" i="52"/>
  <c r="E46" i="52"/>
  <c r="T46" i="52" s="1"/>
  <c r="T45" i="52"/>
  <c r="S45" i="52"/>
  <c r="R45" i="52"/>
  <c r="Q45" i="52"/>
  <c r="P45" i="52"/>
  <c r="E45" i="52"/>
  <c r="U45" i="52" s="1"/>
  <c r="R44" i="52"/>
  <c r="S42" i="52"/>
  <c r="R42" i="52"/>
  <c r="Q42" i="52"/>
  <c r="P42" i="52"/>
  <c r="E42" i="52"/>
  <c r="S41" i="52"/>
  <c r="R41" i="52"/>
  <c r="Q41" i="52"/>
  <c r="P41" i="52"/>
  <c r="E41" i="52"/>
  <c r="S40" i="52"/>
  <c r="R40" i="52"/>
  <c r="Q40" i="52"/>
  <c r="P40" i="52"/>
  <c r="E40" i="52"/>
  <c r="T40" i="52" s="1"/>
  <c r="S39" i="52"/>
  <c r="R39" i="52"/>
  <c r="Q39" i="52"/>
  <c r="P39" i="52"/>
  <c r="E39" i="52"/>
  <c r="U38" i="52"/>
  <c r="T38" i="52"/>
  <c r="S38" i="52"/>
  <c r="R38" i="52"/>
  <c r="Q38" i="52"/>
  <c r="P38" i="52"/>
  <c r="E38" i="52"/>
  <c r="U37" i="52"/>
  <c r="S37" i="52"/>
  <c r="R37" i="52"/>
  <c r="Q37" i="52"/>
  <c r="P37" i="52"/>
  <c r="E37" i="52"/>
  <c r="T37" i="52" s="1"/>
  <c r="S36" i="52"/>
  <c r="R36" i="52"/>
  <c r="Q36" i="52"/>
  <c r="P36" i="52"/>
  <c r="E36" i="52"/>
  <c r="S35" i="52"/>
  <c r="R35" i="52"/>
  <c r="Q35" i="52"/>
  <c r="P35" i="52"/>
  <c r="E35" i="52"/>
  <c r="U35" i="52" s="1"/>
  <c r="S34" i="52"/>
  <c r="R34" i="52"/>
  <c r="Q34" i="52"/>
  <c r="P34" i="52"/>
  <c r="E34" i="52"/>
  <c r="S33" i="52"/>
  <c r="R33" i="52"/>
  <c r="Q33" i="52"/>
  <c r="P33" i="52"/>
  <c r="E33" i="52"/>
  <c r="U32" i="52"/>
  <c r="S32" i="52"/>
  <c r="R32" i="52"/>
  <c r="Q32" i="52"/>
  <c r="P32" i="52"/>
  <c r="E32" i="52"/>
  <c r="T32" i="52" s="1"/>
  <c r="S31" i="52"/>
  <c r="R31" i="52"/>
  <c r="Q31" i="52"/>
  <c r="P31" i="52"/>
  <c r="E31" i="52"/>
  <c r="U30" i="52"/>
  <c r="T30" i="52"/>
  <c r="S30" i="52"/>
  <c r="R30" i="52"/>
  <c r="Q30" i="52"/>
  <c r="P30" i="52"/>
  <c r="E30" i="52"/>
  <c r="U29" i="52"/>
  <c r="S29" i="52"/>
  <c r="R29" i="52"/>
  <c r="Q29" i="52"/>
  <c r="P29" i="52"/>
  <c r="E29" i="52"/>
  <c r="T29" i="52" s="1"/>
  <c r="R28" i="52"/>
  <c r="T27" i="52"/>
  <c r="S27" i="52"/>
  <c r="R27" i="52"/>
  <c r="Q27" i="52"/>
  <c r="P27" i="52"/>
  <c r="E27" i="52"/>
  <c r="U27" i="52" s="1"/>
  <c r="U26" i="52"/>
  <c r="S26" i="52"/>
  <c r="R26" i="52"/>
  <c r="Q26" i="52"/>
  <c r="P26" i="52"/>
  <c r="E26" i="52"/>
  <c r="T26" i="52" s="1"/>
  <c r="T25" i="52"/>
  <c r="S25" i="52"/>
  <c r="R25" i="52"/>
  <c r="Q25" i="52"/>
  <c r="P25" i="52"/>
  <c r="E25" i="52"/>
  <c r="U25" i="52" s="1"/>
  <c r="T24" i="52"/>
  <c r="S24" i="52"/>
  <c r="R24" i="52"/>
  <c r="Q24" i="52"/>
  <c r="P24" i="52"/>
  <c r="E24" i="52"/>
  <c r="U24" i="52" s="1"/>
  <c r="S23" i="52"/>
  <c r="R23" i="52"/>
  <c r="Q23" i="52"/>
  <c r="P23" i="52"/>
  <c r="E23" i="52"/>
  <c r="S22" i="52"/>
  <c r="R22" i="52"/>
  <c r="Q22" i="52"/>
  <c r="P22" i="52"/>
  <c r="E22" i="52"/>
  <c r="S21" i="52"/>
  <c r="R21" i="52"/>
  <c r="Q21" i="52"/>
  <c r="P21" i="52"/>
  <c r="E21" i="52"/>
  <c r="S20" i="52"/>
  <c r="R20" i="52"/>
  <c r="Q20" i="52"/>
  <c r="P20" i="52"/>
  <c r="E20" i="52"/>
  <c r="S19" i="52"/>
  <c r="R19" i="52"/>
  <c r="Q19" i="52"/>
  <c r="P19" i="52"/>
  <c r="E19" i="52"/>
  <c r="S18" i="52"/>
  <c r="R18" i="52"/>
  <c r="Q18" i="52"/>
  <c r="P18" i="52"/>
  <c r="E18" i="52"/>
  <c r="U18" i="52" s="1"/>
  <c r="U17" i="52"/>
  <c r="S17" i="52"/>
  <c r="R17" i="52"/>
  <c r="Q17" i="52"/>
  <c r="P17" i="52"/>
  <c r="E17" i="52"/>
  <c r="T17" i="52" s="1"/>
  <c r="S16" i="52"/>
  <c r="R16" i="52"/>
  <c r="Q16" i="52"/>
  <c r="P16" i="52"/>
  <c r="E16" i="52"/>
  <c r="S15" i="52"/>
  <c r="R15" i="52"/>
  <c r="Q15" i="52"/>
  <c r="P15" i="52"/>
  <c r="E15" i="52"/>
  <c r="U15" i="52" s="1"/>
  <c r="S14" i="52"/>
  <c r="R14" i="52"/>
  <c r="Q14" i="52"/>
  <c r="P14" i="52"/>
  <c r="E14" i="52"/>
  <c r="S13" i="52"/>
  <c r="R13" i="52"/>
  <c r="Q13" i="52"/>
  <c r="P13" i="52"/>
  <c r="E13" i="52"/>
  <c r="U12" i="52"/>
  <c r="S12" i="52"/>
  <c r="R12" i="52"/>
  <c r="Q12" i="52"/>
  <c r="P12" i="52"/>
  <c r="E12" i="52"/>
  <c r="T12" i="52" s="1"/>
  <c r="S11" i="52"/>
  <c r="R11" i="52"/>
  <c r="Q11" i="52"/>
  <c r="P11" i="52"/>
  <c r="E11" i="52"/>
  <c r="U11" i="52" s="1"/>
  <c r="T10" i="52"/>
  <c r="S10" i="52"/>
  <c r="R10" i="52"/>
  <c r="Q10" i="52"/>
  <c r="P10" i="52"/>
  <c r="E10" i="52"/>
  <c r="U10" i="52" s="1"/>
  <c r="R9" i="52"/>
  <c r="S64" i="51"/>
  <c r="R64" i="51"/>
  <c r="Q64" i="51"/>
  <c r="P64" i="51"/>
  <c r="E64" i="51"/>
  <c r="S63" i="51"/>
  <c r="R63" i="51"/>
  <c r="Q63" i="51"/>
  <c r="Q62" i="51" s="1"/>
  <c r="P63" i="51"/>
  <c r="E63" i="51"/>
  <c r="R62" i="51"/>
  <c r="S60" i="51"/>
  <c r="R60" i="51"/>
  <c r="Q60" i="51"/>
  <c r="P60" i="51"/>
  <c r="E60" i="51"/>
  <c r="U60" i="51" s="1"/>
  <c r="T59" i="51"/>
  <c r="S59" i="51"/>
  <c r="R59" i="51"/>
  <c r="Q59" i="51"/>
  <c r="P59" i="51"/>
  <c r="E59" i="51"/>
  <c r="U59" i="51" s="1"/>
  <c r="S58" i="51"/>
  <c r="R58" i="51"/>
  <c r="Q58" i="51"/>
  <c r="P58" i="51"/>
  <c r="E58" i="51"/>
  <c r="U58" i="51" s="1"/>
  <c r="T57" i="51"/>
  <c r="S57" i="51"/>
  <c r="R57" i="51"/>
  <c r="Q57" i="51"/>
  <c r="P57" i="51"/>
  <c r="E57" i="51"/>
  <c r="U57" i="51" s="1"/>
  <c r="R56" i="51"/>
  <c r="T55" i="51"/>
  <c r="S55" i="51"/>
  <c r="R55" i="51"/>
  <c r="Q55" i="51"/>
  <c r="P55" i="51"/>
  <c r="E55" i="51"/>
  <c r="U55" i="51" s="1"/>
  <c r="T54" i="51"/>
  <c r="S54" i="51"/>
  <c r="R54" i="51"/>
  <c r="Q54" i="51"/>
  <c r="P54" i="51"/>
  <c r="E54" i="51"/>
  <c r="U54" i="51" s="1"/>
  <c r="U53" i="51"/>
  <c r="S53" i="51"/>
  <c r="R53" i="51"/>
  <c r="Q53" i="51"/>
  <c r="P53" i="51"/>
  <c r="E53" i="51"/>
  <c r="T53" i="51" s="1"/>
  <c r="S52" i="51"/>
  <c r="R52" i="51"/>
  <c r="Q52" i="51"/>
  <c r="P52" i="51"/>
  <c r="E52" i="51"/>
  <c r="S51" i="51"/>
  <c r="R51" i="51"/>
  <c r="Q51" i="51"/>
  <c r="P51" i="51"/>
  <c r="E51" i="51"/>
  <c r="S50" i="51"/>
  <c r="R50" i="51"/>
  <c r="Q50" i="51"/>
  <c r="P50" i="51"/>
  <c r="E50" i="51"/>
  <c r="T50" i="51" s="1"/>
  <c r="S49" i="51"/>
  <c r="R49" i="51"/>
  <c r="Q49" i="51"/>
  <c r="P49" i="51"/>
  <c r="E49" i="51"/>
  <c r="T49" i="51" s="1"/>
  <c r="T48" i="51"/>
  <c r="S48" i="51"/>
  <c r="R48" i="51"/>
  <c r="Q48" i="51"/>
  <c r="P48" i="51"/>
  <c r="E48" i="51"/>
  <c r="U48" i="51" s="1"/>
  <c r="S47" i="51"/>
  <c r="R47" i="51"/>
  <c r="Q47" i="51"/>
  <c r="P47" i="51"/>
  <c r="E47" i="51"/>
  <c r="S46" i="51"/>
  <c r="R46" i="51"/>
  <c r="Q46" i="51"/>
  <c r="P46" i="51"/>
  <c r="E46" i="51"/>
  <c r="T46" i="51" s="1"/>
  <c r="T45" i="51"/>
  <c r="S45" i="51"/>
  <c r="R45" i="51"/>
  <c r="Q45" i="51"/>
  <c r="P45" i="51"/>
  <c r="E45" i="51"/>
  <c r="U45" i="51" s="1"/>
  <c r="R44" i="51"/>
  <c r="R43" i="51"/>
  <c r="S42" i="51"/>
  <c r="R42" i="51"/>
  <c r="Q42" i="51"/>
  <c r="P42" i="51"/>
  <c r="E42" i="51"/>
  <c r="U42" i="51" s="1"/>
  <c r="S41" i="51"/>
  <c r="R41" i="51"/>
  <c r="Q41" i="51"/>
  <c r="P41" i="51"/>
  <c r="E41" i="51"/>
  <c r="U41" i="51" s="1"/>
  <c r="S40" i="51"/>
  <c r="R40" i="51"/>
  <c r="Q40" i="51"/>
  <c r="P40" i="51"/>
  <c r="E40" i="51"/>
  <c r="U40" i="51" s="1"/>
  <c r="S39" i="51"/>
  <c r="R39" i="51"/>
  <c r="Q39" i="51"/>
  <c r="P39" i="51"/>
  <c r="E39" i="51"/>
  <c r="U39" i="51" s="1"/>
  <c r="S38" i="51"/>
  <c r="R38" i="51"/>
  <c r="Q38" i="51"/>
  <c r="P38" i="51"/>
  <c r="E38" i="51"/>
  <c r="S37" i="51"/>
  <c r="R37" i="51"/>
  <c r="Q37" i="51"/>
  <c r="P37" i="51"/>
  <c r="E37" i="51"/>
  <c r="S36" i="51"/>
  <c r="R36" i="51"/>
  <c r="Q36" i="51"/>
  <c r="P36" i="51"/>
  <c r="E36" i="51"/>
  <c r="S35" i="51"/>
  <c r="R35" i="51"/>
  <c r="Q35" i="51"/>
  <c r="P35" i="51"/>
  <c r="E35" i="51"/>
  <c r="T35" i="51" s="1"/>
  <c r="U34" i="51"/>
  <c r="S34" i="51"/>
  <c r="R34" i="51"/>
  <c r="Q34" i="51"/>
  <c r="P34" i="51"/>
  <c r="E34" i="51"/>
  <c r="T34" i="51" s="1"/>
  <c r="T33" i="51"/>
  <c r="S33" i="51"/>
  <c r="R33" i="51"/>
  <c r="Q33" i="51"/>
  <c r="P33" i="51"/>
  <c r="E33" i="51"/>
  <c r="U33" i="51" s="1"/>
  <c r="U32" i="51"/>
  <c r="S32" i="51"/>
  <c r="R32" i="51"/>
  <c r="Q32" i="51"/>
  <c r="P32" i="51"/>
  <c r="E32" i="51"/>
  <c r="T32" i="51" s="1"/>
  <c r="S31" i="51"/>
  <c r="R31" i="51"/>
  <c r="Q31" i="51"/>
  <c r="P31" i="51"/>
  <c r="E31" i="51"/>
  <c r="T30" i="51"/>
  <c r="S30" i="51"/>
  <c r="R30" i="51"/>
  <c r="Q30" i="51"/>
  <c r="P30" i="51"/>
  <c r="E30" i="51"/>
  <c r="U30" i="51" s="1"/>
  <c r="S29" i="51"/>
  <c r="R29" i="51"/>
  <c r="Q29" i="51"/>
  <c r="P29" i="51"/>
  <c r="E29" i="51"/>
  <c r="R28" i="51"/>
  <c r="T27" i="51"/>
  <c r="S27" i="51"/>
  <c r="R27" i="51"/>
  <c r="Q27" i="51"/>
  <c r="P27" i="51"/>
  <c r="E27" i="51"/>
  <c r="U27" i="51" s="1"/>
  <c r="U26" i="51"/>
  <c r="S26" i="51"/>
  <c r="R26" i="51"/>
  <c r="Q26" i="51"/>
  <c r="P26" i="51"/>
  <c r="E26" i="51"/>
  <c r="T26" i="51" s="1"/>
  <c r="S25" i="51"/>
  <c r="R25" i="51"/>
  <c r="Q25" i="51"/>
  <c r="P25" i="51"/>
  <c r="E25" i="51"/>
  <c r="S24" i="51"/>
  <c r="R24" i="51"/>
  <c r="Q24" i="51"/>
  <c r="P24" i="51"/>
  <c r="E24" i="51"/>
  <c r="S23" i="51"/>
  <c r="R23" i="51"/>
  <c r="Q23" i="51"/>
  <c r="P23" i="51"/>
  <c r="E23" i="51"/>
  <c r="T23" i="51" s="1"/>
  <c r="T22" i="51"/>
  <c r="S22" i="51"/>
  <c r="R22" i="51"/>
  <c r="Q22" i="51"/>
  <c r="P22" i="51"/>
  <c r="E22" i="51"/>
  <c r="U22" i="51" s="1"/>
  <c r="S21" i="51"/>
  <c r="R21" i="51"/>
  <c r="Q21" i="51"/>
  <c r="P21" i="51"/>
  <c r="E21" i="51"/>
  <c r="S20" i="51"/>
  <c r="R20" i="51"/>
  <c r="Q20" i="51"/>
  <c r="P20" i="51"/>
  <c r="T20" i="51" s="1"/>
  <c r="E20" i="51"/>
  <c r="U20" i="51" s="1"/>
  <c r="S19" i="51"/>
  <c r="R19" i="51"/>
  <c r="Q19" i="51"/>
  <c r="P19" i="51"/>
  <c r="E19" i="51"/>
  <c r="U19" i="51" s="1"/>
  <c r="S18" i="51"/>
  <c r="R18" i="51"/>
  <c r="Q18" i="51"/>
  <c r="P18" i="51"/>
  <c r="E18" i="51"/>
  <c r="T18" i="51" s="1"/>
  <c r="S17" i="51"/>
  <c r="R17" i="51"/>
  <c r="Q17" i="51"/>
  <c r="P17" i="51"/>
  <c r="E17" i="51"/>
  <c r="S16" i="51"/>
  <c r="R16" i="51"/>
  <c r="Q16" i="51"/>
  <c r="P16" i="51"/>
  <c r="E16" i="51"/>
  <c r="S15" i="51"/>
  <c r="R15" i="51"/>
  <c r="Q15" i="51"/>
  <c r="P15" i="51"/>
  <c r="E15" i="51"/>
  <c r="T15" i="51" s="1"/>
  <c r="S14" i="51"/>
  <c r="R14" i="51"/>
  <c r="Q14" i="51"/>
  <c r="P14" i="51"/>
  <c r="E14" i="51"/>
  <c r="S13" i="51"/>
  <c r="R13" i="51"/>
  <c r="Q13" i="51"/>
  <c r="P13" i="51"/>
  <c r="T13" i="51" s="1"/>
  <c r="E13" i="51"/>
  <c r="U13" i="51" s="1"/>
  <c r="U12" i="51"/>
  <c r="S12" i="51"/>
  <c r="R12" i="51"/>
  <c r="Q12" i="51"/>
  <c r="P12" i="51"/>
  <c r="E12" i="51"/>
  <c r="T12" i="51" s="1"/>
  <c r="S11" i="51"/>
  <c r="R11" i="51"/>
  <c r="Q11" i="51"/>
  <c r="P11" i="51"/>
  <c r="E11" i="51"/>
  <c r="U11" i="51" s="1"/>
  <c r="S10" i="51"/>
  <c r="R10" i="51"/>
  <c r="Q10" i="51"/>
  <c r="P10" i="51"/>
  <c r="E10" i="51"/>
  <c r="S64" i="50"/>
  <c r="R64" i="50"/>
  <c r="Q64" i="50"/>
  <c r="P64" i="50"/>
  <c r="E64" i="50"/>
  <c r="S63" i="50"/>
  <c r="R63" i="50"/>
  <c r="Q63" i="50"/>
  <c r="P63" i="50"/>
  <c r="E63" i="50"/>
  <c r="U63" i="50" s="1"/>
  <c r="R62" i="50"/>
  <c r="U60" i="50"/>
  <c r="S60" i="50"/>
  <c r="R60" i="50"/>
  <c r="Q60" i="50"/>
  <c r="P60" i="50"/>
  <c r="E60" i="50"/>
  <c r="T60" i="50" s="1"/>
  <c r="S59" i="50"/>
  <c r="R59" i="50"/>
  <c r="Q59" i="50"/>
  <c r="P59" i="50"/>
  <c r="E59" i="50"/>
  <c r="T58" i="50"/>
  <c r="S58" i="50"/>
  <c r="R58" i="50"/>
  <c r="Q58" i="50"/>
  <c r="P58" i="50"/>
  <c r="E58" i="50"/>
  <c r="U58" i="50" s="1"/>
  <c r="S57" i="50"/>
  <c r="R57" i="50"/>
  <c r="Q57" i="50"/>
  <c r="P57" i="50"/>
  <c r="E57" i="50"/>
  <c r="R56" i="50"/>
  <c r="T55" i="50"/>
  <c r="S55" i="50"/>
  <c r="R55" i="50"/>
  <c r="Q55" i="50"/>
  <c r="P55" i="50"/>
  <c r="E55" i="50"/>
  <c r="U55" i="50" s="1"/>
  <c r="U54" i="50"/>
  <c r="S54" i="50"/>
  <c r="R54" i="50"/>
  <c r="Q54" i="50"/>
  <c r="P54" i="50"/>
  <c r="E54" i="50"/>
  <c r="T54" i="50" s="1"/>
  <c r="S53" i="50"/>
  <c r="R53" i="50"/>
  <c r="Q53" i="50"/>
  <c r="P53" i="50"/>
  <c r="E53" i="50"/>
  <c r="S52" i="50"/>
  <c r="R52" i="50"/>
  <c r="Q52" i="50"/>
  <c r="P52" i="50"/>
  <c r="E52" i="50"/>
  <c r="S51" i="50"/>
  <c r="R51" i="50"/>
  <c r="Q51" i="50"/>
  <c r="P51" i="50"/>
  <c r="E51" i="50"/>
  <c r="T51" i="50" s="1"/>
  <c r="S50" i="50"/>
  <c r="R50" i="50"/>
  <c r="Q50" i="50"/>
  <c r="P50" i="50"/>
  <c r="E50" i="50"/>
  <c r="T49" i="50"/>
  <c r="S49" i="50"/>
  <c r="R49" i="50"/>
  <c r="Q49" i="50"/>
  <c r="P49" i="50"/>
  <c r="E49" i="50"/>
  <c r="U49" i="50" s="1"/>
  <c r="U48" i="50"/>
  <c r="S48" i="50"/>
  <c r="R48" i="50"/>
  <c r="Q48" i="50"/>
  <c r="P48" i="50"/>
  <c r="E48" i="50"/>
  <c r="T48" i="50" s="1"/>
  <c r="S47" i="50"/>
  <c r="R47" i="50"/>
  <c r="Q47" i="50"/>
  <c r="P47" i="50"/>
  <c r="E47" i="50"/>
  <c r="T46" i="50"/>
  <c r="S46" i="50"/>
  <c r="R46" i="50"/>
  <c r="Q46" i="50"/>
  <c r="P46" i="50"/>
  <c r="E46" i="50"/>
  <c r="U46" i="50" s="1"/>
  <c r="S45" i="50"/>
  <c r="R45" i="50"/>
  <c r="Q45" i="50"/>
  <c r="P45" i="50"/>
  <c r="E45" i="50"/>
  <c r="R44" i="50"/>
  <c r="R43" i="50"/>
  <c r="S42" i="50"/>
  <c r="R42" i="50"/>
  <c r="Q42" i="50"/>
  <c r="P42" i="50"/>
  <c r="E42" i="50"/>
  <c r="S41" i="50"/>
  <c r="R41" i="50"/>
  <c r="Q41" i="50"/>
  <c r="P41" i="50"/>
  <c r="E41" i="50"/>
  <c r="T40" i="50"/>
  <c r="S40" i="50"/>
  <c r="R40" i="50"/>
  <c r="Q40" i="50"/>
  <c r="P40" i="50"/>
  <c r="E40" i="50"/>
  <c r="U40" i="50" s="1"/>
  <c r="T39" i="50"/>
  <c r="S39" i="50"/>
  <c r="R39" i="50"/>
  <c r="Q39" i="50"/>
  <c r="P39" i="50"/>
  <c r="E39" i="50"/>
  <c r="U39" i="50" s="1"/>
  <c r="T38" i="50"/>
  <c r="S38" i="50"/>
  <c r="R38" i="50"/>
  <c r="Q38" i="50"/>
  <c r="P38" i="50"/>
  <c r="E38" i="50"/>
  <c r="U38" i="50" s="1"/>
  <c r="S37" i="50"/>
  <c r="R37" i="50"/>
  <c r="Q37" i="50"/>
  <c r="P37" i="50"/>
  <c r="E37" i="50"/>
  <c r="S36" i="50"/>
  <c r="R36" i="50"/>
  <c r="Q36" i="50"/>
  <c r="P36" i="50"/>
  <c r="E36" i="50"/>
  <c r="S35" i="50"/>
  <c r="R35" i="50"/>
  <c r="Q35" i="50"/>
  <c r="P35" i="50"/>
  <c r="E35" i="50"/>
  <c r="S34" i="50"/>
  <c r="R34" i="50"/>
  <c r="Q34" i="50"/>
  <c r="P34" i="50"/>
  <c r="E34" i="50"/>
  <c r="U33" i="50"/>
  <c r="S33" i="50"/>
  <c r="R33" i="50"/>
  <c r="Q33" i="50"/>
  <c r="P33" i="50"/>
  <c r="E33" i="50"/>
  <c r="U32" i="50"/>
  <c r="S32" i="50"/>
  <c r="R32" i="50"/>
  <c r="Q32" i="50"/>
  <c r="P32" i="50"/>
  <c r="E32" i="50"/>
  <c r="T32" i="50" s="1"/>
  <c r="S31" i="50"/>
  <c r="R31" i="50"/>
  <c r="Q31" i="50"/>
  <c r="P31" i="50"/>
  <c r="T31" i="50" s="1"/>
  <c r="E31" i="50"/>
  <c r="U31" i="50" s="1"/>
  <c r="S30" i="50"/>
  <c r="R30" i="50"/>
  <c r="Q30" i="50"/>
  <c r="P30" i="50"/>
  <c r="E30" i="50"/>
  <c r="S29" i="50"/>
  <c r="R29" i="50"/>
  <c r="Q29" i="50"/>
  <c r="P29" i="50"/>
  <c r="E29" i="50"/>
  <c r="S28" i="50"/>
  <c r="R28" i="50"/>
  <c r="U27" i="50"/>
  <c r="S27" i="50"/>
  <c r="R27" i="50"/>
  <c r="Q27" i="50"/>
  <c r="P27" i="50"/>
  <c r="E27" i="50"/>
  <c r="T27" i="50" s="1"/>
  <c r="S26" i="50"/>
  <c r="R26" i="50"/>
  <c r="Q26" i="50"/>
  <c r="P26" i="50"/>
  <c r="E26" i="50"/>
  <c r="U25" i="50"/>
  <c r="S25" i="50"/>
  <c r="R25" i="50"/>
  <c r="Q25" i="50"/>
  <c r="P25" i="50"/>
  <c r="E25" i="50"/>
  <c r="T25" i="50" s="1"/>
  <c r="S24" i="50"/>
  <c r="R24" i="50"/>
  <c r="Q24" i="50"/>
  <c r="P24" i="50"/>
  <c r="E24" i="50"/>
  <c r="S23" i="50"/>
  <c r="R23" i="50"/>
  <c r="Q23" i="50"/>
  <c r="P23" i="50"/>
  <c r="E23" i="50"/>
  <c r="S22" i="50"/>
  <c r="R22" i="50"/>
  <c r="Q22" i="50"/>
  <c r="P22" i="50"/>
  <c r="E22" i="50"/>
  <c r="S21" i="50"/>
  <c r="R21" i="50"/>
  <c r="Q21" i="50"/>
  <c r="P21" i="50"/>
  <c r="E21" i="50"/>
  <c r="S20" i="50"/>
  <c r="R20" i="50"/>
  <c r="Q20" i="50"/>
  <c r="P20" i="50"/>
  <c r="E20" i="50"/>
  <c r="S19" i="50"/>
  <c r="R19" i="50"/>
  <c r="Q19" i="50"/>
  <c r="P19" i="50"/>
  <c r="E19" i="50"/>
  <c r="T18" i="50"/>
  <c r="S18" i="50"/>
  <c r="R18" i="50"/>
  <c r="Q18" i="50"/>
  <c r="P18" i="50"/>
  <c r="E18" i="50"/>
  <c r="U18" i="50" s="1"/>
  <c r="U17" i="50"/>
  <c r="S17" i="50"/>
  <c r="R17" i="50"/>
  <c r="Q17" i="50"/>
  <c r="P17" i="50"/>
  <c r="E17" i="50"/>
  <c r="T17" i="50" s="1"/>
  <c r="S16" i="50"/>
  <c r="R16" i="50"/>
  <c r="Q16" i="50"/>
  <c r="P16" i="50"/>
  <c r="E16" i="50"/>
  <c r="T16" i="50" s="1"/>
  <c r="S15" i="50"/>
  <c r="R15" i="50"/>
  <c r="Q15" i="50"/>
  <c r="P15" i="50"/>
  <c r="E15" i="50"/>
  <c r="S14" i="50"/>
  <c r="R14" i="50"/>
  <c r="Q14" i="50"/>
  <c r="P14" i="50"/>
  <c r="E14" i="50"/>
  <c r="T14" i="50" s="1"/>
  <c r="S13" i="50"/>
  <c r="R13" i="50"/>
  <c r="Q13" i="50"/>
  <c r="P13" i="50"/>
  <c r="E13" i="50"/>
  <c r="T12" i="50"/>
  <c r="S12" i="50"/>
  <c r="R12" i="50"/>
  <c r="Q12" i="50"/>
  <c r="P12" i="50"/>
  <c r="E12" i="50"/>
  <c r="U12" i="50" s="1"/>
  <c r="S11" i="50"/>
  <c r="R11" i="50"/>
  <c r="Q11" i="50"/>
  <c r="P11" i="50"/>
  <c r="E11" i="50"/>
  <c r="U11" i="50" s="1"/>
  <c r="S10" i="50"/>
  <c r="R10" i="50"/>
  <c r="Q10" i="50"/>
  <c r="P10" i="50"/>
  <c r="E10" i="50"/>
  <c r="U10" i="50" s="1"/>
  <c r="U64" i="49"/>
  <c r="S64" i="49"/>
  <c r="R64" i="49"/>
  <c r="Q64" i="49"/>
  <c r="P64" i="49"/>
  <c r="E64" i="49"/>
  <c r="T64" i="49" s="1"/>
  <c r="T63" i="49"/>
  <c r="S63" i="49"/>
  <c r="R63" i="49"/>
  <c r="Q63" i="49"/>
  <c r="P63" i="49"/>
  <c r="P62" i="49" s="1"/>
  <c r="E63" i="49"/>
  <c r="S60" i="49"/>
  <c r="R60" i="49"/>
  <c r="Q60" i="49"/>
  <c r="P60" i="49"/>
  <c r="E60" i="49"/>
  <c r="T60" i="49" s="1"/>
  <c r="T59" i="49"/>
  <c r="S59" i="49"/>
  <c r="R59" i="49"/>
  <c r="Q59" i="49"/>
  <c r="P59" i="49"/>
  <c r="E59" i="49"/>
  <c r="U59" i="49" s="1"/>
  <c r="S58" i="49"/>
  <c r="R58" i="49"/>
  <c r="Q58" i="49"/>
  <c r="P58" i="49"/>
  <c r="E58" i="49"/>
  <c r="T58" i="49" s="1"/>
  <c r="T57" i="49"/>
  <c r="S57" i="49"/>
  <c r="R57" i="49"/>
  <c r="Q57" i="49"/>
  <c r="P57" i="49"/>
  <c r="E57" i="49"/>
  <c r="U57" i="49" s="1"/>
  <c r="R56" i="49"/>
  <c r="T55" i="49"/>
  <c r="S55" i="49"/>
  <c r="R55" i="49"/>
  <c r="Q55" i="49"/>
  <c r="P55" i="49"/>
  <c r="E55" i="49"/>
  <c r="U55" i="49" s="1"/>
  <c r="U54" i="49"/>
  <c r="S54" i="49"/>
  <c r="R54" i="49"/>
  <c r="Q54" i="49"/>
  <c r="P54" i="49"/>
  <c r="E54" i="49"/>
  <c r="T54" i="49" s="1"/>
  <c r="T53" i="49"/>
  <c r="S53" i="49"/>
  <c r="R53" i="49"/>
  <c r="Q53" i="49"/>
  <c r="P53" i="49"/>
  <c r="E53" i="49"/>
  <c r="U53" i="49" s="1"/>
  <c r="U52" i="49"/>
  <c r="S52" i="49"/>
  <c r="R52" i="49"/>
  <c r="Q52" i="49"/>
  <c r="P52" i="49"/>
  <c r="E52" i="49"/>
  <c r="T52" i="49" s="1"/>
  <c r="S51" i="49"/>
  <c r="R51" i="49"/>
  <c r="Q51" i="49"/>
  <c r="P51" i="49"/>
  <c r="E51" i="49"/>
  <c r="S50" i="49"/>
  <c r="R50" i="49"/>
  <c r="Q50" i="49"/>
  <c r="P50" i="49"/>
  <c r="E50" i="49"/>
  <c r="U50" i="49" s="1"/>
  <c r="S49" i="49"/>
  <c r="R49" i="49"/>
  <c r="Q49" i="49"/>
  <c r="P49" i="49"/>
  <c r="E49" i="49"/>
  <c r="T49" i="49" s="1"/>
  <c r="T48" i="49"/>
  <c r="S48" i="49"/>
  <c r="R48" i="49"/>
  <c r="Q48" i="49"/>
  <c r="P48" i="49"/>
  <c r="E48" i="49"/>
  <c r="U48" i="49" s="1"/>
  <c r="S47" i="49"/>
  <c r="R47" i="49"/>
  <c r="Q47" i="49"/>
  <c r="P47" i="49"/>
  <c r="T47" i="49" s="1"/>
  <c r="E47" i="49"/>
  <c r="U46" i="49"/>
  <c r="S46" i="49"/>
  <c r="R46" i="49"/>
  <c r="Q46" i="49"/>
  <c r="P46" i="49"/>
  <c r="T46" i="49" s="1"/>
  <c r="E46" i="49"/>
  <c r="S45" i="49"/>
  <c r="R45" i="49"/>
  <c r="Q45" i="49"/>
  <c r="P45" i="49"/>
  <c r="E45" i="49"/>
  <c r="R44" i="49"/>
  <c r="U42" i="49"/>
  <c r="S42" i="49"/>
  <c r="R42" i="49"/>
  <c r="Q42" i="49"/>
  <c r="P42" i="49"/>
  <c r="E42" i="49"/>
  <c r="T42" i="49" s="1"/>
  <c r="S41" i="49"/>
  <c r="R41" i="49"/>
  <c r="Q41" i="49"/>
  <c r="P41" i="49"/>
  <c r="E41" i="49"/>
  <c r="S40" i="49"/>
  <c r="R40" i="49"/>
  <c r="Q40" i="49"/>
  <c r="P40" i="49"/>
  <c r="E40" i="49"/>
  <c r="S39" i="49"/>
  <c r="R39" i="49"/>
  <c r="Q39" i="49"/>
  <c r="P39" i="49"/>
  <c r="E39" i="49"/>
  <c r="U39" i="49" s="1"/>
  <c r="S38" i="49"/>
  <c r="R38" i="49"/>
  <c r="Q38" i="49"/>
  <c r="P38" i="49"/>
  <c r="E38" i="49"/>
  <c r="T38" i="49" s="1"/>
  <c r="U37" i="49"/>
  <c r="S37" i="49"/>
  <c r="R37" i="49"/>
  <c r="Q37" i="49"/>
  <c r="P37" i="49"/>
  <c r="E37" i="49"/>
  <c r="T37" i="49" s="1"/>
  <c r="S36" i="49"/>
  <c r="R36" i="49"/>
  <c r="Q36" i="49"/>
  <c r="P36" i="49"/>
  <c r="E36" i="49"/>
  <c r="S35" i="49"/>
  <c r="R35" i="49"/>
  <c r="Q35" i="49"/>
  <c r="P35" i="49"/>
  <c r="E35" i="49"/>
  <c r="U35" i="49" s="1"/>
  <c r="S34" i="49"/>
  <c r="R34" i="49"/>
  <c r="Q34" i="49"/>
  <c r="P34" i="49"/>
  <c r="E34" i="49"/>
  <c r="U33" i="49"/>
  <c r="S33" i="49"/>
  <c r="R33" i="49"/>
  <c r="Q33" i="49"/>
  <c r="P33" i="49"/>
  <c r="E33" i="49"/>
  <c r="S32" i="49"/>
  <c r="R32" i="49"/>
  <c r="Q32" i="49"/>
  <c r="P32" i="49"/>
  <c r="E32" i="49"/>
  <c r="U31" i="49"/>
  <c r="T31" i="49"/>
  <c r="S31" i="49"/>
  <c r="R31" i="49"/>
  <c r="Q31" i="49"/>
  <c r="P31" i="49"/>
  <c r="E31" i="49"/>
  <c r="U30" i="49"/>
  <c r="S30" i="49"/>
  <c r="R30" i="49"/>
  <c r="Q30" i="49"/>
  <c r="P30" i="49"/>
  <c r="E30" i="49"/>
  <c r="T30" i="49" s="1"/>
  <c r="T29" i="49"/>
  <c r="S29" i="49"/>
  <c r="R29" i="49"/>
  <c r="Q29" i="49"/>
  <c r="P29" i="49"/>
  <c r="E29" i="49"/>
  <c r="U29" i="49" s="1"/>
  <c r="S27" i="49"/>
  <c r="R27" i="49"/>
  <c r="Q27" i="49"/>
  <c r="P27" i="49"/>
  <c r="E27" i="49"/>
  <c r="S26" i="49"/>
  <c r="R26" i="49"/>
  <c r="Q26" i="49"/>
  <c r="P26" i="49"/>
  <c r="E26" i="49"/>
  <c r="T25" i="49"/>
  <c r="S25" i="49"/>
  <c r="R25" i="49"/>
  <c r="Q25" i="49"/>
  <c r="P25" i="49"/>
  <c r="E25" i="49"/>
  <c r="U25" i="49" s="1"/>
  <c r="S24" i="49"/>
  <c r="R24" i="49"/>
  <c r="Q24" i="49"/>
  <c r="P24" i="49"/>
  <c r="E24" i="49"/>
  <c r="S23" i="49"/>
  <c r="R23" i="49"/>
  <c r="Q23" i="49"/>
  <c r="P23" i="49"/>
  <c r="E23" i="49"/>
  <c r="S22" i="49"/>
  <c r="R22" i="49"/>
  <c r="Q22" i="49"/>
  <c r="P22" i="49"/>
  <c r="E22" i="49"/>
  <c r="S21" i="49"/>
  <c r="R21" i="49"/>
  <c r="Q21" i="49"/>
  <c r="P21" i="49"/>
  <c r="E21" i="49"/>
  <c r="T20" i="49"/>
  <c r="S20" i="49"/>
  <c r="R20" i="49"/>
  <c r="Q20" i="49"/>
  <c r="P20" i="49"/>
  <c r="E20" i="49"/>
  <c r="U20" i="49" s="1"/>
  <c r="U19" i="49"/>
  <c r="S19" i="49"/>
  <c r="R19" i="49"/>
  <c r="Q19" i="49"/>
  <c r="P19" i="49"/>
  <c r="E19" i="49"/>
  <c r="T19" i="49" s="1"/>
  <c r="S18" i="49"/>
  <c r="R18" i="49"/>
  <c r="Q18" i="49"/>
  <c r="P18" i="49"/>
  <c r="E18" i="49"/>
  <c r="S17" i="49"/>
  <c r="R17" i="49"/>
  <c r="Q17" i="49"/>
  <c r="P17" i="49"/>
  <c r="E17" i="49"/>
  <c r="T17" i="49" s="1"/>
  <c r="S16" i="49"/>
  <c r="R16" i="49"/>
  <c r="Q16" i="49"/>
  <c r="P16" i="49"/>
  <c r="E16" i="49"/>
  <c r="S15" i="49"/>
  <c r="R15" i="49"/>
  <c r="Q15" i="49"/>
  <c r="P15" i="49"/>
  <c r="E15" i="49"/>
  <c r="U15" i="49" s="1"/>
  <c r="S14" i="49"/>
  <c r="R14" i="49"/>
  <c r="Q14" i="49"/>
  <c r="P14" i="49"/>
  <c r="E14" i="49"/>
  <c r="S13" i="49"/>
  <c r="R13" i="49"/>
  <c r="Q13" i="49"/>
  <c r="P13" i="49"/>
  <c r="E13" i="49"/>
  <c r="U12" i="49"/>
  <c r="S12" i="49"/>
  <c r="R12" i="49"/>
  <c r="Q12" i="49"/>
  <c r="P12" i="49"/>
  <c r="E12" i="49"/>
  <c r="T12" i="49" s="1"/>
  <c r="U11" i="49"/>
  <c r="S11" i="49"/>
  <c r="R11" i="49"/>
  <c r="Q11" i="49"/>
  <c r="P11" i="49"/>
  <c r="E11" i="49"/>
  <c r="T11" i="49" s="1"/>
  <c r="U10" i="49"/>
  <c r="S10" i="49"/>
  <c r="R10" i="49"/>
  <c r="Q10" i="49"/>
  <c r="P10" i="49"/>
  <c r="E10" i="49"/>
  <c r="T10" i="49" s="1"/>
  <c r="U64" i="48"/>
  <c r="S64" i="48"/>
  <c r="R64" i="48"/>
  <c r="Q64" i="48"/>
  <c r="P64" i="48"/>
  <c r="E64" i="48"/>
  <c r="T64" i="48" s="1"/>
  <c r="S63" i="48"/>
  <c r="R63" i="48"/>
  <c r="Q63" i="48"/>
  <c r="P63" i="48"/>
  <c r="E63" i="48"/>
  <c r="S62" i="48"/>
  <c r="R62" i="48"/>
  <c r="U60" i="48"/>
  <c r="S60" i="48"/>
  <c r="R60" i="48"/>
  <c r="Q60" i="48"/>
  <c r="P60" i="48"/>
  <c r="E60" i="48"/>
  <c r="T60" i="48" s="1"/>
  <c r="U59" i="48"/>
  <c r="S59" i="48"/>
  <c r="R59" i="48"/>
  <c r="Q59" i="48"/>
  <c r="P59" i="48"/>
  <c r="E59" i="48"/>
  <c r="T59" i="48" s="1"/>
  <c r="S58" i="48"/>
  <c r="R58" i="48"/>
  <c r="Q58" i="48"/>
  <c r="P58" i="48"/>
  <c r="E58" i="48"/>
  <c r="U58" i="48" s="1"/>
  <c r="S57" i="48"/>
  <c r="R57" i="48"/>
  <c r="Q57" i="48"/>
  <c r="P57" i="48"/>
  <c r="E57" i="48"/>
  <c r="R56" i="48"/>
  <c r="S55" i="48"/>
  <c r="R55" i="48"/>
  <c r="Q55" i="48"/>
  <c r="P55" i="48"/>
  <c r="E55" i="48"/>
  <c r="T54" i="48"/>
  <c r="S54" i="48"/>
  <c r="R54" i="48"/>
  <c r="Q54" i="48"/>
  <c r="P54" i="48"/>
  <c r="E54" i="48"/>
  <c r="U54" i="48" s="1"/>
  <c r="U53" i="48"/>
  <c r="S53" i="48"/>
  <c r="R53" i="48"/>
  <c r="Q53" i="48"/>
  <c r="P53" i="48"/>
  <c r="E53" i="48"/>
  <c r="T53" i="48" s="1"/>
  <c r="S52" i="48"/>
  <c r="R52" i="48"/>
  <c r="Q52" i="48"/>
  <c r="P52" i="48"/>
  <c r="E52" i="48"/>
  <c r="S51" i="48"/>
  <c r="R51" i="48"/>
  <c r="Q51" i="48"/>
  <c r="P51" i="48"/>
  <c r="E51" i="48"/>
  <c r="S50" i="48"/>
  <c r="R50" i="48"/>
  <c r="Q50" i="48"/>
  <c r="P50" i="48"/>
  <c r="E50" i="48"/>
  <c r="S49" i="48"/>
  <c r="R49" i="48"/>
  <c r="Q49" i="48"/>
  <c r="P49" i="48"/>
  <c r="E49" i="48"/>
  <c r="U49" i="48" s="1"/>
  <c r="S48" i="48"/>
  <c r="R48" i="48"/>
  <c r="Q48" i="48"/>
  <c r="P48" i="48"/>
  <c r="E48" i="48"/>
  <c r="S47" i="48"/>
  <c r="R47" i="48"/>
  <c r="Q47" i="48"/>
  <c r="P47" i="48"/>
  <c r="E47" i="48"/>
  <c r="U46" i="48"/>
  <c r="S46" i="48"/>
  <c r="R46" i="48"/>
  <c r="Q46" i="48"/>
  <c r="P46" i="48"/>
  <c r="E46" i="48"/>
  <c r="U45" i="48"/>
  <c r="S45" i="48"/>
  <c r="R45" i="48"/>
  <c r="Q45" i="48"/>
  <c r="P45" i="48"/>
  <c r="E45" i="48"/>
  <c r="T45" i="48" s="1"/>
  <c r="R44" i="48"/>
  <c r="R43" i="48"/>
  <c r="S42" i="48"/>
  <c r="R42" i="48"/>
  <c r="Q42" i="48"/>
  <c r="P42" i="48"/>
  <c r="E42" i="48"/>
  <c r="T42" i="48" s="1"/>
  <c r="S41" i="48"/>
  <c r="R41" i="48"/>
  <c r="Q41" i="48"/>
  <c r="P41" i="48"/>
  <c r="E41" i="48"/>
  <c r="S40" i="48"/>
  <c r="R40" i="48"/>
  <c r="Q40" i="48"/>
  <c r="P40" i="48"/>
  <c r="E40" i="48"/>
  <c r="T39" i="48"/>
  <c r="S39" i="48"/>
  <c r="R39" i="48"/>
  <c r="Q39" i="48"/>
  <c r="P39" i="48"/>
  <c r="E39" i="48"/>
  <c r="U39" i="48" s="1"/>
  <c r="T38" i="48"/>
  <c r="S38" i="48"/>
  <c r="R38" i="48"/>
  <c r="Q38" i="48"/>
  <c r="P38" i="48"/>
  <c r="E38" i="48"/>
  <c r="U38" i="48" s="1"/>
  <c r="S37" i="48"/>
  <c r="R37" i="48"/>
  <c r="Q37" i="48"/>
  <c r="P37" i="48"/>
  <c r="E37" i="48"/>
  <c r="T36" i="48"/>
  <c r="S36" i="48"/>
  <c r="R36" i="48"/>
  <c r="Q36" i="48"/>
  <c r="P36" i="48"/>
  <c r="E36" i="48"/>
  <c r="U36" i="48" s="1"/>
  <c r="U35" i="48"/>
  <c r="S35" i="48"/>
  <c r="R35" i="48"/>
  <c r="Q35" i="48"/>
  <c r="P35" i="48"/>
  <c r="E35" i="48"/>
  <c r="T35" i="48" s="1"/>
  <c r="S34" i="48"/>
  <c r="R34" i="48"/>
  <c r="Q34" i="48"/>
  <c r="P34" i="48"/>
  <c r="E34" i="48"/>
  <c r="T34" i="48" s="1"/>
  <c r="T33" i="48"/>
  <c r="S33" i="48"/>
  <c r="R33" i="48"/>
  <c r="Q33" i="48"/>
  <c r="P33" i="48"/>
  <c r="E33" i="48"/>
  <c r="U33" i="48" s="1"/>
  <c r="U32" i="48"/>
  <c r="S32" i="48"/>
  <c r="R32" i="48"/>
  <c r="Q32" i="48"/>
  <c r="P32" i="48"/>
  <c r="E32" i="48"/>
  <c r="T32" i="48" s="1"/>
  <c r="U31" i="48"/>
  <c r="S31" i="48"/>
  <c r="R31" i="48"/>
  <c r="Q31" i="48"/>
  <c r="P31" i="48"/>
  <c r="T31" i="48" s="1"/>
  <c r="E31" i="48"/>
  <c r="S30" i="48"/>
  <c r="R30" i="48"/>
  <c r="Q30" i="48"/>
  <c r="P30" i="48"/>
  <c r="E30" i="48"/>
  <c r="S29" i="48"/>
  <c r="R29" i="48"/>
  <c r="Q29" i="48"/>
  <c r="P29" i="48"/>
  <c r="E29" i="48"/>
  <c r="U29" i="48" s="1"/>
  <c r="R28" i="48"/>
  <c r="T27" i="48"/>
  <c r="S27" i="48"/>
  <c r="R27" i="48"/>
  <c r="Q27" i="48"/>
  <c r="P27" i="48"/>
  <c r="E27" i="48"/>
  <c r="U27" i="48" s="1"/>
  <c r="S26" i="48"/>
  <c r="R26" i="48"/>
  <c r="Q26" i="48"/>
  <c r="P26" i="48"/>
  <c r="E26" i="48"/>
  <c r="T25" i="48"/>
  <c r="S25" i="48"/>
  <c r="R25" i="48"/>
  <c r="Q25" i="48"/>
  <c r="P25" i="48"/>
  <c r="E25" i="48"/>
  <c r="U25" i="48" s="1"/>
  <c r="U24" i="48"/>
  <c r="S24" i="48"/>
  <c r="R24" i="48"/>
  <c r="Q24" i="48"/>
  <c r="P24" i="48"/>
  <c r="E24" i="48"/>
  <c r="T24" i="48" s="1"/>
  <c r="S23" i="48"/>
  <c r="R23" i="48"/>
  <c r="Q23" i="48"/>
  <c r="P23" i="48"/>
  <c r="E23" i="48"/>
  <c r="S22" i="48"/>
  <c r="R22" i="48"/>
  <c r="Q22" i="48"/>
  <c r="P22" i="48"/>
  <c r="E22" i="48"/>
  <c r="S21" i="48"/>
  <c r="R21" i="48"/>
  <c r="Q21" i="48"/>
  <c r="P21" i="48"/>
  <c r="E21" i="48"/>
  <c r="S20" i="48"/>
  <c r="R20" i="48"/>
  <c r="Q20" i="48"/>
  <c r="P20" i="48"/>
  <c r="E20" i="48"/>
  <c r="S19" i="48"/>
  <c r="R19" i="48"/>
  <c r="Q19" i="48"/>
  <c r="P19" i="48"/>
  <c r="E19" i="48"/>
  <c r="T19" i="48" s="1"/>
  <c r="S18" i="48"/>
  <c r="R18" i="48"/>
  <c r="Q18" i="48"/>
  <c r="P18" i="48"/>
  <c r="E18" i="48"/>
  <c r="U18" i="48" s="1"/>
  <c r="U17" i="48"/>
  <c r="S17" i="48"/>
  <c r="R17" i="48"/>
  <c r="Q17" i="48"/>
  <c r="P17" i="48"/>
  <c r="E17" i="48"/>
  <c r="T17" i="48" s="1"/>
  <c r="T16" i="48"/>
  <c r="S16" i="48"/>
  <c r="R16" i="48"/>
  <c r="Q16" i="48"/>
  <c r="P16" i="48"/>
  <c r="E16" i="48"/>
  <c r="U16" i="48" s="1"/>
  <c r="U15" i="48"/>
  <c r="S15" i="48"/>
  <c r="R15" i="48"/>
  <c r="Q15" i="48"/>
  <c r="P15" i="48"/>
  <c r="E15" i="48"/>
  <c r="T15" i="48" s="1"/>
  <c r="S14" i="48"/>
  <c r="R14" i="48"/>
  <c r="Q14" i="48"/>
  <c r="P14" i="48"/>
  <c r="E14" i="48"/>
  <c r="S13" i="48"/>
  <c r="R13" i="48"/>
  <c r="Q13" i="48"/>
  <c r="P13" i="48"/>
  <c r="E13" i="48"/>
  <c r="U13" i="48" s="1"/>
  <c r="U12" i="48"/>
  <c r="S12" i="48"/>
  <c r="R12" i="48"/>
  <c r="Q12" i="48"/>
  <c r="P12" i="48"/>
  <c r="E12" i="48"/>
  <c r="T12" i="48" s="1"/>
  <c r="S11" i="48"/>
  <c r="R11" i="48"/>
  <c r="Q11" i="48"/>
  <c r="P11" i="48"/>
  <c r="E11" i="48"/>
  <c r="U11" i="48" s="1"/>
  <c r="S10" i="48"/>
  <c r="R10" i="48"/>
  <c r="Q10" i="48"/>
  <c r="P10" i="48"/>
  <c r="E10" i="48"/>
  <c r="T10" i="48" s="1"/>
  <c r="S64" i="47"/>
  <c r="R64" i="47"/>
  <c r="Q64" i="47"/>
  <c r="P64" i="47"/>
  <c r="E64" i="47"/>
  <c r="U63" i="47"/>
  <c r="S63" i="47"/>
  <c r="R63" i="47"/>
  <c r="Q63" i="47"/>
  <c r="P63" i="47"/>
  <c r="E63" i="47"/>
  <c r="T63" i="47" s="1"/>
  <c r="R62" i="47"/>
  <c r="S60" i="47"/>
  <c r="R60" i="47"/>
  <c r="Q60" i="47"/>
  <c r="P60" i="47"/>
  <c r="E60" i="47"/>
  <c r="T60" i="47" s="1"/>
  <c r="S59" i="47"/>
  <c r="R59" i="47"/>
  <c r="Q59" i="47"/>
  <c r="P59" i="47"/>
  <c r="E59" i="47"/>
  <c r="S58" i="47"/>
  <c r="R58" i="47"/>
  <c r="Q58" i="47"/>
  <c r="P58" i="47"/>
  <c r="E58" i="47"/>
  <c r="T58" i="47" s="1"/>
  <c r="T57" i="47"/>
  <c r="S57" i="47"/>
  <c r="R57" i="47"/>
  <c r="Q57" i="47"/>
  <c r="P57" i="47"/>
  <c r="E57" i="47"/>
  <c r="U57" i="47" s="1"/>
  <c r="R56" i="47"/>
  <c r="S55" i="47"/>
  <c r="R55" i="47"/>
  <c r="Q55" i="47"/>
  <c r="P55" i="47"/>
  <c r="E55" i="47"/>
  <c r="U55" i="47" s="1"/>
  <c r="U54" i="47"/>
  <c r="S54" i="47"/>
  <c r="R54" i="47"/>
  <c r="Q54" i="47"/>
  <c r="P54" i="47"/>
  <c r="E54" i="47"/>
  <c r="T54" i="47" s="1"/>
  <c r="S53" i="47"/>
  <c r="R53" i="47"/>
  <c r="Q53" i="47"/>
  <c r="P53" i="47"/>
  <c r="E53" i="47"/>
  <c r="U52" i="47"/>
  <c r="T52" i="47"/>
  <c r="S52" i="47"/>
  <c r="R52" i="47"/>
  <c r="Q52" i="47"/>
  <c r="P52" i="47"/>
  <c r="E52" i="47"/>
  <c r="U51" i="47"/>
  <c r="S51" i="47"/>
  <c r="R51" i="47"/>
  <c r="Q51" i="47"/>
  <c r="P51" i="47"/>
  <c r="E51" i="47"/>
  <c r="T51" i="47" s="1"/>
  <c r="S50" i="47"/>
  <c r="R50" i="47"/>
  <c r="Q50" i="47"/>
  <c r="P50" i="47"/>
  <c r="E50" i="47"/>
  <c r="S49" i="47"/>
  <c r="R49" i="47"/>
  <c r="Q49" i="47"/>
  <c r="P49" i="47"/>
  <c r="E49" i="47"/>
  <c r="U49" i="47" s="1"/>
  <c r="S48" i="47"/>
  <c r="R48" i="47"/>
  <c r="Q48" i="47"/>
  <c r="P48" i="47"/>
  <c r="E48" i="47"/>
  <c r="T48" i="47" s="1"/>
  <c r="T47" i="47"/>
  <c r="S47" i="47"/>
  <c r="R47" i="47"/>
  <c r="Q47" i="47"/>
  <c r="P47" i="47"/>
  <c r="E47" i="47"/>
  <c r="U47" i="47" s="1"/>
  <c r="U46" i="47"/>
  <c r="S46" i="47"/>
  <c r="R46" i="47"/>
  <c r="Q46" i="47"/>
  <c r="P46" i="47"/>
  <c r="E46" i="47"/>
  <c r="T46" i="47" s="1"/>
  <c r="S45" i="47"/>
  <c r="R45" i="47"/>
  <c r="Q45" i="47"/>
  <c r="P45" i="47"/>
  <c r="E45" i="47"/>
  <c r="R44" i="47"/>
  <c r="S42" i="47"/>
  <c r="R42" i="47"/>
  <c r="Q42" i="47"/>
  <c r="P42" i="47"/>
  <c r="E42" i="47"/>
  <c r="S41" i="47"/>
  <c r="R41" i="47"/>
  <c r="Q41" i="47"/>
  <c r="P41" i="47"/>
  <c r="E41" i="47"/>
  <c r="U41" i="47" s="1"/>
  <c r="S40" i="47"/>
  <c r="R40" i="47"/>
  <c r="Q40" i="47"/>
  <c r="P40" i="47"/>
  <c r="E40" i="47"/>
  <c r="S39" i="47"/>
  <c r="R39" i="47"/>
  <c r="Q39" i="47"/>
  <c r="P39" i="47"/>
  <c r="E39" i="47"/>
  <c r="S38" i="47"/>
  <c r="R38" i="47"/>
  <c r="Q38" i="47"/>
  <c r="P38" i="47"/>
  <c r="E38" i="47"/>
  <c r="T38" i="47" s="1"/>
  <c r="T37" i="47"/>
  <c r="S37" i="47"/>
  <c r="R37" i="47"/>
  <c r="Q37" i="47"/>
  <c r="P37" i="47"/>
  <c r="E37" i="47"/>
  <c r="U37" i="47" s="1"/>
  <c r="U36" i="47"/>
  <c r="S36" i="47"/>
  <c r="R36" i="47"/>
  <c r="Q36" i="47"/>
  <c r="P36" i="47"/>
  <c r="E36" i="47"/>
  <c r="T36" i="47" s="1"/>
  <c r="T35" i="47"/>
  <c r="S35" i="47"/>
  <c r="R35" i="47"/>
  <c r="Q35" i="47"/>
  <c r="P35" i="47"/>
  <c r="E35" i="47"/>
  <c r="U35" i="47" s="1"/>
  <c r="S34" i="47"/>
  <c r="R34" i="47"/>
  <c r="Q34" i="47"/>
  <c r="P34" i="47"/>
  <c r="E34" i="47"/>
  <c r="S33" i="47"/>
  <c r="R33" i="47"/>
  <c r="Q33" i="47"/>
  <c r="P33" i="47"/>
  <c r="E33" i="47"/>
  <c r="S32" i="47"/>
  <c r="R32" i="47"/>
  <c r="Q32" i="47"/>
  <c r="P32" i="47"/>
  <c r="E32" i="47"/>
  <c r="T32" i="47" s="1"/>
  <c r="T31" i="47"/>
  <c r="S31" i="47"/>
  <c r="R31" i="47"/>
  <c r="Q31" i="47"/>
  <c r="P31" i="47"/>
  <c r="E31" i="47"/>
  <c r="U31" i="47" s="1"/>
  <c r="S30" i="47"/>
  <c r="R30" i="47"/>
  <c r="Q30" i="47"/>
  <c r="P30" i="47"/>
  <c r="E30" i="47"/>
  <c r="T29" i="47"/>
  <c r="S29" i="47"/>
  <c r="R29" i="47"/>
  <c r="Q29" i="47"/>
  <c r="P29" i="47"/>
  <c r="E29" i="47"/>
  <c r="U29" i="47" s="1"/>
  <c r="R28" i="47"/>
  <c r="T27" i="47"/>
  <c r="S27" i="47"/>
  <c r="R27" i="47"/>
  <c r="Q27" i="47"/>
  <c r="P27" i="47"/>
  <c r="E27" i="47"/>
  <c r="U27" i="47" s="1"/>
  <c r="S26" i="47"/>
  <c r="R26" i="47"/>
  <c r="Q26" i="47"/>
  <c r="P26" i="47"/>
  <c r="E26" i="47"/>
  <c r="T26" i="47" s="1"/>
  <c r="T25" i="47"/>
  <c r="S25" i="47"/>
  <c r="R25" i="47"/>
  <c r="Q25" i="47"/>
  <c r="P25" i="47"/>
  <c r="E25" i="47"/>
  <c r="U25" i="47" s="1"/>
  <c r="U24" i="47"/>
  <c r="S24" i="47"/>
  <c r="R24" i="47"/>
  <c r="Q24" i="47"/>
  <c r="P24" i="47"/>
  <c r="E24" i="47"/>
  <c r="T24" i="47" s="1"/>
  <c r="T23" i="47"/>
  <c r="S23" i="47"/>
  <c r="R23" i="47"/>
  <c r="Q23" i="47"/>
  <c r="P23" i="47"/>
  <c r="E23" i="47"/>
  <c r="U23" i="47" s="1"/>
  <c r="S22" i="47"/>
  <c r="R22" i="47"/>
  <c r="Q22" i="47"/>
  <c r="P22" i="47"/>
  <c r="E22" i="47"/>
  <c r="S21" i="47"/>
  <c r="R21" i="47"/>
  <c r="Q21" i="47"/>
  <c r="P21" i="47"/>
  <c r="E21" i="47"/>
  <c r="U21" i="47" s="1"/>
  <c r="U20" i="47"/>
  <c r="S20" i="47"/>
  <c r="R20" i="47"/>
  <c r="Q20" i="47"/>
  <c r="P20" i="47"/>
  <c r="E20" i="47"/>
  <c r="T20" i="47" s="1"/>
  <c r="S19" i="47"/>
  <c r="R19" i="47"/>
  <c r="Q19" i="47"/>
  <c r="P19" i="47"/>
  <c r="E19" i="47"/>
  <c r="U19" i="47" s="1"/>
  <c r="S18" i="47"/>
  <c r="R18" i="47"/>
  <c r="Q18" i="47"/>
  <c r="P18" i="47"/>
  <c r="E18" i="47"/>
  <c r="U18" i="47" s="1"/>
  <c r="S17" i="47"/>
  <c r="R17" i="47"/>
  <c r="Q17" i="47"/>
  <c r="P17" i="47"/>
  <c r="E17" i="47"/>
  <c r="S16" i="47"/>
  <c r="R16" i="47"/>
  <c r="Q16" i="47"/>
  <c r="P16" i="47"/>
  <c r="E16" i="47"/>
  <c r="S15" i="47"/>
  <c r="R15" i="47"/>
  <c r="Q15" i="47"/>
  <c r="P15" i="47"/>
  <c r="E15" i="47"/>
  <c r="S14" i="47"/>
  <c r="R14" i="47"/>
  <c r="Q14" i="47"/>
  <c r="P14" i="47"/>
  <c r="E14" i="47"/>
  <c r="S13" i="47"/>
  <c r="R13" i="47"/>
  <c r="Q13" i="47"/>
  <c r="P13" i="47"/>
  <c r="E13" i="47"/>
  <c r="S12" i="47"/>
  <c r="R12" i="47"/>
  <c r="Q12" i="47"/>
  <c r="P12" i="47"/>
  <c r="E12" i="47"/>
  <c r="T12" i="47" s="1"/>
  <c r="T11" i="47"/>
  <c r="S11" i="47"/>
  <c r="R11" i="47"/>
  <c r="Q11" i="47"/>
  <c r="P11" i="47"/>
  <c r="E11" i="47"/>
  <c r="U11" i="47" s="1"/>
  <c r="S10" i="47"/>
  <c r="R10" i="47"/>
  <c r="Q10" i="47"/>
  <c r="P10" i="47"/>
  <c r="E10" i="47"/>
  <c r="S64" i="46"/>
  <c r="R64" i="46"/>
  <c r="Q64" i="46"/>
  <c r="P64" i="46"/>
  <c r="E64" i="46"/>
  <c r="S63" i="46"/>
  <c r="R63" i="46"/>
  <c r="Q63" i="46"/>
  <c r="P63" i="46"/>
  <c r="E63" i="46"/>
  <c r="R62" i="46"/>
  <c r="S60" i="46"/>
  <c r="R60" i="46"/>
  <c r="Q60" i="46"/>
  <c r="P60" i="46"/>
  <c r="E60" i="46"/>
  <c r="T59" i="46"/>
  <c r="S59" i="46"/>
  <c r="R59" i="46"/>
  <c r="Q59" i="46"/>
  <c r="P59" i="46"/>
  <c r="E59" i="46"/>
  <c r="U59" i="46" s="1"/>
  <c r="S58" i="46"/>
  <c r="R58" i="46"/>
  <c r="Q58" i="46"/>
  <c r="P58" i="46"/>
  <c r="E58" i="46"/>
  <c r="U58" i="46" s="1"/>
  <c r="S57" i="46"/>
  <c r="R57" i="46"/>
  <c r="Q57" i="46"/>
  <c r="P57" i="46"/>
  <c r="E57" i="46"/>
  <c r="R56" i="46"/>
  <c r="T55" i="46"/>
  <c r="S55" i="46"/>
  <c r="R55" i="46"/>
  <c r="Q55" i="46"/>
  <c r="P55" i="46"/>
  <c r="E55" i="46"/>
  <c r="U55" i="46" s="1"/>
  <c r="S54" i="46"/>
  <c r="R54" i="46"/>
  <c r="Q54" i="46"/>
  <c r="P54" i="46"/>
  <c r="E54" i="46"/>
  <c r="S53" i="46"/>
  <c r="R53" i="46"/>
  <c r="Q53" i="46"/>
  <c r="P53" i="46"/>
  <c r="E53" i="46"/>
  <c r="T52" i="46"/>
  <c r="S52" i="46"/>
  <c r="R52" i="46"/>
  <c r="Q52" i="46"/>
  <c r="P52" i="46"/>
  <c r="E52" i="46"/>
  <c r="U52" i="46" s="1"/>
  <c r="S51" i="46"/>
  <c r="R51" i="46"/>
  <c r="Q51" i="46"/>
  <c r="P51" i="46"/>
  <c r="E51" i="46"/>
  <c r="U51" i="46" s="1"/>
  <c r="S50" i="46"/>
  <c r="R50" i="46"/>
  <c r="Q50" i="46"/>
  <c r="P50" i="46"/>
  <c r="E50" i="46"/>
  <c r="U50" i="46" s="1"/>
  <c r="S49" i="46"/>
  <c r="R49" i="46"/>
  <c r="Q49" i="46"/>
  <c r="P49" i="46"/>
  <c r="E49" i="46"/>
  <c r="T49" i="46" s="1"/>
  <c r="T48" i="46"/>
  <c r="S48" i="46"/>
  <c r="R48" i="46"/>
  <c r="Q48" i="46"/>
  <c r="P48" i="46"/>
  <c r="E48" i="46"/>
  <c r="U48" i="46" s="1"/>
  <c r="S47" i="46"/>
  <c r="R47" i="46"/>
  <c r="Q47" i="46"/>
  <c r="P47" i="46"/>
  <c r="E47" i="46"/>
  <c r="S46" i="46"/>
  <c r="R46" i="46"/>
  <c r="Q46" i="46"/>
  <c r="P46" i="46"/>
  <c r="E46" i="46"/>
  <c r="S45" i="46"/>
  <c r="R45" i="46"/>
  <c r="Q45" i="46"/>
  <c r="P45" i="46"/>
  <c r="E45" i="46"/>
  <c r="U45" i="46" s="1"/>
  <c r="R44" i="46"/>
  <c r="S42" i="46"/>
  <c r="R42" i="46"/>
  <c r="Q42" i="46"/>
  <c r="P42" i="46"/>
  <c r="E42" i="46"/>
  <c r="S41" i="46"/>
  <c r="R41" i="46"/>
  <c r="Q41" i="46"/>
  <c r="P41" i="46"/>
  <c r="E41" i="46"/>
  <c r="S40" i="46"/>
  <c r="R40" i="46"/>
  <c r="Q40" i="46"/>
  <c r="P40" i="46"/>
  <c r="E40" i="46"/>
  <c r="T40" i="46" s="1"/>
  <c r="S39" i="46"/>
  <c r="R39" i="46"/>
  <c r="Q39" i="46"/>
  <c r="P39" i="46"/>
  <c r="E39" i="46"/>
  <c r="U39" i="46" s="1"/>
  <c r="U38" i="46"/>
  <c r="S38" i="46"/>
  <c r="R38" i="46"/>
  <c r="Q38" i="46"/>
  <c r="P38" i="46"/>
  <c r="E38" i="46"/>
  <c r="T38" i="46" s="1"/>
  <c r="S37" i="46"/>
  <c r="R37" i="46"/>
  <c r="Q37" i="46"/>
  <c r="P37" i="46"/>
  <c r="E37" i="46"/>
  <c r="T36" i="46"/>
  <c r="S36" i="46"/>
  <c r="R36" i="46"/>
  <c r="Q36" i="46"/>
  <c r="P36" i="46"/>
  <c r="E36" i="46"/>
  <c r="U36" i="46" s="1"/>
  <c r="U35" i="46"/>
  <c r="S35" i="46"/>
  <c r="R35" i="46"/>
  <c r="Q35" i="46"/>
  <c r="P35" i="46"/>
  <c r="E35" i="46"/>
  <c r="T35" i="46" s="1"/>
  <c r="S34" i="46"/>
  <c r="R34" i="46"/>
  <c r="Q34" i="46"/>
  <c r="P34" i="46"/>
  <c r="E34" i="46"/>
  <c r="S33" i="46"/>
  <c r="R33" i="46"/>
  <c r="Q33" i="46"/>
  <c r="P33" i="46"/>
  <c r="E33" i="46"/>
  <c r="S32" i="46"/>
  <c r="R32" i="46"/>
  <c r="Q32" i="46"/>
  <c r="P32" i="46"/>
  <c r="E32" i="46"/>
  <c r="T32" i="46" s="1"/>
  <c r="S31" i="46"/>
  <c r="R31" i="46"/>
  <c r="Q31" i="46"/>
  <c r="P31" i="46"/>
  <c r="T31" i="46" s="1"/>
  <c r="E31" i="46"/>
  <c r="U31" i="46" s="1"/>
  <c r="S30" i="46"/>
  <c r="R30" i="46"/>
  <c r="Q30" i="46"/>
  <c r="P30" i="46"/>
  <c r="E30" i="46"/>
  <c r="S29" i="46"/>
  <c r="R29" i="46"/>
  <c r="Q29" i="46"/>
  <c r="P29" i="46"/>
  <c r="E29" i="46"/>
  <c r="U29" i="46" s="1"/>
  <c r="U27" i="46"/>
  <c r="S27" i="46"/>
  <c r="R27" i="46"/>
  <c r="Q27" i="46"/>
  <c r="P27" i="46"/>
  <c r="E27" i="46"/>
  <c r="T27" i="46" s="1"/>
  <c r="T26" i="46"/>
  <c r="S26" i="46"/>
  <c r="R26" i="46"/>
  <c r="Q26" i="46"/>
  <c r="P26" i="46"/>
  <c r="E26" i="46"/>
  <c r="U26" i="46" s="1"/>
  <c r="U25" i="46"/>
  <c r="S25" i="46"/>
  <c r="R25" i="46"/>
  <c r="Q25" i="46"/>
  <c r="P25" i="46"/>
  <c r="E25" i="46"/>
  <c r="T25" i="46" s="1"/>
  <c r="T24" i="46"/>
  <c r="S24" i="46"/>
  <c r="R24" i="46"/>
  <c r="Q24" i="46"/>
  <c r="P24" i="46"/>
  <c r="E24" i="46"/>
  <c r="U24" i="46" s="1"/>
  <c r="S23" i="46"/>
  <c r="R23" i="46"/>
  <c r="Q23" i="46"/>
  <c r="P23" i="46"/>
  <c r="E23" i="46"/>
  <c r="S22" i="46"/>
  <c r="R22" i="46"/>
  <c r="Q22" i="46"/>
  <c r="P22" i="46"/>
  <c r="E22" i="46"/>
  <c r="S21" i="46"/>
  <c r="R21" i="46"/>
  <c r="Q21" i="46"/>
  <c r="P21" i="46"/>
  <c r="E21" i="46"/>
  <c r="S20" i="46"/>
  <c r="R20" i="46"/>
  <c r="Q20" i="46"/>
  <c r="P20" i="46"/>
  <c r="E20" i="46"/>
  <c r="T19" i="46"/>
  <c r="S19" i="46"/>
  <c r="R19" i="46"/>
  <c r="Q19" i="46"/>
  <c r="P19" i="46"/>
  <c r="E19" i="46"/>
  <c r="U19" i="46" s="1"/>
  <c r="U18" i="46"/>
  <c r="S18" i="46"/>
  <c r="R18" i="46"/>
  <c r="Q18" i="46"/>
  <c r="P18" i="46"/>
  <c r="E18" i="46"/>
  <c r="T18" i="46" s="1"/>
  <c r="T17" i="46"/>
  <c r="S17" i="46"/>
  <c r="R17" i="46"/>
  <c r="Q17" i="46"/>
  <c r="P17" i="46"/>
  <c r="E17" i="46"/>
  <c r="U17" i="46" s="1"/>
  <c r="S16" i="46"/>
  <c r="R16" i="46"/>
  <c r="Q16" i="46"/>
  <c r="P16" i="46"/>
  <c r="E16" i="46"/>
  <c r="T15" i="46"/>
  <c r="S15" i="46"/>
  <c r="R15" i="46"/>
  <c r="Q15" i="46"/>
  <c r="P15" i="46"/>
  <c r="E15" i="46"/>
  <c r="U15" i="46" s="1"/>
  <c r="S14" i="46"/>
  <c r="R14" i="46"/>
  <c r="Q14" i="46"/>
  <c r="P14" i="46"/>
  <c r="E14" i="46"/>
  <c r="S13" i="46"/>
  <c r="R13" i="46"/>
  <c r="Q13" i="46"/>
  <c r="P13" i="46"/>
  <c r="E13" i="46"/>
  <c r="U12" i="46"/>
  <c r="S12" i="46"/>
  <c r="R12" i="46"/>
  <c r="Q12" i="46"/>
  <c r="P12" i="46"/>
  <c r="E12" i="46"/>
  <c r="T12" i="46" s="1"/>
  <c r="S11" i="46"/>
  <c r="R11" i="46"/>
  <c r="Q11" i="46"/>
  <c r="P11" i="46"/>
  <c r="E11" i="46"/>
  <c r="U11" i="46" s="1"/>
  <c r="S10" i="46"/>
  <c r="R10" i="46"/>
  <c r="Q10" i="46"/>
  <c r="U10" i="46" s="1"/>
  <c r="P10" i="46"/>
  <c r="T10" i="46" s="1"/>
  <c r="E10" i="46"/>
  <c r="T64" i="45"/>
  <c r="S64" i="45"/>
  <c r="R64" i="45"/>
  <c r="Q64" i="45"/>
  <c r="P64" i="45"/>
  <c r="E64" i="45"/>
  <c r="U64" i="45" s="1"/>
  <c r="U63" i="45"/>
  <c r="S63" i="45"/>
  <c r="R63" i="45"/>
  <c r="Q63" i="45"/>
  <c r="P63" i="45"/>
  <c r="E63" i="45"/>
  <c r="T63" i="45" s="1"/>
  <c r="R62" i="45"/>
  <c r="U60" i="45"/>
  <c r="S60" i="45"/>
  <c r="R60" i="45"/>
  <c r="Q60" i="45"/>
  <c r="P60" i="45"/>
  <c r="E60" i="45"/>
  <c r="T60" i="45" s="1"/>
  <c r="U59" i="45"/>
  <c r="S59" i="45"/>
  <c r="R59" i="45"/>
  <c r="Q59" i="45"/>
  <c r="P59" i="45"/>
  <c r="E59" i="45"/>
  <c r="T59" i="45" s="1"/>
  <c r="T58" i="45"/>
  <c r="S58" i="45"/>
  <c r="R58" i="45"/>
  <c r="Q58" i="45"/>
  <c r="P58" i="45"/>
  <c r="E58" i="45"/>
  <c r="U58" i="45" s="1"/>
  <c r="S57" i="45"/>
  <c r="R57" i="45"/>
  <c r="Q57" i="45"/>
  <c r="P57" i="45"/>
  <c r="E57" i="45"/>
  <c r="R56" i="45"/>
  <c r="S55" i="45"/>
  <c r="R55" i="45"/>
  <c r="Q55" i="45"/>
  <c r="P55" i="45"/>
  <c r="E55" i="45"/>
  <c r="T54" i="45"/>
  <c r="S54" i="45"/>
  <c r="R54" i="45"/>
  <c r="Q54" i="45"/>
  <c r="P54" i="45"/>
  <c r="E54" i="45"/>
  <c r="U54" i="45" s="1"/>
  <c r="U53" i="45"/>
  <c r="S53" i="45"/>
  <c r="R53" i="45"/>
  <c r="Q53" i="45"/>
  <c r="P53" i="45"/>
  <c r="E53" i="45"/>
  <c r="T53" i="45" s="1"/>
  <c r="T52" i="45"/>
  <c r="S52" i="45"/>
  <c r="R52" i="45"/>
  <c r="Q52" i="45"/>
  <c r="P52" i="45"/>
  <c r="E52" i="45"/>
  <c r="U52" i="45" s="1"/>
  <c r="U51" i="45"/>
  <c r="S51" i="45"/>
  <c r="R51" i="45"/>
  <c r="Q51" i="45"/>
  <c r="P51" i="45"/>
  <c r="E51" i="45"/>
  <c r="T51" i="45" s="1"/>
  <c r="S50" i="45"/>
  <c r="R50" i="45"/>
  <c r="Q50" i="45"/>
  <c r="P50" i="45"/>
  <c r="E50" i="45"/>
  <c r="S49" i="45"/>
  <c r="R49" i="45"/>
  <c r="Q49" i="45"/>
  <c r="P49" i="45"/>
  <c r="E49" i="45"/>
  <c r="S48" i="45"/>
  <c r="R48" i="45"/>
  <c r="Q48" i="45"/>
  <c r="P48" i="45"/>
  <c r="E48" i="45"/>
  <c r="T47" i="45"/>
  <c r="S47" i="45"/>
  <c r="R47" i="45"/>
  <c r="Q47" i="45"/>
  <c r="P47" i="45"/>
  <c r="E47" i="45"/>
  <c r="U47" i="45" s="1"/>
  <c r="U46" i="45"/>
  <c r="S46" i="45"/>
  <c r="R46" i="45"/>
  <c r="Q46" i="45"/>
  <c r="P46" i="45"/>
  <c r="E46" i="45"/>
  <c r="T46" i="45" s="1"/>
  <c r="T45" i="45"/>
  <c r="S45" i="45"/>
  <c r="R45" i="45"/>
  <c r="Q45" i="45"/>
  <c r="P45" i="45"/>
  <c r="E45" i="45"/>
  <c r="U45" i="45" s="1"/>
  <c r="R44" i="45"/>
  <c r="S42" i="45"/>
  <c r="R42" i="45"/>
  <c r="Q42" i="45"/>
  <c r="P42" i="45"/>
  <c r="E42" i="45"/>
  <c r="S41" i="45"/>
  <c r="R41" i="45"/>
  <c r="Q41" i="45"/>
  <c r="P41" i="45"/>
  <c r="E41" i="45"/>
  <c r="T41" i="45" s="1"/>
  <c r="S40" i="45"/>
  <c r="R40" i="45"/>
  <c r="Q40" i="45"/>
  <c r="P40" i="45"/>
  <c r="E40" i="45"/>
  <c r="U40" i="45" s="1"/>
  <c r="T39" i="45"/>
  <c r="S39" i="45"/>
  <c r="R39" i="45"/>
  <c r="Q39" i="45"/>
  <c r="P39" i="45"/>
  <c r="E39" i="45"/>
  <c r="U39" i="45" s="1"/>
  <c r="S38" i="45"/>
  <c r="R38" i="45"/>
  <c r="Q38" i="45"/>
  <c r="P38" i="45"/>
  <c r="E38" i="45"/>
  <c r="S37" i="45"/>
  <c r="R37" i="45"/>
  <c r="Q37" i="45"/>
  <c r="P37" i="45"/>
  <c r="E37" i="45"/>
  <c r="U37" i="45" s="1"/>
  <c r="S36" i="45"/>
  <c r="R36" i="45"/>
  <c r="Q36" i="45"/>
  <c r="P36" i="45"/>
  <c r="E36" i="45"/>
  <c r="S35" i="45"/>
  <c r="R35" i="45"/>
  <c r="Q35" i="45"/>
  <c r="P35" i="45"/>
  <c r="E35" i="45"/>
  <c r="S34" i="45"/>
  <c r="R34" i="45"/>
  <c r="Q34" i="45"/>
  <c r="P34" i="45"/>
  <c r="E34" i="45"/>
  <c r="S33" i="45"/>
  <c r="R33" i="45"/>
  <c r="Q33" i="45"/>
  <c r="P33" i="45"/>
  <c r="E33" i="45"/>
  <c r="T32" i="45"/>
  <c r="S32" i="45"/>
  <c r="R32" i="45"/>
  <c r="Q32" i="45"/>
  <c r="P32" i="45"/>
  <c r="E32" i="45"/>
  <c r="U32" i="45" s="1"/>
  <c r="U31" i="45"/>
  <c r="S31" i="45"/>
  <c r="R31" i="45"/>
  <c r="Q31" i="45"/>
  <c r="P31" i="45"/>
  <c r="E31" i="45"/>
  <c r="T31" i="45" s="1"/>
  <c r="T30" i="45"/>
  <c r="S30" i="45"/>
  <c r="R30" i="45"/>
  <c r="Q30" i="45"/>
  <c r="P30" i="45"/>
  <c r="E30" i="45"/>
  <c r="U30" i="45" s="1"/>
  <c r="U29" i="45"/>
  <c r="S29" i="45"/>
  <c r="R29" i="45"/>
  <c r="Q29" i="45"/>
  <c r="P29" i="45"/>
  <c r="E29" i="45"/>
  <c r="T29" i="45" s="1"/>
  <c r="R28" i="45"/>
  <c r="U27" i="45"/>
  <c r="S27" i="45"/>
  <c r="R27" i="45"/>
  <c r="Q27" i="45"/>
  <c r="P27" i="45"/>
  <c r="E27" i="45"/>
  <c r="T27" i="45" s="1"/>
  <c r="T26" i="45"/>
  <c r="S26" i="45"/>
  <c r="R26" i="45"/>
  <c r="Q26" i="45"/>
  <c r="P26" i="45"/>
  <c r="E26" i="45"/>
  <c r="U26" i="45" s="1"/>
  <c r="S25" i="45"/>
  <c r="R25" i="45"/>
  <c r="Q25" i="45"/>
  <c r="P25" i="45"/>
  <c r="E25" i="45"/>
  <c r="S24" i="45"/>
  <c r="R24" i="45"/>
  <c r="Q24" i="45"/>
  <c r="P24" i="45"/>
  <c r="E24" i="45"/>
  <c r="U24" i="45" s="1"/>
  <c r="S23" i="45"/>
  <c r="R23" i="45"/>
  <c r="Q23" i="45"/>
  <c r="P23" i="45"/>
  <c r="E23" i="45"/>
  <c r="S22" i="45"/>
  <c r="R22" i="45"/>
  <c r="Q22" i="45"/>
  <c r="P22" i="45"/>
  <c r="E22" i="45"/>
  <c r="S21" i="45"/>
  <c r="R21" i="45"/>
  <c r="Q21" i="45"/>
  <c r="P21" i="45"/>
  <c r="E21" i="45"/>
  <c r="T21" i="45" s="1"/>
  <c r="U20" i="45"/>
  <c r="S20" i="45"/>
  <c r="R20" i="45"/>
  <c r="Q20" i="45"/>
  <c r="P20" i="45"/>
  <c r="E20" i="45"/>
  <c r="T20" i="45" s="1"/>
  <c r="S19" i="45"/>
  <c r="R19" i="45"/>
  <c r="Q19" i="45"/>
  <c r="P19" i="45"/>
  <c r="E19" i="45"/>
  <c r="T18" i="45"/>
  <c r="S18" i="45"/>
  <c r="R18" i="45"/>
  <c r="Q18" i="45"/>
  <c r="P18" i="45"/>
  <c r="E18" i="45"/>
  <c r="U18" i="45" s="1"/>
  <c r="U17" i="45"/>
  <c r="S17" i="45"/>
  <c r="R17" i="45"/>
  <c r="Q17" i="45"/>
  <c r="P17" i="45"/>
  <c r="E17" i="45"/>
  <c r="T17" i="45" s="1"/>
  <c r="U16" i="45"/>
  <c r="T16" i="45"/>
  <c r="S16" i="45"/>
  <c r="R16" i="45"/>
  <c r="Q16" i="45"/>
  <c r="P16" i="45"/>
  <c r="E16" i="45"/>
  <c r="S15" i="45"/>
  <c r="R15" i="45"/>
  <c r="Q15" i="45"/>
  <c r="P15" i="45"/>
  <c r="E15" i="45"/>
  <c r="S14" i="45"/>
  <c r="R14" i="45"/>
  <c r="Q14" i="45"/>
  <c r="P14" i="45"/>
  <c r="E14" i="45"/>
  <c r="U13" i="45"/>
  <c r="S13" i="45"/>
  <c r="R13" i="45"/>
  <c r="Q13" i="45"/>
  <c r="P13" i="45"/>
  <c r="E13" i="45"/>
  <c r="S12" i="45"/>
  <c r="R12" i="45"/>
  <c r="Q12" i="45"/>
  <c r="P12" i="45"/>
  <c r="E12" i="45"/>
  <c r="S11" i="45"/>
  <c r="R11" i="45"/>
  <c r="Q11" i="45"/>
  <c r="P11" i="45"/>
  <c r="E11" i="45"/>
  <c r="U11" i="45" s="1"/>
  <c r="U10" i="45"/>
  <c r="S10" i="45"/>
  <c r="R10" i="45"/>
  <c r="Q10" i="45"/>
  <c r="P10" i="45"/>
  <c r="E10" i="45"/>
  <c r="T10" i="45" s="1"/>
  <c r="U64" i="44"/>
  <c r="T64" i="44"/>
  <c r="S64" i="44"/>
  <c r="R64" i="44"/>
  <c r="Q64" i="44"/>
  <c r="P64" i="44"/>
  <c r="E64" i="44"/>
  <c r="U63" i="44"/>
  <c r="S63" i="44"/>
  <c r="R63" i="44"/>
  <c r="Q63" i="44"/>
  <c r="P63" i="44"/>
  <c r="E63" i="44"/>
  <c r="T63" i="44" s="1"/>
  <c r="S62" i="44"/>
  <c r="R62" i="44"/>
  <c r="S60" i="44"/>
  <c r="R60" i="44"/>
  <c r="Q60" i="44"/>
  <c r="P60" i="44"/>
  <c r="E60" i="44"/>
  <c r="S59" i="44"/>
  <c r="R59" i="44"/>
  <c r="Q59" i="44"/>
  <c r="P59" i="44"/>
  <c r="E59" i="44"/>
  <c r="T59" i="44" s="1"/>
  <c r="S58" i="44"/>
  <c r="R58" i="44"/>
  <c r="Q58" i="44"/>
  <c r="P58" i="44"/>
  <c r="E58" i="44"/>
  <c r="U58" i="44" s="1"/>
  <c r="T57" i="44"/>
  <c r="S57" i="44"/>
  <c r="R57" i="44"/>
  <c r="Q57" i="44"/>
  <c r="P57" i="44"/>
  <c r="E57" i="44"/>
  <c r="U57" i="44" s="1"/>
  <c r="R56" i="44"/>
  <c r="S55" i="44"/>
  <c r="R55" i="44"/>
  <c r="Q55" i="44"/>
  <c r="P55" i="44"/>
  <c r="E55" i="44"/>
  <c r="T55" i="44" s="1"/>
  <c r="T54" i="44"/>
  <c r="S54" i="44"/>
  <c r="R54" i="44"/>
  <c r="Q54" i="44"/>
  <c r="P54" i="44"/>
  <c r="E54" i="44"/>
  <c r="U54" i="44" s="1"/>
  <c r="S53" i="44"/>
  <c r="R53" i="44"/>
  <c r="Q53" i="44"/>
  <c r="P53" i="44"/>
  <c r="E53" i="44"/>
  <c r="S52" i="44"/>
  <c r="R52" i="44"/>
  <c r="Q52" i="44"/>
  <c r="P52" i="44"/>
  <c r="E52" i="44"/>
  <c r="U52" i="44" s="1"/>
  <c r="U51" i="44"/>
  <c r="S51" i="44"/>
  <c r="R51" i="44"/>
  <c r="Q51" i="44"/>
  <c r="P51" i="44"/>
  <c r="E51" i="44"/>
  <c r="T51" i="44" s="1"/>
  <c r="U50" i="44"/>
  <c r="S50" i="44"/>
  <c r="R50" i="44"/>
  <c r="Q50" i="44"/>
  <c r="P50" i="44"/>
  <c r="E50" i="44"/>
  <c r="T50" i="44" s="1"/>
  <c r="S49" i="44"/>
  <c r="R49" i="44"/>
  <c r="Q49" i="44"/>
  <c r="P49" i="44"/>
  <c r="E49" i="44"/>
  <c r="S48" i="44"/>
  <c r="R48" i="44"/>
  <c r="Q48" i="44"/>
  <c r="P48" i="44"/>
  <c r="E48" i="44"/>
  <c r="S47" i="44"/>
  <c r="R47" i="44"/>
  <c r="Q47" i="44"/>
  <c r="P47" i="44"/>
  <c r="E47" i="44"/>
  <c r="T47" i="44" s="1"/>
  <c r="T46" i="44"/>
  <c r="S46" i="44"/>
  <c r="R46" i="44"/>
  <c r="Q46" i="44"/>
  <c r="P46" i="44"/>
  <c r="E46" i="44"/>
  <c r="U46" i="44" s="1"/>
  <c r="S45" i="44"/>
  <c r="R45" i="44"/>
  <c r="Q45" i="44"/>
  <c r="P45" i="44"/>
  <c r="E45" i="44"/>
  <c r="R44" i="44"/>
  <c r="S42" i="44"/>
  <c r="R42" i="44"/>
  <c r="Q42" i="44"/>
  <c r="P42" i="44"/>
  <c r="E42" i="44"/>
  <c r="S41" i="44"/>
  <c r="R41" i="44"/>
  <c r="Q41" i="44"/>
  <c r="P41" i="44"/>
  <c r="E41" i="44"/>
  <c r="U40" i="44"/>
  <c r="S40" i="44"/>
  <c r="R40" i="44"/>
  <c r="Q40" i="44"/>
  <c r="P40" i="44"/>
  <c r="E40" i="44"/>
  <c r="T40" i="44" s="1"/>
  <c r="S39" i="44"/>
  <c r="R39" i="44"/>
  <c r="Q39" i="44"/>
  <c r="P39" i="44"/>
  <c r="E39" i="44"/>
  <c r="S38" i="44"/>
  <c r="R38" i="44"/>
  <c r="Q38" i="44"/>
  <c r="P38" i="44"/>
  <c r="E38" i="44"/>
  <c r="U38" i="44" s="1"/>
  <c r="U37" i="44"/>
  <c r="S37" i="44"/>
  <c r="R37" i="44"/>
  <c r="Q37" i="44"/>
  <c r="P37" i="44"/>
  <c r="E37" i="44"/>
  <c r="T37" i="44" s="1"/>
  <c r="S36" i="44"/>
  <c r="R36" i="44"/>
  <c r="Q36" i="44"/>
  <c r="P36" i="44"/>
  <c r="E36" i="44"/>
  <c r="T36" i="44" s="1"/>
  <c r="S35" i="44"/>
  <c r="R35" i="44"/>
  <c r="Q35" i="44"/>
  <c r="P35" i="44"/>
  <c r="E35" i="44"/>
  <c r="T35" i="44" s="1"/>
  <c r="S34" i="44"/>
  <c r="R34" i="44"/>
  <c r="Q34" i="44"/>
  <c r="P34" i="44"/>
  <c r="E34" i="44"/>
  <c r="S33" i="44"/>
  <c r="R33" i="44"/>
  <c r="Q33" i="44"/>
  <c r="P33" i="44"/>
  <c r="E33" i="44"/>
  <c r="U32" i="44"/>
  <c r="S32" i="44"/>
  <c r="R32" i="44"/>
  <c r="Q32" i="44"/>
  <c r="P32" i="44"/>
  <c r="E32" i="44"/>
  <c r="T32" i="44" s="1"/>
  <c r="S31" i="44"/>
  <c r="R31" i="44"/>
  <c r="Q31" i="44"/>
  <c r="P31" i="44"/>
  <c r="E31" i="44"/>
  <c r="S30" i="44"/>
  <c r="R30" i="44"/>
  <c r="Q30" i="44"/>
  <c r="P30" i="44"/>
  <c r="E30" i="44"/>
  <c r="U30" i="44" s="1"/>
  <c r="S29" i="44"/>
  <c r="R29" i="44"/>
  <c r="Q29" i="44"/>
  <c r="P29" i="44"/>
  <c r="E29" i="44"/>
  <c r="T29" i="44" s="1"/>
  <c r="R28" i="44"/>
  <c r="U27" i="44"/>
  <c r="S27" i="44"/>
  <c r="R27" i="44"/>
  <c r="Q27" i="44"/>
  <c r="P27" i="44"/>
  <c r="E27" i="44"/>
  <c r="T27" i="44" s="1"/>
  <c r="T26" i="44"/>
  <c r="S26" i="44"/>
  <c r="R26" i="44"/>
  <c r="Q26" i="44"/>
  <c r="P26" i="44"/>
  <c r="E26" i="44"/>
  <c r="U26" i="44" s="1"/>
  <c r="U25" i="44"/>
  <c r="S25" i="44"/>
  <c r="R25" i="44"/>
  <c r="Q25" i="44"/>
  <c r="P25" i="44"/>
  <c r="E25" i="44"/>
  <c r="T25" i="44" s="1"/>
  <c r="T24" i="44"/>
  <c r="S24" i="44"/>
  <c r="R24" i="44"/>
  <c r="Q24" i="44"/>
  <c r="P24" i="44"/>
  <c r="E24" i="44"/>
  <c r="U24" i="44" s="1"/>
  <c r="S23" i="44"/>
  <c r="R23" i="44"/>
  <c r="Q23" i="44"/>
  <c r="P23" i="44"/>
  <c r="E23" i="44"/>
  <c r="S22" i="44"/>
  <c r="R22" i="44"/>
  <c r="Q22" i="44"/>
  <c r="P22" i="44"/>
  <c r="E22" i="44"/>
  <c r="S21" i="44"/>
  <c r="R21" i="44"/>
  <c r="Q21" i="44"/>
  <c r="P21" i="44"/>
  <c r="E21" i="44"/>
  <c r="S20" i="44"/>
  <c r="R20" i="44"/>
  <c r="Q20" i="44"/>
  <c r="P20" i="44"/>
  <c r="E20" i="44"/>
  <c r="S19" i="44"/>
  <c r="R19" i="44"/>
  <c r="Q19" i="44"/>
  <c r="P19" i="44"/>
  <c r="E19" i="44"/>
  <c r="U19" i="44" s="1"/>
  <c r="S18" i="44"/>
  <c r="R18" i="44"/>
  <c r="Q18" i="44"/>
  <c r="P18" i="44"/>
  <c r="E18" i="44"/>
  <c r="T18" i="44" s="1"/>
  <c r="U17" i="44"/>
  <c r="T17" i="44"/>
  <c r="S17" i="44"/>
  <c r="R17" i="44"/>
  <c r="Q17" i="44"/>
  <c r="P17" i="44"/>
  <c r="E17" i="44"/>
  <c r="U16" i="44"/>
  <c r="T16" i="44"/>
  <c r="S16" i="44"/>
  <c r="R16" i="44"/>
  <c r="Q16" i="44"/>
  <c r="P16" i="44"/>
  <c r="E16" i="44"/>
  <c r="T15" i="44"/>
  <c r="S15" i="44"/>
  <c r="R15" i="44"/>
  <c r="Q15" i="44"/>
  <c r="P15" i="44"/>
  <c r="E15" i="44"/>
  <c r="U15" i="44" s="1"/>
  <c r="S14" i="44"/>
  <c r="R14" i="44"/>
  <c r="Q14" i="44"/>
  <c r="P14" i="44"/>
  <c r="E14" i="44"/>
  <c r="S13" i="44"/>
  <c r="R13" i="44"/>
  <c r="Q13" i="44"/>
  <c r="P13" i="44"/>
  <c r="E13" i="44"/>
  <c r="U12" i="44"/>
  <c r="S12" i="44"/>
  <c r="R12" i="44"/>
  <c r="Q12" i="44"/>
  <c r="P12" i="44"/>
  <c r="E12" i="44"/>
  <c r="T12" i="44" s="1"/>
  <c r="S11" i="44"/>
  <c r="R11" i="44"/>
  <c r="Q11" i="44"/>
  <c r="P11" i="44"/>
  <c r="E11" i="44"/>
  <c r="U11" i="44" s="1"/>
  <c r="S10" i="44"/>
  <c r="R10" i="44"/>
  <c r="Q10" i="44"/>
  <c r="P10" i="44"/>
  <c r="E10" i="44"/>
  <c r="R9" i="44"/>
  <c r="S64" i="43"/>
  <c r="R64" i="43"/>
  <c r="Q64" i="43"/>
  <c r="P64" i="43"/>
  <c r="E64" i="43"/>
  <c r="U63" i="43"/>
  <c r="S63" i="43"/>
  <c r="R63" i="43"/>
  <c r="Q63" i="43"/>
  <c r="P63" i="43"/>
  <c r="E63" i="43"/>
  <c r="T63" i="43" s="1"/>
  <c r="R62" i="43"/>
  <c r="U60" i="43"/>
  <c r="S60" i="43"/>
  <c r="R60" i="43"/>
  <c r="Q60" i="43"/>
  <c r="P60" i="43"/>
  <c r="E60" i="43"/>
  <c r="T60" i="43" s="1"/>
  <c r="U59" i="43"/>
  <c r="T59" i="43"/>
  <c r="S59" i="43"/>
  <c r="R59" i="43"/>
  <c r="Q59" i="43"/>
  <c r="P59" i="43"/>
  <c r="E59" i="43"/>
  <c r="S58" i="43"/>
  <c r="R58" i="43"/>
  <c r="Q58" i="43"/>
  <c r="P58" i="43"/>
  <c r="E58" i="43"/>
  <c r="U58" i="43" s="1"/>
  <c r="S57" i="43"/>
  <c r="R57" i="43"/>
  <c r="Q57" i="43"/>
  <c r="P57" i="43"/>
  <c r="E57" i="43"/>
  <c r="R56" i="43"/>
  <c r="S55" i="43"/>
  <c r="R55" i="43"/>
  <c r="Q55" i="43"/>
  <c r="P55" i="43"/>
  <c r="E55" i="43"/>
  <c r="S54" i="43"/>
  <c r="R54" i="43"/>
  <c r="Q54" i="43"/>
  <c r="P54" i="43"/>
  <c r="E54" i="43"/>
  <c r="U53" i="43"/>
  <c r="S53" i="43"/>
  <c r="R53" i="43"/>
  <c r="Q53" i="43"/>
  <c r="P53" i="43"/>
  <c r="E53" i="43"/>
  <c r="T53" i="43" s="1"/>
  <c r="S52" i="43"/>
  <c r="R52" i="43"/>
  <c r="Q52" i="43"/>
  <c r="P52" i="43"/>
  <c r="E52" i="43"/>
  <c r="U52" i="43" s="1"/>
  <c r="S51" i="43"/>
  <c r="R51" i="43"/>
  <c r="Q51" i="43"/>
  <c r="P51" i="43"/>
  <c r="E51" i="43"/>
  <c r="U51" i="43" s="1"/>
  <c r="S50" i="43"/>
  <c r="R50" i="43"/>
  <c r="Q50" i="43"/>
  <c r="P50" i="43"/>
  <c r="E50" i="43"/>
  <c r="S49" i="43"/>
  <c r="R49" i="43"/>
  <c r="Q49" i="43"/>
  <c r="P49" i="43"/>
  <c r="E49" i="43"/>
  <c r="S48" i="43"/>
  <c r="R48" i="43"/>
  <c r="Q48" i="43"/>
  <c r="P48" i="43"/>
  <c r="E48" i="43"/>
  <c r="T48" i="43" s="1"/>
  <c r="U47" i="43"/>
  <c r="S47" i="43"/>
  <c r="R47" i="43"/>
  <c r="Q47" i="43"/>
  <c r="P47" i="43"/>
  <c r="E47" i="43"/>
  <c r="T47" i="43" s="1"/>
  <c r="U46" i="43"/>
  <c r="T46" i="43"/>
  <c r="S46" i="43"/>
  <c r="R46" i="43"/>
  <c r="Q46" i="43"/>
  <c r="P46" i="43"/>
  <c r="E46" i="43"/>
  <c r="U45" i="43"/>
  <c r="T45" i="43"/>
  <c r="S45" i="43"/>
  <c r="R45" i="43"/>
  <c r="Q45" i="43"/>
  <c r="P45" i="43"/>
  <c r="E45" i="43"/>
  <c r="R44" i="43"/>
  <c r="S42" i="43"/>
  <c r="R42" i="43"/>
  <c r="Q42" i="43"/>
  <c r="P42" i="43"/>
  <c r="E42" i="43"/>
  <c r="S41" i="43"/>
  <c r="R41" i="43"/>
  <c r="Q41" i="43"/>
  <c r="P41" i="43"/>
  <c r="E41" i="43"/>
  <c r="T41" i="43" s="1"/>
  <c r="S40" i="43"/>
  <c r="R40" i="43"/>
  <c r="Q40" i="43"/>
  <c r="P40" i="43"/>
  <c r="E40" i="43"/>
  <c r="T40" i="43" s="1"/>
  <c r="T39" i="43"/>
  <c r="S39" i="43"/>
  <c r="R39" i="43"/>
  <c r="Q39" i="43"/>
  <c r="P39" i="43"/>
  <c r="E39" i="43"/>
  <c r="U39" i="43" s="1"/>
  <c r="U38" i="43"/>
  <c r="S38" i="43"/>
  <c r="R38" i="43"/>
  <c r="Q38" i="43"/>
  <c r="P38" i="43"/>
  <c r="E38" i="43"/>
  <c r="T38" i="43" s="1"/>
  <c r="S37" i="43"/>
  <c r="R37" i="43"/>
  <c r="Q37" i="43"/>
  <c r="P37" i="43"/>
  <c r="E37" i="43"/>
  <c r="S36" i="43"/>
  <c r="R36" i="43"/>
  <c r="Q36" i="43"/>
  <c r="P36" i="43"/>
  <c r="E36" i="43"/>
  <c r="S35" i="43"/>
  <c r="R35" i="43"/>
  <c r="Q35" i="43"/>
  <c r="P35" i="43"/>
  <c r="E35" i="43"/>
  <c r="S34" i="43"/>
  <c r="R34" i="43"/>
  <c r="Q34" i="43"/>
  <c r="P34" i="43"/>
  <c r="E34" i="43"/>
  <c r="S33" i="43"/>
  <c r="R33" i="43"/>
  <c r="Q33" i="43"/>
  <c r="P33" i="43"/>
  <c r="E33" i="43"/>
  <c r="U32" i="43"/>
  <c r="S32" i="43"/>
  <c r="R32" i="43"/>
  <c r="Q32" i="43"/>
  <c r="P32" i="43"/>
  <c r="E32" i="43"/>
  <c r="T32" i="43" s="1"/>
  <c r="T31" i="43"/>
  <c r="S31" i="43"/>
  <c r="R31" i="43"/>
  <c r="Q31" i="43"/>
  <c r="P31" i="43"/>
  <c r="E31" i="43"/>
  <c r="U31" i="43" s="1"/>
  <c r="U30" i="43"/>
  <c r="S30" i="43"/>
  <c r="R30" i="43"/>
  <c r="Q30" i="43"/>
  <c r="P30" i="43"/>
  <c r="E30" i="43"/>
  <c r="T30" i="43" s="1"/>
  <c r="U29" i="43"/>
  <c r="T29" i="43"/>
  <c r="S29" i="43"/>
  <c r="R29" i="43"/>
  <c r="Q29" i="43"/>
  <c r="P29" i="43"/>
  <c r="E29" i="43"/>
  <c r="R28" i="43"/>
  <c r="U27" i="43"/>
  <c r="T27" i="43"/>
  <c r="S27" i="43"/>
  <c r="R27" i="43"/>
  <c r="Q27" i="43"/>
  <c r="P27" i="43"/>
  <c r="E27" i="43"/>
  <c r="S26" i="43"/>
  <c r="R26" i="43"/>
  <c r="Q26" i="43"/>
  <c r="P26" i="43"/>
  <c r="E26" i="43"/>
  <c r="S25" i="43"/>
  <c r="R25" i="43"/>
  <c r="Q25" i="43"/>
  <c r="P25" i="43"/>
  <c r="E25" i="43"/>
  <c r="U24" i="43"/>
  <c r="S24" i="43"/>
  <c r="R24" i="43"/>
  <c r="Q24" i="43"/>
  <c r="P24" i="43"/>
  <c r="E24" i="43"/>
  <c r="T24" i="43" s="1"/>
  <c r="S23" i="43"/>
  <c r="R23" i="43"/>
  <c r="Q23" i="43"/>
  <c r="P23" i="43"/>
  <c r="E23" i="43"/>
  <c r="S22" i="43"/>
  <c r="R22" i="43"/>
  <c r="Q22" i="43"/>
  <c r="P22" i="43"/>
  <c r="E22" i="43"/>
  <c r="S21" i="43"/>
  <c r="R21" i="43"/>
  <c r="Q21" i="43"/>
  <c r="P21" i="43"/>
  <c r="E21" i="43"/>
  <c r="S20" i="43"/>
  <c r="R20" i="43"/>
  <c r="Q20" i="43"/>
  <c r="P20" i="43"/>
  <c r="E20" i="43"/>
  <c r="U19" i="43"/>
  <c r="T19" i="43"/>
  <c r="S19" i="43"/>
  <c r="R19" i="43"/>
  <c r="Q19" i="43"/>
  <c r="P19" i="43"/>
  <c r="E19" i="43"/>
  <c r="S18" i="43"/>
  <c r="R18" i="43"/>
  <c r="Q18" i="43"/>
  <c r="P18" i="43"/>
  <c r="E18" i="43"/>
  <c r="S17" i="43"/>
  <c r="R17" i="43"/>
  <c r="Q17" i="43"/>
  <c r="P17" i="43"/>
  <c r="E17" i="43"/>
  <c r="U16" i="43"/>
  <c r="S16" i="43"/>
  <c r="R16" i="43"/>
  <c r="Q16" i="43"/>
  <c r="P16" i="43"/>
  <c r="E16" i="43"/>
  <c r="T16" i="43" s="1"/>
  <c r="S15" i="43"/>
  <c r="R15" i="43"/>
  <c r="Q15" i="43"/>
  <c r="P15" i="43"/>
  <c r="E15" i="43"/>
  <c r="S14" i="43"/>
  <c r="R14" i="43"/>
  <c r="Q14" i="43"/>
  <c r="P14" i="43"/>
  <c r="E14" i="43"/>
  <c r="S13" i="43"/>
  <c r="R13" i="43"/>
  <c r="Q13" i="43"/>
  <c r="P13" i="43"/>
  <c r="E13" i="43"/>
  <c r="T13" i="43" s="1"/>
  <c r="T12" i="43"/>
  <c r="S12" i="43"/>
  <c r="R12" i="43"/>
  <c r="Q12" i="43"/>
  <c r="P12" i="43"/>
  <c r="E12" i="43"/>
  <c r="U12" i="43" s="1"/>
  <c r="S11" i="43"/>
  <c r="R11" i="43"/>
  <c r="Q11" i="43"/>
  <c r="P11" i="43"/>
  <c r="E11" i="43"/>
  <c r="U11" i="43" s="1"/>
  <c r="S10" i="43"/>
  <c r="R10" i="43"/>
  <c r="Q10" i="43"/>
  <c r="P10" i="43"/>
  <c r="E10" i="43"/>
  <c r="R9" i="43"/>
  <c r="S64" i="42"/>
  <c r="R64" i="42"/>
  <c r="Q64" i="42"/>
  <c r="P64" i="42"/>
  <c r="E64" i="42"/>
  <c r="S63" i="42"/>
  <c r="R63" i="42"/>
  <c r="Q63" i="42"/>
  <c r="P63" i="42"/>
  <c r="E63" i="42"/>
  <c r="R62" i="42"/>
  <c r="S60" i="42"/>
  <c r="R60" i="42"/>
  <c r="Q60" i="42"/>
  <c r="P60" i="42"/>
  <c r="E60" i="42"/>
  <c r="U60" i="42" s="1"/>
  <c r="U59" i="42"/>
  <c r="S59" i="42"/>
  <c r="R59" i="42"/>
  <c r="Q59" i="42"/>
  <c r="P59" i="42"/>
  <c r="E59" i="42"/>
  <c r="T59" i="42" s="1"/>
  <c r="S58" i="42"/>
  <c r="R58" i="42"/>
  <c r="Q58" i="42"/>
  <c r="P58" i="42"/>
  <c r="E58" i="42"/>
  <c r="S57" i="42"/>
  <c r="R57" i="42"/>
  <c r="Q57" i="42"/>
  <c r="P57" i="42"/>
  <c r="E57" i="42"/>
  <c r="R56" i="42"/>
  <c r="S55" i="42"/>
  <c r="R55" i="42"/>
  <c r="Q55" i="42"/>
  <c r="P55" i="42"/>
  <c r="E55" i="42"/>
  <c r="U54" i="42"/>
  <c r="S54" i="42"/>
  <c r="R54" i="42"/>
  <c r="Q54" i="42"/>
  <c r="P54" i="42"/>
  <c r="E54" i="42"/>
  <c r="T54" i="42" s="1"/>
  <c r="U53" i="42"/>
  <c r="T53" i="42"/>
  <c r="S53" i="42"/>
  <c r="R53" i="42"/>
  <c r="Q53" i="42"/>
  <c r="P53" i="42"/>
  <c r="E53" i="42"/>
  <c r="S52" i="42"/>
  <c r="R52" i="42"/>
  <c r="Q52" i="42"/>
  <c r="P52" i="42"/>
  <c r="E52" i="42"/>
  <c r="U52" i="42" s="1"/>
  <c r="S51" i="42"/>
  <c r="R51" i="42"/>
  <c r="Q51" i="42"/>
  <c r="P51" i="42"/>
  <c r="E51" i="42"/>
  <c r="S50" i="42"/>
  <c r="R50" i="42"/>
  <c r="Q50" i="42"/>
  <c r="P50" i="42"/>
  <c r="E50" i="42"/>
  <c r="S49" i="42"/>
  <c r="R49" i="42"/>
  <c r="Q49" i="42"/>
  <c r="P49" i="42"/>
  <c r="E49" i="42"/>
  <c r="T49" i="42" s="1"/>
  <c r="S48" i="42"/>
  <c r="R48" i="42"/>
  <c r="Q48" i="42"/>
  <c r="P48" i="42"/>
  <c r="E48" i="42"/>
  <c r="U47" i="42"/>
  <c r="S47" i="42"/>
  <c r="R47" i="42"/>
  <c r="Q47" i="42"/>
  <c r="P47" i="42"/>
  <c r="E47" i="42"/>
  <c r="T47" i="42" s="1"/>
  <c r="U46" i="42"/>
  <c r="T46" i="42"/>
  <c r="S46" i="42"/>
  <c r="R46" i="42"/>
  <c r="Q46" i="42"/>
  <c r="P46" i="42"/>
  <c r="E46" i="42"/>
  <c r="U45" i="42"/>
  <c r="T45" i="42"/>
  <c r="S45" i="42"/>
  <c r="R45" i="42"/>
  <c r="Q45" i="42"/>
  <c r="P45" i="42"/>
  <c r="E45" i="42"/>
  <c r="R44" i="42"/>
  <c r="U42" i="42"/>
  <c r="S42" i="42"/>
  <c r="R42" i="42"/>
  <c r="Q42" i="42"/>
  <c r="P42" i="42"/>
  <c r="E42" i="42"/>
  <c r="T42" i="42" s="1"/>
  <c r="S41" i="42"/>
  <c r="R41" i="42"/>
  <c r="Q41" i="42"/>
  <c r="P41" i="42"/>
  <c r="E41" i="42"/>
  <c r="U41" i="42" s="1"/>
  <c r="S40" i="42"/>
  <c r="R40" i="42"/>
  <c r="Q40" i="42"/>
  <c r="P40" i="42"/>
  <c r="E40" i="42"/>
  <c r="T40" i="42" s="1"/>
  <c r="U39" i="42"/>
  <c r="T39" i="42"/>
  <c r="S39" i="42"/>
  <c r="R39" i="42"/>
  <c r="Q39" i="42"/>
  <c r="P39" i="42"/>
  <c r="E39" i="42"/>
  <c r="U38" i="42"/>
  <c r="S38" i="42"/>
  <c r="R38" i="42"/>
  <c r="Q38" i="42"/>
  <c r="P38" i="42"/>
  <c r="E38" i="42"/>
  <c r="T38" i="42" s="1"/>
  <c r="U37" i="42"/>
  <c r="T37" i="42"/>
  <c r="S37" i="42"/>
  <c r="R37" i="42"/>
  <c r="Q37" i="42"/>
  <c r="P37" i="42"/>
  <c r="E37" i="42"/>
  <c r="S36" i="42"/>
  <c r="R36" i="42"/>
  <c r="Q36" i="42"/>
  <c r="P36" i="42"/>
  <c r="E36" i="42"/>
  <c r="S35" i="42"/>
  <c r="R35" i="42"/>
  <c r="Q35" i="42"/>
  <c r="P35" i="42"/>
  <c r="E35" i="42"/>
  <c r="S34" i="42"/>
  <c r="R34" i="42"/>
  <c r="Q34" i="42"/>
  <c r="P34" i="42"/>
  <c r="E34" i="42"/>
  <c r="T34" i="42" s="1"/>
  <c r="S33" i="42"/>
  <c r="R33" i="42"/>
  <c r="Q33" i="42"/>
  <c r="U33" i="42" s="1"/>
  <c r="P33" i="42"/>
  <c r="T33" i="42" s="1"/>
  <c r="E33" i="42"/>
  <c r="S32" i="42"/>
  <c r="R32" i="42"/>
  <c r="Q32" i="42"/>
  <c r="P32" i="42"/>
  <c r="E32" i="42"/>
  <c r="S31" i="42"/>
  <c r="R31" i="42"/>
  <c r="Q31" i="42"/>
  <c r="P31" i="42"/>
  <c r="E31" i="42"/>
  <c r="U30" i="42"/>
  <c r="S30" i="42"/>
  <c r="R30" i="42"/>
  <c r="Q30" i="42"/>
  <c r="P30" i="42"/>
  <c r="E30" i="42"/>
  <c r="T30" i="42" s="1"/>
  <c r="S29" i="42"/>
  <c r="R29" i="42"/>
  <c r="Q29" i="42"/>
  <c r="P29" i="42"/>
  <c r="E29" i="42"/>
  <c r="U29" i="42" s="1"/>
  <c r="R28" i="42"/>
  <c r="T27" i="42"/>
  <c r="S27" i="42"/>
  <c r="R27" i="42"/>
  <c r="Q27" i="42"/>
  <c r="P27" i="42"/>
  <c r="E27" i="42"/>
  <c r="U27" i="42" s="1"/>
  <c r="U26" i="42"/>
  <c r="S26" i="42"/>
  <c r="R26" i="42"/>
  <c r="Q26" i="42"/>
  <c r="P26" i="42"/>
  <c r="E26" i="42"/>
  <c r="T26" i="42" s="1"/>
  <c r="U25" i="42"/>
  <c r="T25" i="42"/>
  <c r="S25" i="42"/>
  <c r="R25" i="42"/>
  <c r="Q25" i="42"/>
  <c r="P25" i="42"/>
  <c r="E25" i="42"/>
  <c r="S24" i="42"/>
  <c r="R24" i="42"/>
  <c r="Q24" i="42"/>
  <c r="P24" i="42"/>
  <c r="E24" i="42"/>
  <c r="S23" i="42"/>
  <c r="R23" i="42"/>
  <c r="Q23" i="42"/>
  <c r="P23" i="42"/>
  <c r="E23" i="42"/>
  <c r="S22" i="42"/>
  <c r="R22" i="42"/>
  <c r="Q22" i="42"/>
  <c r="P22" i="42"/>
  <c r="E22" i="42"/>
  <c r="T22" i="42" s="1"/>
  <c r="S21" i="42"/>
  <c r="R21" i="42"/>
  <c r="Q21" i="42"/>
  <c r="P21" i="42"/>
  <c r="E21" i="42"/>
  <c r="U20" i="42"/>
  <c r="S20" i="42"/>
  <c r="R20" i="42"/>
  <c r="Q20" i="42"/>
  <c r="P20" i="42"/>
  <c r="E20" i="42"/>
  <c r="T20" i="42" s="1"/>
  <c r="U19" i="42"/>
  <c r="T19" i="42"/>
  <c r="S19" i="42"/>
  <c r="R19" i="42"/>
  <c r="Q19" i="42"/>
  <c r="P19" i="42"/>
  <c r="E19" i="42"/>
  <c r="U18" i="42"/>
  <c r="T18" i="42"/>
  <c r="S18" i="42"/>
  <c r="R18" i="42"/>
  <c r="Q18" i="42"/>
  <c r="P18" i="42"/>
  <c r="E18" i="42"/>
  <c r="T17" i="42"/>
  <c r="S17" i="42"/>
  <c r="R17" i="42"/>
  <c r="Q17" i="42"/>
  <c r="P17" i="42"/>
  <c r="E17" i="42"/>
  <c r="U17" i="42" s="1"/>
  <c r="S16" i="42"/>
  <c r="R16" i="42"/>
  <c r="Q16" i="42"/>
  <c r="P16" i="42"/>
  <c r="E16" i="42"/>
  <c r="S15" i="42"/>
  <c r="R15" i="42"/>
  <c r="Q15" i="42"/>
  <c r="P15" i="42"/>
  <c r="E15" i="42"/>
  <c r="U14" i="42"/>
  <c r="S14" i="42"/>
  <c r="R14" i="42"/>
  <c r="Q14" i="42"/>
  <c r="P14" i="42"/>
  <c r="E14" i="42"/>
  <c r="T14" i="42" s="1"/>
  <c r="S13" i="42"/>
  <c r="R13" i="42"/>
  <c r="Q13" i="42"/>
  <c r="P13" i="42"/>
  <c r="E13" i="42"/>
  <c r="S12" i="42"/>
  <c r="R12" i="42"/>
  <c r="Q12" i="42"/>
  <c r="P12" i="42"/>
  <c r="E12" i="42"/>
  <c r="S11" i="42"/>
  <c r="R11" i="42"/>
  <c r="Q11" i="42"/>
  <c r="P11" i="42"/>
  <c r="E11" i="42"/>
  <c r="U11" i="42" s="1"/>
  <c r="S10" i="42"/>
  <c r="R10" i="42"/>
  <c r="Q10" i="42"/>
  <c r="U10" i="42" s="1"/>
  <c r="P10" i="42"/>
  <c r="T10" i="42" s="1"/>
  <c r="E10" i="42"/>
  <c r="R9" i="42"/>
  <c r="U64" i="41"/>
  <c r="T64" i="41"/>
  <c r="S64" i="41"/>
  <c r="R64" i="41"/>
  <c r="Q64" i="41"/>
  <c r="P64" i="41"/>
  <c r="E64" i="41"/>
  <c r="S63" i="41"/>
  <c r="R63" i="41"/>
  <c r="Q63" i="41"/>
  <c r="P63" i="41"/>
  <c r="E63" i="41"/>
  <c r="R62" i="41"/>
  <c r="S60" i="41"/>
  <c r="R60" i="41"/>
  <c r="Q60" i="41"/>
  <c r="P60" i="41"/>
  <c r="E60" i="41"/>
  <c r="T60" i="41" s="1"/>
  <c r="T59" i="41"/>
  <c r="S59" i="41"/>
  <c r="R59" i="41"/>
  <c r="Q59" i="41"/>
  <c r="P59" i="41"/>
  <c r="E59" i="41"/>
  <c r="U59" i="41" s="1"/>
  <c r="S58" i="41"/>
  <c r="R58" i="41"/>
  <c r="Q58" i="41"/>
  <c r="P58" i="41"/>
  <c r="E58" i="41"/>
  <c r="T58" i="41" s="1"/>
  <c r="U57" i="41"/>
  <c r="T57" i="41"/>
  <c r="S57" i="41"/>
  <c r="R57" i="41"/>
  <c r="Q57" i="41"/>
  <c r="P57" i="41"/>
  <c r="E57" i="41"/>
  <c r="R56" i="41"/>
  <c r="S55" i="41"/>
  <c r="R55" i="41"/>
  <c r="Q55" i="41"/>
  <c r="P55" i="41"/>
  <c r="E55" i="41"/>
  <c r="S54" i="41"/>
  <c r="R54" i="41"/>
  <c r="Q54" i="41"/>
  <c r="P54" i="41"/>
  <c r="E54" i="41"/>
  <c r="U54" i="41" s="1"/>
  <c r="U53" i="41"/>
  <c r="T53" i="41"/>
  <c r="S53" i="41"/>
  <c r="R53" i="41"/>
  <c r="Q53" i="41"/>
  <c r="P53" i="41"/>
  <c r="E53" i="41"/>
  <c r="S52" i="41"/>
  <c r="R52" i="41"/>
  <c r="Q52" i="41"/>
  <c r="P52" i="41"/>
  <c r="E52" i="41"/>
  <c r="U52" i="41" s="1"/>
  <c r="S51" i="41"/>
  <c r="R51" i="41"/>
  <c r="Q51" i="41"/>
  <c r="P51" i="41"/>
  <c r="E51" i="41"/>
  <c r="U51" i="41" s="1"/>
  <c r="S50" i="41"/>
  <c r="R50" i="41"/>
  <c r="Q50" i="41"/>
  <c r="P50" i="41"/>
  <c r="E50" i="41"/>
  <c r="S49" i="41"/>
  <c r="R49" i="41"/>
  <c r="Q49" i="41"/>
  <c r="P49" i="41"/>
  <c r="E49" i="41"/>
  <c r="S48" i="41"/>
  <c r="R48" i="41"/>
  <c r="Q48" i="41"/>
  <c r="P48" i="41"/>
  <c r="E48" i="41"/>
  <c r="T48" i="41" s="1"/>
  <c r="U47" i="41"/>
  <c r="T47" i="41"/>
  <c r="S47" i="41"/>
  <c r="R47" i="41"/>
  <c r="Q47" i="41"/>
  <c r="P47" i="41"/>
  <c r="E47" i="41"/>
  <c r="T46" i="41"/>
  <c r="S46" i="41"/>
  <c r="R46" i="41"/>
  <c r="Q46" i="41"/>
  <c r="P46" i="41"/>
  <c r="E46" i="41"/>
  <c r="U46" i="41" s="1"/>
  <c r="U45" i="41"/>
  <c r="S45" i="41"/>
  <c r="R45" i="41"/>
  <c r="Q45" i="41"/>
  <c r="P45" i="41"/>
  <c r="E45" i="41"/>
  <c r="T45" i="41" s="1"/>
  <c r="R44" i="41"/>
  <c r="S42" i="41"/>
  <c r="R42" i="41"/>
  <c r="Q42" i="41"/>
  <c r="P42" i="41"/>
  <c r="E42" i="41"/>
  <c r="U42" i="41" s="1"/>
  <c r="S41" i="41"/>
  <c r="R41" i="41"/>
  <c r="Q41" i="41"/>
  <c r="P41" i="41"/>
  <c r="E41" i="41"/>
  <c r="T41" i="41" s="1"/>
  <c r="U40" i="41"/>
  <c r="S40" i="41"/>
  <c r="R40" i="41"/>
  <c r="Q40" i="41"/>
  <c r="P40" i="41"/>
  <c r="E40" i="41"/>
  <c r="T40" i="41" s="1"/>
  <c r="T39" i="41"/>
  <c r="S39" i="41"/>
  <c r="R39" i="41"/>
  <c r="Q39" i="41"/>
  <c r="P39" i="41"/>
  <c r="E39" i="41"/>
  <c r="U39" i="41" s="1"/>
  <c r="S38" i="41"/>
  <c r="R38" i="41"/>
  <c r="Q38" i="41"/>
  <c r="P38" i="41"/>
  <c r="E38" i="41"/>
  <c r="S37" i="41"/>
  <c r="R37" i="41"/>
  <c r="Q37" i="41"/>
  <c r="P37" i="41"/>
  <c r="E37" i="41"/>
  <c r="U36" i="41"/>
  <c r="T36" i="41"/>
  <c r="S36" i="41"/>
  <c r="R36" i="41"/>
  <c r="Q36" i="41"/>
  <c r="P36" i="41"/>
  <c r="E36" i="41"/>
  <c r="S35" i="41"/>
  <c r="R35" i="41"/>
  <c r="Q35" i="41"/>
  <c r="P35" i="41"/>
  <c r="E35" i="41"/>
  <c r="T35" i="41" s="1"/>
  <c r="S34" i="41"/>
  <c r="R34" i="41"/>
  <c r="Q34" i="41"/>
  <c r="P34" i="41"/>
  <c r="E34" i="41"/>
  <c r="S33" i="41"/>
  <c r="R33" i="41"/>
  <c r="Q33" i="41"/>
  <c r="U33" i="41" s="1"/>
  <c r="P33" i="41"/>
  <c r="E33" i="41"/>
  <c r="S32" i="41"/>
  <c r="R32" i="41"/>
  <c r="Q32" i="41"/>
  <c r="P32" i="41"/>
  <c r="E32" i="41"/>
  <c r="S31" i="41"/>
  <c r="R31" i="41"/>
  <c r="Q31" i="41"/>
  <c r="P31" i="41"/>
  <c r="E31" i="41"/>
  <c r="U30" i="41"/>
  <c r="S30" i="41"/>
  <c r="R30" i="41"/>
  <c r="Q30" i="41"/>
  <c r="P30" i="41"/>
  <c r="E30" i="41"/>
  <c r="T30" i="41" s="1"/>
  <c r="U29" i="41"/>
  <c r="T29" i="41"/>
  <c r="S29" i="41"/>
  <c r="R29" i="41"/>
  <c r="Q29" i="41"/>
  <c r="P29" i="41"/>
  <c r="E29" i="41"/>
  <c r="U27" i="41"/>
  <c r="S27" i="41"/>
  <c r="R27" i="41"/>
  <c r="Q27" i="41"/>
  <c r="P27" i="41"/>
  <c r="E27" i="41"/>
  <c r="T27" i="41" s="1"/>
  <c r="U26" i="41"/>
  <c r="S26" i="41"/>
  <c r="R26" i="41"/>
  <c r="Q26" i="41"/>
  <c r="P26" i="41"/>
  <c r="E26" i="41"/>
  <c r="T26" i="41" s="1"/>
  <c r="U25" i="41"/>
  <c r="T25" i="41"/>
  <c r="S25" i="41"/>
  <c r="R25" i="41"/>
  <c r="Q25" i="41"/>
  <c r="P25" i="41"/>
  <c r="E25" i="41"/>
  <c r="S24" i="41"/>
  <c r="R24" i="41"/>
  <c r="Q24" i="41"/>
  <c r="P24" i="41"/>
  <c r="E24" i="41"/>
  <c r="S23" i="41"/>
  <c r="R23" i="41"/>
  <c r="Q23" i="41"/>
  <c r="P23" i="41"/>
  <c r="E23" i="41"/>
  <c r="T23" i="41" s="1"/>
  <c r="S22" i="41"/>
  <c r="R22" i="41"/>
  <c r="Q22" i="41"/>
  <c r="P22" i="41"/>
  <c r="E22" i="41"/>
  <c r="S21" i="41"/>
  <c r="R21" i="41"/>
  <c r="Q21" i="41"/>
  <c r="P21" i="41"/>
  <c r="E21" i="41"/>
  <c r="S20" i="41"/>
  <c r="R20" i="41"/>
  <c r="Q20" i="41"/>
  <c r="P20" i="41"/>
  <c r="E20" i="41"/>
  <c r="U19" i="41"/>
  <c r="S19" i="41"/>
  <c r="R19" i="41"/>
  <c r="Q19" i="41"/>
  <c r="P19" i="41"/>
  <c r="E19" i="41"/>
  <c r="T19" i="41" s="1"/>
  <c r="U18" i="41"/>
  <c r="T18" i="41"/>
  <c r="S18" i="41"/>
  <c r="R18" i="41"/>
  <c r="Q18" i="41"/>
  <c r="P18" i="41"/>
  <c r="E18" i="41"/>
  <c r="S17" i="41"/>
  <c r="R17" i="41"/>
  <c r="Q17" i="41"/>
  <c r="P17" i="41"/>
  <c r="E17" i="41"/>
  <c r="U17" i="41" s="1"/>
  <c r="U16" i="41"/>
  <c r="T16" i="41"/>
  <c r="S16" i="41"/>
  <c r="R16" i="41"/>
  <c r="Q16" i="41"/>
  <c r="P16" i="41"/>
  <c r="E16" i="41"/>
  <c r="S15" i="41"/>
  <c r="R15" i="41"/>
  <c r="Q15" i="41"/>
  <c r="P15" i="41"/>
  <c r="E15" i="41"/>
  <c r="T15" i="41" s="1"/>
  <c r="T14" i="41"/>
  <c r="S14" i="41"/>
  <c r="R14" i="41"/>
  <c r="Q14" i="41"/>
  <c r="P14" i="41"/>
  <c r="E14" i="41"/>
  <c r="U14" i="41" s="1"/>
  <c r="S13" i="41"/>
  <c r="R13" i="41"/>
  <c r="Q13" i="41"/>
  <c r="P13" i="41"/>
  <c r="E13" i="41"/>
  <c r="T13" i="41" s="1"/>
  <c r="S12" i="41"/>
  <c r="R12" i="41"/>
  <c r="Q12" i="41"/>
  <c r="P12" i="41"/>
  <c r="E12" i="41"/>
  <c r="U12" i="41" s="1"/>
  <c r="S11" i="41"/>
  <c r="R11" i="41"/>
  <c r="Q11" i="41"/>
  <c r="P11" i="41"/>
  <c r="E11" i="41"/>
  <c r="S10" i="41"/>
  <c r="R10" i="41"/>
  <c r="Q10" i="41"/>
  <c r="P10" i="41"/>
  <c r="E10" i="41"/>
  <c r="S64" i="40"/>
  <c r="R64" i="40"/>
  <c r="Q64" i="40"/>
  <c r="P64" i="40"/>
  <c r="E64" i="40"/>
  <c r="U63" i="40"/>
  <c r="S63" i="40"/>
  <c r="R63" i="40"/>
  <c r="Q63" i="40"/>
  <c r="P63" i="40"/>
  <c r="E63" i="40"/>
  <c r="T63" i="40" s="1"/>
  <c r="S62" i="40"/>
  <c r="R62" i="40"/>
  <c r="S60" i="40"/>
  <c r="R60" i="40"/>
  <c r="Q60" i="40"/>
  <c r="P60" i="40"/>
  <c r="E60" i="40"/>
  <c r="U60" i="40" s="1"/>
  <c r="S59" i="40"/>
  <c r="R59" i="40"/>
  <c r="Q59" i="40"/>
  <c r="P59" i="40"/>
  <c r="E59" i="40"/>
  <c r="T59" i="40" s="1"/>
  <c r="S58" i="40"/>
  <c r="R58" i="40"/>
  <c r="Q58" i="40"/>
  <c r="P58" i="40"/>
  <c r="E58" i="40"/>
  <c r="U57" i="40"/>
  <c r="S57" i="40"/>
  <c r="R57" i="40"/>
  <c r="Q57" i="40"/>
  <c r="P57" i="40"/>
  <c r="E57" i="40"/>
  <c r="R56" i="40"/>
  <c r="S55" i="40"/>
  <c r="R55" i="40"/>
  <c r="Q55" i="40"/>
  <c r="P55" i="40"/>
  <c r="E55" i="40"/>
  <c r="T55" i="40" s="1"/>
  <c r="T54" i="40"/>
  <c r="S54" i="40"/>
  <c r="R54" i="40"/>
  <c r="Q54" i="40"/>
  <c r="P54" i="40"/>
  <c r="E54" i="40"/>
  <c r="U54" i="40" s="1"/>
  <c r="S53" i="40"/>
  <c r="R53" i="40"/>
  <c r="Q53" i="40"/>
  <c r="P53" i="40"/>
  <c r="E53" i="40"/>
  <c r="S52" i="40"/>
  <c r="R52" i="40"/>
  <c r="Q52" i="40"/>
  <c r="P52" i="40"/>
  <c r="E52" i="40"/>
  <c r="U52" i="40" s="1"/>
  <c r="S51" i="40"/>
  <c r="R51" i="40"/>
  <c r="Q51" i="40"/>
  <c r="P51" i="40"/>
  <c r="E51" i="40"/>
  <c r="S50" i="40"/>
  <c r="R50" i="40"/>
  <c r="Q50" i="40"/>
  <c r="P50" i="40"/>
  <c r="E50" i="40"/>
  <c r="S49" i="40"/>
  <c r="R49" i="40"/>
  <c r="Q49" i="40"/>
  <c r="P49" i="40"/>
  <c r="E49" i="40"/>
  <c r="T49" i="40" s="1"/>
  <c r="S48" i="40"/>
  <c r="R48" i="40"/>
  <c r="Q48" i="40"/>
  <c r="P48" i="40"/>
  <c r="E48" i="40"/>
  <c r="U48" i="40" s="1"/>
  <c r="U47" i="40"/>
  <c r="S47" i="40"/>
  <c r="R47" i="40"/>
  <c r="Q47" i="40"/>
  <c r="P47" i="40"/>
  <c r="E47" i="40"/>
  <c r="T47" i="40" s="1"/>
  <c r="S46" i="40"/>
  <c r="R46" i="40"/>
  <c r="Q46" i="40"/>
  <c r="P46" i="40"/>
  <c r="E46" i="40"/>
  <c r="S45" i="40"/>
  <c r="R45" i="40"/>
  <c r="Q45" i="40"/>
  <c r="P45" i="40"/>
  <c r="E45" i="40"/>
  <c r="R44" i="40"/>
  <c r="R43" i="40"/>
  <c r="T42" i="40"/>
  <c r="S42" i="40"/>
  <c r="R42" i="40"/>
  <c r="Q42" i="40"/>
  <c r="P42" i="40"/>
  <c r="E42" i="40"/>
  <c r="U42" i="40" s="1"/>
  <c r="S41" i="40"/>
  <c r="R41" i="40"/>
  <c r="Q41" i="40"/>
  <c r="P41" i="40"/>
  <c r="E41" i="40"/>
  <c r="U41" i="40" s="1"/>
  <c r="S40" i="40"/>
  <c r="R40" i="40"/>
  <c r="Q40" i="40"/>
  <c r="P40" i="40"/>
  <c r="E40" i="40"/>
  <c r="T40" i="40" s="1"/>
  <c r="S39" i="40"/>
  <c r="R39" i="40"/>
  <c r="Q39" i="40"/>
  <c r="P39" i="40"/>
  <c r="E39" i="40"/>
  <c r="S38" i="40"/>
  <c r="R38" i="40"/>
  <c r="Q38" i="40"/>
  <c r="P38" i="40"/>
  <c r="E38" i="40"/>
  <c r="S37" i="40"/>
  <c r="R37" i="40"/>
  <c r="Q37" i="40"/>
  <c r="P37" i="40"/>
  <c r="E37" i="40"/>
  <c r="T37" i="40" s="1"/>
  <c r="T36" i="40"/>
  <c r="S36" i="40"/>
  <c r="R36" i="40"/>
  <c r="Q36" i="40"/>
  <c r="P36" i="40"/>
  <c r="E36" i="40"/>
  <c r="U36" i="40" s="1"/>
  <c r="S35" i="40"/>
  <c r="R35" i="40"/>
  <c r="Q35" i="40"/>
  <c r="P35" i="40"/>
  <c r="E35" i="40"/>
  <c r="U35" i="40" s="1"/>
  <c r="S34" i="40"/>
  <c r="R34" i="40"/>
  <c r="Q34" i="40"/>
  <c r="P34" i="40"/>
  <c r="E34" i="40"/>
  <c r="S33" i="40"/>
  <c r="R33" i="40"/>
  <c r="Q33" i="40"/>
  <c r="P33" i="40"/>
  <c r="E33" i="40"/>
  <c r="U32" i="40"/>
  <c r="T32" i="40"/>
  <c r="S32" i="40"/>
  <c r="R32" i="40"/>
  <c r="Q32" i="40"/>
  <c r="P32" i="40"/>
  <c r="E32" i="40"/>
  <c r="S31" i="40"/>
  <c r="R31" i="40"/>
  <c r="Q31" i="40"/>
  <c r="P31" i="40"/>
  <c r="E31" i="40"/>
  <c r="T31" i="40" s="1"/>
  <c r="S30" i="40"/>
  <c r="R30" i="40"/>
  <c r="Q30" i="40"/>
  <c r="P30" i="40"/>
  <c r="E30" i="40"/>
  <c r="S29" i="40"/>
  <c r="R29" i="40"/>
  <c r="Q29" i="40"/>
  <c r="P29" i="40"/>
  <c r="E29" i="40"/>
  <c r="R28" i="40"/>
  <c r="S27" i="40"/>
  <c r="R27" i="40"/>
  <c r="Q27" i="40"/>
  <c r="P27" i="40"/>
  <c r="E27" i="40"/>
  <c r="T27" i="40" s="1"/>
  <c r="S26" i="40"/>
  <c r="R26" i="40"/>
  <c r="Q26" i="40"/>
  <c r="P26" i="40"/>
  <c r="E26" i="40"/>
  <c r="S25" i="40"/>
  <c r="R25" i="40"/>
  <c r="Q25" i="40"/>
  <c r="P25" i="40"/>
  <c r="E25" i="40"/>
  <c r="T25" i="40" s="1"/>
  <c r="U24" i="40"/>
  <c r="T24" i="40"/>
  <c r="S24" i="40"/>
  <c r="R24" i="40"/>
  <c r="Q24" i="40"/>
  <c r="P24" i="40"/>
  <c r="E24" i="40"/>
  <c r="U23" i="40"/>
  <c r="T23" i="40"/>
  <c r="S23" i="40"/>
  <c r="R23" i="40"/>
  <c r="Q23" i="40"/>
  <c r="P23" i="40"/>
  <c r="E23" i="40"/>
  <c r="T22" i="40"/>
  <c r="S22" i="40"/>
  <c r="R22" i="40"/>
  <c r="Q22" i="40"/>
  <c r="P22" i="40"/>
  <c r="E22" i="40"/>
  <c r="U22" i="40" s="1"/>
  <c r="S21" i="40"/>
  <c r="R21" i="40"/>
  <c r="Q21" i="40"/>
  <c r="P21" i="40"/>
  <c r="E21" i="40"/>
  <c r="U21" i="40" s="1"/>
  <c r="S20" i="40"/>
  <c r="R20" i="40"/>
  <c r="Q20" i="40"/>
  <c r="U20" i="40" s="1"/>
  <c r="P20" i="40"/>
  <c r="T20" i="40" s="1"/>
  <c r="E20" i="40"/>
  <c r="S19" i="40"/>
  <c r="R19" i="40"/>
  <c r="Q19" i="40"/>
  <c r="P19" i="40"/>
  <c r="E19" i="40"/>
  <c r="T19" i="40" s="1"/>
  <c r="S18" i="40"/>
  <c r="R18" i="40"/>
  <c r="Q18" i="40"/>
  <c r="P18" i="40"/>
  <c r="E18" i="40"/>
  <c r="U18" i="40" s="1"/>
  <c r="S17" i="40"/>
  <c r="R17" i="40"/>
  <c r="Q17" i="40"/>
  <c r="P17" i="40"/>
  <c r="E17" i="40"/>
  <c r="T17" i="40" s="1"/>
  <c r="S16" i="40"/>
  <c r="R16" i="40"/>
  <c r="Q16" i="40"/>
  <c r="P16" i="40"/>
  <c r="E16" i="40"/>
  <c r="S15" i="40"/>
  <c r="R15" i="40"/>
  <c r="Q15" i="40"/>
  <c r="P15" i="40"/>
  <c r="E15" i="40"/>
  <c r="U14" i="40"/>
  <c r="T14" i="40"/>
  <c r="S14" i="40"/>
  <c r="R14" i="40"/>
  <c r="Q14" i="40"/>
  <c r="P14" i="40"/>
  <c r="E14" i="40"/>
  <c r="U13" i="40"/>
  <c r="T13" i="40"/>
  <c r="S13" i="40"/>
  <c r="R13" i="40"/>
  <c r="Q13" i="40"/>
  <c r="P13" i="40"/>
  <c r="E13" i="40"/>
  <c r="T12" i="40"/>
  <c r="S12" i="40"/>
  <c r="R12" i="40"/>
  <c r="Q12" i="40"/>
  <c r="P12" i="40"/>
  <c r="E12" i="40"/>
  <c r="U12" i="40" s="1"/>
  <c r="S11" i="40"/>
  <c r="R11" i="40"/>
  <c r="Q11" i="40"/>
  <c r="P11" i="40"/>
  <c r="E11" i="40"/>
  <c r="T11" i="40" s="1"/>
  <c r="S10" i="40"/>
  <c r="R10" i="40"/>
  <c r="Q10" i="40"/>
  <c r="P10" i="40"/>
  <c r="E10" i="40"/>
  <c r="R9" i="40"/>
  <c r="S64" i="39"/>
  <c r="R64" i="39"/>
  <c r="Q64" i="39"/>
  <c r="P64" i="39"/>
  <c r="E64" i="39"/>
  <c r="T64" i="39" s="1"/>
  <c r="U63" i="39"/>
  <c r="S63" i="39"/>
  <c r="R63" i="39"/>
  <c r="Q63" i="39"/>
  <c r="P63" i="39"/>
  <c r="E63" i="39"/>
  <c r="T63" i="39" s="1"/>
  <c r="R62" i="39"/>
  <c r="S60" i="39"/>
  <c r="R60" i="39"/>
  <c r="Q60" i="39"/>
  <c r="P60" i="39"/>
  <c r="E60" i="39"/>
  <c r="S59" i="39"/>
  <c r="R59" i="39"/>
  <c r="Q59" i="39"/>
  <c r="P59" i="39"/>
  <c r="E59" i="39"/>
  <c r="U58" i="39"/>
  <c r="S58" i="39"/>
  <c r="R58" i="39"/>
  <c r="Q58" i="39"/>
  <c r="P58" i="39"/>
  <c r="E58" i="39"/>
  <c r="T58" i="39" s="1"/>
  <c r="T57" i="39"/>
  <c r="S57" i="39"/>
  <c r="R57" i="39"/>
  <c r="Q57" i="39"/>
  <c r="P57" i="39"/>
  <c r="E57" i="39"/>
  <c r="R56" i="39"/>
  <c r="T55" i="39"/>
  <c r="S55" i="39"/>
  <c r="R55" i="39"/>
  <c r="Q55" i="39"/>
  <c r="P55" i="39"/>
  <c r="E55" i="39"/>
  <c r="U55" i="39" s="1"/>
  <c r="S54" i="39"/>
  <c r="R54" i="39"/>
  <c r="Q54" i="39"/>
  <c r="P54" i="39"/>
  <c r="E54" i="39"/>
  <c r="T54" i="39" s="1"/>
  <c r="S53" i="39"/>
  <c r="R53" i="39"/>
  <c r="Q53" i="39"/>
  <c r="P53" i="39"/>
  <c r="E53" i="39"/>
  <c r="U52" i="39"/>
  <c r="S52" i="39"/>
  <c r="R52" i="39"/>
  <c r="Q52" i="39"/>
  <c r="P52" i="39"/>
  <c r="E52" i="39"/>
  <c r="T52" i="39" s="1"/>
  <c r="U51" i="39"/>
  <c r="S51" i="39"/>
  <c r="R51" i="39"/>
  <c r="Q51" i="39"/>
  <c r="P51" i="39"/>
  <c r="E51" i="39"/>
  <c r="T51" i="39" s="1"/>
  <c r="S50" i="39"/>
  <c r="R50" i="39"/>
  <c r="Q50" i="39"/>
  <c r="P50" i="39"/>
  <c r="E50" i="39"/>
  <c r="U50" i="39" s="1"/>
  <c r="S49" i="39"/>
  <c r="R49" i="39"/>
  <c r="Q49" i="39"/>
  <c r="P49" i="39"/>
  <c r="E49" i="39"/>
  <c r="U49" i="39" s="1"/>
  <c r="S48" i="39"/>
  <c r="R48" i="39"/>
  <c r="Q48" i="39"/>
  <c r="P48" i="39"/>
  <c r="E48" i="39"/>
  <c r="U48" i="39" s="1"/>
  <c r="S47" i="39"/>
  <c r="R47" i="39"/>
  <c r="Q47" i="39"/>
  <c r="P47" i="39"/>
  <c r="E47" i="39"/>
  <c r="S46" i="39"/>
  <c r="R46" i="39"/>
  <c r="Q46" i="39"/>
  <c r="P46" i="39"/>
  <c r="E46" i="39"/>
  <c r="T45" i="39"/>
  <c r="S45" i="39"/>
  <c r="R45" i="39"/>
  <c r="Q45" i="39"/>
  <c r="P45" i="39"/>
  <c r="E45" i="39"/>
  <c r="R44" i="39"/>
  <c r="R43" i="39"/>
  <c r="S42" i="39"/>
  <c r="R42" i="39"/>
  <c r="Q42" i="39"/>
  <c r="P42" i="39"/>
  <c r="E42" i="39"/>
  <c r="U41" i="39"/>
  <c r="T41" i="39"/>
  <c r="S41" i="39"/>
  <c r="R41" i="39"/>
  <c r="Q41" i="39"/>
  <c r="P41" i="39"/>
  <c r="E41" i="39"/>
  <c r="S40" i="39"/>
  <c r="R40" i="39"/>
  <c r="Q40" i="39"/>
  <c r="P40" i="39"/>
  <c r="E40" i="39"/>
  <c r="S39" i="39"/>
  <c r="R39" i="39"/>
  <c r="Q39" i="39"/>
  <c r="P39" i="39"/>
  <c r="E39" i="39"/>
  <c r="U39" i="39" s="1"/>
  <c r="U38" i="39"/>
  <c r="S38" i="39"/>
  <c r="R38" i="39"/>
  <c r="Q38" i="39"/>
  <c r="P38" i="39"/>
  <c r="E38" i="39"/>
  <c r="T38" i="39" s="1"/>
  <c r="S37" i="39"/>
  <c r="R37" i="39"/>
  <c r="Q37" i="39"/>
  <c r="P37" i="39"/>
  <c r="E37" i="39"/>
  <c r="S36" i="39"/>
  <c r="R36" i="39"/>
  <c r="Q36" i="39"/>
  <c r="P36" i="39"/>
  <c r="E36" i="39"/>
  <c r="T36" i="39" s="1"/>
  <c r="T35" i="39"/>
  <c r="S35" i="39"/>
  <c r="R35" i="39"/>
  <c r="Q35" i="39"/>
  <c r="P35" i="39"/>
  <c r="E35" i="39"/>
  <c r="U35" i="39" s="1"/>
  <c r="U34" i="39"/>
  <c r="S34" i="39"/>
  <c r="R34" i="39"/>
  <c r="Q34" i="39"/>
  <c r="P34" i="39"/>
  <c r="E34" i="39"/>
  <c r="T34" i="39" s="1"/>
  <c r="S33" i="39"/>
  <c r="R33" i="39"/>
  <c r="Q33" i="39"/>
  <c r="U33" i="39" s="1"/>
  <c r="P33" i="39"/>
  <c r="T33" i="39" s="1"/>
  <c r="E33" i="39"/>
  <c r="S32" i="39"/>
  <c r="R32" i="39"/>
  <c r="Q32" i="39"/>
  <c r="P32" i="39"/>
  <c r="E32" i="39"/>
  <c r="S31" i="39"/>
  <c r="R31" i="39"/>
  <c r="Q31" i="39"/>
  <c r="P31" i="39"/>
  <c r="E31" i="39"/>
  <c r="S30" i="39"/>
  <c r="R30" i="39"/>
  <c r="Q30" i="39"/>
  <c r="P30" i="39"/>
  <c r="E30" i="39"/>
  <c r="T30" i="39" s="1"/>
  <c r="S29" i="39"/>
  <c r="R29" i="39"/>
  <c r="Q29" i="39"/>
  <c r="P29" i="39"/>
  <c r="E29" i="39"/>
  <c r="T29" i="39" s="1"/>
  <c r="R28" i="39"/>
  <c r="U27" i="39"/>
  <c r="S27" i="39"/>
  <c r="R27" i="39"/>
  <c r="Q27" i="39"/>
  <c r="P27" i="39"/>
  <c r="E27" i="39"/>
  <c r="T27" i="39" s="1"/>
  <c r="U26" i="39"/>
  <c r="S26" i="39"/>
  <c r="R26" i="39"/>
  <c r="Q26" i="39"/>
  <c r="P26" i="39"/>
  <c r="E26" i="39"/>
  <c r="T26" i="39" s="1"/>
  <c r="S25" i="39"/>
  <c r="R25" i="39"/>
  <c r="Q25" i="39"/>
  <c r="P25" i="39"/>
  <c r="E25" i="39"/>
  <c r="U25" i="39" s="1"/>
  <c r="S24" i="39"/>
  <c r="R24" i="39"/>
  <c r="Q24" i="39"/>
  <c r="P24" i="39"/>
  <c r="E24" i="39"/>
  <c r="U23" i="39"/>
  <c r="S23" i="39"/>
  <c r="R23" i="39"/>
  <c r="Q23" i="39"/>
  <c r="P23" i="39"/>
  <c r="E23" i="39"/>
  <c r="T23" i="39" s="1"/>
  <c r="T22" i="39"/>
  <c r="S22" i="39"/>
  <c r="R22" i="39"/>
  <c r="Q22" i="39"/>
  <c r="P22" i="39"/>
  <c r="E22" i="39"/>
  <c r="U22" i="39" s="1"/>
  <c r="U21" i="39"/>
  <c r="S21" i="39"/>
  <c r="R21" i="39"/>
  <c r="Q21" i="39"/>
  <c r="P21" i="39"/>
  <c r="E21" i="39"/>
  <c r="T21" i="39" s="1"/>
  <c r="U20" i="39"/>
  <c r="T20" i="39"/>
  <c r="S20" i="39"/>
  <c r="R20" i="39"/>
  <c r="Q20" i="39"/>
  <c r="P20" i="39"/>
  <c r="E20" i="39"/>
  <c r="S19" i="39"/>
  <c r="R19" i="39"/>
  <c r="Q19" i="39"/>
  <c r="P19" i="39"/>
  <c r="E19" i="39"/>
  <c r="S18" i="39"/>
  <c r="R18" i="39"/>
  <c r="Q18" i="39"/>
  <c r="P18" i="39"/>
  <c r="E18" i="39"/>
  <c r="S17" i="39"/>
  <c r="R17" i="39"/>
  <c r="Q17" i="39"/>
  <c r="P17" i="39"/>
  <c r="E17" i="39"/>
  <c r="U17" i="39" s="1"/>
  <c r="S16" i="39"/>
  <c r="R16" i="39"/>
  <c r="Q16" i="39"/>
  <c r="P16" i="39"/>
  <c r="E16" i="39"/>
  <c r="S15" i="39"/>
  <c r="R15" i="39"/>
  <c r="Q15" i="39"/>
  <c r="P15" i="39"/>
  <c r="E15" i="39"/>
  <c r="U15" i="39" s="1"/>
  <c r="T14" i="39"/>
  <c r="S14" i="39"/>
  <c r="R14" i="39"/>
  <c r="Q14" i="39"/>
  <c r="P14" i="39"/>
  <c r="E14" i="39"/>
  <c r="U14" i="39" s="1"/>
  <c r="S13" i="39"/>
  <c r="R13" i="39"/>
  <c r="Q13" i="39"/>
  <c r="U13" i="39" s="1"/>
  <c r="P13" i="39"/>
  <c r="T13" i="39" s="1"/>
  <c r="E13" i="39"/>
  <c r="S12" i="39"/>
  <c r="R12" i="39"/>
  <c r="Q12" i="39"/>
  <c r="P12" i="39"/>
  <c r="E12" i="39"/>
  <c r="S11" i="39"/>
  <c r="R11" i="39"/>
  <c r="Q11" i="39"/>
  <c r="P11" i="39"/>
  <c r="E11" i="39"/>
  <c r="U11" i="39" s="1"/>
  <c r="S10" i="39"/>
  <c r="R10" i="39"/>
  <c r="Q10" i="39"/>
  <c r="U10" i="39" s="1"/>
  <c r="P10" i="39"/>
  <c r="E10" i="39"/>
  <c r="S64" i="38"/>
  <c r="R64" i="38"/>
  <c r="Q64" i="38"/>
  <c r="P64" i="38"/>
  <c r="E64" i="38"/>
  <c r="T64" i="38" s="1"/>
  <c r="S63" i="38"/>
  <c r="R63" i="38"/>
  <c r="Q63" i="38"/>
  <c r="P63" i="38"/>
  <c r="E63" i="38"/>
  <c r="R62" i="38"/>
  <c r="U60" i="38"/>
  <c r="T60" i="38"/>
  <c r="S60" i="38"/>
  <c r="R60" i="38"/>
  <c r="Q60" i="38"/>
  <c r="P60" i="38"/>
  <c r="E60" i="38"/>
  <c r="T59" i="38"/>
  <c r="S59" i="38"/>
  <c r="R59" i="38"/>
  <c r="Q59" i="38"/>
  <c r="P59" i="38"/>
  <c r="E59" i="38"/>
  <c r="U59" i="38" s="1"/>
  <c r="U58" i="38"/>
  <c r="S58" i="38"/>
  <c r="R58" i="38"/>
  <c r="Q58" i="38"/>
  <c r="P58" i="38"/>
  <c r="E58" i="38"/>
  <c r="T58" i="38" s="1"/>
  <c r="S57" i="38"/>
  <c r="R57" i="38"/>
  <c r="Q57" i="38"/>
  <c r="P57" i="38"/>
  <c r="P56" i="38" s="1"/>
  <c r="E57" i="38"/>
  <c r="R56" i="38"/>
  <c r="S55" i="38"/>
  <c r="R55" i="38"/>
  <c r="Q55" i="38"/>
  <c r="P55" i="38"/>
  <c r="E55" i="38"/>
  <c r="S54" i="38"/>
  <c r="R54" i="38"/>
  <c r="Q54" i="38"/>
  <c r="P54" i="38"/>
  <c r="E54" i="38"/>
  <c r="U53" i="38"/>
  <c r="T53" i="38"/>
  <c r="S53" i="38"/>
  <c r="R53" i="38"/>
  <c r="Q53" i="38"/>
  <c r="P53" i="38"/>
  <c r="E53" i="38"/>
  <c r="S52" i="38"/>
  <c r="R52" i="38"/>
  <c r="Q52" i="38"/>
  <c r="P52" i="38"/>
  <c r="E52" i="38"/>
  <c r="T52" i="38" s="1"/>
  <c r="S51" i="38"/>
  <c r="R51" i="38"/>
  <c r="Q51" i="38"/>
  <c r="P51" i="38"/>
  <c r="E51" i="38"/>
  <c r="S50" i="38"/>
  <c r="R50" i="38"/>
  <c r="Q50" i="38"/>
  <c r="P50" i="38"/>
  <c r="E50" i="38"/>
  <c r="T50" i="38" s="1"/>
  <c r="S49" i="38"/>
  <c r="R49" i="38"/>
  <c r="Q49" i="38"/>
  <c r="P49" i="38"/>
  <c r="E49" i="38"/>
  <c r="S48" i="38"/>
  <c r="R48" i="38"/>
  <c r="Q48" i="38"/>
  <c r="P48" i="38"/>
  <c r="E48" i="38"/>
  <c r="U47" i="38"/>
  <c r="T47" i="38"/>
  <c r="S47" i="38"/>
  <c r="R47" i="38"/>
  <c r="Q47" i="38"/>
  <c r="P47" i="38"/>
  <c r="E47" i="38"/>
  <c r="U46" i="38"/>
  <c r="T46" i="38"/>
  <c r="S46" i="38"/>
  <c r="R46" i="38"/>
  <c r="Q46" i="38"/>
  <c r="P46" i="38"/>
  <c r="E46" i="38"/>
  <c r="T45" i="38"/>
  <c r="S45" i="38"/>
  <c r="R45" i="38"/>
  <c r="Q45" i="38"/>
  <c r="P45" i="38"/>
  <c r="E45" i="38"/>
  <c r="U45" i="38" s="1"/>
  <c r="R44" i="38"/>
  <c r="R43" i="38"/>
  <c r="S42" i="38"/>
  <c r="R42" i="38"/>
  <c r="Q42" i="38"/>
  <c r="P42" i="38"/>
  <c r="E42" i="38"/>
  <c r="S41" i="38"/>
  <c r="R41" i="38"/>
  <c r="Q41" i="38"/>
  <c r="P41" i="38"/>
  <c r="E41" i="38"/>
  <c r="T41" i="38" s="1"/>
  <c r="S40" i="38"/>
  <c r="R40" i="38"/>
  <c r="Q40" i="38"/>
  <c r="P40" i="38"/>
  <c r="E40" i="38"/>
  <c r="T40" i="38" s="1"/>
  <c r="S39" i="38"/>
  <c r="R39" i="38"/>
  <c r="Q39" i="38"/>
  <c r="P39" i="38"/>
  <c r="E39" i="38"/>
  <c r="T39" i="38" s="1"/>
  <c r="S38" i="38"/>
  <c r="R38" i="38"/>
  <c r="Q38" i="38"/>
  <c r="P38" i="38"/>
  <c r="E38" i="38"/>
  <c r="S37" i="38"/>
  <c r="R37" i="38"/>
  <c r="Q37" i="38"/>
  <c r="U37" i="38" s="1"/>
  <c r="P37" i="38"/>
  <c r="T37" i="38" s="1"/>
  <c r="E37" i="38"/>
  <c r="S36" i="38"/>
  <c r="R36" i="38"/>
  <c r="Q36" i="38"/>
  <c r="P36" i="38"/>
  <c r="E36" i="38"/>
  <c r="S35" i="38"/>
  <c r="R35" i="38"/>
  <c r="Q35" i="38"/>
  <c r="P35" i="38"/>
  <c r="E35" i="38"/>
  <c r="S34" i="38"/>
  <c r="R34" i="38"/>
  <c r="Q34" i="38"/>
  <c r="P34" i="38"/>
  <c r="E34" i="38"/>
  <c r="T34" i="38" s="1"/>
  <c r="T33" i="38"/>
  <c r="S33" i="38"/>
  <c r="R33" i="38"/>
  <c r="Q33" i="38"/>
  <c r="P33" i="38"/>
  <c r="E33" i="38"/>
  <c r="U33" i="38" s="1"/>
  <c r="S32" i="38"/>
  <c r="R32" i="38"/>
  <c r="Q32" i="38"/>
  <c r="P32" i="38"/>
  <c r="E32" i="38"/>
  <c r="T32" i="38" s="1"/>
  <c r="S31" i="38"/>
  <c r="R31" i="38"/>
  <c r="Q31" i="38"/>
  <c r="P31" i="38"/>
  <c r="E31" i="38"/>
  <c r="U31" i="38" s="1"/>
  <c r="S30" i="38"/>
  <c r="R30" i="38"/>
  <c r="Q30" i="38"/>
  <c r="P30" i="38"/>
  <c r="E30" i="38"/>
  <c r="U29" i="38"/>
  <c r="T29" i="38"/>
  <c r="S29" i="38"/>
  <c r="R29" i="38"/>
  <c r="Q29" i="38"/>
  <c r="P29" i="38"/>
  <c r="E29" i="38"/>
  <c r="T27" i="38"/>
  <c r="S27" i="38"/>
  <c r="R27" i="38"/>
  <c r="Q27" i="38"/>
  <c r="P27" i="38"/>
  <c r="E27" i="38"/>
  <c r="U27" i="38" s="1"/>
  <c r="U26" i="38"/>
  <c r="S26" i="38"/>
  <c r="R26" i="38"/>
  <c r="Q26" i="38"/>
  <c r="P26" i="38"/>
  <c r="E26" i="38"/>
  <c r="T26" i="38" s="1"/>
  <c r="S25" i="38"/>
  <c r="R25" i="38"/>
  <c r="Q25" i="38"/>
  <c r="P25" i="38"/>
  <c r="E25" i="38"/>
  <c r="S24" i="38"/>
  <c r="R24" i="38"/>
  <c r="Q24" i="38"/>
  <c r="P24" i="38"/>
  <c r="E24" i="38"/>
  <c r="T24" i="38" s="1"/>
  <c r="S23" i="38"/>
  <c r="R23" i="38"/>
  <c r="Q23" i="38"/>
  <c r="P23" i="38"/>
  <c r="E23" i="38"/>
  <c r="U23" i="38" s="1"/>
  <c r="S22" i="38"/>
  <c r="R22" i="38"/>
  <c r="Q22" i="38"/>
  <c r="P22" i="38"/>
  <c r="E22" i="38"/>
  <c r="S21" i="38"/>
  <c r="R21" i="38"/>
  <c r="Q21" i="38"/>
  <c r="P21" i="38"/>
  <c r="E21" i="38"/>
  <c r="U20" i="38"/>
  <c r="T20" i="38"/>
  <c r="S20" i="38"/>
  <c r="R20" i="38"/>
  <c r="Q20" i="38"/>
  <c r="P20" i="38"/>
  <c r="E20" i="38"/>
  <c r="U19" i="38"/>
  <c r="T19" i="38"/>
  <c r="S19" i="38"/>
  <c r="R19" i="38"/>
  <c r="Q19" i="38"/>
  <c r="P19" i="38"/>
  <c r="E19" i="38"/>
  <c r="T18" i="38"/>
  <c r="S18" i="38"/>
  <c r="R18" i="38"/>
  <c r="Q18" i="38"/>
  <c r="P18" i="38"/>
  <c r="E18" i="38"/>
  <c r="U18" i="38" s="1"/>
  <c r="U17" i="38"/>
  <c r="S17" i="38"/>
  <c r="R17" i="38"/>
  <c r="Q17" i="38"/>
  <c r="P17" i="38"/>
  <c r="E17" i="38"/>
  <c r="T17" i="38" s="1"/>
  <c r="S16" i="38"/>
  <c r="R16" i="38"/>
  <c r="Q16" i="38"/>
  <c r="P16" i="38"/>
  <c r="E16" i="38"/>
  <c r="S15" i="38"/>
  <c r="R15" i="38"/>
  <c r="Q15" i="38"/>
  <c r="P15" i="38"/>
  <c r="E15" i="38"/>
  <c r="U15" i="38" s="1"/>
  <c r="S14" i="38"/>
  <c r="R14" i="38"/>
  <c r="Q14" i="38"/>
  <c r="P14" i="38"/>
  <c r="E14" i="38"/>
  <c r="T14" i="38" s="1"/>
  <c r="S13" i="38"/>
  <c r="R13" i="38"/>
  <c r="Q13" i="38"/>
  <c r="U13" i="38" s="1"/>
  <c r="P13" i="38"/>
  <c r="T13" i="38" s="1"/>
  <c r="E13" i="38"/>
  <c r="S12" i="38"/>
  <c r="R12" i="38"/>
  <c r="Q12" i="38"/>
  <c r="P12" i="38"/>
  <c r="E12" i="38"/>
  <c r="S11" i="38"/>
  <c r="R11" i="38"/>
  <c r="Q11" i="38"/>
  <c r="P11" i="38"/>
  <c r="E11" i="38"/>
  <c r="U11" i="38" s="1"/>
  <c r="S10" i="38"/>
  <c r="R10" i="38"/>
  <c r="Q10" i="38"/>
  <c r="P10" i="38"/>
  <c r="E10" i="38"/>
  <c r="R9" i="38"/>
  <c r="S64" i="37"/>
  <c r="R64" i="37"/>
  <c r="Q64" i="37"/>
  <c r="P64" i="37"/>
  <c r="E64" i="37"/>
  <c r="U64" i="37" s="1"/>
  <c r="U63" i="37"/>
  <c r="S63" i="37"/>
  <c r="R63" i="37"/>
  <c r="Q63" i="37"/>
  <c r="P63" i="37"/>
  <c r="E63" i="37"/>
  <c r="T63" i="37" s="1"/>
  <c r="R62" i="37"/>
  <c r="S60" i="37"/>
  <c r="R60" i="37"/>
  <c r="Q60" i="37"/>
  <c r="P60" i="37"/>
  <c r="E60" i="37"/>
  <c r="S59" i="37"/>
  <c r="R59" i="37"/>
  <c r="Q59" i="37"/>
  <c r="P59" i="37"/>
  <c r="E59" i="37"/>
  <c r="T59" i="37" s="1"/>
  <c r="U58" i="37"/>
  <c r="T58" i="37"/>
  <c r="S58" i="37"/>
  <c r="R58" i="37"/>
  <c r="Q58" i="37"/>
  <c r="P58" i="37"/>
  <c r="E58" i="37"/>
  <c r="S57" i="37"/>
  <c r="R57" i="37"/>
  <c r="Q57" i="37"/>
  <c r="P57" i="37"/>
  <c r="E57" i="37"/>
  <c r="S56" i="37"/>
  <c r="R56" i="37"/>
  <c r="S55" i="37"/>
  <c r="R55" i="37"/>
  <c r="Q55" i="37"/>
  <c r="P55" i="37"/>
  <c r="E55" i="37"/>
  <c r="T55" i="37" s="1"/>
  <c r="U54" i="37"/>
  <c r="S54" i="37"/>
  <c r="R54" i="37"/>
  <c r="Q54" i="37"/>
  <c r="P54" i="37"/>
  <c r="E54" i="37"/>
  <c r="T54" i="37" s="1"/>
  <c r="U53" i="37"/>
  <c r="T53" i="37"/>
  <c r="S53" i="37"/>
  <c r="R53" i="37"/>
  <c r="Q53" i="37"/>
  <c r="P53" i="37"/>
  <c r="E53" i="37"/>
  <c r="U52" i="37"/>
  <c r="T52" i="37"/>
  <c r="S52" i="37"/>
  <c r="R52" i="37"/>
  <c r="Q52" i="37"/>
  <c r="P52" i="37"/>
  <c r="E52" i="37"/>
  <c r="S51" i="37"/>
  <c r="R51" i="37"/>
  <c r="Q51" i="37"/>
  <c r="P51" i="37"/>
  <c r="E51" i="37"/>
  <c r="U51" i="37" s="1"/>
  <c r="S50" i="37"/>
  <c r="R50" i="37"/>
  <c r="Q50" i="37"/>
  <c r="P50" i="37"/>
  <c r="E50" i="37"/>
  <c r="S49" i="37"/>
  <c r="R49" i="37"/>
  <c r="Q49" i="37"/>
  <c r="P49" i="37"/>
  <c r="E49" i="37"/>
  <c r="S48" i="37"/>
  <c r="R48" i="37"/>
  <c r="Q48" i="37"/>
  <c r="P48" i="37"/>
  <c r="E48" i="37"/>
  <c r="U48" i="37" s="1"/>
  <c r="S47" i="37"/>
  <c r="R47" i="37"/>
  <c r="Q47" i="37"/>
  <c r="P47" i="37"/>
  <c r="E47" i="37"/>
  <c r="S46" i="37"/>
  <c r="R46" i="37"/>
  <c r="Q46" i="37"/>
  <c r="P46" i="37"/>
  <c r="E46" i="37"/>
  <c r="U45" i="37"/>
  <c r="S45" i="37"/>
  <c r="R45" i="37"/>
  <c r="Q45" i="37"/>
  <c r="P45" i="37"/>
  <c r="E45" i="37"/>
  <c r="R44" i="37"/>
  <c r="S42" i="37"/>
  <c r="R42" i="37"/>
  <c r="Q42" i="37"/>
  <c r="P42" i="37"/>
  <c r="E42" i="37"/>
  <c r="U42" i="37" s="1"/>
  <c r="S41" i="37"/>
  <c r="R41" i="37"/>
  <c r="Q41" i="37"/>
  <c r="P41" i="37"/>
  <c r="E41" i="37"/>
  <c r="T41" i="37" s="1"/>
  <c r="S40" i="37"/>
  <c r="R40" i="37"/>
  <c r="Q40" i="37"/>
  <c r="P40" i="37"/>
  <c r="E40" i="37"/>
  <c r="S39" i="37"/>
  <c r="R39" i="37"/>
  <c r="Q39" i="37"/>
  <c r="P39" i="37"/>
  <c r="E39" i="37"/>
  <c r="S38" i="37"/>
  <c r="R38" i="37"/>
  <c r="Q38" i="37"/>
  <c r="P38" i="37"/>
  <c r="E38" i="37"/>
  <c r="S37" i="37"/>
  <c r="R37" i="37"/>
  <c r="Q37" i="37"/>
  <c r="P37" i="37"/>
  <c r="E37" i="37"/>
  <c r="U36" i="37"/>
  <c r="S36" i="37"/>
  <c r="R36" i="37"/>
  <c r="Q36" i="37"/>
  <c r="P36" i="37"/>
  <c r="E36" i="37"/>
  <c r="T36" i="37" s="1"/>
  <c r="S35" i="37"/>
  <c r="R35" i="37"/>
  <c r="Q35" i="37"/>
  <c r="P35" i="37"/>
  <c r="E35" i="37"/>
  <c r="T35" i="37" s="1"/>
  <c r="S34" i="37"/>
  <c r="R34" i="37"/>
  <c r="Q34" i="37"/>
  <c r="P34" i="37"/>
  <c r="E34" i="37"/>
  <c r="S33" i="37"/>
  <c r="R33" i="37"/>
  <c r="Q33" i="37"/>
  <c r="P33" i="37"/>
  <c r="E33" i="37"/>
  <c r="U32" i="37"/>
  <c r="T32" i="37"/>
  <c r="S32" i="37"/>
  <c r="R32" i="37"/>
  <c r="Q32" i="37"/>
  <c r="P32" i="37"/>
  <c r="E32" i="37"/>
  <c r="T31" i="37"/>
  <c r="S31" i="37"/>
  <c r="R31" i="37"/>
  <c r="Q31" i="37"/>
  <c r="P31" i="37"/>
  <c r="E31" i="37"/>
  <c r="U31" i="37" s="1"/>
  <c r="U30" i="37"/>
  <c r="S30" i="37"/>
  <c r="R30" i="37"/>
  <c r="Q30" i="37"/>
  <c r="P30" i="37"/>
  <c r="E30" i="37"/>
  <c r="T30" i="37" s="1"/>
  <c r="S29" i="37"/>
  <c r="R29" i="37"/>
  <c r="Q29" i="37"/>
  <c r="P29" i="37"/>
  <c r="E29" i="37"/>
  <c r="S27" i="37"/>
  <c r="R27" i="37"/>
  <c r="Q27" i="37"/>
  <c r="P27" i="37"/>
  <c r="E27" i="37"/>
  <c r="S26" i="37"/>
  <c r="R26" i="37"/>
  <c r="Q26" i="37"/>
  <c r="P26" i="37"/>
  <c r="E26" i="37"/>
  <c r="U25" i="37"/>
  <c r="S25" i="37"/>
  <c r="R25" i="37"/>
  <c r="Q25" i="37"/>
  <c r="P25" i="37"/>
  <c r="E25" i="37"/>
  <c r="T25" i="37" s="1"/>
  <c r="T24" i="37"/>
  <c r="S24" i="37"/>
  <c r="R24" i="37"/>
  <c r="Q24" i="37"/>
  <c r="P24" i="37"/>
  <c r="E24" i="37"/>
  <c r="U24" i="37" s="1"/>
  <c r="S23" i="37"/>
  <c r="R23" i="37"/>
  <c r="Q23" i="37"/>
  <c r="P23" i="37"/>
  <c r="E23" i="37"/>
  <c r="T23" i="37" s="1"/>
  <c r="S22" i="37"/>
  <c r="R22" i="37"/>
  <c r="Q22" i="37"/>
  <c r="P22" i="37"/>
  <c r="E22" i="37"/>
  <c r="U21" i="37"/>
  <c r="S21" i="37"/>
  <c r="R21" i="37"/>
  <c r="Q21" i="37"/>
  <c r="P21" i="37"/>
  <c r="E21" i="37"/>
  <c r="T21" i="37" s="1"/>
  <c r="S20" i="37"/>
  <c r="R20" i="37"/>
  <c r="Q20" i="37"/>
  <c r="P20" i="37"/>
  <c r="E20" i="37"/>
  <c r="T20" i="37" s="1"/>
  <c r="S19" i="37"/>
  <c r="R19" i="37"/>
  <c r="Q19" i="37"/>
  <c r="P19" i="37"/>
  <c r="E19" i="37"/>
  <c r="T18" i="37"/>
  <c r="S18" i="37"/>
  <c r="R18" i="37"/>
  <c r="Q18" i="37"/>
  <c r="P18" i="37"/>
  <c r="E18" i="37"/>
  <c r="U18" i="37" s="1"/>
  <c r="U17" i="37"/>
  <c r="S17" i="37"/>
  <c r="R17" i="37"/>
  <c r="Q17" i="37"/>
  <c r="P17" i="37"/>
  <c r="E17" i="37"/>
  <c r="T17" i="37" s="1"/>
  <c r="U16" i="37"/>
  <c r="S16" i="37"/>
  <c r="R16" i="37"/>
  <c r="Q16" i="37"/>
  <c r="P16" i="37"/>
  <c r="E16" i="37"/>
  <c r="T16" i="37" s="1"/>
  <c r="S15" i="37"/>
  <c r="R15" i="37"/>
  <c r="Q15" i="37"/>
  <c r="P15" i="37"/>
  <c r="E15" i="37"/>
  <c r="S14" i="37"/>
  <c r="R14" i="37"/>
  <c r="Q14" i="37"/>
  <c r="P14" i="37"/>
  <c r="E14" i="37"/>
  <c r="U14" i="37" s="1"/>
  <c r="S13" i="37"/>
  <c r="R13" i="37"/>
  <c r="Q13" i="37"/>
  <c r="P13" i="37"/>
  <c r="E13" i="37"/>
  <c r="S12" i="37"/>
  <c r="R12" i="37"/>
  <c r="Q12" i="37"/>
  <c r="P12" i="37"/>
  <c r="E12" i="37"/>
  <c r="S11" i="37"/>
  <c r="R11" i="37"/>
  <c r="Q11" i="37"/>
  <c r="P11" i="37"/>
  <c r="E11" i="37"/>
  <c r="U11" i="37" s="1"/>
  <c r="U10" i="37"/>
  <c r="T10" i="37"/>
  <c r="S10" i="37"/>
  <c r="R10" i="37"/>
  <c r="Q10" i="37"/>
  <c r="P10" i="37"/>
  <c r="E10" i="37"/>
  <c r="R9" i="37"/>
  <c r="T64" i="36"/>
  <c r="S64" i="36"/>
  <c r="R64" i="36"/>
  <c r="Q64" i="36"/>
  <c r="P64" i="36"/>
  <c r="E64" i="36"/>
  <c r="U64" i="36" s="1"/>
  <c r="U63" i="36"/>
  <c r="S63" i="36"/>
  <c r="R63" i="36"/>
  <c r="Q63" i="36"/>
  <c r="P63" i="36"/>
  <c r="E63" i="36"/>
  <c r="T63" i="36" s="1"/>
  <c r="R62" i="36"/>
  <c r="S60" i="36"/>
  <c r="R60" i="36"/>
  <c r="Q60" i="36"/>
  <c r="P60" i="36"/>
  <c r="E60" i="36"/>
  <c r="U60" i="36" s="1"/>
  <c r="S59" i="36"/>
  <c r="R59" i="36"/>
  <c r="Q59" i="36"/>
  <c r="P59" i="36"/>
  <c r="E59" i="36"/>
  <c r="T58" i="36"/>
  <c r="S58" i="36"/>
  <c r="R58" i="36"/>
  <c r="Q58" i="36"/>
  <c r="P58" i="36"/>
  <c r="E58" i="36"/>
  <c r="U58" i="36" s="1"/>
  <c r="S57" i="36"/>
  <c r="R57" i="36"/>
  <c r="Q57" i="36"/>
  <c r="P57" i="36"/>
  <c r="E57" i="36"/>
  <c r="U57" i="36" s="1"/>
  <c r="R56" i="36"/>
  <c r="U55" i="36"/>
  <c r="S55" i="36"/>
  <c r="R55" i="36"/>
  <c r="Q55" i="36"/>
  <c r="P55" i="36"/>
  <c r="E55" i="36"/>
  <c r="T55" i="36" s="1"/>
  <c r="S54" i="36"/>
  <c r="R54" i="36"/>
  <c r="Q54" i="36"/>
  <c r="P54" i="36"/>
  <c r="E54" i="36"/>
  <c r="S53" i="36"/>
  <c r="R53" i="36"/>
  <c r="Q53" i="36"/>
  <c r="P53" i="36"/>
  <c r="E53" i="36"/>
  <c r="S52" i="36"/>
  <c r="R52" i="36"/>
  <c r="Q52" i="36"/>
  <c r="P52" i="36"/>
  <c r="E52" i="36"/>
  <c r="T52" i="36" s="1"/>
  <c r="S51" i="36"/>
  <c r="R51" i="36"/>
  <c r="Q51" i="36"/>
  <c r="P51" i="36"/>
  <c r="E51" i="36"/>
  <c r="S50" i="36"/>
  <c r="R50" i="36"/>
  <c r="Q50" i="36"/>
  <c r="P50" i="36"/>
  <c r="E50" i="36"/>
  <c r="U49" i="36"/>
  <c r="S49" i="36"/>
  <c r="R49" i="36"/>
  <c r="Q49" i="36"/>
  <c r="P49" i="36"/>
  <c r="E49" i="36"/>
  <c r="T49" i="36" s="1"/>
  <c r="S48" i="36"/>
  <c r="R48" i="36"/>
  <c r="Q48" i="36"/>
  <c r="P48" i="36"/>
  <c r="E48" i="36"/>
  <c r="U48" i="36" s="1"/>
  <c r="S47" i="36"/>
  <c r="R47" i="36"/>
  <c r="Q47" i="36"/>
  <c r="P47" i="36"/>
  <c r="E47" i="36"/>
  <c r="U46" i="36"/>
  <c r="S46" i="36"/>
  <c r="R46" i="36"/>
  <c r="Q46" i="36"/>
  <c r="P46" i="36"/>
  <c r="E46" i="36"/>
  <c r="U45" i="36"/>
  <c r="T45" i="36"/>
  <c r="S45" i="36"/>
  <c r="R45" i="36"/>
  <c r="Q45" i="36"/>
  <c r="P45" i="36"/>
  <c r="E45" i="36"/>
  <c r="S44" i="36"/>
  <c r="R44" i="36"/>
  <c r="R43" i="36"/>
  <c r="S42" i="36"/>
  <c r="R42" i="36"/>
  <c r="Q42" i="36"/>
  <c r="P42" i="36"/>
  <c r="E42" i="36"/>
  <c r="S41" i="36"/>
  <c r="R41" i="36"/>
  <c r="Q41" i="36"/>
  <c r="P41" i="36"/>
  <c r="E41" i="36"/>
  <c r="U41" i="36" s="1"/>
  <c r="S40" i="36"/>
  <c r="R40" i="36"/>
  <c r="Q40" i="36"/>
  <c r="P40" i="36"/>
  <c r="E40" i="36"/>
  <c r="T39" i="36"/>
  <c r="S39" i="36"/>
  <c r="R39" i="36"/>
  <c r="Q39" i="36"/>
  <c r="P39" i="36"/>
  <c r="E39" i="36"/>
  <c r="U39" i="36" s="1"/>
  <c r="S38" i="36"/>
  <c r="R38" i="36"/>
  <c r="Q38" i="36"/>
  <c r="P38" i="36"/>
  <c r="E38" i="36"/>
  <c r="U38" i="36" s="1"/>
  <c r="S37" i="36"/>
  <c r="R37" i="36"/>
  <c r="Q37" i="36"/>
  <c r="P37" i="36"/>
  <c r="E37" i="36"/>
  <c r="U37" i="36" s="1"/>
  <c r="S36" i="36"/>
  <c r="R36" i="36"/>
  <c r="Q36" i="36"/>
  <c r="P36" i="36"/>
  <c r="E36" i="36"/>
  <c r="U35" i="36"/>
  <c r="T35" i="36"/>
  <c r="S35" i="36"/>
  <c r="R35" i="36"/>
  <c r="Q35" i="36"/>
  <c r="P35" i="36"/>
  <c r="E35" i="36"/>
  <c r="S34" i="36"/>
  <c r="R34" i="36"/>
  <c r="Q34" i="36"/>
  <c r="P34" i="36"/>
  <c r="E34" i="36"/>
  <c r="T34" i="36" s="1"/>
  <c r="S33" i="36"/>
  <c r="R33" i="36"/>
  <c r="Q33" i="36"/>
  <c r="P33" i="36"/>
  <c r="E33" i="36"/>
  <c r="S32" i="36"/>
  <c r="R32" i="36"/>
  <c r="Q32" i="36"/>
  <c r="P32" i="36"/>
  <c r="E32" i="36"/>
  <c r="T32" i="36" s="1"/>
  <c r="S31" i="36"/>
  <c r="R31" i="36"/>
  <c r="Q31" i="36"/>
  <c r="P31" i="36"/>
  <c r="E31" i="36"/>
  <c r="S30" i="36"/>
  <c r="R30" i="36"/>
  <c r="Q30" i="36"/>
  <c r="P30" i="36"/>
  <c r="E30" i="36"/>
  <c r="U29" i="36"/>
  <c r="S29" i="36"/>
  <c r="R29" i="36"/>
  <c r="Q29" i="36"/>
  <c r="P29" i="36"/>
  <c r="E29" i="36"/>
  <c r="T29" i="36" s="1"/>
  <c r="S28" i="36"/>
  <c r="R28" i="36"/>
  <c r="S27" i="36"/>
  <c r="R27" i="36"/>
  <c r="Q27" i="36"/>
  <c r="P27" i="36"/>
  <c r="E27" i="36"/>
  <c r="S26" i="36"/>
  <c r="R26" i="36"/>
  <c r="Q26" i="36"/>
  <c r="P26" i="36"/>
  <c r="E26" i="36"/>
  <c r="S25" i="36"/>
  <c r="R25" i="36"/>
  <c r="Q25" i="36"/>
  <c r="P25" i="36"/>
  <c r="E25" i="36"/>
  <c r="S24" i="36"/>
  <c r="R24" i="36"/>
  <c r="Q24" i="36"/>
  <c r="P24" i="36"/>
  <c r="E24" i="36"/>
  <c r="S23" i="36"/>
  <c r="R23" i="36"/>
  <c r="Q23" i="36"/>
  <c r="P23" i="36"/>
  <c r="E23" i="36"/>
  <c r="U22" i="36"/>
  <c r="T22" i="36"/>
  <c r="S22" i="36"/>
  <c r="R22" i="36"/>
  <c r="Q22" i="36"/>
  <c r="P22" i="36"/>
  <c r="E22" i="36"/>
  <c r="S21" i="36"/>
  <c r="R21" i="36"/>
  <c r="Q21" i="36"/>
  <c r="P21" i="36"/>
  <c r="E21" i="36"/>
  <c r="T21" i="36" s="1"/>
  <c r="S20" i="36"/>
  <c r="R20" i="36"/>
  <c r="Q20" i="36"/>
  <c r="P20" i="36"/>
  <c r="E20" i="36"/>
  <c r="U19" i="36"/>
  <c r="S19" i="36"/>
  <c r="R19" i="36"/>
  <c r="Q19" i="36"/>
  <c r="P19" i="36"/>
  <c r="E19" i="36"/>
  <c r="T19" i="36" s="1"/>
  <c r="T18" i="36"/>
  <c r="S18" i="36"/>
  <c r="R18" i="36"/>
  <c r="Q18" i="36"/>
  <c r="P18" i="36"/>
  <c r="E18" i="36"/>
  <c r="U18" i="36" s="1"/>
  <c r="S17" i="36"/>
  <c r="R17" i="36"/>
  <c r="Q17" i="36"/>
  <c r="P17" i="36"/>
  <c r="E17" i="36"/>
  <c r="U17" i="36" s="1"/>
  <c r="U16" i="36"/>
  <c r="T16" i="36"/>
  <c r="S16" i="36"/>
  <c r="R16" i="36"/>
  <c r="Q16" i="36"/>
  <c r="P16" i="36"/>
  <c r="E16" i="36"/>
  <c r="S15" i="36"/>
  <c r="R15" i="36"/>
  <c r="Q15" i="36"/>
  <c r="P15" i="36"/>
  <c r="E15" i="36"/>
  <c r="T15" i="36" s="1"/>
  <c r="U14" i="36"/>
  <c r="T14" i="36"/>
  <c r="S14" i="36"/>
  <c r="R14" i="36"/>
  <c r="Q14" i="36"/>
  <c r="P14" i="36"/>
  <c r="E14" i="36"/>
  <c r="S13" i="36"/>
  <c r="R13" i="36"/>
  <c r="Q13" i="36"/>
  <c r="P13" i="36"/>
  <c r="E13" i="36"/>
  <c r="S12" i="36"/>
  <c r="R12" i="36"/>
  <c r="Q12" i="36"/>
  <c r="P12" i="36"/>
  <c r="E12" i="36"/>
  <c r="S11" i="36"/>
  <c r="R11" i="36"/>
  <c r="Q11" i="36"/>
  <c r="P11" i="36"/>
  <c r="E11" i="36"/>
  <c r="T11" i="36" s="1"/>
  <c r="U10" i="36"/>
  <c r="S10" i="36"/>
  <c r="R10" i="36"/>
  <c r="Q10" i="36"/>
  <c r="P10" i="36"/>
  <c r="E10" i="36"/>
  <c r="R9" i="36"/>
  <c r="T64" i="35"/>
  <c r="S64" i="35"/>
  <c r="R64" i="35"/>
  <c r="Q64" i="35"/>
  <c r="P64" i="35"/>
  <c r="E64" i="35"/>
  <c r="U64" i="35" s="1"/>
  <c r="S63" i="35"/>
  <c r="R63" i="35"/>
  <c r="Q63" i="35"/>
  <c r="P63" i="35"/>
  <c r="E63" i="35"/>
  <c r="R62" i="35"/>
  <c r="S60" i="35"/>
  <c r="R60" i="35"/>
  <c r="Q60" i="35"/>
  <c r="P60" i="35"/>
  <c r="E60" i="35"/>
  <c r="S59" i="35"/>
  <c r="R59" i="35"/>
  <c r="Q59" i="35"/>
  <c r="P59" i="35"/>
  <c r="E59" i="35"/>
  <c r="T59" i="35" s="1"/>
  <c r="U58" i="35"/>
  <c r="S58" i="35"/>
  <c r="R58" i="35"/>
  <c r="Q58" i="35"/>
  <c r="P58" i="35"/>
  <c r="E58" i="35"/>
  <c r="T58" i="35" s="1"/>
  <c r="S57" i="35"/>
  <c r="R57" i="35"/>
  <c r="Q57" i="35"/>
  <c r="P57" i="35"/>
  <c r="E57" i="35"/>
  <c r="R56" i="35"/>
  <c r="U55" i="35"/>
  <c r="S55" i="35"/>
  <c r="R55" i="35"/>
  <c r="Q55" i="35"/>
  <c r="P55" i="35"/>
  <c r="E55" i="35"/>
  <c r="T55" i="35" s="1"/>
  <c r="S54" i="35"/>
  <c r="R54" i="35"/>
  <c r="Q54" i="35"/>
  <c r="P54" i="35"/>
  <c r="E54" i="35"/>
  <c r="S53" i="35"/>
  <c r="R53" i="35"/>
  <c r="Q53" i="35"/>
  <c r="P53" i="35"/>
  <c r="E53" i="35"/>
  <c r="U52" i="35"/>
  <c r="S52" i="35"/>
  <c r="R52" i="35"/>
  <c r="Q52" i="35"/>
  <c r="P52" i="35"/>
  <c r="E52" i="35"/>
  <c r="T52" i="35" s="1"/>
  <c r="S51" i="35"/>
  <c r="R51" i="35"/>
  <c r="Q51" i="35"/>
  <c r="P51" i="35"/>
  <c r="E51" i="35"/>
  <c r="T51" i="35" s="1"/>
  <c r="U50" i="35"/>
  <c r="S50" i="35"/>
  <c r="R50" i="35"/>
  <c r="Q50" i="35"/>
  <c r="P50" i="35"/>
  <c r="E50" i="35"/>
  <c r="T50" i="35" s="1"/>
  <c r="S49" i="35"/>
  <c r="R49" i="35"/>
  <c r="Q49" i="35"/>
  <c r="P49" i="35"/>
  <c r="E49" i="35"/>
  <c r="T49" i="35" s="1"/>
  <c r="T48" i="35"/>
  <c r="S48" i="35"/>
  <c r="R48" i="35"/>
  <c r="Q48" i="35"/>
  <c r="P48" i="35"/>
  <c r="E48" i="35"/>
  <c r="U48" i="35" s="1"/>
  <c r="S47" i="35"/>
  <c r="R47" i="35"/>
  <c r="Q47" i="35"/>
  <c r="P47" i="35"/>
  <c r="E47" i="35"/>
  <c r="S46" i="35"/>
  <c r="R46" i="35"/>
  <c r="Q46" i="35"/>
  <c r="P46" i="35"/>
  <c r="E46" i="35"/>
  <c r="S45" i="35"/>
  <c r="R45" i="35"/>
  <c r="Q45" i="35"/>
  <c r="P45" i="35"/>
  <c r="E45" i="35"/>
  <c r="R44" i="35"/>
  <c r="R43" i="35"/>
  <c r="U42" i="35"/>
  <c r="S42" i="35"/>
  <c r="R42" i="35"/>
  <c r="Q42" i="35"/>
  <c r="P42" i="35"/>
  <c r="E42" i="35"/>
  <c r="T42" i="35" s="1"/>
  <c r="S41" i="35"/>
  <c r="R41" i="35"/>
  <c r="Q41" i="35"/>
  <c r="P41" i="35"/>
  <c r="E41" i="35"/>
  <c r="U41" i="35" s="1"/>
  <c r="S40" i="35"/>
  <c r="R40" i="35"/>
  <c r="Q40" i="35"/>
  <c r="P40" i="35"/>
  <c r="E40" i="35"/>
  <c r="U40" i="35" s="1"/>
  <c r="S39" i="35"/>
  <c r="R39" i="35"/>
  <c r="Q39" i="35"/>
  <c r="P39" i="35"/>
  <c r="E39" i="35"/>
  <c r="S38" i="35"/>
  <c r="R38" i="35"/>
  <c r="Q38" i="35"/>
  <c r="P38" i="35"/>
  <c r="E38" i="35"/>
  <c r="T38" i="35" s="1"/>
  <c r="U37" i="35"/>
  <c r="S37" i="35"/>
  <c r="R37" i="35"/>
  <c r="Q37" i="35"/>
  <c r="P37" i="35"/>
  <c r="E37" i="35"/>
  <c r="T37" i="35" s="1"/>
  <c r="T36" i="35"/>
  <c r="S36" i="35"/>
  <c r="R36" i="35"/>
  <c r="Q36" i="35"/>
  <c r="P36" i="35"/>
  <c r="E36" i="35"/>
  <c r="U36" i="35" s="1"/>
  <c r="S35" i="35"/>
  <c r="R35" i="35"/>
  <c r="Q35" i="35"/>
  <c r="P35" i="35"/>
  <c r="E35" i="35"/>
  <c r="U35" i="35" s="1"/>
  <c r="T34" i="35"/>
  <c r="S34" i="35"/>
  <c r="R34" i="35"/>
  <c r="Q34" i="35"/>
  <c r="P34" i="35"/>
  <c r="E34" i="35"/>
  <c r="U34" i="35" s="1"/>
  <c r="S33" i="35"/>
  <c r="R33" i="35"/>
  <c r="Q33" i="35"/>
  <c r="U33" i="35" s="1"/>
  <c r="P33" i="35"/>
  <c r="E33" i="35"/>
  <c r="S32" i="35"/>
  <c r="R32" i="35"/>
  <c r="Q32" i="35"/>
  <c r="P32" i="35"/>
  <c r="E32" i="35"/>
  <c r="U31" i="35"/>
  <c r="S31" i="35"/>
  <c r="R31" i="35"/>
  <c r="Q31" i="35"/>
  <c r="P31" i="35"/>
  <c r="E31" i="35"/>
  <c r="S30" i="35"/>
  <c r="R30" i="35"/>
  <c r="Q30" i="35"/>
  <c r="P30" i="35"/>
  <c r="E30" i="35"/>
  <c r="U29" i="35"/>
  <c r="T29" i="35"/>
  <c r="S29" i="35"/>
  <c r="R29" i="35"/>
  <c r="Q29" i="35"/>
  <c r="P29" i="35"/>
  <c r="E29" i="35"/>
  <c r="R28" i="35"/>
  <c r="S27" i="35"/>
  <c r="R27" i="35"/>
  <c r="Q27" i="35"/>
  <c r="P27" i="35"/>
  <c r="E27" i="35"/>
  <c r="T26" i="35"/>
  <c r="S26" i="35"/>
  <c r="R26" i="35"/>
  <c r="Q26" i="35"/>
  <c r="P26" i="35"/>
  <c r="E26" i="35"/>
  <c r="U26" i="35" s="1"/>
  <c r="T25" i="35"/>
  <c r="S25" i="35"/>
  <c r="R25" i="35"/>
  <c r="Q25" i="35"/>
  <c r="P25" i="35"/>
  <c r="E25" i="35"/>
  <c r="U25" i="35" s="1"/>
  <c r="U24" i="35"/>
  <c r="S24" i="35"/>
  <c r="R24" i="35"/>
  <c r="Q24" i="35"/>
  <c r="P24" i="35"/>
  <c r="E24" i="35"/>
  <c r="T24" i="35" s="1"/>
  <c r="S23" i="35"/>
  <c r="R23" i="35"/>
  <c r="Q23" i="35"/>
  <c r="P23" i="35"/>
  <c r="E23" i="35"/>
  <c r="T22" i="35"/>
  <c r="S22" i="35"/>
  <c r="R22" i="35"/>
  <c r="Q22" i="35"/>
  <c r="P22" i="35"/>
  <c r="E22" i="35"/>
  <c r="U22" i="35" s="1"/>
  <c r="U21" i="35"/>
  <c r="S21" i="35"/>
  <c r="R21" i="35"/>
  <c r="Q21" i="35"/>
  <c r="P21" i="35"/>
  <c r="E21" i="35"/>
  <c r="T21" i="35" s="1"/>
  <c r="T20" i="35"/>
  <c r="S20" i="35"/>
  <c r="R20" i="35"/>
  <c r="Q20" i="35"/>
  <c r="P20" i="35"/>
  <c r="E20" i="35"/>
  <c r="U20" i="35" s="1"/>
  <c r="S19" i="35"/>
  <c r="R19" i="35"/>
  <c r="Q19" i="35"/>
  <c r="P19" i="35"/>
  <c r="E19" i="35"/>
  <c r="T19" i="35" s="1"/>
  <c r="S18" i="35"/>
  <c r="R18" i="35"/>
  <c r="Q18" i="35"/>
  <c r="P18" i="35"/>
  <c r="E18" i="35"/>
  <c r="T18" i="35" s="1"/>
  <c r="S17" i="35"/>
  <c r="R17" i="35"/>
  <c r="Q17" i="35"/>
  <c r="P17" i="35"/>
  <c r="E17" i="35"/>
  <c r="S16" i="35"/>
  <c r="R16" i="35"/>
  <c r="Q16" i="35"/>
  <c r="P16" i="35"/>
  <c r="E16" i="35"/>
  <c r="S15" i="35"/>
  <c r="R15" i="35"/>
  <c r="Q15" i="35"/>
  <c r="P15" i="35"/>
  <c r="E15" i="35"/>
  <c r="T15" i="35" s="1"/>
  <c r="T14" i="35"/>
  <c r="S14" i="35"/>
  <c r="R14" i="35"/>
  <c r="Q14" i="35"/>
  <c r="P14" i="35"/>
  <c r="E14" i="35"/>
  <c r="U14" i="35" s="1"/>
  <c r="S13" i="35"/>
  <c r="R13" i="35"/>
  <c r="Q13" i="35"/>
  <c r="P13" i="35"/>
  <c r="E13" i="35"/>
  <c r="S12" i="35"/>
  <c r="R12" i="35"/>
  <c r="Q12" i="35"/>
  <c r="P12" i="35"/>
  <c r="E12" i="35"/>
  <c r="S11" i="35"/>
  <c r="R11" i="35"/>
  <c r="Q11" i="35"/>
  <c r="P11" i="35"/>
  <c r="E11" i="35"/>
  <c r="S10" i="35"/>
  <c r="R10" i="35"/>
  <c r="Q10" i="35"/>
  <c r="P10" i="35"/>
  <c r="E10" i="35"/>
  <c r="R9" i="35"/>
  <c r="U64" i="34"/>
  <c r="S64" i="34"/>
  <c r="R64" i="34"/>
  <c r="Q64" i="34"/>
  <c r="P64" i="34"/>
  <c r="E64" i="34"/>
  <c r="T64" i="34" s="1"/>
  <c r="S63" i="34"/>
  <c r="R63" i="34"/>
  <c r="Q63" i="34"/>
  <c r="P63" i="34"/>
  <c r="E63" i="34"/>
  <c r="R62" i="34"/>
  <c r="S60" i="34"/>
  <c r="R60" i="34"/>
  <c r="Q60" i="34"/>
  <c r="P60" i="34"/>
  <c r="E60" i="34"/>
  <c r="S59" i="34"/>
  <c r="R59" i="34"/>
  <c r="Q59" i="34"/>
  <c r="P59" i="34"/>
  <c r="E59" i="34"/>
  <c r="S58" i="34"/>
  <c r="R58" i="34"/>
  <c r="Q58" i="34"/>
  <c r="P58" i="34"/>
  <c r="E58" i="34"/>
  <c r="U58" i="34" s="1"/>
  <c r="S57" i="34"/>
  <c r="R57" i="34"/>
  <c r="Q57" i="34"/>
  <c r="P57" i="34"/>
  <c r="E57" i="34"/>
  <c r="U57" i="34" s="1"/>
  <c r="R56" i="34"/>
  <c r="U55" i="34"/>
  <c r="S55" i="34"/>
  <c r="R55" i="34"/>
  <c r="Q55" i="34"/>
  <c r="P55" i="34"/>
  <c r="E55" i="34"/>
  <c r="T55" i="34" s="1"/>
  <c r="T54" i="34"/>
  <c r="S54" i="34"/>
  <c r="R54" i="34"/>
  <c r="Q54" i="34"/>
  <c r="P54" i="34"/>
  <c r="E54" i="34"/>
  <c r="U54" i="34" s="1"/>
  <c r="U53" i="34"/>
  <c r="S53" i="34"/>
  <c r="R53" i="34"/>
  <c r="Q53" i="34"/>
  <c r="P53" i="34"/>
  <c r="E53" i="34"/>
  <c r="T53" i="34" s="1"/>
  <c r="U52" i="34"/>
  <c r="S52" i="34"/>
  <c r="R52" i="34"/>
  <c r="Q52" i="34"/>
  <c r="P52" i="34"/>
  <c r="E52" i="34"/>
  <c r="T52" i="34" s="1"/>
  <c r="S51" i="34"/>
  <c r="R51" i="34"/>
  <c r="Q51" i="34"/>
  <c r="P51" i="34"/>
  <c r="E51" i="34"/>
  <c r="S50" i="34"/>
  <c r="R50" i="34"/>
  <c r="Q50" i="34"/>
  <c r="P50" i="34"/>
  <c r="E50" i="34"/>
  <c r="U49" i="34"/>
  <c r="S49" i="34"/>
  <c r="R49" i="34"/>
  <c r="Q49" i="34"/>
  <c r="P49" i="34"/>
  <c r="E49" i="34"/>
  <c r="T49" i="34" s="1"/>
  <c r="U48" i="34"/>
  <c r="S48" i="34"/>
  <c r="R48" i="34"/>
  <c r="Q48" i="34"/>
  <c r="P48" i="34"/>
  <c r="E48" i="34"/>
  <c r="T48" i="34" s="1"/>
  <c r="U47" i="34"/>
  <c r="S47" i="34"/>
  <c r="R47" i="34"/>
  <c r="Q47" i="34"/>
  <c r="P47" i="34"/>
  <c r="E47" i="34"/>
  <c r="T47" i="34" s="1"/>
  <c r="T46" i="34"/>
  <c r="S46" i="34"/>
  <c r="R46" i="34"/>
  <c r="Q46" i="34"/>
  <c r="P46" i="34"/>
  <c r="E46" i="34"/>
  <c r="S45" i="34"/>
  <c r="R45" i="34"/>
  <c r="Q45" i="34"/>
  <c r="P45" i="34"/>
  <c r="E45" i="34"/>
  <c r="R44" i="34"/>
  <c r="R43" i="34"/>
  <c r="S42" i="34"/>
  <c r="R42" i="34"/>
  <c r="Q42" i="34"/>
  <c r="P42" i="34"/>
  <c r="E42" i="34"/>
  <c r="U41" i="34"/>
  <c r="T41" i="34"/>
  <c r="S41" i="34"/>
  <c r="R41" i="34"/>
  <c r="Q41" i="34"/>
  <c r="P41" i="34"/>
  <c r="E41" i="34"/>
  <c r="T40" i="34"/>
  <c r="S40" i="34"/>
  <c r="R40" i="34"/>
  <c r="Q40" i="34"/>
  <c r="P40" i="34"/>
  <c r="E40" i="34"/>
  <c r="U40" i="34" s="1"/>
  <c r="S39" i="34"/>
  <c r="R39" i="34"/>
  <c r="Q39" i="34"/>
  <c r="P39" i="34"/>
  <c r="E39" i="34"/>
  <c r="S38" i="34"/>
  <c r="R38" i="34"/>
  <c r="Q38" i="34"/>
  <c r="P38" i="34"/>
  <c r="E38" i="34"/>
  <c r="T38" i="34" s="1"/>
  <c r="S37" i="34"/>
  <c r="R37" i="34"/>
  <c r="Q37" i="34"/>
  <c r="U37" i="34" s="1"/>
  <c r="P37" i="34"/>
  <c r="E37" i="34"/>
  <c r="S36" i="34"/>
  <c r="R36" i="34"/>
  <c r="Q36" i="34"/>
  <c r="P36" i="34"/>
  <c r="E36" i="34"/>
  <c r="S35" i="34"/>
  <c r="R35" i="34"/>
  <c r="Q35" i="34"/>
  <c r="P35" i="34"/>
  <c r="E35" i="34"/>
  <c r="U35" i="34" s="1"/>
  <c r="S34" i="34"/>
  <c r="R34" i="34"/>
  <c r="Q34" i="34"/>
  <c r="P34" i="34"/>
  <c r="E34" i="34"/>
  <c r="S33" i="34"/>
  <c r="R33" i="34"/>
  <c r="Q33" i="34"/>
  <c r="P33" i="34"/>
  <c r="E33" i="34"/>
  <c r="S32" i="34"/>
  <c r="R32" i="34"/>
  <c r="Q32" i="34"/>
  <c r="P32" i="34"/>
  <c r="E32" i="34"/>
  <c r="S31" i="34"/>
  <c r="R31" i="34"/>
  <c r="Q31" i="34"/>
  <c r="P31" i="34"/>
  <c r="E31" i="34"/>
  <c r="S30" i="34"/>
  <c r="R30" i="34"/>
  <c r="Q30" i="34"/>
  <c r="P30" i="34"/>
  <c r="E30" i="34"/>
  <c r="U29" i="34"/>
  <c r="S29" i="34"/>
  <c r="R29" i="34"/>
  <c r="Q29" i="34"/>
  <c r="P29" i="34"/>
  <c r="E29" i="34"/>
  <c r="T29" i="34" s="1"/>
  <c r="R28" i="34"/>
  <c r="T27" i="34"/>
  <c r="S27" i="34"/>
  <c r="R27" i="34"/>
  <c r="Q27" i="34"/>
  <c r="P27" i="34"/>
  <c r="E27" i="34"/>
  <c r="U27" i="34" s="1"/>
  <c r="U26" i="34"/>
  <c r="S26" i="34"/>
  <c r="R26" i="34"/>
  <c r="Q26" i="34"/>
  <c r="P26" i="34"/>
  <c r="E26" i="34"/>
  <c r="T26" i="34" s="1"/>
  <c r="U25" i="34"/>
  <c r="S25" i="34"/>
  <c r="R25" i="34"/>
  <c r="Q25" i="34"/>
  <c r="P25" i="34"/>
  <c r="E25" i="34"/>
  <c r="T25" i="34" s="1"/>
  <c r="S24" i="34"/>
  <c r="R24" i="34"/>
  <c r="Q24" i="34"/>
  <c r="P24" i="34"/>
  <c r="E24" i="34"/>
  <c r="S23" i="34"/>
  <c r="R23" i="34"/>
  <c r="Q23" i="34"/>
  <c r="P23" i="34"/>
  <c r="E23" i="34"/>
  <c r="U22" i="34"/>
  <c r="S22" i="34"/>
  <c r="R22" i="34"/>
  <c r="Q22" i="34"/>
  <c r="P22" i="34"/>
  <c r="E22" i="34"/>
  <c r="T22" i="34" s="1"/>
  <c r="U21" i="34"/>
  <c r="S21" i="34"/>
  <c r="R21" i="34"/>
  <c r="Q21" i="34"/>
  <c r="P21" i="34"/>
  <c r="E21" i="34"/>
  <c r="T21" i="34" s="1"/>
  <c r="T20" i="34"/>
  <c r="S20" i="34"/>
  <c r="R20" i="34"/>
  <c r="Q20" i="34"/>
  <c r="P20" i="34"/>
  <c r="E20" i="34"/>
  <c r="U20" i="34" s="1"/>
  <c r="T19" i="34"/>
  <c r="S19" i="34"/>
  <c r="R19" i="34"/>
  <c r="Q19" i="34"/>
  <c r="P19" i="34"/>
  <c r="E19" i="34"/>
  <c r="U19" i="34" s="1"/>
  <c r="S18" i="34"/>
  <c r="R18" i="34"/>
  <c r="Q18" i="34"/>
  <c r="P18" i="34"/>
  <c r="E18" i="34"/>
  <c r="S17" i="34"/>
  <c r="R17" i="34"/>
  <c r="Q17" i="34"/>
  <c r="P17" i="34"/>
  <c r="E17" i="34"/>
  <c r="U16" i="34"/>
  <c r="S16" i="34"/>
  <c r="R16" i="34"/>
  <c r="Q16" i="34"/>
  <c r="P16" i="34"/>
  <c r="E16" i="34"/>
  <c r="T16" i="34" s="1"/>
  <c r="U15" i="34"/>
  <c r="T15" i="34"/>
  <c r="S15" i="34"/>
  <c r="R15" i="34"/>
  <c r="Q15" i="34"/>
  <c r="P15" i="34"/>
  <c r="E15" i="34"/>
  <c r="T14" i="34"/>
  <c r="S14" i="34"/>
  <c r="R14" i="34"/>
  <c r="Q14" i="34"/>
  <c r="P14" i="34"/>
  <c r="E14" i="34"/>
  <c r="U14" i="34" s="1"/>
  <c r="S13" i="34"/>
  <c r="R13" i="34"/>
  <c r="Q13" i="34"/>
  <c r="P13" i="34"/>
  <c r="E13" i="34"/>
  <c r="S12" i="34"/>
  <c r="R12" i="34"/>
  <c r="Q12" i="34"/>
  <c r="P12" i="34"/>
  <c r="E12" i="34"/>
  <c r="S11" i="34"/>
  <c r="R11" i="34"/>
  <c r="Q11" i="34"/>
  <c r="P11" i="34"/>
  <c r="E11" i="34"/>
  <c r="S10" i="34"/>
  <c r="R10" i="34"/>
  <c r="Q10" i="34"/>
  <c r="P10" i="34"/>
  <c r="E10" i="34"/>
  <c r="R9" i="34"/>
  <c r="S64" i="33"/>
  <c r="R64" i="33"/>
  <c r="Q64" i="33"/>
  <c r="P64" i="33"/>
  <c r="E64" i="33"/>
  <c r="U63" i="33"/>
  <c r="T63" i="33"/>
  <c r="S63" i="33"/>
  <c r="R63" i="33"/>
  <c r="Q63" i="33"/>
  <c r="P63" i="33"/>
  <c r="E63" i="33"/>
  <c r="S62" i="33"/>
  <c r="R62" i="33"/>
  <c r="S60" i="33"/>
  <c r="R60" i="33"/>
  <c r="Q60" i="33"/>
  <c r="P60" i="33"/>
  <c r="E60" i="33"/>
  <c r="T60" i="33" s="1"/>
  <c r="T59" i="33"/>
  <c r="S59" i="33"/>
  <c r="R59" i="33"/>
  <c r="Q59" i="33"/>
  <c r="P59" i="33"/>
  <c r="E59" i="33"/>
  <c r="U59" i="33" s="1"/>
  <c r="S58" i="33"/>
  <c r="R58" i="33"/>
  <c r="Q58" i="33"/>
  <c r="P58" i="33"/>
  <c r="E58" i="33"/>
  <c r="S57" i="33"/>
  <c r="R57" i="33"/>
  <c r="Q57" i="33"/>
  <c r="P57" i="33"/>
  <c r="E57" i="33"/>
  <c r="T57" i="33" s="1"/>
  <c r="R56" i="33"/>
  <c r="S55" i="33"/>
  <c r="R55" i="33"/>
  <c r="Q55" i="33"/>
  <c r="P55" i="33"/>
  <c r="E55" i="33"/>
  <c r="U54" i="33"/>
  <c r="T54" i="33"/>
  <c r="S54" i="33"/>
  <c r="R54" i="33"/>
  <c r="Q54" i="33"/>
  <c r="P54" i="33"/>
  <c r="E54" i="33"/>
  <c r="T53" i="33"/>
  <c r="S53" i="33"/>
  <c r="R53" i="33"/>
  <c r="Q53" i="33"/>
  <c r="P53" i="33"/>
  <c r="E53" i="33"/>
  <c r="U53" i="33" s="1"/>
  <c r="S52" i="33"/>
  <c r="R52" i="33"/>
  <c r="Q52" i="33"/>
  <c r="P52" i="33"/>
  <c r="E52" i="33"/>
  <c r="T52" i="33" s="1"/>
  <c r="S51" i="33"/>
  <c r="R51" i="33"/>
  <c r="Q51" i="33"/>
  <c r="P51" i="33"/>
  <c r="E51" i="33"/>
  <c r="S50" i="33"/>
  <c r="R50" i="33"/>
  <c r="Q50" i="33"/>
  <c r="P50" i="33"/>
  <c r="E50" i="33"/>
  <c r="U49" i="33"/>
  <c r="S49" i="33"/>
  <c r="R49" i="33"/>
  <c r="Q49" i="33"/>
  <c r="P49" i="33"/>
  <c r="E49" i="33"/>
  <c r="T49" i="33" s="1"/>
  <c r="U48" i="33"/>
  <c r="T48" i="33"/>
  <c r="S48" i="33"/>
  <c r="R48" i="33"/>
  <c r="Q48" i="33"/>
  <c r="P48" i="33"/>
  <c r="E48" i="33"/>
  <c r="S47" i="33"/>
  <c r="R47" i="33"/>
  <c r="Q47" i="33"/>
  <c r="P47" i="33"/>
  <c r="E47" i="33"/>
  <c r="S46" i="33"/>
  <c r="R46" i="33"/>
  <c r="Q46" i="33"/>
  <c r="U46" i="33" s="1"/>
  <c r="P46" i="33"/>
  <c r="T46" i="33" s="1"/>
  <c r="E46" i="33"/>
  <c r="S45" i="33"/>
  <c r="R45" i="33"/>
  <c r="Q45" i="33"/>
  <c r="P45" i="33"/>
  <c r="E45" i="33"/>
  <c r="R44" i="33"/>
  <c r="U42" i="33"/>
  <c r="S42" i="33"/>
  <c r="R42" i="33"/>
  <c r="Q42" i="33"/>
  <c r="P42" i="33"/>
  <c r="E42" i="33"/>
  <c r="T42" i="33" s="1"/>
  <c r="U41" i="33"/>
  <c r="T41" i="33"/>
  <c r="S41" i="33"/>
  <c r="R41" i="33"/>
  <c r="Q41" i="33"/>
  <c r="P41" i="33"/>
  <c r="E41" i="33"/>
  <c r="S40" i="33"/>
  <c r="R40" i="33"/>
  <c r="Q40" i="33"/>
  <c r="P40" i="33"/>
  <c r="E40" i="33"/>
  <c r="S39" i="33"/>
  <c r="R39" i="33"/>
  <c r="Q39" i="33"/>
  <c r="P39" i="33"/>
  <c r="E39" i="33"/>
  <c r="S38" i="33"/>
  <c r="R38" i="33"/>
  <c r="Q38" i="33"/>
  <c r="P38" i="33"/>
  <c r="E38" i="33"/>
  <c r="U37" i="33"/>
  <c r="S37" i="33"/>
  <c r="R37" i="33"/>
  <c r="Q37" i="33"/>
  <c r="P37" i="33"/>
  <c r="E37" i="33"/>
  <c r="T37" i="33" s="1"/>
  <c r="S36" i="33"/>
  <c r="R36" i="33"/>
  <c r="Q36" i="33"/>
  <c r="P36" i="33"/>
  <c r="E36" i="33"/>
  <c r="U35" i="33"/>
  <c r="T35" i="33"/>
  <c r="S35" i="33"/>
  <c r="R35" i="33"/>
  <c r="Q35" i="33"/>
  <c r="P35" i="33"/>
  <c r="E35" i="33"/>
  <c r="T34" i="33"/>
  <c r="S34" i="33"/>
  <c r="R34" i="33"/>
  <c r="Q34" i="33"/>
  <c r="P34" i="33"/>
  <c r="E34" i="33"/>
  <c r="U34" i="33" s="1"/>
  <c r="S33" i="33"/>
  <c r="R33" i="33"/>
  <c r="Q33" i="33"/>
  <c r="U33" i="33" s="1"/>
  <c r="P33" i="33"/>
  <c r="E33" i="33"/>
  <c r="T33" i="33" s="1"/>
  <c r="U32" i="33"/>
  <c r="T32" i="33"/>
  <c r="S32" i="33"/>
  <c r="R32" i="33"/>
  <c r="Q32" i="33"/>
  <c r="P32" i="33"/>
  <c r="E32" i="33"/>
  <c r="S31" i="33"/>
  <c r="R31" i="33"/>
  <c r="Q31" i="33"/>
  <c r="P31" i="33"/>
  <c r="E31" i="33"/>
  <c r="S30" i="33"/>
  <c r="R30" i="33"/>
  <c r="Q30" i="33"/>
  <c r="P30" i="33"/>
  <c r="E30" i="33"/>
  <c r="S29" i="33"/>
  <c r="R29" i="33"/>
  <c r="Q29" i="33"/>
  <c r="P29" i="33"/>
  <c r="E29" i="33"/>
  <c r="U29" i="33" s="1"/>
  <c r="R28" i="33"/>
  <c r="U27" i="33"/>
  <c r="T27" i="33"/>
  <c r="S27" i="33"/>
  <c r="R27" i="33"/>
  <c r="Q27" i="33"/>
  <c r="P27" i="33"/>
  <c r="E27" i="33"/>
  <c r="T26" i="33"/>
  <c r="S26" i="33"/>
  <c r="R26" i="33"/>
  <c r="Q26" i="33"/>
  <c r="P26" i="33"/>
  <c r="E26" i="33"/>
  <c r="U26" i="33" s="1"/>
  <c r="S25" i="33"/>
  <c r="R25" i="33"/>
  <c r="Q25" i="33"/>
  <c r="P25" i="33"/>
  <c r="E25" i="33"/>
  <c r="T25" i="33" s="1"/>
  <c r="S24" i="33"/>
  <c r="R24" i="33"/>
  <c r="Q24" i="33"/>
  <c r="P24" i="33"/>
  <c r="E24" i="33"/>
  <c r="S23" i="33"/>
  <c r="R23" i="33"/>
  <c r="Q23" i="33"/>
  <c r="P23" i="33"/>
  <c r="E23" i="33"/>
  <c r="S22" i="33"/>
  <c r="R22" i="33"/>
  <c r="Q22" i="33"/>
  <c r="P22" i="33"/>
  <c r="E22" i="33"/>
  <c r="U21" i="33"/>
  <c r="T21" i="33"/>
  <c r="S21" i="33"/>
  <c r="R21" i="33"/>
  <c r="Q21" i="33"/>
  <c r="P21" i="33"/>
  <c r="E21" i="33"/>
  <c r="U20" i="33"/>
  <c r="T20" i="33"/>
  <c r="S20" i="33"/>
  <c r="R20" i="33"/>
  <c r="Q20" i="33"/>
  <c r="P20" i="33"/>
  <c r="E20" i="33"/>
  <c r="U19" i="33"/>
  <c r="T19" i="33"/>
  <c r="S19" i="33"/>
  <c r="R19" i="33"/>
  <c r="Q19" i="33"/>
  <c r="P19" i="33"/>
  <c r="E19" i="33"/>
  <c r="S18" i="33"/>
  <c r="R18" i="33"/>
  <c r="Q18" i="33"/>
  <c r="P18" i="33"/>
  <c r="E18" i="33"/>
  <c r="U18" i="33" s="1"/>
  <c r="S17" i="33"/>
  <c r="R17" i="33"/>
  <c r="Q17" i="33"/>
  <c r="P17" i="33"/>
  <c r="E17" i="33"/>
  <c r="U16" i="33"/>
  <c r="S16" i="33"/>
  <c r="R16" i="33"/>
  <c r="Q16" i="33"/>
  <c r="P16" i="33"/>
  <c r="E16" i="33"/>
  <c r="T16" i="33" s="1"/>
  <c r="S15" i="33"/>
  <c r="R15" i="33"/>
  <c r="Q15" i="33"/>
  <c r="P15" i="33"/>
  <c r="E15" i="33"/>
  <c r="U14" i="33"/>
  <c r="T14" i="33"/>
  <c r="S14" i="33"/>
  <c r="R14" i="33"/>
  <c r="Q14" i="33"/>
  <c r="P14" i="33"/>
  <c r="E14" i="33"/>
  <c r="U13" i="33"/>
  <c r="S13" i="33"/>
  <c r="R13" i="33"/>
  <c r="Q13" i="33"/>
  <c r="P13" i="33"/>
  <c r="E13" i="33"/>
  <c r="T13" i="33" s="1"/>
  <c r="T12" i="33"/>
  <c r="S12" i="33"/>
  <c r="R12" i="33"/>
  <c r="Q12" i="33"/>
  <c r="P12" i="33"/>
  <c r="E12" i="33"/>
  <c r="U12" i="33" s="1"/>
  <c r="S11" i="33"/>
  <c r="R11" i="33"/>
  <c r="Q11" i="33"/>
  <c r="P11" i="33"/>
  <c r="E11" i="33"/>
  <c r="T11" i="33" s="1"/>
  <c r="S10" i="33"/>
  <c r="R10" i="33"/>
  <c r="Q10" i="33"/>
  <c r="P10" i="33"/>
  <c r="E10" i="33"/>
  <c r="R9" i="33"/>
  <c r="S64" i="32"/>
  <c r="R64" i="32"/>
  <c r="Q64" i="32"/>
  <c r="P64" i="32"/>
  <c r="E64" i="32"/>
  <c r="T64" i="32" s="1"/>
  <c r="U63" i="32"/>
  <c r="S63" i="32"/>
  <c r="R63" i="32"/>
  <c r="Q63" i="32"/>
  <c r="P63" i="32"/>
  <c r="E63" i="32"/>
  <c r="T63" i="32" s="1"/>
  <c r="R62" i="32"/>
  <c r="S60" i="32"/>
  <c r="R60" i="32"/>
  <c r="Q60" i="32"/>
  <c r="P60" i="32"/>
  <c r="E60" i="32"/>
  <c r="U59" i="32"/>
  <c r="T59" i="32"/>
  <c r="S59" i="32"/>
  <c r="R59" i="32"/>
  <c r="Q59" i="32"/>
  <c r="P59" i="32"/>
  <c r="E59" i="32"/>
  <c r="S58" i="32"/>
  <c r="R58" i="32"/>
  <c r="Q58" i="32"/>
  <c r="P58" i="32"/>
  <c r="E58" i="32"/>
  <c r="U58" i="32" s="1"/>
  <c r="S57" i="32"/>
  <c r="R57" i="32"/>
  <c r="Q57" i="32"/>
  <c r="P57" i="32"/>
  <c r="E57" i="32"/>
  <c r="T57" i="32" s="1"/>
  <c r="S56" i="32"/>
  <c r="R56" i="32"/>
  <c r="S55" i="32"/>
  <c r="R55" i="32"/>
  <c r="Q55" i="32"/>
  <c r="P55" i="32"/>
  <c r="E55" i="32"/>
  <c r="S54" i="32"/>
  <c r="R54" i="32"/>
  <c r="Q54" i="32"/>
  <c r="P54" i="32"/>
  <c r="E54" i="32"/>
  <c r="U53" i="32"/>
  <c r="T53" i="32"/>
  <c r="S53" i="32"/>
  <c r="R53" i="32"/>
  <c r="Q53" i="32"/>
  <c r="P53" i="32"/>
  <c r="E53" i="32"/>
  <c r="S52" i="32"/>
  <c r="R52" i="32"/>
  <c r="Q52" i="32"/>
  <c r="P52" i="32"/>
  <c r="E52" i="32"/>
  <c r="U52" i="32" s="1"/>
  <c r="S51" i="32"/>
  <c r="R51" i="32"/>
  <c r="Q51" i="32"/>
  <c r="P51" i="32"/>
  <c r="E51" i="32"/>
  <c r="U50" i="32"/>
  <c r="S50" i="32"/>
  <c r="R50" i="32"/>
  <c r="Q50" i="32"/>
  <c r="P50" i="32"/>
  <c r="E50" i="32"/>
  <c r="T50" i="32" s="1"/>
  <c r="S49" i="32"/>
  <c r="R49" i="32"/>
  <c r="Q49" i="32"/>
  <c r="P49" i="32"/>
  <c r="E49" i="32"/>
  <c r="U49" i="32" s="1"/>
  <c r="S48" i="32"/>
  <c r="R48" i="32"/>
  <c r="Q48" i="32"/>
  <c r="P48" i="32"/>
  <c r="E48" i="32"/>
  <c r="U48" i="32" s="1"/>
  <c r="U47" i="32"/>
  <c r="S47" i="32"/>
  <c r="R47" i="32"/>
  <c r="Q47" i="32"/>
  <c r="P47" i="32"/>
  <c r="E47" i="32"/>
  <c r="T47" i="32" s="1"/>
  <c r="T46" i="32"/>
  <c r="S46" i="32"/>
  <c r="R46" i="32"/>
  <c r="Q46" i="32"/>
  <c r="P46" i="32"/>
  <c r="E46" i="32"/>
  <c r="S45" i="32"/>
  <c r="R45" i="32"/>
  <c r="Q45" i="32"/>
  <c r="P45" i="32"/>
  <c r="E45" i="32"/>
  <c r="U45" i="32" s="1"/>
  <c r="R44" i="32"/>
  <c r="S42" i="32"/>
  <c r="R42" i="32"/>
  <c r="Q42" i="32"/>
  <c r="P42" i="32"/>
  <c r="E42" i="32"/>
  <c r="S41" i="32"/>
  <c r="R41" i="32"/>
  <c r="Q41" i="32"/>
  <c r="P41" i="32"/>
  <c r="E41" i="32"/>
  <c r="S40" i="32"/>
  <c r="R40" i="32"/>
  <c r="Q40" i="32"/>
  <c r="P40" i="32"/>
  <c r="E40" i="32"/>
  <c r="U40" i="32" s="1"/>
  <c r="U39" i="32"/>
  <c r="S39" i="32"/>
  <c r="R39" i="32"/>
  <c r="Q39" i="32"/>
  <c r="P39" i="32"/>
  <c r="E39" i="32"/>
  <c r="T39" i="32" s="1"/>
  <c r="S38" i="32"/>
  <c r="R38" i="32"/>
  <c r="Q38" i="32"/>
  <c r="P38" i="32"/>
  <c r="E38" i="32"/>
  <c r="S37" i="32"/>
  <c r="R37" i="32"/>
  <c r="Q37" i="32"/>
  <c r="P37" i="32"/>
  <c r="E37" i="32"/>
  <c r="U37" i="32" s="1"/>
  <c r="U36" i="32"/>
  <c r="S36" i="32"/>
  <c r="R36" i="32"/>
  <c r="Q36" i="32"/>
  <c r="P36" i="32"/>
  <c r="E36" i="32"/>
  <c r="T36" i="32" s="1"/>
  <c r="U35" i="32"/>
  <c r="S35" i="32"/>
  <c r="R35" i="32"/>
  <c r="Q35" i="32"/>
  <c r="P35" i="32"/>
  <c r="E35" i="32"/>
  <c r="T35" i="32" s="1"/>
  <c r="S34" i="32"/>
  <c r="R34" i="32"/>
  <c r="Q34" i="32"/>
  <c r="P34" i="32"/>
  <c r="E34" i="32"/>
  <c r="S33" i="32"/>
  <c r="R33" i="32"/>
  <c r="Q33" i="32"/>
  <c r="P33" i="32"/>
  <c r="E33" i="32"/>
  <c r="S32" i="32"/>
  <c r="R32" i="32"/>
  <c r="Q32" i="32"/>
  <c r="P32" i="32"/>
  <c r="E32" i="32"/>
  <c r="S31" i="32"/>
  <c r="R31" i="32"/>
  <c r="Q31" i="32"/>
  <c r="U31" i="32" s="1"/>
  <c r="P31" i="32"/>
  <c r="T31" i="32" s="1"/>
  <c r="E31" i="32"/>
  <c r="S30" i="32"/>
  <c r="R30" i="32"/>
  <c r="Q30" i="32"/>
  <c r="P30" i="32"/>
  <c r="E30" i="32"/>
  <c r="S29" i="32"/>
  <c r="R29" i="32"/>
  <c r="Q29" i="32"/>
  <c r="P29" i="32"/>
  <c r="E29" i="32"/>
  <c r="T29" i="32" s="1"/>
  <c r="R28" i="32"/>
  <c r="U27" i="32"/>
  <c r="T27" i="32"/>
  <c r="S27" i="32"/>
  <c r="R27" i="32"/>
  <c r="Q27" i="32"/>
  <c r="P27" i="32"/>
  <c r="E27" i="32"/>
  <c r="U26" i="32"/>
  <c r="S26" i="32"/>
  <c r="R26" i="32"/>
  <c r="Q26" i="32"/>
  <c r="P26" i="32"/>
  <c r="E26" i="32"/>
  <c r="T26" i="32" s="1"/>
  <c r="S25" i="32"/>
  <c r="R25" i="32"/>
  <c r="Q25" i="32"/>
  <c r="P25" i="32"/>
  <c r="E25" i="32"/>
  <c r="S24" i="32"/>
  <c r="R24" i="32"/>
  <c r="Q24" i="32"/>
  <c r="P24" i="32"/>
  <c r="E24" i="32"/>
  <c r="S23" i="32"/>
  <c r="R23" i="32"/>
  <c r="Q23" i="32"/>
  <c r="P23" i="32"/>
  <c r="E23" i="32"/>
  <c r="S22" i="32"/>
  <c r="R22" i="32"/>
  <c r="Q22" i="32"/>
  <c r="P22" i="32"/>
  <c r="E22" i="32"/>
  <c r="T21" i="32"/>
  <c r="S21" i="32"/>
  <c r="R21" i="32"/>
  <c r="Q21" i="32"/>
  <c r="P21" i="32"/>
  <c r="E21" i="32"/>
  <c r="U21" i="32" s="1"/>
  <c r="S20" i="32"/>
  <c r="R20" i="32"/>
  <c r="Q20" i="32"/>
  <c r="U20" i="32" s="1"/>
  <c r="P20" i="32"/>
  <c r="E20" i="32"/>
  <c r="T20" i="32" s="1"/>
  <c r="S19" i="32"/>
  <c r="R19" i="32"/>
  <c r="Q19" i="32"/>
  <c r="P19" i="32"/>
  <c r="E19" i="32"/>
  <c r="S18" i="32"/>
  <c r="R18" i="32"/>
  <c r="Q18" i="32"/>
  <c r="P18" i="32"/>
  <c r="E18" i="32"/>
  <c r="U18" i="32" s="1"/>
  <c r="S17" i="32"/>
  <c r="R17" i="32"/>
  <c r="Q17" i="32"/>
  <c r="P17" i="32"/>
  <c r="E17" i="32"/>
  <c r="S16" i="32"/>
  <c r="R16" i="32"/>
  <c r="Q16" i="32"/>
  <c r="P16" i="32"/>
  <c r="E16" i="32"/>
  <c r="T16" i="32" s="1"/>
  <c r="U15" i="32"/>
  <c r="S15" i="32"/>
  <c r="R15" i="32"/>
  <c r="Q15" i="32"/>
  <c r="P15" i="32"/>
  <c r="E15" i="32"/>
  <c r="T15" i="32" s="1"/>
  <c r="T14" i="32"/>
  <c r="S14" i="32"/>
  <c r="R14" i="32"/>
  <c r="Q14" i="32"/>
  <c r="P14" i="32"/>
  <c r="E14" i="32"/>
  <c r="U14" i="32" s="1"/>
  <c r="S13" i="32"/>
  <c r="R13" i="32"/>
  <c r="Q13" i="32"/>
  <c r="P13" i="32"/>
  <c r="E13" i="32"/>
  <c r="S12" i="32"/>
  <c r="R12" i="32"/>
  <c r="Q12" i="32"/>
  <c r="P12" i="32"/>
  <c r="E12" i="32"/>
  <c r="S11" i="32"/>
  <c r="R11" i="32"/>
  <c r="Q11" i="32"/>
  <c r="P11" i="32"/>
  <c r="E11" i="32"/>
  <c r="T11" i="32" s="1"/>
  <c r="S10" i="32"/>
  <c r="R10" i="32"/>
  <c r="Q10" i="32"/>
  <c r="P10" i="32"/>
  <c r="E10" i="32"/>
  <c r="R9" i="32"/>
  <c r="R8" i="32"/>
  <c r="S64" i="31"/>
  <c r="R64" i="31"/>
  <c r="Q64" i="31"/>
  <c r="P64" i="31"/>
  <c r="E64" i="31"/>
  <c r="S63" i="31"/>
  <c r="R63" i="31"/>
  <c r="Q63" i="31"/>
  <c r="P63" i="31"/>
  <c r="E63" i="31"/>
  <c r="T63" i="31" s="1"/>
  <c r="R62" i="31"/>
  <c r="S60" i="31"/>
  <c r="R60" i="31"/>
  <c r="Q60" i="31"/>
  <c r="P60" i="31"/>
  <c r="E60" i="31"/>
  <c r="S59" i="31"/>
  <c r="R59" i="31"/>
  <c r="Q59" i="31"/>
  <c r="P59" i="31"/>
  <c r="E59" i="31"/>
  <c r="U58" i="31"/>
  <c r="S58" i="31"/>
  <c r="R58" i="31"/>
  <c r="Q58" i="31"/>
  <c r="P58" i="31"/>
  <c r="E58" i="31"/>
  <c r="T58" i="31" s="1"/>
  <c r="S57" i="31"/>
  <c r="R57" i="31"/>
  <c r="Q57" i="31"/>
  <c r="P57" i="31"/>
  <c r="E57" i="31"/>
  <c r="T57" i="31" s="1"/>
  <c r="R56" i="31"/>
  <c r="S55" i="31"/>
  <c r="R55" i="31"/>
  <c r="Q55" i="31"/>
  <c r="P55" i="31"/>
  <c r="E55" i="31"/>
  <c r="S54" i="31"/>
  <c r="R54" i="31"/>
  <c r="Q54" i="31"/>
  <c r="P54" i="31"/>
  <c r="E54" i="31"/>
  <c r="T53" i="31"/>
  <c r="S53" i="31"/>
  <c r="R53" i="31"/>
  <c r="Q53" i="31"/>
  <c r="P53" i="31"/>
  <c r="E53" i="31"/>
  <c r="U53" i="31" s="1"/>
  <c r="S52" i="31"/>
  <c r="R52" i="31"/>
  <c r="Q52" i="31"/>
  <c r="P52" i="31"/>
  <c r="E52" i="31"/>
  <c r="U52" i="31" s="1"/>
  <c r="S51" i="31"/>
  <c r="R51" i="31"/>
  <c r="Q51" i="31"/>
  <c r="P51" i="31"/>
  <c r="E51" i="31"/>
  <c r="S50" i="31"/>
  <c r="R50" i="31"/>
  <c r="Q50" i="31"/>
  <c r="P50" i="31"/>
  <c r="E50" i="31"/>
  <c r="S49" i="31"/>
  <c r="R49" i="31"/>
  <c r="Q49" i="31"/>
  <c r="P49" i="31"/>
  <c r="E49" i="31"/>
  <c r="S48" i="31"/>
  <c r="R48" i="31"/>
  <c r="Q48" i="31"/>
  <c r="P48" i="31"/>
  <c r="E48" i="31"/>
  <c r="U47" i="31"/>
  <c r="T47" i="31"/>
  <c r="S47" i="31"/>
  <c r="R47" i="31"/>
  <c r="Q47" i="31"/>
  <c r="P47" i="31"/>
  <c r="E47" i="31"/>
  <c r="U46" i="31"/>
  <c r="T46" i="31"/>
  <c r="S46" i="31"/>
  <c r="R46" i="31"/>
  <c r="Q46" i="31"/>
  <c r="P46" i="31"/>
  <c r="E46" i="31"/>
  <c r="U45" i="31"/>
  <c r="T45" i="31"/>
  <c r="S45" i="31"/>
  <c r="R45" i="31"/>
  <c r="Q45" i="31"/>
  <c r="P45" i="31"/>
  <c r="E45" i="31"/>
  <c r="R44" i="31"/>
  <c r="S42" i="31"/>
  <c r="R42" i="31"/>
  <c r="Q42" i="31"/>
  <c r="P42" i="31"/>
  <c r="E42" i="31"/>
  <c r="S41" i="31"/>
  <c r="R41" i="31"/>
  <c r="Q41" i="31"/>
  <c r="P41" i="31"/>
  <c r="E41" i="31"/>
  <c r="T41" i="31" s="1"/>
  <c r="U40" i="31"/>
  <c r="S40" i="31"/>
  <c r="R40" i="31"/>
  <c r="Q40" i="31"/>
  <c r="P40" i="31"/>
  <c r="E40" i="31"/>
  <c r="T40" i="31" s="1"/>
  <c r="U39" i="31"/>
  <c r="T39" i="31"/>
  <c r="S39" i="31"/>
  <c r="R39" i="31"/>
  <c r="Q39" i="31"/>
  <c r="P39" i="31"/>
  <c r="E39" i="31"/>
  <c r="U38" i="31"/>
  <c r="S38" i="31"/>
  <c r="R38" i="31"/>
  <c r="Q38" i="31"/>
  <c r="P38" i="31"/>
  <c r="E38" i="31"/>
  <c r="T38" i="31" s="1"/>
  <c r="S37" i="31"/>
  <c r="R37" i="31"/>
  <c r="Q37" i="31"/>
  <c r="P37" i="31"/>
  <c r="E37" i="31"/>
  <c r="S36" i="31"/>
  <c r="R36" i="31"/>
  <c r="Q36" i="31"/>
  <c r="P36" i="31"/>
  <c r="E36" i="31"/>
  <c r="S35" i="31"/>
  <c r="R35" i="31"/>
  <c r="Q35" i="31"/>
  <c r="P35" i="31"/>
  <c r="E35" i="31"/>
  <c r="S34" i="31"/>
  <c r="R34" i="31"/>
  <c r="Q34" i="31"/>
  <c r="P34" i="31"/>
  <c r="E34" i="31"/>
  <c r="T34" i="31" s="1"/>
  <c r="S33" i="31"/>
  <c r="R33" i="31"/>
  <c r="Q33" i="31"/>
  <c r="P33" i="31"/>
  <c r="T33" i="31" s="1"/>
  <c r="E33" i="31"/>
  <c r="U33" i="31" s="1"/>
  <c r="S32" i="31"/>
  <c r="R32" i="31"/>
  <c r="Q32" i="31"/>
  <c r="P32" i="31"/>
  <c r="E32" i="31"/>
  <c r="S31" i="31"/>
  <c r="R31" i="31"/>
  <c r="Q31" i="31"/>
  <c r="P31" i="31"/>
  <c r="E31" i="31"/>
  <c r="U30" i="31"/>
  <c r="T30" i="31"/>
  <c r="S30" i="31"/>
  <c r="R30" i="31"/>
  <c r="Q30" i="31"/>
  <c r="P30" i="31"/>
  <c r="E30" i="31"/>
  <c r="S29" i="31"/>
  <c r="R29" i="31"/>
  <c r="Q29" i="31"/>
  <c r="P29" i="31"/>
  <c r="E29" i="31"/>
  <c r="U29" i="31" s="1"/>
  <c r="R28" i="31"/>
  <c r="T27" i="31"/>
  <c r="S27" i="31"/>
  <c r="R27" i="31"/>
  <c r="Q27" i="31"/>
  <c r="P27" i="31"/>
  <c r="E27" i="31"/>
  <c r="U27" i="31" s="1"/>
  <c r="S26" i="31"/>
  <c r="R26" i="31"/>
  <c r="Q26" i="31"/>
  <c r="P26" i="31"/>
  <c r="E26" i="31"/>
  <c r="S25" i="31"/>
  <c r="R25" i="31"/>
  <c r="Q25" i="31"/>
  <c r="P25" i="31"/>
  <c r="E25" i="31"/>
  <c r="S24" i="31"/>
  <c r="R24" i="31"/>
  <c r="Q24" i="31"/>
  <c r="P24" i="31"/>
  <c r="E24" i="31"/>
  <c r="S23" i="31"/>
  <c r="R23" i="31"/>
  <c r="Q23" i="31"/>
  <c r="P23" i="31"/>
  <c r="E23" i="31"/>
  <c r="T23" i="31" s="1"/>
  <c r="S22" i="31"/>
  <c r="R22" i="31"/>
  <c r="Q22" i="31"/>
  <c r="P22" i="31"/>
  <c r="E22" i="31"/>
  <c r="S21" i="31"/>
  <c r="R21" i="31"/>
  <c r="Q21" i="31"/>
  <c r="P21" i="31"/>
  <c r="E21" i="31"/>
  <c r="S20" i="31"/>
  <c r="R20" i="31"/>
  <c r="Q20" i="31"/>
  <c r="U20" i="31" s="1"/>
  <c r="P20" i="31"/>
  <c r="T20" i="31" s="1"/>
  <c r="E20" i="31"/>
  <c r="S19" i="31"/>
  <c r="R19" i="31"/>
  <c r="Q19" i="31"/>
  <c r="P19" i="31"/>
  <c r="E19" i="31"/>
  <c r="S18" i="31"/>
  <c r="R18" i="31"/>
  <c r="Q18" i="31"/>
  <c r="P18" i="31"/>
  <c r="E18" i="31"/>
  <c r="U17" i="31"/>
  <c r="T17" i="31"/>
  <c r="S17" i="31"/>
  <c r="R17" i="31"/>
  <c r="Q17" i="31"/>
  <c r="P17" i="31"/>
  <c r="E17" i="31"/>
  <c r="U16" i="31"/>
  <c r="T16" i="31"/>
  <c r="S16" i="31"/>
  <c r="R16" i="31"/>
  <c r="Q16" i="31"/>
  <c r="P16" i="31"/>
  <c r="E16" i="31"/>
  <c r="T15" i="31"/>
  <c r="S15" i="31"/>
  <c r="R15" i="31"/>
  <c r="Q15" i="31"/>
  <c r="P15" i="31"/>
  <c r="E15" i="31"/>
  <c r="U15" i="31" s="1"/>
  <c r="S14" i="31"/>
  <c r="R14" i="31"/>
  <c r="Q14" i="31"/>
  <c r="P14" i="31"/>
  <c r="E14" i="31"/>
  <c r="S13" i="31"/>
  <c r="R13" i="31"/>
  <c r="Q13" i="31"/>
  <c r="P13" i="31"/>
  <c r="E13" i="31"/>
  <c r="S12" i="31"/>
  <c r="R12" i="31"/>
  <c r="Q12" i="31"/>
  <c r="P12" i="31"/>
  <c r="E12" i="31"/>
  <c r="S11" i="31"/>
  <c r="R11" i="31"/>
  <c r="Q11" i="31"/>
  <c r="P11" i="31"/>
  <c r="E11" i="31"/>
  <c r="T11" i="31" s="1"/>
  <c r="U10" i="31"/>
  <c r="T10" i="31"/>
  <c r="S10" i="31"/>
  <c r="R10" i="31"/>
  <c r="Q10" i="31"/>
  <c r="P10" i="31"/>
  <c r="E10" i="31"/>
  <c r="S64" i="30"/>
  <c r="R64" i="30"/>
  <c r="Q64" i="30"/>
  <c r="P64" i="30"/>
  <c r="E64" i="30"/>
  <c r="U64" i="30" s="1"/>
  <c r="S63" i="30"/>
  <c r="R63" i="30"/>
  <c r="Q63" i="30"/>
  <c r="P63" i="30"/>
  <c r="E63" i="30"/>
  <c r="T63" i="30" s="1"/>
  <c r="R62" i="30"/>
  <c r="S60" i="30"/>
  <c r="R60" i="30"/>
  <c r="Q60" i="30"/>
  <c r="P60" i="30"/>
  <c r="E60" i="30"/>
  <c r="T60" i="30" s="1"/>
  <c r="U59" i="30"/>
  <c r="T59" i="30"/>
  <c r="S59" i="30"/>
  <c r="R59" i="30"/>
  <c r="Q59" i="30"/>
  <c r="P59" i="30"/>
  <c r="E59" i="30"/>
  <c r="S58" i="30"/>
  <c r="R58" i="30"/>
  <c r="Q58" i="30"/>
  <c r="P58" i="30"/>
  <c r="E58" i="30"/>
  <c r="U58" i="30" s="1"/>
  <c r="T57" i="30"/>
  <c r="S57" i="30"/>
  <c r="R57" i="30"/>
  <c r="Q57" i="30"/>
  <c r="P57" i="30"/>
  <c r="E57" i="30"/>
  <c r="U57" i="30" s="1"/>
  <c r="R56" i="30"/>
  <c r="S55" i="30"/>
  <c r="R55" i="30"/>
  <c r="Q55" i="30"/>
  <c r="P55" i="30"/>
  <c r="E55" i="30"/>
  <c r="S54" i="30"/>
  <c r="R54" i="30"/>
  <c r="Q54" i="30"/>
  <c r="P54" i="30"/>
  <c r="E54" i="30"/>
  <c r="U53" i="30"/>
  <c r="T53" i="30"/>
  <c r="S53" i="30"/>
  <c r="R53" i="30"/>
  <c r="Q53" i="30"/>
  <c r="P53" i="30"/>
  <c r="E53" i="30"/>
  <c r="S52" i="30"/>
  <c r="R52" i="30"/>
  <c r="Q52" i="30"/>
  <c r="P52" i="30"/>
  <c r="E52" i="30"/>
  <c r="U52" i="30" s="1"/>
  <c r="S51" i="30"/>
  <c r="R51" i="30"/>
  <c r="Q51" i="30"/>
  <c r="P51" i="30"/>
  <c r="E51" i="30"/>
  <c r="U51" i="30" s="1"/>
  <c r="S50" i="30"/>
  <c r="R50" i="30"/>
  <c r="Q50" i="30"/>
  <c r="P50" i="30"/>
  <c r="E50" i="30"/>
  <c r="S49" i="30"/>
  <c r="R49" i="30"/>
  <c r="Q49" i="30"/>
  <c r="P49" i="30"/>
  <c r="E49" i="30"/>
  <c r="S48" i="30"/>
  <c r="R48" i="30"/>
  <c r="Q48" i="30"/>
  <c r="P48" i="30"/>
  <c r="E48" i="30"/>
  <c r="U48" i="30" s="1"/>
  <c r="U47" i="30"/>
  <c r="T47" i="30"/>
  <c r="S47" i="30"/>
  <c r="R47" i="30"/>
  <c r="Q47" i="30"/>
  <c r="P47" i="30"/>
  <c r="E47" i="30"/>
  <c r="T46" i="30"/>
  <c r="S46" i="30"/>
  <c r="R46" i="30"/>
  <c r="Q46" i="30"/>
  <c r="P46" i="30"/>
  <c r="E46" i="30"/>
  <c r="U46" i="30" s="1"/>
  <c r="U45" i="30"/>
  <c r="S45" i="30"/>
  <c r="R45" i="30"/>
  <c r="Q45" i="30"/>
  <c r="P45" i="30"/>
  <c r="E45" i="30"/>
  <c r="T45" i="30" s="1"/>
  <c r="R44" i="30"/>
  <c r="T42" i="30"/>
  <c r="S42" i="30"/>
  <c r="R42" i="30"/>
  <c r="Q42" i="30"/>
  <c r="P42" i="30"/>
  <c r="E42" i="30"/>
  <c r="U42" i="30" s="1"/>
  <c r="S41" i="30"/>
  <c r="R41" i="30"/>
  <c r="Q41" i="30"/>
  <c r="P41" i="30"/>
  <c r="E41" i="30"/>
  <c r="T41" i="30" s="1"/>
  <c r="S40" i="30"/>
  <c r="R40" i="30"/>
  <c r="Q40" i="30"/>
  <c r="P40" i="30"/>
  <c r="E40" i="30"/>
  <c r="U40" i="30" s="1"/>
  <c r="S39" i="30"/>
  <c r="R39" i="30"/>
  <c r="Q39" i="30"/>
  <c r="P39" i="30"/>
  <c r="E39" i="30"/>
  <c r="U39" i="30" s="1"/>
  <c r="S38" i="30"/>
  <c r="R38" i="30"/>
  <c r="Q38" i="30"/>
  <c r="P38" i="30"/>
  <c r="E38" i="30"/>
  <c r="S37" i="30"/>
  <c r="R37" i="30"/>
  <c r="Q37" i="30"/>
  <c r="P37" i="30"/>
  <c r="E37" i="30"/>
  <c r="T36" i="30"/>
  <c r="S36" i="30"/>
  <c r="R36" i="30"/>
  <c r="Q36" i="30"/>
  <c r="P36" i="30"/>
  <c r="E36" i="30"/>
  <c r="U36" i="30" s="1"/>
  <c r="S35" i="30"/>
  <c r="R35" i="30"/>
  <c r="Q35" i="30"/>
  <c r="P35" i="30"/>
  <c r="E35" i="30"/>
  <c r="T34" i="30"/>
  <c r="S34" i="30"/>
  <c r="R34" i="30"/>
  <c r="Q34" i="30"/>
  <c r="P34" i="30"/>
  <c r="E34" i="30"/>
  <c r="U34" i="30" s="1"/>
  <c r="S33" i="30"/>
  <c r="R33" i="30"/>
  <c r="Q33" i="30"/>
  <c r="U33" i="30" s="1"/>
  <c r="P33" i="30"/>
  <c r="E33" i="30"/>
  <c r="S32" i="30"/>
  <c r="R32" i="30"/>
  <c r="Q32" i="30"/>
  <c r="P32" i="30"/>
  <c r="E32" i="30"/>
  <c r="S31" i="30"/>
  <c r="R31" i="30"/>
  <c r="Q31" i="30"/>
  <c r="P31" i="30"/>
  <c r="E31" i="30"/>
  <c r="S30" i="30"/>
  <c r="R30" i="30"/>
  <c r="Q30" i="30"/>
  <c r="P30" i="30"/>
  <c r="E30" i="30"/>
  <c r="T30" i="30" s="1"/>
  <c r="S29" i="30"/>
  <c r="R29" i="30"/>
  <c r="Q29" i="30"/>
  <c r="P29" i="30"/>
  <c r="E29" i="30"/>
  <c r="R28" i="30"/>
  <c r="S27" i="30"/>
  <c r="R27" i="30"/>
  <c r="Q27" i="30"/>
  <c r="P27" i="30"/>
  <c r="E27" i="30"/>
  <c r="S26" i="30"/>
  <c r="R26" i="30"/>
  <c r="Q26" i="30"/>
  <c r="P26" i="30"/>
  <c r="E26" i="30"/>
  <c r="S25" i="30"/>
  <c r="R25" i="30"/>
  <c r="Q25" i="30"/>
  <c r="P25" i="30"/>
  <c r="E25" i="30"/>
  <c r="U24" i="30"/>
  <c r="S24" i="30"/>
  <c r="R24" i="30"/>
  <c r="Q24" i="30"/>
  <c r="P24" i="30"/>
  <c r="E24" i="30"/>
  <c r="T24" i="30" s="1"/>
  <c r="U23" i="30"/>
  <c r="T23" i="30"/>
  <c r="S23" i="30"/>
  <c r="R23" i="30"/>
  <c r="Q23" i="30"/>
  <c r="P23" i="30"/>
  <c r="E23" i="30"/>
  <c r="T22" i="30"/>
  <c r="S22" i="30"/>
  <c r="R22" i="30"/>
  <c r="Q22" i="30"/>
  <c r="P22" i="30"/>
  <c r="E22" i="30"/>
  <c r="U22" i="30" s="1"/>
  <c r="S21" i="30"/>
  <c r="R21" i="30"/>
  <c r="Q21" i="30"/>
  <c r="P21" i="30"/>
  <c r="E21" i="30"/>
  <c r="S20" i="30"/>
  <c r="R20" i="30"/>
  <c r="Q20" i="30"/>
  <c r="P20" i="30"/>
  <c r="E20" i="30"/>
  <c r="S19" i="30"/>
  <c r="R19" i="30"/>
  <c r="Q19" i="30"/>
  <c r="P19" i="30"/>
  <c r="E19" i="30"/>
  <c r="U19" i="30" s="1"/>
  <c r="U18" i="30"/>
  <c r="S18" i="30"/>
  <c r="R18" i="30"/>
  <c r="Q18" i="30"/>
  <c r="P18" i="30"/>
  <c r="E18" i="30"/>
  <c r="T18" i="30" s="1"/>
  <c r="T17" i="30"/>
  <c r="S17" i="30"/>
  <c r="R17" i="30"/>
  <c r="Q17" i="30"/>
  <c r="P17" i="30"/>
  <c r="E17" i="30"/>
  <c r="U17" i="30" s="1"/>
  <c r="S16" i="30"/>
  <c r="R16" i="30"/>
  <c r="Q16" i="30"/>
  <c r="P16" i="30"/>
  <c r="E16" i="30"/>
  <c r="S15" i="30"/>
  <c r="R15" i="30"/>
  <c r="Q15" i="30"/>
  <c r="P15" i="30"/>
  <c r="E15" i="30"/>
  <c r="U15" i="30" s="1"/>
  <c r="S14" i="30"/>
  <c r="R14" i="30"/>
  <c r="Q14" i="30"/>
  <c r="P14" i="30"/>
  <c r="E14" i="30"/>
  <c r="S13" i="30"/>
  <c r="R13" i="30"/>
  <c r="Q13" i="30"/>
  <c r="P13" i="30"/>
  <c r="E13" i="30"/>
  <c r="S12" i="30"/>
  <c r="R12" i="30"/>
  <c r="Q12" i="30"/>
  <c r="P12" i="30"/>
  <c r="E12" i="30"/>
  <c r="S11" i="30"/>
  <c r="R11" i="30"/>
  <c r="Q11" i="30"/>
  <c r="P11" i="30"/>
  <c r="E11" i="30"/>
  <c r="U11" i="30" s="1"/>
  <c r="S10" i="30"/>
  <c r="R10" i="30"/>
  <c r="Q10" i="30"/>
  <c r="P10" i="30"/>
  <c r="E10" i="30"/>
  <c r="T10" i="30" s="1"/>
  <c r="R9" i="30"/>
  <c r="S64" i="29"/>
  <c r="R64" i="29"/>
  <c r="Q64" i="29"/>
  <c r="P64" i="29"/>
  <c r="E64" i="29"/>
  <c r="U64" i="29" s="1"/>
  <c r="S63" i="29"/>
  <c r="R63" i="29"/>
  <c r="Q63" i="29"/>
  <c r="P63" i="29"/>
  <c r="E63" i="29"/>
  <c r="R62" i="29"/>
  <c r="S60" i="29"/>
  <c r="R60" i="29"/>
  <c r="Q60" i="29"/>
  <c r="P60" i="29"/>
  <c r="E60" i="29"/>
  <c r="U60" i="29" s="1"/>
  <c r="U59" i="29"/>
  <c r="S59" i="29"/>
  <c r="R59" i="29"/>
  <c r="Q59" i="29"/>
  <c r="P59" i="29"/>
  <c r="E59" i="29"/>
  <c r="T59" i="29" s="1"/>
  <c r="T58" i="29"/>
  <c r="S58" i="29"/>
  <c r="R58" i="29"/>
  <c r="Q58" i="29"/>
  <c r="P58" i="29"/>
  <c r="E58" i="29"/>
  <c r="U58" i="29" s="1"/>
  <c r="S57" i="29"/>
  <c r="R57" i="29"/>
  <c r="Q57" i="29"/>
  <c r="P57" i="29"/>
  <c r="E57" i="29"/>
  <c r="R56" i="29"/>
  <c r="S55" i="29"/>
  <c r="R55" i="29"/>
  <c r="Q55" i="29"/>
  <c r="P55" i="29"/>
  <c r="E55" i="29"/>
  <c r="U54" i="29"/>
  <c r="S54" i="29"/>
  <c r="R54" i="29"/>
  <c r="Q54" i="29"/>
  <c r="P54" i="29"/>
  <c r="E54" i="29"/>
  <c r="T54" i="29" s="1"/>
  <c r="S53" i="29"/>
  <c r="R53" i="29"/>
  <c r="Q53" i="29"/>
  <c r="P53" i="29"/>
  <c r="E53" i="29"/>
  <c r="S52" i="29"/>
  <c r="R52" i="29"/>
  <c r="Q52" i="29"/>
  <c r="P52" i="29"/>
  <c r="E52" i="29"/>
  <c r="S51" i="29"/>
  <c r="R51" i="29"/>
  <c r="Q51" i="29"/>
  <c r="P51" i="29"/>
  <c r="E51" i="29"/>
  <c r="T51" i="29" s="1"/>
  <c r="U50" i="29"/>
  <c r="T50" i="29"/>
  <c r="S50" i="29"/>
  <c r="R50" i="29"/>
  <c r="Q50" i="29"/>
  <c r="P50" i="29"/>
  <c r="E50" i="29"/>
  <c r="U49" i="29"/>
  <c r="T49" i="29"/>
  <c r="S49" i="29"/>
  <c r="R49" i="29"/>
  <c r="Q49" i="29"/>
  <c r="P49" i="29"/>
  <c r="E49" i="29"/>
  <c r="S48" i="29"/>
  <c r="R48" i="29"/>
  <c r="Q48" i="29"/>
  <c r="P48" i="29"/>
  <c r="E48" i="29"/>
  <c r="U48" i="29" s="1"/>
  <c r="S47" i="29"/>
  <c r="R47" i="29"/>
  <c r="Q47" i="29"/>
  <c r="P47" i="29"/>
  <c r="E47" i="29"/>
  <c r="S46" i="29"/>
  <c r="R46" i="29"/>
  <c r="Q46" i="29"/>
  <c r="P46" i="29"/>
  <c r="E46" i="29"/>
  <c r="S45" i="29"/>
  <c r="R45" i="29"/>
  <c r="Q45" i="29"/>
  <c r="P45" i="29"/>
  <c r="P44" i="29" s="1"/>
  <c r="E45" i="29"/>
  <c r="S44" i="29"/>
  <c r="R44" i="29"/>
  <c r="S42" i="29"/>
  <c r="R42" i="29"/>
  <c r="Q42" i="29"/>
  <c r="P42" i="29"/>
  <c r="E42" i="29"/>
  <c r="S41" i="29"/>
  <c r="R41" i="29"/>
  <c r="Q41" i="29"/>
  <c r="P41" i="29"/>
  <c r="E41" i="29"/>
  <c r="S40" i="29"/>
  <c r="R40" i="29"/>
  <c r="Q40" i="29"/>
  <c r="P40" i="29"/>
  <c r="E40" i="29"/>
  <c r="S39" i="29"/>
  <c r="R39" i="29"/>
  <c r="Q39" i="29"/>
  <c r="P39" i="29"/>
  <c r="E39" i="29"/>
  <c r="T39" i="29" s="1"/>
  <c r="S38" i="29"/>
  <c r="R38" i="29"/>
  <c r="Q38" i="29"/>
  <c r="P38" i="29"/>
  <c r="E38" i="29"/>
  <c r="U37" i="29"/>
  <c r="S37" i="29"/>
  <c r="R37" i="29"/>
  <c r="Q37" i="29"/>
  <c r="P37" i="29"/>
  <c r="E37" i="29"/>
  <c r="T37" i="29" s="1"/>
  <c r="U36" i="29"/>
  <c r="T36" i="29"/>
  <c r="S36" i="29"/>
  <c r="R36" i="29"/>
  <c r="Q36" i="29"/>
  <c r="P36" i="29"/>
  <c r="E36" i="29"/>
  <c r="S35" i="29"/>
  <c r="R35" i="29"/>
  <c r="Q35" i="29"/>
  <c r="P35" i="29"/>
  <c r="E35" i="29"/>
  <c r="U35" i="29" s="1"/>
  <c r="T34" i="29"/>
  <c r="S34" i="29"/>
  <c r="R34" i="29"/>
  <c r="Q34" i="29"/>
  <c r="P34" i="29"/>
  <c r="E34" i="29"/>
  <c r="U34" i="29" s="1"/>
  <c r="S33" i="29"/>
  <c r="R33" i="29"/>
  <c r="Q33" i="29"/>
  <c r="P33" i="29"/>
  <c r="E33" i="29"/>
  <c r="S32" i="29"/>
  <c r="R32" i="29"/>
  <c r="Q32" i="29"/>
  <c r="P32" i="29"/>
  <c r="E32" i="29"/>
  <c r="S31" i="29"/>
  <c r="R31" i="29"/>
  <c r="Q31" i="29"/>
  <c r="P31" i="29"/>
  <c r="E31" i="29"/>
  <c r="S30" i="29"/>
  <c r="R30" i="29"/>
  <c r="Q30" i="29"/>
  <c r="P30" i="29"/>
  <c r="E30" i="29"/>
  <c r="S29" i="29"/>
  <c r="R29" i="29"/>
  <c r="Q29" i="29"/>
  <c r="P29" i="29"/>
  <c r="E29" i="29"/>
  <c r="U29" i="29" s="1"/>
  <c r="S27" i="29"/>
  <c r="R27" i="29"/>
  <c r="Q27" i="29"/>
  <c r="P27" i="29"/>
  <c r="E27" i="29"/>
  <c r="U26" i="29"/>
  <c r="S26" i="29"/>
  <c r="R26" i="29"/>
  <c r="Q26" i="29"/>
  <c r="P26" i="29"/>
  <c r="E26" i="29"/>
  <c r="T26" i="29" s="1"/>
  <c r="T25" i="29"/>
  <c r="S25" i="29"/>
  <c r="R25" i="29"/>
  <c r="Q25" i="29"/>
  <c r="P25" i="29"/>
  <c r="E25" i="29"/>
  <c r="U25" i="29" s="1"/>
  <c r="U24" i="29"/>
  <c r="S24" i="29"/>
  <c r="R24" i="29"/>
  <c r="Q24" i="29"/>
  <c r="P24" i="29"/>
  <c r="E24" i="29"/>
  <c r="T24" i="29" s="1"/>
  <c r="T23" i="29"/>
  <c r="S23" i="29"/>
  <c r="R23" i="29"/>
  <c r="Q23" i="29"/>
  <c r="P23" i="29"/>
  <c r="E23" i="29"/>
  <c r="U23" i="29" s="1"/>
  <c r="S22" i="29"/>
  <c r="R22" i="29"/>
  <c r="Q22" i="29"/>
  <c r="P22" i="29"/>
  <c r="E22" i="29"/>
  <c r="S21" i="29"/>
  <c r="R21" i="29"/>
  <c r="Q21" i="29"/>
  <c r="P21" i="29"/>
  <c r="E21" i="29"/>
  <c r="S20" i="29"/>
  <c r="R20" i="29"/>
  <c r="Q20" i="29"/>
  <c r="P20" i="29"/>
  <c r="E20" i="29"/>
  <c r="S19" i="29"/>
  <c r="R19" i="29"/>
  <c r="Q19" i="29"/>
  <c r="P19" i="29"/>
  <c r="E19" i="29"/>
  <c r="S18" i="29"/>
  <c r="R18" i="29"/>
  <c r="Q18" i="29"/>
  <c r="P18" i="29"/>
  <c r="E18" i="29"/>
  <c r="U17" i="29"/>
  <c r="S17" i="29"/>
  <c r="R17" i="29"/>
  <c r="Q17" i="29"/>
  <c r="P17" i="29"/>
  <c r="E17" i="29"/>
  <c r="T17" i="29" s="1"/>
  <c r="U16" i="29"/>
  <c r="S16" i="29"/>
  <c r="R16" i="29"/>
  <c r="Q16" i="29"/>
  <c r="P16" i="29"/>
  <c r="E16" i="29"/>
  <c r="T16" i="29" s="1"/>
  <c r="T15" i="29"/>
  <c r="S15" i="29"/>
  <c r="R15" i="29"/>
  <c r="Q15" i="29"/>
  <c r="P15" i="29"/>
  <c r="E15" i="29"/>
  <c r="U15" i="29" s="1"/>
  <c r="S14" i="29"/>
  <c r="R14" i="29"/>
  <c r="Q14" i="29"/>
  <c r="P14" i="29"/>
  <c r="E14" i="29"/>
  <c r="S13" i="29"/>
  <c r="R13" i="29"/>
  <c r="Q13" i="29"/>
  <c r="P13" i="29"/>
  <c r="E13" i="29"/>
  <c r="S12" i="29"/>
  <c r="R12" i="29"/>
  <c r="Q12" i="29"/>
  <c r="P12" i="29"/>
  <c r="E12" i="29"/>
  <c r="S11" i="29"/>
  <c r="R11" i="29"/>
  <c r="Q11" i="29"/>
  <c r="P11" i="29"/>
  <c r="E11" i="29"/>
  <c r="S10" i="29"/>
  <c r="R10" i="29"/>
  <c r="Q10" i="29"/>
  <c r="P10" i="29"/>
  <c r="E10" i="29"/>
  <c r="S64" i="28"/>
  <c r="R64" i="28"/>
  <c r="Q64" i="28"/>
  <c r="P64" i="28"/>
  <c r="E64" i="28"/>
  <c r="T64" i="28" s="1"/>
  <c r="S63" i="28"/>
  <c r="R63" i="28"/>
  <c r="Q63" i="28"/>
  <c r="P63" i="28"/>
  <c r="E63" i="28"/>
  <c r="R62" i="28"/>
  <c r="S60" i="28"/>
  <c r="R60" i="28"/>
  <c r="Q60" i="28"/>
  <c r="P60" i="28"/>
  <c r="E60" i="28"/>
  <c r="U60" i="28" s="1"/>
  <c r="U59" i="28"/>
  <c r="T59" i="28"/>
  <c r="S59" i="28"/>
  <c r="R59" i="28"/>
  <c r="Q59" i="28"/>
  <c r="P59" i="28"/>
  <c r="E59" i="28"/>
  <c r="S58" i="28"/>
  <c r="R58" i="28"/>
  <c r="Q58" i="28"/>
  <c r="P58" i="28"/>
  <c r="E58" i="28"/>
  <c r="S57" i="28"/>
  <c r="R57" i="28"/>
  <c r="Q57" i="28"/>
  <c r="P57" i="28"/>
  <c r="E57" i="28"/>
  <c r="U55" i="28"/>
  <c r="S55" i="28"/>
  <c r="R55" i="28"/>
  <c r="Q55" i="28"/>
  <c r="P55" i="28"/>
  <c r="E55" i="28"/>
  <c r="T55" i="28" s="1"/>
  <c r="S54" i="28"/>
  <c r="R54" i="28"/>
  <c r="Q54" i="28"/>
  <c r="P54" i="28"/>
  <c r="E54" i="28"/>
  <c r="S53" i="28"/>
  <c r="R53" i="28"/>
  <c r="Q53" i="28"/>
  <c r="P53" i="28"/>
  <c r="E53" i="28"/>
  <c r="S52" i="28"/>
  <c r="R52" i="28"/>
  <c r="Q52" i="28"/>
  <c r="P52" i="28"/>
  <c r="E52" i="28"/>
  <c r="S51" i="28"/>
  <c r="R51" i="28"/>
  <c r="Q51" i="28"/>
  <c r="P51" i="28"/>
  <c r="E51" i="28"/>
  <c r="T51" i="28" s="1"/>
  <c r="S50" i="28"/>
  <c r="R50" i="28"/>
  <c r="Q50" i="28"/>
  <c r="P50" i="28"/>
  <c r="E50" i="28"/>
  <c r="S49" i="28"/>
  <c r="R49" i="28"/>
  <c r="Q49" i="28"/>
  <c r="P49" i="28"/>
  <c r="E49" i="28"/>
  <c r="U49" i="28" s="1"/>
  <c r="S48" i="28"/>
  <c r="R48" i="28"/>
  <c r="Q48" i="28"/>
  <c r="P48" i="28"/>
  <c r="E48" i="28"/>
  <c r="U48" i="28" s="1"/>
  <c r="T47" i="28"/>
  <c r="S47" i="28"/>
  <c r="R47" i="28"/>
  <c r="Q47" i="28"/>
  <c r="P47" i="28"/>
  <c r="E47" i="28"/>
  <c r="U47" i="28" s="1"/>
  <c r="S46" i="28"/>
  <c r="R46" i="28"/>
  <c r="Q46" i="28"/>
  <c r="P46" i="28"/>
  <c r="E46" i="28"/>
  <c r="S45" i="28"/>
  <c r="R45" i="28"/>
  <c r="Q45" i="28"/>
  <c r="P45" i="28"/>
  <c r="E45" i="28"/>
  <c r="R44" i="28"/>
  <c r="U42" i="28"/>
  <c r="T42" i="28"/>
  <c r="S42" i="28"/>
  <c r="R42" i="28"/>
  <c r="Q42" i="28"/>
  <c r="P42" i="28"/>
  <c r="E42" i="28"/>
  <c r="S41" i="28"/>
  <c r="R41" i="28"/>
  <c r="Q41" i="28"/>
  <c r="P41" i="28"/>
  <c r="E41" i="28"/>
  <c r="U41" i="28" s="1"/>
  <c r="S40" i="28"/>
  <c r="R40" i="28"/>
  <c r="Q40" i="28"/>
  <c r="P40" i="28"/>
  <c r="E40" i="28"/>
  <c r="U40" i="28" s="1"/>
  <c r="U39" i="28"/>
  <c r="T39" i="28"/>
  <c r="S39" i="28"/>
  <c r="R39" i="28"/>
  <c r="Q39" i="28"/>
  <c r="P39" i="28"/>
  <c r="E39" i="28"/>
  <c r="S38" i="28"/>
  <c r="R38" i="28"/>
  <c r="Q38" i="28"/>
  <c r="P38" i="28"/>
  <c r="E38" i="28"/>
  <c r="S37" i="28"/>
  <c r="R37" i="28"/>
  <c r="Q37" i="28"/>
  <c r="P37" i="28"/>
  <c r="E37" i="28"/>
  <c r="U36" i="28"/>
  <c r="S36" i="28"/>
  <c r="R36" i="28"/>
  <c r="Q36" i="28"/>
  <c r="P36" i="28"/>
  <c r="E36" i="28"/>
  <c r="T36" i="28" s="1"/>
  <c r="S35" i="28"/>
  <c r="R35" i="28"/>
  <c r="Q35" i="28"/>
  <c r="P35" i="28"/>
  <c r="E35" i="28"/>
  <c r="S34" i="28"/>
  <c r="R34" i="28"/>
  <c r="Q34" i="28"/>
  <c r="P34" i="28"/>
  <c r="E34" i="28"/>
  <c r="S33" i="28"/>
  <c r="R33" i="28"/>
  <c r="Q33" i="28"/>
  <c r="P33" i="28"/>
  <c r="E33" i="28"/>
  <c r="T32" i="28"/>
  <c r="S32" i="28"/>
  <c r="R32" i="28"/>
  <c r="Q32" i="28"/>
  <c r="P32" i="28"/>
  <c r="E32" i="28"/>
  <c r="U32" i="28" s="1"/>
  <c r="S31" i="28"/>
  <c r="R31" i="28"/>
  <c r="Q31" i="28"/>
  <c r="U31" i="28" s="1"/>
  <c r="P31" i="28"/>
  <c r="E31" i="28"/>
  <c r="S30" i="28"/>
  <c r="R30" i="28"/>
  <c r="Q30" i="28"/>
  <c r="P30" i="28"/>
  <c r="E30" i="28"/>
  <c r="S29" i="28"/>
  <c r="R29" i="28"/>
  <c r="Q29" i="28"/>
  <c r="P29" i="28"/>
  <c r="E29" i="28"/>
  <c r="U27" i="28"/>
  <c r="T27" i="28"/>
  <c r="S27" i="28"/>
  <c r="R27" i="28"/>
  <c r="Q27" i="28"/>
  <c r="P27" i="28"/>
  <c r="E27" i="28"/>
  <c r="S26" i="28"/>
  <c r="R26" i="28"/>
  <c r="Q26" i="28"/>
  <c r="P26" i="28"/>
  <c r="E26" i="28"/>
  <c r="S25" i="28"/>
  <c r="R25" i="28"/>
  <c r="Q25" i="28"/>
  <c r="P25" i="28"/>
  <c r="E25" i="28"/>
  <c r="U24" i="28"/>
  <c r="S24" i="28"/>
  <c r="R24" i="28"/>
  <c r="Q24" i="28"/>
  <c r="P24" i="28"/>
  <c r="E24" i="28"/>
  <c r="T24" i="28" s="1"/>
  <c r="T23" i="28"/>
  <c r="S23" i="28"/>
  <c r="R23" i="28"/>
  <c r="Q23" i="28"/>
  <c r="P23" i="28"/>
  <c r="E23" i="28"/>
  <c r="U23" i="28" s="1"/>
  <c r="S22" i="28"/>
  <c r="R22" i="28"/>
  <c r="Q22" i="28"/>
  <c r="P22" i="28"/>
  <c r="E22" i="28"/>
  <c r="S21" i="28"/>
  <c r="R21" i="28"/>
  <c r="Q21" i="28"/>
  <c r="P21" i="28"/>
  <c r="E21" i="28"/>
  <c r="S20" i="28"/>
  <c r="R20" i="28"/>
  <c r="Q20" i="28"/>
  <c r="P20" i="28"/>
  <c r="E20" i="28"/>
  <c r="U19" i="28"/>
  <c r="T19" i="28"/>
  <c r="S19" i="28"/>
  <c r="R19" i="28"/>
  <c r="Q19" i="28"/>
  <c r="P19" i="28"/>
  <c r="E19" i="28"/>
  <c r="U18" i="28"/>
  <c r="S18" i="28"/>
  <c r="R18" i="28"/>
  <c r="Q18" i="28"/>
  <c r="P18" i="28"/>
  <c r="E18" i="28"/>
  <c r="T18" i="28" s="1"/>
  <c r="S17" i="28"/>
  <c r="R17" i="28"/>
  <c r="Q17" i="28"/>
  <c r="P17" i="28"/>
  <c r="E17" i="28"/>
  <c r="U16" i="28"/>
  <c r="S16" i="28"/>
  <c r="R16" i="28"/>
  <c r="Q16" i="28"/>
  <c r="P16" i="28"/>
  <c r="E16" i="28"/>
  <c r="T16" i="28" s="1"/>
  <c r="S15" i="28"/>
  <c r="R15" i="28"/>
  <c r="Q15" i="28"/>
  <c r="P15" i="28"/>
  <c r="E15" i="28"/>
  <c r="S14" i="28"/>
  <c r="R14" i="28"/>
  <c r="Q14" i="28"/>
  <c r="P14" i="28"/>
  <c r="E14" i="28"/>
  <c r="U13" i="28"/>
  <c r="S13" i="28"/>
  <c r="R13" i="28"/>
  <c r="Q13" i="28"/>
  <c r="P13" i="28"/>
  <c r="T13" i="28" s="1"/>
  <c r="E13" i="28"/>
  <c r="U12" i="28"/>
  <c r="T12" i="28"/>
  <c r="S12" i="28"/>
  <c r="R12" i="28"/>
  <c r="Q12" i="28"/>
  <c r="P12" i="28"/>
  <c r="E12" i="28"/>
  <c r="S11" i="28"/>
  <c r="R11" i="28"/>
  <c r="Q11" i="28"/>
  <c r="P11" i="28"/>
  <c r="E11" i="28"/>
  <c r="U11" i="28" s="1"/>
  <c r="S10" i="28"/>
  <c r="R10" i="28"/>
  <c r="Q10" i="28"/>
  <c r="P10" i="28"/>
  <c r="E10" i="28"/>
  <c r="U10" i="28" s="1"/>
  <c r="S64" i="27"/>
  <c r="R64" i="27"/>
  <c r="Q64" i="27"/>
  <c r="P64" i="27"/>
  <c r="E64" i="27"/>
  <c r="S63" i="27"/>
  <c r="R63" i="27"/>
  <c r="Q63" i="27"/>
  <c r="P63" i="27"/>
  <c r="E63" i="27"/>
  <c r="U63" i="27" s="1"/>
  <c r="R62" i="27"/>
  <c r="S60" i="27"/>
  <c r="R60" i="27"/>
  <c r="Q60" i="27"/>
  <c r="P60" i="27"/>
  <c r="E60" i="27"/>
  <c r="T60" i="27" s="1"/>
  <c r="S59" i="27"/>
  <c r="R59" i="27"/>
  <c r="Q59" i="27"/>
  <c r="P59" i="27"/>
  <c r="E59" i="27"/>
  <c r="U58" i="27"/>
  <c r="T58" i="27"/>
  <c r="S58" i="27"/>
  <c r="R58" i="27"/>
  <c r="Q58" i="27"/>
  <c r="P58" i="27"/>
  <c r="E58" i="27"/>
  <c r="S57" i="27"/>
  <c r="R57" i="27"/>
  <c r="Q57" i="27"/>
  <c r="P57" i="27"/>
  <c r="E57" i="27"/>
  <c r="T57" i="27" s="1"/>
  <c r="R56" i="27"/>
  <c r="S55" i="27"/>
  <c r="R55" i="27"/>
  <c r="Q55" i="27"/>
  <c r="P55" i="27"/>
  <c r="E55" i="27"/>
  <c r="S54" i="27"/>
  <c r="R54" i="27"/>
  <c r="Q54" i="27"/>
  <c r="P54" i="27"/>
  <c r="E54" i="27"/>
  <c r="S53" i="27"/>
  <c r="R53" i="27"/>
  <c r="Q53" i="27"/>
  <c r="P53" i="27"/>
  <c r="E53" i="27"/>
  <c r="S52" i="27"/>
  <c r="R52" i="27"/>
  <c r="Q52" i="27"/>
  <c r="P52" i="27"/>
  <c r="E52" i="27"/>
  <c r="U52" i="27" s="1"/>
  <c r="S51" i="27"/>
  <c r="R51" i="27"/>
  <c r="Q51" i="27"/>
  <c r="P51" i="27"/>
  <c r="E51" i="27"/>
  <c r="T51" i="27" s="1"/>
  <c r="S50" i="27"/>
  <c r="R50" i="27"/>
  <c r="Q50" i="27"/>
  <c r="P50" i="27"/>
  <c r="E50" i="27"/>
  <c r="S49" i="27"/>
  <c r="R49" i="27"/>
  <c r="Q49" i="27"/>
  <c r="P49" i="27"/>
  <c r="E49" i="27"/>
  <c r="S48" i="27"/>
  <c r="R48" i="27"/>
  <c r="Q48" i="27"/>
  <c r="P48" i="27"/>
  <c r="E48" i="27"/>
  <c r="T48" i="27" s="1"/>
  <c r="S47" i="27"/>
  <c r="R47" i="27"/>
  <c r="Q47" i="27"/>
  <c r="P47" i="27"/>
  <c r="E47" i="27"/>
  <c r="U46" i="27"/>
  <c r="T46" i="27"/>
  <c r="S46" i="27"/>
  <c r="R46" i="27"/>
  <c r="Q46" i="27"/>
  <c r="P46" i="27"/>
  <c r="E46" i="27"/>
  <c r="U45" i="27"/>
  <c r="T45" i="27"/>
  <c r="S45" i="27"/>
  <c r="R45" i="27"/>
  <c r="Q45" i="27"/>
  <c r="P45" i="27"/>
  <c r="E45" i="27"/>
  <c r="S44" i="27"/>
  <c r="R44" i="27"/>
  <c r="R43" i="27"/>
  <c r="S42" i="27"/>
  <c r="R42" i="27"/>
  <c r="Q42" i="27"/>
  <c r="P42" i="27"/>
  <c r="E42" i="27"/>
  <c r="S41" i="27"/>
  <c r="R41" i="27"/>
  <c r="Q41" i="27"/>
  <c r="P41" i="27"/>
  <c r="E41" i="27"/>
  <c r="T41" i="27" s="1"/>
  <c r="S40" i="27"/>
  <c r="R40" i="27"/>
  <c r="Q40" i="27"/>
  <c r="P40" i="27"/>
  <c r="E40" i="27"/>
  <c r="U40" i="27" s="1"/>
  <c r="S39" i="27"/>
  <c r="R39" i="27"/>
  <c r="Q39" i="27"/>
  <c r="P39" i="27"/>
  <c r="E39" i="27"/>
  <c r="U39" i="27" s="1"/>
  <c r="U38" i="27"/>
  <c r="S38" i="27"/>
  <c r="R38" i="27"/>
  <c r="Q38" i="27"/>
  <c r="P38" i="27"/>
  <c r="E38" i="27"/>
  <c r="T38" i="27" s="1"/>
  <c r="S37" i="27"/>
  <c r="R37" i="27"/>
  <c r="Q37" i="27"/>
  <c r="P37" i="27"/>
  <c r="E37" i="27"/>
  <c r="S36" i="27"/>
  <c r="R36" i="27"/>
  <c r="Q36" i="27"/>
  <c r="P36" i="27"/>
  <c r="T36" i="27" s="1"/>
  <c r="E36" i="27"/>
  <c r="S35" i="27"/>
  <c r="R35" i="27"/>
  <c r="Q35" i="27"/>
  <c r="P35" i="27"/>
  <c r="E35" i="27"/>
  <c r="S34" i="27"/>
  <c r="R34" i="27"/>
  <c r="Q34" i="27"/>
  <c r="P34" i="27"/>
  <c r="E34" i="27"/>
  <c r="S33" i="27"/>
  <c r="R33" i="27"/>
  <c r="Q33" i="27"/>
  <c r="P33" i="27"/>
  <c r="E33" i="27"/>
  <c r="U32" i="27"/>
  <c r="T32" i="27"/>
  <c r="S32" i="27"/>
  <c r="R32" i="27"/>
  <c r="Q32" i="27"/>
  <c r="P32" i="27"/>
  <c r="E32" i="27"/>
  <c r="U31" i="27"/>
  <c r="S31" i="27"/>
  <c r="R31" i="27"/>
  <c r="Q31" i="27"/>
  <c r="P31" i="27"/>
  <c r="E31" i="27"/>
  <c r="U30" i="27"/>
  <c r="S30" i="27"/>
  <c r="R30" i="27"/>
  <c r="Q30" i="27"/>
  <c r="P30" i="27"/>
  <c r="E30" i="27"/>
  <c r="T30" i="27" s="1"/>
  <c r="S29" i="27"/>
  <c r="R29" i="27"/>
  <c r="Q29" i="27"/>
  <c r="P29" i="27"/>
  <c r="E29" i="27"/>
  <c r="T29" i="27" s="1"/>
  <c r="R28" i="27"/>
  <c r="S27" i="27"/>
  <c r="R27" i="27"/>
  <c r="Q27" i="27"/>
  <c r="P27" i="27"/>
  <c r="E27" i="27"/>
  <c r="U26" i="27"/>
  <c r="T26" i="27"/>
  <c r="S26" i="27"/>
  <c r="R26" i="27"/>
  <c r="Q26" i="27"/>
  <c r="P26" i="27"/>
  <c r="E26" i="27"/>
  <c r="U25" i="27"/>
  <c r="T25" i="27"/>
  <c r="S25" i="27"/>
  <c r="R25" i="27"/>
  <c r="Q25" i="27"/>
  <c r="P25" i="27"/>
  <c r="E25" i="27"/>
  <c r="S24" i="27"/>
  <c r="R24" i="27"/>
  <c r="Q24" i="27"/>
  <c r="P24" i="27"/>
  <c r="E24" i="27"/>
  <c r="S23" i="27"/>
  <c r="R23" i="27"/>
  <c r="Q23" i="27"/>
  <c r="P23" i="27"/>
  <c r="E23" i="27"/>
  <c r="U22" i="27"/>
  <c r="S22" i="27"/>
  <c r="R22" i="27"/>
  <c r="Q22" i="27"/>
  <c r="P22" i="27"/>
  <c r="E22" i="27"/>
  <c r="T22" i="27" s="1"/>
  <c r="S21" i="27"/>
  <c r="R21" i="27"/>
  <c r="Q21" i="27"/>
  <c r="P21" i="27"/>
  <c r="E21" i="27"/>
  <c r="U21" i="27" s="1"/>
  <c r="S20" i="27"/>
  <c r="R20" i="27"/>
  <c r="Q20" i="27"/>
  <c r="P20" i="27"/>
  <c r="T20" i="27" s="1"/>
  <c r="E20" i="27"/>
  <c r="S19" i="27"/>
  <c r="R19" i="27"/>
  <c r="Q19" i="27"/>
  <c r="P19" i="27"/>
  <c r="E19" i="27"/>
  <c r="S18" i="27"/>
  <c r="R18" i="27"/>
  <c r="Q18" i="27"/>
  <c r="P18" i="27"/>
  <c r="E18" i="27"/>
  <c r="S17" i="27"/>
  <c r="R17" i="27"/>
  <c r="Q17" i="27"/>
  <c r="P17" i="27"/>
  <c r="E17" i="27"/>
  <c r="S16" i="27"/>
  <c r="R16" i="27"/>
  <c r="Q16" i="27"/>
  <c r="P16" i="27"/>
  <c r="E16" i="27"/>
  <c r="S15" i="27"/>
  <c r="R15" i="27"/>
  <c r="Q15" i="27"/>
  <c r="P15" i="27"/>
  <c r="E15" i="27"/>
  <c r="U15" i="27" s="1"/>
  <c r="S14" i="27"/>
  <c r="R14" i="27"/>
  <c r="Q14" i="27"/>
  <c r="P14" i="27"/>
  <c r="E14" i="27"/>
  <c r="T14" i="27" s="1"/>
  <c r="S13" i="27"/>
  <c r="R13" i="27"/>
  <c r="Q13" i="27"/>
  <c r="P13" i="27"/>
  <c r="E13" i="27"/>
  <c r="S12" i="27"/>
  <c r="R12" i="27"/>
  <c r="Q12" i="27"/>
  <c r="P12" i="27"/>
  <c r="E12" i="27"/>
  <c r="S11" i="27"/>
  <c r="R11" i="27"/>
  <c r="Q11" i="27"/>
  <c r="P11" i="27"/>
  <c r="E11" i="27"/>
  <c r="T11" i="27" s="1"/>
  <c r="S10" i="27"/>
  <c r="R10" i="27"/>
  <c r="Q10" i="27"/>
  <c r="P10" i="27"/>
  <c r="E10" i="27"/>
  <c r="S64" i="26"/>
  <c r="R64" i="26"/>
  <c r="Q64" i="26"/>
  <c r="P64" i="26"/>
  <c r="E64" i="26"/>
  <c r="U64" i="26" s="1"/>
  <c r="U63" i="26"/>
  <c r="T63" i="26"/>
  <c r="S63" i="26"/>
  <c r="R63" i="26"/>
  <c r="Q63" i="26"/>
  <c r="P63" i="26"/>
  <c r="E63" i="26"/>
  <c r="R62" i="26"/>
  <c r="S60" i="26"/>
  <c r="R60" i="26"/>
  <c r="Q60" i="26"/>
  <c r="P60" i="26"/>
  <c r="E60" i="26"/>
  <c r="S59" i="26"/>
  <c r="R59" i="26"/>
  <c r="Q59" i="26"/>
  <c r="P59" i="26"/>
  <c r="E59" i="26"/>
  <c r="S58" i="26"/>
  <c r="R58" i="26"/>
  <c r="Q58" i="26"/>
  <c r="P58" i="26"/>
  <c r="E58" i="26"/>
  <c r="T57" i="26"/>
  <c r="S57" i="26"/>
  <c r="R57" i="26"/>
  <c r="Q57" i="26"/>
  <c r="P57" i="26"/>
  <c r="E57" i="26"/>
  <c r="U57" i="26" s="1"/>
  <c r="R56" i="26"/>
  <c r="U55" i="26"/>
  <c r="S55" i="26"/>
  <c r="R55" i="26"/>
  <c r="Q55" i="26"/>
  <c r="P55" i="26"/>
  <c r="E55" i="26"/>
  <c r="T55" i="26" s="1"/>
  <c r="U54" i="26"/>
  <c r="T54" i="26"/>
  <c r="S54" i="26"/>
  <c r="R54" i="26"/>
  <c r="Q54" i="26"/>
  <c r="P54" i="26"/>
  <c r="E54" i="26"/>
  <c r="T53" i="26"/>
  <c r="S53" i="26"/>
  <c r="R53" i="26"/>
  <c r="Q53" i="26"/>
  <c r="P53" i="26"/>
  <c r="E53" i="26"/>
  <c r="U53" i="26" s="1"/>
  <c r="S52" i="26"/>
  <c r="R52" i="26"/>
  <c r="Q52" i="26"/>
  <c r="P52" i="26"/>
  <c r="E52" i="26"/>
  <c r="S51" i="26"/>
  <c r="R51" i="26"/>
  <c r="Q51" i="26"/>
  <c r="P51" i="26"/>
  <c r="E51" i="26"/>
  <c r="T50" i="26"/>
  <c r="S50" i="26"/>
  <c r="R50" i="26"/>
  <c r="Q50" i="26"/>
  <c r="P50" i="26"/>
  <c r="E50" i="26"/>
  <c r="U50" i="26" s="1"/>
  <c r="S49" i="26"/>
  <c r="R49" i="26"/>
  <c r="Q49" i="26"/>
  <c r="P49" i="26"/>
  <c r="E49" i="26"/>
  <c r="S48" i="26"/>
  <c r="R48" i="26"/>
  <c r="Q48" i="26"/>
  <c r="P48" i="26"/>
  <c r="E48" i="26"/>
  <c r="T48" i="26" s="1"/>
  <c r="T47" i="26"/>
  <c r="S47" i="26"/>
  <c r="R47" i="26"/>
  <c r="Q47" i="26"/>
  <c r="P47" i="26"/>
  <c r="E47" i="26"/>
  <c r="U47" i="26" s="1"/>
  <c r="U46" i="26"/>
  <c r="S46" i="26"/>
  <c r="R46" i="26"/>
  <c r="Q46" i="26"/>
  <c r="P46" i="26"/>
  <c r="T46" i="26" s="1"/>
  <c r="E46" i="26"/>
  <c r="S45" i="26"/>
  <c r="R45" i="26"/>
  <c r="Q45" i="26"/>
  <c r="P45" i="26"/>
  <c r="E45" i="26"/>
  <c r="U45" i="26" s="1"/>
  <c r="R44" i="26"/>
  <c r="R43" i="26"/>
  <c r="S42" i="26"/>
  <c r="R42" i="26"/>
  <c r="Q42" i="26"/>
  <c r="P42" i="26"/>
  <c r="E42" i="26"/>
  <c r="T41" i="26"/>
  <c r="S41" i="26"/>
  <c r="R41" i="26"/>
  <c r="Q41" i="26"/>
  <c r="P41" i="26"/>
  <c r="E41" i="26"/>
  <c r="U41" i="26" s="1"/>
  <c r="S40" i="26"/>
  <c r="R40" i="26"/>
  <c r="Q40" i="26"/>
  <c r="P40" i="26"/>
  <c r="E40" i="26"/>
  <c r="T40" i="26" s="1"/>
  <c r="S39" i="26"/>
  <c r="R39" i="26"/>
  <c r="Q39" i="26"/>
  <c r="P39" i="26"/>
  <c r="E39" i="26"/>
  <c r="U39" i="26" s="1"/>
  <c r="S38" i="26"/>
  <c r="R38" i="26"/>
  <c r="Q38" i="26"/>
  <c r="P38" i="26"/>
  <c r="E38" i="26"/>
  <c r="U38" i="26" s="1"/>
  <c r="S37" i="26"/>
  <c r="R37" i="26"/>
  <c r="Q37" i="26"/>
  <c r="P37" i="26"/>
  <c r="E37" i="26"/>
  <c r="S36" i="26"/>
  <c r="R36" i="26"/>
  <c r="Q36" i="26"/>
  <c r="P36" i="26"/>
  <c r="E36" i="26"/>
  <c r="S35" i="26"/>
  <c r="R35" i="26"/>
  <c r="Q35" i="26"/>
  <c r="P35" i="26"/>
  <c r="E35" i="26"/>
  <c r="U35" i="26" s="1"/>
  <c r="S34" i="26"/>
  <c r="R34" i="26"/>
  <c r="Q34" i="26"/>
  <c r="U34" i="26" s="1"/>
  <c r="P34" i="26"/>
  <c r="E34" i="26"/>
  <c r="T34" i="26" s="1"/>
  <c r="S33" i="26"/>
  <c r="R33" i="26"/>
  <c r="Q33" i="26"/>
  <c r="P33" i="26"/>
  <c r="T33" i="26" s="1"/>
  <c r="E33" i="26"/>
  <c r="U33" i="26" s="1"/>
  <c r="U32" i="26"/>
  <c r="S32" i="26"/>
  <c r="R32" i="26"/>
  <c r="Q32" i="26"/>
  <c r="P32" i="26"/>
  <c r="E32" i="26"/>
  <c r="T32" i="26" s="1"/>
  <c r="S31" i="26"/>
  <c r="R31" i="26"/>
  <c r="Q31" i="26"/>
  <c r="P31" i="26"/>
  <c r="E31" i="26"/>
  <c r="S30" i="26"/>
  <c r="R30" i="26"/>
  <c r="Q30" i="26"/>
  <c r="P30" i="26"/>
  <c r="E30" i="26"/>
  <c r="U29" i="26"/>
  <c r="S29" i="26"/>
  <c r="R29" i="26"/>
  <c r="Q29" i="26"/>
  <c r="P29" i="26"/>
  <c r="E29" i="26"/>
  <c r="T29" i="26" s="1"/>
  <c r="R28" i="26"/>
  <c r="S27" i="26"/>
  <c r="R27" i="26"/>
  <c r="Q27" i="26"/>
  <c r="P27" i="26"/>
  <c r="E27" i="26"/>
  <c r="S26" i="26"/>
  <c r="R26" i="26"/>
  <c r="Q26" i="26"/>
  <c r="P26" i="26"/>
  <c r="E26" i="26"/>
  <c r="S25" i="26"/>
  <c r="R25" i="26"/>
  <c r="Q25" i="26"/>
  <c r="P25" i="26"/>
  <c r="E25" i="26"/>
  <c r="U24" i="26"/>
  <c r="T24" i="26"/>
  <c r="S24" i="26"/>
  <c r="R24" i="26"/>
  <c r="Q24" i="26"/>
  <c r="P24" i="26"/>
  <c r="E24" i="26"/>
  <c r="U23" i="26"/>
  <c r="T23" i="26"/>
  <c r="S23" i="26"/>
  <c r="R23" i="26"/>
  <c r="Q23" i="26"/>
  <c r="P23" i="26"/>
  <c r="E23" i="26"/>
  <c r="U22" i="26"/>
  <c r="T22" i="26"/>
  <c r="S22" i="26"/>
  <c r="R22" i="26"/>
  <c r="Q22" i="26"/>
  <c r="P22" i="26"/>
  <c r="E22" i="26"/>
  <c r="T21" i="26"/>
  <c r="S21" i="26"/>
  <c r="R21" i="26"/>
  <c r="Q21" i="26"/>
  <c r="P21" i="26"/>
  <c r="E21" i="26"/>
  <c r="U21" i="26" s="1"/>
  <c r="S20" i="26"/>
  <c r="R20" i="26"/>
  <c r="Q20" i="26"/>
  <c r="P20" i="26"/>
  <c r="E20" i="26"/>
  <c r="U19" i="26"/>
  <c r="S19" i="26"/>
  <c r="R19" i="26"/>
  <c r="Q19" i="26"/>
  <c r="P19" i="26"/>
  <c r="E19" i="26"/>
  <c r="T19" i="26" s="1"/>
  <c r="U18" i="26"/>
  <c r="T18" i="26"/>
  <c r="S18" i="26"/>
  <c r="R18" i="26"/>
  <c r="Q18" i="26"/>
  <c r="P18" i="26"/>
  <c r="E18" i="26"/>
  <c r="T17" i="26"/>
  <c r="S17" i="26"/>
  <c r="R17" i="26"/>
  <c r="Q17" i="26"/>
  <c r="P17" i="26"/>
  <c r="E17" i="26"/>
  <c r="U17" i="26" s="1"/>
  <c r="S16" i="26"/>
  <c r="R16" i="26"/>
  <c r="Q16" i="26"/>
  <c r="P16" i="26"/>
  <c r="E16" i="26"/>
  <c r="S15" i="26"/>
  <c r="R15" i="26"/>
  <c r="Q15" i="26"/>
  <c r="P15" i="26"/>
  <c r="E15" i="26"/>
  <c r="S14" i="26"/>
  <c r="R14" i="26"/>
  <c r="Q14" i="26"/>
  <c r="P14" i="26"/>
  <c r="E14" i="26"/>
  <c r="S13" i="26"/>
  <c r="R13" i="26"/>
  <c r="Q13" i="26"/>
  <c r="P13" i="26"/>
  <c r="E13" i="26"/>
  <c r="S12" i="26"/>
  <c r="R12" i="26"/>
  <c r="Q12" i="26"/>
  <c r="P12" i="26"/>
  <c r="E12" i="26"/>
  <c r="S11" i="26"/>
  <c r="R11" i="26"/>
  <c r="Q11" i="26"/>
  <c r="P11" i="26"/>
  <c r="E11" i="26"/>
  <c r="U11" i="26" s="1"/>
  <c r="S10" i="26"/>
  <c r="R10" i="26"/>
  <c r="Q10" i="26"/>
  <c r="P10" i="26"/>
  <c r="E10" i="26"/>
  <c r="R9" i="26"/>
  <c r="S64" i="25"/>
  <c r="R64" i="25"/>
  <c r="Q64" i="25"/>
  <c r="P64" i="25"/>
  <c r="E64" i="25"/>
  <c r="U64" i="25" s="1"/>
  <c r="S63" i="25"/>
  <c r="R63" i="25"/>
  <c r="Q63" i="25"/>
  <c r="P63" i="25"/>
  <c r="E63" i="25"/>
  <c r="R62" i="25"/>
  <c r="T60" i="25"/>
  <c r="S60" i="25"/>
  <c r="R60" i="25"/>
  <c r="Q60" i="25"/>
  <c r="P60" i="25"/>
  <c r="E60" i="25"/>
  <c r="U60" i="25" s="1"/>
  <c r="S59" i="25"/>
  <c r="R59" i="25"/>
  <c r="Q59" i="25"/>
  <c r="P59" i="25"/>
  <c r="E59" i="25"/>
  <c r="T59" i="25" s="1"/>
  <c r="S58" i="25"/>
  <c r="R58" i="25"/>
  <c r="Q58" i="25"/>
  <c r="P58" i="25"/>
  <c r="E58" i="25"/>
  <c r="U58" i="25" s="1"/>
  <c r="S57" i="25"/>
  <c r="R57" i="25"/>
  <c r="Q57" i="25"/>
  <c r="P57" i="25"/>
  <c r="E57" i="25"/>
  <c r="R56" i="25"/>
  <c r="S55" i="25"/>
  <c r="R55" i="25"/>
  <c r="Q55" i="25"/>
  <c r="P55" i="25"/>
  <c r="E55" i="25"/>
  <c r="T55" i="25" s="1"/>
  <c r="S54" i="25"/>
  <c r="R54" i="25"/>
  <c r="Q54" i="25"/>
  <c r="P54" i="25"/>
  <c r="E54" i="25"/>
  <c r="S53" i="25"/>
  <c r="R53" i="25"/>
  <c r="Q53" i="25"/>
  <c r="P53" i="25"/>
  <c r="E53" i="25"/>
  <c r="S52" i="25"/>
  <c r="R52" i="25"/>
  <c r="Q52" i="25"/>
  <c r="P52" i="25"/>
  <c r="E52" i="25"/>
  <c r="T52" i="25" s="1"/>
  <c r="S51" i="25"/>
  <c r="R51" i="25"/>
  <c r="Q51" i="25"/>
  <c r="P51" i="25"/>
  <c r="E51" i="25"/>
  <c r="T51" i="25" s="1"/>
  <c r="U50" i="25"/>
  <c r="T50" i="25"/>
  <c r="S50" i="25"/>
  <c r="R50" i="25"/>
  <c r="Q50" i="25"/>
  <c r="P50" i="25"/>
  <c r="E50" i="25"/>
  <c r="U49" i="25"/>
  <c r="T49" i="25"/>
  <c r="S49" i="25"/>
  <c r="R49" i="25"/>
  <c r="Q49" i="25"/>
  <c r="P49" i="25"/>
  <c r="E49" i="25"/>
  <c r="S48" i="25"/>
  <c r="R48" i="25"/>
  <c r="Q48" i="25"/>
  <c r="P48" i="25"/>
  <c r="E48" i="25"/>
  <c r="U48" i="25" s="1"/>
  <c r="S47" i="25"/>
  <c r="R47" i="25"/>
  <c r="Q47" i="25"/>
  <c r="P47" i="25"/>
  <c r="E47" i="25"/>
  <c r="U46" i="25"/>
  <c r="S46" i="25"/>
  <c r="R46" i="25"/>
  <c r="Q46" i="25"/>
  <c r="P46" i="25"/>
  <c r="E46" i="25"/>
  <c r="U45" i="25"/>
  <c r="T45" i="25"/>
  <c r="S45" i="25"/>
  <c r="R45" i="25"/>
  <c r="Q45" i="25"/>
  <c r="P45" i="25"/>
  <c r="E45" i="25"/>
  <c r="R44" i="25"/>
  <c r="R43" i="25"/>
  <c r="U42" i="25"/>
  <c r="T42" i="25"/>
  <c r="S42" i="25"/>
  <c r="R42" i="25"/>
  <c r="Q42" i="25"/>
  <c r="P42" i="25"/>
  <c r="E42" i="25"/>
  <c r="S41" i="25"/>
  <c r="R41" i="25"/>
  <c r="Q41" i="25"/>
  <c r="P41" i="25"/>
  <c r="E41" i="25"/>
  <c r="S40" i="25"/>
  <c r="R40" i="25"/>
  <c r="Q40" i="25"/>
  <c r="P40" i="25"/>
  <c r="E40" i="25"/>
  <c r="T40" i="25" s="1"/>
  <c r="S39" i="25"/>
  <c r="R39" i="25"/>
  <c r="Q39" i="25"/>
  <c r="P39" i="25"/>
  <c r="E39" i="25"/>
  <c r="U39" i="25" s="1"/>
  <c r="U38" i="25"/>
  <c r="T38" i="25"/>
  <c r="S38" i="25"/>
  <c r="R38" i="25"/>
  <c r="Q38" i="25"/>
  <c r="P38" i="25"/>
  <c r="E38" i="25"/>
  <c r="T37" i="25"/>
  <c r="S37" i="25"/>
  <c r="R37" i="25"/>
  <c r="Q37" i="25"/>
  <c r="P37" i="25"/>
  <c r="E37" i="25"/>
  <c r="U37" i="25" s="1"/>
  <c r="S36" i="25"/>
  <c r="R36" i="25"/>
  <c r="Q36" i="25"/>
  <c r="P36" i="25"/>
  <c r="E36" i="25"/>
  <c r="S35" i="25"/>
  <c r="R35" i="25"/>
  <c r="Q35" i="25"/>
  <c r="P35" i="25"/>
  <c r="E35" i="25"/>
  <c r="U35" i="25" s="1"/>
  <c r="S34" i="25"/>
  <c r="R34" i="25"/>
  <c r="Q34" i="25"/>
  <c r="P34" i="25"/>
  <c r="E34" i="25"/>
  <c r="S33" i="25"/>
  <c r="R33" i="25"/>
  <c r="Q33" i="25"/>
  <c r="P33" i="25"/>
  <c r="E33" i="25"/>
  <c r="S32" i="25"/>
  <c r="R32" i="25"/>
  <c r="Q32" i="25"/>
  <c r="P32" i="25"/>
  <c r="E32" i="25"/>
  <c r="T31" i="25"/>
  <c r="S31" i="25"/>
  <c r="R31" i="25"/>
  <c r="Q31" i="25"/>
  <c r="P31" i="25"/>
  <c r="E31" i="25"/>
  <c r="U30" i="25"/>
  <c r="T30" i="25"/>
  <c r="S30" i="25"/>
  <c r="R30" i="25"/>
  <c r="Q30" i="25"/>
  <c r="P30" i="25"/>
  <c r="E30" i="25"/>
  <c r="S29" i="25"/>
  <c r="R29" i="25"/>
  <c r="Q29" i="25"/>
  <c r="P29" i="25"/>
  <c r="E29" i="25"/>
  <c r="R28" i="25"/>
  <c r="S27" i="25"/>
  <c r="R27" i="25"/>
  <c r="Q27" i="25"/>
  <c r="P27" i="25"/>
  <c r="E27" i="25"/>
  <c r="S26" i="25"/>
  <c r="R26" i="25"/>
  <c r="Q26" i="25"/>
  <c r="P26" i="25"/>
  <c r="E26" i="25"/>
  <c r="T26" i="25" s="1"/>
  <c r="S25" i="25"/>
  <c r="R25" i="25"/>
  <c r="Q25" i="25"/>
  <c r="P25" i="25"/>
  <c r="E25" i="25"/>
  <c r="S24" i="25"/>
  <c r="R24" i="25"/>
  <c r="Q24" i="25"/>
  <c r="P24" i="25"/>
  <c r="E24" i="25"/>
  <c r="S23" i="25"/>
  <c r="R23" i="25"/>
  <c r="Q23" i="25"/>
  <c r="P23" i="25"/>
  <c r="E23" i="25"/>
  <c r="U22" i="25"/>
  <c r="T22" i="25"/>
  <c r="S22" i="25"/>
  <c r="R22" i="25"/>
  <c r="Q22" i="25"/>
  <c r="P22" i="25"/>
  <c r="E22" i="25"/>
  <c r="T21" i="25"/>
  <c r="S21" i="25"/>
  <c r="R21" i="25"/>
  <c r="Q21" i="25"/>
  <c r="P21" i="25"/>
  <c r="E21" i="25"/>
  <c r="U21" i="25" s="1"/>
  <c r="U20" i="25"/>
  <c r="S20" i="25"/>
  <c r="R20" i="25"/>
  <c r="Q20" i="25"/>
  <c r="P20" i="25"/>
  <c r="E20" i="25"/>
  <c r="T20" i="25" s="1"/>
  <c r="S19" i="25"/>
  <c r="R19" i="25"/>
  <c r="Q19" i="25"/>
  <c r="P19" i="25"/>
  <c r="E19" i="25"/>
  <c r="S18" i="25"/>
  <c r="R18" i="25"/>
  <c r="Q18" i="25"/>
  <c r="P18" i="25"/>
  <c r="E18" i="25"/>
  <c r="S17" i="25"/>
  <c r="R17" i="25"/>
  <c r="Q17" i="25"/>
  <c r="P17" i="25"/>
  <c r="E17" i="25"/>
  <c r="S16" i="25"/>
  <c r="R16" i="25"/>
  <c r="Q16" i="25"/>
  <c r="P16" i="25"/>
  <c r="E16" i="25"/>
  <c r="S15" i="25"/>
  <c r="R15" i="25"/>
  <c r="Q15" i="25"/>
  <c r="P15" i="25"/>
  <c r="E15" i="25"/>
  <c r="U14" i="25"/>
  <c r="S14" i="25"/>
  <c r="R14" i="25"/>
  <c r="Q14" i="25"/>
  <c r="P14" i="25"/>
  <c r="E14" i="25"/>
  <c r="T14" i="25" s="1"/>
  <c r="T13" i="25"/>
  <c r="S13" i="25"/>
  <c r="R13" i="25"/>
  <c r="Q13" i="25"/>
  <c r="P13" i="25"/>
  <c r="E13" i="25"/>
  <c r="U13" i="25" s="1"/>
  <c r="U12" i="25"/>
  <c r="T12" i="25"/>
  <c r="S12" i="25"/>
  <c r="R12" i="25"/>
  <c r="Q12" i="25"/>
  <c r="P12" i="25"/>
  <c r="E12" i="25"/>
  <c r="T11" i="25"/>
  <c r="S11" i="25"/>
  <c r="R11" i="25"/>
  <c r="Q11" i="25"/>
  <c r="P11" i="25"/>
  <c r="E11" i="25"/>
  <c r="U11" i="25" s="1"/>
  <c r="S10" i="25"/>
  <c r="R10" i="25"/>
  <c r="Q10" i="25"/>
  <c r="P10" i="25"/>
  <c r="E10" i="25"/>
  <c r="S64" i="24"/>
  <c r="R64" i="24"/>
  <c r="Q64" i="24"/>
  <c r="P64" i="24"/>
  <c r="E64" i="24"/>
  <c r="S63" i="24"/>
  <c r="R63" i="24"/>
  <c r="Q63" i="24"/>
  <c r="Q62" i="24" s="1"/>
  <c r="P63" i="24"/>
  <c r="E63" i="24"/>
  <c r="R62" i="24"/>
  <c r="S60" i="24"/>
  <c r="R60" i="24"/>
  <c r="Q60" i="24"/>
  <c r="P60" i="24"/>
  <c r="E60" i="24"/>
  <c r="S59" i="24"/>
  <c r="R59" i="24"/>
  <c r="Q59" i="24"/>
  <c r="P59" i="24"/>
  <c r="E59" i="24"/>
  <c r="U58" i="24"/>
  <c r="T58" i="24"/>
  <c r="S58" i="24"/>
  <c r="R58" i="24"/>
  <c r="Q58" i="24"/>
  <c r="P58" i="24"/>
  <c r="E58" i="24"/>
  <c r="U57" i="24"/>
  <c r="T57" i="24"/>
  <c r="S57" i="24"/>
  <c r="R57" i="24"/>
  <c r="Q57" i="24"/>
  <c r="P57" i="24"/>
  <c r="E57" i="24"/>
  <c r="S56" i="24"/>
  <c r="R56" i="24"/>
  <c r="T55" i="24"/>
  <c r="S55" i="24"/>
  <c r="R55" i="24"/>
  <c r="Q55" i="24"/>
  <c r="P55" i="24"/>
  <c r="E55" i="24"/>
  <c r="U55" i="24" s="1"/>
  <c r="U54" i="24"/>
  <c r="T54" i="24"/>
  <c r="S54" i="24"/>
  <c r="R54" i="24"/>
  <c r="Q54" i="24"/>
  <c r="P54" i="24"/>
  <c r="E54" i="24"/>
  <c r="U53" i="24"/>
  <c r="S53" i="24"/>
  <c r="R53" i="24"/>
  <c r="Q53" i="24"/>
  <c r="P53" i="24"/>
  <c r="E53" i="24"/>
  <c r="T53" i="24" s="1"/>
  <c r="S52" i="24"/>
  <c r="R52" i="24"/>
  <c r="Q52" i="24"/>
  <c r="P52" i="24"/>
  <c r="E52" i="24"/>
  <c r="U52" i="24" s="1"/>
  <c r="S51" i="24"/>
  <c r="R51" i="24"/>
  <c r="Q51" i="24"/>
  <c r="P51" i="24"/>
  <c r="E51" i="24"/>
  <c r="S50" i="24"/>
  <c r="R50" i="24"/>
  <c r="Q50" i="24"/>
  <c r="P50" i="24"/>
  <c r="E50" i="24"/>
  <c r="S49" i="24"/>
  <c r="R49" i="24"/>
  <c r="Q49" i="24"/>
  <c r="P49" i="24"/>
  <c r="E49" i="24"/>
  <c r="T49" i="24" s="1"/>
  <c r="S48" i="24"/>
  <c r="R48" i="24"/>
  <c r="Q48" i="24"/>
  <c r="P48" i="24"/>
  <c r="E48" i="24"/>
  <c r="U48" i="24" s="1"/>
  <c r="T47" i="24"/>
  <c r="S47" i="24"/>
  <c r="R47" i="24"/>
  <c r="Q47" i="24"/>
  <c r="P47" i="24"/>
  <c r="E47" i="24"/>
  <c r="U47" i="24" s="1"/>
  <c r="S46" i="24"/>
  <c r="R46" i="24"/>
  <c r="Q46" i="24"/>
  <c r="P46" i="24"/>
  <c r="T46" i="24" s="1"/>
  <c r="E46" i="24"/>
  <c r="U46" i="24" s="1"/>
  <c r="U45" i="24"/>
  <c r="S45" i="24"/>
  <c r="R45" i="24"/>
  <c r="Q45" i="24"/>
  <c r="P45" i="24"/>
  <c r="E45" i="24"/>
  <c r="T45" i="24" s="1"/>
  <c r="U42" i="24"/>
  <c r="S42" i="24"/>
  <c r="R42" i="24"/>
  <c r="Q42" i="24"/>
  <c r="P42" i="24"/>
  <c r="E42" i="24"/>
  <c r="T42" i="24" s="1"/>
  <c r="U41" i="24"/>
  <c r="T41" i="24"/>
  <c r="S41" i="24"/>
  <c r="R41" i="24"/>
  <c r="Q41" i="24"/>
  <c r="P41" i="24"/>
  <c r="E41" i="24"/>
  <c r="S40" i="24"/>
  <c r="R40" i="24"/>
  <c r="Q40" i="24"/>
  <c r="P40" i="24"/>
  <c r="E40" i="24"/>
  <c r="U40" i="24" s="1"/>
  <c r="S39" i="24"/>
  <c r="R39" i="24"/>
  <c r="Q39" i="24"/>
  <c r="P39" i="24"/>
  <c r="E39" i="24"/>
  <c r="U39" i="24" s="1"/>
  <c r="U38" i="24"/>
  <c r="S38" i="24"/>
  <c r="R38" i="24"/>
  <c r="Q38" i="24"/>
  <c r="P38" i="24"/>
  <c r="E38" i="24"/>
  <c r="T38" i="24" s="1"/>
  <c r="U37" i="24"/>
  <c r="S37" i="24"/>
  <c r="R37" i="24"/>
  <c r="Q37" i="24"/>
  <c r="P37" i="24"/>
  <c r="E37" i="24"/>
  <c r="T37" i="24" s="1"/>
  <c r="S36" i="24"/>
  <c r="R36" i="24"/>
  <c r="Q36" i="24"/>
  <c r="P36" i="24"/>
  <c r="E36" i="24"/>
  <c r="S35" i="24"/>
  <c r="R35" i="24"/>
  <c r="Q35" i="24"/>
  <c r="P35" i="24"/>
  <c r="E35" i="24"/>
  <c r="S34" i="24"/>
  <c r="R34" i="24"/>
  <c r="Q34" i="24"/>
  <c r="P34" i="24"/>
  <c r="E34" i="24"/>
  <c r="T34" i="24" s="1"/>
  <c r="S33" i="24"/>
  <c r="R33" i="24"/>
  <c r="Q33" i="24"/>
  <c r="P33" i="24"/>
  <c r="T33" i="24" s="1"/>
  <c r="E33" i="24"/>
  <c r="S32" i="24"/>
  <c r="R32" i="24"/>
  <c r="Q32" i="24"/>
  <c r="P32" i="24"/>
  <c r="E32" i="24"/>
  <c r="U31" i="24"/>
  <c r="S31" i="24"/>
  <c r="R31" i="24"/>
  <c r="Q31" i="24"/>
  <c r="P31" i="24"/>
  <c r="T31" i="24" s="1"/>
  <c r="E31" i="24"/>
  <c r="U30" i="24"/>
  <c r="T30" i="24"/>
  <c r="S30" i="24"/>
  <c r="R30" i="24"/>
  <c r="Q30" i="24"/>
  <c r="P30" i="24"/>
  <c r="E30" i="24"/>
  <c r="S29" i="24"/>
  <c r="R29" i="24"/>
  <c r="Q29" i="24"/>
  <c r="P29" i="24"/>
  <c r="E29" i="24"/>
  <c r="U29" i="24" s="1"/>
  <c r="S27" i="24"/>
  <c r="R27" i="24"/>
  <c r="Q27" i="24"/>
  <c r="P27" i="24"/>
  <c r="E27" i="24"/>
  <c r="S26" i="24"/>
  <c r="R26" i="24"/>
  <c r="Q26" i="24"/>
  <c r="P26" i="24"/>
  <c r="E26" i="24"/>
  <c r="U25" i="24"/>
  <c r="S25" i="24"/>
  <c r="R25" i="24"/>
  <c r="Q25" i="24"/>
  <c r="P25" i="24"/>
  <c r="E25" i="24"/>
  <c r="T25" i="24" s="1"/>
  <c r="S24" i="24"/>
  <c r="R24" i="24"/>
  <c r="Q24" i="24"/>
  <c r="P24" i="24"/>
  <c r="E24" i="24"/>
  <c r="S23" i="24"/>
  <c r="R23" i="24"/>
  <c r="Q23" i="24"/>
  <c r="P23" i="24"/>
  <c r="E23" i="24"/>
  <c r="S22" i="24"/>
  <c r="R22" i="24"/>
  <c r="Q22" i="24"/>
  <c r="P22" i="24"/>
  <c r="E22" i="24"/>
  <c r="U21" i="24"/>
  <c r="T21" i="24"/>
  <c r="S21" i="24"/>
  <c r="R21" i="24"/>
  <c r="Q21" i="24"/>
  <c r="P21" i="24"/>
  <c r="E21" i="24"/>
  <c r="T20" i="24"/>
  <c r="S20" i="24"/>
  <c r="R20" i="24"/>
  <c r="Q20" i="24"/>
  <c r="P20" i="24"/>
  <c r="E20" i="24"/>
  <c r="U20" i="24" s="1"/>
  <c r="S19" i="24"/>
  <c r="R19" i="24"/>
  <c r="Q19" i="24"/>
  <c r="P19" i="24"/>
  <c r="E19" i="24"/>
  <c r="U19" i="24" s="1"/>
  <c r="S18" i="24"/>
  <c r="R18" i="24"/>
  <c r="Q18" i="24"/>
  <c r="P18" i="24"/>
  <c r="E18" i="24"/>
  <c r="S17" i="24"/>
  <c r="R17" i="24"/>
  <c r="Q17" i="24"/>
  <c r="P17" i="24"/>
  <c r="E17" i="24"/>
  <c r="S16" i="24"/>
  <c r="R16" i="24"/>
  <c r="Q16" i="24"/>
  <c r="P16" i="24"/>
  <c r="E16" i="24"/>
  <c r="S15" i="24"/>
  <c r="R15" i="24"/>
  <c r="Q15" i="24"/>
  <c r="P15" i="24"/>
  <c r="E15" i="24"/>
  <c r="S14" i="24"/>
  <c r="R14" i="24"/>
  <c r="Q14" i="24"/>
  <c r="P14" i="24"/>
  <c r="E14" i="24"/>
  <c r="U13" i="24"/>
  <c r="T13" i="24"/>
  <c r="S13" i="24"/>
  <c r="R13" i="24"/>
  <c r="Q13" i="24"/>
  <c r="P13" i="24"/>
  <c r="E13" i="24"/>
  <c r="T12" i="24"/>
  <c r="S12" i="24"/>
  <c r="R12" i="24"/>
  <c r="Q12" i="24"/>
  <c r="P12" i="24"/>
  <c r="E12" i="24"/>
  <c r="U12" i="24" s="1"/>
  <c r="U11" i="24"/>
  <c r="S11" i="24"/>
  <c r="R11" i="24"/>
  <c r="Q11" i="24"/>
  <c r="P11" i="24"/>
  <c r="E11" i="24"/>
  <c r="T11" i="24" s="1"/>
  <c r="S10" i="24"/>
  <c r="R10" i="24"/>
  <c r="Q10" i="24"/>
  <c r="P10" i="24"/>
  <c r="E10" i="24"/>
  <c r="T10" i="24" s="1"/>
  <c r="S64" i="23"/>
  <c r="R64" i="23"/>
  <c r="Q64" i="23"/>
  <c r="P64" i="23"/>
  <c r="E64" i="23"/>
  <c r="S63" i="23"/>
  <c r="R63" i="23"/>
  <c r="Q63" i="23"/>
  <c r="P63" i="23"/>
  <c r="E63" i="23"/>
  <c r="R62" i="23"/>
  <c r="T60" i="23"/>
  <c r="S60" i="23"/>
  <c r="R60" i="23"/>
  <c r="Q60" i="23"/>
  <c r="P60" i="23"/>
  <c r="E60" i="23"/>
  <c r="U60" i="23" s="1"/>
  <c r="S59" i="23"/>
  <c r="R59" i="23"/>
  <c r="Q59" i="23"/>
  <c r="P59" i="23"/>
  <c r="E59" i="23"/>
  <c r="S58" i="23"/>
  <c r="R58" i="23"/>
  <c r="Q58" i="23"/>
  <c r="P58" i="23"/>
  <c r="E58" i="23"/>
  <c r="U58" i="23" s="1"/>
  <c r="U57" i="23"/>
  <c r="T57" i="23"/>
  <c r="S57" i="23"/>
  <c r="R57" i="23"/>
  <c r="Q57" i="23"/>
  <c r="P57" i="23"/>
  <c r="E57" i="23"/>
  <c r="U55" i="23"/>
  <c r="T55" i="23"/>
  <c r="S55" i="23"/>
  <c r="R55" i="23"/>
  <c r="Q55" i="23"/>
  <c r="P55" i="23"/>
  <c r="E55" i="23"/>
  <c r="U54" i="23"/>
  <c r="S54" i="23"/>
  <c r="R54" i="23"/>
  <c r="Q54" i="23"/>
  <c r="P54" i="23"/>
  <c r="E54" i="23"/>
  <c r="T54" i="23" s="1"/>
  <c r="T53" i="23"/>
  <c r="S53" i="23"/>
  <c r="R53" i="23"/>
  <c r="Q53" i="23"/>
  <c r="P53" i="23"/>
  <c r="E53" i="23"/>
  <c r="U53" i="23" s="1"/>
  <c r="S52" i="23"/>
  <c r="R52" i="23"/>
  <c r="Q52" i="23"/>
  <c r="P52" i="23"/>
  <c r="E52" i="23"/>
  <c r="S51" i="23"/>
  <c r="R51" i="23"/>
  <c r="Q51" i="23"/>
  <c r="P51" i="23"/>
  <c r="E51" i="23"/>
  <c r="U50" i="23"/>
  <c r="S50" i="23"/>
  <c r="R50" i="23"/>
  <c r="Q50" i="23"/>
  <c r="P50" i="23"/>
  <c r="E50" i="23"/>
  <c r="T50" i="23" s="1"/>
  <c r="S49" i="23"/>
  <c r="R49" i="23"/>
  <c r="Q49" i="23"/>
  <c r="P49" i="23"/>
  <c r="E49" i="23"/>
  <c r="S48" i="23"/>
  <c r="R48" i="23"/>
  <c r="Q48" i="23"/>
  <c r="P48" i="23"/>
  <c r="E48" i="23"/>
  <c r="U47" i="23"/>
  <c r="T47" i="23"/>
  <c r="S47" i="23"/>
  <c r="R47" i="23"/>
  <c r="Q47" i="23"/>
  <c r="P47" i="23"/>
  <c r="E47" i="23"/>
  <c r="U46" i="23"/>
  <c r="T46" i="23"/>
  <c r="S46" i="23"/>
  <c r="R46" i="23"/>
  <c r="Q46" i="23"/>
  <c r="P46" i="23"/>
  <c r="E46" i="23"/>
  <c r="U45" i="23"/>
  <c r="T45" i="23"/>
  <c r="S45" i="23"/>
  <c r="R45" i="23"/>
  <c r="Q45" i="23"/>
  <c r="P45" i="23"/>
  <c r="E45" i="23"/>
  <c r="R44" i="23"/>
  <c r="S42" i="23"/>
  <c r="R42" i="23"/>
  <c r="Q42" i="23"/>
  <c r="P42" i="23"/>
  <c r="E42" i="23"/>
  <c r="T42" i="23" s="1"/>
  <c r="S41" i="23"/>
  <c r="R41" i="23"/>
  <c r="Q41" i="23"/>
  <c r="P41" i="23"/>
  <c r="E41" i="23"/>
  <c r="U41" i="23" s="1"/>
  <c r="S40" i="23"/>
  <c r="R40" i="23"/>
  <c r="Q40" i="23"/>
  <c r="P40" i="23"/>
  <c r="E40" i="23"/>
  <c r="T40" i="23" s="1"/>
  <c r="U39" i="23"/>
  <c r="S39" i="23"/>
  <c r="R39" i="23"/>
  <c r="Q39" i="23"/>
  <c r="P39" i="23"/>
  <c r="E39" i="23"/>
  <c r="T39" i="23" s="1"/>
  <c r="T38" i="23"/>
  <c r="S38" i="23"/>
  <c r="R38" i="23"/>
  <c r="Q38" i="23"/>
  <c r="P38" i="23"/>
  <c r="E38" i="23"/>
  <c r="U38" i="23" s="1"/>
  <c r="S37" i="23"/>
  <c r="R37" i="23"/>
  <c r="Q37" i="23"/>
  <c r="P37" i="23"/>
  <c r="E37" i="23"/>
  <c r="S36" i="23"/>
  <c r="R36" i="23"/>
  <c r="Q36" i="23"/>
  <c r="P36" i="23"/>
  <c r="E36" i="23"/>
  <c r="S35" i="23"/>
  <c r="R35" i="23"/>
  <c r="Q35" i="23"/>
  <c r="P35" i="23"/>
  <c r="E35" i="23"/>
  <c r="S34" i="23"/>
  <c r="R34" i="23"/>
  <c r="Q34" i="23"/>
  <c r="P34" i="23"/>
  <c r="E34" i="23"/>
  <c r="S33" i="23"/>
  <c r="R33" i="23"/>
  <c r="Q33" i="23"/>
  <c r="P33" i="23"/>
  <c r="E33" i="23"/>
  <c r="U32" i="23"/>
  <c r="S32" i="23"/>
  <c r="R32" i="23"/>
  <c r="Q32" i="23"/>
  <c r="P32" i="23"/>
  <c r="E32" i="23"/>
  <c r="T32" i="23" s="1"/>
  <c r="U31" i="23"/>
  <c r="T31" i="23"/>
  <c r="S31" i="23"/>
  <c r="R31" i="23"/>
  <c r="Q31" i="23"/>
  <c r="P31" i="23"/>
  <c r="E31" i="23"/>
  <c r="U30" i="23"/>
  <c r="T30" i="23"/>
  <c r="S30" i="23"/>
  <c r="R30" i="23"/>
  <c r="Q30" i="23"/>
  <c r="P30" i="23"/>
  <c r="E30" i="23"/>
  <c r="U29" i="23"/>
  <c r="T29" i="23"/>
  <c r="S29" i="23"/>
  <c r="R29" i="23"/>
  <c r="Q29" i="23"/>
  <c r="P29" i="23"/>
  <c r="E29" i="23"/>
  <c r="R28" i="23"/>
  <c r="U27" i="23"/>
  <c r="T27" i="23"/>
  <c r="S27" i="23"/>
  <c r="R27" i="23"/>
  <c r="Q27" i="23"/>
  <c r="P27" i="23"/>
  <c r="E27" i="23"/>
  <c r="U26" i="23"/>
  <c r="S26" i="23"/>
  <c r="R26" i="23"/>
  <c r="Q26" i="23"/>
  <c r="P26" i="23"/>
  <c r="E26" i="23"/>
  <c r="T26" i="23" s="1"/>
  <c r="T25" i="23"/>
  <c r="S25" i="23"/>
  <c r="R25" i="23"/>
  <c r="Q25" i="23"/>
  <c r="P25" i="23"/>
  <c r="E25" i="23"/>
  <c r="U25" i="23" s="1"/>
  <c r="S24" i="23"/>
  <c r="R24" i="23"/>
  <c r="Q24" i="23"/>
  <c r="P24" i="23"/>
  <c r="E24" i="23"/>
  <c r="S23" i="23"/>
  <c r="R23" i="23"/>
  <c r="Q23" i="23"/>
  <c r="P23" i="23"/>
  <c r="E23" i="23"/>
  <c r="U22" i="23"/>
  <c r="S22" i="23"/>
  <c r="R22" i="23"/>
  <c r="Q22" i="23"/>
  <c r="P22" i="23"/>
  <c r="E22" i="23"/>
  <c r="T22" i="23" s="1"/>
  <c r="S21" i="23"/>
  <c r="R21" i="23"/>
  <c r="Q21" i="23"/>
  <c r="P21" i="23"/>
  <c r="E21" i="23"/>
  <c r="S20" i="23"/>
  <c r="R20" i="23"/>
  <c r="Q20" i="23"/>
  <c r="P20" i="23"/>
  <c r="E20" i="23"/>
  <c r="T19" i="23"/>
  <c r="S19" i="23"/>
  <c r="R19" i="23"/>
  <c r="Q19" i="23"/>
  <c r="P19" i="23"/>
  <c r="E19" i="23"/>
  <c r="U19" i="23" s="1"/>
  <c r="T18" i="23"/>
  <c r="S18" i="23"/>
  <c r="R18" i="23"/>
  <c r="Q18" i="23"/>
  <c r="P18" i="23"/>
  <c r="E18" i="23"/>
  <c r="U18" i="23" s="1"/>
  <c r="U17" i="23"/>
  <c r="S17" i="23"/>
  <c r="R17" i="23"/>
  <c r="Q17" i="23"/>
  <c r="P17" i="23"/>
  <c r="E17" i="23"/>
  <c r="T17" i="23" s="1"/>
  <c r="S16" i="23"/>
  <c r="R16" i="23"/>
  <c r="Q16" i="23"/>
  <c r="P16" i="23"/>
  <c r="E16" i="23"/>
  <c r="S15" i="23"/>
  <c r="R15" i="23"/>
  <c r="Q15" i="23"/>
  <c r="P15" i="23"/>
  <c r="E15" i="23"/>
  <c r="S14" i="23"/>
  <c r="R14" i="23"/>
  <c r="Q14" i="23"/>
  <c r="P14" i="23"/>
  <c r="E14" i="23"/>
  <c r="T14" i="23" s="1"/>
  <c r="T13" i="23"/>
  <c r="S13" i="23"/>
  <c r="R13" i="23"/>
  <c r="Q13" i="23"/>
  <c r="P13" i="23"/>
  <c r="E13" i="23"/>
  <c r="U13" i="23" s="1"/>
  <c r="S12" i="23"/>
  <c r="R12" i="23"/>
  <c r="Q12" i="23"/>
  <c r="P12" i="23"/>
  <c r="E12" i="23"/>
  <c r="S11" i="23"/>
  <c r="R11" i="23"/>
  <c r="Q11" i="23"/>
  <c r="P11" i="23"/>
  <c r="E11" i="23"/>
  <c r="T10" i="23"/>
  <c r="S10" i="23"/>
  <c r="R10" i="23"/>
  <c r="Q10" i="23"/>
  <c r="P10" i="23"/>
  <c r="E10" i="23"/>
  <c r="U64" i="22"/>
  <c r="S64" i="22"/>
  <c r="R64" i="22"/>
  <c r="Q64" i="22"/>
  <c r="P64" i="22"/>
  <c r="E64" i="22"/>
  <c r="T64" i="22" s="1"/>
  <c r="S63" i="22"/>
  <c r="R63" i="22"/>
  <c r="Q63" i="22"/>
  <c r="P63" i="22"/>
  <c r="P62" i="22" s="1"/>
  <c r="E63" i="22"/>
  <c r="R62" i="22"/>
  <c r="S60" i="22"/>
  <c r="R60" i="22"/>
  <c r="Q60" i="22"/>
  <c r="P60" i="22"/>
  <c r="E60" i="22"/>
  <c r="T60" i="22" s="1"/>
  <c r="U59" i="22"/>
  <c r="T59" i="22"/>
  <c r="S59" i="22"/>
  <c r="R59" i="22"/>
  <c r="Q59" i="22"/>
  <c r="P59" i="22"/>
  <c r="E59" i="22"/>
  <c r="U58" i="22"/>
  <c r="T58" i="22"/>
  <c r="S58" i="22"/>
  <c r="R58" i="22"/>
  <c r="Q58" i="22"/>
  <c r="P58" i="22"/>
  <c r="E58" i="22"/>
  <c r="U57" i="22"/>
  <c r="T57" i="22"/>
  <c r="S57" i="22"/>
  <c r="R57" i="22"/>
  <c r="Q57" i="22"/>
  <c r="P57" i="22"/>
  <c r="E57" i="22"/>
  <c r="R56" i="22"/>
  <c r="U55" i="22"/>
  <c r="T55" i="22"/>
  <c r="S55" i="22"/>
  <c r="R55" i="22"/>
  <c r="Q55" i="22"/>
  <c r="P55" i="22"/>
  <c r="E55" i="22"/>
  <c r="U54" i="22"/>
  <c r="S54" i="22"/>
  <c r="R54" i="22"/>
  <c r="Q54" i="22"/>
  <c r="P54" i="22"/>
  <c r="E54" i="22"/>
  <c r="T54" i="22" s="1"/>
  <c r="T53" i="22"/>
  <c r="S53" i="22"/>
  <c r="R53" i="22"/>
  <c r="Q53" i="22"/>
  <c r="P53" i="22"/>
  <c r="E53" i="22"/>
  <c r="U53" i="22" s="1"/>
  <c r="S52" i="22"/>
  <c r="R52" i="22"/>
  <c r="Q52" i="22"/>
  <c r="P52" i="22"/>
  <c r="E52" i="22"/>
  <c r="T52" i="22" s="1"/>
  <c r="U51" i="22"/>
  <c r="T51" i="22"/>
  <c r="S51" i="22"/>
  <c r="R51" i="22"/>
  <c r="Q51" i="22"/>
  <c r="P51" i="22"/>
  <c r="E51" i="22"/>
  <c r="S50" i="22"/>
  <c r="R50" i="22"/>
  <c r="Q50" i="22"/>
  <c r="P50" i="22"/>
  <c r="E50" i="22"/>
  <c r="S49" i="22"/>
  <c r="R49" i="22"/>
  <c r="Q49" i="22"/>
  <c r="P49" i="22"/>
  <c r="E49" i="22"/>
  <c r="U48" i="22"/>
  <c r="S48" i="22"/>
  <c r="R48" i="22"/>
  <c r="Q48" i="22"/>
  <c r="P48" i="22"/>
  <c r="E48" i="22"/>
  <c r="T48" i="22" s="1"/>
  <c r="U47" i="22"/>
  <c r="T47" i="22"/>
  <c r="S47" i="22"/>
  <c r="R47" i="22"/>
  <c r="Q47" i="22"/>
  <c r="P47" i="22"/>
  <c r="E47" i="22"/>
  <c r="U46" i="22"/>
  <c r="T46" i="22"/>
  <c r="S46" i="22"/>
  <c r="R46" i="22"/>
  <c r="Q46" i="22"/>
  <c r="P46" i="22"/>
  <c r="E46" i="22"/>
  <c r="U45" i="22"/>
  <c r="S45" i="22"/>
  <c r="R45" i="22"/>
  <c r="Q45" i="22"/>
  <c r="P45" i="22"/>
  <c r="E45" i="22"/>
  <c r="T45" i="22" s="1"/>
  <c r="R44" i="22"/>
  <c r="R43" i="22"/>
  <c r="S42" i="22"/>
  <c r="R42" i="22"/>
  <c r="Q42" i="22"/>
  <c r="P42" i="22"/>
  <c r="E42" i="22"/>
  <c r="S41" i="22"/>
  <c r="R41" i="22"/>
  <c r="Q41" i="22"/>
  <c r="P41" i="22"/>
  <c r="E41" i="22"/>
  <c r="U40" i="22"/>
  <c r="S40" i="22"/>
  <c r="R40" i="22"/>
  <c r="Q40" i="22"/>
  <c r="P40" i="22"/>
  <c r="E40" i="22"/>
  <c r="T40" i="22" s="1"/>
  <c r="U39" i="22"/>
  <c r="T39" i="22"/>
  <c r="S39" i="22"/>
  <c r="R39" i="22"/>
  <c r="Q39" i="22"/>
  <c r="P39" i="22"/>
  <c r="E39" i="22"/>
  <c r="T38" i="22"/>
  <c r="S38" i="22"/>
  <c r="R38" i="22"/>
  <c r="Q38" i="22"/>
  <c r="P38" i="22"/>
  <c r="E38" i="22"/>
  <c r="U38" i="22" s="1"/>
  <c r="S37" i="22"/>
  <c r="R37" i="22"/>
  <c r="Q37" i="22"/>
  <c r="P37" i="22"/>
  <c r="E37" i="22"/>
  <c r="S36" i="22"/>
  <c r="R36" i="22"/>
  <c r="Q36" i="22"/>
  <c r="P36" i="22"/>
  <c r="E36" i="22"/>
  <c r="S35" i="22"/>
  <c r="R35" i="22"/>
  <c r="Q35" i="22"/>
  <c r="P35" i="22"/>
  <c r="E35" i="22"/>
  <c r="T35" i="22" s="1"/>
  <c r="S34" i="22"/>
  <c r="R34" i="22"/>
  <c r="Q34" i="22"/>
  <c r="P34" i="22"/>
  <c r="E34" i="22"/>
  <c r="S33" i="22"/>
  <c r="R33" i="22"/>
  <c r="Q33" i="22"/>
  <c r="P33" i="22"/>
  <c r="E33" i="22"/>
  <c r="U32" i="22"/>
  <c r="S32" i="22"/>
  <c r="R32" i="22"/>
  <c r="Q32" i="22"/>
  <c r="P32" i="22"/>
  <c r="E32" i="22"/>
  <c r="T32" i="22" s="1"/>
  <c r="S31" i="22"/>
  <c r="R31" i="22"/>
  <c r="Q31" i="22"/>
  <c r="U31" i="22" s="1"/>
  <c r="P31" i="22"/>
  <c r="E31" i="22"/>
  <c r="T31" i="22" s="1"/>
  <c r="T30" i="22"/>
  <c r="S30" i="22"/>
  <c r="R30" i="22"/>
  <c r="Q30" i="22"/>
  <c r="P30" i="22"/>
  <c r="E30" i="22"/>
  <c r="U30" i="22" s="1"/>
  <c r="S29" i="22"/>
  <c r="R29" i="22"/>
  <c r="Q29" i="22"/>
  <c r="P29" i="22"/>
  <c r="E29" i="22"/>
  <c r="R28" i="22"/>
  <c r="S27" i="22"/>
  <c r="R27" i="22"/>
  <c r="Q27" i="22"/>
  <c r="P27" i="22"/>
  <c r="E27" i="22"/>
  <c r="U26" i="22"/>
  <c r="S26" i="22"/>
  <c r="R26" i="22"/>
  <c r="Q26" i="22"/>
  <c r="P26" i="22"/>
  <c r="E26" i="22"/>
  <c r="T26" i="22" s="1"/>
  <c r="U25" i="22"/>
  <c r="T25" i="22"/>
  <c r="S25" i="22"/>
  <c r="R25" i="22"/>
  <c r="Q25" i="22"/>
  <c r="P25" i="22"/>
  <c r="E25" i="22"/>
  <c r="T24" i="22"/>
  <c r="S24" i="22"/>
  <c r="R24" i="22"/>
  <c r="Q24" i="22"/>
  <c r="P24" i="22"/>
  <c r="E24" i="22"/>
  <c r="U24" i="22" s="1"/>
  <c r="U23" i="22"/>
  <c r="S23" i="22"/>
  <c r="R23" i="22"/>
  <c r="Q23" i="22"/>
  <c r="P23" i="22"/>
  <c r="E23" i="22"/>
  <c r="T23" i="22" s="1"/>
  <c r="S22" i="22"/>
  <c r="R22" i="22"/>
  <c r="Q22" i="22"/>
  <c r="P22" i="22"/>
  <c r="E22" i="22"/>
  <c r="S21" i="22"/>
  <c r="R21" i="22"/>
  <c r="Q21" i="22"/>
  <c r="P21" i="22"/>
  <c r="E21" i="22"/>
  <c r="S20" i="22"/>
  <c r="R20" i="22"/>
  <c r="Q20" i="22"/>
  <c r="P20" i="22"/>
  <c r="E20" i="22"/>
  <c r="T20" i="22" s="1"/>
  <c r="T19" i="22"/>
  <c r="S19" i="22"/>
  <c r="R19" i="22"/>
  <c r="Q19" i="22"/>
  <c r="P19" i="22"/>
  <c r="E19" i="22"/>
  <c r="U19" i="22" s="1"/>
  <c r="S18" i="22"/>
  <c r="R18" i="22"/>
  <c r="Q18" i="22"/>
  <c r="P18" i="22"/>
  <c r="E18" i="22"/>
  <c r="S17" i="22"/>
  <c r="R17" i="22"/>
  <c r="Q17" i="22"/>
  <c r="P17" i="22"/>
  <c r="E17" i="22"/>
  <c r="T16" i="22"/>
  <c r="S16" i="22"/>
  <c r="R16" i="22"/>
  <c r="Q16" i="22"/>
  <c r="P16" i="22"/>
  <c r="E16" i="22"/>
  <c r="U16" i="22" s="1"/>
  <c r="U15" i="22"/>
  <c r="S15" i="22"/>
  <c r="R15" i="22"/>
  <c r="Q15" i="22"/>
  <c r="P15" i="22"/>
  <c r="E15" i="22"/>
  <c r="T15" i="22" s="1"/>
  <c r="S14" i="22"/>
  <c r="R14" i="22"/>
  <c r="Q14" i="22"/>
  <c r="P14" i="22"/>
  <c r="E14" i="22"/>
  <c r="S13" i="22"/>
  <c r="R13" i="22"/>
  <c r="Q13" i="22"/>
  <c r="P13" i="22"/>
  <c r="E13" i="22"/>
  <c r="U12" i="22"/>
  <c r="S12" i="22"/>
  <c r="R12" i="22"/>
  <c r="Q12" i="22"/>
  <c r="P12" i="22"/>
  <c r="E12" i="22"/>
  <c r="T12" i="22" s="1"/>
  <c r="S11" i="22"/>
  <c r="R11" i="22"/>
  <c r="Q11" i="22"/>
  <c r="P11" i="22"/>
  <c r="E11" i="22"/>
  <c r="U11" i="22" s="1"/>
  <c r="S10" i="22"/>
  <c r="R10" i="22"/>
  <c r="Q10" i="22"/>
  <c r="P10" i="22"/>
  <c r="E10" i="22"/>
  <c r="S64" i="21"/>
  <c r="R64" i="21"/>
  <c r="Q64" i="21"/>
  <c r="P64" i="21"/>
  <c r="E64" i="21"/>
  <c r="U64" i="21" s="1"/>
  <c r="U63" i="21"/>
  <c r="T63" i="21"/>
  <c r="S63" i="21"/>
  <c r="R63" i="21"/>
  <c r="Q63" i="21"/>
  <c r="P63" i="21"/>
  <c r="E63" i="21"/>
  <c r="S62" i="21"/>
  <c r="R62" i="21"/>
  <c r="S60" i="21"/>
  <c r="R60" i="21"/>
  <c r="Q60" i="21"/>
  <c r="P60" i="21"/>
  <c r="E60" i="21"/>
  <c r="U60" i="21" s="1"/>
  <c r="S59" i="21"/>
  <c r="R59" i="21"/>
  <c r="Q59" i="21"/>
  <c r="P59" i="21"/>
  <c r="E59" i="21"/>
  <c r="S58" i="21"/>
  <c r="R58" i="21"/>
  <c r="Q58" i="21"/>
  <c r="P58" i="21"/>
  <c r="E58" i="21"/>
  <c r="S57" i="21"/>
  <c r="R57" i="21"/>
  <c r="Q57" i="21"/>
  <c r="P57" i="21"/>
  <c r="E57" i="21"/>
  <c r="T57" i="21" s="1"/>
  <c r="R56" i="21"/>
  <c r="S55" i="21"/>
  <c r="R55" i="21"/>
  <c r="Q55" i="21"/>
  <c r="P55" i="21"/>
  <c r="E55" i="21"/>
  <c r="S54" i="21"/>
  <c r="R54" i="21"/>
  <c r="Q54" i="21"/>
  <c r="P54" i="21"/>
  <c r="E54" i="21"/>
  <c r="U53" i="21"/>
  <c r="S53" i="21"/>
  <c r="R53" i="21"/>
  <c r="Q53" i="21"/>
  <c r="P53" i="21"/>
  <c r="E53" i="21"/>
  <c r="T53" i="21" s="1"/>
  <c r="U52" i="21"/>
  <c r="S52" i="21"/>
  <c r="R52" i="21"/>
  <c r="Q52" i="21"/>
  <c r="P52" i="21"/>
  <c r="E52" i="21"/>
  <c r="T52" i="21" s="1"/>
  <c r="T51" i="21"/>
  <c r="S51" i="21"/>
  <c r="R51" i="21"/>
  <c r="Q51" i="21"/>
  <c r="P51" i="21"/>
  <c r="E51" i="21"/>
  <c r="U51" i="21" s="1"/>
  <c r="S50" i="21"/>
  <c r="R50" i="21"/>
  <c r="Q50" i="21"/>
  <c r="P50" i="21"/>
  <c r="E50" i="21"/>
  <c r="U50" i="21" s="1"/>
  <c r="S49" i="21"/>
  <c r="R49" i="21"/>
  <c r="Q49" i="21"/>
  <c r="P49" i="21"/>
  <c r="E49" i="21"/>
  <c r="U49" i="21" s="1"/>
  <c r="S48" i="21"/>
  <c r="R48" i="21"/>
  <c r="Q48" i="21"/>
  <c r="P48" i="21"/>
  <c r="E48" i="21"/>
  <c r="T48" i="21" s="1"/>
  <c r="S47" i="21"/>
  <c r="R47" i="21"/>
  <c r="Q47" i="21"/>
  <c r="P47" i="21"/>
  <c r="E47" i="21"/>
  <c r="S46" i="21"/>
  <c r="R46" i="21"/>
  <c r="Q46" i="21"/>
  <c r="P46" i="21"/>
  <c r="E46" i="21"/>
  <c r="S45" i="21"/>
  <c r="R45" i="21"/>
  <c r="Q45" i="21"/>
  <c r="P45" i="21"/>
  <c r="E45" i="21"/>
  <c r="R44" i="21"/>
  <c r="S42" i="21"/>
  <c r="R42" i="21"/>
  <c r="Q42" i="21"/>
  <c r="P42" i="21"/>
  <c r="E42" i="21"/>
  <c r="U41" i="21"/>
  <c r="S41" i="21"/>
  <c r="R41" i="21"/>
  <c r="Q41" i="21"/>
  <c r="P41" i="21"/>
  <c r="E41" i="21"/>
  <c r="T41" i="21" s="1"/>
  <c r="T40" i="21"/>
  <c r="S40" i="21"/>
  <c r="R40" i="21"/>
  <c r="Q40" i="21"/>
  <c r="P40" i="21"/>
  <c r="E40" i="21"/>
  <c r="U40" i="21" s="1"/>
  <c r="S39" i="21"/>
  <c r="R39" i="21"/>
  <c r="Q39" i="21"/>
  <c r="P39" i="21"/>
  <c r="E39" i="21"/>
  <c r="S38" i="21"/>
  <c r="R38" i="21"/>
  <c r="Q38" i="21"/>
  <c r="P38" i="21"/>
  <c r="E38" i="21"/>
  <c r="U37" i="21"/>
  <c r="S37" i="21"/>
  <c r="R37" i="21"/>
  <c r="Q37" i="21"/>
  <c r="P37" i="21"/>
  <c r="E37" i="21"/>
  <c r="T37" i="21" s="1"/>
  <c r="S36" i="21"/>
  <c r="R36" i="21"/>
  <c r="Q36" i="21"/>
  <c r="U36" i="21" s="1"/>
  <c r="P36" i="21"/>
  <c r="E36" i="21"/>
  <c r="T36" i="21" s="1"/>
  <c r="T35" i="21"/>
  <c r="S35" i="21"/>
  <c r="R35" i="21"/>
  <c r="Q35" i="21"/>
  <c r="P35" i="21"/>
  <c r="E35" i="21"/>
  <c r="U35" i="21" s="1"/>
  <c r="S34" i="21"/>
  <c r="R34" i="21"/>
  <c r="Q34" i="21"/>
  <c r="P34" i="21"/>
  <c r="E34" i="21"/>
  <c r="S33" i="21"/>
  <c r="R33" i="21"/>
  <c r="Q33" i="21"/>
  <c r="P33" i="21"/>
  <c r="E33" i="21"/>
  <c r="T33" i="21" s="1"/>
  <c r="U32" i="21"/>
  <c r="T32" i="21"/>
  <c r="S32" i="21"/>
  <c r="R32" i="21"/>
  <c r="Q32" i="21"/>
  <c r="P32" i="21"/>
  <c r="E32" i="21"/>
  <c r="S31" i="21"/>
  <c r="R31" i="21"/>
  <c r="Q31" i="21"/>
  <c r="P31" i="21"/>
  <c r="E31" i="21"/>
  <c r="S30" i="21"/>
  <c r="R30" i="21"/>
  <c r="Q30" i="21"/>
  <c r="P30" i="21"/>
  <c r="E30" i="21"/>
  <c r="S29" i="21"/>
  <c r="R29" i="21"/>
  <c r="Q29" i="21"/>
  <c r="P29" i="21"/>
  <c r="E29" i="21"/>
  <c r="T29" i="21" s="1"/>
  <c r="R28" i="21"/>
  <c r="S27" i="21"/>
  <c r="R27" i="21"/>
  <c r="Q27" i="21"/>
  <c r="P27" i="21"/>
  <c r="E27" i="21"/>
  <c r="S26" i="21"/>
  <c r="R26" i="21"/>
  <c r="Q26" i="21"/>
  <c r="P26" i="21"/>
  <c r="E26" i="21"/>
  <c r="U25" i="21"/>
  <c r="S25" i="21"/>
  <c r="R25" i="21"/>
  <c r="Q25" i="21"/>
  <c r="P25" i="21"/>
  <c r="E25" i="21"/>
  <c r="T25" i="21" s="1"/>
  <c r="U24" i="21"/>
  <c r="T24" i="21"/>
  <c r="S24" i="21"/>
  <c r="R24" i="21"/>
  <c r="Q24" i="21"/>
  <c r="P24" i="21"/>
  <c r="E24" i="21"/>
  <c r="U23" i="21"/>
  <c r="T23" i="21"/>
  <c r="S23" i="21"/>
  <c r="R23" i="21"/>
  <c r="Q23" i="21"/>
  <c r="P23" i="21"/>
  <c r="E23" i="21"/>
  <c r="U22" i="21"/>
  <c r="S22" i="21"/>
  <c r="R22" i="21"/>
  <c r="Q22" i="21"/>
  <c r="P22" i="21"/>
  <c r="E22" i="21"/>
  <c r="T22" i="21" s="1"/>
  <c r="T21" i="21"/>
  <c r="S21" i="21"/>
  <c r="R21" i="21"/>
  <c r="Q21" i="21"/>
  <c r="P21" i="21"/>
  <c r="E21" i="21"/>
  <c r="U21" i="21" s="1"/>
  <c r="S20" i="21"/>
  <c r="R20" i="21"/>
  <c r="Q20" i="21"/>
  <c r="P20" i="21"/>
  <c r="E20" i="21"/>
  <c r="S19" i="21"/>
  <c r="R19" i="21"/>
  <c r="Q19" i="21"/>
  <c r="P19" i="21"/>
  <c r="E19" i="21"/>
  <c r="S18" i="21"/>
  <c r="R18" i="21"/>
  <c r="Q18" i="21"/>
  <c r="P18" i="21"/>
  <c r="E18" i="21"/>
  <c r="S17" i="21"/>
  <c r="R17" i="21"/>
  <c r="Q17" i="21"/>
  <c r="P17" i="21"/>
  <c r="E17" i="21"/>
  <c r="U16" i="21"/>
  <c r="T16" i="21"/>
  <c r="S16" i="21"/>
  <c r="R16" i="21"/>
  <c r="Q16" i="21"/>
  <c r="P16" i="21"/>
  <c r="E16" i="21"/>
  <c r="U15" i="21"/>
  <c r="T15" i="21"/>
  <c r="S15" i="21"/>
  <c r="R15" i="21"/>
  <c r="Q15" i="21"/>
  <c r="P15" i="21"/>
  <c r="E15" i="21"/>
  <c r="U14" i="21"/>
  <c r="T14" i="21"/>
  <c r="S14" i="21"/>
  <c r="R14" i="21"/>
  <c r="Q14" i="21"/>
  <c r="P14" i="21"/>
  <c r="E14" i="21"/>
  <c r="S13" i="21"/>
  <c r="R13" i="21"/>
  <c r="Q13" i="21"/>
  <c r="U13" i="21" s="1"/>
  <c r="P13" i="21"/>
  <c r="T13" i="21" s="1"/>
  <c r="E13" i="21"/>
  <c r="S12" i="21"/>
  <c r="R12" i="21"/>
  <c r="Q12" i="21"/>
  <c r="P12" i="21"/>
  <c r="E12" i="21"/>
  <c r="S11" i="21"/>
  <c r="R11" i="21"/>
  <c r="Q11" i="21"/>
  <c r="P11" i="21"/>
  <c r="E11" i="21"/>
  <c r="S10" i="21"/>
  <c r="R10" i="21"/>
  <c r="Q10" i="21"/>
  <c r="P10" i="21"/>
  <c r="E10" i="21"/>
  <c r="S64" i="20"/>
  <c r="R64" i="20"/>
  <c r="Q64" i="20"/>
  <c r="P64" i="20"/>
  <c r="E64" i="20"/>
  <c r="U63" i="20"/>
  <c r="S63" i="20"/>
  <c r="R63" i="20"/>
  <c r="Q63" i="20"/>
  <c r="P63" i="20"/>
  <c r="E63" i="20"/>
  <c r="T63" i="20" s="1"/>
  <c r="R62" i="20"/>
  <c r="S60" i="20"/>
  <c r="R60" i="20"/>
  <c r="Q60" i="20"/>
  <c r="P60" i="20"/>
  <c r="E60" i="20"/>
  <c r="U60" i="20" s="1"/>
  <c r="S59" i="20"/>
  <c r="R59" i="20"/>
  <c r="Q59" i="20"/>
  <c r="P59" i="20"/>
  <c r="E59" i="20"/>
  <c r="S58" i="20"/>
  <c r="R58" i="20"/>
  <c r="Q58" i="20"/>
  <c r="P58" i="20"/>
  <c r="E58" i="20"/>
  <c r="T58" i="20" s="1"/>
  <c r="S57" i="20"/>
  <c r="R57" i="20"/>
  <c r="Q57" i="20"/>
  <c r="P57" i="20"/>
  <c r="E57" i="20"/>
  <c r="R56" i="20"/>
  <c r="U55" i="20"/>
  <c r="S55" i="20"/>
  <c r="R55" i="20"/>
  <c r="Q55" i="20"/>
  <c r="P55" i="20"/>
  <c r="E55" i="20"/>
  <c r="T55" i="20" s="1"/>
  <c r="T54" i="20"/>
  <c r="S54" i="20"/>
  <c r="R54" i="20"/>
  <c r="Q54" i="20"/>
  <c r="P54" i="20"/>
  <c r="E54" i="20"/>
  <c r="U54" i="20" s="1"/>
  <c r="S53" i="20"/>
  <c r="R53" i="20"/>
  <c r="Q53" i="20"/>
  <c r="P53" i="20"/>
  <c r="E53" i="20"/>
  <c r="S52" i="20"/>
  <c r="R52" i="20"/>
  <c r="Q52" i="20"/>
  <c r="P52" i="20"/>
  <c r="E52" i="20"/>
  <c r="S51" i="20"/>
  <c r="R51" i="20"/>
  <c r="Q51" i="20"/>
  <c r="P51" i="20"/>
  <c r="E51" i="20"/>
  <c r="T51" i="20" s="1"/>
  <c r="S50" i="20"/>
  <c r="R50" i="20"/>
  <c r="Q50" i="20"/>
  <c r="P50" i="20"/>
  <c r="E50" i="20"/>
  <c r="T50" i="20" s="1"/>
  <c r="S49" i="20"/>
  <c r="R49" i="20"/>
  <c r="Q49" i="20"/>
  <c r="P49" i="20"/>
  <c r="E49" i="20"/>
  <c r="U49" i="20" s="1"/>
  <c r="T48" i="20"/>
  <c r="S48" i="20"/>
  <c r="R48" i="20"/>
  <c r="Q48" i="20"/>
  <c r="P48" i="20"/>
  <c r="E48" i="20"/>
  <c r="U48" i="20" s="1"/>
  <c r="S47" i="20"/>
  <c r="R47" i="20"/>
  <c r="Q47" i="20"/>
  <c r="P47" i="20"/>
  <c r="E47" i="20"/>
  <c r="S46" i="20"/>
  <c r="R46" i="20"/>
  <c r="Q46" i="20"/>
  <c r="P46" i="20"/>
  <c r="E46" i="20"/>
  <c r="S45" i="20"/>
  <c r="R45" i="20"/>
  <c r="Q45" i="20"/>
  <c r="P45" i="20"/>
  <c r="E45" i="20"/>
  <c r="R44" i="20"/>
  <c r="S42" i="20"/>
  <c r="R42" i="20"/>
  <c r="Q42" i="20"/>
  <c r="P42" i="20"/>
  <c r="E42" i="20"/>
  <c r="U42" i="20" s="1"/>
  <c r="S41" i="20"/>
  <c r="R41" i="20"/>
  <c r="Q41" i="20"/>
  <c r="P41" i="20"/>
  <c r="E41" i="20"/>
  <c r="U41" i="20" s="1"/>
  <c r="U40" i="20"/>
  <c r="S40" i="20"/>
  <c r="R40" i="20"/>
  <c r="Q40" i="20"/>
  <c r="P40" i="20"/>
  <c r="E40" i="20"/>
  <c r="T40" i="20" s="1"/>
  <c r="U39" i="20"/>
  <c r="S39" i="20"/>
  <c r="R39" i="20"/>
  <c r="Q39" i="20"/>
  <c r="P39" i="20"/>
  <c r="E39" i="20"/>
  <c r="T39" i="20" s="1"/>
  <c r="U38" i="20"/>
  <c r="S38" i="20"/>
  <c r="R38" i="20"/>
  <c r="Q38" i="20"/>
  <c r="P38" i="20"/>
  <c r="E38" i="20"/>
  <c r="T38" i="20" s="1"/>
  <c r="S37" i="20"/>
  <c r="R37" i="20"/>
  <c r="Q37" i="20"/>
  <c r="P37" i="20"/>
  <c r="E37" i="20"/>
  <c r="S36" i="20"/>
  <c r="R36" i="20"/>
  <c r="Q36" i="20"/>
  <c r="P36" i="20"/>
  <c r="E36" i="20"/>
  <c r="S35" i="20"/>
  <c r="R35" i="20"/>
  <c r="Q35" i="20"/>
  <c r="P35" i="20"/>
  <c r="E35" i="20"/>
  <c r="T34" i="20"/>
  <c r="S34" i="20"/>
  <c r="R34" i="20"/>
  <c r="Q34" i="20"/>
  <c r="P34" i="20"/>
  <c r="E34" i="20"/>
  <c r="U34" i="20" s="1"/>
  <c r="S33" i="20"/>
  <c r="R33" i="20"/>
  <c r="Q33" i="20"/>
  <c r="P33" i="20"/>
  <c r="E33" i="20"/>
  <c r="S32" i="20"/>
  <c r="R32" i="20"/>
  <c r="Q32" i="20"/>
  <c r="P32" i="20"/>
  <c r="E32" i="20"/>
  <c r="T31" i="20"/>
  <c r="S31" i="20"/>
  <c r="R31" i="20"/>
  <c r="Q31" i="20"/>
  <c r="P31" i="20"/>
  <c r="E31" i="20"/>
  <c r="T30" i="20"/>
  <c r="S30" i="20"/>
  <c r="R30" i="20"/>
  <c r="Q30" i="20"/>
  <c r="P30" i="20"/>
  <c r="E30" i="20"/>
  <c r="U30" i="20" s="1"/>
  <c r="S29" i="20"/>
  <c r="R29" i="20"/>
  <c r="Q29" i="20"/>
  <c r="P29" i="20"/>
  <c r="E29" i="20"/>
  <c r="R28" i="20"/>
  <c r="T27" i="20"/>
  <c r="S27" i="20"/>
  <c r="R27" i="20"/>
  <c r="Q27" i="20"/>
  <c r="P27" i="20"/>
  <c r="E27" i="20"/>
  <c r="U27" i="20" s="1"/>
  <c r="U26" i="20"/>
  <c r="S26" i="20"/>
  <c r="R26" i="20"/>
  <c r="Q26" i="20"/>
  <c r="P26" i="20"/>
  <c r="E26" i="20"/>
  <c r="T26" i="20" s="1"/>
  <c r="S25" i="20"/>
  <c r="R25" i="20"/>
  <c r="Q25" i="20"/>
  <c r="P25" i="20"/>
  <c r="E25" i="20"/>
  <c r="S24" i="20"/>
  <c r="R24" i="20"/>
  <c r="Q24" i="20"/>
  <c r="P24" i="20"/>
  <c r="E24" i="20"/>
  <c r="S23" i="20"/>
  <c r="R23" i="20"/>
  <c r="Q23" i="20"/>
  <c r="P23" i="20"/>
  <c r="E23" i="20"/>
  <c r="T22" i="20"/>
  <c r="S22" i="20"/>
  <c r="R22" i="20"/>
  <c r="Q22" i="20"/>
  <c r="P22" i="20"/>
  <c r="E22" i="20"/>
  <c r="U22" i="20" s="1"/>
  <c r="S21" i="20"/>
  <c r="R21" i="20"/>
  <c r="Q21" i="20"/>
  <c r="P21" i="20"/>
  <c r="E21" i="20"/>
  <c r="U20" i="20"/>
  <c r="S20" i="20"/>
  <c r="R20" i="20"/>
  <c r="Q20" i="20"/>
  <c r="P20" i="20"/>
  <c r="T20" i="20" s="1"/>
  <c r="E20" i="20"/>
  <c r="S19" i="20"/>
  <c r="R19" i="20"/>
  <c r="Q19" i="20"/>
  <c r="P19" i="20"/>
  <c r="E19" i="20"/>
  <c r="T19" i="20" s="1"/>
  <c r="T18" i="20"/>
  <c r="S18" i="20"/>
  <c r="R18" i="20"/>
  <c r="Q18" i="20"/>
  <c r="P18" i="20"/>
  <c r="E18" i="20"/>
  <c r="U18" i="20" s="1"/>
  <c r="S17" i="20"/>
  <c r="R17" i="20"/>
  <c r="Q17" i="20"/>
  <c r="P17" i="20"/>
  <c r="E17" i="20"/>
  <c r="S16" i="20"/>
  <c r="R16" i="20"/>
  <c r="Q16" i="20"/>
  <c r="P16" i="20"/>
  <c r="E16" i="20"/>
  <c r="S15" i="20"/>
  <c r="R15" i="20"/>
  <c r="Q15" i="20"/>
  <c r="P15" i="20"/>
  <c r="E15" i="20"/>
  <c r="T15" i="20" s="1"/>
  <c r="S14" i="20"/>
  <c r="R14" i="20"/>
  <c r="Q14" i="20"/>
  <c r="P14" i="20"/>
  <c r="E14" i="20"/>
  <c r="U13" i="20"/>
  <c r="S13" i="20"/>
  <c r="R13" i="20"/>
  <c r="Q13" i="20"/>
  <c r="P13" i="20"/>
  <c r="E13" i="20"/>
  <c r="T13" i="20" s="1"/>
  <c r="U12" i="20"/>
  <c r="T12" i="20"/>
  <c r="S12" i="20"/>
  <c r="R12" i="20"/>
  <c r="Q12" i="20"/>
  <c r="P12" i="20"/>
  <c r="E12" i="20"/>
  <c r="S11" i="20"/>
  <c r="R11" i="20"/>
  <c r="Q11" i="20"/>
  <c r="P11" i="20"/>
  <c r="E11" i="20"/>
  <c r="U11" i="20" s="1"/>
  <c r="S10" i="20"/>
  <c r="R10" i="20"/>
  <c r="Q10" i="20"/>
  <c r="P10" i="20"/>
  <c r="E10" i="20"/>
  <c r="R9" i="20"/>
  <c r="S64" i="19"/>
  <c r="R64" i="19"/>
  <c r="Q64" i="19"/>
  <c r="P64" i="19"/>
  <c r="E64" i="19"/>
  <c r="S63" i="19"/>
  <c r="R63" i="19"/>
  <c r="Q63" i="19"/>
  <c r="Q62" i="19" s="1"/>
  <c r="P63" i="19"/>
  <c r="E63" i="19"/>
  <c r="R62" i="19"/>
  <c r="S60" i="19"/>
  <c r="R60" i="19"/>
  <c r="Q60" i="19"/>
  <c r="P60" i="19"/>
  <c r="E60" i="19"/>
  <c r="U60" i="19" s="1"/>
  <c r="T59" i="19"/>
  <c r="S59" i="19"/>
  <c r="R59" i="19"/>
  <c r="Q59" i="19"/>
  <c r="P59" i="19"/>
  <c r="E59" i="19"/>
  <c r="U59" i="19" s="1"/>
  <c r="U58" i="19"/>
  <c r="S58" i="19"/>
  <c r="R58" i="19"/>
  <c r="Q58" i="19"/>
  <c r="P58" i="19"/>
  <c r="E58" i="19"/>
  <c r="T58" i="19" s="1"/>
  <c r="U57" i="19"/>
  <c r="T57" i="19"/>
  <c r="S57" i="19"/>
  <c r="R57" i="19"/>
  <c r="Q57" i="19"/>
  <c r="P57" i="19"/>
  <c r="E57" i="19"/>
  <c r="R56" i="19"/>
  <c r="U55" i="19"/>
  <c r="T55" i="19"/>
  <c r="S55" i="19"/>
  <c r="R55" i="19"/>
  <c r="Q55" i="19"/>
  <c r="P55" i="19"/>
  <c r="E55" i="19"/>
  <c r="U54" i="19"/>
  <c r="S54" i="19"/>
  <c r="R54" i="19"/>
  <c r="Q54" i="19"/>
  <c r="P54" i="19"/>
  <c r="E54" i="19"/>
  <c r="T54" i="19" s="1"/>
  <c r="U53" i="19"/>
  <c r="T53" i="19"/>
  <c r="S53" i="19"/>
  <c r="R53" i="19"/>
  <c r="Q53" i="19"/>
  <c r="P53" i="19"/>
  <c r="E53" i="19"/>
  <c r="S52" i="19"/>
  <c r="R52" i="19"/>
  <c r="Q52" i="19"/>
  <c r="P52" i="19"/>
  <c r="E52" i="19"/>
  <c r="S51" i="19"/>
  <c r="R51" i="19"/>
  <c r="Q51" i="19"/>
  <c r="P51" i="19"/>
  <c r="E51" i="19"/>
  <c r="U50" i="19"/>
  <c r="S50" i="19"/>
  <c r="R50" i="19"/>
  <c r="Q50" i="19"/>
  <c r="P50" i="19"/>
  <c r="E50" i="19"/>
  <c r="T50" i="19" s="1"/>
  <c r="S49" i="19"/>
  <c r="R49" i="19"/>
  <c r="Q49" i="19"/>
  <c r="P49" i="19"/>
  <c r="E49" i="19"/>
  <c r="U49" i="19" s="1"/>
  <c r="S48" i="19"/>
  <c r="R48" i="19"/>
  <c r="Q48" i="19"/>
  <c r="P48" i="19"/>
  <c r="E48" i="19"/>
  <c r="U48" i="19" s="1"/>
  <c r="U47" i="19"/>
  <c r="S47" i="19"/>
  <c r="R47" i="19"/>
  <c r="Q47" i="19"/>
  <c r="P47" i="19"/>
  <c r="E47" i="19"/>
  <c r="T47" i="19" s="1"/>
  <c r="U46" i="19"/>
  <c r="T46" i="19"/>
  <c r="S46" i="19"/>
  <c r="R46" i="19"/>
  <c r="Q46" i="19"/>
  <c r="P46" i="19"/>
  <c r="E46" i="19"/>
  <c r="S45" i="19"/>
  <c r="R45" i="19"/>
  <c r="Q45" i="19"/>
  <c r="P45" i="19"/>
  <c r="E45" i="19"/>
  <c r="R44" i="19"/>
  <c r="U42" i="19"/>
  <c r="S42" i="19"/>
  <c r="R42" i="19"/>
  <c r="Q42" i="19"/>
  <c r="P42" i="19"/>
  <c r="E42" i="19"/>
  <c r="T42" i="19" s="1"/>
  <c r="U41" i="19"/>
  <c r="S41" i="19"/>
  <c r="R41" i="19"/>
  <c r="Q41" i="19"/>
  <c r="P41" i="19"/>
  <c r="E41" i="19"/>
  <c r="T41" i="19" s="1"/>
  <c r="S40" i="19"/>
  <c r="R40" i="19"/>
  <c r="Q40" i="19"/>
  <c r="P40" i="19"/>
  <c r="E40" i="19"/>
  <c r="S39" i="19"/>
  <c r="R39" i="19"/>
  <c r="Q39" i="19"/>
  <c r="P39" i="19"/>
  <c r="E39" i="19"/>
  <c r="U39" i="19" s="1"/>
  <c r="T38" i="19"/>
  <c r="S38" i="19"/>
  <c r="R38" i="19"/>
  <c r="Q38" i="19"/>
  <c r="P38" i="19"/>
  <c r="E38" i="19"/>
  <c r="U38" i="19" s="1"/>
  <c r="S37" i="19"/>
  <c r="R37" i="19"/>
  <c r="Q37" i="19"/>
  <c r="P37" i="19"/>
  <c r="E37" i="19"/>
  <c r="T37" i="19" s="1"/>
  <c r="S36" i="19"/>
  <c r="R36" i="19"/>
  <c r="Q36" i="19"/>
  <c r="P36" i="19"/>
  <c r="E36" i="19"/>
  <c r="S35" i="19"/>
  <c r="R35" i="19"/>
  <c r="Q35" i="19"/>
  <c r="P35" i="19"/>
  <c r="E35" i="19"/>
  <c r="S34" i="19"/>
  <c r="R34" i="19"/>
  <c r="Q34" i="19"/>
  <c r="P34" i="19"/>
  <c r="E34" i="19"/>
  <c r="S33" i="19"/>
  <c r="R33" i="19"/>
  <c r="Q33" i="19"/>
  <c r="P33" i="19"/>
  <c r="E33" i="19"/>
  <c r="U32" i="19"/>
  <c r="S32" i="19"/>
  <c r="R32" i="19"/>
  <c r="Q32" i="19"/>
  <c r="P32" i="19"/>
  <c r="E32" i="19"/>
  <c r="T32" i="19" s="1"/>
  <c r="U31" i="19"/>
  <c r="T31" i="19"/>
  <c r="S31" i="19"/>
  <c r="R31" i="19"/>
  <c r="Q31" i="19"/>
  <c r="P31" i="19"/>
  <c r="E31" i="19"/>
  <c r="U30" i="19"/>
  <c r="T30" i="19"/>
  <c r="S30" i="19"/>
  <c r="R30" i="19"/>
  <c r="Q30" i="19"/>
  <c r="P30" i="19"/>
  <c r="E30" i="19"/>
  <c r="S29" i="19"/>
  <c r="R29" i="19"/>
  <c r="Q29" i="19"/>
  <c r="P29" i="19"/>
  <c r="E29" i="19"/>
  <c r="T29" i="19" s="1"/>
  <c r="U27" i="19"/>
  <c r="S27" i="19"/>
  <c r="R27" i="19"/>
  <c r="Q27" i="19"/>
  <c r="P27" i="19"/>
  <c r="E27" i="19"/>
  <c r="T27" i="19" s="1"/>
  <c r="T26" i="19"/>
  <c r="S26" i="19"/>
  <c r="R26" i="19"/>
  <c r="Q26" i="19"/>
  <c r="P26" i="19"/>
  <c r="E26" i="19"/>
  <c r="U26" i="19" s="1"/>
  <c r="U25" i="19"/>
  <c r="T25" i="19"/>
  <c r="S25" i="19"/>
  <c r="R25" i="19"/>
  <c r="Q25" i="19"/>
  <c r="P25" i="19"/>
  <c r="E25" i="19"/>
  <c r="U24" i="19"/>
  <c r="S24" i="19"/>
  <c r="R24" i="19"/>
  <c r="Q24" i="19"/>
  <c r="P24" i="19"/>
  <c r="E24" i="19"/>
  <c r="T24" i="19" s="1"/>
  <c r="S23" i="19"/>
  <c r="R23" i="19"/>
  <c r="Q23" i="19"/>
  <c r="P23" i="19"/>
  <c r="E23" i="19"/>
  <c r="S22" i="19"/>
  <c r="R22" i="19"/>
  <c r="Q22" i="19"/>
  <c r="P22" i="19"/>
  <c r="E22" i="19"/>
  <c r="S21" i="19"/>
  <c r="R21" i="19"/>
  <c r="Q21" i="19"/>
  <c r="P21" i="19"/>
  <c r="E21" i="19"/>
  <c r="T21" i="19" s="1"/>
  <c r="S20" i="19"/>
  <c r="R20" i="19"/>
  <c r="Q20" i="19"/>
  <c r="P20" i="19"/>
  <c r="E20" i="19"/>
  <c r="S19" i="19"/>
  <c r="R19" i="19"/>
  <c r="Q19" i="19"/>
  <c r="P19" i="19"/>
  <c r="E19" i="19"/>
  <c r="T18" i="19"/>
  <c r="S18" i="19"/>
  <c r="R18" i="19"/>
  <c r="Q18" i="19"/>
  <c r="P18" i="19"/>
  <c r="E18" i="19"/>
  <c r="U18" i="19" s="1"/>
  <c r="U17" i="19"/>
  <c r="T17" i="19"/>
  <c r="S17" i="19"/>
  <c r="R17" i="19"/>
  <c r="Q17" i="19"/>
  <c r="P17" i="19"/>
  <c r="E17" i="19"/>
  <c r="T16" i="19"/>
  <c r="S16" i="19"/>
  <c r="R16" i="19"/>
  <c r="Q16" i="19"/>
  <c r="P16" i="19"/>
  <c r="E16" i="19"/>
  <c r="U16" i="19" s="1"/>
  <c r="S15" i="19"/>
  <c r="R15" i="19"/>
  <c r="Q15" i="19"/>
  <c r="P15" i="19"/>
  <c r="E15" i="19"/>
  <c r="S14" i="19"/>
  <c r="R14" i="19"/>
  <c r="Q14" i="19"/>
  <c r="P14" i="19"/>
  <c r="E14" i="19"/>
  <c r="U13" i="19"/>
  <c r="S13" i="19"/>
  <c r="R13" i="19"/>
  <c r="Q13" i="19"/>
  <c r="P13" i="19"/>
  <c r="E13" i="19"/>
  <c r="T13" i="19" s="1"/>
  <c r="U12" i="19"/>
  <c r="T12" i="19"/>
  <c r="S12" i="19"/>
  <c r="R12" i="19"/>
  <c r="Q12" i="19"/>
  <c r="P12" i="19"/>
  <c r="E12" i="19"/>
  <c r="S11" i="19"/>
  <c r="R11" i="19"/>
  <c r="Q11" i="19"/>
  <c r="P11" i="19"/>
  <c r="E11" i="19"/>
  <c r="U11" i="19" s="1"/>
  <c r="U10" i="19"/>
  <c r="S10" i="19"/>
  <c r="R10" i="19"/>
  <c r="Q10" i="19"/>
  <c r="P10" i="19"/>
  <c r="E10" i="19"/>
  <c r="T10" i="19" s="1"/>
  <c r="R9" i="19"/>
  <c r="U64" i="18"/>
  <c r="S64" i="18"/>
  <c r="R64" i="18"/>
  <c r="Q64" i="18"/>
  <c r="P64" i="18"/>
  <c r="E64" i="18"/>
  <c r="T64" i="18" s="1"/>
  <c r="U63" i="18"/>
  <c r="T63" i="18"/>
  <c r="S63" i="18"/>
  <c r="R63" i="18"/>
  <c r="Q63" i="18"/>
  <c r="P63" i="18"/>
  <c r="P62" i="18" s="1"/>
  <c r="E63" i="18"/>
  <c r="R62" i="18"/>
  <c r="U60" i="18"/>
  <c r="S60" i="18"/>
  <c r="R60" i="18"/>
  <c r="Q60" i="18"/>
  <c r="P60" i="18"/>
  <c r="E60" i="18"/>
  <c r="T60" i="18" s="1"/>
  <c r="T59" i="18"/>
  <c r="S59" i="18"/>
  <c r="R59" i="18"/>
  <c r="Q59" i="18"/>
  <c r="P59" i="18"/>
  <c r="E59" i="18"/>
  <c r="U59" i="18" s="1"/>
  <c r="S58" i="18"/>
  <c r="R58" i="18"/>
  <c r="Q58" i="18"/>
  <c r="P58" i="18"/>
  <c r="E58" i="18"/>
  <c r="S57" i="18"/>
  <c r="R57" i="18"/>
  <c r="Q57" i="18"/>
  <c r="P57" i="18"/>
  <c r="E57" i="18"/>
  <c r="R56" i="18"/>
  <c r="S55" i="18"/>
  <c r="R55" i="18"/>
  <c r="Q55" i="18"/>
  <c r="P55" i="18"/>
  <c r="E55" i="18"/>
  <c r="U54" i="18"/>
  <c r="S54" i="18"/>
  <c r="R54" i="18"/>
  <c r="Q54" i="18"/>
  <c r="P54" i="18"/>
  <c r="E54" i="18"/>
  <c r="T54" i="18" s="1"/>
  <c r="U53" i="18"/>
  <c r="T53" i="18"/>
  <c r="S53" i="18"/>
  <c r="R53" i="18"/>
  <c r="Q53" i="18"/>
  <c r="P53" i="18"/>
  <c r="E53" i="18"/>
  <c r="U52" i="18"/>
  <c r="T52" i="18"/>
  <c r="S52" i="18"/>
  <c r="R52" i="18"/>
  <c r="Q52" i="18"/>
  <c r="P52" i="18"/>
  <c r="E52" i="18"/>
  <c r="T51" i="18"/>
  <c r="S51" i="18"/>
  <c r="R51" i="18"/>
  <c r="Q51" i="18"/>
  <c r="P51" i="18"/>
  <c r="E51" i="18"/>
  <c r="U51" i="18" s="1"/>
  <c r="S50" i="18"/>
  <c r="R50" i="18"/>
  <c r="Q50" i="18"/>
  <c r="P50" i="18"/>
  <c r="E50" i="18"/>
  <c r="S49" i="18"/>
  <c r="R49" i="18"/>
  <c r="Q49" i="18"/>
  <c r="P49" i="18"/>
  <c r="E49" i="18"/>
  <c r="U48" i="18"/>
  <c r="S48" i="18"/>
  <c r="R48" i="18"/>
  <c r="Q48" i="18"/>
  <c r="P48" i="18"/>
  <c r="E48" i="18"/>
  <c r="T48" i="18" s="1"/>
  <c r="T47" i="18"/>
  <c r="S47" i="18"/>
  <c r="R47" i="18"/>
  <c r="Q47" i="18"/>
  <c r="P47" i="18"/>
  <c r="E47" i="18"/>
  <c r="U47" i="18" s="1"/>
  <c r="U46" i="18"/>
  <c r="S46" i="18"/>
  <c r="R46" i="18"/>
  <c r="Q46" i="18"/>
  <c r="P46" i="18"/>
  <c r="E46" i="18"/>
  <c r="T46" i="18" s="1"/>
  <c r="S45" i="18"/>
  <c r="R45" i="18"/>
  <c r="Q45" i="18"/>
  <c r="P45" i="18"/>
  <c r="E45" i="18"/>
  <c r="R44" i="18"/>
  <c r="R43" i="18"/>
  <c r="S42" i="18"/>
  <c r="R42" i="18"/>
  <c r="Q42" i="18"/>
  <c r="P42" i="18"/>
  <c r="E42" i="18"/>
  <c r="S41" i="18"/>
  <c r="R41" i="18"/>
  <c r="Q41" i="18"/>
  <c r="P41" i="18"/>
  <c r="E41" i="18"/>
  <c r="U40" i="18"/>
  <c r="S40" i="18"/>
  <c r="R40" i="18"/>
  <c r="Q40" i="18"/>
  <c r="P40" i="18"/>
  <c r="E40" i="18"/>
  <c r="T40" i="18" s="1"/>
  <c r="S39" i="18"/>
  <c r="R39" i="18"/>
  <c r="Q39" i="18"/>
  <c r="P39" i="18"/>
  <c r="E39" i="18"/>
  <c r="U39" i="18" s="1"/>
  <c r="S38" i="18"/>
  <c r="R38" i="18"/>
  <c r="Q38" i="18"/>
  <c r="P38" i="18"/>
  <c r="E38" i="18"/>
  <c r="U38" i="18" s="1"/>
  <c r="T37" i="18"/>
  <c r="S37" i="18"/>
  <c r="R37" i="18"/>
  <c r="Q37" i="18"/>
  <c r="P37" i="18"/>
  <c r="E37" i="18"/>
  <c r="U37" i="18" s="1"/>
  <c r="T36" i="18"/>
  <c r="S36" i="18"/>
  <c r="R36" i="18"/>
  <c r="Q36" i="18"/>
  <c r="P36" i="18"/>
  <c r="E36" i="18"/>
  <c r="U36" i="18" s="1"/>
  <c r="U35" i="18"/>
  <c r="S35" i="18"/>
  <c r="R35" i="18"/>
  <c r="Q35" i="18"/>
  <c r="P35" i="18"/>
  <c r="E35" i="18"/>
  <c r="T35" i="18" s="1"/>
  <c r="S34" i="18"/>
  <c r="R34" i="18"/>
  <c r="Q34" i="18"/>
  <c r="P34" i="18"/>
  <c r="E34" i="18"/>
  <c r="S33" i="18"/>
  <c r="R33" i="18"/>
  <c r="Q33" i="18"/>
  <c r="P33" i="18"/>
  <c r="E33" i="18"/>
  <c r="S32" i="18"/>
  <c r="R32" i="18"/>
  <c r="Q32" i="18"/>
  <c r="P32" i="18"/>
  <c r="E32" i="18"/>
  <c r="T32" i="18" s="1"/>
  <c r="S31" i="18"/>
  <c r="R31" i="18"/>
  <c r="Q31" i="18"/>
  <c r="P31" i="18"/>
  <c r="E31" i="18"/>
  <c r="S30" i="18"/>
  <c r="R30" i="18"/>
  <c r="Q30" i="18"/>
  <c r="P30" i="18"/>
  <c r="E30" i="18"/>
  <c r="S29" i="18"/>
  <c r="R29" i="18"/>
  <c r="Q29" i="18"/>
  <c r="P29" i="18"/>
  <c r="E29" i="18"/>
  <c r="T29" i="18" s="1"/>
  <c r="U27" i="18"/>
  <c r="T27" i="18"/>
  <c r="S27" i="18"/>
  <c r="R27" i="18"/>
  <c r="Q27" i="18"/>
  <c r="P27" i="18"/>
  <c r="E27" i="18"/>
  <c r="U26" i="18"/>
  <c r="T26" i="18"/>
  <c r="S26" i="18"/>
  <c r="R26" i="18"/>
  <c r="Q26" i="18"/>
  <c r="P26" i="18"/>
  <c r="E26" i="18"/>
  <c r="T25" i="18"/>
  <c r="S25" i="18"/>
  <c r="R25" i="18"/>
  <c r="Q25" i="18"/>
  <c r="P25" i="18"/>
  <c r="E25" i="18"/>
  <c r="U25" i="18" s="1"/>
  <c r="T24" i="18"/>
  <c r="S24" i="18"/>
  <c r="R24" i="18"/>
  <c r="Q24" i="18"/>
  <c r="P24" i="18"/>
  <c r="E24" i="18"/>
  <c r="U24" i="18" s="1"/>
  <c r="U23" i="18"/>
  <c r="S23" i="18"/>
  <c r="R23" i="18"/>
  <c r="Q23" i="18"/>
  <c r="P23" i="18"/>
  <c r="E23" i="18"/>
  <c r="T23" i="18" s="1"/>
  <c r="S22" i="18"/>
  <c r="R22" i="18"/>
  <c r="Q22" i="18"/>
  <c r="P22" i="18"/>
  <c r="E22" i="18"/>
  <c r="S21" i="18"/>
  <c r="R21" i="18"/>
  <c r="Q21" i="18"/>
  <c r="P21" i="18"/>
  <c r="E21" i="18"/>
  <c r="S20" i="18"/>
  <c r="R20" i="18"/>
  <c r="Q20" i="18"/>
  <c r="P20" i="18"/>
  <c r="E20" i="18"/>
  <c r="S19" i="18"/>
  <c r="R19" i="18"/>
  <c r="Q19" i="18"/>
  <c r="P19" i="18"/>
  <c r="E19" i="18"/>
  <c r="T19" i="18" s="1"/>
  <c r="U18" i="18"/>
  <c r="T18" i="18"/>
  <c r="S18" i="18"/>
  <c r="R18" i="18"/>
  <c r="Q18" i="18"/>
  <c r="P18" i="18"/>
  <c r="E18" i="18"/>
  <c r="U17" i="18"/>
  <c r="T17" i="18"/>
  <c r="S17" i="18"/>
  <c r="R17" i="18"/>
  <c r="Q17" i="18"/>
  <c r="P17" i="18"/>
  <c r="E17" i="18"/>
  <c r="T16" i="18"/>
  <c r="S16" i="18"/>
  <c r="R16" i="18"/>
  <c r="Q16" i="18"/>
  <c r="P16" i="18"/>
  <c r="E16" i="18"/>
  <c r="U16" i="18" s="1"/>
  <c r="T15" i="18"/>
  <c r="S15" i="18"/>
  <c r="R15" i="18"/>
  <c r="Q15" i="18"/>
  <c r="P15" i="18"/>
  <c r="E15" i="18"/>
  <c r="U15" i="18" s="1"/>
  <c r="S14" i="18"/>
  <c r="R14" i="18"/>
  <c r="Q14" i="18"/>
  <c r="P14" i="18"/>
  <c r="E14" i="18"/>
  <c r="S13" i="18"/>
  <c r="R13" i="18"/>
  <c r="Q13" i="18"/>
  <c r="P13" i="18"/>
  <c r="E13" i="18"/>
  <c r="U12" i="18"/>
  <c r="S12" i="18"/>
  <c r="R12" i="18"/>
  <c r="Q12" i="18"/>
  <c r="P12" i="18"/>
  <c r="E12" i="18"/>
  <c r="T12" i="18" s="1"/>
  <c r="S11" i="18"/>
  <c r="R11" i="18"/>
  <c r="Q11" i="18"/>
  <c r="P11" i="18"/>
  <c r="E11" i="18"/>
  <c r="U11" i="18" s="1"/>
  <c r="S10" i="18"/>
  <c r="R10" i="18"/>
  <c r="Q10" i="18"/>
  <c r="P10" i="18"/>
  <c r="E10" i="18"/>
  <c r="T10" i="18" s="1"/>
  <c r="R9" i="18"/>
  <c r="S64" i="17"/>
  <c r="R64" i="17"/>
  <c r="Q64" i="17"/>
  <c r="P64" i="17"/>
  <c r="E64" i="17"/>
  <c r="U64" i="17" s="1"/>
  <c r="T63" i="17"/>
  <c r="S63" i="17"/>
  <c r="R63" i="17"/>
  <c r="Q63" i="17"/>
  <c r="P63" i="17"/>
  <c r="E63" i="17"/>
  <c r="U63" i="17" s="1"/>
  <c r="R62" i="17"/>
  <c r="S60" i="17"/>
  <c r="R60" i="17"/>
  <c r="Q60" i="17"/>
  <c r="P60" i="17"/>
  <c r="E60" i="17"/>
  <c r="S59" i="17"/>
  <c r="R59" i="17"/>
  <c r="Q59" i="17"/>
  <c r="P59" i="17"/>
  <c r="E59" i="17"/>
  <c r="U58" i="17"/>
  <c r="S58" i="17"/>
  <c r="R58" i="17"/>
  <c r="Q58" i="17"/>
  <c r="P58" i="17"/>
  <c r="E58" i="17"/>
  <c r="T58" i="17" s="1"/>
  <c r="U57" i="17"/>
  <c r="T57" i="17"/>
  <c r="S57" i="17"/>
  <c r="R57" i="17"/>
  <c r="Q57" i="17"/>
  <c r="P57" i="17"/>
  <c r="E57" i="17"/>
  <c r="R56" i="17"/>
  <c r="U55" i="17"/>
  <c r="S55" i="17"/>
  <c r="R55" i="17"/>
  <c r="Q55" i="17"/>
  <c r="P55" i="17"/>
  <c r="E55" i="17"/>
  <c r="T55" i="17" s="1"/>
  <c r="T54" i="17"/>
  <c r="S54" i="17"/>
  <c r="R54" i="17"/>
  <c r="Q54" i="17"/>
  <c r="P54" i="17"/>
  <c r="E54" i="17"/>
  <c r="U54" i="17" s="1"/>
  <c r="T53" i="17"/>
  <c r="S53" i="17"/>
  <c r="R53" i="17"/>
  <c r="Q53" i="17"/>
  <c r="P53" i="17"/>
  <c r="E53" i="17"/>
  <c r="U53" i="17" s="1"/>
  <c r="U52" i="17"/>
  <c r="S52" i="17"/>
  <c r="R52" i="17"/>
  <c r="Q52" i="17"/>
  <c r="P52" i="17"/>
  <c r="E52" i="17"/>
  <c r="T52" i="17" s="1"/>
  <c r="S51" i="17"/>
  <c r="R51" i="17"/>
  <c r="Q51" i="17"/>
  <c r="P51" i="17"/>
  <c r="E51" i="17"/>
  <c r="U51" i="17" s="1"/>
  <c r="S50" i="17"/>
  <c r="R50" i="17"/>
  <c r="Q50" i="17"/>
  <c r="P50" i="17"/>
  <c r="E50" i="17"/>
  <c r="U50" i="17" s="1"/>
  <c r="S49" i="17"/>
  <c r="R49" i="17"/>
  <c r="Q49" i="17"/>
  <c r="P49" i="17"/>
  <c r="E49" i="17"/>
  <c r="S48" i="17"/>
  <c r="R48" i="17"/>
  <c r="Q48" i="17"/>
  <c r="P48" i="17"/>
  <c r="E48" i="17"/>
  <c r="U47" i="17"/>
  <c r="S47" i="17"/>
  <c r="R47" i="17"/>
  <c r="Q47" i="17"/>
  <c r="P47" i="17"/>
  <c r="E47" i="17"/>
  <c r="T47" i="17" s="1"/>
  <c r="T46" i="17"/>
  <c r="S46" i="17"/>
  <c r="R46" i="17"/>
  <c r="Q46" i="17"/>
  <c r="P46" i="17"/>
  <c r="E46" i="17"/>
  <c r="U46" i="17" s="1"/>
  <c r="U45" i="17"/>
  <c r="S45" i="17"/>
  <c r="R45" i="17"/>
  <c r="Q45" i="17"/>
  <c r="P45" i="17"/>
  <c r="E45" i="17"/>
  <c r="T45" i="17" s="1"/>
  <c r="R44" i="17"/>
  <c r="S42" i="17"/>
  <c r="R42" i="17"/>
  <c r="Q42" i="17"/>
  <c r="P42" i="17"/>
  <c r="E42" i="17"/>
  <c r="U41" i="17"/>
  <c r="S41" i="17"/>
  <c r="R41" i="17"/>
  <c r="Q41" i="17"/>
  <c r="P41" i="17"/>
  <c r="E41" i="17"/>
  <c r="T41" i="17" s="1"/>
  <c r="T40" i="17"/>
  <c r="S40" i="17"/>
  <c r="R40" i="17"/>
  <c r="Q40" i="17"/>
  <c r="P40" i="17"/>
  <c r="E40" i="17"/>
  <c r="U40" i="17" s="1"/>
  <c r="S39" i="17"/>
  <c r="R39" i="17"/>
  <c r="Q39" i="17"/>
  <c r="P39" i="17"/>
  <c r="E39" i="17"/>
  <c r="U39" i="17" s="1"/>
  <c r="S38" i="17"/>
  <c r="R38" i="17"/>
  <c r="Q38" i="17"/>
  <c r="P38" i="17"/>
  <c r="E38" i="17"/>
  <c r="U38" i="17" s="1"/>
  <c r="U37" i="17"/>
  <c r="T37" i="17"/>
  <c r="S37" i="17"/>
  <c r="R37" i="17"/>
  <c r="Q37" i="17"/>
  <c r="P37" i="17"/>
  <c r="E37" i="17"/>
  <c r="T36" i="17"/>
  <c r="S36" i="17"/>
  <c r="R36" i="17"/>
  <c r="Q36" i="17"/>
  <c r="P36" i="17"/>
  <c r="E36" i="17"/>
  <c r="U36" i="17" s="1"/>
  <c r="S35" i="17"/>
  <c r="R35" i="17"/>
  <c r="Q35" i="17"/>
  <c r="P35" i="17"/>
  <c r="E35" i="17"/>
  <c r="S34" i="17"/>
  <c r="R34" i="17"/>
  <c r="Q34" i="17"/>
  <c r="P34" i="17"/>
  <c r="E34" i="17"/>
  <c r="U33" i="17"/>
  <c r="S33" i="17"/>
  <c r="R33" i="17"/>
  <c r="Q33" i="17"/>
  <c r="P33" i="17"/>
  <c r="E33" i="17"/>
  <c r="T33" i="17" s="1"/>
  <c r="T32" i="17"/>
  <c r="S32" i="17"/>
  <c r="R32" i="17"/>
  <c r="Q32" i="17"/>
  <c r="P32" i="17"/>
  <c r="E32" i="17"/>
  <c r="U32" i="17" s="1"/>
  <c r="S31" i="17"/>
  <c r="R31" i="17"/>
  <c r="Q31" i="17"/>
  <c r="U31" i="17" s="1"/>
  <c r="P31" i="17"/>
  <c r="E31" i="17"/>
  <c r="T31" i="17" s="1"/>
  <c r="S30" i="17"/>
  <c r="R30" i="17"/>
  <c r="Q30" i="17"/>
  <c r="P30" i="17"/>
  <c r="E30" i="17"/>
  <c r="S29" i="17"/>
  <c r="R29" i="17"/>
  <c r="Q29" i="17"/>
  <c r="P29" i="17"/>
  <c r="E29" i="17"/>
  <c r="R28" i="17"/>
  <c r="S27" i="17"/>
  <c r="R27" i="17"/>
  <c r="Q27" i="17"/>
  <c r="P27" i="17"/>
  <c r="E27" i="17"/>
  <c r="U26" i="17"/>
  <c r="S26" i="17"/>
  <c r="R26" i="17"/>
  <c r="Q26" i="17"/>
  <c r="P26" i="17"/>
  <c r="E26" i="17"/>
  <c r="T26" i="17" s="1"/>
  <c r="U25" i="17"/>
  <c r="T25" i="17"/>
  <c r="S25" i="17"/>
  <c r="R25" i="17"/>
  <c r="Q25" i="17"/>
  <c r="P25" i="17"/>
  <c r="E25" i="17"/>
  <c r="U24" i="17"/>
  <c r="T24" i="17"/>
  <c r="S24" i="17"/>
  <c r="R24" i="17"/>
  <c r="Q24" i="17"/>
  <c r="P24" i="17"/>
  <c r="E24" i="17"/>
  <c r="S23" i="17"/>
  <c r="R23" i="17"/>
  <c r="Q23" i="17"/>
  <c r="P23" i="17"/>
  <c r="E23" i="17"/>
  <c r="S22" i="17"/>
  <c r="R22" i="17"/>
  <c r="Q22" i="17"/>
  <c r="P22" i="17"/>
  <c r="E22" i="17"/>
  <c r="U21" i="17"/>
  <c r="S21" i="17"/>
  <c r="R21" i="17"/>
  <c r="Q21" i="17"/>
  <c r="P21" i="17"/>
  <c r="E21" i="17"/>
  <c r="T21" i="17" s="1"/>
  <c r="T20" i="17"/>
  <c r="S20" i="17"/>
  <c r="R20" i="17"/>
  <c r="Q20" i="17"/>
  <c r="P20" i="17"/>
  <c r="E20" i="17"/>
  <c r="U20" i="17" s="1"/>
  <c r="S19" i="17"/>
  <c r="R19" i="17"/>
  <c r="Q19" i="17"/>
  <c r="P19" i="17"/>
  <c r="E19" i="17"/>
  <c r="U19" i="17" s="1"/>
  <c r="S18" i="17"/>
  <c r="R18" i="17"/>
  <c r="Q18" i="17"/>
  <c r="P18" i="17"/>
  <c r="E18" i="17"/>
  <c r="U17" i="17"/>
  <c r="T17" i="17"/>
  <c r="S17" i="17"/>
  <c r="R17" i="17"/>
  <c r="Q17" i="17"/>
  <c r="P17" i="17"/>
  <c r="E17" i="17"/>
  <c r="U16" i="17"/>
  <c r="T16" i="17"/>
  <c r="S16" i="17"/>
  <c r="R16" i="17"/>
  <c r="Q16" i="17"/>
  <c r="P16" i="17"/>
  <c r="E16" i="17"/>
  <c r="S15" i="17"/>
  <c r="R15" i="17"/>
  <c r="Q15" i="17"/>
  <c r="P15" i="17"/>
  <c r="E15" i="17"/>
  <c r="S14" i="17"/>
  <c r="R14" i="17"/>
  <c r="Q14" i="17"/>
  <c r="P14" i="17"/>
  <c r="E14" i="17"/>
  <c r="U13" i="17"/>
  <c r="S13" i="17"/>
  <c r="R13" i="17"/>
  <c r="Q13" i="17"/>
  <c r="P13" i="17"/>
  <c r="E13" i="17"/>
  <c r="T12" i="17"/>
  <c r="S12" i="17"/>
  <c r="R12" i="17"/>
  <c r="Q12" i="17"/>
  <c r="P12" i="17"/>
  <c r="E12" i="17"/>
  <c r="U12" i="17" s="1"/>
  <c r="S11" i="17"/>
  <c r="R11" i="17"/>
  <c r="Q11" i="17"/>
  <c r="P11" i="17"/>
  <c r="E11" i="17"/>
  <c r="U11" i="17" s="1"/>
  <c r="S10" i="17"/>
  <c r="R10" i="17"/>
  <c r="Q10" i="17"/>
  <c r="P10" i="17"/>
  <c r="E10" i="17"/>
  <c r="R9" i="17"/>
  <c r="S64" i="16"/>
  <c r="R64" i="16"/>
  <c r="Q64" i="16"/>
  <c r="P64" i="16"/>
  <c r="E64" i="16"/>
  <c r="U64" i="16" s="1"/>
  <c r="S63" i="16"/>
  <c r="R63" i="16"/>
  <c r="Q63" i="16"/>
  <c r="P63" i="16"/>
  <c r="E63" i="16"/>
  <c r="S62" i="16"/>
  <c r="R62" i="16"/>
  <c r="S60" i="16"/>
  <c r="R60" i="16"/>
  <c r="Q60" i="16"/>
  <c r="P60" i="16"/>
  <c r="E60" i="16"/>
  <c r="T60" i="16" s="1"/>
  <c r="S59" i="16"/>
  <c r="R59" i="16"/>
  <c r="Q59" i="16"/>
  <c r="P59" i="16"/>
  <c r="E59" i="16"/>
  <c r="S58" i="16"/>
  <c r="R58" i="16"/>
  <c r="Q58" i="16"/>
  <c r="P58" i="16"/>
  <c r="E58" i="16"/>
  <c r="U57" i="16"/>
  <c r="S57" i="16"/>
  <c r="R57" i="16"/>
  <c r="Q57" i="16"/>
  <c r="P57" i="16"/>
  <c r="E57" i="16"/>
  <c r="T57" i="16" s="1"/>
  <c r="S56" i="16"/>
  <c r="R56" i="16"/>
  <c r="S55" i="16"/>
  <c r="R55" i="16"/>
  <c r="Q55" i="16"/>
  <c r="P55" i="16"/>
  <c r="E55" i="16"/>
  <c r="U54" i="16"/>
  <c r="T54" i="16"/>
  <c r="S54" i="16"/>
  <c r="R54" i="16"/>
  <c r="Q54" i="16"/>
  <c r="P54" i="16"/>
  <c r="E54" i="16"/>
  <c r="U53" i="16"/>
  <c r="T53" i="16"/>
  <c r="S53" i="16"/>
  <c r="R53" i="16"/>
  <c r="Q53" i="16"/>
  <c r="P53" i="16"/>
  <c r="E53" i="16"/>
  <c r="T52" i="16"/>
  <c r="S52" i="16"/>
  <c r="R52" i="16"/>
  <c r="Q52" i="16"/>
  <c r="P52" i="16"/>
  <c r="E52" i="16"/>
  <c r="U52" i="16" s="1"/>
  <c r="U51" i="16"/>
  <c r="T51" i="16"/>
  <c r="S51" i="16"/>
  <c r="R51" i="16"/>
  <c r="Q51" i="16"/>
  <c r="P51" i="16"/>
  <c r="E51" i="16"/>
  <c r="U50" i="16"/>
  <c r="S50" i="16"/>
  <c r="R50" i="16"/>
  <c r="Q50" i="16"/>
  <c r="P50" i="16"/>
  <c r="E50" i="16"/>
  <c r="T50" i="16" s="1"/>
  <c r="S49" i="16"/>
  <c r="R49" i="16"/>
  <c r="Q49" i="16"/>
  <c r="P49" i="16"/>
  <c r="E49" i="16"/>
  <c r="S48" i="16"/>
  <c r="R48" i="16"/>
  <c r="Q48" i="16"/>
  <c r="P48" i="16"/>
  <c r="E48" i="16"/>
  <c r="S47" i="16"/>
  <c r="R47" i="16"/>
  <c r="Q47" i="16"/>
  <c r="P47" i="16"/>
  <c r="E47" i="16"/>
  <c r="T47" i="16" s="1"/>
  <c r="S46" i="16"/>
  <c r="R46" i="16"/>
  <c r="Q46" i="16"/>
  <c r="P46" i="16"/>
  <c r="E46" i="16"/>
  <c r="S45" i="16"/>
  <c r="R45" i="16"/>
  <c r="Q45" i="16"/>
  <c r="P45" i="16"/>
  <c r="E45" i="16"/>
  <c r="R44" i="16"/>
  <c r="S42" i="16"/>
  <c r="R42" i="16"/>
  <c r="Q42" i="16"/>
  <c r="P42" i="16"/>
  <c r="E42" i="16"/>
  <c r="U41" i="16"/>
  <c r="S41" i="16"/>
  <c r="R41" i="16"/>
  <c r="Q41" i="16"/>
  <c r="P41" i="16"/>
  <c r="E41" i="16"/>
  <c r="T41" i="16" s="1"/>
  <c r="U40" i="16"/>
  <c r="T40" i="16"/>
  <c r="S40" i="16"/>
  <c r="R40" i="16"/>
  <c r="Q40" i="16"/>
  <c r="P40" i="16"/>
  <c r="E40" i="16"/>
  <c r="S39" i="16"/>
  <c r="R39" i="16"/>
  <c r="Q39" i="16"/>
  <c r="P39" i="16"/>
  <c r="E39" i="16"/>
  <c r="S38" i="16"/>
  <c r="R38" i="16"/>
  <c r="Q38" i="16"/>
  <c r="P38" i="16"/>
  <c r="E38" i="16"/>
  <c r="T37" i="16"/>
  <c r="S37" i="16"/>
  <c r="R37" i="16"/>
  <c r="Q37" i="16"/>
  <c r="U37" i="16" s="1"/>
  <c r="P37" i="16"/>
  <c r="E37" i="16"/>
  <c r="S36" i="16"/>
  <c r="R36" i="16"/>
  <c r="Q36" i="16"/>
  <c r="U36" i="16" s="1"/>
  <c r="P36" i="16"/>
  <c r="T36" i="16" s="1"/>
  <c r="E36" i="16"/>
  <c r="S35" i="16"/>
  <c r="R35" i="16"/>
  <c r="Q35" i="16"/>
  <c r="P35" i="16"/>
  <c r="E35" i="16"/>
  <c r="S34" i="16"/>
  <c r="R34" i="16"/>
  <c r="Q34" i="16"/>
  <c r="P34" i="16"/>
  <c r="E34" i="16"/>
  <c r="S33" i="16"/>
  <c r="R33" i="16"/>
  <c r="Q33" i="16"/>
  <c r="U33" i="16" s="1"/>
  <c r="P33" i="16"/>
  <c r="E33" i="16"/>
  <c r="U32" i="16"/>
  <c r="S32" i="16"/>
  <c r="R32" i="16"/>
  <c r="Q32" i="16"/>
  <c r="P32" i="16"/>
  <c r="E32" i="16"/>
  <c r="T32" i="16" s="1"/>
  <c r="S31" i="16"/>
  <c r="R31" i="16"/>
  <c r="Q31" i="16"/>
  <c r="P31" i="16"/>
  <c r="E31" i="16"/>
  <c r="S30" i="16"/>
  <c r="R30" i="16"/>
  <c r="Q30" i="16"/>
  <c r="P30" i="16"/>
  <c r="E30" i="16"/>
  <c r="U29" i="16"/>
  <c r="S29" i="16"/>
  <c r="R29" i="16"/>
  <c r="Q29" i="16"/>
  <c r="P29" i="16"/>
  <c r="E29" i="16"/>
  <c r="T29" i="16" s="1"/>
  <c r="U27" i="16"/>
  <c r="T27" i="16"/>
  <c r="S27" i="16"/>
  <c r="R27" i="16"/>
  <c r="Q27" i="16"/>
  <c r="P27" i="16"/>
  <c r="E27" i="16"/>
  <c r="T26" i="16"/>
  <c r="S26" i="16"/>
  <c r="R26" i="16"/>
  <c r="Q26" i="16"/>
  <c r="P26" i="16"/>
  <c r="E26" i="16"/>
  <c r="U26" i="16" s="1"/>
  <c r="S25" i="16"/>
  <c r="R25" i="16"/>
  <c r="Q25" i="16"/>
  <c r="U25" i="16" s="1"/>
  <c r="P25" i="16"/>
  <c r="E25" i="16"/>
  <c r="S24" i="16"/>
  <c r="R24" i="16"/>
  <c r="Q24" i="16"/>
  <c r="P24" i="16"/>
  <c r="E24" i="16"/>
  <c r="S23" i="16"/>
  <c r="R23" i="16"/>
  <c r="Q23" i="16"/>
  <c r="P23" i="16"/>
  <c r="E23" i="16"/>
  <c r="S22" i="16"/>
  <c r="R22" i="16"/>
  <c r="Q22" i="16"/>
  <c r="P22" i="16"/>
  <c r="E22" i="16"/>
  <c r="S21" i="16"/>
  <c r="R21" i="16"/>
  <c r="Q21" i="16"/>
  <c r="P21" i="16"/>
  <c r="E21" i="16"/>
  <c r="S20" i="16"/>
  <c r="R20" i="16"/>
  <c r="Q20" i="16"/>
  <c r="P20" i="16"/>
  <c r="E20" i="16"/>
  <c r="S19" i="16"/>
  <c r="R19" i="16"/>
  <c r="Q19" i="16"/>
  <c r="P19" i="16"/>
  <c r="E19" i="16"/>
  <c r="U19" i="16" s="1"/>
  <c r="S18" i="16"/>
  <c r="R18" i="16"/>
  <c r="Q18" i="16"/>
  <c r="P18" i="16"/>
  <c r="E18" i="16"/>
  <c r="U18" i="16" s="1"/>
  <c r="S17" i="16"/>
  <c r="R17" i="16"/>
  <c r="Q17" i="16"/>
  <c r="P17" i="16"/>
  <c r="E17" i="16"/>
  <c r="S16" i="16"/>
  <c r="R16" i="16"/>
  <c r="Q16" i="16"/>
  <c r="P16" i="16"/>
  <c r="E16" i="16"/>
  <c r="S15" i="16"/>
  <c r="R15" i="16"/>
  <c r="Q15" i="16"/>
  <c r="P15" i="16"/>
  <c r="E15" i="16"/>
  <c r="S14" i="16"/>
  <c r="R14" i="16"/>
  <c r="Q14" i="16"/>
  <c r="P14" i="16"/>
  <c r="E14" i="16"/>
  <c r="S13" i="16"/>
  <c r="R13" i="16"/>
  <c r="Q13" i="16"/>
  <c r="P13" i="16"/>
  <c r="E13" i="16"/>
  <c r="U12" i="16"/>
  <c r="S12" i="16"/>
  <c r="R12" i="16"/>
  <c r="Q12" i="16"/>
  <c r="P12" i="16"/>
  <c r="E12" i="16"/>
  <c r="T12" i="16" s="1"/>
  <c r="S11" i="16"/>
  <c r="R11" i="16"/>
  <c r="Q11" i="16"/>
  <c r="P11" i="16"/>
  <c r="E11" i="16"/>
  <c r="U11" i="16" s="1"/>
  <c r="U10" i="16"/>
  <c r="T10" i="16"/>
  <c r="S10" i="16"/>
  <c r="R10" i="16"/>
  <c r="Q10" i="16"/>
  <c r="P10" i="16"/>
  <c r="E10" i="16"/>
  <c r="R9" i="16"/>
  <c r="S64" i="15"/>
  <c r="R64" i="15"/>
  <c r="Q64" i="15"/>
  <c r="P64" i="15"/>
  <c r="E64" i="15"/>
  <c r="U64" i="15" s="1"/>
  <c r="S63" i="15"/>
  <c r="R63" i="15"/>
  <c r="Q63" i="15"/>
  <c r="P63" i="15"/>
  <c r="E63" i="15"/>
  <c r="R62" i="15"/>
  <c r="S60" i="15"/>
  <c r="R60" i="15"/>
  <c r="Q60" i="15"/>
  <c r="P60" i="15"/>
  <c r="E60" i="15"/>
  <c r="U59" i="15"/>
  <c r="S59" i="15"/>
  <c r="R59" i="15"/>
  <c r="Q59" i="15"/>
  <c r="P59" i="15"/>
  <c r="E59" i="15"/>
  <c r="T59" i="15" s="1"/>
  <c r="T58" i="15"/>
  <c r="S58" i="15"/>
  <c r="R58" i="15"/>
  <c r="Q58" i="15"/>
  <c r="P58" i="15"/>
  <c r="E58" i="15"/>
  <c r="U58" i="15" s="1"/>
  <c r="S57" i="15"/>
  <c r="R57" i="15"/>
  <c r="Q57" i="15"/>
  <c r="P57" i="15"/>
  <c r="E57" i="15"/>
  <c r="S55" i="15"/>
  <c r="R55" i="15"/>
  <c r="Q55" i="15"/>
  <c r="P55" i="15"/>
  <c r="E55" i="15"/>
  <c r="U54" i="15"/>
  <c r="T54" i="15"/>
  <c r="S54" i="15"/>
  <c r="R54" i="15"/>
  <c r="Q54" i="15"/>
  <c r="P54" i="15"/>
  <c r="E54" i="15"/>
  <c r="T53" i="15"/>
  <c r="S53" i="15"/>
  <c r="R53" i="15"/>
  <c r="Q53" i="15"/>
  <c r="P53" i="15"/>
  <c r="E53" i="15"/>
  <c r="U53" i="15" s="1"/>
  <c r="S52" i="15"/>
  <c r="R52" i="15"/>
  <c r="Q52" i="15"/>
  <c r="P52" i="15"/>
  <c r="E52" i="15"/>
  <c r="T52" i="15" s="1"/>
  <c r="S51" i="15"/>
  <c r="R51" i="15"/>
  <c r="Q51" i="15"/>
  <c r="P51" i="15"/>
  <c r="E51" i="15"/>
  <c r="U50" i="15"/>
  <c r="S50" i="15"/>
  <c r="R50" i="15"/>
  <c r="Q50" i="15"/>
  <c r="P50" i="15"/>
  <c r="E50" i="15"/>
  <c r="T50" i="15" s="1"/>
  <c r="S49" i="15"/>
  <c r="R49" i="15"/>
  <c r="Q49" i="15"/>
  <c r="P49" i="15"/>
  <c r="E49" i="15"/>
  <c r="S48" i="15"/>
  <c r="R48" i="15"/>
  <c r="Q48" i="15"/>
  <c r="P48" i="15"/>
  <c r="E48" i="15"/>
  <c r="S47" i="15"/>
  <c r="R47" i="15"/>
  <c r="Q47" i="15"/>
  <c r="P47" i="15"/>
  <c r="E47" i="15"/>
  <c r="U46" i="15"/>
  <c r="T46" i="15"/>
  <c r="S46" i="15"/>
  <c r="R46" i="15"/>
  <c r="Q46" i="15"/>
  <c r="P46" i="15"/>
  <c r="E46" i="15"/>
  <c r="T45" i="15"/>
  <c r="S45" i="15"/>
  <c r="R45" i="15"/>
  <c r="Q45" i="15"/>
  <c r="P45" i="15"/>
  <c r="E45" i="15"/>
  <c r="U45" i="15" s="1"/>
  <c r="R44" i="15"/>
  <c r="T42" i="15"/>
  <c r="S42" i="15"/>
  <c r="R42" i="15"/>
  <c r="Q42" i="15"/>
  <c r="P42" i="15"/>
  <c r="E42" i="15"/>
  <c r="U42" i="15" s="1"/>
  <c r="S41" i="15"/>
  <c r="R41" i="15"/>
  <c r="Q41" i="15"/>
  <c r="P41" i="15"/>
  <c r="E41" i="15"/>
  <c r="S40" i="15"/>
  <c r="R40" i="15"/>
  <c r="Q40" i="15"/>
  <c r="P40" i="15"/>
  <c r="E40" i="15"/>
  <c r="U39" i="15"/>
  <c r="S39" i="15"/>
  <c r="R39" i="15"/>
  <c r="Q39" i="15"/>
  <c r="P39" i="15"/>
  <c r="E39" i="15"/>
  <c r="T39" i="15" s="1"/>
  <c r="S38" i="15"/>
  <c r="R38" i="15"/>
  <c r="Q38" i="15"/>
  <c r="P38" i="15"/>
  <c r="E38" i="15"/>
  <c r="U38" i="15" s="1"/>
  <c r="S37" i="15"/>
  <c r="R37" i="15"/>
  <c r="Q37" i="15"/>
  <c r="P37" i="15"/>
  <c r="E37" i="15"/>
  <c r="S36" i="15"/>
  <c r="R36" i="15"/>
  <c r="Q36" i="15"/>
  <c r="P36" i="15"/>
  <c r="E36" i="15"/>
  <c r="T36" i="15" s="1"/>
  <c r="U35" i="15"/>
  <c r="T35" i="15"/>
  <c r="S35" i="15"/>
  <c r="R35" i="15"/>
  <c r="Q35" i="15"/>
  <c r="P35" i="15"/>
  <c r="E35" i="15"/>
  <c r="U34" i="15"/>
  <c r="T34" i="15"/>
  <c r="S34" i="15"/>
  <c r="R34" i="15"/>
  <c r="Q34" i="15"/>
  <c r="P34" i="15"/>
  <c r="E34" i="15"/>
  <c r="S33" i="15"/>
  <c r="R33" i="15"/>
  <c r="Q33" i="15"/>
  <c r="P33" i="15"/>
  <c r="E33" i="15"/>
  <c r="S32" i="15"/>
  <c r="R32" i="15"/>
  <c r="Q32" i="15"/>
  <c r="P32" i="15"/>
  <c r="E32" i="15"/>
  <c r="U31" i="15"/>
  <c r="S31" i="15"/>
  <c r="R31" i="15"/>
  <c r="Q31" i="15"/>
  <c r="P31" i="15"/>
  <c r="E31" i="15"/>
  <c r="T30" i="15"/>
  <c r="S30" i="15"/>
  <c r="R30" i="15"/>
  <c r="Q30" i="15"/>
  <c r="P30" i="15"/>
  <c r="E30" i="15"/>
  <c r="U30" i="15" s="1"/>
  <c r="S29" i="15"/>
  <c r="R29" i="15"/>
  <c r="Q29" i="15"/>
  <c r="P29" i="15"/>
  <c r="E29" i="15"/>
  <c r="U29" i="15" s="1"/>
  <c r="S27" i="15"/>
  <c r="R27" i="15"/>
  <c r="Q27" i="15"/>
  <c r="P27" i="15"/>
  <c r="E27" i="15"/>
  <c r="U26" i="15"/>
  <c r="S26" i="15"/>
  <c r="R26" i="15"/>
  <c r="Q26" i="15"/>
  <c r="P26" i="15"/>
  <c r="E26" i="15"/>
  <c r="T26" i="15" s="1"/>
  <c r="T25" i="15"/>
  <c r="S25" i="15"/>
  <c r="R25" i="15"/>
  <c r="Q25" i="15"/>
  <c r="P25" i="15"/>
  <c r="E25" i="15"/>
  <c r="U25" i="15" s="1"/>
  <c r="T24" i="15"/>
  <c r="S24" i="15"/>
  <c r="R24" i="15"/>
  <c r="Q24" i="15"/>
  <c r="P24" i="15"/>
  <c r="E24" i="15"/>
  <c r="U24" i="15" s="1"/>
  <c r="T23" i="15"/>
  <c r="S23" i="15"/>
  <c r="R23" i="15"/>
  <c r="Q23" i="15"/>
  <c r="P23" i="15"/>
  <c r="E23" i="15"/>
  <c r="U23" i="15" s="1"/>
  <c r="U22" i="15"/>
  <c r="S22" i="15"/>
  <c r="R22" i="15"/>
  <c r="Q22" i="15"/>
  <c r="P22" i="15"/>
  <c r="E22" i="15"/>
  <c r="T22" i="15" s="1"/>
  <c r="S21" i="15"/>
  <c r="R21" i="15"/>
  <c r="Q21" i="15"/>
  <c r="P21" i="15"/>
  <c r="E21" i="15"/>
  <c r="S20" i="15"/>
  <c r="R20" i="15"/>
  <c r="Q20" i="15"/>
  <c r="P20" i="15"/>
  <c r="E20" i="15"/>
  <c r="S19" i="15"/>
  <c r="R19" i="15"/>
  <c r="Q19" i="15"/>
  <c r="P19" i="15"/>
  <c r="E19" i="15"/>
  <c r="T19" i="15" s="1"/>
  <c r="S18" i="15"/>
  <c r="R18" i="15"/>
  <c r="Q18" i="15"/>
  <c r="P18" i="15"/>
  <c r="E18" i="15"/>
  <c r="S17" i="15"/>
  <c r="R17" i="15"/>
  <c r="Q17" i="15"/>
  <c r="P17" i="15"/>
  <c r="E17" i="15"/>
  <c r="U16" i="15"/>
  <c r="T16" i="15"/>
  <c r="S16" i="15"/>
  <c r="R16" i="15"/>
  <c r="Q16" i="15"/>
  <c r="P16" i="15"/>
  <c r="E16" i="15"/>
  <c r="U15" i="15"/>
  <c r="T15" i="15"/>
  <c r="S15" i="15"/>
  <c r="R15" i="15"/>
  <c r="Q15" i="15"/>
  <c r="P15" i="15"/>
  <c r="E15" i="15"/>
  <c r="T14" i="15"/>
  <c r="S14" i="15"/>
  <c r="R14" i="15"/>
  <c r="Q14" i="15"/>
  <c r="P14" i="15"/>
  <c r="E14" i="15"/>
  <c r="U14" i="15" s="1"/>
  <c r="S13" i="15"/>
  <c r="R13" i="15"/>
  <c r="Q13" i="15"/>
  <c r="P13" i="15"/>
  <c r="E13" i="15"/>
  <c r="S12" i="15"/>
  <c r="R12" i="15"/>
  <c r="Q12" i="15"/>
  <c r="P12" i="15"/>
  <c r="E12" i="15"/>
  <c r="S11" i="15"/>
  <c r="R11" i="15"/>
  <c r="Q11" i="15"/>
  <c r="P11" i="15"/>
  <c r="E11" i="15"/>
  <c r="T11" i="15" s="1"/>
  <c r="S10" i="15"/>
  <c r="R10" i="15"/>
  <c r="Q10" i="15"/>
  <c r="U10" i="15" s="1"/>
  <c r="P10" i="15"/>
  <c r="E10" i="15"/>
  <c r="R9" i="15"/>
  <c r="S64" i="14"/>
  <c r="R64" i="14"/>
  <c r="Q64" i="14"/>
  <c r="P64" i="14"/>
  <c r="E64" i="14"/>
  <c r="S63" i="14"/>
  <c r="R63" i="14"/>
  <c r="Q63" i="14"/>
  <c r="P63" i="14"/>
  <c r="P62" i="14" s="1"/>
  <c r="E63" i="14"/>
  <c r="R62" i="14"/>
  <c r="S60" i="14"/>
  <c r="R60" i="14"/>
  <c r="Q60" i="14"/>
  <c r="P60" i="14"/>
  <c r="E60" i="14"/>
  <c r="S59" i="14"/>
  <c r="R59" i="14"/>
  <c r="Q59" i="14"/>
  <c r="P59" i="14"/>
  <c r="E59" i="14"/>
  <c r="S58" i="14"/>
  <c r="R58" i="14"/>
  <c r="Q58" i="14"/>
  <c r="P58" i="14"/>
  <c r="E58" i="14"/>
  <c r="S57" i="14"/>
  <c r="R57" i="14"/>
  <c r="Q57" i="14"/>
  <c r="P57" i="14"/>
  <c r="E57" i="14"/>
  <c r="R56" i="14"/>
  <c r="S55" i="14"/>
  <c r="R55" i="14"/>
  <c r="Q55" i="14"/>
  <c r="P55" i="14"/>
  <c r="E55" i="14"/>
  <c r="U54" i="14"/>
  <c r="S54" i="14"/>
  <c r="R54" i="14"/>
  <c r="Q54" i="14"/>
  <c r="P54" i="14"/>
  <c r="E54" i="14"/>
  <c r="T54" i="14" s="1"/>
  <c r="T53" i="14"/>
  <c r="S53" i="14"/>
  <c r="R53" i="14"/>
  <c r="Q53" i="14"/>
  <c r="P53" i="14"/>
  <c r="E53" i="14"/>
  <c r="U53" i="14" s="1"/>
  <c r="S52" i="14"/>
  <c r="R52" i="14"/>
  <c r="Q52" i="14"/>
  <c r="P52" i="14"/>
  <c r="E52" i="14"/>
  <c r="S51" i="14"/>
  <c r="R51" i="14"/>
  <c r="Q51" i="14"/>
  <c r="P51" i="14"/>
  <c r="E51" i="14"/>
  <c r="S50" i="14"/>
  <c r="R50" i="14"/>
  <c r="Q50" i="14"/>
  <c r="P50" i="14"/>
  <c r="E50" i="14"/>
  <c r="T50" i="14" s="1"/>
  <c r="U49" i="14"/>
  <c r="T49" i="14"/>
  <c r="S49" i="14"/>
  <c r="R49" i="14"/>
  <c r="Q49" i="14"/>
  <c r="P49" i="14"/>
  <c r="E49" i="14"/>
  <c r="S48" i="14"/>
  <c r="R48" i="14"/>
  <c r="Q48" i="14"/>
  <c r="P48" i="14"/>
  <c r="E48" i="14"/>
  <c r="S47" i="14"/>
  <c r="R47" i="14"/>
  <c r="Q47" i="14"/>
  <c r="P47" i="14"/>
  <c r="E47" i="14"/>
  <c r="U46" i="14"/>
  <c r="S46" i="14"/>
  <c r="R46" i="14"/>
  <c r="Q46" i="14"/>
  <c r="P46" i="14"/>
  <c r="E46" i="14"/>
  <c r="T46" i="14" s="1"/>
  <c r="U45" i="14"/>
  <c r="T45" i="14"/>
  <c r="S45" i="14"/>
  <c r="R45" i="14"/>
  <c r="Q45" i="14"/>
  <c r="P45" i="14"/>
  <c r="E45" i="14"/>
  <c r="S44" i="14"/>
  <c r="R44" i="14"/>
  <c r="R43" i="14"/>
  <c r="S42" i="14"/>
  <c r="R42" i="14"/>
  <c r="Q42" i="14"/>
  <c r="P42" i="14"/>
  <c r="E42" i="14"/>
  <c r="T42" i="14" s="1"/>
  <c r="U41" i="14"/>
  <c r="T41" i="14"/>
  <c r="S41" i="14"/>
  <c r="R41" i="14"/>
  <c r="Q41" i="14"/>
  <c r="P41" i="14"/>
  <c r="E41" i="14"/>
  <c r="U40" i="14"/>
  <c r="T40" i="14"/>
  <c r="S40" i="14"/>
  <c r="R40" i="14"/>
  <c r="Q40" i="14"/>
  <c r="P40" i="14"/>
  <c r="E40" i="14"/>
  <c r="S39" i="14"/>
  <c r="R39" i="14"/>
  <c r="Q39" i="14"/>
  <c r="P39" i="14"/>
  <c r="E39" i="14"/>
  <c r="S38" i="14"/>
  <c r="R38" i="14"/>
  <c r="Q38" i="14"/>
  <c r="P38" i="14"/>
  <c r="E38" i="14"/>
  <c r="U37" i="14"/>
  <c r="S37" i="14"/>
  <c r="R37" i="14"/>
  <c r="Q37" i="14"/>
  <c r="P37" i="14"/>
  <c r="E37" i="14"/>
  <c r="T36" i="14"/>
  <c r="S36" i="14"/>
  <c r="R36" i="14"/>
  <c r="Q36" i="14"/>
  <c r="P36" i="14"/>
  <c r="E36" i="14"/>
  <c r="U36" i="14" s="1"/>
  <c r="S35" i="14"/>
  <c r="R35" i="14"/>
  <c r="Q35" i="14"/>
  <c r="P35" i="14"/>
  <c r="E35" i="14"/>
  <c r="U35" i="14" s="1"/>
  <c r="S34" i="14"/>
  <c r="R34" i="14"/>
  <c r="Q34" i="14"/>
  <c r="P34" i="14"/>
  <c r="E34" i="14"/>
  <c r="T33" i="14"/>
  <c r="S33" i="14"/>
  <c r="R33" i="14"/>
  <c r="Q33" i="14"/>
  <c r="U33" i="14" s="1"/>
  <c r="P33" i="14"/>
  <c r="E33" i="14"/>
  <c r="U32" i="14"/>
  <c r="T32" i="14"/>
  <c r="S32" i="14"/>
  <c r="R32" i="14"/>
  <c r="Q32" i="14"/>
  <c r="P32" i="14"/>
  <c r="E32" i="14"/>
  <c r="S31" i="14"/>
  <c r="R31" i="14"/>
  <c r="Q31" i="14"/>
  <c r="P31" i="14"/>
  <c r="E31" i="14"/>
  <c r="S30" i="14"/>
  <c r="R30" i="14"/>
  <c r="Q30" i="14"/>
  <c r="P30" i="14"/>
  <c r="E30" i="14"/>
  <c r="U29" i="14"/>
  <c r="S29" i="14"/>
  <c r="R29" i="14"/>
  <c r="Q29" i="14"/>
  <c r="P29" i="14"/>
  <c r="E29" i="14"/>
  <c r="T29" i="14" s="1"/>
  <c r="R28" i="14"/>
  <c r="S27" i="14"/>
  <c r="R27" i="14"/>
  <c r="Q27" i="14"/>
  <c r="P27" i="14"/>
  <c r="E27" i="14"/>
  <c r="S26" i="14"/>
  <c r="R26" i="14"/>
  <c r="Q26" i="14"/>
  <c r="P26" i="14"/>
  <c r="E26" i="14"/>
  <c r="U25" i="14"/>
  <c r="S25" i="14"/>
  <c r="R25" i="14"/>
  <c r="Q25" i="14"/>
  <c r="P25" i="14"/>
  <c r="E25" i="14"/>
  <c r="T25" i="14" s="1"/>
  <c r="U24" i="14"/>
  <c r="T24" i="14"/>
  <c r="S24" i="14"/>
  <c r="R24" i="14"/>
  <c r="Q24" i="14"/>
  <c r="P24" i="14"/>
  <c r="E24" i="14"/>
  <c r="T23" i="14"/>
  <c r="S23" i="14"/>
  <c r="R23" i="14"/>
  <c r="Q23" i="14"/>
  <c r="P23" i="14"/>
  <c r="E23" i="14"/>
  <c r="U23" i="14" s="1"/>
  <c r="U22" i="14"/>
  <c r="S22" i="14"/>
  <c r="R22" i="14"/>
  <c r="Q22" i="14"/>
  <c r="P22" i="14"/>
  <c r="E22" i="14"/>
  <c r="T22" i="14" s="1"/>
  <c r="S21" i="14"/>
  <c r="R21" i="14"/>
  <c r="Q21" i="14"/>
  <c r="P21" i="14"/>
  <c r="E21" i="14"/>
  <c r="S20" i="14"/>
  <c r="R20" i="14"/>
  <c r="Q20" i="14"/>
  <c r="P20" i="14"/>
  <c r="E20" i="14"/>
  <c r="S19" i="14"/>
  <c r="R19" i="14"/>
  <c r="Q19" i="14"/>
  <c r="P19" i="14"/>
  <c r="E19" i="14"/>
  <c r="S18" i="14"/>
  <c r="R18" i="14"/>
  <c r="Q18" i="14"/>
  <c r="P18" i="14"/>
  <c r="E18" i="14"/>
  <c r="S17" i="14"/>
  <c r="R17" i="14"/>
  <c r="Q17" i="14"/>
  <c r="P17" i="14"/>
  <c r="E17" i="14"/>
  <c r="U16" i="14"/>
  <c r="S16" i="14"/>
  <c r="R16" i="14"/>
  <c r="Q16" i="14"/>
  <c r="P16" i="14"/>
  <c r="E16" i="14"/>
  <c r="T16" i="14" s="1"/>
  <c r="T15" i="14"/>
  <c r="S15" i="14"/>
  <c r="R15" i="14"/>
  <c r="Q15" i="14"/>
  <c r="P15" i="14"/>
  <c r="E15" i="14"/>
  <c r="U15" i="14" s="1"/>
  <c r="T14" i="14"/>
  <c r="S14" i="14"/>
  <c r="R14" i="14"/>
  <c r="Q14" i="14"/>
  <c r="P14" i="14"/>
  <c r="E14" i="14"/>
  <c r="U14" i="14" s="1"/>
  <c r="S13" i="14"/>
  <c r="R13" i="14"/>
  <c r="Q13" i="14"/>
  <c r="U13" i="14" s="1"/>
  <c r="P13" i="14"/>
  <c r="E13" i="14"/>
  <c r="S12" i="14"/>
  <c r="R12" i="14"/>
  <c r="Q12" i="14"/>
  <c r="P12" i="14"/>
  <c r="E12" i="14"/>
  <c r="S11" i="14"/>
  <c r="R11" i="14"/>
  <c r="Q11" i="14"/>
  <c r="P11" i="14"/>
  <c r="E11" i="14"/>
  <c r="S10" i="14"/>
  <c r="R10" i="14"/>
  <c r="Q10" i="14"/>
  <c r="P10" i="14"/>
  <c r="E10" i="14"/>
  <c r="S64" i="13"/>
  <c r="R64" i="13"/>
  <c r="Q64" i="13"/>
  <c r="P64" i="13"/>
  <c r="E64" i="13"/>
  <c r="U63" i="13"/>
  <c r="S63" i="13"/>
  <c r="R63" i="13"/>
  <c r="Q63" i="13"/>
  <c r="P63" i="13"/>
  <c r="E63" i="13"/>
  <c r="T63" i="13" s="1"/>
  <c r="R62" i="13"/>
  <c r="U60" i="13"/>
  <c r="T60" i="13"/>
  <c r="S60" i="13"/>
  <c r="R60" i="13"/>
  <c r="Q60" i="13"/>
  <c r="P60" i="13"/>
  <c r="E60" i="13"/>
  <c r="U59" i="13"/>
  <c r="T59" i="13"/>
  <c r="S59" i="13"/>
  <c r="R59" i="13"/>
  <c r="Q59" i="13"/>
  <c r="P59" i="13"/>
  <c r="E59" i="13"/>
  <c r="T58" i="13"/>
  <c r="S58" i="13"/>
  <c r="R58" i="13"/>
  <c r="Q58" i="13"/>
  <c r="P58" i="13"/>
  <c r="E58" i="13"/>
  <c r="U58" i="13" s="1"/>
  <c r="S57" i="13"/>
  <c r="R57" i="13"/>
  <c r="Q57" i="13"/>
  <c r="P57" i="13"/>
  <c r="E57" i="13"/>
  <c r="R56" i="13"/>
  <c r="S55" i="13"/>
  <c r="R55" i="13"/>
  <c r="Q55" i="13"/>
  <c r="P55" i="13"/>
  <c r="E55" i="13"/>
  <c r="S54" i="13"/>
  <c r="R54" i="13"/>
  <c r="Q54" i="13"/>
  <c r="P54" i="13"/>
  <c r="E54" i="13"/>
  <c r="S53" i="13"/>
  <c r="R53" i="13"/>
  <c r="Q53" i="13"/>
  <c r="P53" i="13"/>
  <c r="E53" i="13"/>
  <c r="S52" i="13"/>
  <c r="R52" i="13"/>
  <c r="Q52" i="13"/>
  <c r="P52" i="13"/>
  <c r="E52" i="13"/>
  <c r="S51" i="13"/>
  <c r="R51" i="13"/>
  <c r="Q51" i="13"/>
  <c r="P51" i="13"/>
  <c r="E51" i="13"/>
  <c r="T51" i="13" s="1"/>
  <c r="S50" i="13"/>
  <c r="R50" i="13"/>
  <c r="Q50" i="13"/>
  <c r="P50" i="13"/>
  <c r="E50" i="13"/>
  <c r="U50" i="13" s="1"/>
  <c r="S49" i="13"/>
  <c r="R49" i="13"/>
  <c r="Q49" i="13"/>
  <c r="P49" i="13"/>
  <c r="E49" i="13"/>
  <c r="U49" i="13" s="1"/>
  <c r="S48" i="13"/>
  <c r="R48" i="13"/>
  <c r="Q48" i="13"/>
  <c r="P48" i="13"/>
  <c r="E48" i="13"/>
  <c r="S47" i="13"/>
  <c r="R47" i="13"/>
  <c r="Q47" i="13"/>
  <c r="P47" i="13"/>
  <c r="E47" i="13"/>
  <c r="S46" i="13"/>
  <c r="R46" i="13"/>
  <c r="Q46" i="13"/>
  <c r="U46" i="13" s="1"/>
  <c r="P46" i="13"/>
  <c r="T46" i="13" s="1"/>
  <c r="E46" i="13"/>
  <c r="S45" i="13"/>
  <c r="R45" i="13"/>
  <c r="Q45" i="13"/>
  <c r="P45" i="13"/>
  <c r="E45" i="13"/>
  <c r="R44" i="13"/>
  <c r="S42" i="13"/>
  <c r="R42" i="13"/>
  <c r="Q42" i="13"/>
  <c r="P42" i="13"/>
  <c r="E42" i="13"/>
  <c r="S41" i="13"/>
  <c r="R41" i="13"/>
  <c r="Q41" i="13"/>
  <c r="P41" i="13"/>
  <c r="E41" i="13"/>
  <c r="S40" i="13"/>
  <c r="R40" i="13"/>
  <c r="Q40" i="13"/>
  <c r="P40" i="13"/>
  <c r="E40" i="13"/>
  <c r="U40" i="13" s="1"/>
  <c r="T39" i="13"/>
  <c r="S39" i="13"/>
  <c r="R39" i="13"/>
  <c r="Q39" i="13"/>
  <c r="P39" i="13"/>
  <c r="E39" i="13"/>
  <c r="U39" i="13" s="1"/>
  <c r="S38" i="13"/>
  <c r="R38" i="13"/>
  <c r="Q38" i="13"/>
  <c r="P38" i="13"/>
  <c r="E38" i="13"/>
  <c r="S37" i="13"/>
  <c r="R37" i="13"/>
  <c r="Q37" i="13"/>
  <c r="P37" i="13"/>
  <c r="E37" i="13"/>
  <c r="S36" i="13"/>
  <c r="R36" i="13"/>
  <c r="Q36" i="13"/>
  <c r="U36" i="13" s="1"/>
  <c r="P36" i="13"/>
  <c r="E36" i="13"/>
  <c r="S35" i="13"/>
  <c r="R35" i="13"/>
  <c r="Q35" i="13"/>
  <c r="P35" i="13"/>
  <c r="E35" i="13"/>
  <c r="U35" i="13" s="1"/>
  <c r="T34" i="13"/>
  <c r="S34" i="13"/>
  <c r="R34" i="13"/>
  <c r="Q34" i="13"/>
  <c r="P34" i="13"/>
  <c r="E34" i="13"/>
  <c r="U34" i="13" s="1"/>
  <c r="U33" i="13"/>
  <c r="T33" i="13"/>
  <c r="S33" i="13"/>
  <c r="R33" i="13"/>
  <c r="Q33" i="13"/>
  <c r="P33" i="13"/>
  <c r="E33" i="13"/>
  <c r="T32" i="13"/>
  <c r="S32" i="13"/>
  <c r="R32" i="13"/>
  <c r="Q32" i="13"/>
  <c r="P32" i="13"/>
  <c r="E32" i="13"/>
  <c r="U32" i="13" s="1"/>
  <c r="S31" i="13"/>
  <c r="R31" i="13"/>
  <c r="Q31" i="13"/>
  <c r="U31" i="13" s="1"/>
  <c r="P31" i="13"/>
  <c r="T31" i="13" s="1"/>
  <c r="E31" i="13"/>
  <c r="S30" i="13"/>
  <c r="R30" i="13"/>
  <c r="Q30" i="13"/>
  <c r="P30" i="13"/>
  <c r="E30" i="13"/>
  <c r="S29" i="13"/>
  <c r="R29" i="13"/>
  <c r="Q29" i="13"/>
  <c r="P29" i="13"/>
  <c r="E29" i="13"/>
  <c r="R28" i="13"/>
  <c r="T27" i="13"/>
  <c r="S27" i="13"/>
  <c r="R27" i="13"/>
  <c r="Q27" i="13"/>
  <c r="P27" i="13"/>
  <c r="E27" i="13"/>
  <c r="U27" i="13" s="1"/>
  <c r="S26" i="13"/>
  <c r="R26" i="13"/>
  <c r="Q26" i="13"/>
  <c r="P26" i="13"/>
  <c r="E26" i="13"/>
  <c r="S25" i="13"/>
  <c r="R25" i="13"/>
  <c r="Q25" i="13"/>
  <c r="P25" i="13"/>
  <c r="E25" i="13"/>
  <c r="U24" i="13"/>
  <c r="S24" i="13"/>
  <c r="R24" i="13"/>
  <c r="Q24" i="13"/>
  <c r="P24" i="13"/>
  <c r="E24" i="13"/>
  <c r="T24" i="13" s="1"/>
  <c r="U23" i="13"/>
  <c r="S23" i="13"/>
  <c r="R23" i="13"/>
  <c r="Q23" i="13"/>
  <c r="P23" i="13"/>
  <c r="E23" i="13"/>
  <c r="T23" i="13" s="1"/>
  <c r="S22" i="13"/>
  <c r="R22" i="13"/>
  <c r="Q22" i="13"/>
  <c r="P22" i="13"/>
  <c r="E22" i="13"/>
  <c r="U21" i="13"/>
  <c r="S21" i="13"/>
  <c r="R21" i="13"/>
  <c r="Q21" i="13"/>
  <c r="P21" i="13"/>
  <c r="E21" i="13"/>
  <c r="T21" i="13" s="1"/>
  <c r="U20" i="13"/>
  <c r="T20" i="13"/>
  <c r="S20" i="13"/>
  <c r="R20" i="13"/>
  <c r="Q20" i="13"/>
  <c r="P20" i="13"/>
  <c r="E20" i="13"/>
  <c r="U19" i="13"/>
  <c r="T19" i="13"/>
  <c r="S19" i="13"/>
  <c r="R19" i="13"/>
  <c r="Q19" i="13"/>
  <c r="P19" i="13"/>
  <c r="E19" i="13"/>
  <c r="S18" i="13"/>
  <c r="R18" i="13"/>
  <c r="Q18" i="13"/>
  <c r="P18" i="13"/>
  <c r="E18" i="13"/>
  <c r="S17" i="13"/>
  <c r="R17" i="13"/>
  <c r="Q17" i="13"/>
  <c r="P17" i="13"/>
  <c r="E17" i="13"/>
  <c r="U16" i="13"/>
  <c r="S16" i="13"/>
  <c r="R16" i="13"/>
  <c r="Q16" i="13"/>
  <c r="P16" i="13"/>
  <c r="E16" i="13"/>
  <c r="T16" i="13" s="1"/>
  <c r="T15" i="13"/>
  <c r="S15" i="13"/>
  <c r="R15" i="13"/>
  <c r="Q15" i="13"/>
  <c r="P15" i="13"/>
  <c r="E15" i="13"/>
  <c r="U15" i="13" s="1"/>
  <c r="T14" i="13"/>
  <c r="S14" i="13"/>
  <c r="R14" i="13"/>
  <c r="Q14" i="13"/>
  <c r="P14" i="13"/>
  <c r="E14" i="13"/>
  <c r="U14" i="13" s="1"/>
  <c r="S13" i="13"/>
  <c r="R13" i="13"/>
  <c r="Q13" i="13"/>
  <c r="U13" i="13" s="1"/>
  <c r="P13" i="13"/>
  <c r="E13" i="13"/>
  <c r="T13" i="13" s="1"/>
  <c r="S12" i="13"/>
  <c r="R12" i="13"/>
  <c r="Q12" i="13"/>
  <c r="P12" i="13"/>
  <c r="E12" i="13"/>
  <c r="S11" i="13"/>
  <c r="R11" i="13"/>
  <c r="Q11" i="13"/>
  <c r="P11" i="13"/>
  <c r="E11" i="13"/>
  <c r="S10" i="13"/>
  <c r="R10" i="13"/>
  <c r="Q10" i="13"/>
  <c r="P10" i="13"/>
  <c r="E10" i="13"/>
  <c r="R9" i="13"/>
  <c r="S64" i="12"/>
  <c r="R64" i="12"/>
  <c r="Q64" i="12"/>
  <c r="P64" i="12"/>
  <c r="E64" i="12"/>
  <c r="S63" i="12"/>
  <c r="R63" i="12"/>
  <c r="Q63" i="12"/>
  <c r="P63" i="12"/>
  <c r="E63" i="12"/>
  <c r="R62" i="12"/>
  <c r="S60" i="12"/>
  <c r="R60" i="12"/>
  <c r="Q60" i="12"/>
  <c r="P60" i="12"/>
  <c r="E60" i="12"/>
  <c r="U60" i="12" s="1"/>
  <c r="U59" i="12"/>
  <c r="T59" i="12"/>
  <c r="S59" i="12"/>
  <c r="R59" i="12"/>
  <c r="Q59" i="12"/>
  <c r="P59" i="12"/>
  <c r="E59" i="12"/>
  <c r="S58" i="12"/>
  <c r="R58" i="12"/>
  <c r="Q58" i="12"/>
  <c r="P58" i="12"/>
  <c r="E58" i="12"/>
  <c r="T58" i="12" s="1"/>
  <c r="S57" i="12"/>
  <c r="R57" i="12"/>
  <c r="Q57" i="12"/>
  <c r="P57" i="12"/>
  <c r="E57" i="12"/>
  <c r="R56" i="12"/>
  <c r="S55" i="12"/>
  <c r="R55" i="12"/>
  <c r="Q55" i="12"/>
  <c r="P55" i="12"/>
  <c r="E55" i="12"/>
  <c r="S54" i="12"/>
  <c r="R54" i="12"/>
  <c r="Q54" i="12"/>
  <c r="P54" i="12"/>
  <c r="E54" i="12"/>
  <c r="S53" i="12"/>
  <c r="R53" i="12"/>
  <c r="Q53" i="12"/>
  <c r="P53" i="12"/>
  <c r="E53" i="12"/>
  <c r="T53" i="12" s="1"/>
  <c r="S52" i="12"/>
  <c r="R52" i="12"/>
  <c r="Q52" i="12"/>
  <c r="P52" i="12"/>
  <c r="E52" i="12"/>
  <c r="S51" i="12"/>
  <c r="R51" i="12"/>
  <c r="Q51" i="12"/>
  <c r="P51" i="12"/>
  <c r="E51" i="12"/>
  <c r="S50" i="12"/>
  <c r="R50" i="12"/>
  <c r="Q50" i="12"/>
  <c r="P50" i="12"/>
  <c r="E50" i="12"/>
  <c r="T50" i="12" s="1"/>
  <c r="U49" i="12"/>
  <c r="S49" i="12"/>
  <c r="R49" i="12"/>
  <c r="Q49" i="12"/>
  <c r="P49" i="12"/>
  <c r="E49" i="12"/>
  <c r="T49" i="12" s="1"/>
  <c r="T48" i="12"/>
  <c r="S48" i="12"/>
  <c r="R48" i="12"/>
  <c r="Q48" i="12"/>
  <c r="P48" i="12"/>
  <c r="E48" i="12"/>
  <c r="U48" i="12" s="1"/>
  <c r="S47" i="12"/>
  <c r="R47" i="12"/>
  <c r="Q47" i="12"/>
  <c r="U47" i="12" s="1"/>
  <c r="P47" i="12"/>
  <c r="E47" i="12"/>
  <c r="T47" i="12" s="1"/>
  <c r="S46" i="12"/>
  <c r="R46" i="12"/>
  <c r="Q46" i="12"/>
  <c r="P46" i="12"/>
  <c r="E46" i="12"/>
  <c r="S45" i="12"/>
  <c r="R45" i="12"/>
  <c r="Q45" i="12"/>
  <c r="P45" i="12"/>
  <c r="E45" i="12"/>
  <c r="U42" i="12"/>
  <c r="S42" i="12"/>
  <c r="R42" i="12"/>
  <c r="Q42" i="12"/>
  <c r="P42" i="12"/>
  <c r="E42" i="12"/>
  <c r="T42" i="12" s="1"/>
  <c r="S41" i="12"/>
  <c r="R41" i="12"/>
  <c r="Q41" i="12"/>
  <c r="P41" i="12"/>
  <c r="E41" i="12"/>
  <c r="U41" i="12" s="1"/>
  <c r="S40" i="12"/>
  <c r="R40" i="12"/>
  <c r="Q40" i="12"/>
  <c r="P40" i="12"/>
  <c r="E40" i="12"/>
  <c r="U40" i="12" s="1"/>
  <c r="S39" i="12"/>
  <c r="R39" i="12"/>
  <c r="Q39" i="12"/>
  <c r="P39" i="12"/>
  <c r="E39" i="12"/>
  <c r="T39" i="12" s="1"/>
  <c r="U38" i="12"/>
  <c r="S38" i="12"/>
  <c r="R38" i="12"/>
  <c r="Q38" i="12"/>
  <c r="P38" i="12"/>
  <c r="E38" i="12"/>
  <c r="T38" i="12" s="1"/>
  <c r="S37" i="12"/>
  <c r="R37" i="12"/>
  <c r="Q37" i="12"/>
  <c r="P37" i="12"/>
  <c r="E37" i="12"/>
  <c r="S36" i="12"/>
  <c r="R36" i="12"/>
  <c r="Q36" i="12"/>
  <c r="P36" i="12"/>
  <c r="E36" i="12"/>
  <c r="S35" i="12"/>
  <c r="R35" i="12"/>
  <c r="Q35" i="12"/>
  <c r="P35" i="12"/>
  <c r="E35" i="12"/>
  <c r="S34" i="12"/>
  <c r="R34" i="12"/>
  <c r="Q34" i="12"/>
  <c r="P34" i="12"/>
  <c r="E34" i="12"/>
  <c r="U33" i="12"/>
  <c r="S33" i="12"/>
  <c r="R33" i="12"/>
  <c r="Q33" i="12"/>
  <c r="P33" i="12"/>
  <c r="E33" i="12"/>
  <c r="T33" i="12" s="1"/>
  <c r="U32" i="12"/>
  <c r="T32" i="12"/>
  <c r="S32" i="12"/>
  <c r="R32" i="12"/>
  <c r="Q32" i="12"/>
  <c r="P32" i="12"/>
  <c r="E32" i="12"/>
  <c r="U31" i="12"/>
  <c r="T31" i="12"/>
  <c r="S31" i="12"/>
  <c r="R31" i="12"/>
  <c r="Q31" i="12"/>
  <c r="P31" i="12"/>
  <c r="E31" i="12"/>
  <c r="T30" i="12"/>
  <c r="S30" i="12"/>
  <c r="R30" i="12"/>
  <c r="Q30" i="12"/>
  <c r="U30" i="12" s="1"/>
  <c r="P30" i="12"/>
  <c r="E30" i="12"/>
  <c r="U29" i="12"/>
  <c r="S29" i="12"/>
  <c r="R29" i="12"/>
  <c r="Q29" i="12"/>
  <c r="P29" i="12"/>
  <c r="E29" i="12"/>
  <c r="T29" i="12" s="1"/>
  <c r="R28" i="12"/>
  <c r="U27" i="12"/>
  <c r="S27" i="12"/>
  <c r="R27" i="12"/>
  <c r="Q27" i="12"/>
  <c r="P27" i="12"/>
  <c r="E27" i="12"/>
  <c r="T27" i="12" s="1"/>
  <c r="S26" i="12"/>
  <c r="R26" i="12"/>
  <c r="Q26" i="12"/>
  <c r="P26" i="12"/>
  <c r="E26" i="12"/>
  <c r="U25" i="12"/>
  <c r="S25" i="12"/>
  <c r="R25" i="12"/>
  <c r="Q25" i="12"/>
  <c r="P25" i="12"/>
  <c r="E25" i="12"/>
  <c r="T25" i="12" s="1"/>
  <c r="S24" i="12"/>
  <c r="R24" i="12"/>
  <c r="Q24" i="12"/>
  <c r="P24" i="12"/>
  <c r="E24" i="12"/>
  <c r="S23" i="12"/>
  <c r="R23" i="12"/>
  <c r="Q23" i="12"/>
  <c r="P23" i="12"/>
  <c r="E23" i="12"/>
  <c r="S22" i="12"/>
  <c r="R22" i="12"/>
  <c r="Q22" i="12"/>
  <c r="P22" i="12"/>
  <c r="E22" i="12"/>
  <c r="U21" i="12"/>
  <c r="T21" i="12"/>
  <c r="S21" i="12"/>
  <c r="R21" i="12"/>
  <c r="Q21" i="12"/>
  <c r="P21" i="12"/>
  <c r="E21" i="12"/>
  <c r="U20" i="12"/>
  <c r="T20" i="12"/>
  <c r="S20" i="12"/>
  <c r="R20" i="12"/>
  <c r="Q20" i="12"/>
  <c r="P20" i="12"/>
  <c r="E20" i="12"/>
  <c r="S19" i="12"/>
  <c r="R19" i="12"/>
  <c r="Q19" i="12"/>
  <c r="P19" i="12"/>
  <c r="E19" i="12"/>
  <c r="U19" i="12" s="1"/>
  <c r="S18" i="12"/>
  <c r="R18" i="12"/>
  <c r="Q18" i="12"/>
  <c r="P18" i="12"/>
  <c r="E18" i="12"/>
  <c r="T18" i="12" s="1"/>
  <c r="U17" i="12"/>
  <c r="T17" i="12"/>
  <c r="S17" i="12"/>
  <c r="R17" i="12"/>
  <c r="Q17" i="12"/>
  <c r="P17" i="12"/>
  <c r="E17" i="12"/>
  <c r="S16" i="12"/>
  <c r="R16" i="12"/>
  <c r="Q16" i="12"/>
  <c r="P16" i="12"/>
  <c r="E16" i="12"/>
  <c r="S15" i="12"/>
  <c r="R15" i="12"/>
  <c r="Q15" i="12"/>
  <c r="P15" i="12"/>
  <c r="E15" i="12"/>
  <c r="U14" i="12"/>
  <c r="S14" i="12"/>
  <c r="R14" i="12"/>
  <c r="Q14" i="12"/>
  <c r="P14" i="12"/>
  <c r="E14" i="12"/>
  <c r="T14" i="12" s="1"/>
  <c r="U13" i="12"/>
  <c r="T13" i="12"/>
  <c r="S13" i="12"/>
  <c r="R13" i="12"/>
  <c r="Q13" i="12"/>
  <c r="P13" i="12"/>
  <c r="E13" i="12"/>
  <c r="T12" i="12"/>
  <c r="S12" i="12"/>
  <c r="R12" i="12"/>
  <c r="Q12" i="12"/>
  <c r="P12" i="12"/>
  <c r="E12" i="12"/>
  <c r="U12" i="12" s="1"/>
  <c r="S11" i="12"/>
  <c r="R11" i="12"/>
  <c r="Q11" i="12"/>
  <c r="P11" i="12"/>
  <c r="E11" i="12"/>
  <c r="T11" i="12" s="1"/>
  <c r="S10" i="12"/>
  <c r="R10" i="12"/>
  <c r="Q10" i="12"/>
  <c r="P10" i="12"/>
  <c r="E10" i="12"/>
  <c r="R9" i="12"/>
  <c r="S64" i="11"/>
  <c r="R64" i="11"/>
  <c r="Q64" i="11"/>
  <c r="P64" i="11"/>
  <c r="E64" i="11"/>
  <c r="S63" i="11"/>
  <c r="R63" i="11"/>
  <c r="Q63" i="11"/>
  <c r="P63" i="11"/>
  <c r="E63" i="11"/>
  <c r="R62" i="11"/>
  <c r="U60" i="11"/>
  <c r="S60" i="11"/>
  <c r="R60" i="11"/>
  <c r="Q60" i="11"/>
  <c r="P60" i="11"/>
  <c r="E60" i="11"/>
  <c r="T60" i="11" s="1"/>
  <c r="S59" i="11"/>
  <c r="R59" i="11"/>
  <c r="Q59" i="11"/>
  <c r="U59" i="11" s="1"/>
  <c r="P59" i="11"/>
  <c r="E59" i="11"/>
  <c r="S58" i="11"/>
  <c r="R58" i="11"/>
  <c r="Q58" i="11"/>
  <c r="P58" i="11"/>
  <c r="E58" i="11"/>
  <c r="U58" i="11" s="1"/>
  <c r="U57" i="11"/>
  <c r="T57" i="11"/>
  <c r="S57" i="11"/>
  <c r="R57" i="11"/>
  <c r="Q57" i="11"/>
  <c r="P57" i="11"/>
  <c r="E57" i="11"/>
  <c r="R56" i="11"/>
  <c r="U55" i="11"/>
  <c r="T55" i="11"/>
  <c r="S55" i="11"/>
  <c r="R55" i="11"/>
  <c r="Q55" i="11"/>
  <c r="P55" i="11"/>
  <c r="E55" i="11"/>
  <c r="U54" i="11"/>
  <c r="T54" i="11"/>
  <c r="S54" i="11"/>
  <c r="R54" i="11"/>
  <c r="Q54" i="11"/>
  <c r="P54" i="11"/>
  <c r="E54" i="11"/>
  <c r="T53" i="11"/>
  <c r="S53" i="11"/>
  <c r="R53" i="11"/>
  <c r="Q53" i="11"/>
  <c r="P53" i="11"/>
  <c r="E53" i="11"/>
  <c r="U53" i="11" s="1"/>
  <c r="T52" i="11"/>
  <c r="S52" i="11"/>
  <c r="R52" i="11"/>
  <c r="Q52" i="11"/>
  <c r="P52" i="11"/>
  <c r="E52" i="11"/>
  <c r="U52" i="11" s="1"/>
  <c r="S51" i="11"/>
  <c r="R51" i="11"/>
  <c r="Q51" i="11"/>
  <c r="P51" i="11"/>
  <c r="E51" i="11"/>
  <c r="U51" i="11" s="1"/>
  <c r="S50" i="11"/>
  <c r="R50" i="11"/>
  <c r="Q50" i="11"/>
  <c r="P50" i="11"/>
  <c r="E50" i="11"/>
  <c r="S49" i="11"/>
  <c r="R49" i="11"/>
  <c r="Q49" i="11"/>
  <c r="P49" i="11"/>
  <c r="E49" i="11"/>
  <c r="S48" i="11"/>
  <c r="R48" i="11"/>
  <c r="Q48" i="11"/>
  <c r="P48" i="11"/>
  <c r="E48" i="11"/>
  <c r="T48" i="11" s="1"/>
  <c r="U47" i="11"/>
  <c r="T47" i="11"/>
  <c r="S47" i="11"/>
  <c r="R47" i="11"/>
  <c r="Q47" i="11"/>
  <c r="P47" i="11"/>
  <c r="E47" i="11"/>
  <c r="U46" i="11"/>
  <c r="T46" i="11"/>
  <c r="S46" i="11"/>
  <c r="R46" i="11"/>
  <c r="Q46" i="11"/>
  <c r="P46" i="11"/>
  <c r="E46" i="11"/>
  <c r="T45" i="11"/>
  <c r="S45" i="11"/>
  <c r="R45" i="11"/>
  <c r="Q45" i="11"/>
  <c r="P45" i="11"/>
  <c r="E45" i="11"/>
  <c r="U45" i="11" s="1"/>
  <c r="R44" i="11"/>
  <c r="R43" i="11"/>
  <c r="S42" i="11"/>
  <c r="R42" i="11"/>
  <c r="Q42" i="11"/>
  <c r="P42" i="11"/>
  <c r="E42" i="11"/>
  <c r="S41" i="11"/>
  <c r="R41" i="11"/>
  <c r="Q41" i="11"/>
  <c r="P41" i="11"/>
  <c r="E41" i="11"/>
  <c r="S40" i="11"/>
  <c r="R40" i="11"/>
  <c r="Q40" i="11"/>
  <c r="P40" i="11"/>
  <c r="E40" i="11"/>
  <c r="T40" i="11" s="1"/>
  <c r="U39" i="11"/>
  <c r="S39" i="11"/>
  <c r="R39" i="11"/>
  <c r="Q39" i="11"/>
  <c r="P39" i="11"/>
  <c r="E39" i="11"/>
  <c r="T39" i="11" s="1"/>
  <c r="U38" i="11"/>
  <c r="S38" i="11"/>
  <c r="R38" i="11"/>
  <c r="Q38" i="11"/>
  <c r="P38" i="11"/>
  <c r="E38" i="11"/>
  <c r="T38" i="11" s="1"/>
  <c r="S37" i="11"/>
  <c r="R37" i="11"/>
  <c r="Q37" i="11"/>
  <c r="P37" i="11"/>
  <c r="E37" i="11"/>
  <c r="S36" i="11"/>
  <c r="R36" i="11"/>
  <c r="Q36" i="11"/>
  <c r="P36" i="11"/>
  <c r="E36" i="11"/>
  <c r="T35" i="11"/>
  <c r="S35" i="11"/>
  <c r="R35" i="11"/>
  <c r="Q35" i="11"/>
  <c r="P35" i="11"/>
  <c r="E35" i="11"/>
  <c r="U35" i="11" s="1"/>
  <c r="S34" i="11"/>
  <c r="R34" i="11"/>
  <c r="Q34" i="11"/>
  <c r="P34" i="11"/>
  <c r="E34" i="11"/>
  <c r="S33" i="11"/>
  <c r="R33" i="11"/>
  <c r="Q33" i="11"/>
  <c r="P33" i="11"/>
  <c r="E33" i="11"/>
  <c r="S32" i="11"/>
  <c r="R32" i="11"/>
  <c r="Q32" i="11"/>
  <c r="P32" i="11"/>
  <c r="E32" i="11"/>
  <c r="T32" i="11" s="1"/>
  <c r="T31" i="11"/>
  <c r="S31" i="11"/>
  <c r="R31" i="11"/>
  <c r="Q31" i="11"/>
  <c r="P31" i="11"/>
  <c r="E31" i="11"/>
  <c r="U31" i="11" s="1"/>
  <c r="T30" i="11"/>
  <c r="S30" i="11"/>
  <c r="R30" i="11"/>
  <c r="Q30" i="11"/>
  <c r="P30" i="11"/>
  <c r="E30" i="11"/>
  <c r="U30" i="11" s="1"/>
  <c r="S29" i="11"/>
  <c r="R29" i="11"/>
  <c r="Q29" i="11"/>
  <c r="P29" i="11"/>
  <c r="E29" i="11"/>
  <c r="S27" i="11"/>
  <c r="R27" i="11"/>
  <c r="Q27" i="11"/>
  <c r="P27" i="11"/>
  <c r="E27" i="11"/>
  <c r="U27" i="11" s="1"/>
  <c r="U26" i="11"/>
  <c r="T26" i="11"/>
  <c r="S26" i="11"/>
  <c r="R26" i="11"/>
  <c r="Q26" i="11"/>
  <c r="P26" i="11"/>
  <c r="E26" i="11"/>
  <c r="T25" i="11"/>
  <c r="S25" i="11"/>
  <c r="R25" i="11"/>
  <c r="Q25" i="11"/>
  <c r="P25" i="11"/>
  <c r="E25" i="11"/>
  <c r="U25" i="11" s="1"/>
  <c r="T24" i="11"/>
  <c r="S24" i="11"/>
  <c r="R24" i="11"/>
  <c r="Q24" i="11"/>
  <c r="P24" i="11"/>
  <c r="E24" i="11"/>
  <c r="U24" i="11" s="1"/>
  <c r="S23" i="11"/>
  <c r="R23" i="11"/>
  <c r="Q23" i="11"/>
  <c r="P23" i="11"/>
  <c r="E23" i="11"/>
  <c r="S22" i="11"/>
  <c r="R22" i="11"/>
  <c r="Q22" i="11"/>
  <c r="P22" i="11"/>
  <c r="E22" i="11"/>
  <c r="S21" i="11"/>
  <c r="R21" i="11"/>
  <c r="Q21" i="11"/>
  <c r="P21" i="11"/>
  <c r="E21" i="11"/>
  <c r="S20" i="11"/>
  <c r="R20" i="11"/>
  <c r="Q20" i="11"/>
  <c r="P20" i="11"/>
  <c r="E20" i="11"/>
  <c r="T20" i="11" s="1"/>
  <c r="U19" i="11"/>
  <c r="T19" i="11"/>
  <c r="S19" i="11"/>
  <c r="R19" i="11"/>
  <c r="Q19" i="11"/>
  <c r="P19" i="11"/>
  <c r="E19" i="11"/>
  <c r="U18" i="11"/>
  <c r="T18" i="11"/>
  <c r="S18" i="11"/>
  <c r="R18" i="11"/>
  <c r="Q18" i="11"/>
  <c r="P18" i="11"/>
  <c r="E18" i="11"/>
  <c r="T17" i="11"/>
  <c r="S17" i="11"/>
  <c r="R17" i="11"/>
  <c r="Q17" i="11"/>
  <c r="P17" i="11"/>
  <c r="E17" i="11"/>
  <c r="U17" i="11" s="1"/>
  <c r="S16" i="11"/>
  <c r="R16" i="11"/>
  <c r="Q16" i="11"/>
  <c r="U16" i="11" s="1"/>
  <c r="P16" i="11"/>
  <c r="E16" i="11"/>
  <c r="T16" i="11" s="1"/>
  <c r="S15" i="11"/>
  <c r="R15" i="11"/>
  <c r="Q15" i="11"/>
  <c r="P15" i="11"/>
  <c r="E15" i="11"/>
  <c r="S14" i="11"/>
  <c r="R14" i="11"/>
  <c r="Q14" i="11"/>
  <c r="P14" i="11"/>
  <c r="E14" i="11"/>
  <c r="S13" i="11"/>
  <c r="R13" i="11"/>
  <c r="Q13" i="11"/>
  <c r="P13" i="11"/>
  <c r="E13" i="11"/>
  <c r="S12" i="11"/>
  <c r="R12" i="11"/>
  <c r="Q12" i="11"/>
  <c r="P12" i="11"/>
  <c r="E12" i="11"/>
  <c r="S11" i="11"/>
  <c r="R11" i="11"/>
  <c r="Q11" i="11"/>
  <c r="P11" i="11"/>
  <c r="E11" i="11"/>
  <c r="U11" i="11" s="1"/>
  <c r="T10" i="11"/>
  <c r="S10" i="11"/>
  <c r="R10" i="11"/>
  <c r="Q10" i="11"/>
  <c r="P10" i="11"/>
  <c r="E10" i="11"/>
  <c r="U10" i="11" s="1"/>
  <c r="S64" i="10"/>
  <c r="R64" i="10"/>
  <c r="Q64" i="10"/>
  <c r="P64" i="10"/>
  <c r="E64" i="10"/>
  <c r="U64" i="10" s="1"/>
  <c r="S63" i="10"/>
  <c r="R63" i="10"/>
  <c r="Q63" i="10"/>
  <c r="P63" i="10"/>
  <c r="E63" i="10"/>
  <c r="R62" i="10"/>
  <c r="S60" i="10"/>
  <c r="R60" i="10"/>
  <c r="Q60" i="10"/>
  <c r="P60" i="10"/>
  <c r="E60" i="10"/>
  <c r="U59" i="10"/>
  <c r="S59" i="10"/>
  <c r="R59" i="10"/>
  <c r="Q59" i="10"/>
  <c r="P59" i="10"/>
  <c r="E59" i="10"/>
  <c r="T59" i="10" s="1"/>
  <c r="S58" i="10"/>
  <c r="R58" i="10"/>
  <c r="Q58" i="10"/>
  <c r="P58" i="10"/>
  <c r="E58" i="10"/>
  <c r="U58" i="10" s="1"/>
  <c r="S57" i="10"/>
  <c r="R57" i="10"/>
  <c r="Q57" i="10"/>
  <c r="P57" i="10"/>
  <c r="E57" i="10"/>
  <c r="S56" i="10"/>
  <c r="R56" i="10"/>
  <c r="S55" i="10"/>
  <c r="R55" i="10"/>
  <c r="Q55" i="10"/>
  <c r="P55" i="10"/>
  <c r="E55" i="10"/>
  <c r="U54" i="10"/>
  <c r="S54" i="10"/>
  <c r="R54" i="10"/>
  <c r="Q54" i="10"/>
  <c r="P54" i="10"/>
  <c r="E54" i="10"/>
  <c r="T54" i="10" s="1"/>
  <c r="S53" i="10"/>
  <c r="R53" i="10"/>
  <c r="Q53" i="10"/>
  <c r="P53" i="10"/>
  <c r="E53" i="10"/>
  <c r="U53" i="10" s="1"/>
  <c r="S52" i="10"/>
  <c r="R52" i="10"/>
  <c r="Q52" i="10"/>
  <c r="P52" i="10"/>
  <c r="E52" i="10"/>
  <c r="U52" i="10" s="1"/>
  <c r="S51" i="10"/>
  <c r="R51" i="10"/>
  <c r="Q51" i="10"/>
  <c r="P51" i="10"/>
  <c r="E51" i="10"/>
  <c r="U51" i="10" s="1"/>
  <c r="S50" i="10"/>
  <c r="R50" i="10"/>
  <c r="Q50" i="10"/>
  <c r="P50" i="10"/>
  <c r="E50" i="10"/>
  <c r="T50" i="10" s="1"/>
  <c r="S49" i="10"/>
  <c r="R49" i="10"/>
  <c r="Q49" i="10"/>
  <c r="P49" i="10"/>
  <c r="E49" i="10"/>
  <c r="S48" i="10"/>
  <c r="R48" i="10"/>
  <c r="Q48" i="10"/>
  <c r="P48" i="10"/>
  <c r="E48" i="10"/>
  <c r="S47" i="10"/>
  <c r="R47" i="10"/>
  <c r="Q47" i="10"/>
  <c r="P47" i="10"/>
  <c r="E47" i="10"/>
  <c r="S46" i="10"/>
  <c r="R46" i="10"/>
  <c r="Q46" i="10"/>
  <c r="P46" i="10"/>
  <c r="E46" i="10"/>
  <c r="S45" i="10"/>
  <c r="R45" i="10"/>
  <c r="Q45" i="10"/>
  <c r="P45" i="10"/>
  <c r="E45" i="10"/>
  <c r="U45" i="10" s="1"/>
  <c r="R44" i="10"/>
  <c r="S42" i="10"/>
  <c r="R42" i="10"/>
  <c r="Q42" i="10"/>
  <c r="P42" i="10"/>
  <c r="E42" i="10"/>
  <c r="U42" i="10" s="1"/>
  <c r="T41" i="10"/>
  <c r="S41" i="10"/>
  <c r="R41" i="10"/>
  <c r="Q41" i="10"/>
  <c r="P41" i="10"/>
  <c r="E41" i="10"/>
  <c r="U41" i="10" s="1"/>
  <c r="S40" i="10"/>
  <c r="R40" i="10"/>
  <c r="Q40" i="10"/>
  <c r="P40" i="10"/>
  <c r="E40" i="10"/>
  <c r="S39" i="10"/>
  <c r="R39" i="10"/>
  <c r="Q39" i="10"/>
  <c r="P39" i="10"/>
  <c r="E39" i="10"/>
  <c r="U38" i="10"/>
  <c r="S38" i="10"/>
  <c r="R38" i="10"/>
  <c r="Q38" i="10"/>
  <c r="P38" i="10"/>
  <c r="E38" i="10"/>
  <c r="T38" i="10" s="1"/>
  <c r="S37" i="10"/>
  <c r="R37" i="10"/>
  <c r="Q37" i="10"/>
  <c r="P37" i="10"/>
  <c r="E37" i="10"/>
  <c r="U37" i="10" s="1"/>
  <c r="S36" i="10"/>
  <c r="R36" i="10"/>
  <c r="Q36" i="10"/>
  <c r="P36" i="10"/>
  <c r="E36" i="10"/>
  <c r="U36" i="10" s="1"/>
  <c r="U35" i="10"/>
  <c r="T35" i="10"/>
  <c r="S35" i="10"/>
  <c r="R35" i="10"/>
  <c r="Q35" i="10"/>
  <c r="P35" i="10"/>
  <c r="E35" i="10"/>
  <c r="T34" i="10"/>
  <c r="S34" i="10"/>
  <c r="R34" i="10"/>
  <c r="Q34" i="10"/>
  <c r="P34" i="10"/>
  <c r="E34" i="10"/>
  <c r="U34" i="10" s="1"/>
  <c r="S33" i="10"/>
  <c r="R33" i="10"/>
  <c r="Q33" i="10"/>
  <c r="U33" i="10" s="1"/>
  <c r="P33" i="10"/>
  <c r="E33" i="10"/>
  <c r="S32" i="10"/>
  <c r="R32" i="10"/>
  <c r="Q32" i="10"/>
  <c r="P32" i="10"/>
  <c r="E32" i="10"/>
  <c r="S31" i="10"/>
  <c r="R31" i="10"/>
  <c r="Q31" i="10"/>
  <c r="P31" i="10"/>
  <c r="E31" i="10"/>
  <c r="S30" i="10"/>
  <c r="R30" i="10"/>
  <c r="Q30" i="10"/>
  <c r="P30" i="10"/>
  <c r="E30" i="10"/>
  <c r="T30" i="10" s="1"/>
  <c r="S29" i="10"/>
  <c r="R29" i="10"/>
  <c r="Q29" i="10"/>
  <c r="P29" i="10"/>
  <c r="E29" i="10"/>
  <c r="T29" i="10" s="1"/>
  <c r="R28" i="10"/>
  <c r="S27" i="10"/>
  <c r="R27" i="10"/>
  <c r="Q27" i="10"/>
  <c r="P27" i="10"/>
  <c r="E27" i="10"/>
  <c r="S26" i="10"/>
  <c r="R26" i="10"/>
  <c r="Q26" i="10"/>
  <c r="P26" i="10"/>
  <c r="E26" i="10"/>
  <c r="T26" i="10" s="1"/>
  <c r="S25" i="10"/>
  <c r="R25" i="10"/>
  <c r="Q25" i="10"/>
  <c r="P25" i="10"/>
  <c r="E25" i="10"/>
  <c r="U25" i="10" s="1"/>
  <c r="U24" i="10"/>
  <c r="S24" i="10"/>
  <c r="R24" i="10"/>
  <c r="Q24" i="10"/>
  <c r="P24" i="10"/>
  <c r="E24" i="10"/>
  <c r="T24" i="10" s="1"/>
  <c r="T23" i="10"/>
  <c r="S23" i="10"/>
  <c r="R23" i="10"/>
  <c r="Q23" i="10"/>
  <c r="P23" i="10"/>
  <c r="E23" i="10"/>
  <c r="U23" i="10" s="1"/>
  <c r="T22" i="10"/>
  <c r="S22" i="10"/>
  <c r="R22" i="10"/>
  <c r="Q22" i="10"/>
  <c r="P22" i="10"/>
  <c r="E22" i="10"/>
  <c r="U22" i="10" s="1"/>
  <c r="U21" i="10"/>
  <c r="S21" i="10"/>
  <c r="R21" i="10"/>
  <c r="Q21" i="10"/>
  <c r="P21" i="10"/>
  <c r="E21" i="10"/>
  <c r="T21" i="10" s="1"/>
  <c r="S20" i="10"/>
  <c r="R20" i="10"/>
  <c r="Q20" i="10"/>
  <c r="P20" i="10"/>
  <c r="E20" i="10"/>
  <c r="S19" i="10"/>
  <c r="R19" i="10"/>
  <c r="Q19" i="10"/>
  <c r="P19" i="10"/>
  <c r="E19" i="10"/>
  <c r="S18" i="10"/>
  <c r="R18" i="10"/>
  <c r="Q18" i="10"/>
  <c r="P18" i="10"/>
  <c r="E18" i="10"/>
  <c r="T18" i="10" s="1"/>
  <c r="S17" i="10"/>
  <c r="R17" i="10"/>
  <c r="Q17" i="10"/>
  <c r="P17" i="10"/>
  <c r="E17" i="10"/>
  <c r="T16" i="10"/>
  <c r="S16" i="10"/>
  <c r="R16" i="10"/>
  <c r="Q16" i="10"/>
  <c r="U16" i="10" s="1"/>
  <c r="P16" i="10"/>
  <c r="E16" i="10"/>
  <c r="S15" i="10"/>
  <c r="R15" i="10"/>
  <c r="Q15" i="10"/>
  <c r="P15" i="10"/>
  <c r="E15" i="10"/>
  <c r="U15" i="10" s="1"/>
  <c r="T14" i="10"/>
  <c r="S14" i="10"/>
  <c r="R14" i="10"/>
  <c r="Q14" i="10"/>
  <c r="P14" i="10"/>
  <c r="E14" i="10"/>
  <c r="U14" i="10" s="1"/>
  <c r="U13" i="10"/>
  <c r="S13" i="10"/>
  <c r="R13" i="10"/>
  <c r="Q13" i="10"/>
  <c r="P13" i="10"/>
  <c r="E13" i="10"/>
  <c r="T13" i="10" s="1"/>
  <c r="S12" i="10"/>
  <c r="R12" i="10"/>
  <c r="Q12" i="10"/>
  <c r="P12" i="10"/>
  <c r="E12" i="10"/>
  <c r="S11" i="10"/>
  <c r="R11" i="10"/>
  <c r="Q11" i="10"/>
  <c r="P11" i="10"/>
  <c r="E11" i="10"/>
  <c r="S10" i="10"/>
  <c r="R10" i="10"/>
  <c r="Q10" i="10"/>
  <c r="P10" i="10"/>
  <c r="E10" i="10"/>
  <c r="R9" i="10"/>
  <c r="S64" i="9"/>
  <c r="R64" i="9"/>
  <c r="Q64" i="9"/>
  <c r="P64" i="9"/>
  <c r="E64" i="9"/>
  <c r="U64" i="9" s="1"/>
  <c r="U63" i="9"/>
  <c r="T63" i="9"/>
  <c r="S63" i="9"/>
  <c r="R63" i="9"/>
  <c r="Q63" i="9"/>
  <c r="P63" i="9"/>
  <c r="E63" i="9"/>
  <c r="S60" i="9"/>
  <c r="R60" i="9"/>
  <c r="Q60" i="9"/>
  <c r="P60" i="9"/>
  <c r="E60" i="9"/>
  <c r="S59" i="9"/>
  <c r="R59" i="9"/>
  <c r="Q59" i="9"/>
  <c r="P59" i="9"/>
  <c r="E59" i="9"/>
  <c r="U58" i="9"/>
  <c r="S58" i="9"/>
  <c r="R58" i="9"/>
  <c r="Q58" i="9"/>
  <c r="P58" i="9"/>
  <c r="E58" i="9"/>
  <c r="T58" i="9" s="1"/>
  <c r="S57" i="9"/>
  <c r="R57" i="9"/>
  <c r="Q57" i="9"/>
  <c r="P57" i="9"/>
  <c r="E57" i="9"/>
  <c r="U57" i="9" s="1"/>
  <c r="R56" i="9"/>
  <c r="S55" i="9"/>
  <c r="R55" i="9"/>
  <c r="Q55" i="9"/>
  <c r="P55" i="9"/>
  <c r="E55" i="9"/>
  <c r="S54" i="9"/>
  <c r="R54" i="9"/>
  <c r="Q54" i="9"/>
  <c r="P54" i="9"/>
  <c r="E54" i="9"/>
  <c r="S53" i="9"/>
  <c r="R53" i="9"/>
  <c r="Q53" i="9"/>
  <c r="P53" i="9"/>
  <c r="E53" i="9"/>
  <c r="U53" i="9" s="1"/>
  <c r="S52" i="9"/>
  <c r="R52" i="9"/>
  <c r="Q52" i="9"/>
  <c r="P52" i="9"/>
  <c r="E52" i="9"/>
  <c r="U52" i="9" s="1"/>
  <c r="S51" i="9"/>
  <c r="R51" i="9"/>
  <c r="Q51" i="9"/>
  <c r="P51" i="9"/>
  <c r="E51" i="9"/>
  <c r="U51" i="9" s="1"/>
  <c r="S50" i="9"/>
  <c r="R50" i="9"/>
  <c r="Q50" i="9"/>
  <c r="P50" i="9"/>
  <c r="E50" i="9"/>
  <c r="U50" i="9" s="1"/>
  <c r="S49" i="9"/>
  <c r="R49" i="9"/>
  <c r="Q49" i="9"/>
  <c r="P49" i="9"/>
  <c r="E49" i="9"/>
  <c r="T49" i="9" s="1"/>
  <c r="S48" i="9"/>
  <c r="R48" i="9"/>
  <c r="Q48" i="9"/>
  <c r="P48" i="9"/>
  <c r="E48" i="9"/>
  <c r="S47" i="9"/>
  <c r="R47" i="9"/>
  <c r="Q47" i="9"/>
  <c r="P47" i="9"/>
  <c r="E47" i="9"/>
  <c r="S46" i="9"/>
  <c r="R46" i="9"/>
  <c r="Q46" i="9"/>
  <c r="P46" i="9"/>
  <c r="E46" i="9"/>
  <c r="T46" i="9" s="1"/>
  <c r="S45" i="9"/>
  <c r="R45" i="9"/>
  <c r="Q45" i="9"/>
  <c r="P45" i="9"/>
  <c r="E45" i="9"/>
  <c r="U45" i="9" s="1"/>
  <c r="R44" i="9"/>
  <c r="R43" i="9"/>
  <c r="U42" i="9"/>
  <c r="S42" i="9"/>
  <c r="R42" i="9"/>
  <c r="Q42" i="9"/>
  <c r="P42" i="9"/>
  <c r="E42" i="9"/>
  <c r="T42" i="9" s="1"/>
  <c r="T41" i="9"/>
  <c r="S41" i="9"/>
  <c r="R41" i="9"/>
  <c r="Q41" i="9"/>
  <c r="P41" i="9"/>
  <c r="E41" i="9"/>
  <c r="U41" i="9" s="1"/>
  <c r="S40" i="9"/>
  <c r="R40" i="9"/>
  <c r="Q40" i="9"/>
  <c r="P40" i="9"/>
  <c r="E40" i="9"/>
  <c r="S39" i="9"/>
  <c r="R39" i="9"/>
  <c r="Q39" i="9"/>
  <c r="P39" i="9"/>
  <c r="E39" i="9"/>
  <c r="U38" i="9"/>
  <c r="S38" i="9"/>
  <c r="R38" i="9"/>
  <c r="Q38" i="9"/>
  <c r="P38" i="9"/>
  <c r="E38" i="9"/>
  <c r="T38" i="9" s="1"/>
  <c r="S37" i="9"/>
  <c r="R37" i="9"/>
  <c r="Q37" i="9"/>
  <c r="P37" i="9"/>
  <c r="E37" i="9"/>
  <c r="U37" i="9" s="1"/>
  <c r="S36" i="9"/>
  <c r="R36" i="9"/>
  <c r="Q36" i="9"/>
  <c r="P36" i="9"/>
  <c r="E36" i="9"/>
  <c r="U36" i="9" s="1"/>
  <c r="S35" i="9"/>
  <c r="R35" i="9"/>
  <c r="Q35" i="9"/>
  <c r="P35" i="9"/>
  <c r="E35" i="9"/>
  <c r="S34" i="9"/>
  <c r="R34" i="9"/>
  <c r="Q34" i="9"/>
  <c r="P34" i="9"/>
  <c r="E34" i="9"/>
  <c r="T34" i="9" s="1"/>
  <c r="S33" i="9"/>
  <c r="R33" i="9"/>
  <c r="Q33" i="9"/>
  <c r="U33" i="9" s="1"/>
  <c r="P33" i="9"/>
  <c r="T33" i="9" s="1"/>
  <c r="E33" i="9"/>
  <c r="S32" i="9"/>
  <c r="R32" i="9"/>
  <c r="Q32" i="9"/>
  <c r="P32" i="9"/>
  <c r="E32" i="9"/>
  <c r="S31" i="9"/>
  <c r="R31" i="9"/>
  <c r="Q31" i="9"/>
  <c r="P31" i="9"/>
  <c r="E31" i="9"/>
  <c r="S30" i="9"/>
  <c r="R30" i="9"/>
  <c r="Q30" i="9"/>
  <c r="P30" i="9"/>
  <c r="E30" i="9"/>
  <c r="T30" i="9" s="1"/>
  <c r="S29" i="9"/>
  <c r="R29" i="9"/>
  <c r="Q29" i="9"/>
  <c r="P29" i="9"/>
  <c r="E29" i="9"/>
  <c r="T29" i="9" s="1"/>
  <c r="R28" i="9"/>
  <c r="S27" i="9"/>
  <c r="R27" i="9"/>
  <c r="Q27" i="9"/>
  <c r="P27" i="9"/>
  <c r="E27" i="9"/>
  <c r="U26" i="9"/>
  <c r="S26" i="9"/>
  <c r="R26" i="9"/>
  <c r="Q26" i="9"/>
  <c r="P26" i="9"/>
  <c r="E26" i="9"/>
  <c r="T26" i="9" s="1"/>
  <c r="S25" i="9"/>
  <c r="R25" i="9"/>
  <c r="Q25" i="9"/>
  <c r="P25" i="9"/>
  <c r="E25" i="9"/>
  <c r="U25" i="9" s="1"/>
  <c r="S24" i="9"/>
  <c r="R24" i="9"/>
  <c r="Q24" i="9"/>
  <c r="P24" i="9"/>
  <c r="E24" i="9"/>
  <c r="S23" i="9"/>
  <c r="R23" i="9"/>
  <c r="Q23" i="9"/>
  <c r="P23" i="9"/>
  <c r="E23" i="9"/>
  <c r="T23" i="9" s="1"/>
  <c r="S22" i="9"/>
  <c r="R22" i="9"/>
  <c r="Q22" i="9"/>
  <c r="P22" i="9"/>
  <c r="E22" i="9"/>
  <c r="U22" i="9" s="1"/>
  <c r="U21" i="9"/>
  <c r="T21" i="9"/>
  <c r="S21" i="9"/>
  <c r="R21" i="9"/>
  <c r="Q21" i="9"/>
  <c r="P21" i="9"/>
  <c r="E21" i="9"/>
  <c r="S20" i="9"/>
  <c r="R20" i="9"/>
  <c r="Q20" i="9"/>
  <c r="P20" i="9"/>
  <c r="E20" i="9"/>
  <c r="S19" i="9"/>
  <c r="R19" i="9"/>
  <c r="Q19" i="9"/>
  <c r="P19" i="9"/>
  <c r="E19" i="9"/>
  <c r="S18" i="9"/>
  <c r="R18" i="9"/>
  <c r="Q18" i="9"/>
  <c r="P18" i="9"/>
  <c r="E18" i="9"/>
  <c r="T18" i="9" s="1"/>
  <c r="S17" i="9"/>
  <c r="R17" i="9"/>
  <c r="Q17" i="9"/>
  <c r="P17" i="9"/>
  <c r="E17" i="9"/>
  <c r="T17" i="9" s="1"/>
  <c r="S16" i="9"/>
  <c r="R16" i="9"/>
  <c r="Q16" i="9"/>
  <c r="P16" i="9"/>
  <c r="E16" i="9"/>
  <c r="U16" i="9" s="1"/>
  <c r="S15" i="9"/>
  <c r="R15" i="9"/>
  <c r="Q15" i="9"/>
  <c r="P15" i="9"/>
  <c r="E15" i="9"/>
  <c r="U14" i="9"/>
  <c r="S14" i="9"/>
  <c r="R14" i="9"/>
  <c r="Q14" i="9"/>
  <c r="P14" i="9"/>
  <c r="E14" i="9"/>
  <c r="T14" i="9" s="1"/>
  <c r="U13" i="9"/>
  <c r="S13" i="9"/>
  <c r="R13" i="9"/>
  <c r="Q13" i="9"/>
  <c r="P13" i="9"/>
  <c r="E13" i="9"/>
  <c r="T13" i="9" s="1"/>
  <c r="S12" i="9"/>
  <c r="R12" i="9"/>
  <c r="Q12" i="9"/>
  <c r="P12" i="9"/>
  <c r="E12" i="9"/>
  <c r="S11" i="9"/>
  <c r="R11" i="9"/>
  <c r="Q11" i="9"/>
  <c r="P11" i="9"/>
  <c r="E11" i="9"/>
  <c r="S10" i="9"/>
  <c r="R10" i="9"/>
  <c r="Q10" i="9"/>
  <c r="P10" i="9"/>
  <c r="E10" i="9"/>
  <c r="R9" i="9"/>
  <c r="S64" i="8"/>
  <c r="R64" i="8"/>
  <c r="Q64" i="8"/>
  <c r="P64" i="8"/>
  <c r="E64" i="8"/>
  <c r="T64" i="8" s="1"/>
  <c r="U63" i="8"/>
  <c r="S63" i="8"/>
  <c r="R63" i="8"/>
  <c r="Q63" i="8"/>
  <c r="P63" i="8"/>
  <c r="P62" i="8" s="1"/>
  <c r="E63" i="8"/>
  <c r="T63" i="8" s="1"/>
  <c r="R62" i="8"/>
  <c r="T60" i="8"/>
  <c r="S60" i="8"/>
  <c r="R60" i="8"/>
  <c r="Q60" i="8"/>
  <c r="P60" i="8"/>
  <c r="E60" i="8"/>
  <c r="U60" i="8" s="1"/>
  <c r="S59" i="8"/>
  <c r="R59" i="8"/>
  <c r="Q59" i="8"/>
  <c r="P59" i="8"/>
  <c r="E59" i="8"/>
  <c r="S58" i="8"/>
  <c r="R58" i="8"/>
  <c r="Q58" i="8"/>
  <c r="P58" i="8"/>
  <c r="E58" i="8"/>
  <c r="S57" i="8"/>
  <c r="R57" i="8"/>
  <c r="Q57" i="8"/>
  <c r="P57" i="8"/>
  <c r="E57" i="8"/>
  <c r="R56" i="8"/>
  <c r="S55" i="8"/>
  <c r="R55" i="8"/>
  <c r="Q55" i="8"/>
  <c r="P55" i="8"/>
  <c r="E55" i="8"/>
  <c r="U55" i="8" s="1"/>
  <c r="S54" i="8"/>
  <c r="R54" i="8"/>
  <c r="Q54" i="8"/>
  <c r="P54" i="8"/>
  <c r="E54" i="8"/>
  <c r="S53" i="8"/>
  <c r="R53" i="8"/>
  <c r="Q53" i="8"/>
  <c r="P53" i="8"/>
  <c r="E53" i="8"/>
  <c r="S52" i="8"/>
  <c r="R52" i="8"/>
  <c r="Q52" i="8"/>
  <c r="P52" i="8"/>
  <c r="E52" i="8"/>
  <c r="T52" i="8" s="1"/>
  <c r="S51" i="8"/>
  <c r="R51" i="8"/>
  <c r="Q51" i="8"/>
  <c r="P51" i="8"/>
  <c r="E51" i="8"/>
  <c r="U51" i="8" s="1"/>
  <c r="S50" i="8"/>
  <c r="R50" i="8"/>
  <c r="Q50" i="8"/>
  <c r="P50" i="8"/>
  <c r="E50" i="8"/>
  <c r="T50" i="8" s="1"/>
  <c r="T49" i="8"/>
  <c r="S49" i="8"/>
  <c r="R49" i="8"/>
  <c r="Q49" i="8"/>
  <c r="P49" i="8"/>
  <c r="E49" i="8"/>
  <c r="U49" i="8" s="1"/>
  <c r="S48" i="8"/>
  <c r="R48" i="8"/>
  <c r="Q48" i="8"/>
  <c r="P48" i="8"/>
  <c r="E48" i="8"/>
  <c r="U47" i="8"/>
  <c r="S47" i="8"/>
  <c r="R47" i="8"/>
  <c r="Q47" i="8"/>
  <c r="P47" i="8"/>
  <c r="E47" i="8"/>
  <c r="T47" i="8" s="1"/>
  <c r="S46" i="8"/>
  <c r="R46" i="8"/>
  <c r="Q46" i="8"/>
  <c r="P46" i="8"/>
  <c r="E46" i="8"/>
  <c r="S45" i="8"/>
  <c r="R45" i="8"/>
  <c r="Q45" i="8"/>
  <c r="P45" i="8"/>
  <c r="E45" i="8"/>
  <c r="R44" i="8"/>
  <c r="S42" i="8"/>
  <c r="R42" i="8"/>
  <c r="Q42" i="8"/>
  <c r="P42" i="8"/>
  <c r="E42" i="8"/>
  <c r="S41" i="8"/>
  <c r="R41" i="8"/>
  <c r="Q41" i="8"/>
  <c r="P41" i="8"/>
  <c r="E41" i="8"/>
  <c r="T41" i="8" s="1"/>
  <c r="T40" i="8"/>
  <c r="S40" i="8"/>
  <c r="R40" i="8"/>
  <c r="Q40" i="8"/>
  <c r="P40" i="8"/>
  <c r="E40" i="8"/>
  <c r="U40" i="8" s="1"/>
  <c r="S39" i="8"/>
  <c r="R39" i="8"/>
  <c r="Q39" i="8"/>
  <c r="P39" i="8"/>
  <c r="E39" i="8"/>
  <c r="U39" i="8" s="1"/>
  <c r="S38" i="8"/>
  <c r="R38" i="8"/>
  <c r="Q38" i="8"/>
  <c r="P38" i="8"/>
  <c r="E38" i="8"/>
  <c r="S37" i="8"/>
  <c r="R37" i="8"/>
  <c r="Q37" i="8"/>
  <c r="P37" i="8"/>
  <c r="E37" i="8"/>
  <c r="S36" i="8"/>
  <c r="R36" i="8"/>
  <c r="Q36" i="8"/>
  <c r="P36" i="8"/>
  <c r="E36" i="8"/>
  <c r="T36" i="8" s="1"/>
  <c r="S35" i="8"/>
  <c r="R35" i="8"/>
  <c r="Q35" i="8"/>
  <c r="P35" i="8"/>
  <c r="E35" i="8"/>
  <c r="S34" i="8"/>
  <c r="R34" i="8"/>
  <c r="Q34" i="8"/>
  <c r="P34" i="8"/>
  <c r="E34" i="8"/>
  <c r="U34" i="8" s="1"/>
  <c r="U33" i="8"/>
  <c r="S33" i="8"/>
  <c r="R33" i="8"/>
  <c r="Q33" i="8"/>
  <c r="P33" i="8"/>
  <c r="T33" i="8" s="1"/>
  <c r="E33" i="8"/>
  <c r="U32" i="8"/>
  <c r="S32" i="8"/>
  <c r="R32" i="8"/>
  <c r="Q32" i="8"/>
  <c r="P32" i="8"/>
  <c r="E32" i="8"/>
  <c r="T32" i="8" s="1"/>
  <c r="S31" i="8"/>
  <c r="R31" i="8"/>
  <c r="Q31" i="8"/>
  <c r="U31" i="8" s="1"/>
  <c r="P31" i="8"/>
  <c r="T31" i="8" s="1"/>
  <c r="E31" i="8"/>
  <c r="S30" i="8"/>
  <c r="R30" i="8"/>
  <c r="Q30" i="8"/>
  <c r="P30" i="8"/>
  <c r="E30" i="8"/>
  <c r="S29" i="8"/>
  <c r="R29" i="8"/>
  <c r="Q29" i="8"/>
  <c r="P29" i="8"/>
  <c r="E29" i="8"/>
  <c r="R28" i="8"/>
  <c r="T27" i="8"/>
  <c r="S27" i="8"/>
  <c r="R27" i="8"/>
  <c r="Q27" i="8"/>
  <c r="P27" i="8"/>
  <c r="E27" i="8"/>
  <c r="U27" i="8" s="1"/>
  <c r="S26" i="8"/>
  <c r="R26" i="8"/>
  <c r="Q26" i="8"/>
  <c r="P26" i="8"/>
  <c r="E26" i="8"/>
  <c r="S25" i="8"/>
  <c r="R25" i="8"/>
  <c r="Q25" i="8"/>
  <c r="P25" i="8"/>
  <c r="E25" i="8"/>
  <c r="U24" i="8"/>
  <c r="S24" i="8"/>
  <c r="R24" i="8"/>
  <c r="Q24" i="8"/>
  <c r="P24" i="8"/>
  <c r="E24" i="8"/>
  <c r="T24" i="8" s="1"/>
  <c r="S23" i="8"/>
  <c r="R23" i="8"/>
  <c r="Q23" i="8"/>
  <c r="P23" i="8"/>
  <c r="E23" i="8"/>
  <c r="U23" i="8" s="1"/>
  <c r="S22" i="8"/>
  <c r="R22" i="8"/>
  <c r="Q22" i="8"/>
  <c r="P22" i="8"/>
  <c r="E22" i="8"/>
  <c r="T22" i="8" s="1"/>
  <c r="U21" i="8"/>
  <c r="T21" i="8"/>
  <c r="S21" i="8"/>
  <c r="R21" i="8"/>
  <c r="Q21" i="8"/>
  <c r="P21" i="8"/>
  <c r="E21" i="8"/>
  <c r="U20" i="8"/>
  <c r="T20" i="8"/>
  <c r="S20" i="8"/>
  <c r="R20" i="8"/>
  <c r="Q20" i="8"/>
  <c r="P20" i="8"/>
  <c r="E20" i="8"/>
  <c r="S19" i="8"/>
  <c r="R19" i="8"/>
  <c r="Q19" i="8"/>
  <c r="P19" i="8"/>
  <c r="E19" i="8"/>
  <c r="U19" i="8" s="1"/>
  <c r="S18" i="8"/>
  <c r="R18" i="8"/>
  <c r="Q18" i="8"/>
  <c r="P18" i="8"/>
  <c r="E18" i="8"/>
  <c r="S17" i="8"/>
  <c r="R17" i="8"/>
  <c r="Q17" i="8"/>
  <c r="P17" i="8"/>
  <c r="E17" i="8"/>
  <c r="S16" i="8"/>
  <c r="R16" i="8"/>
  <c r="Q16" i="8"/>
  <c r="P16" i="8"/>
  <c r="E16" i="8"/>
  <c r="S15" i="8"/>
  <c r="R15" i="8"/>
  <c r="Q15" i="8"/>
  <c r="P15" i="8"/>
  <c r="E15" i="8"/>
  <c r="T15" i="8" s="1"/>
  <c r="U14" i="8"/>
  <c r="T14" i="8"/>
  <c r="S14" i="8"/>
  <c r="R14" i="8"/>
  <c r="Q14" i="8"/>
  <c r="P14" i="8"/>
  <c r="E14" i="8"/>
  <c r="T13" i="8"/>
  <c r="S13" i="8"/>
  <c r="R13" i="8"/>
  <c r="Q13" i="8"/>
  <c r="P13" i="8"/>
  <c r="E13" i="8"/>
  <c r="U13" i="8" s="1"/>
  <c r="T12" i="8"/>
  <c r="S12" i="8"/>
  <c r="R12" i="8"/>
  <c r="Q12" i="8"/>
  <c r="P12" i="8"/>
  <c r="E12" i="8"/>
  <c r="U12" i="8" s="1"/>
  <c r="S11" i="8"/>
  <c r="R11" i="8"/>
  <c r="Q11" i="8"/>
  <c r="P11" i="8"/>
  <c r="E11" i="8"/>
  <c r="U11" i="8" s="1"/>
  <c r="S10" i="8"/>
  <c r="R10" i="8"/>
  <c r="Q10" i="8"/>
  <c r="P10" i="8"/>
  <c r="E10" i="8"/>
  <c r="R9" i="8"/>
  <c r="R8" i="8"/>
  <c r="S64" i="7"/>
  <c r="R64" i="7"/>
  <c r="Q64" i="7"/>
  <c r="P64" i="7"/>
  <c r="E64" i="7"/>
  <c r="S63" i="7"/>
  <c r="R63" i="7"/>
  <c r="Q63" i="7"/>
  <c r="P63" i="7"/>
  <c r="P62" i="7" s="1"/>
  <c r="E63" i="7"/>
  <c r="R62" i="7"/>
  <c r="S60" i="7"/>
  <c r="R60" i="7"/>
  <c r="Q60" i="7"/>
  <c r="P60" i="7"/>
  <c r="E60" i="7"/>
  <c r="U60" i="7" s="1"/>
  <c r="U59" i="7"/>
  <c r="T59" i="7"/>
  <c r="S59" i="7"/>
  <c r="R59" i="7"/>
  <c r="Q59" i="7"/>
  <c r="P59" i="7"/>
  <c r="E59" i="7"/>
  <c r="S58" i="7"/>
  <c r="R58" i="7"/>
  <c r="Q58" i="7"/>
  <c r="P58" i="7"/>
  <c r="E58" i="7"/>
  <c r="U58" i="7" s="1"/>
  <c r="U57" i="7"/>
  <c r="S57" i="7"/>
  <c r="R57" i="7"/>
  <c r="Q57" i="7"/>
  <c r="P57" i="7"/>
  <c r="E57" i="7"/>
  <c r="T57" i="7" s="1"/>
  <c r="S55" i="7"/>
  <c r="R55" i="7"/>
  <c r="Q55" i="7"/>
  <c r="P55" i="7"/>
  <c r="E55" i="7"/>
  <c r="U55" i="7" s="1"/>
  <c r="S54" i="7"/>
  <c r="R54" i="7"/>
  <c r="Q54" i="7"/>
  <c r="P54" i="7"/>
  <c r="E54" i="7"/>
  <c r="U53" i="7"/>
  <c r="S53" i="7"/>
  <c r="R53" i="7"/>
  <c r="Q53" i="7"/>
  <c r="P53" i="7"/>
  <c r="E53" i="7"/>
  <c r="T53" i="7" s="1"/>
  <c r="S52" i="7"/>
  <c r="R52" i="7"/>
  <c r="Q52" i="7"/>
  <c r="P52" i="7"/>
  <c r="E52" i="7"/>
  <c r="S51" i="7"/>
  <c r="R51" i="7"/>
  <c r="Q51" i="7"/>
  <c r="P51" i="7"/>
  <c r="E51" i="7"/>
  <c r="S50" i="7"/>
  <c r="R50" i="7"/>
  <c r="Q50" i="7"/>
  <c r="P50" i="7"/>
  <c r="E50" i="7"/>
  <c r="T50" i="7" s="1"/>
  <c r="U49" i="7"/>
  <c r="T49" i="7"/>
  <c r="S49" i="7"/>
  <c r="R49" i="7"/>
  <c r="Q49" i="7"/>
  <c r="P49" i="7"/>
  <c r="E49" i="7"/>
  <c r="T48" i="7"/>
  <c r="S48" i="7"/>
  <c r="R48" i="7"/>
  <c r="Q48" i="7"/>
  <c r="P48" i="7"/>
  <c r="E48" i="7"/>
  <c r="U48" i="7" s="1"/>
  <c r="U47" i="7"/>
  <c r="S47" i="7"/>
  <c r="R47" i="7"/>
  <c r="Q47" i="7"/>
  <c r="P47" i="7"/>
  <c r="E47" i="7"/>
  <c r="T47" i="7" s="1"/>
  <c r="T46" i="7"/>
  <c r="S46" i="7"/>
  <c r="R46" i="7"/>
  <c r="Q46" i="7"/>
  <c r="P46" i="7"/>
  <c r="E46" i="7"/>
  <c r="U46" i="7" s="1"/>
  <c r="S45" i="7"/>
  <c r="R45" i="7"/>
  <c r="Q45" i="7"/>
  <c r="P45" i="7"/>
  <c r="E45" i="7"/>
  <c r="R44" i="7"/>
  <c r="S42" i="7"/>
  <c r="R42" i="7"/>
  <c r="Q42" i="7"/>
  <c r="P42" i="7"/>
  <c r="E42" i="7"/>
  <c r="T42" i="7" s="1"/>
  <c r="S41" i="7"/>
  <c r="R41" i="7"/>
  <c r="Q41" i="7"/>
  <c r="P41" i="7"/>
  <c r="E41" i="7"/>
  <c r="T41" i="7" s="1"/>
  <c r="S40" i="7"/>
  <c r="R40" i="7"/>
  <c r="Q40" i="7"/>
  <c r="P40" i="7"/>
  <c r="E40" i="7"/>
  <c r="U40" i="7" s="1"/>
  <c r="S39" i="7"/>
  <c r="R39" i="7"/>
  <c r="Q39" i="7"/>
  <c r="P39" i="7"/>
  <c r="E39" i="7"/>
  <c r="U39" i="7" s="1"/>
  <c r="U38" i="7"/>
  <c r="S38" i="7"/>
  <c r="R38" i="7"/>
  <c r="Q38" i="7"/>
  <c r="P38" i="7"/>
  <c r="E38" i="7"/>
  <c r="T38" i="7" s="1"/>
  <c r="T37" i="7"/>
  <c r="S37" i="7"/>
  <c r="R37" i="7"/>
  <c r="Q37" i="7"/>
  <c r="P37" i="7"/>
  <c r="E37" i="7"/>
  <c r="S36" i="7"/>
  <c r="R36" i="7"/>
  <c r="Q36" i="7"/>
  <c r="P36" i="7"/>
  <c r="E36" i="7"/>
  <c r="S35" i="7"/>
  <c r="R35" i="7"/>
  <c r="Q35" i="7"/>
  <c r="P35" i="7"/>
  <c r="E35" i="7"/>
  <c r="U34" i="7"/>
  <c r="S34" i="7"/>
  <c r="R34" i="7"/>
  <c r="Q34" i="7"/>
  <c r="P34" i="7"/>
  <c r="E34" i="7"/>
  <c r="T34" i="7" s="1"/>
  <c r="S33" i="7"/>
  <c r="R33" i="7"/>
  <c r="Q33" i="7"/>
  <c r="P33" i="7"/>
  <c r="E33" i="7"/>
  <c r="T33" i="7" s="1"/>
  <c r="S32" i="7"/>
  <c r="R32" i="7"/>
  <c r="Q32" i="7"/>
  <c r="P32" i="7"/>
  <c r="E32" i="7"/>
  <c r="U32" i="7" s="1"/>
  <c r="U31" i="7"/>
  <c r="S31" i="7"/>
  <c r="R31" i="7"/>
  <c r="Q31" i="7"/>
  <c r="P31" i="7"/>
  <c r="E31" i="7"/>
  <c r="T31" i="7" s="1"/>
  <c r="U30" i="7"/>
  <c r="T30" i="7"/>
  <c r="S30" i="7"/>
  <c r="R30" i="7"/>
  <c r="Q30" i="7"/>
  <c r="P30" i="7"/>
  <c r="E30" i="7"/>
  <c r="T29" i="7"/>
  <c r="S29" i="7"/>
  <c r="R29" i="7"/>
  <c r="Q29" i="7"/>
  <c r="P29" i="7"/>
  <c r="E29" i="7"/>
  <c r="U29" i="7" s="1"/>
  <c r="U27" i="7"/>
  <c r="T27" i="7"/>
  <c r="S27" i="7"/>
  <c r="R27" i="7"/>
  <c r="Q27" i="7"/>
  <c r="P27" i="7"/>
  <c r="E27" i="7"/>
  <c r="U26" i="7"/>
  <c r="S26" i="7"/>
  <c r="R26" i="7"/>
  <c r="Q26" i="7"/>
  <c r="P26" i="7"/>
  <c r="E26" i="7"/>
  <c r="T26" i="7" s="1"/>
  <c r="T25" i="7"/>
  <c r="S25" i="7"/>
  <c r="R25" i="7"/>
  <c r="Q25" i="7"/>
  <c r="P25" i="7"/>
  <c r="E25" i="7"/>
  <c r="U25" i="7" s="1"/>
  <c r="S24" i="7"/>
  <c r="R24" i="7"/>
  <c r="Q24" i="7"/>
  <c r="P24" i="7"/>
  <c r="E24" i="7"/>
  <c r="S23" i="7"/>
  <c r="R23" i="7"/>
  <c r="Q23" i="7"/>
  <c r="P23" i="7"/>
  <c r="E23" i="7"/>
  <c r="S22" i="7"/>
  <c r="R22" i="7"/>
  <c r="Q22" i="7"/>
  <c r="P22" i="7"/>
  <c r="E22" i="7"/>
  <c r="U22" i="7" s="1"/>
  <c r="S21" i="7"/>
  <c r="R21" i="7"/>
  <c r="Q21" i="7"/>
  <c r="P21" i="7"/>
  <c r="E21" i="7"/>
  <c r="U21" i="7" s="1"/>
  <c r="T20" i="7"/>
  <c r="S20" i="7"/>
  <c r="R20" i="7"/>
  <c r="Q20" i="7"/>
  <c r="P20" i="7"/>
  <c r="E20" i="7"/>
  <c r="U20" i="7" s="1"/>
  <c r="T19" i="7"/>
  <c r="S19" i="7"/>
  <c r="R19" i="7"/>
  <c r="Q19" i="7"/>
  <c r="P19" i="7"/>
  <c r="E19" i="7"/>
  <c r="U19" i="7" s="1"/>
  <c r="S18" i="7"/>
  <c r="R18" i="7"/>
  <c r="Q18" i="7"/>
  <c r="P18" i="7"/>
  <c r="E18" i="7"/>
  <c r="U18" i="7" s="1"/>
  <c r="T17" i="7"/>
  <c r="S17" i="7"/>
  <c r="R17" i="7"/>
  <c r="Q17" i="7"/>
  <c r="P17" i="7"/>
  <c r="E17" i="7"/>
  <c r="U17" i="7" s="1"/>
  <c r="S16" i="7"/>
  <c r="R16" i="7"/>
  <c r="Q16" i="7"/>
  <c r="P16" i="7"/>
  <c r="E16" i="7"/>
  <c r="S15" i="7"/>
  <c r="R15" i="7"/>
  <c r="Q15" i="7"/>
  <c r="P15" i="7"/>
  <c r="E15" i="7"/>
  <c r="U14" i="7"/>
  <c r="S14" i="7"/>
  <c r="R14" i="7"/>
  <c r="Q14" i="7"/>
  <c r="P14" i="7"/>
  <c r="E14" i="7"/>
  <c r="T14" i="7" s="1"/>
  <c r="S13" i="7"/>
  <c r="R13" i="7"/>
  <c r="Q13" i="7"/>
  <c r="P13" i="7"/>
  <c r="E13" i="7"/>
  <c r="U13" i="7" s="1"/>
  <c r="S12" i="7"/>
  <c r="R12" i="7"/>
  <c r="Q12" i="7"/>
  <c r="P12" i="7"/>
  <c r="E12" i="7"/>
  <c r="U12" i="7" s="1"/>
  <c r="S11" i="7"/>
  <c r="R11" i="7"/>
  <c r="Q11" i="7"/>
  <c r="P11" i="7"/>
  <c r="E11" i="7"/>
  <c r="U11" i="7" s="1"/>
  <c r="S10" i="7"/>
  <c r="R10" i="7"/>
  <c r="Q10" i="7"/>
  <c r="P10" i="7"/>
  <c r="E10" i="7"/>
  <c r="U10" i="7" s="1"/>
  <c r="R9" i="7"/>
  <c r="S64" i="6"/>
  <c r="R64" i="6"/>
  <c r="Q64" i="6"/>
  <c r="P64" i="6"/>
  <c r="E64" i="6"/>
  <c r="U64" i="6" s="1"/>
  <c r="S63" i="6"/>
  <c r="R63" i="6"/>
  <c r="Q63" i="6"/>
  <c r="P63" i="6"/>
  <c r="E63" i="6"/>
  <c r="R62" i="6"/>
  <c r="U60" i="6"/>
  <c r="S60" i="6"/>
  <c r="R60" i="6"/>
  <c r="Q60" i="6"/>
  <c r="P60" i="6"/>
  <c r="E60" i="6"/>
  <c r="T60" i="6" s="1"/>
  <c r="S59" i="6"/>
  <c r="R59" i="6"/>
  <c r="Q59" i="6"/>
  <c r="P59" i="6"/>
  <c r="E59" i="6"/>
  <c r="T59" i="6" s="1"/>
  <c r="U58" i="6"/>
  <c r="S58" i="6"/>
  <c r="R58" i="6"/>
  <c r="Q58" i="6"/>
  <c r="P58" i="6"/>
  <c r="E58" i="6"/>
  <c r="T58" i="6" s="1"/>
  <c r="T57" i="6"/>
  <c r="S57" i="6"/>
  <c r="R57" i="6"/>
  <c r="Q57" i="6"/>
  <c r="P57" i="6"/>
  <c r="E57" i="6"/>
  <c r="U57" i="6" s="1"/>
  <c r="R56" i="6"/>
  <c r="S55" i="6"/>
  <c r="R55" i="6"/>
  <c r="Q55" i="6"/>
  <c r="P55" i="6"/>
  <c r="E55" i="6"/>
  <c r="U55" i="6" s="1"/>
  <c r="T54" i="6"/>
  <c r="S54" i="6"/>
  <c r="R54" i="6"/>
  <c r="Q54" i="6"/>
  <c r="P54" i="6"/>
  <c r="E54" i="6"/>
  <c r="U54" i="6" s="1"/>
  <c r="S53" i="6"/>
  <c r="R53" i="6"/>
  <c r="Q53" i="6"/>
  <c r="P53" i="6"/>
  <c r="E53" i="6"/>
  <c r="U53" i="6" s="1"/>
  <c r="S52" i="6"/>
  <c r="R52" i="6"/>
  <c r="Q52" i="6"/>
  <c r="P52" i="6"/>
  <c r="E52" i="6"/>
  <c r="U52" i="6" s="1"/>
  <c r="S51" i="6"/>
  <c r="R51" i="6"/>
  <c r="Q51" i="6"/>
  <c r="P51" i="6"/>
  <c r="E51" i="6"/>
  <c r="S50" i="6"/>
  <c r="R50" i="6"/>
  <c r="Q50" i="6"/>
  <c r="P50" i="6"/>
  <c r="E50" i="6"/>
  <c r="S49" i="6"/>
  <c r="R49" i="6"/>
  <c r="Q49" i="6"/>
  <c r="P49" i="6"/>
  <c r="E49" i="6"/>
  <c r="T49" i="6" s="1"/>
  <c r="S48" i="6"/>
  <c r="R48" i="6"/>
  <c r="Q48" i="6"/>
  <c r="P48" i="6"/>
  <c r="E48" i="6"/>
  <c r="U48" i="6" s="1"/>
  <c r="S47" i="6"/>
  <c r="R47" i="6"/>
  <c r="Q47" i="6"/>
  <c r="P47" i="6"/>
  <c r="E47" i="6"/>
  <c r="T47" i="6" s="1"/>
  <c r="T46" i="6"/>
  <c r="S46" i="6"/>
  <c r="R46" i="6"/>
  <c r="Q46" i="6"/>
  <c r="P46" i="6"/>
  <c r="E46" i="6"/>
  <c r="U46" i="6" s="1"/>
  <c r="S45" i="6"/>
  <c r="R45" i="6"/>
  <c r="Q45" i="6"/>
  <c r="P45" i="6"/>
  <c r="E45" i="6"/>
  <c r="U45" i="6" s="1"/>
  <c r="R44" i="6"/>
  <c r="R43" i="6"/>
  <c r="S42" i="6"/>
  <c r="R42" i="6"/>
  <c r="Q42" i="6"/>
  <c r="P42" i="6"/>
  <c r="E42" i="6"/>
  <c r="S41" i="6"/>
  <c r="R41" i="6"/>
  <c r="Q41" i="6"/>
  <c r="P41" i="6"/>
  <c r="E41" i="6"/>
  <c r="T41" i="6" s="1"/>
  <c r="S40" i="6"/>
  <c r="R40" i="6"/>
  <c r="Q40" i="6"/>
  <c r="P40" i="6"/>
  <c r="E40" i="6"/>
  <c r="T40" i="6" s="1"/>
  <c r="S39" i="6"/>
  <c r="R39" i="6"/>
  <c r="Q39" i="6"/>
  <c r="P39" i="6"/>
  <c r="E39" i="6"/>
  <c r="T39" i="6" s="1"/>
  <c r="U38" i="6"/>
  <c r="S38" i="6"/>
  <c r="R38" i="6"/>
  <c r="Q38" i="6"/>
  <c r="P38" i="6"/>
  <c r="E38" i="6"/>
  <c r="T38" i="6" s="1"/>
  <c r="U37" i="6"/>
  <c r="T37" i="6"/>
  <c r="S37" i="6"/>
  <c r="R37" i="6"/>
  <c r="Q37" i="6"/>
  <c r="P37" i="6"/>
  <c r="E37" i="6"/>
  <c r="T36" i="6"/>
  <c r="S36" i="6"/>
  <c r="R36" i="6"/>
  <c r="Q36" i="6"/>
  <c r="P36" i="6"/>
  <c r="E36" i="6"/>
  <c r="U36" i="6" s="1"/>
  <c r="S35" i="6"/>
  <c r="R35" i="6"/>
  <c r="Q35" i="6"/>
  <c r="P35" i="6"/>
  <c r="E35" i="6"/>
  <c r="S34" i="6"/>
  <c r="R34" i="6"/>
  <c r="Q34" i="6"/>
  <c r="P34" i="6"/>
  <c r="E34" i="6"/>
  <c r="S33" i="6"/>
  <c r="R33" i="6"/>
  <c r="Q33" i="6"/>
  <c r="P33" i="6"/>
  <c r="E33" i="6"/>
  <c r="U32" i="6"/>
  <c r="S32" i="6"/>
  <c r="R32" i="6"/>
  <c r="Q32" i="6"/>
  <c r="P32" i="6"/>
  <c r="E32" i="6"/>
  <c r="T32" i="6" s="1"/>
  <c r="S31" i="6"/>
  <c r="R31" i="6"/>
  <c r="Q31" i="6"/>
  <c r="P31" i="6"/>
  <c r="E31" i="6"/>
  <c r="U31" i="6" s="1"/>
  <c r="S30" i="6"/>
  <c r="R30" i="6"/>
  <c r="Q30" i="6"/>
  <c r="P30" i="6"/>
  <c r="E30" i="6"/>
  <c r="U30" i="6" s="1"/>
  <c r="U29" i="6"/>
  <c r="S29" i="6"/>
  <c r="R29" i="6"/>
  <c r="Q29" i="6"/>
  <c r="P29" i="6"/>
  <c r="E29" i="6"/>
  <c r="T29" i="6" s="1"/>
  <c r="S27" i="6"/>
  <c r="R27" i="6"/>
  <c r="Q27" i="6"/>
  <c r="P27" i="6"/>
  <c r="E27" i="6"/>
  <c r="T27" i="6" s="1"/>
  <c r="U26" i="6"/>
  <c r="S26" i="6"/>
  <c r="R26" i="6"/>
  <c r="Q26" i="6"/>
  <c r="P26" i="6"/>
  <c r="E26" i="6"/>
  <c r="T26" i="6" s="1"/>
  <c r="T25" i="6"/>
  <c r="S25" i="6"/>
  <c r="R25" i="6"/>
  <c r="Q25" i="6"/>
  <c r="P25" i="6"/>
  <c r="E25" i="6"/>
  <c r="U25" i="6" s="1"/>
  <c r="S24" i="6"/>
  <c r="R24" i="6"/>
  <c r="Q24" i="6"/>
  <c r="P24" i="6"/>
  <c r="E24" i="6"/>
  <c r="U24" i="6" s="1"/>
  <c r="S23" i="6"/>
  <c r="R23" i="6"/>
  <c r="Q23" i="6"/>
  <c r="P23" i="6"/>
  <c r="E23" i="6"/>
  <c r="S22" i="6"/>
  <c r="R22" i="6"/>
  <c r="Q22" i="6"/>
  <c r="P22" i="6"/>
  <c r="E22" i="6"/>
  <c r="S21" i="6"/>
  <c r="R21" i="6"/>
  <c r="Q21" i="6"/>
  <c r="P21" i="6"/>
  <c r="E21" i="6"/>
  <c r="T21" i="6" s="1"/>
  <c r="S20" i="6"/>
  <c r="R20" i="6"/>
  <c r="Q20" i="6"/>
  <c r="P20" i="6"/>
  <c r="E20" i="6"/>
  <c r="S19" i="6"/>
  <c r="R19" i="6"/>
  <c r="Q19" i="6"/>
  <c r="P19" i="6"/>
  <c r="E19" i="6"/>
  <c r="U19" i="6" s="1"/>
  <c r="T18" i="6"/>
  <c r="S18" i="6"/>
  <c r="R18" i="6"/>
  <c r="Q18" i="6"/>
  <c r="P18" i="6"/>
  <c r="E18" i="6"/>
  <c r="U18" i="6" s="1"/>
  <c r="S17" i="6"/>
  <c r="R17" i="6"/>
  <c r="Q17" i="6"/>
  <c r="P17" i="6"/>
  <c r="E17" i="6"/>
  <c r="U17" i="6" s="1"/>
  <c r="S16" i="6"/>
  <c r="R16" i="6"/>
  <c r="Q16" i="6"/>
  <c r="U16" i="6" s="1"/>
  <c r="P16" i="6"/>
  <c r="E16" i="6"/>
  <c r="T16" i="6" s="1"/>
  <c r="S15" i="6"/>
  <c r="R15" i="6"/>
  <c r="Q15" i="6"/>
  <c r="P15" i="6"/>
  <c r="E15" i="6"/>
  <c r="S14" i="6"/>
  <c r="R14" i="6"/>
  <c r="Q14" i="6"/>
  <c r="P14" i="6"/>
  <c r="E14" i="6"/>
  <c r="S13" i="6"/>
  <c r="R13" i="6"/>
  <c r="Q13" i="6"/>
  <c r="P13" i="6"/>
  <c r="E13" i="6"/>
  <c r="T13" i="6" s="1"/>
  <c r="U12" i="6"/>
  <c r="S12" i="6"/>
  <c r="R12" i="6"/>
  <c r="Q12" i="6"/>
  <c r="P12" i="6"/>
  <c r="E12" i="6"/>
  <c r="T12" i="6" s="1"/>
  <c r="S11" i="6"/>
  <c r="R11" i="6"/>
  <c r="Q11" i="6"/>
  <c r="P11" i="6"/>
  <c r="E11" i="6"/>
  <c r="U11" i="6" s="1"/>
  <c r="S10" i="6"/>
  <c r="R10" i="6"/>
  <c r="Q10" i="6"/>
  <c r="P10" i="6"/>
  <c r="E10" i="6"/>
  <c r="U10" i="6" s="1"/>
  <c r="R9" i="6"/>
  <c r="S64" i="5"/>
  <c r="R64" i="5"/>
  <c r="Q64" i="5"/>
  <c r="P64" i="5"/>
  <c r="E64" i="5"/>
  <c r="U64" i="5" s="1"/>
  <c r="T63" i="5"/>
  <c r="S63" i="5"/>
  <c r="R63" i="5"/>
  <c r="Q63" i="5"/>
  <c r="P63" i="5"/>
  <c r="E63" i="5"/>
  <c r="U63" i="5" s="1"/>
  <c r="S62" i="5"/>
  <c r="R62" i="5"/>
  <c r="S60" i="5"/>
  <c r="R60" i="5"/>
  <c r="Q60" i="5"/>
  <c r="P60" i="5"/>
  <c r="E60" i="5"/>
  <c r="S59" i="5"/>
  <c r="R59" i="5"/>
  <c r="Q59" i="5"/>
  <c r="P59" i="5"/>
  <c r="E59" i="5"/>
  <c r="T59" i="5" s="1"/>
  <c r="S58" i="5"/>
  <c r="R58" i="5"/>
  <c r="Q58" i="5"/>
  <c r="P58" i="5"/>
  <c r="E58" i="5"/>
  <c r="U58" i="5" s="1"/>
  <c r="U57" i="5"/>
  <c r="S57" i="5"/>
  <c r="R57" i="5"/>
  <c r="Q57" i="5"/>
  <c r="P57" i="5"/>
  <c r="E57" i="5"/>
  <c r="T57" i="5" s="1"/>
  <c r="R56" i="5"/>
  <c r="S55" i="5"/>
  <c r="R55" i="5"/>
  <c r="Q55" i="5"/>
  <c r="P55" i="5"/>
  <c r="E55" i="5"/>
  <c r="T55" i="5" s="1"/>
  <c r="S54" i="5"/>
  <c r="R54" i="5"/>
  <c r="Q54" i="5"/>
  <c r="P54" i="5"/>
  <c r="E54" i="5"/>
  <c r="T54" i="5" s="1"/>
  <c r="U53" i="5"/>
  <c r="S53" i="5"/>
  <c r="R53" i="5"/>
  <c r="Q53" i="5"/>
  <c r="P53" i="5"/>
  <c r="E53" i="5"/>
  <c r="T53" i="5" s="1"/>
  <c r="U52" i="5"/>
  <c r="T52" i="5"/>
  <c r="S52" i="5"/>
  <c r="R52" i="5"/>
  <c r="Q52" i="5"/>
  <c r="P52" i="5"/>
  <c r="E52" i="5"/>
  <c r="T51" i="5"/>
  <c r="S51" i="5"/>
  <c r="R51" i="5"/>
  <c r="Q51" i="5"/>
  <c r="P51" i="5"/>
  <c r="E51" i="5"/>
  <c r="U51" i="5" s="1"/>
  <c r="S50" i="5"/>
  <c r="R50" i="5"/>
  <c r="Q50" i="5"/>
  <c r="P50" i="5"/>
  <c r="E50" i="5"/>
  <c r="U50" i="5" s="1"/>
  <c r="S49" i="5"/>
  <c r="R49" i="5"/>
  <c r="Q49" i="5"/>
  <c r="P49" i="5"/>
  <c r="E49" i="5"/>
  <c r="S48" i="5"/>
  <c r="R48" i="5"/>
  <c r="Q48" i="5"/>
  <c r="P48" i="5"/>
  <c r="E48" i="5"/>
  <c r="S47" i="5"/>
  <c r="R47" i="5"/>
  <c r="Q47" i="5"/>
  <c r="P47" i="5"/>
  <c r="E47" i="5"/>
  <c r="T47" i="5" s="1"/>
  <c r="S46" i="5"/>
  <c r="R46" i="5"/>
  <c r="Q46" i="5"/>
  <c r="P46" i="5"/>
  <c r="E46" i="5"/>
  <c r="U46" i="5" s="1"/>
  <c r="S45" i="5"/>
  <c r="R45" i="5"/>
  <c r="Q45" i="5"/>
  <c r="P45" i="5"/>
  <c r="E45" i="5"/>
  <c r="R44" i="5"/>
  <c r="S42" i="5"/>
  <c r="R42" i="5"/>
  <c r="Q42" i="5"/>
  <c r="P42" i="5"/>
  <c r="E42" i="5"/>
  <c r="S41" i="5"/>
  <c r="R41" i="5"/>
  <c r="Q41" i="5"/>
  <c r="P41" i="5"/>
  <c r="E41" i="5"/>
  <c r="S40" i="5"/>
  <c r="R40" i="5"/>
  <c r="Q40" i="5"/>
  <c r="P40" i="5"/>
  <c r="E40" i="5"/>
  <c r="T40" i="5" s="1"/>
  <c r="T39" i="5"/>
  <c r="S39" i="5"/>
  <c r="R39" i="5"/>
  <c r="Q39" i="5"/>
  <c r="P39" i="5"/>
  <c r="E39" i="5"/>
  <c r="U39" i="5" s="1"/>
  <c r="S38" i="5"/>
  <c r="R38" i="5"/>
  <c r="Q38" i="5"/>
  <c r="P38" i="5"/>
  <c r="E38" i="5"/>
  <c r="U38" i="5" s="1"/>
  <c r="S37" i="5"/>
  <c r="R37" i="5"/>
  <c r="Q37" i="5"/>
  <c r="P37" i="5"/>
  <c r="E37" i="5"/>
  <c r="U37" i="5" s="1"/>
  <c r="U36" i="5"/>
  <c r="S36" i="5"/>
  <c r="R36" i="5"/>
  <c r="Q36" i="5"/>
  <c r="P36" i="5"/>
  <c r="E36" i="5"/>
  <c r="T36" i="5" s="1"/>
  <c r="S35" i="5"/>
  <c r="R35" i="5"/>
  <c r="Q35" i="5"/>
  <c r="P35" i="5"/>
  <c r="E35" i="5"/>
  <c r="U35" i="5" s="1"/>
  <c r="S34" i="5"/>
  <c r="R34" i="5"/>
  <c r="Q34" i="5"/>
  <c r="P34" i="5"/>
  <c r="E34" i="5"/>
  <c r="S33" i="5"/>
  <c r="R33" i="5"/>
  <c r="Q33" i="5"/>
  <c r="P33" i="5"/>
  <c r="E33" i="5"/>
  <c r="S32" i="5"/>
  <c r="R32" i="5"/>
  <c r="Q32" i="5"/>
  <c r="P32" i="5"/>
  <c r="E32" i="5"/>
  <c r="T32" i="5" s="1"/>
  <c r="S31" i="5"/>
  <c r="R31" i="5"/>
  <c r="Q31" i="5"/>
  <c r="P31" i="5"/>
  <c r="E31" i="5"/>
  <c r="U31" i="5" s="1"/>
  <c r="U30" i="5"/>
  <c r="S30" i="5"/>
  <c r="R30" i="5"/>
  <c r="Q30" i="5"/>
  <c r="P30" i="5"/>
  <c r="E30" i="5"/>
  <c r="T30" i="5" s="1"/>
  <c r="S29" i="5"/>
  <c r="R29" i="5"/>
  <c r="Q29" i="5"/>
  <c r="P29" i="5"/>
  <c r="E29" i="5"/>
  <c r="U29" i="5" s="1"/>
  <c r="R28" i="5"/>
  <c r="S27" i="5"/>
  <c r="R27" i="5"/>
  <c r="Q27" i="5"/>
  <c r="P27" i="5"/>
  <c r="E27" i="5"/>
  <c r="U27" i="5" s="1"/>
  <c r="S26" i="5"/>
  <c r="R26" i="5"/>
  <c r="Q26" i="5"/>
  <c r="P26" i="5"/>
  <c r="E26" i="5"/>
  <c r="T26" i="5" s="1"/>
  <c r="U25" i="5"/>
  <c r="T25" i="5"/>
  <c r="S25" i="5"/>
  <c r="R25" i="5"/>
  <c r="Q25" i="5"/>
  <c r="P25" i="5"/>
  <c r="E25" i="5"/>
  <c r="T24" i="5"/>
  <c r="S24" i="5"/>
  <c r="R24" i="5"/>
  <c r="Q24" i="5"/>
  <c r="P24" i="5"/>
  <c r="E24" i="5"/>
  <c r="U24" i="5" s="1"/>
  <c r="S23" i="5"/>
  <c r="R23" i="5"/>
  <c r="Q23" i="5"/>
  <c r="U23" i="5" s="1"/>
  <c r="P23" i="5"/>
  <c r="E23" i="5"/>
  <c r="T23" i="5" s="1"/>
  <c r="S22" i="5"/>
  <c r="R22" i="5"/>
  <c r="Q22" i="5"/>
  <c r="P22" i="5"/>
  <c r="E22" i="5"/>
  <c r="S21" i="5"/>
  <c r="R21" i="5"/>
  <c r="Q21" i="5"/>
  <c r="P21" i="5"/>
  <c r="E21" i="5"/>
  <c r="S20" i="5"/>
  <c r="R20" i="5"/>
  <c r="Q20" i="5"/>
  <c r="P20" i="5"/>
  <c r="E20" i="5"/>
  <c r="T20" i="5" s="1"/>
  <c r="S19" i="5"/>
  <c r="R19" i="5"/>
  <c r="Q19" i="5"/>
  <c r="P19" i="5"/>
  <c r="E19" i="5"/>
  <c r="U19" i="5" s="1"/>
  <c r="S18" i="5"/>
  <c r="R18" i="5"/>
  <c r="Q18" i="5"/>
  <c r="P18" i="5"/>
  <c r="E18" i="5"/>
  <c r="U18" i="5" s="1"/>
  <c r="U17" i="5"/>
  <c r="S17" i="5"/>
  <c r="R17" i="5"/>
  <c r="Q17" i="5"/>
  <c r="P17" i="5"/>
  <c r="E17" i="5"/>
  <c r="T17" i="5" s="1"/>
  <c r="S16" i="5"/>
  <c r="R16" i="5"/>
  <c r="Q16" i="5"/>
  <c r="P16" i="5"/>
  <c r="T16" i="5" s="1"/>
  <c r="E16" i="5"/>
  <c r="U16" i="5" s="1"/>
  <c r="S15" i="5"/>
  <c r="R15" i="5"/>
  <c r="Q15" i="5"/>
  <c r="P15" i="5"/>
  <c r="E15" i="5"/>
  <c r="T15" i="5" s="1"/>
  <c r="S14" i="5"/>
  <c r="R14" i="5"/>
  <c r="Q14" i="5"/>
  <c r="P14" i="5"/>
  <c r="E14" i="5"/>
  <c r="S13" i="5"/>
  <c r="R13" i="5"/>
  <c r="Q13" i="5"/>
  <c r="P13" i="5"/>
  <c r="E13" i="5"/>
  <c r="S12" i="5"/>
  <c r="R12" i="5"/>
  <c r="Q12" i="5"/>
  <c r="P12" i="5"/>
  <c r="E12" i="5"/>
  <c r="T12" i="5" s="1"/>
  <c r="S11" i="5"/>
  <c r="R11" i="5"/>
  <c r="Q11" i="5"/>
  <c r="P11" i="5"/>
  <c r="E11" i="5"/>
  <c r="U11" i="5" s="1"/>
  <c r="S10" i="5"/>
  <c r="R10" i="5"/>
  <c r="Q10" i="5"/>
  <c r="P10" i="5"/>
  <c r="E10" i="5"/>
  <c r="R9" i="5"/>
  <c r="S64" i="4"/>
  <c r="R64" i="4"/>
  <c r="Q64" i="4"/>
  <c r="P64" i="4"/>
  <c r="E64" i="4"/>
  <c r="T64" i="4" s="1"/>
  <c r="U63" i="4"/>
  <c r="S63" i="4"/>
  <c r="R63" i="4"/>
  <c r="Q63" i="4"/>
  <c r="P63" i="4"/>
  <c r="E63" i="4"/>
  <c r="T63" i="4" s="1"/>
  <c r="R62" i="4"/>
  <c r="S60" i="4"/>
  <c r="R60" i="4"/>
  <c r="Q60" i="4"/>
  <c r="P60" i="4"/>
  <c r="E60" i="4"/>
  <c r="S59" i="4"/>
  <c r="R59" i="4"/>
  <c r="Q59" i="4"/>
  <c r="P59" i="4"/>
  <c r="E59" i="4"/>
  <c r="S58" i="4"/>
  <c r="R58" i="4"/>
  <c r="Q58" i="4"/>
  <c r="P58" i="4"/>
  <c r="E58" i="4"/>
  <c r="T58" i="4" s="1"/>
  <c r="U57" i="4"/>
  <c r="T57" i="4"/>
  <c r="S57" i="4"/>
  <c r="R57" i="4"/>
  <c r="Q57" i="4"/>
  <c r="P57" i="4"/>
  <c r="E57" i="4"/>
  <c r="S55" i="4"/>
  <c r="R55" i="4"/>
  <c r="Q55" i="4"/>
  <c r="P55" i="4"/>
  <c r="E55" i="4"/>
  <c r="S54" i="4"/>
  <c r="R54" i="4"/>
  <c r="Q54" i="4"/>
  <c r="P54" i="4"/>
  <c r="E54" i="4"/>
  <c r="T54" i="4" s="1"/>
  <c r="U53" i="4"/>
  <c r="S53" i="4"/>
  <c r="R53" i="4"/>
  <c r="Q53" i="4"/>
  <c r="P53" i="4"/>
  <c r="E53" i="4"/>
  <c r="T53" i="4" s="1"/>
  <c r="S52" i="4"/>
  <c r="R52" i="4"/>
  <c r="Q52" i="4"/>
  <c r="P52" i="4"/>
  <c r="E52" i="4"/>
  <c r="U52" i="4" s="1"/>
  <c r="S51" i="4"/>
  <c r="R51" i="4"/>
  <c r="Q51" i="4"/>
  <c r="P51" i="4"/>
  <c r="E51" i="4"/>
  <c r="U51" i="4" s="1"/>
  <c r="S50" i="4"/>
  <c r="R50" i="4"/>
  <c r="Q50" i="4"/>
  <c r="P50" i="4"/>
  <c r="E50" i="4"/>
  <c r="T50" i="4" s="1"/>
  <c r="U49" i="4"/>
  <c r="T49" i="4"/>
  <c r="S49" i="4"/>
  <c r="R49" i="4"/>
  <c r="Q49" i="4"/>
  <c r="P49" i="4"/>
  <c r="E49" i="4"/>
  <c r="S48" i="4"/>
  <c r="R48" i="4"/>
  <c r="Q48" i="4"/>
  <c r="P48" i="4"/>
  <c r="E48" i="4"/>
  <c r="S47" i="4"/>
  <c r="R47" i="4"/>
  <c r="Q47" i="4"/>
  <c r="P47" i="4"/>
  <c r="E47" i="4"/>
  <c r="S46" i="4"/>
  <c r="R46" i="4"/>
  <c r="Q46" i="4"/>
  <c r="P46" i="4"/>
  <c r="E46" i="4"/>
  <c r="T46" i="4" s="1"/>
  <c r="T45" i="4"/>
  <c r="S45" i="4"/>
  <c r="R45" i="4"/>
  <c r="Q45" i="4"/>
  <c r="P45" i="4"/>
  <c r="E45" i="4"/>
  <c r="U45" i="4" s="1"/>
  <c r="R44" i="4"/>
  <c r="T42" i="4"/>
  <c r="S42" i="4"/>
  <c r="R42" i="4"/>
  <c r="Q42" i="4"/>
  <c r="P42" i="4"/>
  <c r="E42" i="4"/>
  <c r="U42" i="4" s="1"/>
  <c r="S41" i="4"/>
  <c r="R41" i="4"/>
  <c r="Q41" i="4"/>
  <c r="P41" i="4"/>
  <c r="E41" i="4"/>
  <c r="S40" i="4"/>
  <c r="R40" i="4"/>
  <c r="Q40" i="4"/>
  <c r="P40" i="4"/>
  <c r="E40" i="4"/>
  <c r="S39" i="4"/>
  <c r="R39" i="4"/>
  <c r="Q39" i="4"/>
  <c r="P39" i="4"/>
  <c r="E39" i="4"/>
  <c r="T39" i="4" s="1"/>
  <c r="S38" i="4"/>
  <c r="R38" i="4"/>
  <c r="Q38" i="4"/>
  <c r="P38" i="4"/>
  <c r="E38" i="4"/>
  <c r="U38" i="4" s="1"/>
  <c r="U37" i="4"/>
  <c r="S37" i="4"/>
  <c r="R37" i="4"/>
  <c r="Q37" i="4"/>
  <c r="P37" i="4"/>
  <c r="E37" i="4"/>
  <c r="U36" i="4"/>
  <c r="S36" i="4"/>
  <c r="R36" i="4"/>
  <c r="Q36" i="4"/>
  <c r="P36" i="4"/>
  <c r="E36" i="4"/>
  <c r="T36" i="4" s="1"/>
  <c r="T35" i="4"/>
  <c r="S35" i="4"/>
  <c r="R35" i="4"/>
  <c r="Q35" i="4"/>
  <c r="P35" i="4"/>
  <c r="E35" i="4"/>
  <c r="U35" i="4" s="1"/>
  <c r="S34" i="4"/>
  <c r="R34" i="4"/>
  <c r="Q34" i="4"/>
  <c r="P34" i="4"/>
  <c r="E34" i="4"/>
  <c r="U34" i="4" s="1"/>
  <c r="S33" i="4"/>
  <c r="R33" i="4"/>
  <c r="Q33" i="4"/>
  <c r="P33" i="4"/>
  <c r="E33" i="4"/>
  <c r="S32" i="4"/>
  <c r="R32" i="4"/>
  <c r="Q32" i="4"/>
  <c r="P32" i="4"/>
  <c r="E32" i="4"/>
  <c r="S31" i="4"/>
  <c r="R31" i="4"/>
  <c r="Q31" i="4"/>
  <c r="P31" i="4"/>
  <c r="E31" i="4"/>
  <c r="T31" i="4" s="1"/>
  <c r="U30" i="4"/>
  <c r="S30" i="4"/>
  <c r="R30" i="4"/>
  <c r="Q30" i="4"/>
  <c r="P30" i="4"/>
  <c r="E30" i="4"/>
  <c r="T30" i="4" s="1"/>
  <c r="U29" i="4"/>
  <c r="S29" i="4"/>
  <c r="R29" i="4"/>
  <c r="Q29" i="4"/>
  <c r="P29" i="4"/>
  <c r="E29" i="4"/>
  <c r="T29" i="4" s="1"/>
  <c r="R28" i="4"/>
  <c r="S27" i="4"/>
  <c r="R27" i="4"/>
  <c r="Q27" i="4"/>
  <c r="P27" i="4"/>
  <c r="E27" i="4"/>
  <c r="T27" i="4" s="1"/>
  <c r="S26" i="4"/>
  <c r="R26" i="4"/>
  <c r="Q26" i="4"/>
  <c r="P26" i="4"/>
  <c r="E26" i="4"/>
  <c r="U26" i="4" s="1"/>
  <c r="S25" i="4"/>
  <c r="R25" i="4"/>
  <c r="Q25" i="4"/>
  <c r="P25" i="4"/>
  <c r="E25" i="4"/>
  <c r="T25" i="4" s="1"/>
  <c r="T24" i="4"/>
  <c r="S24" i="4"/>
  <c r="R24" i="4"/>
  <c r="Q24" i="4"/>
  <c r="P24" i="4"/>
  <c r="E24" i="4"/>
  <c r="U24" i="4" s="1"/>
  <c r="U23" i="4"/>
  <c r="T23" i="4"/>
  <c r="S23" i="4"/>
  <c r="R23" i="4"/>
  <c r="Q23" i="4"/>
  <c r="P23" i="4"/>
  <c r="E23" i="4"/>
  <c r="U22" i="4"/>
  <c r="S22" i="4"/>
  <c r="R22" i="4"/>
  <c r="Q22" i="4"/>
  <c r="P22" i="4"/>
  <c r="E22" i="4"/>
  <c r="T22" i="4" s="1"/>
  <c r="S21" i="4"/>
  <c r="R21" i="4"/>
  <c r="Q21" i="4"/>
  <c r="P21" i="4"/>
  <c r="E21" i="4"/>
  <c r="S20" i="4"/>
  <c r="R20" i="4"/>
  <c r="Q20" i="4"/>
  <c r="P20" i="4"/>
  <c r="E20" i="4"/>
  <c r="S19" i="4"/>
  <c r="R19" i="4"/>
  <c r="Q19" i="4"/>
  <c r="P19" i="4"/>
  <c r="E19" i="4"/>
  <c r="T19" i="4" s="1"/>
  <c r="S18" i="4"/>
  <c r="R18" i="4"/>
  <c r="Q18" i="4"/>
  <c r="P18" i="4"/>
  <c r="E18" i="4"/>
  <c r="U18" i="4" s="1"/>
  <c r="S17" i="4"/>
  <c r="R17" i="4"/>
  <c r="Q17" i="4"/>
  <c r="P17" i="4"/>
  <c r="E17" i="4"/>
  <c r="U17" i="4" s="1"/>
  <c r="U16" i="4"/>
  <c r="T16" i="4"/>
  <c r="S16" i="4"/>
  <c r="R16" i="4"/>
  <c r="Q16" i="4"/>
  <c r="P16" i="4"/>
  <c r="E16" i="4"/>
  <c r="U15" i="4"/>
  <c r="S15" i="4"/>
  <c r="R15" i="4"/>
  <c r="Q15" i="4"/>
  <c r="P15" i="4"/>
  <c r="E15" i="4"/>
  <c r="T15" i="4" s="1"/>
  <c r="S14" i="4"/>
  <c r="R14" i="4"/>
  <c r="Q14" i="4"/>
  <c r="P14" i="4"/>
  <c r="E14" i="4"/>
  <c r="U14" i="4" s="1"/>
  <c r="S13" i="4"/>
  <c r="R13" i="4"/>
  <c r="Q13" i="4"/>
  <c r="P13" i="4"/>
  <c r="E13" i="4"/>
  <c r="S12" i="4"/>
  <c r="R12" i="4"/>
  <c r="Q12" i="4"/>
  <c r="P12" i="4"/>
  <c r="E12" i="4"/>
  <c r="S11" i="4"/>
  <c r="R11" i="4"/>
  <c r="Q11" i="4"/>
  <c r="P11" i="4"/>
  <c r="E11" i="4"/>
  <c r="T11" i="4" s="1"/>
  <c r="S10" i="4"/>
  <c r="R10" i="4"/>
  <c r="Q10" i="4"/>
  <c r="P10" i="4"/>
  <c r="E10" i="4"/>
  <c r="U10" i="4" s="1"/>
  <c r="R9" i="4"/>
  <c r="S64" i="3"/>
  <c r="R64" i="3"/>
  <c r="Q64" i="3"/>
  <c r="P64" i="3"/>
  <c r="E64" i="3"/>
  <c r="U64" i="3" s="1"/>
  <c r="S63" i="3"/>
  <c r="R63" i="3"/>
  <c r="Q63" i="3"/>
  <c r="P63" i="3"/>
  <c r="E63" i="3"/>
  <c r="T63" i="3" s="1"/>
  <c r="R62" i="3"/>
  <c r="S60" i="3"/>
  <c r="R60" i="3"/>
  <c r="Q60" i="3"/>
  <c r="P60" i="3"/>
  <c r="E60" i="3"/>
  <c r="U60" i="3" s="1"/>
  <c r="S59" i="3"/>
  <c r="R59" i="3"/>
  <c r="Q59" i="3"/>
  <c r="P59" i="3"/>
  <c r="E59" i="3"/>
  <c r="S58" i="3"/>
  <c r="R58" i="3"/>
  <c r="Q58" i="3"/>
  <c r="P58" i="3"/>
  <c r="E58" i="3"/>
  <c r="S57" i="3"/>
  <c r="R57" i="3"/>
  <c r="Q57" i="3"/>
  <c r="P57" i="3"/>
  <c r="E57" i="3"/>
  <c r="R56" i="3"/>
  <c r="S55" i="3"/>
  <c r="R55" i="3"/>
  <c r="Q55" i="3"/>
  <c r="P55" i="3"/>
  <c r="E55" i="3"/>
  <c r="S54" i="3"/>
  <c r="R54" i="3"/>
  <c r="Q54" i="3"/>
  <c r="P54" i="3"/>
  <c r="E54" i="3"/>
  <c r="S53" i="3"/>
  <c r="R53" i="3"/>
  <c r="Q53" i="3"/>
  <c r="P53" i="3"/>
  <c r="E53" i="3"/>
  <c r="T53" i="3" s="1"/>
  <c r="T52" i="3"/>
  <c r="S52" i="3"/>
  <c r="R52" i="3"/>
  <c r="Q52" i="3"/>
  <c r="P52" i="3"/>
  <c r="E52" i="3"/>
  <c r="U52" i="3" s="1"/>
  <c r="S51" i="3"/>
  <c r="R51" i="3"/>
  <c r="Q51" i="3"/>
  <c r="P51" i="3"/>
  <c r="E51" i="3"/>
  <c r="T51" i="3" s="1"/>
  <c r="T50" i="3"/>
  <c r="S50" i="3"/>
  <c r="R50" i="3"/>
  <c r="Q50" i="3"/>
  <c r="P50" i="3"/>
  <c r="E50" i="3"/>
  <c r="U50" i="3" s="1"/>
  <c r="S49" i="3"/>
  <c r="R49" i="3"/>
  <c r="Q49" i="3"/>
  <c r="P49" i="3"/>
  <c r="E49" i="3"/>
  <c r="U49" i="3" s="1"/>
  <c r="S48" i="3"/>
  <c r="R48" i="3"/>
  <c r="Q48" i="3"/>
  <c r="P48" i="3"/>
  <c r="E48" i="3"/>
  <c r="U48" i="3" s="1"/>
  <c r="S47" i="3"/>
  <c r="R47" i="3"/>
  <c r="Q47" i="3"/>
  <c r="P47" i="3"/>
  <c r="E47" i="3"/>
  <c r="S46" i="3"/>
  <c r="R46" i="3"/>
  <c r="Q46" i="3"/>
  <c r="P46" i="3"/>
  <c r="E46" i="3"/>
  <c r="S45" i="3"/>
  <c r="R45" i="3"/>
  <c r="Q45" i="3"/>
  <c r="P45" i="3"/>
  <c r="E45" i="3"/>
  <c r="U45" i="3" s="1"/>
  <c r="U42" i="3"/>
  <c r="S42" i="3"/>
  <c r="R42" i="3"/>
  <c r="Q42" i="3"/>
  <c r="P42" i="3"/>
  <c r="E42" i="3"/>
  <c r="T42" i="3" s="1"/>
  <c r="U41" i="3"/>
  <c r="T41" i="3"/>
  <c r="S41" i="3"/>
  <c r="R41" i="3"/>
  <c r="Q41" i="3"/>
  <c r="P41" i="3"/>
  <c r="E41" i="3"/>
  <c r="S40" i="3"/>
  <c r="R40" i="3"/>
  <c r="Q40" i="3"/>
  <c r="P40" i="3"/>
  <c r="E40" i="3"/>
  <c r="S39" i="3"/>
  <c r="R39" i="3"/>
  <c r="Q39" i="3"/>
  <c r="P39" i="3"/>
  <c r="E39" i="3"/>
  <c r="S38" i="3"/>
  <c r="R38" i="3"/>
  <c r="Q38" i="3"/>
  <c r="P38" i="3"/>
  <c r="E38" i="3"/>
  <c r="T38" i="3" s="1"/>
  <c r="S37" i="3"/>
  <c r="R37" i="3"/>
  <c r="Q37" i="3"/>
  <c r="P37" i="3"/>
  <c r="E37" i="3"/>
  <c r="T37" i="3" s="1"/>
  <c r="T36" i="3"/>
  <c r="S36" i="3"/>
  <c r="R36" i="3"/>
  <c r="Q36" i="3"/>
  <c r="P36" i="3"/>
  <c r="E36" i="3"/>
  <c r="U36" i="3" s="1"/>
  <c r="S35" i="3"/>
  <c r="R35" i="3"/>
  <c r="Q35" i="3"/>
  <c r="P35" i="3"/>
  <c r="E35" i="3"/>
  <c r="T35" i="3" s="1"/>
  <c r="U34" i="3"/>
  <c r="S34" i="3"/>
  <c r="R34" i="3"/>
  <c r="Q34" i="3"/>
  <c r="P34" i="3"/>
  <c r="E34" i="3"/>
  <c r="T34" i="3" s="1"/>
  <c r="S33" i="3"/>
  <c r="R33" i="3"/>
  <c r="Q33" i="3"/>
  <c r="U33" i="3" s="1"/>
  <c r="P33" i="3"/>
  <c r="T33" i="3" s="1"/>
  <c r="E33" i="3"/>
  <c r="S32" i="3"/>
  <c r="R32" i="3"/>
  <c r="Q32" i="3"/>
  <c r="P32" i="3"/>
  <c r="E32" i="3"/>
  <c r="S31" i="3"/>
  <c r="R31" i="3"/>
  <c r="Q31" i="3"/>
  <c r="P31" i="3"/>
  <c r="E31" i="3"/>
  <c r="U30" i="3"/>
  <c r="S30" i="3"/>
  <c r="R30" i="3"/>
  <c r="Q30" i="3"/>
  <c r="P30" i="3"/>
  <c r="E30" i="3"/>
  <c r="T30" i="3" s="1"/>
  <c r="S29" i="3"/>
  <c r="R29" i="3"/>
  <c r="Q29" i="3"/>
  <c r="P29" i="3"/>
  <c r="E29" i="3"/>
  <c r="R28" i="3"/>
  <c r="S27" i="3"/>
  <c r="R27" i="3"/>
  <c r="Q27" i="3"/>
  <c r="P27" i="3"/>
  <c r="E27" i="3"/>
  <c r="S26" i="3"/>
  <c r="R26" i="3"/>
  <c r="Q26" i="3"/>
  <c r="P26" i="3"/>
  <c r="E26" i="3"/>
  <c r="T26" i="3" s="1"/>
  <c r="U25" i="3"/>
  <c r="S25" i="3"/>
  <c r="R25" i="3"/>
  <c r="Q25" i="3"/>
  <c r="P25" i="3"/>
  <c r="E25" i="3"/>
  <c r="T25" i="3" s="1"/>
  <c r="S24" i="3"/>
  <c r="R24" i="3"/>
  <c r="Q24" i="3"/>
  <c r="P24" i="3"/>
  <c r="E24" i="3"/>
  <c r="U24" i="3" s="1"/>
  <c r="S23" i="3"/>
  <c r="R23" i="3"/>
  <c r="Q23" i="3"/>
  <c r="P23" i="3"/>
  <c r="E23" i="3"/>
  <c r="U23" i="3" s="1"/>
  <c r="U22" i="3"/>
  <c r="S22" i="3"/>
  <c r="R22" i="3"/>
  <c r="Q22" i="3"/>
  <c r="P22" i="3"/>
  <c r="E22" i="3"/>
  <c r="T22" i="3" s="1"/>
  <c r="U21" i="3"/>
  <c r="T21" i="3"/>
  <c r="S21" i="3"/>
  <c r="R21" i="3"/>
  <c r="Q21" i="3"/>
  <c r="P21" i="3"/>
  <c r="E21" i="3"/>
  <c r="S20" i="3"/>
  <c r="R20" i="3"/>
  <c r="Q20" i="3"/>
  <c r="P20" i="3"/>
  <c r="E20" i="3"/>
  <c r="S19" i="3"/>
  <c r="R19" i="3"/>
  <c r="Q19" i="3"/>
  <c r="P19" i="3"/>
  <c r="E19" i="3"/>
  <c r="U18" i="3"/>
  <c r="S18" i="3"/>
  <c r="R18" i="3"/>
  <c r="Q18" i="3"/>
  <c r="P18" i="3"/>
  <c r="E18" i="3"/>
  <c r="T18" i="3" s="1"/>
  <c r="S17" i="3"/>
  <c r="R17" i="3"/>
  <c r="Q17" i="3"/>
  <c r="P17" i="3"/>
  <c r="E17" i="3"/>
  <c r="U17" i="3" s="1"/>
  <c r="S16" i="3"/>
  <c r="R16" i="3"/>
  <c r="Q16" i="3"/>
  <c r="P16" i="3"/>
  <c r="E16" i="3"/>
  <c r="U16" i="3" s="1"/>
  <c r="S15" i="3"/>
  <c r="R15" i="3"/>
  <c r="Q15" i="3"/>
  <c r="P15" i="3"/>
  <c r="E15" i="3"/>
  <c r="T15" i="3" s="1"/>
  <c r="U14" i="3"/>
  <c r="T14" i="3"/>
  <c r="S14" i="3"/>
  <c r="R14" i="3"/>
  <c r="Q14" i="3"/>
  <c r="P14" i="3"/>
  <c r="E14" i="3"/>
  <c r="U13" i="3"/>
  <c r="S13" i="3"/>
  <c r="R13" i="3"/>
  <c r="Q13" i="3"/>
  <c r="P13" i="3"/>
  <c r="E13" i="3"/>
  <c r="T13" i="3" s="1"/>
  <c r="S12" i="3"/>
  <c r="R12" i="3"/>
  <c r="Q12" i="3"/>
  <c r="P12" i="3"/>
  <c r="E12" i="3"/>
  <c r="S11" i="3"/>
  <c r="R11" i="3"/>
  <c r="Q11" i="3"/>
  <c r="P11" i="3"/>
  <c r="E11" i="3"/>
  <c r="S10" i="3"/>
  <c r="R10" i="3"/>
  <c r="Q10" i="3"/>
  <c r="P10" i="3"/>
  <c r="E10" i="3"/>
  <c r="U10" i="3" s="1"/>
  <c r="R9" i="3"/>
  <c r="S64" i="2"/>
  <c r="R64" i="2"/>
  <c r="Q64" i="2"/>
  <c r="P64" i="2"/>
  <c r="E64" i="2"/>
  <c r="T64" i="2" s="1"/>
  <c r="S63" i="2"/>
  <c r="R63" i="2"/>
  <c r="Q63" i="2"/>
  <c r="P63" i="2"/>
  <c r="E63" i="2"/>
  <c r="R62" i="2"/>
  <c r="U60" i="2"/>
  <c r="T60" i="2"/>
  <c r="S60" i="2"/>
  <c r="R60" i="2"/>
  <c r="Q60" i="2"/>
  <c r="P60" i="2"/>
  <c r="E60" i="2"/>
  <c r="T59" i="2"/>
  <c r="S59" i="2"/>
  <c r="R59" i="2"/>
  <c r="Q59" i="2"/>
  <c r="P59" i="2"/>
  <c r="E59" i="2"/>
  <c r="S58" i="2"/>
  <c r="R58" i="2"/>
  <c r="Q58" i="2"/>
  <c r="P58" i="2"/>
  <c r="E58" i="2"/>
  <c r="S57" i="2"/>
  <c r="R57" i="2"/>
  <c r="Q57" i="2"/>
  <c r="P57" i="2"/>
  <c r="E57" i="2"/>
  <c r="R56" i="2"/>
  <c r="U55" i="2"/>
  <c r="T55" i="2"/>
  <c r="S55" i="2"/>
  <c r="R55" i="2"/>
  <c r="Q55" i="2"/>
  <c r="P55" i="2"/>
  <c r="E55" i="2"/>
  <c r="S54" i="2"/>
  <c r="R54" i="2"/>
  <c r="Q54" i="2"/>
  <c r="P54" i="2"/>
  <c r="E54" i="2"/>
  <c r="S53" i="2"/>
  <c r="R53" i="2"/>
  <c r="Q53" i="2"/>
  <c r="P53" i="2"/>
  <c r="E53" i="2"/>
  <c r="U52" i="2"/>
  <c r="S52" i="2"/>
  <c r="R52" i="2"/>
  <c r="Q52" i="2"/>
  <c r="P52" i="2"/>
  <c r="E52" i="2"/>
  <c r="T52" i="2" s="1"/>
  <c r="S51" i="2"/>
  <c r="R51" i="2"/>
  <c r="Q51" i="2"/>
  <c r="P51" i="2"/>
  <c r="E51" i="2"/>
  <c r="U51" i="2" s="1"/>
  <c r="S50" i="2"/>
  <c r="R50" i="2"/>
  <c r="Q50" i="2"/>
  <c r="P50" i="2"/>
  <c r="E50" i="2"/>
  <c r="U50" i="2" s="1"/>
  <c r="U49" i="2"/>
  <c r="S49" i="2"/>
  <c r="R49" i="2"/>
  <c r="Q49" i="2"/>
  <c r="P49" i="2"/>
  <c r="E49" i="2"/>
  <c r="T49" i="2" s="1"/>
  <c r="U48" i="2"/>
  <c r="T48" i="2"/>
  <c r="S48" i="2"/>
  <c r="R48" i="2"/>
  <c r="Q48" i="2"/>
  <c r="P48" i="2"/>
  <c r="E48" i="2"/>
  <c r="T47" i="2"/>
  <c r="S47" i="2"/>
  <c r="R47" i="2"/>
  <c r="Q47" i="2"/>
  <c r="P47" i="2"/>
  <c r="E47" i="2"/>
  <c r="U47" i="2" s="1"/>
  <c r="S46" i="2"/>
  <c r="R46" i="2"/>
  <c r="Q46" i="2"/>
  <c r="P46" i="2"/>
  <c r="E46" i="2"/>
  <c r="S45" i="2"/>
  <c r="R45" i="2"/>
  <c r="Q45" i="2"/>
  <c r="P45" i="2"/>
  <c r="E45" i="2"/>
  <c r="S44" i="2"/>
  <c r="U42" i="2"/>
  <c r="S42" i="2"/>
  <c r="R42" i="2"/>
  <c r="Q42" i="2"/>
  <c r="P42" i="2"/>
  <c r="E42" i="2"/>
  <c r="T42" i="2" s="1"/>
  <c r="T41" i="2"/>
  <c r="S41" i="2"/>
  <c r="R41" i="2"/>
  <c r="Q41" i="2"/>
  <c r="P41" i="2"/>
  <c r="E41" i="2"/>
  <c r="U41" i="2" s="1"/>
  <c r="U40" i="2"/>
  <c r="T40" i="2"/>
  <c r="S40" i="2"/>
  <c r="R40" i="2"/>
  <c r="Q40" i="2"/>
  <c r="P40" i="2"/>
  <c r="E40" i="2"/>
  <c r="T39" i="2"/>
  <c r="S39" i="2"/>
  <c r="R39" i="2"/>
  <c r="Q39" i="2"/>
  <c r="P39" i="2"/>
  <c r="E39" i="2"/>
  <c r="U39" i="2" s="1"/>
  <c r="S38" i="2"/>
  <c r="R38" i="2"/>
  <c r="Q38" i="2"/>
  <c r="P38" i="2"/>
  <c r="E38" i="2"/>
  <c r="S37" i="2"/>
  <c r="R37" i="2"/>
  <c r="Q37" i="2"/>
  <c r="P37" i="2"/>
  <c r="E37" i="2"/>
  <c r="S36" i="2"/>
  <c r="R36" i="2"/>
  <c r="Q36" i="2"/>
  <c r="P36" i="2"/>
  <c r="E36" i="2"/>
  <c r="T36" i="2" s="1"/>
  <c r="S35" i="2"/>
  <c r="R35" i="2"/>
  <c r="Q35" i="2"/>
  <c r="P35" i="2"/>
  <c r="E35" i="2"/>
  <c r="T35" i="2" s="1"/>
  <c r="T34" i="2"/>
  <c r="S34" i="2"/>
  <c r="R34" i="2"/>
  <c r="Q34" i="2"/>
  <c r="P34" i="2"/>
  <c r="E34" i="2"/>
  <c r="U34" i="2" s="1"/>
  <c r="U33" i="2"/>
  <c r="T33" i="2"/>
  <c r="S33" i="2"/>
  <c r="R33" i="2"/>
  <c r="Q33" i="2"/>
  <c r="P33" i="2"/>
  <c r="E33" i="2"/>
  <c r="U32" i="2"/>
  <c r="S32" i="2"/>
  <c r="R32" i="2"/>
  <c r="Q32" i="2"/>
  <c r="P32" i="2"/>
  <c r="E32" i="2"/>
  <c r="T32" i="2" s="1"/>
  <c r="S31" i="2"/>
  <c r="R31" i="2"/>
  <c r="Q31" i="2"/>
  <c r="P31" i="2"/>
  <c r="E31" i="2"/>
  <c r="T31" i="2" s="1"/>
  <c r="S30" i="2"/>
  <c r="R30" i="2"/>
  <c r="Q30" i="2"/>
  <c r="P30" i="2"/>
  <c r="E30" i="2"/>
  <c r="S29" i="2"/>
  <c r="R29" i="2"/>
  <c r="Q29" i="2"/>
  <c r="P29" i="2"/>
  <c r="E29" i="2"/>
  <c r="R28" i="2"/>
  <c r="U27" i="2"/>
  <c r="S27" i="2"/>
  <c r="R27" i="2"/>
  <c r="Q27" i="2"/>
  <c r="P27" i="2"/>
  <c r="E27" i="2"/>
  <c r="T27" i="2" s="1"/>
  <c r="S26" i="2"/>
  <c r="R26" i="2"/>
  <c r="Q26" i="2"/>
  <c r="P26" i="2"/>
  <c r="E26" i="2"/>
  <c r="S25" i="2"/>
  <c r="R25" i="2"/>
  <c r="Q25" i="2"/>
  <c r="P25" i="2"/>
  <c r="E25" i="2"/>
  <c r="S24" i="2"/>
  <c r="R24" i="2"/>
  <c r="Q24" i="2"/>
  <c r="P24" i="2"/>
  <c r="E24" i="2"/>
  <c r="T24" i="2" s="1"/>
  <c r="S23" i="2"/>
  <c r="R23" i="2"/>
  <c r="Q23" i="2"/>
  <c r="P23" i="2"/>
  <c r="E23" i="2"/>
  <c r="U22" i="2"/>
  <c r="S22" i="2"/>
  <c r="R22" i="2"/>
  <c r="Q22" i="2"/>
  <c r="P22" i="2"/>
  <c r="E22" i="2"/>
  <c r="T22" i="2" s="1"/>
  <c r="U21" i="2"/>
  <c r="T21" i="2"/>
  <c r="S21" i="2"/>
  <c r="R21" i="2"/>
  <c r="Q21" i="2"/>
  <c r="P21" i="2"/>
  <c r="E21" i="2"/>
  <c r="U20" i="2"/>
  <c r="S20" i="2"/>
  <c r="R20" i="2"/>
  <c r="Q20" i="2"/>
  <c r="P20" i="2"/>
  <c r="E20" i="2"/>
  <c r="T20" i="2" s="1"/>
  <c r="T19" i="2"/>
  <c r="S19" i="2"/>
  <c r="R19" i="2"/>
  <c r="Q19" i="2"/>
  <c r="P19" i="2"/>
  <c r="E19" i="2"/>
  <c r="U19" i="2" s="1"/>
  <c r="S18" i="2"/>
  <c r="R18" i="2"/>
  <c r="Q18" i="2"/>
  <c r="P18" i="2"/>
  <c r="E18" i="2"/>
  <c r="S17" i="2"/>
  <c r="R17" i="2"/>
  <c r="Q17" i="2"/>
  <c r="P17" i="2"/>
  <c r="E17" i="2"/>
  <c r="S16" i="2"/>
  <c r="R16" i="2"/>
  <c r="Q16" i="2"/>
  <c r="P16" i="2"/>
  <c r="E16" i="2"/>
  <c r="T16" i="2" s="1"/>
  <c r="S15" i="2"/>
  <c r="R15" i="2"/>
  <c r="Q15" i="2"/>
  <c r="P15" i="2"/>
  <c r="E15" i="2"/>
  <c r="T15" i="2" s="1"/>
  <c r="U14" i="2"/>
  <c r="T14" i="2"/>
  <c r="S14" i="2"/>
  <c r="R14" i="2"/>
  <c r="Q14" i="2"/>
  <c r="P14" i="2"/>
  <c r="E14" i="2"/>
  <c r="T13" i="2"/>
  <c r="S13" i="2"/>
  <c r="R13" i="2"/>
  <c r="Q13" i="2"/>
  <c r="P13" i="2"/>
  <c r="E13" i="2"/>
  <c r="U13" i="2" s="1"/>
  <c r="U12" i="2"/>
  <c r="T12" i="2"/>
  <c r="S12" i="2"/>
  <c r="R12" i="2"/>
  <c r="Q12" i="2"/>
  <c r="P12" i="2"/>
  <c r="E12" i="2"/>
  <c r="U11" i="2"/>
  <c r="S11" i="2"/>
  <c r="R11" i="2"/>
  <c r="Q11" i="2"/>
  <c r="P11" i="2"/>
  <c r="E11" i="2"/>
  <c r="T11" i="2" s="1"/>
  <c r="S10" i="2"/>
  <c r="R10" i="2"/>
  <c r="Q10" i="2"/>
  <c r="P10" i="2"/>
  <c r="E10" i="2"/>
  <c r="R9" i="2"/>
  <c r="R8" i="2"/>
  <c r="S64" i="1"/>
  <c r="R64" i="1"/>
  <c r="Q64" i="1"/>
  <c r="P64" i="1"/>
  <c r="E64" i="1"/>
  <c r="U63" i="1"/>
  <c r="S63" i="1"/>
  <c r="R63" i="1"/>
  <c r="Q63" i="1"/>
  <c r="P63" i="1"/>
  <c r="E63" i="1"/>
  <c r="R62" i="1"/>
  <c r="U60" i="1"/>
  <c r="T60" i="1"/>
  <c r="S60" i="1"/>
  <c r="R60" i="1"/>
  <c r="Q60" i="1"/>
  <c r="P60" i="1"/>
  <c r="E60" i="1"/>
  <c r="S59" i="1"/>
  <c r="R59" i="1"/>
  <c r="Q59" i="1"/>
  <c r="U59" i="1" s="1"/>
  <c r="P59" i="1"/>
  <c r="E59" i="1"/>
  <c r="T59" i="1" s="1"/>
  <c r="S58" i="1"/>
  <c r="R58" i="1"/>
  <c r="Q58" i="1"/>
  <c r="P58" i="1"/>
  <c r="E58" i="1"/>
  <c r="U58" i="1" s="1"/>
  <c r="S57" i="1"/>
  <c r="R57" i="1"/>
  <c r="Q57" i="1"/>
  <c r="P57" i="1"/>
  <c r="E57" i="1"/>
  <c r="R56" i="1"/>
  <c r="T55" i="1"/>
  <c r="S55" i="1"/>
  <c r="R55" i="1"/>
  <c r="Q55" i="1"/>
  <c r="P55" i="1"/>
  <c r="E55" i="1"/>
  <c r="U55" i="1" s="1"/>
  <c r="S54" i="1"/>
  <c r="R54" i="1"/>
  <c r="Q54" i="1"/>
  <c r="U54" i="1" s="1"/>
  <c r="P54" i="1"/>
  <c r="T54" i="1" s="1"/>
  <c r="E54" i="1"/>
  <c r="S53" i="1"/>
  <c r="R53" i="1"/>
  <c r="Q53" i="1"/>
  <c r="P53" i="1"/>
  <c r="E53" i="1"/>
  <c r="S52" i="1"/>
  <c r="R52" i="1"/>
  <c r="Q52" i="1"/>
  <c r="P52" i="1"/>
  <c r="E52" i="1"/>
  <c r="S51" i="1"/>
  <c r="R51" i="1"/>
  <c r="Q51" i="1"/>
  <c r="P51" i="1"/>
  <c r="E51" i="1"/>
  <c r="T51" i="1" s="1"/>
  <c r="S50" i="1"/>
  <c r="R50" i="1"/>
  <c r="Q50" i="1"/>
  <c r="P50" i="1"/>
  <c r="E50" i="1"/>
  <c r="U50" i="1" s="1"/>
  <c r="U49" i="1"/>
  <c r="S49" i="1"/>
  <c r="R49" i="1"/>
  <c r="Q49" i="1"/>
  <c r="P49" i="1"/>
  <c r="E49" i="1"/>
  <c r="T49" i="1" s="1"/>
  <c r="U48" i="1"/>
  <c r="S48" i="1"/>
  <c r="R48" i="1"/>
  <c r="Q48" i="1"/>
  <c r="P48" i="1"/>
  <c r="E48" i="1"/>
  <c r="T48" i="1" s="1"/>
  <c r="S47" i="1"/>
  <c r="R47" i="1"/>
  <c r="Q47" i="1"/>
  <c r="P47" i="1"/>
  <c r="E47" i="1"/>
  <c r="T47" i="1" s="1"/>
  <c r="S46" i="1"/>
  <c r="R46" i="1"/>
  <c r="Q46" i="1"/>
  <c r="U46" i="1" s="1"/>
  <c r="P46" i="1"/>
  <c r="E46" i="1"/>
  <c r="T46" i="1" s="1"/>
  <c r="S45" i="1"/>
  <c r="R45" i="1"/>
  <c r="Q45" i="1"/>
  <c r="P45" i="1"/>
  <c r="E45" i="1"/>
  <c r="R44" i="1"/>
  <c r="S42" i="1"/>
  <c r="R42" i="1"/>
  <c r="Q42" i="1"/>
  <c r="P42" i="1"/>
  <c r="E42" i="1"/>
  <c r="T42" i="1" s="1"/>
  <c r="T41" i="1"/>
  <c r="S41" i="1"/>
  <c r="R41" i="1"/>
  <c r="Q41" i="1"/>
  <c r="P41" i="1"/>
  <c r="E41" i="1"/>
  <c r="U41" i="1" s="1"/>
  <c r="S40" i="1"/>
  <c r="R40" i="1"/>
  <c r="Q40" i="1"/>
  <c r="P40" i="1"/>
  <c r="E40" i="1"/>
  <c r="U40" i="1" s="1"/>
  <c r="U39" i="1"/>
  <c r="S39" i="1"/>
  <c r="R39" i="1"/>
  <c r="Q39" i="1"/>
  <c r="P39" i="1"/>
  <c r="E39" i="1"/>
  <c r="T39" i="1" s="1"/>
  <c r="U38" i="1"/>
  <c r="S38" i="1"/>
  <c r="R38" i="1"/>
  <c r="Q38" i="1"/>
  <c r="P38" i="1"/>
  <c r="E38" i="1"/>
  <c r="T38" i="1" s="1"/>
  <c r="S37" i="1"/>
  <c r="R37" i="1"/>
  <c r="Q37" i="1"/>
  <c r="P37" i="1"/>
  <c r="E37" i="1"/>
  <c r="S36" i="1"/>
  <c r="R36" i="1"/>
  <c r="Q36" i="1"/>
  <c r="P36" i="1"/>
  <c r="E36" i="1"/>
  <c r="S35" i="1"/>
  <c r="R35" i="1"/>
  <c r="Q35" i="1"/>
  <c r="P35" i="1"/>
  <c r="E35" i="1"/>
  <c r="T35" i="1" s="1"/>
  <c r="S34" i="1"/>
  <c r="R34" i="1"/>
  <c r="Q34" i="1"/>
  <c r="P34" i="1"/>
  <c r="T34" i="1" s="1"/>
  <c r="E34" i="1"/>
  <c r="U34" i="1" s="1"/>
  <c r="S33" i="1"/>
  <c r="R33" i="1"/>
  <c r="Q33" i="1"/>
  <c r="P33" i="1"/>
  <c r="E33" i="1"/>
  <c r="U33" i="1" s="1"/>
  <c r="U32" i="1"/>
  <c r="S32" i="1"/>
  <c r="R32" i="1"/>
  <c r="Q32" i="1"/>
  <c r="P32" i="1"/>
  <c r="E32" i="1"/>
  <c r="T32" i="1" s="1"/>
  <c r="T31" i="1"/>
  <c r="S31" i="1"/>
  <c r="R31" i="1"/>
  <c r="Q31" i="1"/>
  <c r="P31" i="1"/>
  <c r="E31" i="1"/>
  <c r="S30" i="1"/>
  <c r="R30" i="1"/>
  <c r="Q30" i="1"/>
  <c r="U30" i="1" s="1"/>
  <c r="P30" i="1"/>
  <c r="T30" i="1" s="1"/>
  <c r="E30" i="1"/>
  <c r="S29" i="1"/>
  <c r="R29" i="1"/>
  <c r="Q29" i="1"/>
  <c r="P29" i="1"/>
  <c r="E29" i="1"/>
  <c r="S28" i="1"/>
  <c r="R28" i="1"/>
  <c r="S27" i="1"/>
  <c r="R27" i="1"/>
  <c r="Q27" i="1"/>
  <c r="P27" i="1"/>
  <c r="E27" i="1"/>
  <c r="U27" i="1" s="1"/>
  <c r="U26" i="1"/>
  <c r="S26" i="1"/>
  <c r="R26" i="1"/>
  <c r="Q26" i="1"/>
  <c r="P26" i="1"/>
  <c r="E26" i="1"/>
  <c r="T26" i="1" s="1"/>
  <c r="S25" i="1"/>
  <c r="R25" i="1"/>
  <c r="Q25" i="1"/>
  <c r="P25" i="1"/>
  <c r="T25" i="1" s="1"/>
  <c r="E25" i="1"/>
  <c r="S24" i="1"/>
  <c r="R24" i="1"/>
  <c r="Q24" i="1"/>
  <c r="P24" i="1"/>
  <c r="E24" i="1"/>
  <c r="S23" i="1"/>
  <c r="R23" i="1"/>
  <c r="Q23" i="1"/>
  <c r="P23" i="1"/>
  <c r="E23" i="1"/>
  <c r="S22" i="1"/>
  <c r="R22" i="1"/>
  <c r="Q22" i="1"/>
  <c r="P22" i="1"/>
  <c r="E22" i="1"/>
  <c r="T22" i="1" s="1"/>
  <c r="S21" i="1"/>
  <c r="R21" i="1"/>
  <c r="Q21" i="1"/>
  <c r="P21" i="1"/>
  <c r="E21" i="1"/>
  <c r="T21" i="1" s="1"/>
  <c r="S20" i="1"/>
  <c r="R20" i="1"/>
  <c r="Q20" i="1"/>
  <c r="P20" i="1"/>
  <c r="E20" i="1"/>
  <c r="U20" i="1" s="1"/>
  <c r="U19" i="1"/>
  <c r="S19" i="1"/>
  <c r="R19" i="1"/>
  <c r="Q19" i="1"/>
  <c r="P19" i="1"/>
  <c r="E19" i="1"/>
  <c r="T19" i="1" s="1"/>
  <c r="S18" i="1"/>
  <c r="R18" i="1"/>
  <c r="Q18" i="1"/>
  <c r="P18" i="1"/>
  <c r="E18" i="1"/>
  <c r="U18" i="1" s="1"/>
  <c r="U17" i="1"/>
  <c r="S17" i="1"/>
  <c r="R17" i="1"/>
  <c r="Q17" i="1"/>
  <c r="P17" i="1"/>
  <c r="E17" i="1"/>
  <c r="T17" i="1" s="1"/>
  <c r="S16" i="1"/>
  <c r="R16" i="1"/>
  <c r="Q16" i="1"/>
  <c r="P16" i="1"/>
  <c r="E16" i="1"/>
  <c r="T16" i="1" s="1"/>
  <c r="S15" i="1"/>
  <c r="R15" i="1"/>
  <c r="Q15" i="1"/>
  <c r="P15" i="1"/>
  <c r="E15" i="1"/>
  <c r="U15" i="1" s="1"/>
  <c r="S14" i="1"/>
  <c r="R14" i="1"/>
  <c r="Q14" i="1"/>
  <c r="P14" i="1"/>
  <c r="E14" i="1"/>
  <c r="T14" i="1" s="1"/>
  <c r="S13" i="1"/>
  <c r="R13" i="1"/>
  <c r="Q13" i="1"/>
  <c r="P13" i="1"/>
  <c r="E13" i="1"/>
  <c r="T13" i="1" s="1"/>
  <c r="U12" i="1"/>
  <c r="S12" i="1"/>
  <c r="R12" i="1"/>
  <c r="Q12" i="1"/>
  <c r="P12" i="1"/>
  <c r="E12" i="1"/>
  <c r="S11" i="1"/>
  <c r="R11" i="1"/>
  <c r="Q11" i="1"/>
  <c r="P11" i="1"/>
  <c r="E11" i="1"/>
  <c r="U11" i="1" s="1"/>
  <c r="S10" i="1"/>
  <c r="R10" i="1"/>
  <c r="Q10" i="1"/>
  <c r="P10" i="1"/>
  <c r="E10" i="1"/>
  <c r="U10" i="1" s="1"/>
  <c r="U63" i="14" l="1"/>
  <c r="T63" i="14"/>
  <c r="U40" i="19"/>
  <c r="T40" i="19"/>
  <c r="T21" i="38"/>
  <c r="U21" i="38"/>
  <c r="T47" i="51"/>
  <c r="U47" i="51"/>
  <c r="U47" i="13"/>
  <c r="T47" i="13"/>
  <c r="T13" i="16"/>
  <c r="U13" i="16"/>
  <c r="U27" i="17"/>
  <c r="T27" i="17"/>
  <c r="U47" i="20"/>
  <c r="T47" i="20"/>
  <c r="T41" i="29"/>
  <c r="U41" i="29"/>
  <c r="U12" i="34"/>
  <c r="T12" i="34"/>
  <c r="T40" i="36"/>
  <c r="U40" i="36"/>
  <c r="T16" i="39"/>
  <c r="U16" i="39"/>
  <c r="U21" i="42"/>
  <c r="T21" i="42"/>
  <c r="U55" i="42"/>
  <c r="T55" i="42"/>
  <c r="T37" i="46"/>
  <c r="U37" i="46"/>
  <c r="T14" i="47"/>
  <c r="U14" i="47"/>
  <c r="U31" i="2"/>
  <c r="U20" i="6"/>
  <c r="U45" i="7"/>
  <c r="T45" i="7"/>
  <c r="U48" i="8"/>
  <c r="T48" i="8"/>
  <c r="T54" i="9"/>
  <c r="U54" i="9"/>
  <c r="U37" i="11"/>
  <c r="T37" i="11"/>
  <c r="U10" i="12"/>
  <c r="T10" i="12"/>
  <c r="U11" i="13"/>
  <c r="T11" i="13"/>
  <c r="T17" i="14"/>
  <c r="U17" i="14"/>
  <c r="T27" i="15"/>
  <c r="U27" i="15"/>
  <c r="U31" i="16"/>
  <c r="T31" i="16"/>
  <c r="U20" i="18"/>
  <c r="T45" i="19"/>
  <c r="U45" i="19"/>
  <c r="U21" i="28"/>
  <c r="T21" i="28"/>
  <c r="T21" i="29"/>
  <c r="U21" i="29"/>
  <c r="U38" i="29"/>
  <c r="T38" i="29"/>
  <c r="U57" i="29"/>
  <c r="T57" i="29"/>
  <c r="U16" i="30"/>
  <c r="T16" i="30"/>
  <c r="T54" i="30"/>
  <c r="U54" i="30"/>
  <c r="T22" i="31"/>
  <c r="U22" i="31"/>
  <c r="U55" i="32"/>
  <c r="T55" i="32"/>
  <c r="U30" i="33"/>
  <c r="T30" i="33"/>
  <c r="U40" i="33"/>
  <c r="T40" i="33"/>
  <c r="T37" i="36"/>
  <c r="U45" i="12"/>
  <c r="T45" i="12"/>
  <c r="T33" i="20"/>
  <c r="U33" i="20"/>
  <c r="T17" i="24"/>
  <c r="U17" i="24"/>
  <c r="U25" i="43"/>
  <c r="T25" i="43"/>
  <c r="T55" i="43"/>
  <c r="U55" i="43"/>
  <c r="T17" i="47"/>
  <c r="U17" i="47"/>
  <c r="T37" i="12"/>
  <c r="T14" i="24"/>
  <c r="U14" i="24"/>
  <c r="U64" i="33"/>
  <c r="T64" i="33"/>
  <c r="U36" i="34"/>
  <c r="T36" i="34"/>
  <c r="T55" i="38"/>
  <c r="U55" i="38"/>
  <c r="T34" i="40"/>
  <c r="U34" i="40"/>
  <c r="T32" i="42"/>
  <c r="U32" i="42"/>
  <c r="U47" i="1"/>
  <c r="U23" i="2"/>
  <c r="T12" i="1"/>
  <c r="U42" i="1"/>
  <c r="U37" i="3"/>
  <c r="U19" i="4"/>
  <c r="P62" i="4"/>
  <c r="T50" i="5"/>
  <c r="U47" i="6"/>
  <c r="T18" i="7"/>
  <c r="P44" i="7"/>
  <c r="U41" i="8"/>
  <c r="T55" i="8"/>
  <c r="U15" i="9"/>
  <c r="T15" i="9"/>
  <c r="U34" i="9"/>
  <c r="T37" i="9"/>
  <c r="T37" i="10"/>
  <c r="U57" i="10"/>
  <c r="T57" i="10"/>
  <c r="T23" i="11"/>
  <c r="T59" i="11"/>
  <c r="U57" i="12"/>
  <c r="T57" i="12"/>
  <c r="T13" i="14"/>
  <c r="U57" i="14"/>
  <c r="T57" i="14"/>
  <c r="T10" i="15"/>
  <c r="U17" i="15"/>
  <c r="T17" i="15"/>
  <c r="U58" i="16"/>
  <c r="T58" i="16"/>
  <c r="T21" i="20"/>
  <c r="U21" i="20"/>
  <c r="U32" i="20"/>
  <c r="T32" i="20"/>
  <c r="T53" i="27"/>
  <c r="U53" i="27"/>
  <c r="U17" i="28"/>
  <c r="T17" i="28"/>
  <c r="U34" i="28"/>
  <c r="T34" i="28"/>
  <c r="T13" i="30"/>
  <c r="U13" i="30"/>
  <c r="T58" i="14"/>
  <c r="U58" i="14"/>
  <c r="U59" i="16"/>
  <c r="T59" i="16"/>
  <c r="U29" i="22"/>
  <c r="T29" i="22"/>
  <c r="U33" i="23"/>
  <c r="T33" i="23"/>
  <c r="U27" i="37"/>
  <c r="T27" i="37"/>
  <c r="T19" i="39"/>
  <c r="U19" i="39"/>
  <c r="U55" i="41"/>
  <c r="T55" i="41"/>
  <c r="T34" i="12"/>
  <c r="U34" i="12"/>
  <c r="U22" i="13"/>
  <c r="T22" i="13"/>
  <c r="T21" i="16"/>
  <c r="U21" i="16"/>
  <c r="U55" i="18"/>
  <c r="T55" i="18"/>
  <c r="U19" i="19"/>
  <c r="T19" i="19"/>
  <c r="U54" i="13"/>
  <c r="T54" i="13"/>
  <c r="U34" i="14"/>
  <c r="T34" i="14"/>
  <c r="U63" i="15"/>
  <c r="T63" i="15"/>
  <c r="U20" i="16"/>
  <c r="T20" i="16"/>
  <c r="U39" i="16"/>
  <c r="T39" i="16"/>
  <c r="U30" i="17"/>
  <c r="T30" i="17"/>
  <c r="U31" i="18"/>
  <c r="T31" i="18"/>
  <c r="T58" i="18"/>
  <c r="U58" i="18"/>
  <c r="U33" i="19"/>
  <c r="T33" i="19"/>
  <c r="U17" i="27"/>
  <c r="T17" i="27"/>
  <c r="U14" i="29"/>
  <c r="T14" i="29"/>
  <c r="U54" i="12"/>
  <c r="T54" i="12"/>
  <c r="T55" i="15"/>
  <c r="U55" i="15"/>
  <c r="T60" i="34"/>
  <c r="U60" i="34"/>
  <c r="T57" i="37"/>
  <c r="U57" i="37"/>
  <c r="U23" i="52"/>
  <c r="T23" i="52"/>
  <c r="E62" i="10"/>
  <c r="U62" i="10" s="1"/>
  <c r="U63" i="10"/>
  <c r="T63" i="10"/>
  <c r="U42" i="13"/>
  <c r="T42" i="13"/>
  <c r="U51" i="15"/>
  <c r="T51" i="15"/>
  <c r="U46" i="16"/>
  <c r="T46" i="16"/>
  <c r="T59" i="17"/>
  <c r="U59" i="17"/>
  <c r="U42" i="21"/>
  <c r="T42" i="21"/>
  <c r="U63" i="29"/>
  <c r="T63" i="29"/>
  <c r="U25" i="31"/>
  <c r="T25" i="31"/>
  <c r="U41" i="13"/>
  <c r="T41" i="13"/>
  <c r="U52" i="14"/>
  <c r="T52" i="14"/>
  <c r="T47" i="15"/>
  <c r="U47" i="15"/>
  <c r="U45" i="16"/>
  <c r="T45" i="16"/>
  <c r="T10" i="1"/>
  <c r="U16" i="1"/>
  <c r="U21" i="1"/>
  <c r="T24" i="3"/>
  <c r="T49" i="3"/>
  <c r="T60" i="3"/>
  <c r="T14" i="4"/>
  <c r="T26" i="4"/>
  <c r="T34" i="4"/>
  <c r="T37" i="4"/>
  <c r="T46" i="5"/>
  <c r="T17" i="6"/>
  <c r="U21" i="6"/>
  <c r="T24" i="6"/>
  <c r="T31" i="6"/>
  <c r="T33" i="6"/>
  <c r="T45" i="6"/>
  <c r="T53" i="6"/>
  <c r="P28" i="7"/>
  <c r="T40" i="7"/>
  <c r="U54" i="7"/>
  <c r="T54" i="7"/>
  <c r="T34" i="8"/>
  <c r="T16" i="9"/>
  <c r="U23" i="9"/>
  <c r="U46" i="9"/>
  <c r="U49" i="9"/>
  <c r="T49" i="10"/>
  <c r="U49" i="10"/>
  <c r="U15" i="11"/>
  <c r="T15" i="11"/>
  <c r="U36" i="11"/>
  <c r="T36" i="11"/>
  <c r="T26" i="12"/>
  <c r="U46" i="12"/>
  <c r="T46" i="12"/>
  <c r="U55" i="12"/>
  <c r="T55" i="12"/>
  <c r="U64" i="14"/>
  <c r="T64" i="14"/>
  <c r="U36" i="15"/>
  <c r="U57" i="15"/>
  <c r="T57" i="15"/>
  <c r="U17" i="16"/>
  <c r="T17" i="16"/>
  <c r="T25" i="16"/>
  <c r="U30" i="16"/>
  <c r="T30" i="16"/>
  <c r="T18" i="17"/>
  <c r="U18" i="17"/>
  <c r="U10" i="18"/>
  <c r="U19" i="25"/>
  <c r="T19" i="25"/>
  <c r="T23" i="25"/>
  <c r="U23" i="25"/>
  <c r="U36" i="25"/>
  <c r="T36" i="25"/>
  <c r="U16" i="26"/>
  <c r="T16" i="26"/>
  <c r="T25" i="26"/>
  <c r="U25" i="26"/>
  <c r="U58" i="26"/>
  <c r="T58" i="26"/>
  <c r="U37" i="27"/>
  <c r="T37" i="27"/>
  <c r="T47" i="27"/>
  <c r="U47" i="27"/>
  <c r="U18" i="15"/>
  <c r="T18" i="15"/>
  <c r="U35" i="9"/>
  <c r="T35" i="9"/>
  <c r="P62" i="1"/>
  <c r="T23" i="3"/>
  <c r="U12" i="5"/>
  <c r="U15" i="5"/>
  <c r="T37" i="5"/>
  <c r="U54" i="5"/>
  <c r="T10" i="6"/>
  <c r="T30" i="6"/>
  <c r="U39" i="6"/>
  <c r="U49" i="6"/>
  <c r="T52" i="6"/>
  <c r="T10" i="7"/>
  <c r="T21" i="7"/>
  <c r="U33" i="7"/>
  <c r="U37" i="7"/>
  <c r="T39" i="7"/>
  <c r="U22" i="8"/>
  <c r="T22" i="9"/>
  <c r="T24" i="9"/>
  <c r="U24" i="9"/>
  <c r="T46" i="10"/>
  <c r="U46" i="10"/>
  <c r="T12" i="11"/>
  <c r="U12" i="11"/>
  <c r="U48" i="13"/>
  <c r="T48" i="13"/>
  <c r="U12" i="14"/>
  <c r="T12" i="14"/>
  <c r="U21" i="14"/>
  <c r="T21" i="14"/>
  <c r="U50" i="14"/>
  <c r="U37" i="15"/>
  <c r="T37" i="15"/>
  <c r="T55" i="16"/>
  <c r="U55" i="16"/>
  <c r="U29" i="18"/>
  <c r="U45" i="18"/>
  <c r="T45" i="18"/>
  <c r="U20" i="19"/>
  <c r="T20" i="19"/>
  <c r="U14" i="20"/>
  <c r="T14" i="20"/>
  <c r="U27" i="24"/>
  <c r="T27" i="24"/>
  <c r="T59" i="24"/>
  <c r="U59" i="24"/>
  <c r="U33" i="25"/>
  <c r="T33" i="25"/>
  <c r="U52" i="26"/>
  <c r="T52" i="26"/>
  <c r="T34" i="27"/>
  <c r="U34" i="27"/>
  <c r="T22" i="12"/>
  <c r="U22" i="12"/>
  <c r="U16" i="16"/>
  <c r="T16" i="16"/>
  <c r="U24" i="16"/>
  <c r="T24" i="16"/>
  <c r="T10" i="43"/>
  <c r="U10" i="43"/>
  <c r="U55" i="13"/>
  <c r="T55" i="13"/>
  <c r="U20" i="14"/>
  <c r="T20" i="14"/>
  <c r="T34" i="19"/>
  <c r="U34" i="19"/>
  <c r="T64" i="31"/>
  <c r="U64" i="31"/>
  <c r="U15" i="33"/>
  <c r="T15" i="33"/>
  <c r="T42" i="8"/>
  <c r="U42" i="8"/>
  <c r="T64" i="11"/>
  <c r="U64" i="11"/>
  <c r="T20" i="1"/>
  <c r="T27" i="1"/>
  <c r="U31" i="1"/>
  <c r="T33" i="1"/>
  <c r="T40" i="1"/>
  <c r="U35" i="3"/>
  <c r="T48" i="3"/>
  <c r="U25" i="1"/>
  <c r="U15" i="2"/>
  <c r="U59" i="2"/>
  <c r="U10" i="5"/>
  <c r="U26" i="5"/>
  <c r="T20" i="6"/>
  <c r="T55" i="7"/>
  <c r="T16" i="8"/>
  <c r="T35" i="8"/>
  <c r="U35" i="8"/>
  <c r="T59" i="8"/>
  <c r="U10" i="10"/>
  <c r="T15" i="10"/>
  <c r="T17" i="10"/>
  <c r="U17" i="10"/>
  <c r="T33" i="10"/>
  <c r="T42" i="10"/>
  <c r="T29" i="11"/>
  <c r="U29" i="11"/>
  <c r="U53" i="12"/>
  <c r="U12" i="13"/>
  <c r="T12" i="13"/>
  <c r="U42" i="14"/>
  <c r="U51" i="14"/>
  <c r="T51" i="14"/>
  <c r="U38" i="16"/>
  <c r="T38" i="16"/>
  <c r="U10" i="17"/>
  <c r="T10" i="17"/>
  <c r="U29" i="17"/>
  <c r="T29" i="17"/>
  <c r="U30" i="18"/>
  <c r="T30" i="18"/>
  <c r="U57" i="18"/>
  <c r="T57" i="18"/>
  <c r="T45" i="21"/>
  <c r="U45" i="21"/>
  <c r="U18" i="22"/>
  <c r="T18" i="22"/>
  <c r="U20" i="23"/>
  <c r="T20" i="23"/>
  <c r="U49" i="23"/>
  <c r="T49" i="23"/>
  <c r="U37" i="37"/>
  <c r="T37" i="37"/>
  <c r="T31" i="38"/>
  <c r="U59" i="39"/>
  <c r="T59" i="39"/>
  <c r="T24" i="41"/>
  <c r="U24" i="41"/>
  <c r="T64" i="42"/>
  <c r="U64" i="42"/>
  <c r="T18" i="43"/>
  <c r="U18" i="43"/>
  <c r="U36" i="43"/>
  <c r="T36" i="43"/>
  <c r="U10" i="44"/>
  <c r="T10" i="44"/>
  <c r="U23" i="46"/>
  <c r="T23" i="46"/>
  <c r="U41" i="49"/>
  <c r="T41" i="49"/>
  <c r="U23" i="50"/>
  <c r="T23" i="50"/>
  <c r="U21" i="51"/>
  <c r="T21" i="51"/>
  <c r="T38" i="51"/>
  <c r="U38" i="51"/>
  <c r="L8" i="31"/>
  <c r="R9" i="31"/>
  <c r="U23" i="11"/>
  <c r="U26" i="12"/>
  <c r="U37" i="12"/>
  <c r="Q62" i="12"/>
  <c r="U17" i="22"/>
  <c r="T17" i="22"/>
  <c r="U27" i="22"/>
  <c r="T27" i="22"/>
  <c r="U37" i="22"/>
  <c r="T37" i="22"/>
  <c r="U48" i="23"/>
  <c r="T48" i="23"/>
  <c r="U26" i="24"/>
  <c r="T26" i="24"/>
  <c r="U18" i="25"/>
  <c r="T18" i="25"/>
  <c r="U10" i="26"/>
  <c r="U16" i="27"/>
  <c r="T16" i="27"/>
  <c r="T55" i="29"/>
  <c r="U55" i="29"/>
  <c r="Q56" i="29"/>
  <c r="U32" i="31"/>
  <c r="T32" i="31"/>
  <c r="U51" i="31"/>
  <c r="T51" i="31"/>
  <c r="T22" i="33"/>
  <c r="U22" i="33"/>
  <c r="T30" i="34"/>
  <c r="U30" i="34"/>
  <c r="T54" i="35"/>
  <c r="U54" i="35"/>
  <c r="T23" i="36"/>
  <c r="U23" i="36"/>
  <c r="U33" i="36"/>
  <c r="T33" i="36"/>
  <c r="T59" i="36"/>
  <c r="U59" i="36"/>
  <c r="T26" i="37"/>
  <c r="U26" i="37"/>
  <c r="T19" i="8"/>
  <c r="U59" i="8"/>
  <c r="U17" i="9"/>
  <c r="P62" i="9"/>
  <c r="U26" i="10"/>
  <c r="T49" i="13"/>
  <c r="T37" i="14"/>
  <c r="U19" i="15"/>
  <c r="T29" i="15"/>
  <c r="T31" i="15"/>
  <c r="T38" i="15"/>
  <c r="U47" i="16"/>
  <c r="T13" i="17"/>
  <c r="U32" i="18"/>
  <c r="U21" i="19"/>
  <c r="U37" i="19"/>
  <c r="T23" i="20"/>
  <c r="U23" i="20"/>
  <c r="T35" i="20"/>
  <c r="U35" i="20"/>
  <c r="T17" i="21"/>
  <c r="U17" i="21"/>
  <c r="U12" i="23"/>
  <c r="T12" i="23"/>
  <c r="U59" i="23"/>
  <c r="T59" i="23"/>
  <c r="U33" i="24"/>
  <c r="T15" i="25"/>
  <c r="U15" i="25"/>
  <c r="U26" i="25"/>
  <c r="U15" i="26"/>
  <c r="T15" i="26"/>
  <c r="U33" i="28"/>
  <c r="T33" i="28"/>
  <c r="U63" i="28"/>
  <c r="T63" i="28"/>
  <c r="T25" i="30"/>
  <c r="U25" i="30"/>
  <c r="T29" i="30"/>
  <c r="U29" i="30"/>
  <c r="T37" i="31"/>
  <c r="T48" i="31"/>
  <c r="U48" i="31"/>
  <c r="U12" i="35"/>
  <c r="T12" i="35"/>
  <c r="U12" i="36"/>
  <c r="T12" i="36"/>
  <c r="U46" i="20"/>
  <c r="T46" i="20"/>
  <c r="U59" i="20"/>
  <c r="T59" i="20"/>
  <c r="U10" i="22"/>
  <c r="T10" i="22"/>
  <c r="U21" i="23"/>
  <c r="T21" i="23"/>
  <c r="U37" i="23"/>
  <c r="T37" i="23"/>
  <c r="U27" i="25"/>
  <c r="T27" i="25"/>
  <c r="T32" i="25"/>
  <c r="U32" i="25"/>
  <c r="T12" i="26"/>
  <c r="U12" i="26"/>
  <c r="U51" i="26"/>
  <c r="T51" i="26"/>
  <c r="U10" i="27"/>
  <c r="T10" i="27"/>
  <c r="U33" i="27"/>
  <c r="T33" i="27"/>
  <c r="U22" i="28"/>
  <c r="T22" i="28"/>
  <c r="U42" i="29"/>
  <c r="T42" i="29"/>
  <c r="U12" i="30"/>
  <c r="T12" i="30"/>
  <c r="U21" i="31"/>
  <c r="T21" i="31"/>
  <c r="T33" i="32"/>
  <c r="U33" i="32"/>
  <c r="T42" i="32"/>
  <c r="U42" i="32"/>
  <c r="T54" i="32"/>
  <c r="U54" i="32"/>
  <c r="T47" i="35"/>
  <c r="U47" i="35"/>
  <c r="T36" i="13"/>
  <c r="T33" i="16"/>
  <c r="U34" i="21"/>
  <c r="T34" i="21"/>
  <c r="U36" i="22"/>
  <c r="T36" i="22"/>
  <c r="T34" i="23"/>
  <c r="U34" i="23"/>
  <c r="T22" i="24"/>
  <c r="U22" i="24"/>
  <c r="U60" i="24"/>
  <c r="T60" i="24"/>
  <c r="T59" i="26"/>
  <c r="U59" i="26"/>
  <c r="U54" i="27"/>
  <c r="T54" i="27"/>
  <c r="T50" i="28"/>
  <c r="U50" i="28"/>
  <c r="U22" i="29"/>
  <c r="T22" i="29"/>
  <c r="U26" i="31"/>
  <c r="T26" i="31"/>
  <c r="U31" i="31"/>
  <c r="T31" i="31"/>
  <c r="U37" i="31"/>
  <c r="U25" i="32"/>
  <c r="T25" i="32"/>
  <c r="T30" i="32"/>
  <c r="U30" i="32"/>
  <c r="T63" i="34"/>
  <c r="U63" i="34"/>
  <c r="T27" i="35"/>
  <c r="U27" i="35"/>
  <c r="U53" i="35"/>
  <c r="T53" i="35"/>
  <c r="T20" i="18"/>
  <c r="U11" i="23"/>
  <c r="T11" i="23"/>
  <c r="U18" i="24"/>
  <c r="T18" i="24"/>
  <c r="U32" i="24"/>
  <c r="T32" i="24"/>
  <c r="U23" i="27"/>
  <c r="T23" i="27"/>
  <c r="T27" i="27"/>
  <c r="U27" i="27"/>
  <c r="T20" i="30"/>
  <c r="U20" i="30"/>
  <c r="U36" i="31"/>
  <c r="T36" i="31"/>
  <c r="T13" i="32"/>
  <c r="U13" i="32"/>
  <c r="U19" i="32"/>
  <c r="T19" i="32"/>
  <c r="T12" i="21"/>
  <c r="T20" i="21"/>
  <c r="U57" i="21"/>
  <c r="U20" i="22"/>
  <c r="U14" i="23"/>
  <c r="U34" i="24"/>
  <c r="T46" i="25"/>
  <c r="T48" i="25"/>
  <c r="U55" i="25"/>
  <c r="U14" i="27"/>
  <c r="U20" i="27"/>
  <c r="U57" i="27"/>
  <c r="T11" i="28"/>
  <c r="Q62" i="29"/>
  <c r="U34" i="31"/>
  <c r="T54" i="31"/>
  <c r="U54" i="31"/>
  <c r="U57" i="31"/>
  <c r="U12" i="32"/>
  <c r="T12" i="32"/>
  <c r="T22" i="32"/>
  <c r="U22" i="32"/>
  <c r="Q62" i="33"/>
  <c r="T33" i="34"/>
  <c r="E62" i="35"/>
  <c r="U62" i="35" s="1"/>
  <c r="U63" i="35"/>
  <c r="T63" i="35"/>
  <c r="T54" i="36"/>
  <c r="U54" i="36"/>
  <c r="T50" i="37"/>
  <c r="U50" i="37"/>
  <c r="U51" i="38"/>
  <c r="T51" i="38"/>
  <c r="U30" i="40"/>
  <c r="T30" i="40"/>
  <c r="T53" i="40"/>
  <c r="U53" i="40"/>
  <c r="T21" i="41"/>
  <c r="U21" i="41"/>
  <c r="T48" i="42"/>
  <c r="U48" i="42"/>
  <c r="U54" i="43"/>
  <c r="T54" i="43"/>
  <c r="T48" i="45"/>
  <c r="U48" i="45"/>
  <c r="T20" i="46"/>
  <c r="U20" i="46"/>
  <c r="U27" i="49"/>
  <c r="T27" i="49"/>
  <c r="T32" i="49"/>
  <c r="U32" i="49"/>
  <c r="U12" i="21"/>
  <c r="U20" i="21"/>
  <c r="U33" i="21"/>
  <c r="U14" i="31"/>
  <c r="U41" i="32"/>
  <c r="T41" i="32"/>
  <c r="U36" i="33"/>
  <c r="T36" i="33"/>
  <c r="T39" i="33"/>
  <c r="U39" i="33"/>
  <c r="U55" i="33"/>
  <c r="T55" i="33"/>
  <c r="U42" i="34"/>
  <c r="T42" i="34"/>
  <c r="T46" i="35"/>
  <c r="U46" i="35"/>
  <c r="T25" i="36"/>
  <c r="U25" i="36"/>
  <c r="T51" i="36"/>
  <c r="U51" i="36"/>
  <c r="U22" i="37"/>
  <c r="T22" i="37"/>
  <c r="T47" i="37"/>
  <c r="U47" i="37"/>
  <c r="T25" i="38"/>
  <c r="U25" i="38"/>
  <c r="U32" i="39"/>
  <c r="T32" i="39"/>
  <c r="T50" i="40"/>
  <c r="U50" i="40"/>
  <c r="T38" i="41"/>
  <c r="U38" i="41"/>
  <c r="U31" i="42"/>
  <c r="T31" i="42"/>
  <c r="U58" i="42"/>
  <c r="T58" i="42"/>
  <c r="U64" i="43"/>
  <c r="T64" i="43"/>
  <c r="U53" i="44"/>
  <c r="T53" i="44"/>
  <c r="U12" i="45"/>
  <c r="T12" i="45"/>
  <c r="T19" i="45"/>
  <c r="U19" i="45"/>
  <c r="T36" i="45"/>
  <c r="U36" i="45"/>
  <c r="T16" i="46"/>
  <c r="U16" i="46"/>
  <c r="U21" i="49"/>
  <c r="T21" i="49"/>
  <c r="U53" i="53"/>
  <c r="T53" i="53"/>
  <c r="U34" i="54"/>
  <c r="T34" i="54"/>
  <c r="Q56" i="19"/>
  <c r="U31" i="20"/>
  <c r="P56" i="23"/>
  <c r="T14" i="26"/>
  <c r="T31" i="27"/>
  <c r="U36" i="27"/>
  <c r="T13" i="29"/>
  <c r="U13" i="34"/>
  <c r="T13" i="34"/>
  <c r="U13" i="35"/>
  <c r="T13" i="35"/>
  <c r="U57" i="35"/>
  <c r="T57" i="35"/>
  <c r="T15" i="37"/>
  <c r="U15" i="37"/>
  <c r="U29" i="37"/>
  <c r="T29" i="37"/>
  <c r="U12" i="38"/>
  <c r="T12" i="38"/>
  <c r="T38" i="38"/>
  <c r="U38" i="38"/>
  <c r="T47" i="39"/>
  <c r="U47" i="39"/>
  <c r="U17" i="43"/>
  <c r="T17" i="43"/>
  <c r="T26" i="43"/>
  <c r="U26" i="43"/>
  <c r="T33" i="45"/>
  <c r="U33" i="45"/>
  <c r="T57" i="48"/>
  <c r="U57" i="48"/>
  <c r="T47" i="53"/>
  <c r="U47" i="53"/>
  <c r="P62" i="20"/>
  <c r="Q56" i="23"/>
  <c r="U14" i="26"/>
  <c r="U13" i="29"/>
  <c r="U10" i="30"/>
  <c r="U23" i="31"/>
  <c r="U34" i="32"/>
  <c r="T34" i="32"/>
  <c r="U47" i="33"/>
  <c r="T47" i="33"/>
  <c r="U10" i="34"/>
  <c r="T12" i="37"/>
  <c r="U12" i="37"/>
  <c r="U35" i="38"/>
  <c r="T35" i="38"/>
  <c r="U38" i="40"/>
  <c r="T38" i="40"/>
  <c r="U10" i="41"/>
  <c r="U20" i="41"/>
  <c r="T20" i="41"/>
  <c r="U34" i="41"/>
  <c r="T34" i="41"/>
  <c r="T63" i="41"/>
  <c r="U63" i="41"/>
  <c r="T57" i="43"/>
  <c r="U57" i="43"/>
  <c r="U53" i="47"/>
  <c r="T53" i="47"/>
  <c r="T24" i="53"/>
  <c r="U24" i="53"/>
  <c r="Q44" i="23"/>
  <c r="T10" i="26"/>
  <c r="T31" i="28"/>
  <c r="Q62" i="31"/>
  <c r="U46" i="32"/>
  <c r="U34" i="34"/>
  <c r="T34" i="34"/>
  <c r="T37" i="34"/>
  <c r="U30" i="35"/>
  <c r="T30" i="35"/>
  <c r="T33" i="35"/>
  <c r="U13" i="36"/>
  <c r="U24" i="36"/>
  <c r="T24" i="36"/>
  <c r="U50" i="36"/>
  <c r="T50" i="36"/>
  <c r="T38" i="37"/>
  <c r="U38" i="37"/>
  <c r="U46" i="37"/>
  <c r="T46" i="37"/>
  <c r="T57" i="38"/>
  <c r="U57" i="38"/>
  <c r="T40" i="39"/>
  <c r="U40" i="39"/>
  <c r="U57" i="42"/>
  <c r="T57" i="42"/>
  <c r="T37" i="43"/>
  <c r="U37" i="48"/>
  <c r="T37" i="48"/>
  <c r="T55" i="48"/>
  <c r="U55" i="48"/>
  <c r="U39" i="52"/>
  <c r="T39" i="52"/>
  <c r="U31" i="39"/>
  <c r="U23" i="44"/>
  <c r="U46" i="46"/>
  <c r="T46" i="46"/>
  <c r="U15" i="47"/>
  <c r="T15" i="47"/>
  <c r="T50" i="48"/>
  <c r="U50" i="48"/>
  <c r="T22" i="49"/>
  <c r="U22" i="49"/>
  <c r="T36" i="49"/>
  <c r="U36" i="49"/>
  <c r="U47" i="50"/>
  <c r="T47" i="50"/>
  <c r="U14" i="51"/>
  <c r="T14" i="51"/>
  <c r="U36" i="52"/>
  <c r="T36" i="52"/>
  <c r="U22" i="54"/>
  <c r="T22" i="54"/>
  <c r="T57" i="55"/>
  <c r="U57" i="55"/>
  <c r="U31" i="34"/>
  <c r="U24" i="38"/>
  <c r="U34" i="38"/>
  <c r="U25" i="40"/>
  <c r="U37" i="40"/>
  <c r="U49" i="40"/>
  <c r="U40" i="42"/>
  <c r="U13" i="43"/>
  <c r="U18" i="44"/>
  <c r="U29" i="44"/>
  <c r="U39" i="44"/>
  <c r="T39" i="44"/>
  <c r="U25" i="45"/>
  <c r="T25" i="45"/>
  <c r="U55" i="45"/>
  <c r="T55" i="45"/>
  <c r="U26" i="47"/>
  <c r="U23" i="48"/>
  <c r="T23" i="48"/>
  <c r="U17" i="49"/>
  <c r="T41" i="50"/>
  <c r="U41" i="50"/>
  <c r="U50" i="50"/>
  <c r="T50" i="50"/>
  <c r="U29" i="54"/>
  <c r="T29" i="54"/>
  <c r="U37" i="43"/>
  <c r="U30" i="46"/>
  <c r="T30" i="46"/>
  <c r="U34" i="47"/>
  <c r="T34" i="47"/>
  <c r="T22" i="48"/>
  <c r="U22" i="48"/>
  <c r="T40" i="48"/>
  <c r="U40" i="48"/>
  <c r="U30" i="50"/>
  <c r="T30" i="50"/>
  <c r="T20" i="52"/>
  <c r="U20" i="52"/>
  <c r="U14" i="54"/>
  <c r="T14" i="54"/>
  <c r="T26" i="55"/>
  <c r="U26" i="55"/>
  <c r="P62" i="32"/>
  <c r="U33" i="34"/>
  <c r="T17" i="36"/>
  <c r="U34" i="36"/>
  <c r="T46" i="36"/>
  <c r="U52" i="36"/>
  <c r="U20" i="37"/>
  <c r="U33" i="37"/>
  <c r="T48" i="37"/>
  <c r="U59" i="37"/>
  <c r="P62" i="37"/>
  <c r="U14" i="38"/>
  <c r="U32" i="38"/>
  <c r="U46" i="39"/>
  <c r="U31" i="40"/>
  <c r="T46" i="40"/>
  <c r="U13" i="41"/>
  <c r="U35" i="41"/>
  <c r="U58" i="41"/>
  <c r="U34" i="42"/>
  <c r="U38" i="45"/>
  <c r="T38" i="45"/>
  <c r="T53" i="46"/>
  <c r="U53" i="46"/>
  <c r="U45" i="47"/>
  <c r="T45" i="47"/>
  <c r="U51" i="48"/>
  <c r="T51" i="48"/>
  <c r="U23" i="49"/>
  <c r="T23" i="49"/>
  <c r="U26" i="49"/>
  <c r="T26" i="49"/>
  <c r="T22" i="50"/>
  <c r="U22" i="50"/>
  <c r="U59" i="50"/>
  <c r="T59" i="50"/>
  <c r="U31" i="51"/>
  <c r="T31" i="51"/>
  <c r="U54" i="52"/>
  <c r="U23" i="53"/>
  <c r="T23" i="53"/>
  <c r="T31" i="53"/>
  <c r="U31" i="53"/>
  <c r="U45" i="53"/>
  <c r="U23" i="54"/>
  <c r="T23" i="54"/>
  <c r="U35" i="54"/>
  <c r="U37" i="54"/>
  <c r="T37" i="54"/>
  <c r="T58" i="55"/>
  <c r="U58" i="55"/>
  <c r="P62" i="42"/>
  <c r="U60" i="46"/>
  <c r="T60" i="46"/>
  <c r="U13" i="47"/>
  <c r="T13" i="47"/>
  <c r="U13" i="50"/>
  <c r="T13" i="50"/>
  <c r="T19" i="50"/>
  <c r="U19" i="50"/>
  <c r="T42" i="50"/>
  <c r="U42" i="50"/>
  <c r="U31" i="52"/>
  <c r="T31" i="52"/>
  <c r="U26" i="53"/>
  <c r="T26" i="53"/>
  <c r="U58" i="53"/>
  <c r="T31" i="35"/>
  <c r="T31" i="39"/>
  <c r="Q62" i="42"/>
  <c r="T20" i="44"/>
  <c r="U20" i="44"/>
  <c r="U31" i="44"/>
  <c r="T31" i="44"/>
  <c r="U45" i="44"/>
  <c r="T45" i="44"/>
  <c r="U57" i="45"/>
  <c r="T57" i="45"/>
  <c r="U30" i="47"/>
  <c r="T30" i="47"/>
  <c r="U42" i="47"/>
  <c r="T42" i="47"/>
  <c r="U21" i="48"/>
  <c r="T21" i="48"/>
  <c r="T16" i="49"/>
  <c r="U16" i="49"/>
  <c r="T24" i="50"/>
  <c r="U24" i="50"/>
  <c r="U16" i="52"/>
  <c r="T16" i="52"/>
  <c r="U19" i="52"/>
  <c r="T19" i="52"/>
  <c r="U10" i="53"/>
  <c r="T10" i="53"/>
  <c r="U53" i="54"/>
  <c r="T53" i="54"/>
  <c r="U21" i="55"/>
  <c r="T21" i="55"/>
  <c r="U47" i="44"/>
  <c r="U55" i="44"/>
  <c r="T40" i="45"/>
  <c r="U32" i="46"/>
  <c r="U12" i="47"/>
  <c r="P56" i="48"/>
  <c r="T33" i="49"/>
  <c r="T35" i="49"/>
  <c r="U49" i="49"/>
  <c r="U18" i="51"/>
  <c r="U23" i="51"/>
  <c r="U55" i="53"/>
  <c r="T10" i="54"/>
  <c r="T42" i="54"/>
  <c r="T48" i="54"/>
  <c r="T55" i="54"/>
  <c r="U59" i="54"/>
  <c r="T59" i="54"/>
  <c r="T13" i="55"/>
  <c r="U54" i="55"/>
  <c r="M61" i="31"/>
  <c r="M65" i="31" s="1"/>
  <c r="T46" i="48"/>
  <c r="T33" i="50"/>
  <c r="P62" i="52"/>
  <c r="T19" i="44"/>
  <c r="T30" i="44"/>
  <c r="U36" i="44"/>
  <c r="T38" i="44"/>
  <c r="U59" i="44"/>
  <c r="U21" i="45"/>
  <c r="T24" i="45"/>
  <c r="T37" i="45"/>
  <c r="S9" i="51"/>
  <c r="N61" i="48"/>
  <c r="N65" i="48" s="1"/>
  <c r="T13" i="45"/>
  <c r="N8" i="49"/>
  <c r="T23" i="44"/>
  <c r="U33" i="54"/>
  <c r="T64" i="54"/>
  <c r="U12" i="55"/>
  <c r="U20" i="55"/>
  <c r="U46" i="55"/>
  <c r="N61" i="2"/>
  <c r="N65" i="2" s="1"/>
  <c r="J8" i="43"/>
  <c r="I8" i="38"/>
  <c r="J8" i="27"/>
  <c r="R8" i="27" s="1"/>
  <c r="L8" i="13"/>
  <c r="L61" i="13" s="1"/>
  <c r="L65" i="13" s="1"/>
  <c r="G8" i="4"/>
  <c r="J43" i="54"/>
  <c r="R43" i="54" s="1"/>
  <c r="F43" i="50"/>
  <c r="F61" i="50" s="1"/>
  <c r="F65" i="50" s="1"/>
  <c r="N43" i="50"/>
  <c r="V43" i="35"/>
  <c r="V43" i="31"/>
  <c r="F43" i="53"/>
  <c r="F43" i="45"/>
  <c r="N43" i="37"/>
  <c r="G43" i="34"/>
  <c r="J43" i="33"/>
  <c r="R43" i="33" s="1"/>
  <c r="D43" i="32"/>
  <c r="M43" i="32"/>
  <c r="H43" i="31"/>
  <c r="G43" i="26"/>
  <c r="G61" i="26" s="1"/>
  <c r="G65" i="26" s="1"/>
  <c r="D43" i="24"/>
  <c r="W43" i="53"/>
  <c r="W43" i="37"/>
  <c r="V61" i="48"/>
  <c r="V65" i="48" s="1"/>
  <c r="O8" i="55"/>
  <c r="H8" i="52"/>
  <c r="O8" i="47"/>
  <c r="S28" i="43"/>
  <c r="I8" i="41"/>
  <c r="L8" i="40"/>
  <c r="L61" i="40" s="1"/>
  <c r="J8" i="38"/>
  <c r="I8" i="33"/>
  <c r="S28" i="29"/>
  <c r="H8" i="28"/>
  <c r="R28" i="24"/>
  <c r="S28" i="19"/>
  <c r="L8" i="16"/>
  <c r="D8" i="13"/>
  <c r="D61" i="13" s="1"/>
  <c r="D65" i="13" s="1"/>
  <c r="M8" i="13"/>
  <c r="R28" i="6"/>
  <c r="D43" i="29"/>
  <c r="F43" i="1"/>
  <c r="G43" i="53"/>
  <c r="J43" i="52"/>
  <c r="R43" i="52" s="1"/>
  <c r="G43" i="45"/>
  <c r="M43" i="43"/>
  <c r="M61" i="43" s="1"/>
  <c r="M65" i="43" s="1"/>
  <c r="I43" i="39"/>
  <c r="L43" i="38"/>
  <c r="H43" i="34"/>
  <c r="F43" i="32"/>
  <c r="N43" i="32"/>
  <c r="O43" i="29"/>
  <c r="O61" i="29" s="1"/>
  <c r="O65" i="29" s="1"/>
  <c r="D43" i="27"/>
  <c r="F43" i="24"/>
  <c r="G43" i="13"/>
  <c r="N43" i="8"/>
  <c r="H43" i="2"/>
  <c r="V43" i="44"/>
  <c r="V43" i="32"/>
  <c r="P62" i="54"/>
  <c r="N8" i="1"/>
  <c r="I8" i="55"/>
  <c r="I61" i="55" s="1"/>
  <c r="I65" i="55" s="1"/>
  <c r="S9" i="54"/>
  <c r="G8" i="49"/>
  <c r="G61" i="49" s="1"/>
  <c r="G65" i="49" s="1"/>
  <c r="O8" i="49"/>
  <c r="L8" i="47"/>
  <c r="H61" i="44"/>
  <c r="H65" i="44" s="1"/>
  <c r="M61" i="37"/>
  <c r="M65" i="37" s="1"/>
  <c r="D8" i="36"/>
  <c r="H8" i="35"/>
  <c r="B8" i="34"/>
  <c r="B61" i="34" s="1"/>
  <c r="B65" i="34" s="1"/>
  <c r="F8" i="32"/>
  <c r="N8" i="32"/>
  <c r="I8" i="31"/>
  <c r="L8" i="30"/>
  <c r="G8" i="25"/>
  <c r="G61" i="25" s="1"/>
  <c r="G65" i="25" s="1"/>
  <c r="J8" i="16"/>
  <c r="J8" i="12"/>
  <c r="R9" i="11"/>
  <c r="V8" i="16"/>
  <c r="H8" i="55"/>
  <c r="R28" i="49"/>
  <c r="M8" i="40"/>
  <c r="F8" i="37"/>
  <c r="G8" i="26"/>
  <c r="C8" i="19"/>
  <c r="R28" i="19"/>
  <c r="D8" i="16"/>
  <c r="M8" i="16"/>
  <c r="R28" i="11"/>
  <c r="M8" i="8"/>
  <c r="M61" i="8" s="1"/>
  <c r="M65" i="8" s="1"/>
  <c r="I43" i="49"/>
  <c r="B43" i="35"/>
  <c r="G43" i="1"/>
  <c r="D43" i="54"/>
  <c r="N43" i="51"/>
  <c r="J43" i="47"/>
  <c r="R43" i="47" s="1"/>
  <c r="G43" i="40"/>
  <c r="M43" i="38"/>
  <c r="F43" i="35"/>
  <c r="F61" i="35" s="1"/>
  <c r="F65" i="35" s="1"/>
  <c r="I43" i="34"/>
  <c r="F43" i="27"/>
  <c r="O43" i="24"/>
  <c r="F43" i="19"/>
  <c r="N43" i="19"/>
  <c r="O43" i="16"/>
  <c r="F43" i="11"/>
  <c r="I43" i="10"/>
  <c r="L43" i="9"/>
  <c r="G43" i="8"/>
  <c r="O43" i="8"/>
  <c r="M43" i="6"/>
  <c r="H43" i="5"/>
  <c r="W43" i="40"/>
  <c r="W43" i="36"/>
  <c r="W43" i="32"/>
  <c r="W43" i="16"/>
  <c r="W43" i="8"/>
  <c r="B8" i="49"/>
  <c r="M8" i="35"/>
  <c r="H8" i="10"/>
  <c r="H61" i="10" s="1"/>
  <c r="H65" i="10" s="1"/>
  <c r="H43" i="1"/>
  <c r="B43" i="55"/>
  <c r="F43" i="54"/>
  <c r="M43" i="49"/>
  <c r="J43" i="42"/>
  <c r="R43" i="42" s="1"/>
  <c r="D43" i="41"/>
  <c r="I43" i="37"/>
  <c r="I43" i="29"/>
  <c r="G43" i="27"/>
  <c r="F43" i="14"/>
  <c r="M43" i="9"/>
  <c r="S9" i="55"/>
  <c r="I8" i="51"/>
  <c r="I61" i="51" s="1"/>
  <c r="I65" i="51" s="1"/>
  <c r="J8" i="44"/>
  <c r="D8" i="43"/>
  <c r="M8" i="43"/>
  <c r="H8" i="42"/>
  <c r="B8" i="41"/>
  <c r="B61" i="41" s="1"/>
  <c r="B65" i="41" s="1"/>
  <c r="F8" i="40"/>
  <c r="F61" i="40" s="1"/>
  <c r="F65" i="40" s="1"/>
  <c r="N8" i="40"/>
  <c r="G8" i="37"/>
  <c r="G61" i="37" s="1"/>
  <c r="G65" i="37" s="1"/>
  <c r="O8" i="37"/>
  <c r="G8" i="33"/>
  <c r="G61" i="33" s="1"/>
  <c r="G65" i="33" s="1"/>
  <c r="O8" i="33"/>
  <c r="J8" i="24"/>
  <c r="B8" i="21"/>
  <c r="B61" i="21" s="1"/>
  <c r="B65" i="21" s="1"/>
  <c r="H8" i="18"/>
  <c r="H61" i="18" s="1"/>
  <c r="H65" i="18" s="1"/>
  <c r="B8" i="13"/>
  <c r="S9" i="13"/>
  <c r="I8" i="3"/>
  <c r="B8" i="2"/>
  <c r="W8" i="55"/>
  <c r="W61" i="55" s="1"/>
  <c r="W65" i="55" s="1"/>
  <c r="W8" i="51"/>
  <c r="W61" i="51" s="1"/>
  <c r="W65" i="51" s="1"/>
  <c r="W8" i="47"/>
  <c r="W61" i="47" s="1"/>
  <c r="W65" i="47" s="1"/>
  <c r="W8" i="43"/>
  <c r="W8" i="39"/>
  <c r="W61" i="39" s="1"/>
  <c r="W65" i="39" s="1"/>
  <c r="W8" i="31"/>
  <c r="W8" i="27"/>
  <c r="W8" i="23"/>
  <c r="W61" i="23" s="1"/>
  <c r="W65" i="23" s="1"/>
  <c r="W8" i="19"/>
  <c r="R28" i="55"/>
  <c r="D8" i="54"/>
  <c r="M8" i="46"/>
  <c r="S28" i="44"/>
  <c r="J8" i="39"/>
  <c r="J61" i="39" s="1"/>
  <c r="J65" i="39" s="1"/>
  <c r="D8" i="38"/>
  <c r="J8" i="31"/>
  <c r="I8" i="26"/>
  <c r="O8" i="24"/>
  <c r="L8" i="17"/>
  <c r="R28" i="15"/>
  <c r="S28" i="12"/>
  <c r="J43" i="46"/>
  <c r="R43" i="46" s="1"/>
  <c r="D43" i="45"/>
  <c r="M43" i="45"/>
  <c r="D43" i="37"/>
  <c r="H43" i="28"/>
  <c r="I43" i="1"/>
  <c r="J43" i="45"/>
  <c r="R43" i="45" s="1"/>
  <c r="F43" i="41"/>
  <c r="N43" i="33"/>
  <c r="D43" i="28"/>
  <c r="D43" i="4"/>
  <c r="W43" i="43"/>
  <c r="V8" i="30"/>
  <c r="V8" i="22"/>
  <c r="V61" i="22" s="1"/>
  <c r="V65" i="22" s="1"/>
  <c r="W8" i="15"/>
  <c r="W61" i="15" s="1"/>
  <c r="W65" i="15" s="1"/>
  <c r="H8" i="1"/>
  <c r="S28" i="55"/>
  <c r="G8" i="51"/>
  <c r="J8" i="42"/>
  <c r="R8" i="42" s="1"/>
  <c r="S28" i="39"/>
  <c r="J8" i="34"/>
  <c r="J61" i="34" s="1"/>
  <c r="J65" i="34" s="1"/>
  <c r="I8" i="29"/>
  <c r="I61" i="29" s="1"/>
  <c r="I65" i="29" s="1"/>
  <c r="R28" i="28"/>
  <c r="J8" i="18"/>
  <c r="B8" i="15"/>
  <c r="I8" i="13"/>
  <c r="B8" i="7"/>
  <c r="I8" i="5"/>
  <c r="I43" i="41"/>
  <c r="G43" i="49"/>
  <c r="D43" i="15"/>
  <c r="H8" i="19"/>
  <c r="L8" i="15"/>
  <c r="G8" i="14"/>
  <c r="F43" i="15"/>
  <c r="B8" i="37"/>
  <c r="M8" i="7"/>
  <c r="V61" i="26"/>
  <c r="V65" i="26" s="1"/>
  <c r="P62" i="55"/>
  <c r="U60" i="55"/>
  <c r="B61" i="55"/>
  <c r="B65" i="55" s="1"/>
  <c r="G61" i="55"/>
  <c r="G65" i="55" s="1"/>
  <c r="T52" i="55"/>
  <c r="O61" i="55"/>
  <c r="O65" i="55" s="1"/>
  <c r="U48" i="55"/>
  <c r="T51" i="55"/>
  <c r="H61" i="55"/>
  <c r="H65" i="55" s="1"/>
  <c r="N8" i="55"/>
  <c r="N61" i="55" s="1"/>
  <c r="N65" i="55" s="1"/>
  <c r="U38" i="55"/>
  <c r="J8" i="55"/>
  <c r="J61" i="55" s="1"/>
  <c r="J65" i="55" s="1"/>
  <c r="V8" i="55"/>
  <c r="V61" i="55" s="1"/>
  <c r="V65" i="55" s="1"/>
  <c r="R8" i="55"/>
  <c r="R9" i="55"/>
  <c r="Q9" i="55"/>
  <c r="T11" i="55"/>
  <c r="L43" i="54"/>
  <c r="G43" i="54"/>
  <c r="G61" i="54" s="1"/>
  <c r="G65" i="54" s="1"/>
  <c r="P56" i="54"/>
  <c r="U60" i="54"/>
  <c r="D61" i="54"/>
  <c r="D65" i="54" s="1"/>
  <c r="F61" i="54"/>
  <c r="F65" i="54" s="1"/>
  <c r="U49" i="54"/>
  <c r="B61" i="54"/>
  <c r="B65" i="54" s="1"/>
  <c r="L61" i="54"/>
  <c r="L65" i="54" s="1"/>
  <c r="M61" i="54"/>
  <c r="M65" i="54" s="1"/>
  <c r="T51" i="54"/>
  <c r="T50" i="54"/>
  <c r="I43" i="54"/>
  <c r="I61" i="54" s="1"/>
  <c r="I65" i="54" s="1"/>
  <c r="S28" i="54"/>
  <c r="T15" i="54"/>
  <c r="T64" i="53"/>
  <c r="O43" i="53"/>
  <c r="L61" i="53"/>
  <c r="L65" i="53" s="1"/>
  <c r="O61" i="53"/>
  <c r="O65" i="53" s="1"/>
  <c r="T52" i="53"/>
  <c r="T50" i="53"/>
  <c r="U39" i="53"/>
  <c r="G8" i="53"/>
  <c r="G61" i="53" s="1"/>
  <c r="G65" i="53" s="1"/>
  <c r="U29" i="53"/>
  <c r="D8" i="53"/>
  <c r="D61" i="53" s="1"/>
  <c r="D65" i="53" s="1"/>
  <c r="M8" i="53"/>
  <c r="M61" i="53" s="1"/>
  <c r="M65" i="53" s="1"/>
  <c r="F8" i="53"/>
  <c r="N8" i="53"/>
  <c r="N61" i="53" s="1"/>
  <c r="N65" i="53" s="1"/>
  <c r="H8" i="53"/>
  <c r="H61" i="53" s="1"/>
  <c r="H65" i="53" s="1"/>
  <c r="V8" i="53"/>
  <c r="S28" i="53"/>
  <c r="U19" i="53"/>
  <c r="T18" i="53"/>
  <c r="U11" i="53"/>
  <c r="T64" i="52"/>
  <c r="U60" i="52"/>
  <c r="V43" i="52"/>
  <c r="T58" i="52"/>
  <c r="B43" i="52"/>
  <c r="B61" i="52" s="1"/>
  <c r="B65" i="52" s="1"/>
  <c r="H61" i="52"/>
  <c r="H65" i="52" s="1"/>
  <c r="W61" i="52"/>
  <c r="W65" i="52" s="1"/>
  <c r="T52" i="52"/>
  <c r="U48" i="52"/>
  <c r="T51" i="52"/>
  <c r="I61" i="52"/>
  <c r="I65" i="52" s="1"/>
  <c r="U40" i="52"/>
  <c r="T35" i="52"/>
  <c r="V8" i="52"/>
  <c r="V61" i="52" s="1"/>
  <c r="V65" i="52" s="1"/>
  <c r="F8" i="52"/>
  <c r="F61" i="52" s="1"/>
  <c r="F65" i="52" s="1"/>
  <c r="N8" i="52"/>
  <c r="N61" i="52" s="1"/>
  <c r="N65" i="52" s="1"/>
  <c r="G8" i="52"/>
  <c r="G61" i="52" s="1"/>
  <c r="G65" i="52" s="1"/>
  <c r="O8" i="52"/>
  <c r="O61" i="52" s="1"/>
  <c r="O65" i="52" s="1"/>
  <c r="J8" i="52"/>
  <c r="T18" i="52"/>
  <c r="L61" i="52"/>
  <c r="T15" i="52"/>
  <c r="T11" i="52"/>
  <c r="C8" i="52"/>
  <c r="T60" i="51"/>
  <c r="P56" i="51"/>
  <c r="H61" i="51"/>
  <c r="H65" i="51" s="1"/>
  <c r="B61" i="51"/>
  <c r="B65" i="51" s="1"/>
  <c r="J61" i="51"/>
  <c r="J65" i="51" s="1"/>
  <c r="T58" i="51"/>
  <c r="L43" i="51"/>
  <c r="D43" i="51"/>
  <c r="M43" i="51"/>
  <c r="F43" i="51"/>
  <c r="P44" i="51"/>
  <c r="U49" i="51"/>
  <c r="G61" i="51"/>
  <c r="G65" i="51" s="1"/>
  <c r="U50" i="51"/>
  <c r="E44" i="51"/>
  <c r="T42" i="51"/>
  <c r="T41" i="51"/>
  <c r="T40" i="51"/>
  <c r="T39" i="51"/>
  <c r="V8" i="51"/>
  <c r="V61" i="51" s="1"/>
  <c r="V65" i="51" s="1"/>
  <c r="M8" i="51"/>
  <c r="U35" i="51"/>
  <c r="O8" i="51"/>
  <c r="O61" i="51" s="1"/>
  <c r="O65" i="51" s="1"/>
  <c r="D8" i="51"/>
  <c r="F8" i="51"/>
  <c r="F61" i="51" s="1"/>
  <c r="F65" i="51" s="1"/>
  <c r="N8" i="51"/>
  <c r="N61" i="51" s="1"/>
  <c r="N65" i="51" s="1"/>
  <c r="R8" i="51"/>
  <c r="R9" i="51"/>
  <c r="T19" i="51"/>
  <c r="U15" i="51"/>
  <c r="T11" i="51"/>
  <c r="L61" i="50"/>
  <c r="L65" i="50" s="1"/>
  <c r="B61" i="50"/>
  <c r="B65" i="50" s="1"/>
  <c r="H61" i="50"/>
  <c r="H65" i="50" s="1"/>
  <c r="U51" i="50"/>
  <c r="I61" i="50"/>
  <c r="I65" i="50" s="1"/>
  <c r="R8" i="50"/>
  <c r="R9" i="50"/>
  <c r="S9" i="50"/>
  <c r="T11" i="50"/>
  <c r="O61" i="49"/>
  <c r="O65" i="49" s="1"/>
  <c r="U60" i="49"/>
  <c r="U58" i="49"/>
  <c r="B43" i="49"/>
  <c r="B61" i="49" s="1"/>
  <c r="B65" i="49" s="1"/>
  <c r="K43" i="49"/>
  <c r="S43" i="49" s="1"/>
  <c r="P56" i="49"/>
  <c r="L43" i="49"/>
  <c r="D43" i="49"/>
  <c r="D61" i="49" s="1"/>
  <c r="D65" i="49" s="1"/>
  <c r="F43" i="49"/>
  <c r="F61" i="49" s="1"/>
  <c r="F65" i="49" s="1"/>
  <c r="W43" i="49"/>
  <c r="M61" i="49"/>
  <c r="M65" i="49" s="1"/>
  <c r="H61" i="49"/>
  <c r="H65" i="49" s="1"/>
  <c r="N61" i="49"/>
  <c r="N65" i="49" s="1"/>
  <c r="I8" i="49"/>
  <c r="T39" i="49"/>
  <c r="U38" i="49"/>
  <c r="Q28" i="49"/>
  <c r="L8" i="49"/>
  <c r="J8" i="49"/>
  <c r="R8" i="49" s="1"/>
  <c r="T15" i="49"/>
  <c r="M61" i="48"/>
  <c r="M65" i="48" s="1"/>
  <c r="T58" i="48"/>
  <c r="G61" i="48"/>
  <c r="G65" i="48" s="1"/>
  <c r="F43" i="48"/>
  <c r="F61" i="48"/>
  <c r="F65" i="48" s="1"/>
  <c r="O61" i="48"/>
  <c r="O65" i="48" s="1"/>
  <c r="T49" i="48"/>
  <c r="U42" i="48"/>
  <c r="J8" i="48"/>
  <c r="J61" i="48" s="1"/>
  <c r="J65" i="48" s="1"/>
  <c r="T29" i="48"/>
  <c r="I8" i="48"/>
  <c r="I61" i="48" s="1"/>
  <c r="I65" i="48" s="1"/>
  <c r="U19" i="48"/>
  <c r="T18" i="48"/>
  <c r="R9" i="48"/>
  <c r="T11" i="48"/>
  <c r="H8" i="48"/>
  <c r="H61" i="48" s="1"/>
  <c r="H65" i="48" s="1"/>
  <c r="P62" i="47"/>
  <c r="U60" i="47"/>
  <c r="J61" i="47"/>
  <c r="J65" i="47" s="1"/>
  <c r="M61" i="47"/>
  <c r="M65" i="47" s="1"/>
  <c r="V43" i="47"/>
  <c r="V61" i="47" s="1"/>
  <c r="V65" i="47" s="1"/>
  <c r="H43" i="47"/>
  <c r="B61" i="47"/>
  <c r="B65" i="47" s="1"/>
  <c r="O61" i="47"/>
  <c r="O65" i="47" s="1"/>
  <c r="T49" i="47"/>
  <c r="U48" i="47"/>
  <c r="T41" i="47"/>
  <c r="U38" i="47"/>
  <c r="F8" i="47"/>
  <c r="F61" i="47" s="1"/>
  <c r="F65" i="47" s="1"/>
  <c r="N8" i="47"/>
  <c r="N61" i="47" s="1"/>
  <c r="N65" i="47" s="1"/>
  <c r="G8" i="47"/>
  <c r="G61" i="47" s="1"/>
  <c r="G65" i="47" s="1"/>
  <c r="H8" i="47"/>
  <c r="H61" i="47" s="1"/>
  <c r="H65" i="47" s="1"/>
  <c r="S28" i="47"/>
  <c r="I8" i="47"/>
  <c r="I61" i="47" s="1"/>
  <c r="I65" i="47" s="1"/>
  <c r="T19" i="47"/>
  <c r="T18" i="47"/>
  <c r="R8" i="47"/>
  <c r="R9" i="47"/>
  <c r="B43" i="46"/>
  <c r="V61" i="46"/>
  <c r="V65" i="46" s="1"/>
  <c r="D43" i="46"/>
  <c r="T58" i="46"/>
  <c r="L61" i="46"/>
  <c r="L65" i="46" s="1"/>
  <c r="F43" i="46"/>
  <c r="N43" i="46"/>
  <c r="U49" i="46"/>
  <c r="B61" i="46"/>
  <c r="B65" i="46" s="1"/>
  <c r="W61" i="46"/>
  <c r="W65" i="46" s="1"/>
  <c r="T51" i="46"/>
  <c r="H43" i="46"/>
  <c r="T50" i="46"/>
  <c r="U40" i="46"/>
  <c r="H8" i="46"/>
  <c r="H61" i="46" s="1"/>
  <c r="H65" i="46" s="1"/>
  <c r="T39" i="46"/>
  <c r="F8" i="46"/>
  <c r="N8" i="46"/>
  <c r="T29" i="46"/>
  <c r="D8" i="46"/>
  <c r="G8" i="46"/>
  <c r="J8" i="46"/>
  <c r="T11" i="46"/>
  <c r="S9" i="46"/>
  <c r="P62" i="45"/>
  <c r="O43" i="45"/>
  <c r="H43" i="45"/>
  <c r="I43" i="45"/>
  <c r="W43" i="45"/>
  <c r="D61" i="45"/>
  <c r="D65" i="45" s="1"/>
  <c r="M61" i="45"/>
  <c r="M65" i="45" s="1"/>
  <c r="F61" i="45"/>
  <c r="F65" i="45" s="1"/>
  <c r="N61" i="45"/>
  <c r="N65" i="45" s="1"/>
  <c r="U41" i="45"/>
  <c r="Q28" i="45"/>
  <c r="G8" i="45"/>
  <c r="G61" i="45" s="1"/>
  <c r="G65" i="45" s="1"/>
  <c r="O8" i="45"/>
  <c r="H8" i="45"/>
  <c r="I8" i="45"/>
  <c r="J8" i="45"/>
  <c r="R9" i="45"/>
  <c r="L61" i="45"/>
  <c r="T11" i="45"/>
  <c r="P62" i="44"/>
  <c r="V61" i="44"/>
  <c r="V65" i="44" s="1"/>
  <c r="T58" i="44"/>
  <c r="W43" i="44"/>
  <c r="W61" i="44" s="1"/>
  <c r="W65" i="44" s="1"/>
  <c r="I43" i="44"/>
  <c r="B61" i="44"/>
  <c r="B65" i="44" s="1"/>
  <c r="J43" i="44"/>
  <c r="R43" i="44" s="1"/>
  <c r="M61" i="44"/>
  <c r="M65" i="44" s="1"/>
  <c r="O61" i="44"/>
  <c r="O65" i="44" s="1"/>
  <c r="T52" i="44"/>
  <c r="N61" i="44"/>
  <c r="N65" i="44" s="1"/>
  <c r="F61" i="44"/>
  <c r="F65" i="44" s="1"/>
  <c r="U35" i="44"/>
  <c r="I8" i="44"/>
  <c r="G8" i="44"/>
  <c r="G61" i="44" s="1"/>
  <c r="G65" i="44" s="1"/>
  <c r="T11" i="44"/>
  <c r="C8" i="44"/>
  <c r="P62" i="43"/>
  <c r="W61" i="43"/>
  <c r="W65" i="43" s="1"/>
  <c r="F43" i="43"/>
  <c r="N43" i="43"/>
  <c r="T58" i="43"/>
  <c r="L43" i="43"/>
  <c r="V43" i="43"/>
  <c r="V61" i="43" s="1"/>
  <c r="V65" i="43" s="1"/>
  <c r="D43" i="43"/>
  <c r="D61" i="43" s="1"/>
  <c r="D65" i="43" s="1"/>
  <c r="J61" i="43"/>
  <c r="J65" i="43" s="1"/>
  <c r="F61" i="43"/>
  <c r="F65" i="43" s="1"/>
  <c r="N61" i="43"/>
  <c r="N65" i="43" s="1"/>
  <c r="T52" i="43"/>
  <c r="H61" i="43"/>
  <c r="H65" i="43" s="1"/>
  <c r="T51" i="43"/>
  <c r="U40" i="43"/>
  <c r="U41" i="43"/>
  <c r="B8" i="43"/>
  <c r="B61" i="43" s="1"/>
  <c r="B65" i="43" s="1"/>
  <c r="R8" i="43"/>
  <c r="I8" i="43"/>
  <c r="I61" i="43" s="1"/>
  <c r="I65" i="43" s="1"/>
  <c r="T11" i="43"/>
  <c r="O61" i="42"/>
  <c r="O65" i="42" s="1"/>
  <c r="T60" i="42"/>
  <c r="W61" i="42"/>
  <c r="W65" i="42" s="1"/>
  <c r="Q56" i="42"/>
  <c r="V61" i="42"/>
  <c r="V65" i="42" s="1"/>
  <c r="D61" i="42"/>
  <c r="D65" i="42" s="1"/>
  <c r="H61" i="42"/>
  <c r="H65" i="42" s="1"/>
  <c r="U49" i="42"/>
  <c r="T52" i="42"/>
  <c r="B8" i="42"/>
  <c r="B61" i="42" s="1"/>
  <c r="B65" i="42" s="1"/>
  <c r="P28" i="42"/>
  <c r="T29" i="42"/>
  <c r="I8" i="42"/>
  <c r="I61" i="42" s="1"/>
  <c r="I65" i="42" s="1"/>
  <c r="S9" i="42"/>
  <c r="L61" i="42"/>
  <c r="T11" i="42"/>
  <c r="P62" i="41"/>
  <c r="U60" i="41"/>
  <c r="M61" i="41"/>
  <c r="M65" i="41" s="1"/>
  <c r="F61" i="41"/>
  <c r="F65" i="41" s="1"/>
  <c r="L43" i="41"/>
  <c r="D61" i="41"/>
  <c r="D65" i="41" s="1"/>
  <c r="N61" i="41"/>
  <c r="N65" i="41" s="1"/>
  <c r="T52" i="41"/>
  <c r="T51" i="41"/>
  <c r="U41" i="41"/>
  <c r="J8" i="41"/>
  <c r="J61" i="41" s="1"/>
  <c r="J65" i="41" s="1"/>
  <c r="H8" i="41"/>
  <c r="H61" i="41" s="1"/>
  <c r="H65" i="41" s="1"/>
  <c r="V8" i="41"/>
  <c r="V61" i="41" s="1"/>
  <c r="V65" i="41" s="1"/>
  <c r="R9" i="41"/>
  <c r="L61" i="41"/>
  <c r="R8" i="41"/>
  <c r="P62" i="40"/>
  <c r="T60" i="40"/>
  <c r="G61" i="40"/>
  <c r="G65" i="40" s="1"/>
  <c r="H43" i="40"/>
  <c r="V43" i="40"/>
  <c r="N61" i="40"/>
  <c r="N65" i="40" s="1"/>
  <c r="O61" i="40"/>
  <c r="O65" i="40" s="1"/>
  <c r="M61" i="40"/>
  <c r="M65" i="40" s="1"/>
  <c r="K43" i="40"/>
  <c r="S43" i="40" s="1"/>
  <c r="J61" i="40"/>
  <c r="J65" i="40" s="1"/>
  <c r="T48" i="40"/>
  <c r="U40" i="40"/>
  <c r="T41" i="40"/>
  <c r="P28" i="40"/>
  <c r="V8" i="40"/>
  <c r="V61" i="40" s="1"/>
  <c r="V65" i="40" s="1"/>
  <c r="D8" i="40"/>
  <c r="D61" i="40" s="1"/>
  <c r="D65" i="40" s="1"/>
  <c r="S28" i="40"/>
  <c r="R8" i="40"/>
  <c r="B8" i="40"/>
  <c r="U19" i="40"/>
  <c r="T18" i="40"/>
  <c r="U11" i="40"/>
  <c r="H8" i="40"/>
  <c r="E62" i="39"/>
  <c r="P62" i="39"/>
  <c r="U64" i="39"/>
  <c r="H43" i="39"/>
  <c r="H61" i="39"/>
  <c r="H65" i="39" s="1"/>
  <c r="K43" i="39"/>
  <c r="S43" i="39" s="1"/>
  <c r="Q56" i="39"/>
  <c r="V43" i="39"/>
  <c r="V61" i="39" s="1"/>
  <c r="V65" i="39" s="1"/>
  <c r="D61" i="39"/>
  <c r="D65" i="39" s="1"/>
  <c r="M61" i="39"/>
  <c r="M65" i="39" s="1"/>
  <c r="F61" i="39"/>
  <c r="F65" i="39" s="1"/>
  <c r="N61" i="39"/>
  <c r="N65" i="39" s="1"/>
  <c r="T50" i="39"/>
  <c r="G61" i="39"/>
  <c r="G65" i="39" s="1"/>
  <c r="O61" i="39"/>
  <c r="O65" i="39" s="1"/>
  <c r="T49" i="39"/>
  <c r="T39" i="39"/>
  <c r="L61" i="39"/>
  <c r="R8" i="39"/>
  <c r="T15" i="39"/>
  <c r="T11" i="39"/>
  <c r="P62" i="38"/>
  <c r="U64" i="38"/>
  <c r="M61" i="38"/>
  <c r="M65" i="38" s="1"/>
  <c r="B43" i="38"/>
  <c r="F61" i="38"/>
  <c r="F65" i="38" s="1"/>
  <c r="D43" i="38"/>
  <c r="D61" i="38" s="1"/>
  <c r="D65" i="38" s="1"/>
  <c r="N61" i="38"/>
  <c r="N65" i="38" s="1"/>
  <c r="G61" i="38"/>
  <c r="G65" i="38" s="1"/>
  <c r="O61" i="38"/>
  <c r="O65" i="38" s="1"/>
  <c r="V61" i="38"/>
  <c r="V65" i="38" s="1"/>
  <c r="U52" i="38"/>
  <c r="I61" i="38"/>
  <c r="I65" i="38" s="1"/>
  <c r="U40" i="38"/>
  <c r="U41" i="38"/>
  <c r="U39" i="38"/>
  <c r="C8" i="38"/>
  <c r="L8" i="38"/>
  <c r="L61" i="38" s="1"/>
  <c r="L65" i="38" s="1"/>
  <c r="B8" i="38"/>
  <c r="S9" i="38"/>
  <c r="T11" i="38"/>
  <c r="Q62" i="37"/>
  <c r="T64" i="37"/>
  <c r="N61" i="37"/>
  <c r="N65" i="37" s="1"/>
  <c r="O61" i="37"/>
  <c r="O65" i="37" s="1"/>
  <c r="F43" i="37"/>
  <c r="D61" i="37"/>
  <c r="D65" i="37" s="1"/>
  <c r="B61" i="37"/>
  <c r="B65" i="37" s="1"/>
  <c r="T51" i="37"/>
  <c r="Q44" i="37"/>
  <c r="T42" i="37"/>
  <c r="S28" i="37"/>
  <c r="I8" i="37"/>
  <c r="L8" i="37"/>
  <c r="R28" i="37"/>
  <c r="U35" i="37"/>
  <c r="J8" i="37"/>
  <c r="J61" i="37" s="1"/>
  <c r="J65" i="37" s="1"/>
  <c r="T11" i="37"/>
  <c r="W8" i="37"/>
  <c r="W61" i="37" s="1"/>
  <c r="W65" i="37" s="1"/>
  <c r="P62" i="36"/>
  <c r="Q56" i="36"/>
  <c r="T60" i="36"/>
  <c r="D43" i="36"/>
  <c r="D61" i="36" s="1"/>
  <c r="D65" i="36" s="1"/>
  <c r="B43" i="36"/>
  <c r="B61" i="36" s="1"/>
  <c r="B65" i="36" s="1"/>
  <c r="W61" i="36"/>
  <c r="W65" i="36" s="1"/>
  <c r="J61" i="36"/>
  <c r="J65" i="36" s="1"/>
  <c r="V43" i="36"/>
  <c r="V61" i="36" s="1"/>
  <c r="V65" i="36" s="1"/>
  <c r="F61" i="36"/>
  <c r="F65" i="36" s="1"/>
  <c r="O61" i="36"/>
  <c r="O65" i="36" s="1"/>
  <c r="T38" i="36"/>
  <c r="U15" i="36"/>
  <c r="L61" i="36"/>
  <c r="R8" i="36"/>
  <c r="U11" i="36"/>
  <c r="Q62" i="35"/>
  <c r="I61" i="35"/>
  <c r="I65" i="35" s="1"/>
  <c r="D43" i="35"/>
  <c r="D61" i="35" s="1"/>
  <c r="D65" i="35" s="1"/>
  <c r="M43" i="35"/>
  <c r="B61" i="35"/>
  <c r="B65" i="35" s="1"/>
  <c r="U51" i="35"/>
  <c r="M61" i="35"/>
  <c r="M65" i="35" s="1"/>
  <c r="N61" i="35"/>
  <c r="N65" i="35" s="1"/>
  <c r="T41" i="35"/>
  <c r="U38" i="35"/>
  <c r="T35" i="35"/>
  <c r="V8" i="35"/>
  <c r="V61" i="35" s="1"/>
  <c r="V65" i="35" s="1"/>
  <c r="S28" i="35"/>
  <c r="W8" i="35"/>
  <c r="W61" i="35" s="1"/>
  <c r="W65" i="35" s="1"/>
  <c r="U18" i="35"/>
  <c r="S9" i="35"/>
  <c r="U19" i="35"/>
  <c r="U15" i="35"/>
  <c r="L61" i="35"/>
  <c r="R8" i="35"/>
  <c r="Q62" i="34"/>
  <c r="G61" i="34"/>
  <c r="G65" i="34" s="1"/>
  <c r="I61" i="34"/>
  <c r="I65" i="34" s="1"/>
  <c r="O43" i="34"/>
  <c r="M61" i="34"/>
  <c r="M65" i="34" s="1"/>
  <c r="F61" i="34"/>
  <c r="F65" i="34" s="1"/>
  <c r="N61" i="34"/>
  <c r="N65" i="34" s="1"/>
  <c r="O61" i="34"/>
  <c r="O65" i="34" s="1"/>
  <c r="H61" i="34"/>
  <c r="H65" i="34" s="1"/>
  <c r="P44" i="34"/>
  <c r="T35" i="34"/>
  <c r="L61" i="34"/>
  <c r="R8" i="34"/>
  <c r="S9" i="34"/>
  <c r="P62" i="33"/>
  <c r="U60" i="33"/>
  <c r="J61" i="33"/>
  <c r="J65" i="33" s="1"/>
  <c r="N61" i="33"/>
  <c r="N65" i="33" s="1"/>
  <c r="B43" i="33"/>
  <c r="B61" i="33" s="1"/>
  <c r="B65" i="33" s="1"/>
  <c r="W43" i="33"/>
  <c r="D61" i="33"/>
  <c r="D65" i="33" s="1"/>
  <c r="M61" i="33"/>
  <c r="M65" i="33" s="1"/>
  <c r="O61" i="33"/>
  <c r="O65" i="33" s="1"/>
  <c r="Q44" i="33"/>
  <c r="I61" i="33"/>
  <c r="I65" i="33" s="1"/>
  <c r="S28" i="33"/>
  <c r="L61" i="33"/>
  <c r="R8" i="33"/>
  <c r="U11" i="33"/>
  <c r="E62" i="32"/>
  <c r="U64" i="32"/>
  <c r="M61" i="32"/>
  <c r="M65" i="32" s="1"/>
  <c r="D61" i="32"/>
  <c r="D65" i="32" s="1"/>
  <c r="F61" i="32"/>
  <c r="F65" i="32" s="1"/>
  <c r="N61" i="32"/>
  <c r="N65" i="32" s="1"/>
  <c r="T58" i="32"/>
  <c r="V61" i="32"/>
  <c r="V65" i="32" s="1"/>
  <c r="I61" i="32"/>
  <c r="I65" i="32" s="1"/>
  <c r="T49" i="32"/>
  <c r="L61" i="32"/>
  <c r="L65" i="32" s="1"/>
  <c r="J61" i="32"/>
  <c r="T48" i="32"/>
  <c r="P44" i="32"/>
  <c r="T40" i="32"/>
  <c r="S28" i="32"/>
  <c r="G8" i="32"/>
  <c r="G61" i="32" s="1"/>
  <c r="G65" i="32" s="1"/>
  <c r="O8" i="32"/>
  <c r="O61" i="32" s="1"/>
  <c r="O65" i="32" s="1"/>
  <c r="P9" i="32"/>
  <c r="T18" i="32"/>
  <c r="U11" i="32"/>
  <c r="H8" i="32"/>
  <c r="H61" i="32" s="1"/>
  <c r="H65" i="32" s="1"/>
  <c r="I43" i="31"/>
  <c r="I61" i="31" s="1"/>
  <c r="I65" i="31" s="1"/>
  <c r="J43" i="31"/>
  <c r="R43" i="31" s="1"/>
  <c r="D61" i="31"/>
  <c r="D65" i="31" s="1"/>
  <c r="V61" i="31"/>
  <c r="V65" i="31" s="1"/>
  <c r="W61" i="31"/>
  <c r="W65" i="31" s="1"/>
  <c r="T52" i="31"/>
  <c r="F8" i="31"/>
  <c r="F61" i="31" s="1"/>
  <c r="F65" i="31" s="1"/>
  <c r="N8" i="31"/>
  <c r="N61" i="31" s="1"/>
  <c r="N65" i="31" s="1"/>
  <c r="U41" i="31"/>
  <c r="H8" i="31"/>
  <c r="H61" i="31" s="1"/>
  <c r="H65" i="31" s="1"/>
  <c r="S28" i="31"/>
  <c r="G8" i="31"/>
  <c r="G61" i="31" s="1"/>
  <c r="G65" i="31" s="1"/>
  <c r="O8" i="31"/>
  <c r="O61" i="31" s="1"/>
  <c r="O65" i="31" s="1"/>
  <c r="T29" i="31"/>
  <c r="U11" i="31"/>
  <c r="E62" i="30"/>
  <c r="U62" i="30" s="1"/>
  <c r="Q62" i="30"/>
  <c r="T64" i="30"/>
  <c r="T58" i="30"/>
  <c r="V61" i="30"/>
  <c r="V65" i="30" s="1"/>
  <c r="D43" i="30"/>
  <c r="F43" i="30"/>
  <c r="T48" i="30"/>
  <c r="T52" i="30"/>
  <c r="H43" i="30"/>
  <c r="H61" i="30" s="1"/>
  <c r="H65" i="30" s="1"/>
  <c r="Q44" i="30"/>
  <c r="T51" i="30"/>
  <c r="J61" i="30"/>
  <c r="J65" i="30" s="1"/>
  <c r="D8" i="30"/>
  <c r="M8" i="30"/>
  <c r="M61" i="30" s="1"/>
  <c r="M65" i="30" s="1"/>
  <c r="U41" i="30"/>
  <c r="T40" i="30"/>
  <c r="G8" i="30"/>
  <c r="G61" i="30" s="1"/>
  <c r="G65" i="30" s="1"/>
  <c r="O8" i="30"/>
  <c r="O61" i="30" s="1"/>
  <c r="O65" i="30" s="1"/>
  <c r="T39" i="30"/>
  <c r="F8" i="30"/>
  <c r="N8" i="30"/>
  <c r="N61" i="30" s="1"/>
  <c r="N65" i="30" s="1"/>
  <c r="I8" i="30"/>
  <c r="I61" i="30" s="1"/>
  <c r="I65" i="30" s="1"/>
  <c r="S28" i="30"/>
  <c r="T19" i="30"/>
  <c r="L61" i="30"/>
  <c r="R8" i="30"/>
  <c r="T15" i="30"/>
  <c r="S9" i="30"/>
  <c r="T11" i="30"/>
  <c r="T64" i="29"/>
  <c r="T60" i="29"/>
  <c r="P56" i="29"/>
  <c r="P43" i="29" s="1"/>
  <c r="F43" i="29"/>
  <c r="B61" i="29"/>
  <c r="B65" i="29" s="1"/>
  <c r="U51" i="29"/>
  <c r="T48" i="29"/>
  <c r="F8" i="29"/>
  <c r="N8" i="29"/>
  <c r="N61" i="29" s="1"/>
  <c r="N65" i="29" s="1"/>
  <c r="H8" i="29"/>
  <c r="H61" i="29" s="1"/>
  <c r="H65" i="29" s="1"/>
  <c r="J8" i="29"/>
  <c r="J61" i="29" s="1"/>
  <c r="J65" i="29" s="1"/>
  <c r="L8" i="29"/>
  <c r="T35" i="29"/>
  <c r="D8" i="29"/>
  <c r="D61" i="29" s="1"/>
  <c r="D65" i="29" s="1"/>
  <c r="M8" i="29"/>
  <c r="M61" i="29" s="1"/>
  <c r="M65" i="29" s="1"/>
  <c r="T29" i="29"/>
  <c r="G8" i="29"/>
  <c r="G61" i="29" s="1"/>
  <c r="G65" i="29" s="1"/>
  <c r="V8" i="29"/>
  <c r="Q62" i="28"/>
  <c r="U64" i="28"/>
  <c r="I43" i="28"/>
  <c r="O61" i="28"/>
  <c r="O65" i="28" s="1"/>
  <c r="L43" i="28"/>
  <c r="T60" i="28"/>
  <c r="J43" i="28"/>
  <c r="R43" i="28" s="1"/>
  <c r="V43" i="28"/>
  <c r="V61" i="28" s="1"/>
  <c r="V65" i="28" s="1"/>
  <c r="J61" i="28"/>
  <c r="J65" i="28" s="1"/>
  <c r="B43" i="28"/>
  <c r="B61" i="28" s="1"/>
  <c r="B65" i="28" s="1"/>
  <c r="F43" i="28"/>
  <c r="U51" i="28"/>
  <c r="T49" i="28"/>
  <c r="W61" i="28"/>
  <c r="W65" i="28" s="1"/>
  <c r="T48" i="28"/>
  <c r="I61" i="28"/>
  <c r="I65" i="28" s="1"/>
  <c r="T41" i="28"/>
  <c r="T40" i="28"/>
  <c r="D8" i="28"/>
  <c r="D61" i="28" s="1"/>
  <c r="D65" i="28" s="1"/>
  <c r="M8" i="28"/>
  <c r="M61" i="28" s="1"/>
  <c r="M65" i="28" s="1"/>
  <c r="F8" i="28"/>
  <c r="N8" i="28"/>
  <c r="N61" i="28" s="1"/>
  <c r="N65" i="28" s="1"/>
  <c r="G8" i="28"/>
  <c r="G61" i="28" s="1"/>
  <c r="G65" i="28" s="1"/>
  <c r="S28" i="28"/>
  <c r="R9" i="28"/>
  <c r="L8" i="28"/>
  <c r="P62" i="27"/>
  <c r="U60" i="27"/>
  <c r="B61" i="27"/>
  <c r="B65" i="27" s="1"/>
  <c r="L43" i="27"/>
  <c r="L61" i="27" s="1"/>
  <c r="L65" i="27" s="1"/>
  <c r="M43" i="27"/>
  <c r="Q56" i="27"/>
  <c r="W61" i="27"/>
  <c r="W65" i="27" s="1"/>
  <c r="T52" i="27"/>
  <c r="I61" i="27"/>
  <c r="I65" i="27" s="1"/>
  <c r="U48" i="27"/>
  <c r="U51" i="27"/>
  <c r="U41" i="27"/>
  <c r="T40" i="27"/>
  <c r="G8" i="27"/>
  <c r="G61" i="27" s="1"/>
  <c r="G65" i="27" s="1"/>
  <c r="O8" i="27"/>
  <c r="O61" i="27" s="1"/>
  <c r="O65" i="27" s="1"/>
  <c r="T39" i="27"/>
  <c r="D8" i="27"/>
  <c r="D61" i="27" s="1"/>
  <c r="D65" i="27" s="1"/>
  <c r="M8" i="27"/>
  <c r="P28" i="27"/>
  <c r="U29" i="27"/>
  <c r="V8" i="27"/>
  <c r="V61" i="27" s="1"/>
  <c r="V65" i="27" s="1"/>
  <c r="F8" i="27"/>
  <c r="N8" i="27"/>
  <c r="N61" i="27" s="1"/>
  <c r="N65" i="27" s="1"/>
  <c r="H8" i="27"/>
  <c r="H61" i="27" s="1"/>
  <c r="H65" i="27" s="1"/>
  <c r="T15" i="27"/>
  <c r="R9" i="27"/>
  <c r="U11" i="27"/>
  <c r="P62" i="26"/>
  <c r="T64" i="26"/>
  <c r="H43" i="26"/>
  <c r="L61" i="26"/>
  <c r="L65" i="26" s="1"/>
  <c r="I61" i="26"/>
  <c r="I65" i="26" s="1"/>
  <c r="U48" i="26"/>
  <c r="U40" i="26"/>
  <c r="T38" i="26"/>
  <c r="D8" i="26"/>
  <c r="D61" i="26" s="1"/>
  <c r="D65" i="26" s="1"/>
  <c r="M8" i="26"/>
  <c r="M61" i="26" s="1"/>
  <c r="T35" i="26"/>
  <c r="H8" i="26"/>
  <c r="F8" i="26"/>
  <c r="F61" i="26" s="1"/>
  <c r="F65" i="26" s="1"/>
  <c r="N8" i="26"/>
  <c r="N61" i="26" s="1"/>
  <c r="N65" i="26" s="1"/>
  <c r="W8" i="26"/>
  <c r="W61" i="26" s="1"/>
  <c r="W65" i="26" s="1"/>
  <c r="S28" i="26"/>
  <c r="T11" i="26"/>
  <c r="S9" i="26"/>
  <c r="Q62" i="25"/>
  <c r="T64" i="25"/>
  <c r="M43" i="25"/>
  <c r="I61" i="25"/>
  <c r="I65" i="25" s="1"/>
  <c r="B43" i="25"/>
  <c r="T58" i="25"/>
  <c r="L43" i="25"/>
  <c r="U51" i="25"/>
  <c r="W43" i="25"/>
  <c r="O61" i="25"/>
  <c r="O65" i="25" s="1"/>
  <c r="J61" i="25"/>
  <c r="J65" i="25" s="1"/>
  <c r="U52" i="25"/>
  <c r="U40" i="25"/>
  <c r="T39" i="25"/>
  <c r="T35" i="25"/>
  <c r="D8" i="25"/>
  <c r="M8" i="25"/>
  <c r="B8" i="25"/>
  <c r="C8" i="25"/>
  <c r="L8" i="25"/>
  <c r="R9" i="25"/>
  <c r="H8" i="25"/>
  <c r="H61" i="25" s="1"/>
  <c r="H65" i="25" s="1"/>
  <c r="P56" i="24"/>
  <c r="W43" i="24"/>
  <c r="W61" i="24" s="1"/>
  <c r="W65" i="24" s="1"/>
  <c r="V43" i="24"/>
  <c r="N43" i="24"/>
  <c r="N61" i="24" s="1"/>
  <c r="N65" i="24" s="1"/>
  <c r="G43" i="24"/>
  <c r="G61" i="24" s="1"/>
  <c r="G65" i="24" s="1"/>
  <c r="H43" i="24"/>
  <c r="I43" i="24"/>
  <c r="J61" i="24"/>
  <c r="J65" i="24" s="1"/>
  <c r="B61" i="24"/>
  <c r="B65" i="24" s="1"/>
  <c r="O61" i="24"/>
  <c r="O65" i="24" s="1"/>
  <c r="R44" i="24"/>
  <c r="U49" i="24"/>
  <c r="T52" i="24"/>
  <c r="T48" i="24"/>
  <c r="T40" i="24"/>
  <c r="T39" i="24"/>
  <c r="V8" i="24"/>
  <c r="L8" i="24"/>
  <c r="L61" i="24" s="1"/>
  <c r="D8" i="24"/>
  <c r="D61" i="24" s="1"/>
  <c r="D65" i="24" s="1"/>
  <c r="M8" i="24"/>
  <c r="M61" i="24" s="1"/>
  <c r="M65" i="24" s="1"/>
  <c r="T29" i="24"/>
  <c r="F8" i="24"/>
  <c r="F61" i="24" s="1"/>
  <c r="F65" i="24" s="1"/>
  <c r="S28" i="24"/>
  <c r="T19" i="24"/>
  <c r="R9" i="24"/>
  <c r="H65" i="23"/>
  <c r="Q62" i="23"/>
  <c r="V43" i="23"/>
  <c r="V61" i="23" s="1"/>
  <c r="V65" i="23" s="1"/>
  <c r="B43" i="23"/>
  <c r="B61" i="23" s="1"/>
  <c r="B65" i="23" s="1"/>
  <c r="T58" i="23"/>
  <c r="I43" i="23"/>
  <c r="J43" i="23"/>
  <c r="R43" i="23" s="1"/>
  <c r="U40" i="23"/>
  <c r="U42" i="23"/>
  <c r="T41" i="23"/>
  <c r="D8" i="23"/>
  <c r="D61" i="23" s="1"/>
  <c r="D65" i="23" s="1"/>
  <c r="M8" i="23"/>
  <c r="M61" i="23" s="1"/>
  <c r="M65" i="23" s="1"/>
  <c r="P28" i="23"/>
  <c r="F8" i="23"/>
  <c r="F61" i="23" s="1"/>
  <c r="F65" i="23" s="1"/>
  <c r="N8" i="23"/>
  <c r="N61" i="23" s="1"/>
  <c r="N65" i="23" s="1"/>
  <c r="G8" i="23"/>
  <c r="G61" i="23" s="1"/>
  <c r="G65" i="23" s="1"/>
  <c r="O8" i="23"/>
  <c r="O61" i="23" s="1"/>
  <c r="O65" i="23" s="1"/>
  <c r="S28" i="23"/>
  <c r="J8" i="23"/>
  <c r="I8" i="23"/>
  <c r="L8" i="23"/>
  <c r="B65" i="22"/>
  <c r="U60" i="22"/>
  <c r="W43" i="22"/>
  <c r="W61" i="22" s="1"/>
  <c r="W65" i="22" s="1"/>
  <c r="U52" i="22"/>
  <c r="H43" i="22"/>
  <c r="I61" i="22"/>
  <c r="I65" i="22" s="1"/>
  <c r="J61" i="22"/>
  <c r="J65" i="22" s="1"/>
  <c r="H8" i="22"/>
  <c r="U35" i="22"/>
  <c r="D8" i="22"/>
  <c r="D61" i="22" s="1"/>
  <c r="D65" i="22" s="1"/>
  <c r="M8" i="22"/>
  <c r="M61" i="22" s="1"/>
  <c r="F8" i="22"/>
  <c r="F61" i="22" s="1"/>
  <c r="F65" i="22" s="1"/>
  <c r="N8" i="22"/>
  <c r="N61" i="22" s="1"/>
  <c r="N65" i="22" s="1"/>
  <c r="G8" i="22"/>
  <c r="G61" i="22" s="1"/>
  <c r="G65" i="22" s="1"/>
  <c r="O8" i="22"/>
  <c r="O61" i="22" s="1"/>
  <c r="O65" i="22" s="1"/>
  <c r="S28" i="22"/>
  <c r="L8" i="22"/>
  <c r="T11" i="22"/>
  <c r="S9" i="22"/>
  <c r="P62" i="21"/>
  <c r="T64" i="21"/>
  <c r="T60" i="21"/>
  <c r="N61" i="21"/>
  <c r="N65" i="21" s="1"/>
  <c r="U48" i="21"/>
  <c r="I43" i="21"/>
  <c r="T50" i="21"/>
  <c r="H61" i="21"/>
  <c r="H65" i="21" s="1"/>
  <c r="T49" i="21"/>
  <c r="I61" i="21"/>
  <c r="I65" i="21" s="1"/>
  <c r="K43" i="21"/>
  <c r="S43" i="21" s="1"/>
  <c r="W43" i="21"/>
  <c r="L8" i="21"/>
  <c r="L61" i="21" s="1"/>
  <c r="L65" i="21" s="1"/>
  <c r="D8" i="21"/>
  <c r="D61" i="21" s="1"/>
  <c r="D65" i="21" s="1"/>
  <c r="M8" i="21"/>
  <c r="M61" i="21" s="1"/>
  <c r="M65" i="21" s="1"/>
  <c r="G8" i="21"/>
  <c r="G61" i="21" s="1"/>
  <c r="G65" i="21" s="1"/>
  <c r="O8" i="21"/>
  <c r="O61" i="21" s="1"/>
  <c r="O65" i="21" s="1"/>
  <c r="U29" i="21"/>
  <c r="J8" i="21"/>
  <c r="J61" i="21" s="1"/>
  <c r="J65" i="21" s="1"/>
  <c r="V8" i="21"/>
  <c r="V61" i="21" s="1"/>
  <c r="V65" i="21" s="1"/>
  <c r="S9" i="21"/>
  <c r="R9" i="21"/>
  <c r="T60" i="20"/>
  <c r="B61" i="20"/>
  <c r="B65" i="20" s="1"/>
  <c r="U58" i="20"/>
  <c r="J43" i="20"/>
  <c r="R43" i="20" s="1"/>
  <c r="T49" i="20"/>
  <c r="U50" i="20"/>
  <c r="H61" i="20"/>
  <c r="H65" i="20" s="1"/>
  <c r="I61" i="20"/>
  <c r="I65" i="20" s="1"/>
  <c r="W61" i="20"/>
  <c r="W65" i="20" s="1"/>
  <c r="U51" i="20"/>
  <c r="T42" i="20"/>
  <c r="T41" i="20"/>
  <c r="O8" i="20"/>
  <c r="O61" i="20" s="1"/>
  <c r="O65" i="20" s="1"/>
  <c r="C8" i="20"/>
  <c r="D8" i="20"/>
  <c r="D61" i="20" s="1"/>
  <c r="D65" i="20" s="1"/>
  <c r="M8" i="20"/>
  <c r="M61" i="20" s="1"/>
  <c r="M65" i="20" s="1"/>
  <c r="F8" i="20"/>
  <c r="F61" i="20" s="1"/>
  <c r="F65" i="20" s="1"/>
  <c r="N8" i="20"/>
  <c r="N61" i="20" s="1"/>
  <c r="N65" i="20" s="1"/>
  <c r="S28" i="20"/>
  <c r="U19" i="20"/>
  <c r="U15" i="20"/>
  <c r="T11" i="20"/>
  <c r="T60" i="19"/>
  <c r="G43" i="19"/>
  <c r="G61" i="19" s="1"/>
  <c r="G65" i="19" s="1"/>
  <c r="F61" i="19"/>
  <c r="F65" i="19" s="1"/>
  <c r="N61" i="19"/>
  <c r="N65" i="19" s="1"/>
  <c r="V43" i="19"/>
  <c r="V61" i="19" s="1"/>
  <c r="V65" i="19" s="1"/>
  <c r="I61" i="19"/>
  <c r="I65" i="19" s="1"/>
  <c r="W61" i="19"/>
  <c r="W65" i="19" s="1"/>
  <c r="W43" i="19"/>
  <c r="D43" i="19"/>
  <c r="P56" i="19"/>
  <c r="M61" i="19"/>
  <c r="M65" i="19" s="1"/>
  <c r="T49" i="19"/>
  <c r="Q44" i="19"/>
  <c r="Q43" i="19" s="1"/>
  <c r="T48" i="19"/>
  <c r="H61" i="19"/>
  <c r="H65" i="19" s="1"/>
  <c r="P28" i="19"/>
  <c r="T39" i="19"/>
  <c r="U29" i="19"/>
  <c r="J8" i="19"/>
  <c r="J61" i="19" s="1"/>
  <c r="J65" i="19" s="1"/>
  <c r="B8" i="19"/>
  <c r="B61" i="19" s="1"/>
  <c r="B65" i="19" s="1"/>
  <c r="L8" i="19"/>
  <c r="D8" i="19"/>
  <c r="T11" i="19"/>
  <c r="Q62" i="18"/>
  <c r="B43" i="18"/>
  <c r="I43" i="18"/>
  <c r="I61" i="18" s="1"/>
  <c r="I65" i="18" s="1"/>
  <c r="F61" i="18"/>
  <c r="F65" i="18" s="1"/>
  <c r="W61" i="18"/>
  <c r="W65" i="18" s="1"/>
  <c r="O61" i="18"/>
  <c r="O65" i="18" s="1"/>
  <c r="G61" i="18"/>
  <c r="G65" i="18" s="1"/>
  <c r="T39" i="18"/>
  <c r="T38" i="18"/>
  <c r="D8" i="18"/>
  <c r="D61" i="18" s="1"/>
  <c r="D65" i="18" s="1"/>
  <c r="M8" i="18"/>
  <c r="M61" i="18" s="1"/>
  <c r="M65" i="18" s="1"/>
  <c r="B8" i="18"/>
  <c r="L8" i="18"/>
  <c r="R8" i="18" s="1"/>
  <c r="V8" i="18"/>
  <c r="V61" i="18" s="1"/>
  <c r="V65" i="18" s="1"/>
  <c r="U19" i="18"/>
  <c r="S9" i="18"/>
  <c r="T11" i="18"/>
  <c r="P62" i="17"/>
  <c r="Q62" i="17"/>
  <c r="T64" i="17"/>
  <c r="B43" i="17"/>
  <c r="G61" i="17"/>
  <c r="G65" i="17" s="1"/>
  <c r="L61" i="17"/>
  <c r="L65" i="17" s="1"/>
  <c r="D43" i="17"/>
  <c r="O61" i="17"/>
  <c r="O65" i="17" s="1"/>
  <c r="H61" i="17"/>
  <c r="H65" i="17" s="1"/>
  <c r="I61" i="17"/>
  <c r="I65" i="17" s="1"/>
  <c r="T51" i="17"/>
  <c r="T50" i="17"/>
  <c r="W43" i="17"/>
  <c r="T39" i="17"/>
  <c r="T38" i="17"/>
  <c r="J8" i="17"/>
  <c r="B8" i="17"/>
  <c r="D8" i="17"/>
  <c r="M8" i="17"/>
  <c r="M61" i="17" s="1"/>
  <c r="M65" i="17" s="1"/>
  <c r="T19" i="17"/>
  <c r="S9" i="17"/>
  <c r="T11" i="17"/>
  <c r="P62" i="16"/>
  <c r="T64" i="16"/>
  <c r="U60" i="16"/>
  <c r="N61" i="16"/>
  <c r="N65" i="16" s="1"/>
  <c r="D61" i="16"/>
  <c r="D65" i="16" s="1"/>
  <c r="O61" i="16"/>
  <c r="O65" i="16" s="1"/>
  <c r="W61" i="16"/>
  <c r="W65" i="16" s="1"/>
  <c r="F43" i="16"/>
  <c r="F61" i="16" s="1"/>
  <c r="F65" i="16" s="1"/>
  <c r="G43" i="16"/>
  <c r="H43" i="16"/>
  <c r="V61" i="16"/>
  <c r="V65" i="16" s="1"/>
  <c r="J61" i="16"/>
  <c r="J65" i="16" s="1"/>
  <c r="Q28" i="16"/>
  <c r="H8" i="16"/>
  <c r="R28" i="16"/>
  <c r="L61" i="16"/>
  <c r="R8" i="16"/>
  <c r="B8" i="16"/>
  <c r="B61" i="16" s="1"/>
  <c r="B65" i="16" s="1"/>
  <c r="T19" i="16"/>
  <c r="T18" i="16"/>
  <c r="T11" i="16"/>
  <c r="I8" i="16"/>
  <c r="I61" i="16" s="1"/>
  <c r="I65" i="16" s="1"/>
  <c r="E62" i="15"/>
  <c r="Q62" i="15"/>
  <c r="T64" i="15"/>
  <c r="F61" i="15"/>
  <c r="F65" i="15" s="1"/>
  <c r="N61" i="15"/>
  <c r="N65" i="15" s="1"/>
  <c r="J43" i="15"/>
  <c r="R43" i="15" s="1"/>
  <c r="O61" i="15"/>
  <c r="O65" i="15" s="1"/>
  <c r="B43" i="15"/>
  <c r="B61" i="15" s="1"/>
  <c r="B65" i="15" s="1"/>
  <c r="V43" i="15"/>
  <c r="V61" i="15" s="1"/>
  <c r="V65" i="15" s="1"/>
  <c r="U52" i="15"/>
  <c r="I43" i="15"/>
  <c r="L61" i="15"/>
  <c r="L65" i="15" s="1"/>
  <c r="D8" i="15"/>
  <c r="M8" i="15"/>
  <c r="M61" i="15" s="1"/>
  <c r="M65" i="15" s="1"/>
  <c r="S28" i="15"/>
  <c r="I8" i="15"/>
  <c r="J8" i="15"/>
  <c r="R8" i="15" s="1"/>
  <c r="U11" i="15"/>
  <c r="G61" i="14"/>
  <c r="G65" i="14" s="1"/>
  <c r="M61" i="14"/>
  <c r="M65" i="14" s="1"/>
  <c r="L43" i="14"/>
  <c r="L61" i="14" s="1"/>
  <c r="L65" i="14" s="1"/>
  <c r="D43" i="14"/>
  <c r="D61" i="14" s="1"/>
  <c r="D65" i="14" s="1"/>
  <c r="F61" i="14"/>
  <c r="F65" i="14" s="1"/>
  <c r="B61" i="14"/>
  <c r="B65" i="14" s="1"/>
  <c r="H43" i="14"/>
  <c r="H61" i="14" s="1"/>
  <c r="H65" i="14" s="1"/>
  <c r="W61" i="14"/>
  <c r="W65" i="14" s="1"/>
  <c r="N61" i="14"/>
  <c r="N65" i="14" s="1"/>
  <c r="I8" i="14"/>
  <c r="T35" i="14"/>
  <c r="V8" i="14"/>
  <c r="V61" i="14" s="1"/>
  <c r="V65" i="14" s="1"/>
  <c r="J61" i="14"/>
  <c r="R8" i="14"/>
  <c r="R9" i="14"/>
  <c r="P62" i="13"/>
  <c r="G61" i="13"/>
  <c r="G65" i="13" s="1"/>
  <c r="M61" i="13"/>
  <c r="M65" i="13" s="1"/>
  <c r="H43" i="13"/>
  <c r="H61" i="13"/>
  <c r="H65" i="13" s="1"/>
  <c r="I43" i="13"/>
  <c r="I61" i="13" s="1"/>
  <c r="I65" i="13" s="1"/>
  <c r="P44" i="13"/>
  <c r="U51" i="13"/>
  <c r="B61" i="13"/>
  <c r="B65" i="13" s="1"/>
  <c r="T50" i="13"/>
  <c r="W43" i="13"/>
  <c r="T40" i="13"/>
  <c r="T35" i="13"/>
  <c r="F8" i="13"/>
  <c r="F61" i="13" s="1"/>
  <c r="F65" i="13" s="1"/>
  <c r="N8" i="13"/>
  <c r="N61" i="13" s="1"/>
  <c r="N65" i="13" s="1"/>
  <c r="V8" i="13"/>
  <c r="S28" i="13"/>
  <c r="W8" i="13"/>
  <c r="T60" i="12"/>
  <c r="U58" i="12"/>
  <c r="B43" i="12"/>
  <c r="L43" i="12"/>
  <c r="P56" i="12"/>
  <c r="B61" i="12"/>
  <c r="B65" i="12" s="1"/>
  <c r="Q56" i="12"/>
  <c r="F43" i="12"/>
  <c r="F61" i="12" s="1"/>
  <c r="F65" i="12" s="1"/>
  <c r="N43" i="12"/>
  <c r="M61" i="12"/>
  <c r="M65" i="12" s="1"/>
  <c r="W43" i="12"/>
  <c r="N61" i="12"/>
  <c r="N65" i="12" s="1"/>
  <c r="O61" i="12"/>
  <c r="O65" i="12" s="1"/>
  <c r="J61" i="12"/>
  <c r="J65" i="12" s="1"/>
  <c r="D61" i="12"/>
  <c r="D65" i="12" s="1"/>
  <c r="R44" i="12"/>
  <c r="U50" i="12"/>
  <c r="I43" i="12"/>
  <c r="I61" i="12" s="1"/>
  <c r="I65" i="12" s="1"/>
  <c r="T41" i="12"/>
  <c r="T40" i="12"/>
  <c r="U39" i="12"/>
  <c r="Q28" i="12"/>
  <c r="W8" i="12"/>
  <c r="V8" i="12"/>
  <c r="V61" i="12" s="1"/>
  <c r="V65" i="12" s="1"/>
  <c r="U18" i="12"/>
  <c r="T19" i="12"/>
  <c r="U11" i="12"/>
  <c r="D43" i="11"/>
  <c r="M43" i="11"/>
  <c r="N43" i="11"/>
  <c r="N61" i="11" s="1"/>
  <c r="N65" i="11" s="1"/>
  <c r="G43" i="11"/>
  <c r="O43" i="11"/>
  <c r="T58" i="11"/>
  <c r="V43" i="11"/>
  <c r="V61" i="11" s="1"/>
  <c r="V65" i="11" s="1"/>
  <c r="U48" i="11"/>
  <c r="T51" i="11"/>
  <c r="S28" i="11"/>
  <c r="G8" i="11"/>
  <c r="G61" i="11" s="1"/>
  <c r="G65" i="11" s="1"/>
  <c r="O8" i="11"/>
  <c r="U40" i="11"/>
  <c r="I8" i="11"/>
  <c r="I61" i="11" s="1"/>
  <c r="I65" i="11" s="1"/>
  <c r="F8" i="11"/>
  <c r="F61" i="11" s="1"/>
  <c r="F65" i="11" s="1"/>
  <c r="B8" i="11"/>
  <c r="B61" i="11" s="1"/>
  <c r="B65" i="11" s="1"/>
  <c r="D8" i="11"/>
  <c r="M8" i="11"/>
  <c r="M61" i="11" s="1"/>
  <c r="M65" i="11" s="1"/>
  <c r="W8" i="11"/>
  <c r="W61" i="11" s="1"/>
  <c r="W65" i="11" s="1"/>
  <c r="H8" i="11"/>
  <c r="H61" i="11" s="1"/>
  <c r="H65" i="11" s="1"/>
  <c r="L8" i="11"/>
  <c r="R8" i="11" s="1"/>
  <c r="Q62" i="10"/>
  <c r="T64" i="10"/>
  <c r="T62" i="10"/>
  <c r="B61" i="10"/>
  <c r="B65" i="10" s="1"/>
  <c r="J43" i="10"/>
  <c r="R43" i="10" s="1"/>
  <c r="U50" i="10"/>
  <c r="F61" i="10"/>
  <c r="F65" i="10" s="1"/>
  <c r="N61" i="10"/>
  <c r="N65" i="10" s="1"/>
  <c r="O61" i="10"/>
  <c r="O65" i="10" s="1"/>
  <c r="T52" i="10"/>
  <c r="I61" i="10"/>
  <c r="I65" i="10" s="1"/>
  <c r="T51" i="10"/>
  <c r="M61" i="10"/>
  <c r="M65" i="10" s="1"/>
  <c r="D8" i="10"/>
  <c r="D61" i="10" s="1"/>
  <c r="D65" i="10" s="1"/>
  <c r="W8" i="10"/>
  <c r="W61" i="10" s="1"/>
  <c r="W65" i="10" s="1"/>
  <c r="U29" i="10"/>
  <c r="V8" i="10"/>
  <c r="V61" i="10" s="1"/>
  <c r="V65" i="10" s="1"/>
  <c r="S9" i="10"/>
  <c r="Q9" i="10"/>
  <c r="R8" i="10"/>
  <c r="D43" i="9"/>
  <c r="G61" i="9"/>
  <c r="G65" i="9" s="1"/>
  <c r="O61" i="9"/>
  <c r="O65" i="9" s="1"/>
  <c r="T51" i="9"/>
  <c r="H43" i="9"/>
  <c r="H61" i="9" s="1"/>
  <c r="H65" i="9" s="1"/>
  <c r="T50" i="9"/>
  <c r="J8" i="9"/>
  <c r="J61" i="9" s="1"/>
  <c r="J65" i="9" s="1"/>
  <c r="B8" i="9"/>
  <c r="B61" i="9" s="1"/>
  <c r="B65" i="9" s="1"/>
  <c r="F8" i="9"/>
  <c r="F61" i="9" s="1"/>
  <c r="F65" i="9" s="1"/>
  <c r="N8" i="9"/>
  <c r="N61" i="9" s="1"/>
  <c r="N65" i="9" s="1"/>
  <c r="D8" i="9"/>
  <c r="D61" i="9" s="1"/>
  <c r="D65" i="9" s="1"/>
  <c r="M8" i="9"/>
  <c r="U29" i="9"/>
  <c r="L8" i="9"/>
  <c r="L61" i="9" s="1"/>
  <c r="S9" i="9"/>
  <c r="Q9" i="9"/>
  <c r="H61" i="8"/>
  <c r="H65" i="8" s="1"/>
  <c r="G61" i="8"/>
  <c r="G65" i="8" s="1"/>
  <c r="O61" i="8"/>
  <c r="O65" i="8" s="1"/>
  <c r="W61" i="8"/>
  <c r="W65" i="8" s="1"/>
  <c r="P56" i="8"/>
  <c r="Q56" i="8"/>
  <c r="F43" i="8"/>
  <c r="V43" i="8"/>
  <c r="I43" i="8"/>
  <c r="J61" i="8"/>
  <c r="T51" i="8"/>
  <c r="L61" i="8"/>
  <c r="L65" i="8" s="1"/>
  <c r="T39" i="8"/>
  <c r="F8" i="8"/>
  <c r="N8" i="8"/>
  <c r="N61" i="8" s="1"/>
  <c r="N65" i="8" s="1"/>
  <c r="V8" i="8"/>
  <c r="B8" i="8"/>
  <c r="B61" i="8" s="1"/>
  <c r="B65" i="8" s="1"/>
  <c r="D8" i="8"/>
  <c r="D61" i="8" s="1"/>
  <c r="D65" i="8" s="1"/>
  <c r="U15" i="8"/>
  <c r="T11" i="8"/>
  <c r="I8" i="8"/>
  <c r="Q62" i="7"/>
  <c r="V43" i="7"/>
  <c r="P56" i="7"/>
  <c r="P43" i="7" s="1"/>
  <c r="J43" i="7"/>
  <c r="R43" i="7" s="1"/>
  <c r="B43" i="7"/>
  <c r="B61" i="7" s="1"/>
  <c r="B65" i="7" s="1"/>
  <c r="T58" i="7"/>
  <c r="F43" i="7"/>
  <c r="I43" i="7"/>
  <c r="M61" i="7"/>
  <c r="M65" i="7" s="1"/>
  <c r="G61" i="7"/>
  <c r="G65" i="7" s="1"/>
  <c r="O61" i="7"/>
  <c r="O65" i="7" s="1"/>
  <c r="U41" i="7"/>
  <c r="F8" i="7"/>
  <c r="N8" i="7"/>
  <c r="N61" i="7" s="1"/>
  <c r="N65" i="7" s="1"/>
  <c r="W8" i="7"/>
  <c r="W61" i="7" s="1"/>
  <c r="W65" i="7" s="1"/>
  <c r="S28" i="7"/>
  <c r="L8" i="7"/>
  <c r="R8" i="7" s="1"/>
  <c r="D8" i="7"/>
  <c r="D61" i="7" s="1"/>
  <c r="D65" i="7" s="1"/>
  <c r="V8" i="7"/>
  <c r="T11" i="7"/>
  <c r="L65" i="6"/>
  <c r="T64" i="6"/>
  <c r="Q56" i="6"/>
  <c r="M61" i="6"/>
  <c r="M65" i="6" s="1"/>
  <c r="D43" i="6"/>
  <c r="D61" i="6" s="1"/>
  <c r="D65" i="6" s="1"/>
  <c r="F43" i="6"/>
  <c r="F61" i="6" s="1"/>
  <c r="F65" i="6" s="1"/>
  <c r="N61" i="6"/>
  <c r="N65" i="6" s="1"/>
  <c r="O61" i="6"/>
  <c r="O65" i="6" s="1"/>
  <c r="H43" i="6"/>
  <c r="H61" i="6" s="1"/>
  <c r="H65" i="6" s="1"/>
  <c r="V61" i="6"/>
  <c r="V65" i="6" s="1"/>
  <c r="I8" i="6"/>
  <c r="I61" i="6" s="1"/>
  <c r="I65" i="6" s="1"/>
  <c r="J8" i="6"/>
  <c r="R8" i="6" s="1"/>
  <c r="B8" i="6"/>
  <c r="B61" i="6" s="1"/>
  <c r="B65" i="6" s="1"/>
  <c r="W8" i="6"/>
  <c r="W61" i="6" s="1"/>
  <c r="W65" i="6" s="1"/>
  <c r="T11" i="6"/>
  <c r="P62" i="5"/>
  <c r="T64" i="5"/>
  <c r="F65" i="5"/>
  <c r="G43" i="5"/>
  <c r="L61" i="5"/>
  <c r="L65" i="5" s="1"/>
  <c r="N61" i="5"/>
  <c r="N65" i="5" s="1"/>
  <c r="E44" i="5"/>
  <c r="U44" i="5" s="1"/>
  <c r="W43" i="5"/>
  <c r="U40" i="5"/>
  <c r="G8" i="5"/>
  <c r="O8" i="5"/>
  <c r="O61" i="5" s="1"/>
  <c r="O65" i="5" s="1"/>
  <c r="T35" i="5"/>
  <c r="B8" i="5"/>
  <c r="B61" i="5" s="1"/>
  <c r="B65" i="5" s="1"/>
  <c r="T29" i="5"/>
  <c r="H8" i="5"/>
  <c r="H61" i="5" s="1"/>
  <c r="H65" i="5" s="1"/>
  <c r="J8" i="5"/>
  <c r="J61" i="5" s="1"/>
  <c r="T19" i="5"/>
  <c r="T11" i="5"/>
  <c r="W8" i="5"/>
  <c r="W61" i="5" s="1"/>
  <c r="W65" i="5" s="1"/>
  <c r="S9" i="5"/>
  <c r="U64" i="4"/>
  <c r="J43" i="4"/>
  <c r="R43" i="4" s="1"/>
  <c r="G61" i="4"/>
  <c r="G65" i="4" s="1"/>
  <c r="W43" i="4"/>
  <c r="B43" i="4"/>
  <c r="L61" i="4"/>
  <c r="L65" i="4" s="1"/>
  <c r="D61" i="4"/>
  <c r="D65" i="4" s="1"/>
  <c r="F43" i="4"/>
  <c r="N43" i="4"/>
  <c r="N61" i="4" s="1"/>
  <c r="N65" i="4" s="1"/>
  <c r="V43" i="4"/>
  <c r="U50" i="4"/>
  <c r="O61" i="4"/>
  <c r="O65" i="4" s="1"/>
  <c r="B61" i="4"/>
  <c r="B65" i="4" s="1"/>
  <c r="M61" i="4"/>
  <c r="M65" i="4" s="1"/>
  <c r="T52" i="4"/>
  <c r="T51" i="4"/>
  <c r="I43" i="4"/>
  <c r="J8" i="4"/>
  <c r="W8" i="4"/>
  <c r="H8" i="4"/>
  <c r="H61" i="4" s="1"/>
  <c r="H65" i="4" s="1"/>
  <c r="I8" i="4"/>
  <c r="T18" i="4"/>
  <c r="J61" i="4"/>
  <c r="R8" i="4"/>
  <c r="K8" i="4"/>
  <c r="S8" i="4" s="1"/>
  <c r="E62" i="3"/>
  <c r="U62" i="3" s="1"/>
  <c r="D65" i="3"/>
  <c r="Q62" i="3"/>
  <c r="T64" i="3"/>
  <c r="M43" i="3"/>
  <c r="G61" i="3"/>
  <c r="G65" i="3" s="1"/>
  <c r="H61" i="3"/>
  <c r="H65" i="3" s="1"/>
  <c r="F43" i="3"/>
  <c r="F61" i="3" s="1"/>
  <c r="F65" i="3" s="1"/>
  <c r="N43" i="3"/>
  <c r="N61" i="3" s="1"/>
  <c r="N65" i="3" s="1"/>
  <c r="M61" i="3"/>
  <c r="M65" i="3" s="1"/>
  <c r="J61" i="3"/>
  <c r="J65" i="3" s="1"/>
  <c r="B61" i="3"/>
  <c r="B65" i="3" s="1"/>
  <c r="I43" i="3"/>
  <c r="I61" i="3" s="1"/>
  <c r="I65" i="3" s="1"/>
  <c r="R44" i="3"/>
  <c r="E28" i="3"/>
  <c r="S28" i="3"/>
  <c r="W8" i="3"/>
  <c r="W61" i="3" s="1"/>
  <c r="W65" i="3" s="1"/>
  <c r="V8" i="3"/>
  <c r="V61" i="3" s="1"/>
  <c r="V65" i="3" s="1"/>
  <c r="U15" i="3"/>
  <c r="Q62" i="2"/>
  <c r="U64" i="2"/>
  <c r="E62" i="2"/>
  <c r="T62" i="2" s="1"/>
  <c r="G65" i="2"/>
  <c r="I43" i="2"/>
  <c r="O61" i="2"/>
  <c r="O65" i="2" s="1"/>
  <c r="P56" i="2"/>
  <c r="R44" i="2"/>
  <c r="I61" i="2"/>
  <c r="I65" i="2" s="1"/>
  <c r="M61" i="2"/>
  <c r="M65" i="2" s="1"/>
  <c r="J61" i="2"/>
  <c r="B61" i="2"/>
  <c r="B65" i="2" s="1"/>
  <c r="T51" i="2"/>
  <c r="L61" i="2"/>
  <c r="L65" i="2" s="1"/>
  <c r="Q44" i="2"/>
  <c r="D61" i="2"/>
  <c r="D65" i="2" s="1"/>
  <c r="S28" i="2"/>
  <c r="W8" i="2"/>
  <c r="W61" i="2" s="1"/>
  <c r="W65" i="2" s="1"/>
  <c r="U35" i="2"/>
  <c r="V8" i="2"/>
  <c r="V61" i="2" s="1"/>
  <c r="V65" i="2" s="1"/>
  <c r="S9" i="2"/>
  <c r="S62" i="1"/>
  <c r="H61" i="1"/>
  <c r="H65" i="1" s="1"/>
  <c r="B43" i="1"/>
  <c r="Q56" i="1"/>
  <c r="T58" i="1"/>
  <c r="N61" i="1"/>
  <c r="N65" i="1" s="1"/>
  <c r="C43" i="1"/>
  <c r="L43" i="1"/>
  <c r="L61" i="1" s="1"/>
  <c r="L65" i="1" s="1"/>
  <c r="V61" i="1"/>
  <c r="V65" i="1" s="1"/>
  <c r="F61" i="1"/>
  <c r="F65" i="1" s="1"/>
  <c r="V43" i="1"/>
  <c r="D61" i="1"/>
  <c r="D65" i="1" s="1"/>
  <c r="M61" i="1"/>
  <c r="M65" i="1" s="1"/>
  <c r="K43" i="1"/>
  <c r="S43" i="1" s="1"/>
  <c r="B61" i="1"/>
  <c r="B65" i="1" s="1"/>
  <c r="G8" i="1"/>
  <c r="G61" i="1" s="1"/>
  <c r="G65" i="1" s="1"/>
  <c r="O8" i="1"/>
  <c r="O61" i="1" s="1"/>
  <c r="O65" i="1" s="1"/>
  <c r="J8" i="1"/>
  <c r="J61" i="1" s="1"/>
  <c r="J65" i="1" s="1"/>
  <c r="I8" i="1"/>
  <c r="I61" i="1" s="1"/>
  <c r="I65" i="1" s="1"/>
  <c r="R9" i="1"/>
  <c r="R8" i="1"/>
  <c r="T11" i="1"/>
  <c r="U24" i="1"/>
  <c r="T24" i="1"/>
  <c r="U47" i="4"/>
  <c r="T47" i="4"/>
  <c r="U59" i="4"/>
  <c r="T59" i="4"/>
  <c r="T14" i="19"/>
  <c r="U14" i="19"/>
  <c r="E62" i="19"/>
  <c r="T63" i="19"/>
  <c r="U63" i="19"/>
  <c r="E28" i="2"/>
  <c r="U29" i="2"/>
  <c r="T29" i="2"/>
  <c r="P28" i="3"/>
  <c r="T28" i="3" s="1"/>
  <c r="E56" i="3"/>
  <c r="T57" i="3"/>
  <c r="T22" i="5"/>
  <c r="U22" i="5"/>
  <c r="T22" i="6"/>
  <c r="U22" i="6"/>
  <c r="Q44" i="7"/>
  <c r="E56" i="2"/>
  <c r="U57" i="2"/>
  <c r="T57" i="2"/>
  <c r="E9" i="3"/>
  <c r="T10" i="3"/>
  <c r="P44" i="3"/>
  <c r="U14" i="1"/>
  <c r="T18" i="1"/>
  <c r="T50" i="1"/>
  <c r="E56" i="1"/>
  <c r="U57" i="1"/>
  <c r="T57" i="1"/>
  <c r="Q62" i="1"/>
  <c r="T23" i="2"/>
  <c r="T30" i="2"/>
  <c r="U30" i="2"/>
  <c r="E44" i="2"/>
  <c r="U45" i="2"/>
  <c r="T45" i="2"/>
  <c r="T54" i="2"/>
  <c r="U54" i="2"/>
  <c r="Q56" i="2"/>
  <c r="Q43" i="2" s="1"/>
  <c r="U63" i="2"/>
  <c r="T16" i="3"/>
  <c r="U29" i="3"/>
  <c r="U47" i="3"/>
  <c r="T47" i="3"/>
  <c r="U51" i="3"/>
  <c r="U57" i="3"/>
  <c r="T10" i="4"/>
  <c r="U25" i="4"/>
  <c r="T38" i="4"/>
  <c r="U14" i="5"/>
  <c r="T14" i="5"/>
  <c r="T27" i="5"/>
  <c r="T31" i="5"/>
  <c r="U42" i="5"/>
  <c r="T42" i="5"/>
  <c r="T58" i="5"/>
  <c r="U13" i="6"/>
  <c r="U23" i="6"/>
  <c r="T23" i="6"/>
  <c r="U27" i="6"/>
  <c r="U42" i="6"/>
  <c r="T42" i="6"/>
  <c r="T55" i="6"/>
  <c r="U59" i="6"/>
  <c r="T12" i="7"/>
  <c r="T36" i="7"/>
  <c r="U36" i="7"/>
  <c r="U36" i="8"/>
  <c r="T46" i="8"/>
  <c r="U46" i="8"/>
  <c r="U50" i="8"/>
  <c r="E9" i="9"/>
  <c r="T10" i="9"/>
  <c r="U30" i="9"/>
  <c r="T52" i="9"/>
  <c r="T64" i="9"/>
  <c r="U18" i="10"/>
  <c r="U30" i="10"/>
  <c r="P44" i="10"/>
  <c r="U13" i="1"/>
  <c r="U35" i="1"/>
  <c r="P56" i="1"/>
  <c r="Q9" i="2"/>
  <c r="P44" i="2"/>
  <c r="P43" i="2" s="1"/>
  <c r="U62" i="2"/>
  <c r="T12" i="3"/>
  <c r="U12" i="3"/>
  <c r="U26" i="3"/>
  <c r="U39" i="3"/>
  <c r="T39" i="3"/>
  <c r="U58" i="3"/>
  <c r="T58" i="3"/>
  <c r="E28" i="4"/>
  <c r="U46" i="4"/>
  <c r="U58" i="4"/>
  <c r="U14" i="6"/>
  <c r="T14" i="6"/>
  <c r="U40" i="6"/>
  <c r="T51" i="6"/>
  <c r="U51" i="6"/>
  <c r="U50" i="7"/>
  <c r="U17" i="8"/>
  <c r="T17" i="8"/>
  <c r="U26" i="8"/>
  <c r="T26" i="8"/>
  <c r="Q28" i="8"/>
  <c r="U37" i="8"/>
  <c r="T37" i="8"/>
  <c r="E56" i="8"/>
  <c r="U57" i="8"/>
  <c r="T57" i="8"/>
  <c r="P9" i="9"/>
  <c r="U19" i="9"/>
  <c r="T19" i="9"/>
  <c r="U31" i="9"/>
  <c r="T31" i="9"/>
  <c r="T48" i="9"/>
  <c r="U48" i="9"/>
  <c r="U60" i="9"/>
  <c r="T60" i="9"/>
  <c r="P9" i="10"/>
  <c r="T19" i="10"/>
  <c r="U19" i="10"/>
  <c r="T31" i="10"/>
  <c r="U31" i="10"/>
  <c r="T48" i="10"/>
  <c r="U48" i="10"/>
  <c r="T14" i="11"/>
  <c r="U14" i="11"/>
  <c r="T41" i="11"/>
  <c r="U41" i="11"/>
  <c r="U23" i="12"/>
  <c r="T23" i="12"/>
  <c r="P28" i="12"/>
  <c r="T52" i="12"/>
  <c r="U52" i="12"/>
  <c r="E44" i="13"/>
  <c r="U45" i="13"/>
  <c r="T45" i="13"/>
  <c r="U53" i="13"/>
  <c r="T53" i="13"/>
  <c r="T38" i="14"/>
  <c r="U38" i="14"/>
  <c r="T47" i="14"/>
  <c r="U47" i="14"/>
  <c r="U49" i="15"/>
  <c r="T49" i="15"/>
  <c r="E62" i="16"/>
  <c r="U63" i="16"/>
  <c r="T63" i="16"/>
  <c r="U15" i="17"/>
  <c r="T15" i="17"/>
  <c r="U52" i="19"/>
  <c r="T52" i="19"/>
  <c r="Q9" i="20"/>
  <c r="U10" i="20"/>
  <c r="T24" i="20"/>
  <c r="U24" i="20"/>
  <c r="U53" i="20"/>
  <c r="T53" i="20"/>
  <c r="T46" i="21"/>
  <c r="U46" i="21"/>
  <c r="T13" i="22"/>
  <c r="U13" i="22"/>
  <c r="U52" i="23"/>
  <c r="T52" i="23"/>
  <c r="T15" i="24"/>
  <c r="U15" i="24"/>
  <c r="P28" i="25"/>
  <c r="U54" i="25"/>
  <c r="T54" i="25"/>
  <c r="T20" i="26"/>
  <c r="U20" i="26"/>
  <c r="U13" i="27"/>
  <c r="T13" i="27"/>
  <c r="U35" i="27"/>
  <c r="T35" i="27"/>
  <c r="T49" i="27"/>
  <c r="U49" i="27"/>
  <c r="U59" i="27"/>
  <c r="T59" i="27"/>
  <c r="U25" i="28"/>
  <c r="T25" i="28"/>
  <c r="T27" i="29"/>
  <c r="U27" i="29"/>
  <c r="T30" i="29"/>
  <c r="U30" i="29"/>
  <c r="T26" i="36"/>
  <c r="U26" i="36"/>
  <c r="U54" i="38"/>
  <c r="T54" i="38"/>
  <c r="T42" i="43"/>
  <c r="U42" i="43"/>
  <c r="T38" i="2"/>
  <c r="U38" i="2"/>
  <c r="U23" i="7"/>
  <c r="T23" i="7"/>
  <c r="T60" i="15"/>
  <c r="U60" i="15"/>
  <c r="T41" i="18"/>
  <c r="U41" i="18"/>
  <c r="U24" i="23"/>
  <c r="T24" i="23"/>
  <c r="U41" i="25"/>
  <c r="T41" i="25"/>
  <c r="U37" i="26"/>
  <c r="T37" i="26"/>
  <c r="U60" i="31"/>
  <c r="T60" i="31"/>
  <c r="T39" i="35"/>
  <c r="U39" i="35"/>
  <c r="E44" i="1"/>
  <c r="T45" i="1"/>
  <c r="U45" i="1"/>
  <c r="U55" i="3"/>
  <c r="T55" i="3"/>
  <c r="E9" i="4"/>
  <c r="U49" i="5"/>
  <c r="T49" i="5"/>
  <c r="T35" i="7"/>
  <c r="U35" i="7"/>
  <c r="U12" i="10"/>
  <c r="T12" i="10"/>
  <c r="T16" i="12"/>
  <c r="U16" i="12"/>
  <c r="T18" i="14"/>
  <c r="U18" i="14"/>
  <c r="T55" i="14"/>
  <c r="U55" i="14"/>
  <c r="T12" i="15"/>
  <c r="U12" i="15"/>
  <c r="T34" i="16"/>
  <c r="U34" i="16"/>
  <c r="T42" i="16"/>
  <c r="U42" i="16"/>
  <c r="U49" i="17"/>
  <c r="T49" i="17"/>
  <c r="T13" i="18"/>
  <c r="U13" i="18"/>
  <c r="U17" i="20"/>
  <c r="T17" i="20"/>
  <c r="U31" i="21"/>
  <c r="T31" i="21"/>
  <c r="T54" i="21"/>
  <c r="U54" i="21"/>
  <c r="Q9" i="23"/>
  <c r="U10" i="23"/>
  <c r="Q9" i="24"/>
  <c r="U10" i="24"/>
  <c r="T23" i="24"/>
  <c r="U23" i="24"/>
  <c r="E62" i="24"/>
  <c r="T63" i="24"/>
  <c r="U63" i="24"/>
  <c r="T18" i="29"/>
  <c r="U18" i="29"/>
  <c r="T42" i="38"/>
  <c r="U42" i="38"/>
  <c r="U20" i="54"/>
  <c r="T20" i="54"/>
  <c r="T31" i="54"/>
  <c r="U31" i="54"/>
  <c r="U22" i="1"/>
  <c r="P44" i="1"/>
  <c r="T64" i="1"/>
  <c r="U64" i="1"/>
  <c r="U16" i="2"/>
  <c r="P28" i="2"/>
  <c r="U36" i="2"/>
  <c r="T50" i="2"/>
  <c r="U11" i="3"/>
  <c r="T11" i="3"/>
  <c r="T20" i="3"/>
  <c r="U20" i="3"/>
  <c r="U32" i="3"/>
  <c r="T32" i="3"/>
  <c r="P56" i="3"/>
  <c r="T62" i="3"/>
  <c r="U63" i="3"/>
  <c r="P9" i="4"/>
  <c r="T17" i="4"/>
  <c r="U31" i="4"/>
  <c r="U54" i="4"/>
  <c r="T10" i="5"/>
  <c r="T38" i="5"/>
  <c r="E56" i="5"/>
  <c r="E43" i="5" s="1"/>
  <c r="Q62" i="5"/>
  <c r="T19" i="6"/>
  <c r="U33" i="6"/>
  <c r="Q44" i="6"/>
  <c r="Q43" i="6" s="1"/>
  <c r="T48" i="6"/>
  <c r="U50" i="6"/>
  <c r="T50" i="6"/>
  <c r="E62" i="6"/>
  <c r="T63" i="6"/>
  <c r="U63" i="6"/>
  <c r="T16" i="7"/>
  <c r="U16" i="7"/>
  <c r="T22" i="7"/>
  <c r="Q28" i="7"/>
  <c r="T32" i="7"/>
  <c r="U42" i="7"/>
  <c r="Q56" i="7"/>
  <c r="T60" i="7"/>
  <c r="P9" i="8"/>
  <c r="T23" i="8"/>
  <c r="U25" i="8"/>
  <c r="T25" i="8"/>
  <c r="U30" i="8"/>
  <c r="T30" i="8"/>
  <c r="P44" i="8"/>
  <c r="P43" i="8" s="1"/>
  <c r="E62" i="8"/>
  <c r="T25" i="9"/>
  <c r="T27" i="9"/>
  <c r="U27" i="9"/>
  <c r="E28" i="9"/>
  <c r="T36" i="9"/>
  <c r="T45" i="9"/>
  <c r="U47" i="9"/>
  <c r="T47" i="9"/>
  <c r="T57" i="9"/>
  <c r="U59" i="9"/>
  <c r="T59" i="9"/>
  <c r="T25" i="10"/>
  <c r="U27" i="10"/>
  <c r="T27" i="10"/>
  <c r="E28" i="10"/>
  <c r="T36" i="10"/>
  <c r="T45" i="10"/>
  <c r="U47" i="10"/>
  <c r="T47" i="10"/>
  <c r="T58" i="10"/>
  <c r="U60" i="10"/>
  <c r="T60" i="10"/>
  <c r="T11" i="11"/>
  <c r="T13" i="11"/>
  <c r="U13" i="11"/>
  <c r="P44" i="12"/>
  <c r="P43" i="12" s="1"/>
  <c r="T51" i="12"/>
  <c r="U51" i="12"/>
  <c r="T26" i="13"/>
  <c r="U26" i="13"/>
  <c r="T52" i="13"/>
  <c r="U52" i="13"/>
  <c r="U60" i="14"/>
  <c r="T60" i="14"/>
  <c r="T48" i="15"/>
  <c r="U48" i="15"/>
  <c r="T14" i="17"/>
  <c r="U14" i="17"/>
  <c r="U23" i="17"/>
  <c r="T23" i="17"/>
  <c r="U34" i="18"/>
  <c r="T34" i="18"/>
  <c r="P44" i="19"/>
  <c r="P43" i="19" s="1"/>
  <c r="T51" i="19"/>
  <c r="U51" i="19"/>
  <c r="U37" i="20"/>
  <c r="T37" i="20"/>
  <c r="T52" i="20"/>
  <c r="U52" i="20"/>
  <c r="P44" i="23"/>
  <c r="P43" i="23" s="1"/>
  <c r="T51" i="23"/>
  <c r="U51" i="23"/>
  <c r="P28" i="24"/>
  <c r="U17" i="25"/>
  <c r="T17" i="25"/>
  <c r="U31" i="25"/>
  <c r="T53" i="25"/>
  <c r="U53" i="25"/>
  <c r="U27" i="26"/>
  <c r="T27" i="26"/>
  <c r="T12" i="27"/>
  <c r="U12" i="27"/>
  <c r="T42" i="27"/>
  <c r="U42" i="27"/>
  <c r="U15" i="28"/>
  <c r="T15" i="28"/>
  <c r="U40" i="29"/>
  <c r="T40" i="29"/>
  <c r="T26" i="30"/>
  <c r="U26" i="30"/>
  <c r="T49" i="30"/>
  <c r="U49" i="30"/>
  <c r="U24" i="34"/>
  <c r="T24" i="34"/>
  <c r="E62" i="12"/>
  <c r="T63" i="12"/>
  <c r="U63" i="12"/>
  <c r="E9" i="14"/>
  <c r="T10" i="14"/>
  <c r="U10" i="14"/>
  <c r="U27" i="14"/>
  <c r="T27" i="14"/>
  <c r="U21" i="15"/>
  <c r="T21" i="15"/>
  <c r="E62" i="23"/>
  <c r="T63" i="23"/>
  <c r="U63" i="23"/>
  <c r="P9" i="25"/>
  <c r="T10" i="25"/>
  <c r="T30" i="26"/>
  <c r="U30" i="26"/>
  <c r="E44" i="29"/>
  <c r="T45" i="29"/>
  <c r="U45" i="29"/>
  <c r="T53" i="2"/>
  <c r="U53" i="2"/>
  <c r="T20" i="4"/>
  <c r="U20" i="4"/>
  <c r="U13" i="5"/>
  <c r="T13" i="5"/>
  <c r="U41" i="5"/>
  <c r="T41" i="5"/>
  <c r="E9" i="8"/>
  <c r="U10" i="8"/>
  <c r="T10" i="8"/>
  <c r="U39" i="9"/>
  <c r="T39" i="9"/>
  <c r="U39" i="10"/>
  <c r="T39" i="10"/>
  <c r="U22" i="11"/>
  <c r="T22" i="11"/>
  <c r="T34" i="11"/>
  <c r="U34" i="11"/>
  <c r="T32" i="15"/>
  <c r="U32" i="15"/>
  <c r="T22" i="16"/>
  <c r="U22" i="16"/>
  <c r="U49" i="16"/>
  <c r="T49" i="16"/>
  <c r="T42" i="17"/>
  <c r="U42" i="17"/>
  <c r="U22" i="18"/>
  <c r="T22" i="18"/>
  <c r="T49" i="18"/>
  <c r="U49" i="18"/>
  <c r="U36" i="19"/>
  <c r="T36" i="19"/>
  <c r="P28" i="20"/>
  <c r="T26" i="21"/>
  <c r="U26" i="21"/>
  <c r="U59" i="21"/>
  <c r="T59" i="21"/>
  <c r="T21" i="22"/>
  <c r="U21" i="22"/>
  <c r="T33" i="22"/>
  <c r="U33" i="22"/>
  <c r="U50" i="22"/>
  <c r="T50" i="22"/>
  <c r="U36" i="23"/>
  <c r="T36" i="23"/>
  <c r="U51" i="24"/>
  <c r="T51" i="24"/>
  <c r="Q9" i="25"/>
  <c r="U10" i="25"/>
  <c r="T52" i="28"/>
  <c r="U52" i="28"/>
  <c r="T50" i="31"/>
  <c r="U50" i="31"/>
  <c r="T17" i="34"/>
  <c r="U17" i="34"/>
  <c r="E44" i="34"/>
  <c r="T45" i="34"/>
  <c r="U45" i="34"/>
  <c r="E9" i="38"/>
  <c r="U10" i="38"/>
  <c r="T10" i="38"/>
  <c r="T30" i="38"/>
  <c r="U30" i="38"/>
  <c r="T39" i="54"/>
  <c r="U39" i="54"/>
  <c r="T15" i="1"/>
  <c r="U23" i="1"/>
  <c r="T23" i="1"/>
  <c r="E28" i="1"/>
  <c r="U29" i="1"/>
  <c r="T29" i="1"/>
  <c r="Q44" i="1"/>
  <c r="T53" i="1"/>
  <c r="U53" i="1"/>
  <c r="T17" i="2"/>
  <c r="U17" i="2"/>
  <c r="U26" i="2"/>
  <c r="T26" i="2"/>
  <c r="Q28" i="2"/>
  <c r="U37" i="2"/>
  <c r="T37" i="2"/>
  <c r="U46" i="2"/>
  <c r="T46" i="2"/>
  <c r="E44" i="3"/>
  <c r="T45" i="3"/>
  <c r="U53" i="3"/>
  <c r="Q56" i="3"/>
  <c r="U13" i="4"/>
  <c r="T13" i="4"/>
  <c r="U27" i="4"/>
  <c r="U32" i="4"/>
  <c r="T32" i="4"/>
  <c r="U41" i="4"/>
  <c r="T41" i="4"/>
  <c r="E44" i="4"/>
  <c r="U55" i="4"/>
  <c r="T55" i="4"/>
  <c r="E56" i="4"/>
  <c r="U20" i="5"/>
  <c r="T34" i="5"/>
  <c r="U34" i="5"/>
  <c r="U47" i="5"/>
  <c r="Q28" i="6"/>
  <c r="T34" i="6"/>
  <c r="U34" i="6"/>
  <c r="P62" i="6"/>
  <c r="Q9" i="8"/>
  <c r="Q8" i="8" s="1"/>
  <c r="Q44" i="8"/>
  <c r="U52" i="8"/>
  <c r="U10" i="9"/>
  <c r="P28" i="9"/>
  <c r="P28" i="10"/>
  <c r="U20" i="11"/>
  <c r="U32" i="11"/>
  <c r="E62" i="11"/>
  <c r="U63" i="11"/>
  <c r="T63" i="11"/>
  <c r="T36" i="12"/>
  <c r="U36" i="12"/>
  <c r="Q44" i="12"/>
  <c r="T17" i="13"/>
  <c r="U17" i="13"/>
  <c r="E56" i="13"/>
  <c r="U57" i="13"/>
  <c r="T57" i="13"/>
  <c r="T26" i="14"/>
  <c r="U26" i="14"/>
  <c r="U31" i="14"/>
  <c r="T31" i="14"/>
  <c r="T20" i="15"/>
  <c r="U20" i="15"/>
  <c r="T40" i="15"/>
  <c r="U40" i="15"/>
  <c r="U15" i="16"/>
  <c r="T15" i="16"/>
  <c r="U35" i="17"/>
  <c r="T35" i="17"/>
  <c r="T22" i="19"/>
  <c r="U22" i="19"/>
  <c r="E56" i="20"/>
  <c r="U57" i="20"/>
  <c r="T57" i="20"/>
  <c r="U39" i="21"/>
  <c r="T39" i="21"/>
  <c r="T41" i="22"/>
  <c r="U41" i="22"/>
  <c r="T23" i="23"/>
  <c r="U23" i="23"/>
  <c r="Q43" i="23"/>
  <c r="Q28" i="24"/>
  <c r="U25" i="25"/>
  <c r="T25" i="25"/>
  <c r="E56" i="25"/>
  <c r="U57" i="25"/>
  <c r="T57" i="25"/>
  <c r="E62" i="25"/>
  <c r="U63" i="25"/>
  <c r="T63" i="25"/>
  <c r="T36" i="26"/>
  <c r="U36" i="26"/>
  <c r="U19" i="27"/>
  <c r="T19" i="27"/>
  <c r="T55" i="27"/>
  <c r="U55" i="27"/>
  <c r="U64" i="27"/>
  <c r="T64" i="27"/>
  <c r="E9" i="29"/>
  <c r="T10" i="29"/>
  <c r="U10" i="29"/>
  <c r="T21" i="30"/>
  <c r="U21" i="30"/>
  <c r="T24" i="31"/>
  <c r="U24" i="31"/>
  <c r="T17" i="33"/>
  <c r="U17" i="33"/>
  <c r="U51" i="33"/>
  <c r="T51" i="33"/>
  <c r="U19" i="37"/>
  <c r="T19" i="37"/>
  <c r="U34" i="37"/>
  <c r="T34" i="37"/>
  <c r="T39" i="37"/>
  <c r="U39" i="37"/>
  <c r="E44" i="40"/>
  <c r="T45" i="40"/>
  <c r="U45" i="40"/>
  <c r="T20" i="48"/>
  <c r="U20" i="48"/>
  <c r="T33" i="4"/>
  <c r="U33" i="4"/>
  <c r="U35" i="6"/>
  <c r="T35" i="6"/>
  <c r="U18" i="13"/>
  <c r="T18" i="13"/>
  <c r="U41" i="15"/>
  <c r="T41" i="15"/>
  <c r="U23" i="19"/>
  <c r="T23" i="19"/>
  <c r="E28" i="20"/>
  <c r="U29" i="20"/>
  <c r="T29" i="20"/>
  <c r="E9" i="21"/>
  <c r="T10" i="21"/>
  <c r="U10" i="21"/>
  <c r="T18" i="21"/>
  <c r="U18" i="21"/>
  <c r="U42" i="22"/>
  <c r="T42" i="22"/>
  <c r="U55" i="30"/>
  <c r="T55" i="30"/>
  <c r="T46" i="3"/>
  <c r="U46" i="3"/>
  <c r="T54" i="8"/>
  <c r="U54" i="8"/>
  <c r="E9" i="1"/>
  <c r="U40" i="3"/>
  <c r="T40" i="3"/>
  <c r="T59" i="3"/>
  <c r="U59" i="3"/>
  <c r="P44" i="4"/>
  <c r="P56" i="4"/>
  <c r="U21" i="5"/>
  <c r="T21" i="5"/>
  <c r="T48" i="5"/>
  <c r="U48" i="5"/>
  <c r="U15" i="6"/>
  <c r="T15" i="6"/>
  <c r="Q62" i="6"/>
  <c r="T18" i="8"/>
  <c r="U18" i="8"/>
  <c r="U38" i="8"/>
  <c r="T38" i="8"/>
  <c r="U53" i="8"/>
  <c r="T53" i="8"/>
  <c r="U58" i="8"/>
  <c r="T58" i="8"/>
  <c r="U11" i="9"/>
  <c r="T11" i="9"/>
  <c r="T20" i="9"/>
  <c r="U20" i="9"/>
  <c r="T32" i="9"/>
  <c r="U32" i="9"/>
  <c r="U11" i="10"/>
  <c r="T11" i="10"/>
  <c r="U20" i="10"/>
  <c r="T20" i="10"/>
  <c r="T32" i="10"/>
  <c r="U32" i="10"/>
  <c r="T21" i="11"/>
  <c r="U21" i="11"/>
  <c r="U33" i="11"/>
  <c r="T33" i="11"/>
  <c r="U42" i="11"/>
  <c r="T42" i="11"/>
  <c r="P62" i="11"/>
  <c r="Q9" i="12"/>
  <c r="Q8" i="12" s="1"/>
  <c r="U15" i="12"/>
  <c r="T15" i="12"/>
  <c r="U24" i="12"/>
  <c r="T24" i="12"/>
  <c r="P56" i="13"/>
  <c r="P43" i="13" s="1"/>
  <c r="U39" i="14"/>
  <c r="T39" i="14"/>
  <c r="U48" i="14"/>
  <c r="T48" i="14"/>
  <c r="T48" i="16"/>
  <c r="U48" i="16"/>
  <c r="T48" i="17"/>
  <c r="U48" i="17"/>
  <c r="T60" i="17"/>
  <c r="U60" i="17"/>
  <c r="T21" i="18"/>
  <c r="U21" i="18"/>
  <c r="T35" i="19"/>
  <c r="U35" i="19"/>
  <c r="T16" i="20"/>
  <c r="U16" i="20"/>
  <c r="U25" i="20"/>
  <c r="T25" i="20"/>
  <c r="E44" i="20"/>
  <c r="U45" i="20"/>
  <c r="T45" i="20"/>
  <c r="P56" i="20"/>
  <c r="T30" i="21"/>
  <c r="U30" i="21"/>
  <c r="U47" i="21"/>
  <c r="T47" i="21"/>
  <c r="T58" i="21"/>
  <c r="U58" i="21"/>
  <c r="U14" i="22"/>
  <c r="T14" i="22"/>
  <c r="T49" i="22"/>
  <c r="U49" i="22"/>
  <c r="T35" i="23"/>
  <c r="U35" i="23"/>
  <c r="U16" i="24"/>
  <c r="T16" i="24"/>
  <c r="T50" i="24"/>
  <c r="U50" i="24"/>
  <c r="T34" i="25"/>
  <c r="U34" i="25"/>
  <c r="T47" i="25"/>
  <c r="U47" i="25"/>
  <c r="P56" i="25"/>
  <c r="U13" i="26"/>
  <c r="T13" i="26"/>
  <c r="U49" i="26"/>
  <c r="T49" i="26"/>
  <c r="U50" i="27"/>
  <c r="T50" i="27"/>
  <c r="U35" i="28"/>
  <c r="T35" i="28"/>
  <c r="T31" i="29"/>
  <c r="U31" i="29"/>
  <c r="U13" i="31"/>
  <c r="T13" i="31"/>
  <c r="U38" i="33"/>
  <c r="T38" i="33"/>
  <c r="T47" i="36"/>
  <c r="U47" i="36"/>
  <c r="T60" i="37"/>
  <c r="U60" i="37"/>
  <c r="T18" i="2"/>
  <c r="U18" i="2"/>
  <c r="T27" i="3"/>
  <c r="U27" i="3"/>
  <c r="U51" i="7"/>
  <c r="T51" i="7"/>
  <c r="E28" i="13"/>
  <c r="T29" i="13"/>
  <c r="U29" i="13"/>
  <c r="T37" i="13"/>
  <c r="U37" i="13"/>
  <c r="E62" i="22"/>
  <c r="U63" i="22"/>
  <c r="T63" i="22"/>
  <c r="T35" i="24"/>
  <c r="U35" i="24"/>
  <c r="E62" i="38"/>
  <c r="U63" i="38"/>
  <c r="T63" i="38"/>
  <c r="T58" i="2"/>
  <c r="U58" i="2"/>
  <c r="E44" i="8"/>
  <c r="U45" i="8"/>
  <c r="T45" i="8"/>
  <c r="U12" i="9"/>
  <c r="T12" i="9"/>
  <c r="E62" i="1"/>
  <c r="T63" i="1"/>
  <c r="Q28" i="1"/>
  <c r="T37" i="1"/>
  <c r="U37" i="1"/>
  <c r="U51" i="1"/>
  <c r="E9" i="2"/>
  <c r="U10" i="2"/>
  <c r="T10" i="2"/>
  <c r="U24" i="2"/>
  <c r="T63" i="2"/>
  <c r="P9" i="3"/>
  <c r="T17" i="3"/>
  <c r="U19" i="3"/>
  <c r="T19" i="3"/>
  <c r="T29" i="3"/>
  <c r="U31" i="3"/>
  <c r="T31" i="3"/>
  <c r="Q44" i="3"/>
  <c r="U11" i="4"/>
  <c r="U39" i="4"/>
  <c r="T48" i="4"/>
  <c r="U48" i="4"/>
  <c r="T60" i="4"/>
  <c r="U60" i="4"/>
  <c r="E9" i="5"/>
  <c r="T18" i="5"/>
  <c r="U32" i="5"/>
  <c r="T45" i="5"/>
  <c r="U59" i="5"/>
  <c r="U41" i="6"/>
  <c r="Q9" i="7"/>
  <c r="T13" i="7"/>
  <c r="T15" i="7"/>
  <c r="U15" i="7"/>
  <c r="T24" i="7"/>
  <c r="U24" i="7"/>
  <c r="U52" i="7"/>
  <c r="T52" i="7"/>
  <c r="U64" i="7"/>
  <c r="T64" i="7"/>
  <c r="E28" i="8"/>
  <c r="U29" i="8"/>
  <c r="T29" i="8"/>
  <c r="E44" i="9"/>
  <c r="T53" i="9"/>
  <c r="U55" i="9"/>
  <c r="T55" i="9"/>
  <c r="E56" i="9"/>
  <c r="E44" i="10"/>
  <c r="T53" i="10"/>
  <c r="T55" i="10"/>
  <c r="U55" i="10"/>
  <c r="T27" i="11"/>
  <c r="U50" i="11"/>
  <c r="T50" i="11"/>
  <c r="T64" i="12"/>
  <c r="U64" i="12"/>
  <c r="E9" i="13"/>
  <c r="U10" i="13"/>
  <c r="T10" i="13"/>
  <c r="T25" i="13"/>
  <c r="U25" i="13"/>
  <c r="U30" i="13"/>
  <c r="T30" i="13"/>
  <c r="U38" i="13"/>
  <c r="T38" i="13"/>
  <c r="U11" i="14"/>
  <c r="T11" i="14"/>
  <c r="T59" i="14"/>
  <c r="U59" i="14"/>
  <c r="T22" i="17"/>
  <c r="U22" i="17"/>
  <c r="T33" i="18"/>
  <c r="U33" i="18"/>
  <c r="U42" i="18"/>
  <c r="T42" i="18"/>
  <c r="U15" i="19"/>
  <c r="T15" i="19"/>
  <c r="Q28" i="19"/>
  <c r="U64" i="19"/>
  <c r="T64" i="19"/>
  <c r="T36" i="20"/>
  <c r="U36" i="20"/>
  <c r="P44" i="20"/>
  <c r="U11" i="21"/>
  <c r="T11" i="21"/>
  <c r="U19" i="21"/>
  <c r="T19" i="21"/>
  <c r="U16" i="23"/>
  <c r="T16" i="23"/>
  <c r="Q28" i="23"/>
  <c r="U64" i="23"/>
  <c r="T64" i="23"/>
  <c r="U36" i="24"/>
  <c r="T36" i="24"/>
  <c r="Q56" i="24"/>
  <c r="T16" i="25"/>
  <c r="U16" i="25"/>
  <c r="T26" i="26"/>
  <c r="U26" i="26"/>
  <c r="U31" i="26"/>
  <c r="T31" i="26"/>
  <c r="T42" i="26"/>
  <c r="U42" i="26"/>
  <c r="T60" i="26"/>
  <c r="U60" i="26"/>
  <c r="T14" i="28"/>
  <c r="U14" i="28"/>
  <c r="U53" i="39"/>
  <c r="T53" i="39"/>
  <c r="E28" i="40"/>
  <c r="T29" i="40"/>
  <c r="U29" i="40"/>
  <c r="T33" i="40"/>
  <c r="U33" i="40"/>
  <c r="T22" i="45"/>
  <c r="U22" i="45"/>
  <c r="U36" i="1"/>
  <c r="T36" i="1"/>
  <c r="E62" i="7"/>
  <c r="U63" i="7"/>
  <c r="T63" i="7"/>
  <c r="U49" i="11"/>
  <c r="T49" i="11"/>
  <c r="T15" i="23"/>
  <c r="U15" i="23"/>
  <c r="U20" i="28"/>
  <c r="T20" i="28"/>
  <c r="T16" i="35"/>
  <c r="U16" i="35"/>
  <c r="P28" i="1"/>
  <c r="U54" i="3"/>
  <c r="T54" i="3"/>
  <c r="Q9" i="1"/>
  <c r="T52" i="1"/>
  <c r="U52" i="1"/>
  <c r="P9" i="2"/>
  <c r="U25" i="2"/>
  <c r="T25" i="2"/>
  <c r="Q9" i="3"/>
  <c r="U38" i="3"/>
  <c r="U12" i="4"/>
  <c r="T12" i="4"/>
  <c r="T21" i="4"/>
  <c r="U21" i="4"/>
  <c r="U40" i="4"/>
  <c r="T40" i="4"/>
  <c r="U33" i="5"/>
  <c r="T33" i="5"/>
  <c r="T44" i="5"/>
  <c r="U45" i="5"/>
  <c r="U55" i="5"/>
  <c r="U60" i="5"/>
  <c r="T60" i="5"/>
  <c r="U16" i="8"/>
  <c r="P28" i="8"/>
  <c r="U64" i="8"/>
  <c r="U18" i="9"/>
  <c r="U40" i="9"/>
  <c r="T40" i="9"/>
  <c r="P44" i="9"/>
  <c r="P56" i="9"/>
  <c r="E9" i="10"/>
  <c r="T10" i="10"/>
  <c r="U40" i="10"/>
  <c r="T40" i="10"/>
  <c r="U35" i="12"/>
  <c r="T35" i="12"/>
  <c r="P9" i="13"/>
  <c r="T64" i="13"/>
  <c r="U64" i="13"/>
  <c r="U19" i="14"/>
  <c r="T19" i="14"/>
  <c r="T30" i="14"/>
  <c r="U30" i="14"/>
  <c r="U13" i="15"/>
  <c r="T13" i="15"/>
  <c r="U33" i="15"/>
  <c r="T33" i="15"/>
  <c r="T14" i="16"/>
  <c r="U14" i="16"/>
  <c r="U23" i="16"/>
  <c r="T23" i="16"/>
  <c r="U35" i="16"/>
  <c r="T35" i="16"/>
  <c r="Q28" i="17"/>
  <c r="T34" i="17"/>
  <c r="U34" i="17"/>
  <c r="U14" i="18"/>
  <c r="T14" i="18"/>
  <c r="U50" i="18"/>
  <c r="T50" i="18"/>
  <c r="P9" i="20"/>
  <c r="T10" i="20"/>
  <c r="T64" i="20"/>
  <c r="U64" i="20"/>
  <c r="U27" i="21"/>
  <c r="T27" i="21"/>
  <c r="T38" i="21"/>
  <c r="U38" i="21"/>
  <c r="U55" i="21"/>
  <c r="T55" i="21"/>
  <c r="U22" i="22"/>
  <c r="T22" i="22"/>
  <c r="U34" i="22"/>
  <c r="T34" i="22"/>
  <c r="U24" i="24"/>
  <c r="T24" i="24"/>
  <c r="Q44" i="24"/>
  <c r="U64" i="24"/>
  <c r="T64" i="24"/>
  <c r="T24" i="25"/>
  <c r="U24" i="25"/>
  <c r="E28" i="25"/>
  <c r="U29" i="25"/>
  <c r="T29" i="25"/>
  <c r="T18" i="27"/>
  <c r="U18" i="27"/>
  <c r="T24" i="27"/>
  <c r="U24" i="27"/>
  <c r="Q9" i="28"/>
  <c r="U32" i="30"/>
  <c r="T32" i="30"/>
  <c r="T35" i="30"/>
  <c r="U35" i="30"/>
  <c r="T23" i="32"/>
  <c r="U23" i="32"/>
  <c r="U32" i="32"/>
  <c r="T32" i="32"/>
  <c r="T60" i="32"/>
  <c r="U60" i="32"/>
  <c r="U13" i="42"/>
  <c r="T13" i="42"/>
  <c r="T34" i="45"/>
  <c r="U34" i="45"/>
  <c r="Q28" i="4"/>
  <c r="Q44" i="5"/>
  <c r="Q56" i="5"/>
  <c r="E28" i="6"/>
  <c r="E9" i="7"/>
  <c r="Q56" i="10"/>
  <c r="Q9" i="11"/>
  <c r="P28" i="11"/>
  <c r="P44" i="11"/>
  <c r="P56" i="11"/>
  <c r="P9" i="1"/>
  <c r="Q62" i="4"/>
  <c r="Q28" i="5"/>
  <c r="E62" i="5"/>
  <c r="Q9" i="6"/>
  <c r="P28" i="6"/>
  <c r="P44" i="6"/>
  <c r="P56" i="6"/>
  <c r="P9" i="7"/>
  <c r="P8" i="7" s="1"/>
  <c r="E28" i="7"/>
  <c r="E44" i="7"/>
  <c r="E56" i="7"/>
  <c r="Q62" i="9"/>
  <c r="P62" i="10"/>
  <c r="Q28" i="11"/>
  <c r="Q44" i="11"/>
  <c r="Q56" i="11"/>
  <c r="P9" i="12"/>
  <c r="E28" i="12"/>
  <c r="E44" i="12"/>
  <c r="E56" i="12"/>
  <c r="Q62" i="14"/>
  <c r="P62" i="15"/>
  <c r="Q9" i="16"/>
  <c r="Q8" i="16" s="1"/>
  <c r="P28" i="16"/>
  <c r="Q56" i="16"/>
  <c r="Q9" i="17"/>
  <c r="P28" i="17"/>
  <c r="E62" i="17"/>
  <c r="Q28" i="18"/>
  <c r="Q44" i="18"/>
  <c r="Q56" i="18"/>
  <c r="E62" i="18"/>
  <c r="Q9" i="19"/>
  <c r="Q8" i="19" s="1"/>
  <c r="E28" i="19"/>
  <c r="E44" i="19"/>
  <c r="E56" i="19"/>
  <c r="E9" i="20"/>
  <c r="Q62" i="21"/>
  <c r="Q28" i="22"/>
  <c r="Q44" i="22"/>
  <c r="Q56" i="22"/>
  <c r="P9" i="23"/>
  <c r="P8" i="23" s="1"/>
  <c r="E28" i="23"/>
  <c r="E44" i="23"/>
  <c r="E56" i="23"/>
  <c r="P9" i="24"/>
  <c r="E28" i="24"/>
  <c r="P44" i="24"/>
  <c r="P43" i="24" s="1"/>
  <c r="E56" i="24"/>
  <c r="E9" i="25"/>
  <c r="Q9" i="26"/>
  <c r="P44" i="26"/>
  <c r="Q62" i="26"/>
  <c r="Q44" i="27"/>
  <c r="Q43" i="27" s="1"/>
  <c r="P9" i="28"/>
  <c r="U26" i="28"/>
  <c r="T26" i="28"/>
  <c r="Q28" i="28"/>
  <c r="Q44" i="28"/>
  <c r="T53" i="28"/>
  <c r="U53" i="28"/>
  <c r="U58" i="28"/>
  <c r="T58" i="28"/>
  <c r="T11" i="29"/>
  <c r="U11" i="29"/>
  <c r="T19" i="29"/>
  <c r="U19" i="29"/>
  <c r="U39" i="29"/>
  <c r="U53" i="29"/>
  <c r="T53" i="29"/>
  <c r="T27" i="30"/>
  <c r="U27" i="30"/>
  <c r="E28" i="30"/>
  <c r="T37" i="30"/>
  <c r="U37" i="30"/>
  <c r="U50" i="30"/>
  <c r="T50" i="30"/>
  <c r="T18" i="31"/>
  <c r="U18" i="31"/>
  <c r="T42" i="31"/>
  <c r="U42" i="31"/>
  <c r="T55" i="31"/>
  <c r="U55" i="31"/>
  <c r="E9" i="32"/>
  <c r="U10" i="32"/>
  <c r="T10" i="32"/>
  <c r="Q44" i="32"/>
  <c r="T50" i="34"/>
  <c r="U50" i="34"/>
  <c r="U36" i="36"/>
  <c r="T36" i="36"/>
  <c r="T49" i="37"/>
  <c r="U49" i="37"/>
  <c r="T18" i="39"/>
  <c r="U18" i="39"/>
  <c r="P9" i="40"/>
  <c r="P8" i="40" s="1"/>
  <c r="U58" i="40"/>
  <c r="T58" i="40"/>
  <c r="U32" i="41"/>
  <c r="T32" i="41"/>
  <c r="U34" i="46"/>
  <c r="T34" i="46"/>
  <c r="Q62" i="11"/>
  <c r="P62" i="12"/>
  <c r="Q9" i="13"/>
  <c r="P28" i="13"/>
  <c r="Q44" i="13"/>
  <c r="Q56" i="13"/>
  <c r="E62" i="13"/>
  <c r="P9" i="14"/>
  <c r="E28" i="14"/>
  <c r="Q62" i="16"/>
  <c r="P62" i="19"/>
  <c r="Q28" i="20"/>
  <c r="Q44" i="20"/>
  <c r="Q56" i="20"/>
  <c r="E62" i="20"/>
  <c r="P9" i="21"/>
  <c r="E28" i="21"/>
  <c r="E44" i="21"/>
  <c r="E56" i="21"/>
  <c r="Q62" i="22"/>
  <c r="P62" i="23"/>
  <c r="P62" i="24"/>
  <c r="Q56" i="25"/>
  <c r="E28" i="26"/>
  <c r="Q28" i="27"/>
  <c r="E56" i="27"/>
  <c r="U30" i="28"/>
  <c r="T30" i="28"/>
  <c r="U38" i="28"/>
  <c r="T38" i="28"/>
  <c r="U46" i="28"/>
  <c r="T46" i="28"/>
  <c r="E56" i="28"/>
  <c r="T57" i="28"/>
  <c r="U57" i="28"/>
  <c r="P9" i="29"/>
  <c r="T52" i="29"/>
  <c r="U52" i="29"/>
  <c r="U35" i="31"/>
  <c r="T35" i="31"/>
  <c r="U24" i="33"/>
  <c r="T24" i="33"/>
  <c r="U11" i="34"/>
  <c r="T11" i="34"/>
  <c r="T11" i="35"/>
  <c r="U11" i="35"/>
  <c r="U23" i="35"/>
  <c r="T23" i="35"/>
  <c r="U31" i="36"/>
  <c r="T31" i="36"/>
  <c r="T42" i="36"/>
  <c r="U42" i="36"/>
  <c r="Q62" i="36"/>
  <c r="Q28" i="37"/>
  <c r="T31" i="41"/>
  <c r="U31" i="41"/>
  <c r="Q44" i="42"/>
  <c r="Q43" i="42" s="1"/>
  <c r="T50" i="42"/>
  <c r="U50" i="42"/>
  <c r="T33" i="43"/>
  <c r="U33" i="43"/>
  <c r="T48" i="44"/>
  <c r="U48" i="44"/>
  <c r="T60" i="44"/>
  <c r="U60" i="44"/>
  <c r="T14" i="48"/>
  <c r="U14" i="48"/>
  <c r="T11" i="54"/>
  <c r="U11" i="54"/>
  <c r="Q28" i="13"/>
  <c r="Q9" i="14"/>
  <c r="P28" i="14"/>
  <c r="E44" i="14"/>
  <c r="E56" i="14"/>
  <c r="E9" i="15"/>
  <c r="Q9" i="21"/>
  <c r="P28" i="21"/>
  <c r="P44" i="21"/>
  <c r="P56" i="21"/>
  <c r="E44" i="25"/>
  <c r="U59" i="25"/>
  <c r="P28" i="26"/>
  <c r="T39" i="26"/>
  <c r="T45" i="26"/>
  <c r="E9" i="27"/>
  <c r="T21" i="27"/>
  <c r="P56" i="27"/>
  <c r="E62" i="27"/>
  <c r="T63" i="27"/>
  <c r="P56" i="28"/>
  <c r="U33" i="29"/>
  <c r="T33" i="29"/>
  <c r="T47" i="29"/>
  <c r="U47" i="29"/>
  <c r="U14" i="30"/>
  <c r="T14" i="30"/>
  <c r="U30" i="30"/>
  <c r="U60" i="30"/>
  <c r="P28" i="31"/>
  <c r="T49" i="31"/>
  <c r="U49" i="31"/>
  <c r="T59" i="31"/>
  <c r="U59" i="31"/>
  <c r="U17" i="32"/>
  <c r="T17" i="32"/>
  <c r="E9" i="33"/>
  <c r="U10" i="33"/>
  <c r="T10" i="33"/>
  <c r="T50" i="33"/>
  <c r="U50" i="33"/>
  <c r="U32" i="34"/>
  <c r="T32" i="34"/>
  <c r="E44" i="35"/>
  <c r="U45" i="35"/>
  <c r="T45" i="35"/>
  <c r="U60" i="35"/>
  <c r="T60" i="35"/>
  <c r="U20" i="36"/>
  <c r="T20" i="36"/>
  <c r="T22" i="38"/>
  <c r="U22" i="38"/>
  <c r="T36" i="38"/>
  <c r="U36" i="38"/>
  <c r="U49" i="38"/>
  <c r="T49" i="38"/>
  <c r="U16" i="40"/>
  <c r="T16" i="40"/>
  <c r="T12" i="42"/>
  <c r="U12" i="42"/>
  <c r="T21" i="43"/>
  <c r="U21" i="43"/>
  <c r="T41" i="44"/>
  <c r="U41" i="44"/>
  <c r="Q28" i="14"/>
  <c r="P44" i="14"/>
  <c r="P56" i="14"/>
  <c r="P9" i="15"/>
  <c r="E28" i="15"/>
  <c r="E44" i="15"/>
  <c r="E56" i="15"/>
  <c r="E44" i="16"/>
  <c r="E44" i="17"/>
  <c r="E56" i="17"/>
  <c r="E9" i="18"/>
  <c r="Q62" i="20"/>
  <c r="Q28" i="21"/>
  <c r="Q44" i="21"/>
  <c r="Q56" i="21"/>
  <c r="E9" i="22"/>
  <c r="P44" i="25"/>
  <c r="P43" i="25" s="1"/>
  <c r="E56" i="26"/>
  <c r="U54" i="28"/>
  <c r="T54" i="28"/>
  <c r="Q56" i="28"/>
  <c r="U12" i="29"/>
  <c r="T12" i="29"/>
  <c r="U20" i="29"/>
  <c r="T20" i="29"/>
  <c r="T31" i="30"/>
  <c r="U31" i="30"/>
  <c r="U38" i="30"/>
  <c r="T38" i="30"/>
  <c r="T12" i="31"/>
  <c r="U12" i="31"/>
  <c r="U19" i="31"/>
  <c r="T19" i="31"/>
  <c r="U38" i="32"/>
  <c r="T38" i="32"/>
  <c r="T51" i="32"/>
  <c r="U51" i="32"/>
  <c r="P44" i="33"/>
  <c r="T23" i="34"/>
  <c r="U23" i="34"/>
  <c r="U51" i="34"/>
  <c r="T51" i="34"/>
  <c r="U53" i="36"/>
  <c r="T53" i="36"/>
  <c r="T13" i="37"/>
  <c r="U13" i="37"/>
  <c r="T16" i="38"/>
  <c r="U16" i="38"/>
  <c r="U12" i="39"/>
  <c r="T12" i="39"/>
  <c r="T39" i="40"/>
  <c r="U39" i="40"/>
  <c r="U51" i="40"/>
  <c r="T51" i="40"/>
  <c r="T64" i="40"/>
  <c r="U64" i="40"/>
  <c r="U11" i="41"/>
  <c r="T11" i="41"/>
  <c r="U37" i="41"/>
  <c r="T37" i="41"/>
  <c r="U14" i="44"/>
  <c r="T14" i="44"/>
  <c r="T39" i="47"/>
  <c r="U39" i="47"/>
  <c r="U64" i="47"/>
  <c r="T64" i="47"/>
  <c r="U17" i="51"/>
  <c r="T17" i="51"/>
  <c r="T44" i="51"/>
  <c r="T51" i="51"/>
  <c r="U51" i="51"/>
  <c r="U64" i="51"/>
  <c r="T64" i="51"/>
  <c r="E56" i="10"/>
  <c r="E9" i="11"/>
  <c r="Q62" i="13"/>
  <c r="P62" i="2"/>
  <c r="Q28" i="3"/>
  <c r="U28" i="3" s="1"/>
  <c r="P62" i="3"/>
  <c r="Q9" i="4"/>
  <c r="Q8" i="4" s="1"/>
  <c r="P28" i="4"/>
  <c r="Q44" i="4"/>
  <c r="Q56" i="4"/>
  <c r="E62" i="4"/>
  <c r="P9" i="5"/>
  <c r="E28" i="5"/>
  <c r="P44" i="5"/>
  <c r="P43" i="5" s="1"/>
  <c r="P56" i="5"/>
  <c r="E9" i="6"/>
  <c r="Q62" i="8"/>
  <c r="Q28" i="9"/>
  <c r="Q8" i="9" s="1"/>
  <c r="Q44" i="9"/>
  <c r="Q56" i="9"/>
  <c r="E62" i="9"/>
  <c r="Q28" i="10"/>
  <c r="Q8" i="10" s="1"/>
  <c r="Q44" i="10"/>
  <c r="P56" i="10"/>
  <c r="P9" i="11"/>
  <c r="P8" i="11" s="1"/>
  <c r="E28" i="11"/>
  <c r="E44" i="11"/>
  <c r="E56" i="11"/>
  <c r="Q44" i="14"/>
  <c r="Q56" i="14"/>
  <c r="E62" i="14"/>
  <c r="Q9" i="15"/>
  <c r="P28" i="15"/>
  <c r="P44" i="15"/>
  <c r="P56" i="15"/>
  <c r="E9" i="16"/>
  <c r="P44" i="16"/>
  <c r="E56" i="16"/>
  <c r="E9" i="17"/>
  <c r="P44" i="17"/>
  <c r="P56" i="17"/>
  <c r="P9" i="18"/>
  <c r="E28" i="18"/>
  <c r="E44" i="18"/>
  <c r="E56" i="18"/>
  <c r="E9" i="19"/>
  <c r="E62" i="21"/>
  <c r="P9" i="22"/>
  <c r="E28" i="22"/>
  <c r="E44" i="22"/>
  <c r="E56" i="22"/>
  <c r="Q44" i="25"/>
  <c r="E9" i="26"/>
  <c r="P56" i="26"/>
  <c r="Q9" i="27"/>
  <c r="E44" i="27"/>
  <c r="Q62" i="27"/>
  <c r="E28" i="28"/>
  <c r="T29" i="28"/>
  <c r="U29" i="28"/>
  <c r="T37" i="28"/>
  <c r="U37" i="28"/>
  <c r="E44" i="28"/>
  <c r="T45" i="28"/>
  <c r="U45" i="28"/>
  <c r="E62" i="28"/>
  <c r="T23" i="33"/>
  <c r="U23" i="33"/>
  <c r="T58" i="33"/>
  <c r="U58" i="33"/>
  <c r="T18" i="34"/>
  <c r="U18" i="34"/>
  <c r="U39" i="34"/>
  <c r="T39" i="34"/>
  <c r="U59" i="34"/>
  <c r="T59" i="34"/>
  <c r="E9" i="35"/>
  <c r="T10" i="35"/>
  <c r="U10" i="35"/>
  <c r="U32" i="35"/>
  <c r="T32" i="35"/>
  <c r="P9" i="36"/>
  <c r="T27" i="36"/>
  <c r="U27" i="36"/>
  <c r="T30" i="36"/>
  <c r="U30" i="36"/>
  <c r="U40" i="37"/>
  <c r="T40" i="37"/>
  <c r="T60" i="39"/>
  <c r="U60" i="39"/>
  <c r="T49" i="41"/>
  <c r="U49" i="41"/>
  <c r="Q62" i="41"/>
  <c r="T23" i="42"/>
  <c r="U23" i="42"/>
  <c r="U15" i="43"/>
  <c r="T15" i="43"/>
  <c r="T14" i="49"/>
  <c r="U14" i="49"/>
  <c r="T18" i="49"/>
  <c r="U18" i="49"/>
  <c r="T20" i="50"/>
  <c r="U20" i="50"/>
  <c r="Q9" i="5"/>
  <c r="P28" i="5"/>
  <c r="P9" i="6"/>
  <c r="E44" i="6"/>
  <c r="E56" i="6"/>
  <c r="E9" i="12"/>
  <c r="Q28" i="15"/>
  <c r="Q44" i="15"/>
  <c r="Q56" i="15"/>
  <c r="P9" i="16"/>
  <c r="E28" i="16"/>
  <c r="Q44" i="16"/>
  <c r="Q43" i="16" s="1"/>
  <c r="P56" i="16"/>
  <c r="P9" i="17"/>
  <c r="E28" i="17"/>
  <c r="Q44" i="17"/>
  <c r="Q56" i="17"/>
  <c r="Q9" i="18"/>
  <c r="P28" i="18"/>
  <c r="P44" i="18"/>
  <c r="P56" i="18"/>
  <c r="P9" i="19"/>
  <c r="P8" i="19" s="1"/>
  <c r="Q9" i="22"/>
  <c r="P28" i="22"/>
  <c r="P44" i="22"/>
  <c r="P56" i="22"/>
  <c r="E9" i="23"/>
  <c r="E9" i="24"/>
  <c r="E44" i="24"/>
  <c r="P9" i="26"/>
  <c r="E44" i="26"/>
  <c r="P44" i="27"/>
  <c r="E9" i="28"/>
  <c r="T10" i="28"/>
  <c r="P28" i="28"/>
  <c r="P44" i="28"/>
  <c r="T32" i="29"/>
  <c r="U32" i="29"/>
  <c r="T46" i="29"/>
  <c r="U46" i="29"/>
  <c r="T24" i="32"/>
  <c r="U24" i="32"/>
  <c r="T31" i="33"/>
  <c r="U31" i="33"/>
  <c r="U17" i="35"/>
  <c r="T17" i="35"/>
  <c r="T48" i="38"/>
  <c r="U48" i="38"/>
  <c r="T24" i="39"/>
  <c r="U24" i="39"/>
  <c r="U37" i="39"/>
  <c r="T37" i="39"/>
  <c r="T42" i="39"/>
  <c r="U42" i="39"/>
  <c r="E9" i="40"/>
  <c r="U10" i="40"/>
  <c r="T10" i="40"/>
  <c r="T15" i="40"/>
  <c r="U15" i="40"/>
  <c r="U26" i="40"/>
  <c r="T26" i="40"/>
  <c r="U22" i="41"/>
  <c r="T22" i="41"/>
  <c r="T35" i="42"/>
  <c r="U35" i="42"/>
  <c r="T20" i="43"/>
  <c r="U20" i="43"/>
  <c r="T47" i="46"/>
  <c r="U47" i="46"/>
  <c r="E62" i="48"/>
  <c r="T63" i="48"/>
  <c r="U63" i="48"/>
  <c r="T34" i="49"/>
  <c r="U34" i="49"/>
  <c r="E44" i="49"/>
  <c r="U45" i="49"/>
  <c r="T45" i="49"/>
  <c r="Q28" i="25"/>
  <c r="P62" i="25"/>
  <c r="Q28" i="26"/>
  <c r="Q44" i="26"/>
  <c r="Q43" i="26" s="1"/>
  <c r="Q56" i="26"/>
  <c r="E62" i="26"/>
  <c r="P9" i="27"/>
  <c r="E28" i="27"/>
  <c r="E56" i="29"/>
  <c r="E62" i="29"/>
  <c r="P9" i="30"/>
  <c r="T33" i="30"/>
  <c r="E44" i="30"/>
  <c r="Q56" i="30"/>
  <c r="Q43" i="30" s="1"/>
  <c r="P62" i="30"/>
  <c r="T14" i="31"/>
  <c r="Q44" i="31"/>
  <c r="U16" i="32"/>
  <c r="T37" i="32"/>
  <c r="E44" i="32"/>
  <c r="Q56" i="32"/>
  <c r="Q62" i="32"/>
  <c r="Q28" i="33"/>
  <c r="E44" i="33"/>
  <c r="U45" i="33"/>
  <c r="Q28" i="34"/>
  <c r="T31" i="34"/>
  <c r="U38" i="34"/>
  <c r="T58" i="34"/>
  <c r="Q28" i="35"/>
  <c r="U49" i="35"/>
  <c r="U59" i="35"/>
  <c r="E9" i="36"/>
  <c r="T41" i="36"/>
  <c r="E56" i="36"/>
  <c r="U23" i="37"/>
  <c r="E44" i="37"/>
  <c r="U55" i="37"/>
  <c r="T15" i="38"/>
  <c r="T17" i="39"/>
  <c r="U30" i="39"/>
  <c r="U36" i="39"/>
  <c r="P56" i="39"/>
  <c r="U46" i="40"/>
  <c r="U55" i="40"/>
  <c r="U15" i="41"/>
  <c r="T33" i="41"/>
  <c r="T42" i="41"/>
  <c r="U48" i="41"/>
  <c r="U22" i="42"/>
  <c r="E62" i="42"/>
  <c r="U63" i="42"/>
  <c r="T63" i="42"/>
  <c r="Q28" i="43"/>
  <c r="T34" i="43"/>
  <c r="U34" i="43"/>
  <c r="T21" i="44"/>
  <c r="U21" i="44"/>
  <c r="T49" i="45"/>
  <c r="U49" i="45"/>
  <c r="T13" i="46"/>
  <c r="U13" i="46"/>
  <c r="U22" i="46"/>
  <c r="T22" i="46"/>
  <c r="E62" i="46"/>
  <c r="T63" i="46"/>
  <c r="U63" i="46"/>
  <c r="U22" i="47"/>
  <c r="T22" i="47"/>
  <c r="U41" i="48"/>
  <c r="T41" i="48"/>
  <c r="T48" i="48"/>
  <c r="U48" i="48"/>
  <c r="T52" i="48"/>
  <c r="U52" i="48"/>
  <c r="T35" i="50"/>
  <c r="U35" i="50"/>
  <c r="U22" i="55"/>
  <c r="T22" i="55"/>
  <c r="Q28" i="31"/>
  <c r="Q9" i="32"/>
  <c r="P9" i="33"/>
  <c r="E9" i="34"/>
  <c r="T10" i="34"/>
  <c r="Q44" i="34"/>
  <c r="P9" i="35"/>
  <c r="Q44" i="35"/>
  <c r="T62" i="35"/>
  <c r="T13" i="36"/>
  <c r="T33" i="37"/>
  <c r="Q9" i="38"/>
  <c r="Q56" i="38"/>
  <c r="Q62" i="38"/>
  <c r="T46" i="39"/>
  <c r="Q9" i="40"/>
  <c r="Q28" i="40"/>
  <c r="P44" i="40"/>
  <c r="P9" i="41"/>
  <c r="U16" i="42"/>
  <c r="T16" i="42"/>
  <c r="Q28" i="42"/>
  <c r="U50" i="43"/>
  <c r="T50" i="43"/>
  <c r="Q62" i="43"/>
  <c r="U15" i="45"/>
  <c r="T15" i="45"/>
  <c r="T21" i="46"/>
  <c r="U21" i="46"/>
  <c r="U16" i="47"/>
  <c r="T16" i="47"/>
  <c r="U33" i="47"/>
  <c r="T33" i="47"/>
  <c r="U50" i="47"/>
  <c r="T50" i="47"/>
  <c r="U30" i="48"/>
  <c r="T30" i="48"/>
  <c r="T47" i="48"/>
  <c r="U47" i="48"/>
  <c r="U15" i="50"/>
  <c r="T15" i="50"/>
  <c r="E28" i="50"/>
  <c r="U29" i="50"/>
  <c r="T29" i="50"/>
  <c r="T34" i="50"/>
  <c r="U34" i="50"/>
  <c r="P43" i="51"/>
  <c r="Q56" i="51"/>
  <c r="U33" i="53"/>
  <c r="T33" i="53"/>
  <c r="U49" i="53"/>
  <c r="T49" i="53"/>
  <c r="E9" i="31"/>
  <c r="Q9" i="33"/>
  <c r="E56" i="33"/>
  <c r="U57" i="33"/>
  <c r="P9" i="34"/>
  <c r="E62" i="34"/>
  <c r="Q9" i="35"/>
  <c r="P28" i="36"/>
  <c r="E44" i="36"/>
  <c r="P28" i="38"/>
  <c r="E9" i="39"/>
  <c r="T10" i="39"/>
  <c r="Q44" i="40"/>
  <c r="E56" i="40"/>
  <c r="T57" i="40"/>
  <c r="E28" i="41"/>
  <c r="T14" i="43"/>
  <c r="U14" i="43"/>
  <c r="U23" i="43"/>
  <c r="T23" i="43"/>
  <c r="U34" i="44"/>
  <c r="T34" i="44"/>
  <c r="Q62" i="44"/>
  <c r="T33" i="46"/>
  <c r="U33" i="46"/>
  <c r="U42" i="46"/>
  <c r="T42" i="46"/>
  <c r="P44" i="47"/>
  <c r="Q9" i="48"/>
  <c r="U10" i="48"/>
  <c r="T13" i="49"/>
  <c r="U13" i="49"/>
  <c r="P28" i="50"/>
  <c r="U21" i="53"/>
  <c r="T21" i="53"/>
  <c r="J8" i="54"/>
  <c r="R9" i="54"/>
  <c r="P62" i="28"/>
  <c r="Q9" i="29"/>
  <c r="E28" i="29"/>
  <c r="Q44" i="29"/>
  <c r="Q43" i="29" s="1"/>
  <c r="U63" i="30"/>
  <c r="P56" i="31"/>
  <c r="E62" i="31"/>
  <c r="U63" i="31"/>
  <c r="E28" i="32"/>
  <c r="U29" i="32"/>
  <c r="T45" i="32"/>
  <c r="T52" i="32"/>
  <c r="T18" i="33"/>
  <c r="U25" i="33"/>
  <c r="T45" i="33"/>
  <c r="U52" i="33"/>
  <c r="P56" i="33"/>
  <c r="E62" i="33"/>
  <c r="Q9" i="34"/>
  <c r="E56" i="34"/>
  <c r="T57" i="34"/>
  <c r="P62" i="34"/>
  <c r="T40" i="35"/>
  <c r="E56" i="35"/>
  <c r="T10" i="36"/>
  <c r="U21" i="36"/>
  <c r="U32" i="36"/>
  <c r="T48" i="36"/>
  <c r="T57" i="36"/>
  <c r="T14" i="37"/>
  <c r="U41" i="37"/>
  <c r="T45" i="37"/>
  <c r="T23" i="38"/>
  <c r="Q28" i="38"/>
  <c r="U50" i="38"/>
  <c r="P9" i="39"/>
  <c r="T25" i="39"/>
  <c r="E28" i="39"/>
  <c r="U29" i="39"/>
  <c r="E44" i="39"/>
  <c r="U45" i="39"/>
  <c r="T48" i="39"/>
  <c r="U54" i="39"/>
  <c r="U17" i="40"/>
  <c r="T21" i="40"/>
  <c r="U27" i="40"/>
  <c r="T35" i="40"/>
  <c r="T52" i="40"/>
  <c r="P56" i="40"/>
  <c r="U59" i="40"/>
  <c r="T12" i="41"/>
  <c r="T17" i="41"/>
  <c r="U23" i="41"/>
  <c r="T54" i="41"/>
  <c r="T41" i="42"/>
  <c r="U35" i="43"/>
  <c r="T35" i="43"/>
  <c r="U48" i="43"/>
  <c r="T13" i="44"/>
  <c r="U13" i="44"/>
  <c r="U22" i="44"/>
  <c r="T22" i="44"/>
  <c r="T42" i="45"/>
  <c r="U42" i="45"/>
  <c r="U50" i="45"/>
  <c r="T50" i="45"/>
  <c r="Q62" i="45"/>
  <c r="U14" i="46"/>
  <c r="T14" i="46"/>
  <c r="E56" i="46"/>
  <c r="T57" i="46"/>
  <c r="U57" i="46"/>
  <c r="U64" i="46"/>
  <c r="T64" i="46"/>
  <c r="Q44" i="47"/>
  <c r="U47" i="49"/>
  <c r="T51" i="49"/>
  <c r="U51" i="49"/>
  <c r="U26" i="50"/>
  <c r="T26" i="50"/>
  <c r="U50" i="52"/>
  <c r="T50" i="52"/>
  <c r="P28" i="29"/>
  <c r="Q28" i="30"/>
  <c r="E56" i="30"/>
  <c r="T62" i="30"/>
  <c r="Q9" i="31"/>
  <c r="Q56" i="31"/>
  <c r="P62" i="31"/>
  <c r="P28" i="32"/>
  <c r="P8" i="32" s="1"/>
  <c r="E56" i="32"/>
  <c r="U57" i="32"/>
  <c r="E28" i="33"/>
  <c r="T29" i="33"/>
  <c r="Q56" i="33"/>
  <c r="Q43" i="33" s="1"/>
  <c r="E28" i="34"/>
  <c r="P56" i="34"/>
  <c r="P43" i="34" s="1"/>
  <c r="E28" i="35"/>
  <c r="Q44" i="36"/>
  <c r="Q43" i="36" s="1"/>
  <c r="P9" i="37"/>
  <c r="P56" i="37"/>
  <c r="P44" i="38"/>
  <c r="P43" i="38" s="1"/>
  <c r="Q9" i="39"/>
  <c r="P28" i="39"/>
  <c r="P44" i="39"/>
  <c r="Q56" i="40"/>
  <c r="Q28" i="41"/>
  <c r="U50" i="41"/>
  <c r="T50" i="41"/>
  <c r="Q9" i="42"/>
  <c r="T15" i="42"/>
  <c r="U15" i="42"/>
  <c r="U24" i="42"/>
  <c r="T24" i="42"/>
  <c r="T49" i="43"/>
  <c r="U49" i="43"/>
  <c r="U42" i="44"/>
  <c r="T42" i="44"/>
  <c r="U49" i="44"/>
  <c r="T49" i="44"/>
  <c r="T14" i="45"/>
  <c r="U14" i="45"/>
  <c r="U23" i="45"/>
  <c r="T23" i="45"/>
  <c r="E9" i="47"/>
  <c r="U10" i="47"/>
  <c r="T10" i="47"/>
  <c r="U59" i="47"/>
  <c r="T59" i="47"/>
  <c r="U26" i="48"/>
  <c r="T26" i="48"/>
  <c r="T24" i="49"/>
  <c r="U24" i="49"/>
  <c r="Q9" i="50"/>
  <c r="U47" i="55"/>
  <c r="T47" i="55"/>
  <c r="E44" i="55"/>
  <c r="J61" i="15"/>
  <c r="R8" i="13"/>
  <c r="J61" i="13"/>
  <c r="Q28" i="29"/>
  <c r="E9" i="30"/>
  <c r="P44" i="31"/>
  <c r="Q28" i="32"/>
  <c r="P56" i="32"/>
  <c r="P43" i="32" s="1"/>
  <c r="P28" i="33"/>
  <c r="P28" i="34"/>
  <c r="U46" i="34"/>
  <c r="Q56" i="34"/>
  <c r="P28" i="35"/>
  <c r="Q56" i="35"/>
  <c r="E28" i="37"/>
  <c r="Q44" i="38"/>
  <c r="Q28" i="39"/>
  <c r="Q44" i="39"/>
  <c r="Q43" i="39" s="1"/>
  <c r="E56" i="39"/>
  <c r="U57" i="39"/>
  <c r="T10" i="41"/>
  <c r="P44" i="41"/>
  <c r="U36" i="42"/>
  <c r="T36" i="42"/>
  <c r="U51" i="42"/>
  <c r="T51" i="42"/>
  <c r="T22" i="43"/>
  <c r="U22" i="43"/>
  <c r="T33" i="44"/>
  <c r="U33" i="44"/>
  <c r="U35" i="45"/>
  <c r="T35" i="45"/>
  <c r="T41" i="46"/>
  <c r="U41" i="46"/>
  <c r="U54" i="46"/>
  <c r="T54" i="46"/>
  <c r="P9" i="47"/>
  <c r="T40" i="47"/>
  <c r="U40" i="47"/>
  <c r="U40" i="49"/>
  <c r="T40" i="49"/>
  <c r="U21" i="50"/>
  <c r="T21" i="50"/>
  <c r="T21" i="52"/>
  <c r="U21" i="52"/>
  <c r="T33" i="52"/>
  <c r="U33" i="52"/>
  <c r="U46" i="54"/>
  <c r="T46" i="54"/>
  <c r="T40" i="55"/>
  <c r="U40" i="55"/>
  <c r="P62" i="29"/>
  <c r="Q9" i="30"/>
  <c r="Q8" i="30" s="1"/>
  <c r="P28" i="30"/>
  <c r="P44" i="30"/>
  <c r="P56" i="30"/>
  <c r="P9" i="31"/>
  <c r="E28" i="31"/>
  <c r="E44" i="31"/>
  <c r="E56" i="31"/>
  <c r="P62" i="35"/>
  <c r="Q28" i="36"/>
  <c r="E62" i="36"/>
  <c r="Q9" i="37"/>
  <c r="P28" i="37"/>
  <c r="Q56" i="37"/>
  <c r="Q43" i="37" s="1"/>
  <c r="E62" i="37"/>
  <c r="P9" i="38"/>
  <c r="E28" i="38"/>
  <c r="E44" i="38"/>
  <c r="E56" i="38"/>
  <c r="Q62" i="40"/>
  <c r="Q9" i="41"/>
  <c r="P28" i="41"/>
  <c r="Q44" i="41"/>
  <c r="Q56" i="41"/>
  <c r="E62" i="41"/>
  <c r="P9" i="42"/>
  <c r="P8" i="42" s="1"/>
  <c r="E28" i="42"/>
  <c r="P44" i="42"/>
  <c r="P56" i="42"/>
  <c r="Q9" i="43"/>
  <c r="P28" i="43"/>
  <c r="Q44" i="43"/>
  <c r="Q56" i="43"/>
  <c r="E62" i="43"/>
  <c r="Q28" i="44"/>
  <c r="E62" i="44"/>
  <c r="Q9" i="45"/>
  <c r="Q8" i="45" s="1"/>
  <c r="P28" i="45"/>
  <c r="Q44" i="45"/>
  <c r="Q56" i="45"/>
  <c r="E62" i="45"/>
  <c r="Q28" i="46"/>
  <c r="Q44" i="46"/>
  <c r="T21" i="47"/>
  <c r="Q28" i="47"/>
  <c r="U32" i="47"/>
  <c r="E44" i="47"/>
  <c r="T55" i="47"/>
  <c r="U58" i="47"/>
  <c r="T13" i="48"/>
  <c r="U34" i="48"/>
  <c r="P28" i="49"/>
  <c r="T50" i="49"/>
  <c r="Q56" i="49"/>
  <c r="Q62" i="49"/>
  <c r="P9" i="50"/>
  <c r="P8" i="50" s="1"/>
  <c r="U14" i="50"/>
  <c r="Q44" i="50"/>
  <c r="U53" i="50"/>
  <c r="T53" i="50"/>
  <c r="P62" i="50"/>
  <c r="U10" i="51"/>
  <c r="Q9" i="51"/>
  <c r="U37" i="51"/>
  <c r="T37" i="51"/>
  <c r="U46" i="51"/>
  <c r="U42" i="52"/>
  <c r="T42" i="52"/>
  <c r="Q62" i="52"/>
  <c r="U13" i="53"/>
  <c r="T13" i="53"/>
  <c r="P56" i="46"/>
  <c r="P62" i="46"/>
  <c r="Q9" i="47"/>
  <c r="P28" i="48"/>
  <c r="P62" i="48"/>
  <c r="Q44" i="49"/>
  <c r="Q28" i="50"/>
  <c r="T52" i="50"/>
  <c r="U52" i="50"/>
  <c r="E56" i="50"/>
  <c r="U57" i="50"/>
  <c r="T57" i="50"/>
  <c r="U25" i="51"/>
  <c r="T25" i="51"/>
  <c r="T36" i="51"/>
  <c r="U36" i="51"/>
  <c r="Q44" i="51"/>
  <c r="T41" i="52"/>
  <c r="U41" i="52"/>
  <c r="T12" i="53"/>
  <c r="U12" i="53"/>
  <c r="U41" i="53"/>
  <c r="T41" i="53"/>
  <c r="P9" i="55"/>
  <c r="T18" i="55"/>
  <c r="U18" i="55"/>
  <c r="G61" i="16"/>
  <c r="G65" i="16" s="1"/>
  <c r="R8" i="12"/>
  <c r="L61" i="12"/>
  <c r="Q56" i="46"/>
  <c r="E56" i="47"/>
  <c r="Q28" i="48"/>
  <c r="Q62" i="48"/>
  <c r="T10" i="50"/>
  <c r="U16" i="50"/>
  <c r="U37" i="50"/>
  <c r="T37" i="50"/>
  <c r="P56" i="50"/>
  <c r="T16" i="51"/>
  <c r="U16" i="51"/>
  <c r="U14" i="52"/>
  <c r="T14" i="52"/>
  <c r="T49" i="52"/>
  <c r="U49" i="52"/>
  <c r="T32" i="53"/>
  <c r="U32" i="53"/>
  <c r="T60" i="53"/>
  <c r="U60" i="53"/>
  <c r="T19" i="54"/>
  <c r="U19" i="54"/>
  <c r="E44" i="54"/>
  <c r="T45" i="54"/>
  <c r="U45" i="54"/>
  <c r="M61" i="16"/>
  <c r="M65" i="16" s="1"/>
  <c r="E9" i="44"/>
  <c r="E44" i="44"/>
  <c r="E56" i="44"/>
  <c r="E9" i="46"/>
  <c r="P56" i="47"/>
  <c r="P44" i="48"/>
  <c r="P43" i="48" s="1"/>
  <c r="E9" i="49"/>
  <c r="Q56" i="50"/>
  <c r="T64" i="50"/>
  <c r="U64" i="50"/>
  <c r="E62" i="51"/>
  <c r="T63" i="51"/>
  <c r="U63" i="51"/>
  <c r="T20" i="53"/>
  <c r="U20" i="53"/>
  <c r="T48" i="53"/>
  <c r="U48" i="53"/>
  <c r="P9" i="54"/>
  <c r="U31" i="55"/>
  <c r="T31" i="55"/>
  <c r="U34" i="55"/>
  <c r="T34" i="55"/>
  <c r="J8" i="53"/>
  <c r="R9" i="53"/>
  <c r="L61" i="48"/>
  <c r="R8" i="48"/>
  <c r="P44" i="35"/>
  <c r="P56" i="35"/>
  <c r="Q9" i="36"/>
  <c r="Q8" i="36" s="1"/>
  <c r="Q61" i="36" s="1"/>
  <c r="E28" i="36"/>
  <c r="P44" i="36"/>
  <c r="P56" i="36"/>
  <c r="E9" i="37"/>
  <c r="P44" i="37"/>
  <c r="E56" i="37"/>
  <c r="Q62" i="39"/>
  <c r="E62" i="40"/>
  <c r="E9" i="41"/>
  <c r="E44" i="41"/>
  <c r="E56" i="41"/>
  <c r="E9" i="43"/>
  <c r="E44" i="43"/>
  <c r="E56" i="43"/>
  <c r="P9" i="44"/>
  <c r="E28" i="44"/>
  <c r="P44" i="44"/>
  <c r="P56" i="44"/>
  <c r="E9" i="45"/>
  <c r="E44" i="45"/>
  <c r="E56" i="45"/>
  <c r="P9" i="46"/>
  <c r="E28" i="46"/>
  <c r="E44" i="46"/>
  <c r="T45" i="46"/>
  <c r="E28" i="47"/>
  <c r="Q56" i="47"/>
  <c r="E62" i="49"/>
  <c r="U63" i="49"/>
  <c r="E44" i="50"/>
  <c r="U45" i="50"/>
  <c r="T45" i="50"/>
  <c r="T24" i="51"/>
  <c r="U24" i="51"/>
  <c r="E28" i="51"/>
  <c r="U29" i="51"/>
  <c r="T29" i="51"/>
  <c r="U52" i="51"/>
  <c r="T52" i="51"/>
  <c r="U22" i="52"/>
  <c r="T22" i="52"/>
  <c r="U34" i="52"/>
  <c r="T34" i="52"/>
  <c r="E9" i="53"/>
  <c r="T40" i="53"/>
  <c r="U40" i="53"/>
  <c r="Q62" i="53"/>
  <c r="T27" i="54"/>
  <c r="U27" i="54"/>
  <c r="J65" i="50"/>
  <c r="R65" i="50" s="1"/>
  <c r="R61" i="50"/>
  <c r="R8" i="25"/>
  <c r="L61" i="25"/>
  <c r="R8" i="3"/>
  <c r="L61" i="3"/>
  <c r="P56" i="41"/>
  <c r="E9" i="42"/>
  <c r="E44" i="42"/>
  <c r="E56" i="42"/>
  <c r="P9" i="43"/>
  <c r="E28" i="43"/>
  <c r="P44" i="43"/>
  <c r="P56" i="43"/>
  <c r="Q9" i="44"/>
  <c r="P28" i="44"/>
  <c r="Q44" i="44"/>
  <c r="Q56" i="44"/>
  <c r="P9" i="45"/>
  <c r="P8" i="45" s="1"/>
  <c r="E28" i="45"/>
  <c r="P44" i="45"/>
  <c r="P56" i="45"/>
  <c r="Q9" i="46"/>
  <c r="P28" i="46"/>
  <c r="P44" i="46"/>
  <c r="P28" i="47"/>
  <c r="E9" i="48"/>
  <c r="Q9" i="49"/>
  <c r="Q8" i="49" s="1"/>
  <c r="E9" i="50"/>
  <c r="T36" i="50"/>
  <c r="U36" i="50"/>
  <c r="P44" i="50"/>
  <c r="E62" i="50"/>
  <c r="T63" i="50"/>
  <c r="T10" i="51"/>
  <c r="P9" i="51"/>
  <c r="P28" i="51"/>
  <c r="T13" i="52"/>
  <c r="U13" i="52"/>
  <c r="U12" i="54"/>
  <c r="T12" i="54"/>
  <c r="U32" i="54"/>
  <c r="T32" i="54"/>
  <c r="U40" i="54"/>
  <c r="T40" i="54"/>
  <c r="T52" i="54"/>
  <c r="U52" i="54"/>
  <c r="Q28" i="55"/>
  <c r="Q8" i="55" s="1"/>
  <c r="R8" i="46"/>
  <c r="J61" i="46"/>
  <c r="F61" i="46"/>
  <c r="F65" i="46" s="1"/>
  <c r="R8" i="38"/>
  <c r="J61" i="38"/>
  <c r="Q62" i="46"/>
  <c r="Q62" i="47"/>
  <c r="Q44" i="48"/>
  <c r="Q56" i="48"/>
  <c r="P9" i="49"/>
  <c r="E28" i="49"/>
  <c r="P44" i="49"/>
  <c r="E56" i="49"/>
  <c r="E9" i="51"/>
  <c r="E56" i="51"/>
  <c r="Q28" i="52"/>
  <c r="Q44" i="52"/>
  <c r="Q56" i="52"/>
  <c r="E62" i="52"/>
  <c r="E62" i="53"/>
  <c r="E9" i="55"/>
  <c r="T10" i="55"/>
  <c r="T27" i="55"/>
  <c r="U30" i="55"/>
  <c r="T39" i="55"/>
  <c r="T55" i="55"/>
  <c r="H61" i="54"/>
  <c r="H65" i="54" s="1"/>
  <c r="R8" i="26"/>
  <c r="J61" i="26"/>
  <c r="I8" i="7"/>
  <c r="I61" i="7" s="1"/>
  <c r="I65" i="7" s="1"/>
  <c r="Q28" i="51"/>
  <c r="P62" i="51"/>
  <c r="E9" i="54"/>
  <c r="P44" i="54"/>
  <c r="P43" i="54" s="1"/>
  <c r="Q56" i="54"/>
  <c r="Q62" i="54"/>
  <c r="U50" i="55"/>
  <c r="T50" i="55"/>
  <c r="D61" i="25"/>
  <c r="D65" i="25" s="1"/>
  <c r="H61" i="16"/>
  <c r="H65" i="16" s="1"/>
  <c r="E28" i="54"/>
  <c r="Q44" i="54"/>
  <c r="E28" i="55"/>
  <c r="U42" i="55"/>
  <c r="T42" i="55"/>
  <c r="P56" i="55"/>
  <c r="J61" i="49"/>
  <c r="Q62" i="50"/>
  <c r="E9" i="52"/>
  <c r="P9" i="53"/>
  <c r="E28" i="53"/>
  <c r="E44" i="53"/>
  <c r="E56" i="53"/>
  <c r="Q9" i="54"/>
  <c r="P28" i="54"/>
  <c r="P28" i="55"/>
  <c r="U33" i="55"/>
  <c r="D61" i="55"/>
  <c r="D65" i="55" s="1"/>
  <c r="I8" i="39"/>
  <c r="I61" i="39" s="1"/>
  <c r="I65" i="39" s="1"/>
  <c r="H8" i="24"/>
  <c r="H61" i="24" s="1"/>
  <c r="H65" i="24" s="1"/>
  <c r="H61" i="2"/>
  <c r="H65" i="2" s="1"/>
  <c r="K8" i="46"/>
  <c r="E62" i="47"/>
  <c r="P9" i="48"/>
  <c r="E28" i="48"/>
  <c r="E44" i="48"/>
  <c r="E56" i="48"/>
  <c r="P9" i="52"/>
  <c r="E28" i="52"/>
  <c r="E44" i="52"/>
  <c r="E56" i="52"/>
  <c r="Q9" i="53"/>
  <c r="P28" i="53"/>
  <c r="P44" i="53"/>
  <c r="P56" i="53"/>
  <c r="Q28" i="54"/>
  <c r="G61" i="50"/>
  <c r="G65" i="50" s="1"/>
  <c r="B61" i="31"/>
  <c r="B65" i="31" s="1"/>
  <c r="I8" i="24"/>
  <c r="Q9" i="52"/>
  <c r="P28" i="52"/>
  <c r="P44" i="52"/>
  <c r="P56" i="52"/>
  <c r="Q28" i="53"/>
  <c r="Q44" i="53"/>
  <c r="Q56" i="53"/>
  <c r="I8" i="40"/>
  <c r="I61" i="40" s="1"/>
  <c r="I65" i="40" s="1"/>
  <c r="R8" i="37"/>
  <c r="L61" i="37"/>
  <c r="H61" i="35"/>
  <c r="H65" i="35" s="1"/>
  <c r="E62" i="54"/>
  <c r="Q62" i="55"/>
  <c r="S9" i="49"/>
  <c r="S9" i="45"/>
  <c r="S9" i="41"/>
  <c r="S9" i="37"/>
  <c r="S9" i="33"/>
  <c r="L61" i="20"/>
  <c r="L65" i="20" s="1"/>
  <c r="S9" i="12"/>
  <c r="K8" i="52"/>
  <c r="C8" i="51"/>
  <c r="M61" i="25"/>
  <c r="M65" i="25" s="1"/>
  <c r="V61" i="13"/>
  <c r="V65" i="13" s="1"/>
  <c r="C8" i="46"/>
  <c r="E56" i="55"/>
  <c r="M61" i="46"/>
  <c r="M65" i="46" s="1"/>
  <c r="O61" i="45"/>
  <c r="O65" i="45" s="1"/>
  <c r="M61" i="42"/>
  <c r="M65" i="42" s="1"/>
  <c r="O61" i="41"/>
  <c r="O65" i="41" s="1"/>
  <c r="J61" i="31"/>
  <c r="D61" i="30"/>
  <c r="D65" i="30" s="1"/>
  <c r="F61" i="29"/>
  <c r="F65" i="29" s="1"/>
  <c r="H61" i="28"/>
  <c r="H65" i="28" s="1"/>
  <c r="J61" i="27"/>
  <c r="M65" i="26"/>
  <c r="G61" i="20"/>
  <c r="G65" i="20" s="1"/>
  <c r="J61" i="18"/>
  <c r="D61" i="17"/>
  <c r="D65" i="17" s="1"/>
  <c r="H61" i="15"/>
  <c r="H65" i="15" s="1"/>
  <c r="J61" i="6"/>
  <c r="F61" i="4"/>
  <c r="F65" i="4" s="1"/>
  <c r="O61" i="3"/>
  <c r="O65" i="3" s="1"/>
  <c r="K8" i="1"/>
  <c r="C8" i="55"/>
  <c r="W8" i="53"/>
  <c r="W61" i="53" s="1"/>
  <c r="W65" i="53" s="1"/>
  <c r="W8" i="49"/>
  <c r="W61" i="49" s="1"/>
  <c r="W65" i="49" s="1"/>
  <c r="W8" i="45"/>
  <c r="W61" i="45" s="1"/>
  <c r="W65" i="45" s="1"/>
  <c r="W8" i="41"/>
  <c r="W8" i="33"/>
  <c r="W61" i="33" s="1"/>
  <c r="W65" i="33" s="1"/>
  <c r="W8" i="29"/>
  <c r="W8" i="25"/>
  <c r="W61" i="25" s="1"/>
  <c r="W65" i="25" s="1"/>
  <c r="W8" i="21"/>
  <c r="W61" i="21" s="1"/>
  <c r="W65" i="21" s="1"/>
  <c r="W8" i="17"/>
  <c r="W61" i="17" s="1"/>
  <c r="W65" i="17" s="1"/>
  <c r="W8" i="9"/>
  <c r="W61" i="9" s="1"/>
  <c r="W65" i="9" s="1"/>
  <c r="I43" i="46"/>
  <c r="I61" i="46" s="1"/>
  <c r="I65" i="46" s="1"/>
  <c r="T33" i="55"/>
  <c r="T41" i="55"/>
  <c r="P44" i="55"/>
  <c r="T49" i="55"/>
  <c r="L61" i="55"/>
  <c r="L65" i="55" s="1"/>
  <c r="R65" i="55" s="1"/>
  <c r="N61" i="54"/>
  <c r="N65" i="54" s="1"/>
  <c r="L61" i="51"/>
  <c r="N61" i="50"/>
  <c r="N65" i="50" s="1"/>
  <c r="L61" i="47"/>
  <c r="N61" i="46"/>
  <c r="N65" i="46" s="1"/>
  <c r="L61" i="43"/>
  <c r="N61" i="42"/>
  <c r="N65" i="42" s="1"/>
  <c r="R8" i="31"/>
  <c r="L61" i="31"/>
  <c r="L65" i="31" s="1"/>
  <c r="M65" i="22"/>
  <c r="L61" i="10"/>
  <c r="C8" i="48"/>
  <c r="C61" i="48" s="1"/>
  <c r="C65" i="48" s="1"/>
  <c r="I43" i="14"/>
  <c r="I61" i="14" s="1"/>
  <c r="I65" i="14" s="1"/>
  <c r="E56" i="54"/>
  <c r="U63" i="54"/>
  <c r="Q44" i="55"/>
  <c r="Q56" i="55"/>
  <c r="E62" i="55"/>
  <c r="S9" i="1"/>
  <c r="M61" i="55"/>
  <c r="M65" i="55" s="1"/>
  <c r="S9" i="52"/>
  <c r="M61" i="51"/>
  <c r="M65" i="51" s="1"/>
  <c r="O61" i="50"/>
  <c r="O65" i="50" s="1"/>
  <c r="S9" i="48"/>
  <c r="S9" i="44"/>
  <c r="S9" i="40"/>
  <c r="S9" i="36"/>
  <c r="S9" i="32"/>
  <c r="S9" i="19"/>
  <c r="S9" i="15"/>
  <c r="S9" i="11"/>
  <c r="S9" i="7"/>
  <c r="K8" i="50"/>
  <c r="G61" i="46"/>
  <c r="G65" i="46" s="1"/>
  <c r="I61" i="45"/>
  <c r="I65" i="45" s="1"/>
  <c r="R8" i="44"/>
  <c r="L61" i="44"/>
  <c r="B61" i="40"/>
  <c r="B65" i="40" s="1"/>
  <c r="S9" i="24"/>
  <c r="R8" i="20"/>
  <c r="J61" i="20"/>
  <c r="S9" i="20"/>
  <c r="R8" i="19"/>
  <c r="L61" i="19"/>
  <c r="K8" i="51"/>
  <c r="H43" i="15"/>
  <c r="H43" i="7"/>
  <c r="H61" i="7" s="1"/>
  <c r="H65" i="7" s="1"/>
  <c r="V8" i="20"/>
  <c r="V61" i="20" s="1"/>
  <c r="V65" i="20" s="1"/>
  <c r="V8" i="4"/>
  <c r="C8" i="42"/>
  <c r="K8" i="42"/>
  <c r="C8" i="41"/>
  <c r="C8" i="39"/>
  <c r="C61" i="39" s="1"/>
  <c r="C65" i="39" s="1"/>
  <c r="K8" i="34"/>
  <c r="C8" i="32"/>
  <c r="C61" i="32" s="1"/>
  <c r="C65" i="32" s="1"/>
  <c r="C8" i="30"/>
  <c r="C8" i="27"/>
  <c r="C8" i="26"/>
  <c r="C8" i="21"/>
  <c r="C61" i="21" s="1"/>
  <c r="C65" i="21" s="1"/>
  <c r="K8" i="21"/>
  <c r="K8" i="18"/>
  <c r="C8" i="17"/>
  <c r="K8" i="17"/>
  <c r="C8" i="14"/>
  <c r="C8" i="13"/>
  <c r="C8" i="11"/>
  <c r="K8" i="10"/>
  <c r="K8" i="9"/>
  <c r="K8" i="8"/>
  <c r="C8" i="5"/>
  <c r="W8" i="1"/>
  <c r="W61" i="1" s="1"/>
  <c r="W65" i="1" s="1"/>
  <c r="W8" i="48"/>
  <c r="W61" i="48" s="1"/>
  <c r="W65" i="48" s="1"/>
  <c r="W8" i="40"/>
  <c r="W61" i="40" s="1"/>
  <c r="W65" i="40" s="1"/>
  <c r="W8" i="32"/>
  <c r="W61" i="32" s="1"/>
  <c r="W65" i="32" s="1"/>
  <c r="I43" i="5"/>
  <c r="I61" i="5" s="1"/>
  <c r="I65" i="5" s="1"/>
  <c r="S9" i="3"/>
  <c r="V8" i="49"/>
  <c r="W43" i="41"/>
  <c r="W43" i="29"/>
  <c r="W43" i="9"/>
  <c r="V8" i="5"/>
  <c r="V43" i="29"/>
  <c r="V61" i="29" s="1"/>
  <c r="V65" i="29" s="1"/>
  <c r="V43" i="53"/>
  <c r="V61" i="53" s="1"/>
  <c r="V65" i="53" s="1"/>
  <c r="V43" i="33"/>
  <c r="V61" i="33" s="1"/>
  <c r="V65" i="33" s="1"/>
  <c r="V43" i="45"/>
  <c r="V61" i="45" s="1"/>
  <c r="V65" i="45" s="1"/>
  <c r="V43" i="13"/>
  <c r="C43" i="54"/>
  <c r="C61" i="54" s="1"/>
  <c r="C65" i="54" s="1"/>
  <c r="K43" i="54"/>
  <c r="S43" i="54" s="1"/>
  <c r="C43" i="52"/>
  <c r="C61" i="52" s="1"/>
  <c r="C65" i="52" s="1"/>
  <c r="K43" i="52"/>
  <c r="S43" i="52" s="1"/>
  <c r="C43" i="50"/>
  <c r="C43" i="49"/>
  <c r="C43" i="43"/>
  <c r="C43" i="42"/>
  <c r="K43" i="42"/>
  <c r="S43" i="42" s="1"/>
  <c r="C43" i="41"/>
  <c r="C43" i="37"/>
  <c r="K43" i="37"/>
  <c r="S43" i="37" s="1"/>
  <c r="C43" i="36"/>
  <c r="C43" i="35"/>
  <c r="C43" i="33"/>
  <c r="C43" i="30"/>
  <c r="C43" i="29"/>
  <c r="K43" i="29"/>
  <c r="S43" i="29" s="1"/>
  <c r="K43" i="28"/>
  <c r="S43" i="28" s="1"/>
  <c r="C43" i="26"/>
  <c r="C43" i="24"/>
  <c r="C43" i="23"/>
  <c r="K43" i="20"/>
  <c r="S43" i="20" s="1"/>
  <c r="C43" i="19"/>
  <c r="C61" i="19" s="1"/>
  <c r="C65" i="19" s="1"/>
  <c r="C43" i="18"/>
  <c r="K43" i="17"/>
  <c r="S43" i="17" s="1"/>
  <c r="C43" i="16"/>
  <c r="C43" i="14"/>
  <c r="K43" i="14"/>
  <c r="S43" i="14" s="1"/>
  <c r="C43" i="10"/>
  <c r="K43" i="9"/>
  <c r="S43" i="9" s="1"/>
  <c r="C43" i="8"/>
  <c r="K43" i="8"/>
  <c r="S43" i="8" s="1"/>
  <c r="C43" i="7"/>
  <c r="K43" i="7"/>
  <c r="S43" i="7" s="1"/>
  <c r="K43" i="6"/>
  <c r="S43" i="6" s="1"/>
  <c r="C43" i="5"/>
  <c r="C43" i="4"/>
  <c r="C61" i="4" s="1"/>
  <c r="C65" i="4" s="1"/>
  <c r="K43" i="4"/>
  <c r="S43" i="4" s="1"/>
  <c r="C43" i="2"/>
  <c r="V43" i="25"/>
  <c r="V61" i="25" s="1"/>
  <c r="V65" i="25" s="1"/>
  <c r="V43" i="37"/>
  <c r="V61" i="37" s="1"/>
  <c r="V65" i="37" s="1"/>
  <c r="V43" i="5"/>
  <c r="V43" i="49"/>
  <c r="V43" i="17"/>
  <c r="V61" i="17" s="1"/>
  <c r="V65" i="17" s="1"/>
  <c r="S56" i="6"/>
  <c r="S56" i="20"/>
  <c r="S56" i="52"/>
  <c r="K43" i="31"/>
  <c r="S43" i="31" s="1"/>
  <c r="C43" i="31"/>
  <c r="C43" i="20"/>
  <c r="C61" i="20" s="1"/>
  <c r="C65" i="20" s="1"/>
  <c r="K43" i="19"/>
  <c r="S43" i="19" s="1"/>
  <c r="K43" i="18"/>
  <c r="S43" i="18" s="1"/>
  <c r="C43" i="11"/>
  <c r="S56" i="42"/>
  <c r="K43" i="50"/>
  <c r="S43" i="50" s="1"/>
  <c r="K43" i="44"/>
  <c r="S43" i="44" s="1"/>
  <c r="C43" i="44"/>
  <c r="C61" i="44" s="1"/>
  <c r="C65" i="44" s="1"/>
  <c r="K43" i="43"/>
  <c r="S43" i="43" s="1"/>
  <c r="K43" i="41"/>
  <c r="S43" i="41" s="1"/>
  <c r="K43" i="12"/>
  <c r="S43" i="12" s="1"/>
  <c r="C43" i="12"/>
  <c r="S56" i="4"/>
  <c r="C43" i="51"/>
  <c r="C43" i="45"/>
  <c r="C43" i="34"/>
  <c r="K43" i="34"/>
  <c r="S43" i="34" s="1"/>
  <c r="K43" i="33"/>
  <c r="S43" i="33" s="1"/>
  <c r="K43" i="23"/>
  <c r="S43" i="23" s="1"/>
  <c r="K43" i="13"/>
  <c r="S43" i="13" s="1"/>
  <c r="C43" i="13"/>
  <c r="K43" i="3"/>
  <c r="S43" i="3" s="1"/>
  <c r="C43" i="3"/>
  <c r="C61" i="3" s="1"/>
  <c r="C65" i="3" s="1"/>
  <c r="K43" i="2"/>
  <c r="S43" i="2" s="1"/>
  <c r="S56" i="9"/>
  <c r="S56" i="14"/>
  <c r="S56" i="28"/>
  <c r="K43" i="25"/>
  <c r="S43" i="25" s="1"/>
  <c r="C43" i="25"/>
  <c r="C61" i="25" s="1"/>
  <c r="C65" i="25" s="1"/>
  <c r="C43" i="15"/>
  <c r="S56" i="8"/>
  <c r="S56" i="29"/>
  <c r="C43" i="53"/>
  <c r="K43" i="46"/>
  <c r="S43" i="46" s="1"/>
  <c r="C43" i="46"/>
  <c r="K43" i="27"/>
  <c r="S43" i="27" s="1"/>
  <c r="C43" i="27"/>
  <c r="K43" i="26"/>
  <c r="S43" i="26" s="1"/>
  <c r="C43" i="6"/>
  <c r="S56" i="7"/>
  <c r="S56" i="17"/>
  <c r="C43" i="47"/>
  <c r="K43" i="36"/>
  <c r="S43" i="36" s="1"/>
  <c r="C43" i="28"/>
  <c r="K43" i="16"/>
  <c r="S43" i="16" s="1"/>
  <c r="C43" i="9"/>
  <c r="S56" i="54"/>
  <c r="C43" i="55"/>
  <c r="C43" i="38"/>
  <c r="C61" i="38" s="1"/>
  <c r="C65" i="38" s="1"/>
  <c r="C43" i="17"/>
  <c r="K43" i="51"/>
  <c r="S43" i="51" s="1"/>
  <c r="K43" i="47"/>
  <c r="S43" i="47" s="1"/>
  <c r="K43" i="45"/>
  <c r="S43" i="45" s="1"/>
  <c r="K43" i="38"/>
  <c r="S43" i="38" s="1"/>
  <c r="K43" i="32"/>
  <c r="S43" i="32" s="1"/>
  <c r="K43" i="15"/>
  <c r="S43" i="15" s="1"/>
  <c r="K43" i="11"/>
  <c r="S43" i="11" s="1"/>
  <c r="K43" i="5"/>
  <c r="S43" i="5" s="1"/>
  <c r="S44" i="16"/>
  <c r="S44" i="49"/>
  <c r="K43" i="53"/>
  <c r="S43" i="53" s="1"/>
  <c r="K43" i="48"/>
  <c r="S43" i="48" s="1"/>
  <c r="K43" i="35"/>
  <c r="S43" i="35" s="1"/>
  <c r="S44" i="22"/>
  <c r="S44" i="34"/>
  <c r="K43" i="30"/>
  <c r="S43" i="30" s="1"/>
  <c r="K43" i="10"/>
  <c r="S43" i="10" s="1"/>
  <c r="S44" i="50"/>
  <c r="K43" i="55"/>
  <c r="S43" i="55" s="1"/>
  <c r="K43" i="24"/>
  <c r="S43" i="24" s="1"/>
  <c r="S28" i="21"/>
  <c r="S28" i="46"/>
  <c r="C8" i="45"/>
  <c r="K8" i="44"/>
  <c r="K8" i="37"/>
  <c r="C8" i="37"/>
  <c r="C8" i="31"/>
  <c r="K8" i="31"/>
  <c r="K8" i="25"/>
  <c r="K8" i="12"/>
  <c r="C8" i="12"/>
  <c r="K8" i="11"/>
  <c r="S28" i="8"/>
  <c r="S28" i="10"/>
  <c r="S28" i="17"/>
  <c r="S28" i="34"/>
  <c r="C8" i="47"/>
  <c r="K8" i="14"/>
  <c r="K8" i="6"/>
  <c r="C8" i="6"/>
  <c r="K8" i="5"/>
  <c r="S28" i="51"/>
  <c r="C8" i="1"/>
  <c r="K8" i="55"/>
  <c r="C8" i="40"/>
  <c r="C61" i="40" s="1"/>
  <c r="C65" i="40" s="1"/>
  <c r="K8" i="39"/>
  <c r="K8" i="33"/>
  <c r="C8" i="33"/>
  <c r="C8" i="28"/>
  <c r="K8" i="28"/>
  <c r="K8" i="22"/>
  <c r="C8" i="22"/>
  <c r="C61" i="22" s="1"/>
  <c r="C65" i="22" s="1"/>
  <c r="C8" i="15"/>
  <c r="C8" i="7"/>
  <c r="S28" i="52"/>
  <c r="C8" i="49"/>
  <c r="K8" i="48"/>
  <c r="C8" i="34"/>
  <c r="C8" i="23"/>
  <c r="K8" i="23"/>
  <c r="K8" i="35"/>
  <c r="C8" i="35"/>
  <c r="C8" i="29"/>
  <c r="K8" i="29"/>
  <c r="C8" i="16"/>
  <c r="K8" i="16"/>
  <c r="C8" i="8"/>
  <c r="C61" i="8" s="1"/>
  <c r="C65" i="8" s="1"/>
  <c r="S28" i="9"/>
  <c r="S28" i="18"/>
  <c r="S28" i="42"/>
  <c r="C8" i="50"/>
  <c r="C8" i="43"/>
  <c r="K8" i="43"/>
  <c r="C8" i="36"/>
  <c r="C8" i="24"/>
  <c r="C8" i="9"/>
  <c r="C8" i="2"/>
  <c r="C61" i="2" s="1"/>
  <c r="C65" i="2" s="1"/>
  <c r="C8" i="53"/>
  <c r="K8" i="53"/>
  <c r="C8" i="18"/>
  <c r="C8" i="10"/>
  <c r="K8" i="26"/>
  <c r="K8" i="24"/>
  <c r="K8" i="47"/>
  <c r="K8" i="27"/>
  <c r="K8" i="2"/>
  <c r="K8" i="41"/>
  <c r="K8" i="32"/>
  <c r="K8" i="30"/>
  <c r="K8" i="15"/>
  <c r="K8" i="13"/>
  <c r="K8" i="40"/>
  <c r="K8" i="38"/>
  <c r="K8" i="36"/>
  <c r="K8" i="7"/>
  <c r="K8" i="54"/>
  <c r="K8" i="49"/>
  <c r="K8" i="45"/>
  <c r="K8" i="20"/>
  <c r="K8" i="19"/>
  <c r="K8" i="3"/>
  <c r="S9" i="14"/>
  <c r="S9" i="16"/>
  <c r="S9" i="23"/>
  <c r="S9" i="25"/>
  <c r="S9" i="28"/>
  <c r="S9" i="29"/>
  <c r="S9" i="31"/>
  <c r="S9" i="43"/>
  <c r="S9" i="53"/>
  <c r="T9" i="55"/>
  <c r="P43" i="50" l="1"/>
  <c r="P61" i="50" s="1"/>
  <c r="P65" i="50" s="1"/>
  <c r="P61" i="7"/>
  <c r="P65" i="7" s="1"/>
  <c r="D61" i="11"/>
  <c r="D65" i="11" s="1"/>
  <c r="I61" i="15"/>
  <c r="I65" i="15" s="1"/>
  <c r="D61" i="19"/>
  <c r="D65" i="19" s="1"/>
  <c r="J61" i="42"/>
  <c r="J65" i="42" s="1"/>
  <c r="J61" i="45"/>
  <c r="J65" i="45" s="1"/>
  <c r="L61" i="49"/>
  <c r="L65" i="49" s="1"/>
  <c r="I61" i="41"/>
  <c r="I65" i="41" s="1"/>
  <c r="B61" i="18"/>
  <c r="B65" i="18" s="1"/>
  <c r="H61" i="40"/>
  <c r="H65" i="40" s="1"/>
  <c r="H61" i="45"/>
  <c r="H65" i="45" s="1"/>
  <c r="J61" i="52"/>
  <c r="J65" i="52" s="1"/>
  <c r="P43" i="43"/>
  <c r="Q43" i="51"/>
  <c r="G61" i="5"/>
  <c r="G65" i="5" s="1"/>
  <c r="J61" i="7"/>
  <c r="J65" i="7" s="1"/>
  <c r="D61" i="15"/>
  <c r="D65" i="15" s="1"/>
  <c r="B61" i="25"/>
  <c r="B65" i="25" s="1"/>
  <c r="H61" i="26"/>
  <c r="H65" i="26" s="1"/>
  <c r="F61" i="37"/>
  <c r="F65" i="37" s="1"/>
  <c r="P8" i="39"/>
  <c r="Q43" i="1"/>
  <c r="F61" i="7"/>
  <c r="F65" i="7" s="1"/>
  <c r="M61" i="9"/>
  <c r="M65" i="9" s="1"/>
  <c r="B61" i="17"/>
  <c r="B65" i="17" s="1"/>
  <c r="I61" i="37"/>
  <c r="I65" i="37" s="1"/>
  <c r="D61" i="46"/>
  <c r="D65" i="46" s="1"/>
  <c r="I61" i="49"/>
  <c r="I65" i="49" s="1"/>
  <c r="F61" i="53"/>
  <c r="F65" i="53" s="1"/>
  <c r="R65" i="1"/>
  <c r="V61" i="7"/>
  <c r="V65" i="7" s="1"/>
  <c r="W61" i="12"/>
  <c r="W65" i="12" s="1"/>
  <c r="H61" i="22"/>
  <c r="H65" i="22" s="1"/>
  <c r="F61" i="27"/>
  <c r="F65" i="27" s="1"/>
  <c r="I61" i="44"/>
  <c r="I65" i="44" s="1"/>
  <c r="C61" i="55"/>
  <c r="C65" i="55" s="1"/>
  <c r="Q43" i="54"/>
  <c r="Q43" i="53"/>
  <c r="P43" i="53"/>
  <c r="C61" i="53"/>
  <c r="C65" i="53" s="1"/>
  <c r="Q8" i="53"/>
  <c r="Q61" i="53" s="1"/>
  <c r="T9" i="53"/>
  <c r="P43" i="52"/>
  <c r="Q8" i="52"/>
  <c r="R8" i="52"/>
  <c r="T9" i="52"/>
  <c r="L65" i="52"/>
  <c r="R65" i="52" s="1"/>
  <c r="R61" i="52"/>
  <c r="D61" i="51"/>
  <c r="D65" i="51" s="1"/>
  <c r="P8" i="51"/>
  <c r="P61" i="51" s="1"/>
  <c r="P65" i="51" s="1"/>
  <c r="Q8" i="50"/>
  <c r="Q43" i="49"/>
  <c r="Q61" i="49" s="1"/>
  <c r="Q65" i="49" s="1"/>
  <c r="P43" i="49"/>
  <c r="P8" i="49"/>
  <c r="P61" i="49" s="1"/>
  <c r="P65" i="49" s="1"/>
  <c r="Q43" i="48"/>
  <c r="P8" i="48"/>
  <c r="P61" i="48" s="1"/>
  <c r="P65" i="48" s="1"/>
  <c r="Q8" i="48"/>
  <c r="P43" i="47"/>
  <c r="P8" i="47"/>
  <c r="Q8" i="46"/>
  <c r="P8" i="46"/>
  <c r="P43" i="45"/>
  <c r="P61" i="45" s="1"/>
  <c r="P65" i="45" s="1"/>
  <c r="C61" i="45"/>
  <c r="C65" i="45" s="1"/>
  <c r="R8" i="45"/>
  <c r="L65" i="45"/>
  <c r="R65" i="45" s="1"/>
  <c r="R61" i="45"/>
  <c r="J61" i="44"/>
  <c r="J65" i="44" s="1"/>
  <c r="Q43" i="44"/>
  <c r="Q8" i="44"/>
  <c r="Q61" i="44" s="1"/>
  <c r="Q65" i="44" s="1"/>
  <c r="P8" i="44"/>
  <c r="C61" i="43"/>
  <c r="C65" i="43" s="1"/>
  <c r="P8" i="43"/>
  <c r="P61" i="43" s="1"/>
  <c r="P65" i="43" s="1"/>
  <c r="Q8" i="43"/>
  <c r="P43" i="42"/>
  <c r="C61" i="42"/>
  <c r="C65" i="42" s="1"/>
  <c r="Q8" i="42"/>
  <c r="Q61" i="42" s="1"/>
  <c r="Q65" i="42" s="1"/>
  <c r="L65" i="42"/>
  <c r="R65" i="42" s="1"/>
  <c r="R61" i="42"/>
  <c r="C61" i="41"/>
  <c r="C65" i="41" s="1"/>
  <c r="W61" i="41"/>
  <c r="W65" i="41" s="1"/>
  <c r="Q8" i="41"/>
  <c r="L65" i="41"/>
  <c r="R65" i="41" s="1"/>
  <c r="R61" i="41"/>
  <c r="Q43" i="40"/>
  <c r="L65" i="40"/>
  <c r="R65" i="40" s="1"/>
  <c r="R61" i="40"/>
  <c r="U62" i="39"/>
  <c r="T62" i="39"/>
  <c r="P43" i="39"/>
  <c r="L65" i="39"/>
  <c r="R65" i="39" s="1"/>
  <c r="R61" i="39"/>
  <c r="Q43" i="38"/>
  <c r="B61" i="38"/>
  <c r="B65" i="38" s="1"/>
  <c r="P8" i="38"/>
  <c r="C61" i="37"/>
  <c r="C65" i="37" s="1"/>
  <c r="L65" i="36"/>
  <c r="R65" i="36" s="1"/>
  <c r="R61" i="36"/>
  <c r="Q43" i="35"/>
  <c r="L65" i="35"/>
  <c r="R65" i="35" s="1"/>
  <c r="R61" i="35"/>
  <c r="P8" i="34"/>
  <c r="Q8" i="34"/>
  <c r="L65" i="34"/>
  <c r="R65" i="34" s="1"/>
  <c r="R61" i="34"/>
  <c r="C61" i="33"/>
  <c r="C65" i="33" s="1"/>
  <c r="L65" i="33"/>
  <c r="R65" i="33" s="1"/>
  <c r="R61" i="33"/>
  <c r="U62" i="32"/>
  <c r="T62" i="32"/>
  <c r="P61" i="32"/>
  <c r="P65" i="32" s="1"/>
  <c r="J65" i="32"/>
  <c r="R65" i="32" s="1"/>
  <c r="R61" i="32"/>
  <c r="C61" i="31"/>
  <c r="C65" i="31" s="1"/>
  <c r="P8" i="31"/>
  <c r="Q61" i="30"/>
  <c r="Q65" i="30" s="1"/>
  <c r="F61" i="30"/>
  <c r="F65" i="30" s="1"/>
  <c r="C61" i="30"/>
  <c r="C65" i="30" s="1"/>
  <c r="P8" i="30"/>
  <c r="L65" i="30"/>
  <c r="R65" i="30" s="1"/>
  <c r="R61" i="30"/>
  <c r="C61" i="29"/>
  <c r="C65" i="29" s="1"/>
  <c r="L61" i="29"/>
  <c r="R8" i="29"/>
  <c r="Q43" i="28"/>
  <c r="F61" i="28"/>
  <c r="F65" i="28" s="1"/>
  <c r="C61" i="28"/>
  <c r="C65" i="28" s="1"/>
  <c r="Q8" i="28"/>
  <c r="L61" i="28"/>
  <c r="R8" i="28"/>
  <c r="M61" i="27"/>
  <c r="M65" i="27" s="1"/>
  <c r="P43" i="27"/>
  <c r="P8" i="27"/>
  <c r="P8" i="26"/>
  <c r="Q8" i="26"/>
  <c r="Q61" i="26" s="1"/>
  <c r="Q65" i="26" s="1"/>
  <c r="Q43" i="25"/>
  <c r="P8" i="25"/>
  <c r="V61" i="24"/>
  <c r="V65" i="24" s="1"/>
  <c r="I61" i="24"/>
  <c r="I65" i="24" s="1"/>
  <c r="Q43" i="24"/>
  <c r="R8" i="24"/>
  <c r="L65" i="24"/>
  <c r="R65" i="24" s="1"/>
  <c r="R61" i="24"/>
  <c r="I61" i="23"/>
  <c r="I65" i="23" s="1"/>
  <c r="J61" i="23"/>
  <c r="J65" i="23" s="1"/>
  <c r="Q8" i="23"/>
  <c r="Q61" i="23" s="1"/>
  <c r="Q65" i="23" s="1"/>
  <c r="L61" i="23"/>
  <c r="R8" i="23"/>
  <c r="Q43" i="22"/>
  <c r="Q8" i="22"/>
  <c r="L61" i="22"/>
  <c r="R8" i="22"/>
  <c r="R65" i="21"/>
  <c r="P43" i="21"/>
  <c r="Q43" i="21"/>
  <c r="R61" i="21"/>
  <c r="R8" i="21"/>
  <c r="P43" i="20"/>
  <c r="P8" i="20"/>
  <c r="P61" i="19"/>
  <c r="P65" i="19" s="1"/>
  <c r="L61" i="18"/>
  <c r="L65" i="18" s="1"/>
  <c r="Q8" i="18"/>
  <c r="P8" i="18"/>
  <c r="P8" i="17"/>
  <c r="J61" i="17"/>
  <c r="R8" i="17"/>
  <c r="C61" i="16"/>
  <c r="C65" i="16" s="1"/>
  <c r="P8" i="16"/>
  <c r="L65" i="16"/>
  <c r="R65" i="16" s="1"/>
  <c r="R61" i="16"/>
  <c r="U62" i="15"/>
  <c r="T62" i="15"/>
  <c r="P43" i="15"/>
  <c r="C61" i="15"/>
  <c r="C65" i="15" s="1"/>
  <c r="P43" i="14"/>
  <c r="C61" i="14"/>
  <c r="C65" i="14" s="1"/>
  <c r="J65" i="14"/>
  <c r="R65" i="14" s="1"/>
  <c r="R61" i="14"/>
  <c r="W61" i="13"/>
  <c r="W65" i="13" s="1"/>
  <c r="P8" i="13"/>
  <c r="P61" i="13" s="1"/>
  <c r="P65" i="13" s="1"/>
  <c r="Q43" i="12"/>
  <c r="C61" i="12"/>
  <c r="C65" i="12" s="1"/>
  <c r="O61" i="11"/>
  <c r="O65" i="11" s="1"/>
  <c r="C61" i="11"/>
  <c r="C65" i="11" s="1"/>
  <c r="L61" i="11"/>
  <c r="Q8" i="11"/>
  <c r="P43" i="10"/>
  <c r="J61" i="10"/>
  <c r="J65" i="10" s="1"/>
  <c r="R8" i="9"/>
  <c r="L65" i="9"/>
  <c r="R65" i="9" s="1"/>
  <c r="R61" i="9"/>
  <c r="F61" i="8"/>
  <c r="F65" i="8" s="1"/>
  <c r="V61" i="8"/>
  <c r="V65" i="8" s="1"/>
  <c r="I61" i="8"/>
  <c r="I65" i="8" s="1"/>
  <c r="Q43" i="8"/>
  <c r="J65" i="8"/>
  <c r="R65" i="8" s="1"/>
  <c r="R61" i="8"/>
  <c r="L61" i="7"/>
  <c r="L65" i="7" s="1"/>
  <c r="R65" i="7" s="1"/>
  <c r="Q8" i="7"/>
  <c r="P8" i="6"/>
  <c r="Q8" i="6"/>
  <c r="Q61" i="6" s="1"/>
  <c r="Q65" i="6" s="1"/>
  <c r="R8" i="5"/>
  <c r="Q8" i="5"/>
  <c r="J65" i="5"/>
  <c r="R65" i="5" s="1"/>
  <c r="R61" i="5"/>
  <c r="W61" i="4"/>
  <c r="W65" i="4" s="1"/>
  <c r="V61" i="4"/>
  <c r="V65" i="4" s="1"/>
  <c r="P43" i="4"/>
  <c r="I61" i="4"/>
  <c r="I65" i="4" s="1"/>
  <c r="J65" i="4"/>
  <c r="R65" i="4" s="1"/>
  <c r="R61" i="4"/>
  <c r="P43" i="3"/>
  <c r="Q43" i="3"/>
  <c r="P8" i="3"/>
  <c r="J65" i="2"/>
  <c r="R65" i="2" s="1"/>
  <c r="R61" i="2"/>
  <c r="P8" i="2"/>
  <c r="P61" i="2" s="1"/>
  <c r="P65" i="2" s="1"/>
  <c r="C61" i="1"/>
  <c r="C65" i="1" s="1"/>
  <c r="P43" i="1"/>
  <c r="Q8" i="1"/>
  <c r="R61" i="1"/>
  <c r="P8" i="1"/>
  <c r="P61" i="1" s="1"/>
  <c r="P65" i="1" s="1"/>
  <c r="U28" i="46"/>
  <c r="T28" i="46"/>
  <c r="E8" i="30"/>
  <c r="U9" i="30"/>
  <c r="T9" i="30"/>
  <c r="P61" i="34"/>
  <c r="P65" i="34" s="1"/>
  <c r="E43" i="33"/>
  <c r="T44" i="33"/>
  <c r="U44" i="33"/>
  <c r="E8" i="12"/>
  <c r="U9" i="12"/>
  <c r="T9" i="12"/>
  <c r="E8" i="19"/>
  <c r="U9" i="19"/>
  <c r="T9" i="19"/>
  <c r="U56" i="19"/>
  <c r="T56" i="19"/>
  <c r="U56" i="12"/>
  <c r="T56" i="12"/>
  <c r="E43" i="3"/>
  <c r="T44" i="3"/>
  <c r="U44" i="3"/>
  <c r="S8" i="2"/>
  <c r="K61" i="2"/>
  <c r="J65" i="20"/>
  <c r="R65" i="20" s="1"/>
  <c r="R61" i="20"/>
  <c r="P43" i="35"/>
  <c r="Q43" i="43"/>
  <c r="S8" i="20"/>
  <c r="K61" i="20"/>
  <c r="C61" i="9"/>
  <c r="C65" i="9" s="1"/>
  <c r="S8" i="29"/>
  <c r="K61" i="29"/>
  <c r="L65" i="19"/>
  <c r="R65" i="19" s="1"/>
  <c r="R61" i="19"/>
  <c r="S8" i="1"/>
  <c r="K61" i="1"/>
  <c r="S8" i="15"/>
  <c r="K61" i="15"/>
  <c r="S8" i="26"/>
  <c r="K61" i="26"/>
  <c r="C61" i="47"/>
  <c r="C65" i="47" s="1"/>
  <c r="S8" i="12"/>
  <c r="K61" i="12"/>
  <c r="S8" i="17"/>
  <c r="K61" i="17"/>
  <c r="P43" i="55"/>
  <c r="J65" i="31"/>
  <c r="R65" i="31" s="1"/>
  <c r="R61" i="31"/>
  <c r="U28" i="54"/>
  <c r="T28" i="54"/>
  <c r="P43" i="36"/>
  <c r="L65" i="12"/>
  <c r="R65" i="12" s="1"/>
  <c r="R61" i="12"/>
  <c r="U62" i="44"/>
  <c r="T62" i="44"/>
  <c r="Q8" i="37"/>
  <c r="Q61" i="37" s="1"/>
  <c r="Q65" i="37" s="1"/>
  <c r="S8" i="54"/>
  <c r="K61" i="54"/>
  <c r="S8" i="32"/>
  <c r="K61" i="32"/>
  <c r="C61" i="18"/>
  <c r="C65" i="18" s="1"/>
  <c r="S8" i="43"/>
  <c r="K61" i="43"/>
  <c r="S8" i="35"/>
  <c r="K61" i="35"/>
  <c r="C61" i="49"/>
  <c r="C65" i="49" s="1"/>
  <c r="S8" i="28"/>
  <c r="K61" i="28"/>
  <c r="S8" i="31"/>
  <c r="K61" i="31"/>
  <c r="V61" i="49"/>
  <c r="V65" i="49" s="1"/>
  <c r="S8" i="8"/>
  <c r="K61" i="8"/>
  <c r="S8" i="18"/>
  <c r="K61" i="18"/>
  <c r="S8" i="51"/>
  <c r="K61" i="51"/>
  <c r="L65" i="47"/>
  <c r="R65" i="47" s="1"/>
  <c r="R61" i="47"/>
  <c r="C61" i="51"/>
  <c r="C65" i="51" s="1"/>
  <c r="L65" i="37"/>
  <c r="R65" i="37" s="1"/>
  <c r="R61" i="37"/>
  <c r="E43" i="48"/>
  <c r="U44" i="48"/>
  <c r="T44" i="48"/>
  <c r="U56" i="53"/>
  <c r="T56" i="53"/>
  <c r="K61" i="4"/>
  <c r="U62" i="53"/>
  <c r="T62" i="53"/>
  <c r="J65" i="38"/>
  <c r="R65" i="38" s="1"/>
  <c r="R61" i="38"/>
  <c r="T9" i="50"/>
  <c r="E8" i="50"/>
  <c r="U9" i="50"/>
  <c r="E43" i="46"/>
  <c r="U44" i="46"/>
  <c r="T44" i="46"/>
  <c r="U28" i="44"/>
  <c r="T28" i="44"/>
  <c r="U62" i="40"/>
  <c r="T62" i="40"/>
  <c r="Q65" i="36"/>
  <c r="E43" i="54"/>
  <c r="T44" i="54"/>
  <c r="U44" i="54"/>
  <c r="Q8" i="47"/>
  <c r="Q43" i="50"/>
  <c r="U62" i="43"/>
  <c r="T62" i="43"/>
  <c r="P61" i="42"/>
  <c r="P65" i="42" s="1"/>
  <c r="E43" i="38"/>
  <c r="T44" i="38"/>
  <c r="U44" i="38"/>
  <c r="P43" i="41"/>
  <c r="P43" i="31"/>
  <c r="Q8" i="39"/>
  <c r="Q61" i="39" s="1"/>
  <c r="Q65" i="39" s="1"/>
  <c r="Q8" i="31"/>
  <c r="Q61" i="31" s="1"/>
  <c r="Q65" i="31" s="1"/>
  <c r="E43" i="39"/>
  <c r="T44" i="39"/>
  <c r="U44" i="39"/>
  <c r="U56" i="35"/>
  <c r="T56" i="35"/>
  <c r="U56" i="40"/>
  <c r="T56" i="40"/>
  <c r="U62" i="34"/>
  <c r="T62" i="34"/>
  <c r="T28" i="50"/>
  <c r="U28" i="50"/>
  <c r="P43" i="40"/>
  <c r="Q8" i="32"/>
  <c r="T62" i="46"/>
  <c r="U62" i="46"/>
  <c r="E8" i="36"/>
  <c r="U9" i="36"/>
  <c r="T9" i="36"/>
  <c r="Q43" i="31"/>
  <c r="U56" i="29"/>
  <c r="T56" i="29"/>
  <c r="U62" i="48"/>
  <c r="T62" i="48"/>
  <c r="E43" i="26"/>
  <c r="U44" i="26"/>
  <c r="T44" i="26"/>
  <c r="Q61" i="22"/>
  <c r="Q65" i="22" s="1"/>
  <c r="U28" i="17"/>
  <c r="T28" i="17"/>
  <c r="E43" i="28"/>
  <c r="T44" i="28"/>
  <c r="U44" i="28"/>
  <c r="Q8" i="27"/>
  <c r="Q61" i="27" s="1"/>
  <c r="Q65" i="27" s="1"/>
  <c r="U62" i="21"/>
  <c r="T62" i="21"/>
  <c r="E8" i="17"/>
  <c r="U9" i="17"/>
  <c r="T9" i="17"/>
  <c r="U62" i="14"/>
  <c r="T62" i="14"/>
  <c r="Q43" i="10"/>
  <c r="Q61" i="10" s="1"/>
  <c r="Q65" i="10" s="1"/>
  <c r="U56" i="26"/>
  <c r="T56" i="26"/>
  <c r="U56" i="17"/>
  <c r="T56" i="17"/>
  <c r="Q8" i="14"/>
  <c r="T62" i="20"/>
  <c r="U62" i="20"/>
  <c r="T62" i="13"/>
  <c r="U62" i="13"/>
  <c r="U56" i="23"/>
  <c r="T56" i="23"/>
  <c r="E8" i="20"/>
  <c r="U9" i="20"/>
  <c r="T9" i="20"/>
  <c r="E8" i="10"/>
  <c r="U9" i="10"/>
  <c r="T9" i="10"/>
  <c r="T62" i="25"/>
  <c r="U62" i="25"/>
  <c r="T56" i="20"/>
  <c r="U56" i="20"/>
  <c r="U28" i="1"/>
  <c r="T28" i="1"/>
  <c r="T62" i="23"/>
  <c r="U62" i="23"/>
  <c r="U28" i="10"/>
  <c r="T28" i="10"/>
  <c r="P8" i="9"/>
  <c r="Q43" i="7"/>
  <c r="Q61" i="7" s="1"/>
  <c r="Q65" i="7" s="1"/>
  <c r="U62" i="55"/>
  <c r="T62" i="55"/>
  <c r="T28" i="49"/>
  <c r="U28" i="49"/>
  <c r="U28" i="43"/>
  <c r="T28" i="43"/>
  <c r="U62" i="41"/>
  <c r="T62" i="41"/>
  <c r="T62" i="31"/>
  <c r="U62" i="31"/>
  <c r="T28" i="27"/>
  <c r="U28" i="27"/>
  <c r="U56" i="16"/>
  <c r="T56" i="16"/>
  <c r="E8" i="32"/>
  <c r="U9" i="32"/>
  <c r="T9" i="32"/>
  <c r="E43" i="9"/>
  <c r="U44" i="9"/>
  <c r="T44" i="9"/>
  <c r="S8" i="5"/>
  <c r="K61" i="5"/>
  <c r="S8" i="10"/>
  <c r="K61" i="10"/>
  <c r="Q65" i="53"/>
  <c r="U56" i="37"/>
  <c r="T56" i="37"/>
  <c r="U56" i="44"/>
  <c r="T56" i="44"/>
  <c r="P61" i="38"/>
  <c r="P65" i="38" s="1"/>
  <c r="E43" i="24"/>
  <c r="T43" i="24" s="1"/>
  <c r="U44" i="24"/>
  <c r="T44" i="24"/>
  <c r="U43" i="33"/>
  <c r="E8" i="26"/>
  <c r="U9" i="26"/>
  <c r="T9" i="26"/>
  <c r="Q43" i="14"/>
  <c r="T28" i="5"/>
  <c r="U28" i="5"/>
  <c r="E8" i="22"/>
  <c r="U9" i="22"/>
  <c r="T9" i="22"/>
  <c r="Q43" i="13"/>
  <c r="E43" i="19"/>
  <c r="U44" i="19"/>
  <c r="T44" i="19"/>
  <c r="T56" i="7"/>
  <c r="U56" i="7"/>
  <c r="U62" i="5"/>
  <c r="T62" i="5"/>
  <c r="P61" i="20"/>
  <c r="P65" i="20" s="1"/>
  <c r="P43" i="9"/>
  <c r="P61" i="3"/>
  <c r="P65" i="3" s="1"/>
  <c r="E43" i="8"/>
  <c r="T44" i="8"/>
  <c r="U44" i="8"/>
  <c r="Q61" i="8"/>
  <c r="Q65" i="8" s="1"/>
  <c r="E8" i="38"/>
  <c r="U9" i="38"/>
  <c r="T9" i="38"/>
  <c r="S8" i="3"/>
  <c r="K61" i="3"/>
  <c r="S8" i="38"/>
  <c r="K61" i="38"/>
  <c r="S8" i="27"/>
  <c r="K61" i="27"/>
  <c r="C61" i="50"/>
  <c r="C65" i="50" s="1"/>
  <c r="S8" i="16"/>
  <c r="K61" i="16"/>
  <c r="S8" i="23"/>
  <c r="K61" i="23"/>
  <c r="S8" i="33"/>
  <c r="K61" i="33"/>
  <c r="C61" i="6"/>
  <c r="C65" i="6" s="1"/>
  <c r="S8" i="37"/>
  <c r="K61" i="37"/>
  <c r="C61" i="26"/>
  <c r="C65" i="26" s="1"/>
  <c r="L65" i="11"/>
  <c r="R65" i="11" s="1"/>
  <c r="R61" i="11"/>
  <c r="Q43" i="55"/>
  <c r="Q61" i="55" s="1"/>
  <c r="Q65" i="55" s="1"/>
  <c r="U56" i="55"/>
  <c r="T56" i="55"/>
  <c r="U56" i="52"/>
  <c r="T56" i="52"/>
  <c r="T62" i="47"/>
  <c r="U62" i="47"/>
  <c r="P8" i="53"/>
  <c r="P61" i="53" s="1"/>
  <c r="P65" i="53" s="1"/>
  <c r="Q43" i="52"/>
  <c r="Q61" i="52" s="1"/>
  <c r="Q65" i="52" s="1"/>
  <c r="J65" i="46"/>
  <c r="R65" i="46" s="1"/>
  <c r="R61" i="46"/>
  <c r="U56" i="42"/>
  <c r="T56" i="42"/>
  <c r="U56" i="45"/>
  <c r="T56" i="45"/>
  <c r="E43" i="43"/>
  <c r="U44" i="43"/>
  <c r="T44" i="43"/>
  <c r="P43" i="37"/>
  <c r="P8" i="54"/>
  <c r="P61" i="54" s="1"/>
  <c r="P65" i="54" s="1"/>
  <c r="E43" i="44"/>
  <c r="U44" i="44"/>
  <c r="T44" i="44"/>
  <c r="P8" i="55"/>
  <c r="Q8" i="51"/>
  <c r="Q61" i="51" s="1"/>
  <c r="Q65" i="51" s="1"/>
  <c r="E43" i="47"/>
  <c r="U44" i="47"/>
  <c r="T44" i="47"/>
  <c r="Q43" i="45"/>
  <c r="Q61" i="45" s="1"/>
  <c r="Q65" i="45" s="1"/>
  <c r="Q43" i="41"/>
  <c r="Q61" i="41" s="1"/>
  <c r="Q65" i="41" s="1"/>
  <c r="T62" i="37"/>
  <c r="U62" i="37"/>
  <c r="E43" i="31"/>
  <c r="U44" i="31"/>
  <c r="T44" i="31"/>
  <c r="T56" i="39"/>
  <c r="U56" i="39"/>
  <c r="J65" i="13"/>
  <c r="R65" i="13" s="1"/>
  <c r="R61" i="13"/>
  <c r="P8" i="37"/>
  <c r="E8" i="39"/>
  <c r="U9" i="39"/>
  <c r="T9" i="39"/>
  <c r="T56" i="33"/>
  <c r="U56" i="33"/>
  <c r="P8" i="35"/>
  <c r="P61" i="35" s="1"/>
  <c r="P65" i="35" s="1"/>
  <c r="U62" i="26"/>
  <c r="T62" i="26"/>
  <c r="E43" i="49"/>
  <c r="U44" i="49"/>
  <c r="T44" i="49"/>
  <c r="P43" i="28"/>
  <c r="E8" i="24"/>
  <c r="U9" i="24"/>
  <c r="T9" i="24"/>
  <c r="P43" i="18"/>
  <c r="P61" i="18" s="1"/>
  <c r="P65" i="18" s="1"/>
  <c r="E43" i="6"/>
  <c r="U44" i="6"/>
  <c r="T44" i="6"/>
  <c r="E43" i="18"/>
  <c r="U44" i="18"/>
  <c r="T44" i="18"/>
  <c r="E8" i="16"/>
  <c r="U9" i="16"/>
  <c r="T9" i="16"/>
  <c r="U56" i="11"/>
  <c r="T56" i="11"/>
  <c r="P8" i="5"/>
  <c r="P61" i="5" s="1"/>
  <c r="P65" i="5" s="1"/>
  <c r="U56" i="15"/>
  <c r="T56" i="15"/>
  <c r="Q8" i="21"/>
  <c r="P8" i="29"/>
  <c r="P61" i="29" s="1"/>
  <c r="P65" i="29" s="1"/>
  <c r="E8" i="25"/>
  <c r="U9" i="25"/>
  <c r="T9" i="25"/>
  <c r="P61" i="23"/>
  <c r="P65" i="23" s="1"/>
  <c r="U28" i="19"/>
  <c r="T28" i="19"/>
  <c r="Q8" i="17"/>
  <c r="U28" i="12"/>
  <c r="T28" i="12"/>
  <c r="E43" i="7"/>
  <c r="T44" i="7"/>
  <c r="U44" i="7"/>
  <c r="E8" i="7"/>
  <c r="U8" i="7" s="1"/>
  <c r="U9" i="7"/>
  <c r="T9" i="7"/>
  <c r="T62" i="7"/>
  <c r="U62" i="7"/>
  <c r="E8" i="13"/>
  <c r="T9" i="13"/>
  <c r="U9" i="13"/>
  <c r="T56" i="25"/>
  <c r="U56" i="25"/>
  <c r="U56" i="4"/>
  <c r="T56" i="4"/>
  <c r="U28" i="9"/>
  <c r="T28" i="9"/>
  <c r="T62" i="24"/>
  <c r="U62" i="24"/>
  <c r="E43" i="1"/>
  <c r="T44" i="1"/>
  <c r="U44" i="1"/>
  <c r="T56" i="8"/>
  <c r="U56" i="8"/>
  <c r="T28" i="4"/>
  <c r="U28" i="4"/>
  <c r="S8" i="7"/>
  <c r="K61" i="7"/>
  <c r="E43" i="53"/>
  <c r="U44" i="53"/>
  <c r="T44" i="53"/>
  <c r="T56" i="50"/>
  <c r="U56" i="50"/>
  <c r="E8" i="35"/>
  <c r="T9" i="35"/>
  <c r="U9" i="35"/>
  <c r="T43" i="5"/>
  <c r="U62" i="17"/>
  <c r="T62" i="17"/>
  <c r="E43" i="29"/>
  <c r="T44" i="29"/>
  <c r="U44" i="29"/>
  <c r="S8" i="53"/>
  <c r="K61" i="53"/>
  <c r="S8" i="42"/>
  <c r="K61" i="42"/>
  <c r="U56" i="30"/>
  <c r="T56" i="30"/>
  <c r="Q8" i="40"/>
  <c r="P43" i="16"/>
  <c r="P61" i="16" s="1"/>
  <c r="P65" i="16" s="1"/>
  <c r="T62" i="9"/>
  <c r="U62" i="9"/>
  <c r="E43" i="16"/>
  <c r="U44" i="16"/>
  <c r="T44" i="16"/>
  <c r="Q43" i="20"/>
  <c r="U28" i="23"/>
  <c r="T28" i="23"/>
  <c r="U43" i="24"/>
  <c r="E8" i="21"/>
  <c r="T9" i="21"/>
  <c r="U9" i="21"/>
  <c r="T56" i="13"/>
  <c r="U56" i="13"/>
  <c r="U62" i="11"/>
  <c r="T62" i="11"/>
  <c r="T62" i="12"/>
  <c r="U62" i="12"/>
  <c r="T28" i="2"/>
  <c r="U28" i="2"/>
  <c r="S8" i="19"/>
  <c r="K61" i="19"/>
  <c r="S8" i="40"/>
  <c r="K61" i="40"/>
  <c r="S8" i="47"/>
  <c r="K61" i="47"/>
  <c r="C61" i="23"/>
  <c r="C65" i="23" s="1"/>
  <c r="C61" i="7"/>
  <c r="C65" i="7" s="1"/>
  <c r="S8" i="39"/>
  <c r="K61" i="39"/>
  <c r="S8" i="6"/>
  <c r="K61" i="6"/>
  <c r="S8" i="11"/>
  <c r="K61" i="11"/>
  <c r="S8" i="44"/>
  <c r="K61" i="44"/>
  <c r="V61" i="5"/>
  <c r="V65" i="5" s="1"/>
  <c r="C61" i="13"/>
  <c r="C65" i="13" s="1"/>
  <c r="C61" i="27"/>
  <c r="C65" i="27" s="1"/>
  <c r="C61" i="46"/>
  <c r="C65" i="46" s="1"/>
  <c r="R61" i="55"/>
  <c r="E43" i="52"/>
  <c r="U44" i="52"/>
  <c r="T44" i="52"/>
  <c r="S8" i="46"/>
  <c r="K61" i="46"/>
  <c r="U9" i="52"/>
  <c r="E8" i="52"/>
  <c r="U28" i="55"/>
  <c r="T28" i="55"/>
  <c r="U62" i="50"/>
  <c r="T62" i="50"/>
  <c r="P43" i="46"/>
  <c r="P61" i="46" s="1"/>
  <c r="P65" i="46" s="1"/>
  <c r="E43" i="42"/>
  <c r="U44" i="42"/>
  <c r="T44" i="42"/>
  <c r="U9" i="53"/>
  <c r="E8" i="53"/>
  <c r="T62" i="49"/>
  <c r="U62" i="49"/>
  <c r="E43" i="45"/>
  <c r="T43" i="45" s="1"/>
  <c r="U44" i="45"/>
  <c r="T44" i="45"/>
  <c r="E8" i="43"/>
  <c r="U9" i="43"/>
  <c r="T9" i="43"/>
  <c r="E8" i="37"/>
  <c r="U9" i="37"/>
  <c r="T9" i="37"/>
  <c r="L65" i="48"/>
  <c r="R65" i="48" s="1"/>
  <c r="R61" i="48"/>
  <c r="E8" i="44"/>
  <c r="U9" i="44"/>
  <c r="T9" i="44"/>
  <c r="U56" i="47"/>
  <c r="T56" i="47"/>
  <c r="Q61" i="43"/>
  <c r="Q65" i="43" s="1"/>
  <c r="T28" i="31"/>
  <c r="U28" i="31"/>
  <c r="T56" i="32"/>
  <c r="U56" i="32"/>
  <c r="P61" i="39"/>
  <c r="P65" i="39" s="1"/>
  <c r="U56" i="34"/>
  <c r="T56" i="34"/>
  <c r="Q8" i="33"/>
  <c r="Q43" i="34"/>
  <c r="Q61" i="34" s="1"/>
  <c r="Q65" i="34" s="1"/>
  <c r="E43" i="37"/>
  <c r="U44" i="37"/>
  <c r="T44" i="37"/>
  <c r="E43" i="30"/>
  <c r="U44" i="30"/>
  <c r="T44" i="30"/>
  <c r="E8" i="23"/>
  <c r="T8" i="23" s="1"/>
  <c r="U9" i="23"/>
  <c r="T9" i="23"/>
  <c r="U28" i="16"/>
  <c r="T28" i="16"/>
  <c r="P8" i="36"/>
  <c r="U56" i="22"/>
  <c r="T56" i="22"/>
  <c r="U28" i="18"/>
  <c r="T28" i="18"/>
  <c r="E43" i="11"/>
  <c r="U44" i="11"/>
  <c r="T44" i="11"/>
  <c r="Q43" i="9"/>
  <c r="Q61" i="9" s="1"/>
  <c r="Q65" i="9" s="1"/>
  <c r="U62" i="4"/>
  <c r="T62" i="4"/>
  <c r="U44" i="51"/>
  <c r="P43" i="33"/>
  <c r="E43" i="15"/>
  <c r="U44" i="15"/>
  <c r="T44" i="15"/>
  <c r="E8" i="15"/>
  <c r="U9" i="15"/>
  <c r="T9" i="15"/>
  <c r="U56" i="21"/>
  <c r="T56" i="21"/>
  <c r="Q8" i="13"/>
  <c r="U28" i="30"/>
  <c r="T28" i="30"/>
  <c r="U56" i="24"/>
  <c r="T56" i="24"/>
  <c r="Q61" i="19"/>
  <c r="Q65" i="19" s="1"/>
  <c r="P8" i="12"/>
  <c r="P61" i="12" s="1"/>
  <c r="P65" i="12" s="1"/>
  <c r="U28" i="7"/>
  <c r="T28" i="7"/>
  <c r="U28" i="6"/>
  <c r="T28" i="6"/>
  <c r="E43" i="10"/>
  <c r="U44" i="10"/>
  <c r="T44" i="10"/>
  <c r="T28" i="8"/>
  <c r="U28" i="8"/>
  <c r="E8" i="5"/>
  <c r="U9" i="5"/>
  <c r="T9" i="5"/>
  <c r="T62" i="22"/>
  <c r="U62" i="22"/>
  <c r="E43" i="20"/>
  <c r="T44" i="20"/>
  <c r="U44" i="20"/>
  <c r="Q61" i="12"/>
  <c r="Q65" i="12" s="1"/>
  <c r="E43" i="40"/>
  <c r="T44" i="40"/>
  <c r="U44" i="40"/>
  <c r="T62" i="16"/>
  <c r="U62" i="16"/>
  <c r="E8" i="3"/>
  <c r="U9" i="3"/>
  <c r="T9" i="3"/>
  <c r="L65" i="10"/>
  <c r="R65" i="10" s="1"/>
  <c r="R61" i="10"/>
  <c r="U28" i="45"/>
  <c r="T28" i="45"/>
  <c r="Q61" i="50"/>
  <c r="Q65" i="50" s="1"/>
  <c r="E43" i="23"/>
  <c r="U44" i="23"/>
  <c r="T44" i="23"/>
  <c r="U28" i="33"/>
  <c r="T28" i="33"/>
  <c r="U56" i="18"/>
  <c r="T56" i="18"/>
  <c r="E43" i="12"/>
  <c r="U44" i="12"/>
  <c r="T44" i="12"/>
  <c r="S8" i="14"/>
  <c r="K61" i="14"/>
  <c r="U28" i="52"/>
  <c r="T28" i="52"/>
  <c r="U56" i="51"/>
  <c r="T56" i="51"/>
  <c r="E8" i="42"/>
  <c r="U9" i="42"/>
  <c r="T9" i="42"/>
  <c r="T28" i="51"/>
  <c r="U28" i="51"/>
  <c r="E8" i="45"/>
  <c r="U9" i="45"/>
  <c r="T9" i="45"/>
  <c r="T56" i="41"/>
  <c r="U56" i="41"/>
  <c r="P61" i="31"/>
  <c r="P65" i="31" s="1"/>
  <c r="J65" i="15"/>
  <c r="R65" i="15" s="1"/>
  <c r="R61" i="15"/>
  <c r="U28" i="35"/>
  <c r="T28" i="35"/>
  <c r="Q43" i="47"/>
  <c r="T28" i="29"/>
  <c r="U28" i="29"/>
  <c r="E43" i="36"/>
  <c r="U44" i="36"/>
  <c r="T44" i="36"/>
  <c r="E8" i="31"/>
  <c r="U9" i="31"/>
  <c r="T9" i="31"/>
  <c r="E43" i="32"/>
  <c r="U44" i="32"/>
  <c r="T44" i="32"/>
  <c r="U62" i="28"/>
  <c r="T62" i="28"/>
  <c r="T28" i="28"/>
  <c r="U28" i="28"/>
  <c r="E43" i="22"/>
  <c r="U44" i="22"/>
  <c r="T44" i="22"/>
  <c r="U28" i="11"/>
  <c r="T28" i="11"/>
  <c r="E8" i="11"/>
  <c r="U9" i="11"/>
  <c r="T9" i="11"/>
  <c r="E43" i="51"/>
  <c r="T43" i="51" s="1"/>
  <c r="U28" i="15"/>
  <c r="T28" i="15"/>
  <c r="E8" i="33"/>
  <c r="T9" i="33"/>
  <c r="U9" i="33"/>
  <c r="U56" i="14"/>
  <c r="T56" i="14"/>
  <c r="U56" i="27"/>
  <c r="T56" i="27"/>
  <c r="E43" i="21"/>
  <c r="U44" i="21"/>
  <c r="T44" i="21"/>
  <c r="P61" i="40"/>
  <c r="P65" i="40" s="1"/>
  <c r="U62" i="18"/>
  <c r="T62" i="18"/>
  <c r="T28" i="25"/>
  <c r="U28" i="25"/>
  <c r="Q61" i="1"/>
  <c r="Q65" i="1" s="1"/>
  <c r="T28" i="40"/>
  <c r="U28" i="40"/>
  <c r="U56" i="9"/>
  <c r="T56" i="9"/>
  <c r="U62" i="1"/>
  <c r="T62" i="1"/>
  <c r="E8" i="1"/>
  <c r="U9" i="1"/>
  <c r="T9" i="1"/>
  <c r="T28" i="20"/>
  <c r="U28" i="20"/>
  <c r="E8" i="29"/>
  <c r="T9" i="29"/>
  <c r="U9" i="29"/>
  <c r="E43" i="34"/>
  <c r="T43" i="34" s="1"/>
  <c r="T44" i="34"/>
  <c r="U44" i="34"/>
  <c r="P61" i="25"/>
  <c r="P65" i="25" s="1"/>
  <c r="Q8" i="20"/>
  <c r="Q61" i="20" s="1"/>
  <c r="Q65" i="20" s="1"/>
  <c r="T62" i="19"/>
  <c r="U62" i="19"/>
  <c r="S8" i="21"/>
  <c r="K61" i="21"/>
  <c r="U9" i="54"/>
  <c r="E8" i="54"/>
  <c r="U62" i="52"/>
  <c r="T62" i="52"/>
  <c r="L65" i="25"/>
  <c r="R65" i="25" s="1"/>
  <c r="R61" i="25"/>
  <c r="R8" i="54"/>
  <c r="J61" i="54"/>
  <c r="E43" i="17"/>
  <c r="U44" i="17"/>
  <c r="T44" i="17"/>
  <c r="T28" i="13"/>
  <c r="U28" i="13"/>
  <c r="T62" i="6"/>
  <c r="U62" i="6"/>
  <c r="U56" i="5"/>
  <c r="T56" i="5"/>
  <c r="E8" i="9"/>
  <c r="U9" i="9"/>
  <c r="T9" i="9"/>
  <c r="U28" i="53"/>
  <c r="T28" i="53"/>
  <c r="E8" i="48"/>
  <c r="U9" i="48"/>
  <c r="T9" i="48"/>
  <c r="U56" i="43"/>
  <c r="T56" i="43"/>
  <c r="T62" i="51"/>
  <c r="U62" i="51"/>
  <c r="U43" i="51"/>
  <c r="U56" i="31"/>
  <c r="T56" i="31"/>
  <c r="T56" i="46"/>
  <c r="U56" i="46"/>
  <c r="T28" i="39"/>
  <c r="U28" i="39"/>
  <c r="U56" i="6"/>
  <c r="T56" i="6"/>
  <c r="S8" i="24"/>
  <c r="K61" i="24"/>
  <c r="C61" i="34"/>
  <c r="C65" i="34" s="1"/>
  <c r="T62" i="54"/>
  <c r="U62" i="54"/>
  <c r="E8" i="49"/>
  <c r="U9" i="49"/>
  <c r="T9" i="49"/>
  <c r="E43" i="55"/>
  <c r="U44" i="55"/>
  <c r="T44" i="55"/>
  <c r="U62" i="33"/>
  <c r="T62" i="33"/>
  <c r="Q8" i="29"/>
  <c r="Q61" i="29" s="1"/>
  <c r="Q65" i="29" s="1"/>
  <c r="U28" i="41"/>
  <c r="T28" i="41"/>
  <c r="Q8" i="38"/>
  <c r="Q61" i="38" s="1"/>
  <c r="Q65" i="38" s="1"/>
  <c r="E8" i="34"/>
  <c r="U9" i="34"/>
  <c r="T9" i="34"/>
  <c r="T62" i="42"/>
  <c r="U62" i="42"/>
  <c r="U56" i="36"/>
  <c r="T56" i="36"/>
  <c r="E8" i="28"/>
  <c r="U9" i="28"/>
  <c r="T9" i="28"/>
  <c r="P43" i="22"/>
  <c r="U28" i="22"/>
  <c r="T28" i="22"/>
  <c r="Q43" i="4"/>
  <c r="Q61" i="4" s="1"/>
  <c r="Q65" i="4" s="1"/>
  <c r="U56" i="10"/>
  <c r="T56" i="10"/>
  <c r="P8" i="15"/>
  <c r="P61" i="15" s="1"/>
  <c r="P65" i="15" s="1"/>
  <c r="E43" i="35"/>
  <c r="T44" i="35"/>
  <c r="U44" i="35"/>
  <c r="E43" i="14"/>
  <c r="U44" i="14"/>
  <c r="T44" i="14"/>
  <c r="T56" i="28"/>
  <c r="U56" i="28"/>
  <c r="U28" i="21"/>
  <c r="T28" i="21"/>
  <c r="T28" i="14"/>
  <c r="U28" i="14"/>
  <c r="Q43" i="32"/>
  <c r="P8" i="28"/>
  <c r="U28" i="24"/>
  <c r="T28" i="24"/>
  <c r="Q61" i="16"/>
  <c r="Q65" i="16" s="1"/>
  <c r="Q43" i="11"/>
  <c r="Q61" i="11" s="1"/>
  <c r="Q65" i="11" s="1"/>
  <c r="Q43" i="5"/>
  <c r="Q61" i="5" s="1"/>
  <c r="Q65" i="5" s="1"/>
  <c r="Q61" i="28"/>
  <c r="Q65" i="28" s="1"/>
  <c r="E43" i="4"/>
  <c r="T44" i="4"/>
  <c r="U44" i="4"/>
  <c r="Q8" i="25"/>
  <c r="Q61" i="25" s="1"/>
  <c r="Q65" i="25" s="1"/>
  <c r="E8" i="8"/>
  <c r="U9" i="8"/>
  <c r="T9" i="8"/>
  <c r="P8" i="8"/>
  <c r="P61" i="8" s="1"/>
  <c r="P65" i="8" s="1"/>
  <c r="E8" i="4"/>
  <c r="U9" i="4"/>
  <c r="T9" i="4"/>
  <c r="Q8" i="2"/>
  <c r="Q61" i="2" s="1"/>
  <c r="Q65" i="2" s="1"/>
  <c r="U56" i="1"/>
  <c r="T56" i="1"/>
  <c r="U56" i="3"/>
  <c r="T56" i="3"/>
  <c r="S8" i="41"/>
  <c r="K61" i="41"/>
  <c r="S8" i="9"/>
  <c r="K61" i="9"/>
  <c r="J65" i="6"/>
  <c r="R65" i="6" s="1"/>
  <c r="R61" i="6"/>
  <c r="S8" i="52"/>
  <c r="K61" i="52"/>
  <c r="T28" i="48"/>
  <c r="U28" i="48"/>
  <c r="E8" i="46"/>
  <c r="U9" i="46"/>
  <c r="T9" i="46"/>
  <c r="U62" i="45"/>
  <c r="T62" i="45"/>
  <c r="T28" i="38"/>
  <c r="U28" i="38"/>
  <c r="P43" i="26"/>
  <c r="P61" i="26" s="1"/>
  <c r="P65" i="26" s="1"/>
  <c r="S8" i="36"/>
  <c r="K61" i="36"/>
  <c r="S8" i="50"/>
  <c r="K61" i="50"/>
  <c r="L65" i="51"/>
  <c r="R65" i="51" s="1"/>
  <c r="R61" i="51"/>
  <c r="J65" i="27"/>
  <c r="R65" i="27" s="1"/>
  <c r="R61" i="27"/>
  <c r="E43" i="50"/>
  <c r="T44" i="50"/>
  <c r="U44" i="50"/>
  <c r="E8" i="47"/>
  <c r="T9" i="47"/>
  <c r="U9" i="47"/>
  <c r="E8" i="27"/>
  <c r="U9" i="27"/>
  <c r="T9" i="27"/>
  <c r="S8" i="13"/>
  <c r="K61" i="13"/>
  <c r="T56" i="54"/>
  <c r="U56" i="54"/>
  <c r="S8" i="45"/>
  <c r="K61" i="45"/>
  <c r="C61" i="24"/>
  <c r="C65" i="24" s="1"/>
  <c r="S8" i="55"/>
  <c r="K61" i="55"/>
  <c r="L65" i="44"/>
  <c r="R65" i="44" s="1"/>
  <c r="R61" i="44"/>
  <c r="L65" i="43"/>
  <c r="R65" i="43" s="1"/>
  <c r="R61" i="43"/>
  <c r="W61" i="29"/>
  <c r="W65" i="29" s="1"/>
  <c r="J65" i="18"/>
  <c r="R65" i="18" s="1"/>
  <c r="R61" i="18"/>
  <c r="P8" i="52"/>
  <c r="P61" i="52" s="1"/>
  <c r="P65" i="52" s="1"/>
  <c r="T9" i="51"/>
  <c r="U9" i="51"/>
  <c r="E8" i="51"/>
  <c r="U28" i="47"/>
  <c r="T28" i="47"/>
  <c r="E43" i="41"/>
  <c r="U44" i="41"/>
  <c r="T44" i="41"/>
  <c r="J61" i="53"/>
  <c r="R8" i="53"/>
  <c r="T9" i="54"/>
  <c r="S8" i="49"/>
  <c r="K61" i="49"/>
  <c r="S8" i="30"/>
  <c r="K61" i="30"/>
  <c r="C61" i="10"/>
  <c r="C65" i="10" s="1"/>
  <c r="C61" i="36"/>
  <c r="C65" i="36" s="1"/>
  <c r="C61" i="35"/>
  <c r="C65" i="35" s="1"/>
  <c r="S8" i="48"/>
  <c r="K61" i="48"/>
  <c r="S8" i="22"/>
  <c r="K61" i="22"/>
  <c r="S8" i="25"/>
  <c r="K61" i="25"/>
  <c r="C61" i="5"/>
  <c r="C65" i="5" s="1"/>
  <c r="C61" i="17"/>
  <c r="C65" i="17" s="1"/>
  <c r="S8" i="34"/>
  <c r="K61" i="34"/>
  <c r="T56" i="48"/>
  <c r="U56" i="48"/>
  <c r="Q8" i="54"/>
  <c r="Q61" i="54" s="1"/>
  <c r="Q65" i="54" s="1"/>
  <c r="J65" i="49"/>
  <c r="R65" i="49" s="1"/>
  <c r="R61" i="49"/>
  <c r="J65" i="26"/>
  <c r="R65" i="26" s="1"/>
  <c r="R61" i="26"/>
  <c r="U9" i="55"/>
  <c r="E8" i="55"/>
  <c r="T56" i="49"/>
  <c r="U56" i="49"/>
  <c r="L65" i="3"/>
  <c r="R65" i="3" s="1"/>
  <c r="R61" i="3"/>
  <c r="P43" i="44"/>
  <c r="P61" i="44" s="1"/>
  <c r="P65" i="44" s="1"/>
  <c r="E8" i="41"/>
  <c r="T9" i="41"/>
  <c r="U9" i="41"/>
  <c r="U28" i="36"/>
  <c r="T28" i="36"/>
  <c r="Q43" i="46"/>
  <c r="Q61" i="46" s="1"/>
  <c r="Q65" i="46" s="1"/>
  <c r="U28" i="42"/>
  <c r="T28" i="42"/>
  <c r="T56" i="38"/>
  <c r="U56" i="38"/>
  <c r="T62" i="36"/>
  <c r="U62" i="36"/>
  <c r="P43" i="30"/>
  <c r="P61" i="30" s="1"/>
  <c r="P65" i="30" s="1"/>
  <c r="U28" i="37"/>
  <c r="T28" i="37"/>
  <c r="U28" i="34"/>
  <c r="T28" i="34"/>
  <c r="T28" i="32"/>
  <c r="U28" i="32"/>
  <c r="Q8" i="35"/>
  <c r="Q61" i="35" s="1"/>
  <c r="Q65" i="35" s="1"/>
  <c r="P8" i="41"/>
  <c r="P8" i="33"/>
  <c r="P61" i="33" s="1"/>
  <c r="P65" i="33" s="1"/>
  <c r="U62" i="29"/>
  <c r="T62" i="29"/>
  <c r="E8" i="40"/>
  <c r="T9" i="40"/>
  <c r="U9" i="40"/>
  <c r="Q43" i="17"/>
  <c r="Q43" i="15"/>
  <c r="E43" i="27"/>
  <c r="U44" i="27"/>
  <c r="T44" i="27"/>
  <c r="P8" i="22"/>
  <c r="P43" i="17"/>
  <c r="P61" i="17" s="1"/>
  <c r="P65" i="17" s="1"/>
  <c r="Q8" i="15"/>
  <c r="E8" i="6"/>
  <c r="U9" i="6"/>
  <c r="T9" i="6"/>
  <c r="E8" i="18"/>
  <c r="U9" i="18"/>
  <c r="T9" i="18"/>
  <c r="U62" i="27"/>
  <c r="T62" i="27"/>
  <c r="E43" i="25"/>
  <c r="U43" i="25" s="1"/>
  <c r="U44" i="25"/>
  <c r="T44" i="25"/>
  <c r="T28" i="26"/>
  <c r="U28" i="26"/>
  <c r="P8" i="21"/>
  <c r="P61" i="21" s="1"/>
  <c r="P65" i="21" s="1"/>
  <c r="P8" i="14"/>
  <c r="P61" i="14" s="1"/>
  <c r="P65" i="14" s="1"/>
  <c r="P8" i="24"/>
  <c r="P61" i="24" s="1"/>
  <c r="P65" i="24" s="1"/>
  <c r="Q43" i="18"/>
  <c r="Q61" i="18" s="1"/>
  <c r="Q65" i="18" s="1"/>
  <c r="P43" i="6"/>
  <c r="P61" i="6" s="1"/>
  <c r="P65" i="6" s="1"/>
  <c r="P43" i="11"/>
  <c r="P61" i="11" s="1"/>
  <c r="P65" i="11" s="1"/>
  <c r="Q8" i="3"/>
  <c r="Q61" i="3" s="1"/>
  <c r="Q65" i="3" s="1"/>
  <c r="E8" i="2"/>
  <c r="U9" i="2"/>
  <c r="T9" i="2"/>
  <c r="T62" i="38"/>
  <c r="U62" i="38"/>
  <c r="E8" i="14"/>
  <c r="T9" i="14"/>
  <c r="U9" i="14"/>
  <c r="U62" i="8"/>
  <c r="T62" i="8"/>
  <c r="P8" i="4"/>
  <c r="P61" i="4" s="1"/>
  <c r="P65" i="4" s="1"/>
  <c r="Q8" i="24"/>
  <c r="Q61" i="24" s="1"/>
  <c r="Q65" i="24" s="1"/>
  <c r="E43" i="13"/>
  <c r="T43" i="13" s="1"/>
  <c r="T44" i="13"/>
  <c r="U44" i="13"/>
  <c r="P8" i="10"/>
  <c r="P61" i="10" s="1"/>
  <c r="P65" i="10" s="1"/>
  <c r="E43" i="2"/>
  <c r="T43" i="2" s="1"/>
  <c r="T44" i="2"/>
  <c r="U44" i="2"/>
  <c r="T56" i="2"/>
  <c r="U56" i="2"/>
  <c r="P61" i="27" l="1"/>
  <c r="P65" i="27" s="1"/>
  <c r="T43" i="3"/>
  <c r="P61" i="47"/>
  <c r="P65" i="47" s="1"/>
  <c r="R61" i="7"/>
  <c r="Q61" i="48"/>
  <c r="Q65" i="48" s="1"/>
  <c r="U43" i="45"/>
  <c r="P61" i="41"/>
  <c r="P65" i="41" s="1"/>
  <c r="P61" i="37"/>
  <c r="P65" i="37" s="1"/>
  <c r="P61" i="36"/>
  <c r="P65" i="36" s="1"/>
  <c r="L65" i="29"/>
  <c r="R65" i="29" s="1"/>
  <c r="R61" i="29"/>
  <c r="P61" i="28"/>
  <c r="P65" i="28" s="1"/>
  <c r="L65" i="28"/>
  <c r="R65" i="28" s="1"/>
  <c r="R61" i="28"/>
  <c r="L65" i="23"/>
  <c r="R65" i="23" s="1"/>
  <c r="R61" i="23"/>
  <c r="P61" i="22"/>
  <c r="P65" i="22" s="1"/>
  <c r="R61" i="22"/>
  <c r="L65" i="22"/>
  <c r="R65" i="22" s="1"/>
  <c r="J65" i="17"/>
  <c r="R65" i="17" s="1"/>
  <c r="R61" i="17"/>
  <c r="Q61" i="13"/>
  <c r="Q65" i="13" s="1"/>
  <c r="P61" i="9"/>
  <c r="P65" i="9" s="1"/>
  <c r="U43" i="3"/>
  <c r="S61" i="50"/>
  <c r="K65" i="50"/>
  <c r="S65" i="50" s="1"/>
  <c r="S61" i="52"/>
  <c r="K65" i="52"/>
  <c r="S65" i="52" s="1"/>
  <c r="T43" i="40"/>
  <c r="U43" i="40"/>
  <c r="S61" i="7"/>
  <c r="K65" i="7"/>
  <c r="S65" i="7" s="1"/>
  <c r="U43" i="1"/>
  <c r="T43" i="1"/>
  <c r="U8" i="21"/>
  <c r="Q61" i="21"/>
  <c r="Q65" i="21" s="1"/>
  <c r="S61" i="3"/>
  <c r="K65" i="3"/>
  <c r="S65" i="3" s="1"/>
  <c r="U8" i="18"/>
  <c r="E61" i="18"/>
  <c r="T8" i="18"/>
  <c r="E61" i="54"/>
  <c r="U8" i="54"/>
  <c r="T8" i="54"/>
  <c r="E61" i="5"/>
  <c r="T8" i="5"/>
  <c r="U8" i="5"/>
  <c r="U8" i="36"/>
  <c r="E61" i="36"/>
  <c r="T8" i="36"/>
  <c r="E61" i="50"/>
  <c r="U8" i="50"/>
  <c r="T8" i="50"/>
  <c r="U43" i="27"/>
  <c r="T43" i="27"/>
  <c r="K65" i="36"/>
  <c r="S65" i="36" s="1"/>
  <c r="S61" i="36"/>
  <c r="E61" i="28"/>
  <c r="T8" i="28"/>
  <c r="E61" i="40"/>
  <c r="T8" i="40"/>
  <c r="E61" i="41"/>
  <c r="U8" i="41"/>
  <c r="T8" i="41"/>
  <c r="T8" i="51"/>
  <c r="E61" i="51"/>
  <c r="U8" i="51"/>
  <c r="E61" i="4"/>
  <c r="T8" i="4"/>
  <c r="U8" i="4"/>
  <c r="U43" i="4"/>
  <c r="U43" i="32"/>
  <c r="T43" i="32"/>
  <c r="S61" i="14"/>
  <c r="K65" i="14"/>
  <c r="S65" i="14" s="1"/>
  <c r="U43" i="30"/>
  <c r="T43" i="30"/>
  <c r="T8" i="53"/>
  <c r="E61" i="53"/>
  <c r="U8" i="53"/>
  <c r="U43" i="52"/>
  <c r="T43" i="52"/>
  <c r="K65" i="11"/>
  <c r="S65" i="11" s="1"/>
  <c r="S61" i="11"/>
  <c r="S61" i="47"/>
  <c r="K65" i="47"/>
  <c r="S65" i="47" s="1"/>
  <c r="E61" i="21"/>
  <c r="T8" i="21"/>
  <c r="T43" i="53"/>
  <c r="U43" i="53"/>
  <c r="Q61" i="17"/>
  <c r="Q65" i="17" s="1"/>
  <c r="P61" i="55"/>
  <c r="P65" i="55" s="1"/>
  <c r="T43" i="43"/>
  <c r="U43" i="43"/>
  <c r="S61" i="23"/>
  <c r="K65" i="23"/>
  <c r="S65" i="23" s="1"/>
  <c r="E61" i="22"/>
  <c r="T8" i="22"/>
  <c r="U8" i="22"/>
  <c r="T43" i="38"/>
  <c r="U43" i="38"/>
  <c r="U43" i="54"/>
  <c r="T43" i="54"/>
  <c r="U43" i="46"/>
  <c r="T43" i="46"/>
  <c r="S61" i="4"/>
  <c r="K65" i="4"/>
  <c r="S65" i="4" s="1"/>
  <c r="S61" i="43"/>
  <c r="K65" i="43"/>
  <c r="S65" i="43" s="1"/>
  <c r="S61" i="29"/>
  <c r="K65" i="29"/>
  <c r="S65" i="29" s="1"/>
  <c r="T8" i="43"/>
  <c r="E61" i="43"/>
  <c r="U8" i="43"/>
  <c r="U43" i="37"/>
  <c r="T43" i="37"/>
  <c r="U8" i="40"/>
  <c r="Q61" i="40"/>
  <c r="Q65" i="40" s="1"/>
  <c r="E61" i="35"/>
  <c r="U8" i="35"/>
  <c r="T8" i="35"/>
  <c r="U8" i="24"/>
  <c r="E61" i="24"/>
  <c r="T8" i="24"/>
  <c r="T43" i="44"/>
  <c r="U43" i="44"/>
  <c r="S61" i="37"/>
  <c r="K65" i="37"/>
  <c r="S65" i="37" s="1"/>
  <c r="S61" i="5"/>
  <c r="K65" i="5"/>
  <c r="S65" i="5" s="1"/>
  <c r="E61" i="32"/>
  <c r="U8" i="32"/>
  <c r="T8" i="32"/>
  <c r="Q61" i="14"/>
  <c r="Q65" i="14" s="1"/>
  <c r="S61" i="51"/>
  <c r="K65" i="51"/>
  <c r="S65" i="51" s="1"/>
  <c r="S61" i="15"/>
  <c r="K65" i="15"/>
  <c r="S65" i="15" s="1"/>
  <c r="K65" i="2"/>
  <c r="S65" i="2" s="1"/>
  <c r="S61" i="2"/>
  <c r="T8" i="47"/>
  <c r="E61" i="47"/>
  <c r="U8" i="47"/>
  <c r="E61" i="16"/>
  <c r="U8" i="16"/>
  <c r="T8" i="16"/>
  <c r="J65" i="53"/>
  <c r="R65" i="53" s="1"/>
  <c r="R61" i="53"/>
  <c r="U43" i="17"/>
  <c r="T43" i="17"/>
  <c r="T43" i="15"/>
  <c r="U43" i="15"/>
  <c r="T8" i="44"/>
  <c r="E61" i="44"/>
  <c r="U8" i="44"/>
  <c r="S61" i="40"/>
  <c r="K65" i="40"/>
  <c r="S65" i="40" s="1"/>
  <c r="S61" i="16"/>
  <c r="K65" i="16"/>
  <c r="S65" i="16" s="1"/>
  <c r="E61" i="33"/>
  <c r="T8" i="33"/>
  <c r="E61" i="14"/>
  <c r="U8" i="14"/>
  <c r="T8" i="14"/>
  <c r="S61" i="30"/>
  <c r="K65" i="30"/>
  <c r="S65" i="30" s="1"/>
  <c r="U43" i="50"/>
  <c r="T43" i="50"/>
  <c r="E61" i="8"/>
  <c r="T8" i="8"/>
  <c r="U8" i="8"/>
  <c r="U8" i="28"/>
  <c r="U43" i="14"/>
  <c r="T43" i="14"/>
  <c r="U43" i="55"/>
  <c r="T43" i="55"/>
  <c r="E61" i="48"/>
  <c r="U8" i="48"/>
  <c r="T8" i="48"/>
  <c r="J65" i="54"/>
  <c r="R65" i="54" s="1"/>
  <c r="R61" i="54"/>
  <c r="S61" i="21"/>
  <c r="K65" i="21"/>
  <c r="S65" i="21" s="1"/>
  <c r="E61" i="1"/>
  <c r="T8" i="1"/>
  <c r="U8" i="1"/>
  <c r="U43" i="21"/>
  <c r="T43" i="21"/>
  <c r="U43" i="12"/>
  <c r="T43" i="12"/>
  <c r="U43" i="23"/>
  <c r="T43" i="23"/>
  <c r="E61" i="3"/>
  <c r="T8" i="3"/>
  <c r="U8" i="3"/>
  <c r="U43" i="34"/>
  <c r="U43" i="42"/>
  <c r="T43" i="42"/>
  <c r="K65" i="46"/>
  <c r="S65" i="46" s="1"/>
  <c r="S61" i="46"/>
  <c r="S61" i="39"/>
  <c r="K65" i="39"/>
  <c r="S65" i="39" s="1"/>
  <c r="S61" i="19"/>
  <c r="K65" i="19"/>
  <c r="S65" i="19" s="1"/>
  <c r="U43" i="18"/>
  <c r="T43" i="18"/>
  <c r="U43" i="19"/>
  <c r="T43" i="19"/>
  <c r="E61" i="20"/>
  <c r="U8" i="20"/>
  <c r="T8" i="20"/>
  <c r="U43" i="28"/>
  <c r="T43" i="28"/>
  <c r="S61" i="28"/>
  <c r="K65" i="28"/>
  <c r="S65" i="28" s="1"/>
  <c r="S61" i="32"/>
  <c r="K65" i="32"/>
  <c r="S65" i="32" s="1"/>
  <c r="K65" i="17"/>
  <c r="S65" i="17" s="1"/>
  <c r="S61" i="17"/>
  <c r="S61" i="20"/>
  <c r="K65" i="20"/>
  <c r="S65" i="20" s="1"/>
  <c r="T43" i="25"/>
  <c r="E61" i="9"/>
  <c r="T8" i="9"/>
  <c r="U8" i="9"/>
  <c r="S61" i="26"/>
  <c r="K65" i="26"/>
  <c r="S65" i="26" s="1"/>
  <c r="S61" i="31"/>
  <c r="K65" i="31"/>
  <c r="S65" i="31" s="1"/>
  <c r="E61" i="34"/>
  <c r="U8" i="34"/>
  <c r="E61" i="31"/>
  <c r="T8" i="31"/>
  <c r="U8" i="31"/>
  <c r="E61" i="42"/>
  <c r="T8" i="42"/>
  <c r="U8" i="42"/>
  <c r="U43" i="41"/>
  <c r="T43" i="41"/>
  <c r="E61" i="46"/>
  <c r="U8" i="46"/>
  <c r="T8" i="46"/>
  <c r="S61" i="9"/>
  <c r="K65" i="9"/>
  <c r="S65" i="9" s="1"/>
  <c r="U43" i="20"/>
  <c r="T43" i="20"/>
  <c r="E61" i="23"/>
  <c r="U8" i="23"/>
  <c r="U8" i="33"/>
  <c r="Q61" i="33"/>
  <c r="Q65" i="33" s="1"/>
  <c r="U43" i="29"/>
  <c r="T43" i="29"/>
  <c r="E61" i="13"/>
  <c r="U8" i="13"/>
  <c r="T8" i="13"/>
  <c r="U43" i="7"/>
  <c r="T43" i="7"/>
  <c r="S61" i="27"/>
  <c r="K65" i="27"/>
  <c r="S65" i="27" s="1"/>
  <c r="E61" i="38"/>
  <c r="U8" i="38"/>
  <c r="T8" i="38"/>
  <c r="U43" i="13"/>
  <c r="Q61" i="32"/>
  <c r="Q65" i="32" s="1"/>
  <c r="Q61" i="47"/>
  <c r="Q65" i="47" s="1"/>
  <c r="T43" i="48"/>
  <c r="U43" i="48"/>
  <c r="S61" i="18"/>
  <c r="K65" i="18"/>
  <c r="S65" i="18" s="1"/>
  <c r="S61" i="1"/>
  <c r="K65" i="1"/>
  <c r="S65" i="1" s="1"/>
  <c r="T43" i="33"/>
  <c r="U43" i="2"/>
  <c r="E61" i="11"/>
  <c r="T8" i="11"/>
  <c r="U8" i="11"/>
  <c r="K65" i="53"/>
  <c r="S65" i="53" s="1"/>
  <c r="S61" i="53"/>
  <c r="U8" i="10"/>
  <c r="E61" i="10"/>
  <c r="T8" i="10"/>
  <c r="U43" i="39"/>
  <c r="T43" i="39"/>
  <c r="S61" i="13"/>
  <c r="K65" i="13"/>
  <c r="S65" i="13" s="1"/>
  <c r="S61" i="6"/>
  <c r="K65" i="6"/>
  <c r="S65" i="6" s="1"/>
  <c r="U43" i="8"/>
  <c r="T43" i="8"/>
  <c r="E61" i="12"/>
  <c r="U8" i="12"/>
  <c r="T8" i="12"/>
  <c r="S61" i="55"/>
  <c r="K65" i="55"/>
  <c r="S65" i="55" s="1"/>
  <c r="T8" i="55"/>
  <c r="E61" i="55"/>
  <c r="U8" i="55"/>
  <c r="S61" i="49"/>
  <c r="K65" i="49"/>
  <c r="S65" i="49" s="1"/>
  <c r="S61" i="45"/>
  <c r="K65" i="45"/>
  <c r="S65" i="45" s="1"/>
  <c r="E61" i="27"/>
  <c r="T8" i="27"/>
  <c r="U8" i="27"/>
  <c r="T43" i="36"/>
  <c r="U43" i="36"/>
  <c r="T8" i="45"/>
  <c r="E61" i="45"/>
  <c r="U8" i="45"/>
  <c r="S61" i="44"/>
  <c r="K65" i="44"/>
  <c r="S65" i="44" s="1"/>
  <c r="U43" i="47"/>
  <c r="T43" i="47"/>
  <c r="S61" i="33"/>
  <c r="K65" i="33"/>
  <c r="S65" i="33" s="1"/>
  <c r="E61" i="26"/>
  <c r="T8" i="26"/>
  <c r="U8" i="26"/>
  <c r="T43" i="4"/>
  <c r="U8" i="17"/>
  <c r="E61" i="17"/>
  <c r="T8" i="17"/>
  <c r="S61" i="54"/>
  <c r="K65" i="54"/>
  <c r="S65" i="54" s="1"/>
  <c r="S61" i="12"/>
  <c r="K65" i="12"/>
  <c r="S65" i="12" s="1"/>
  <c r="U43" i="5"/>
  <c r="T8" i="2"/>
  <c r="E61" i="2"/>
  <c r="U8" i="2"/>
  <c r="S61" i="10"/>
  <c r="K65" i="10"/>
  <c r="S65" i="10" s="1"/>
  <c r="U43" i="11"/>
  <c r="T43" i="11"/>
  <c r="T8" i="52"/>
  <c r="E61" i="52"/>
  <c r="U8" i="52"/>
  <c r="E61" i="7"/>
  <c r="T8" i="7"/>
  <c r="U43" i="26"/>
  <c r="T43" i="26"/>
  <c r="E61" i="30"/>
  <c r="T8" i="30"/>
  <c r="U8" i="30"/>
  <c r="S61" i="25"/>
  <c r="K65" i="25"/>
  <c r="S65" i="25" s="1"/>
  <c r="S61" i="24"/>
  <c r="K65" i="24"/>
  <c r="S65" i="24" s="1"/>
  <c r="E61" i="6"/>
  <c r="U8" i="6"/>
  <c r="T8" i="6"/>
  <c r="S61" i="22"/>
  <c r="K65" i="22"/>
  <c r="S65" i="22" s="1"/>
  <c r="U8" i="15"/>
  <c r="Q61" i="15"/>
  <c r="Q65" i="15" s="1"/>
  <c r="S61" i="34"/>
  <c r="K65" i="34"/>
  <c r="S65" i="34" s="1"/>
  <c r="S61" i="48"/>
  <c r="K65" i="48"/>
  <c r="S65" i="48" s="1"/>
  <c r="S61" i="41"/>
  <c r="K65" i="41"/>
  <c r="S65" i="41" s="1"/>
  <c r="T43" i="35"/>
  <c r="U43" i="35"/>
  <c r="E61" i="49"/>
  <c r="U8" i="49"/>
  <c r="T8" i="49"/>
  <c r="E61" i="29"/>
  <c r="U8" i="29"/>
  <c r="T8" i="29"/>
  <c r="T43" i="22"/>
  <c r="U43" i="22"/>
  <c r="U43" i="10"/>
  <c r="T43" i="10"/>
  <c r="E61" i="15"/>
  <c r="T8" i="15"/>
  <c r="E61" i="37"/>
  <c r="T8" i="37"/>
  <c r="U8" i="37"/>
  <c r="U43" i="16"/>
  <c r="T43" i="16"/>
  <c r="S61" i="42"/>
  <c r="K65" i="42"/>
  <c r="S65" i="42" s="1"/>
  <c r="E61" i="25"/>
  <c r="U8" i="25"/>
  <c r="T8" i="25"/>
  <c r="U43" i="6"/>
  <c r="T43" i="6"/>
  <c r="U43" i="49"/>
  <c r="T43" i="49"/>
  <c r="E61" i="39"/>
  <c r="T8" i="39"/>
  <c r="U8" i="39"/>
  <c r="U43" i="31"/>
  <c r="T43" i="31"/>
  <c r="S61" i="38"/>
  <c r="K65" i="38"/>
  <c r="S65" i="38" s="1"/>
  <c r="U43" i="9"/>
  <c r="T43" i="9"/>
  <c r="S61" i="8"/>
  <c r="K65" i="8"/>
  <c r="S65" i="8" s="1"/>
  <c r="S61" i="35"/>
  <c r="K65" i="35"/>
  <c r="S65" i="35" s="1"/>
  <c r="E61" i="19"/>
  <c r="U8" i="19"/>
  <c r="T8" i="19"/>
  <c r="T8" i="34"/>
  <c r="E65" i="29" l="1"/>
  <c r="U61" i="29"/>
  <c r="T61" i="29"/>
  <c r="E65" i="9"/>
  <c r="T61" i="9"/>
  <c r="U61" i="9"/>
  <c r="E65" i="35"/>
  <c r="T61" i="35"/>
  <c r="U61" i="35"/>
  <c r="E65" i="21"/>
  <c r="T61" i="21"/>
  <c r="U61" i="21"/>
  <c r="E65" i="15"/>
  <c r="U61" i="15"/>
  <c r="T61" i="15"/>
  <c r="E65" i="37"/>
  <c r="T61" i="37"/>
  <c r="U61" i="37"/>
  <c r="E65" i="52"/>
  <c r="U61" i="52"/>
  <c r="T61" i="52"/>
  <c r="E65" i="55"/>
  <c r="U61" i="55"/>
  <c r="T61" i="55"/>
  <c r="E65" i="10"/>
  <c r="T61" i="10"/>
  <c r="U61" i="10"/>
  <c r="E65" i="46"/>
  <c r="U61" i="46"/>
  <c r="T61" i="46"/>
  <c r="E65" i="31"/>
  <c r="U61" i="31"/>
  <c r="T61" i="31"/>
  <c r="E65" i="1"/>
  <c r="U61" i="1"/>
  <c r="T61" i="1"/>
  <c r="E65" i="33"/>
  <c r="U61" i="33"/>
  <c r="T61" i="33"/>
  <c r="E65" i="16"/>
  <c r="U61" i="16"/>
  <c r="T61" i="16"/>
  <c r="E65" i="18"/>
  <c r="U61" i="18"/>
  <c r="T61" i="18"/>
  <c r="E65" i="47"/>
  <c r="U61" i="47"/>
  <c r="T61" i="47"/>
  <c r="E65" i="6"/>
  <c r="U61" i="6"/>
  <c r="T61" i="6"/>
  <c r="E65" i="13"/>
  <c r="U61" i="13"/>
  <c r="T61" i="13"/>
  <c r="E65" i="5"/>
  <c r="U61" i="5"/>
  <c r="T61" i="5"/>
  <c r="E65" i="49"/>
  <c r="U61" i="49"/>
  <c r="T61" i="49"/>
  <c r="E65" i="26"/>
  <c r="U61" i="26"/>
  <c r="T61" i="26"/>
  <c r="E65" i="45"/>
  <c r="U61" i="45"/>
  <c r="T61" i="45"/>
  <c r="E65" i="38"/>
  <c r="U61" i="38"/>
  <c r="T61" i="38"/>
  <c r="E65" i="4"/>
  <c r="U61" i="4"/>
  <c r="T61" i="4"/>
  <c r="E65" i="40"/>
  <c r="T61" i="40"/>
  <c r="U61" i="40"/>
  <c r="E65" i="25"/>
  <c r="U61" i="25"/>
  <c r="T61" i="25"/>
  <c r="E65" i="41"/>
  <c r="U61" i="41"/>
  <c r="T61" i="41"/>
  <c r="E65" i="19"/>
  <c r="U61" i="19"/>
  <c r="T61" i="19"/>
  <c r="E65" i="42"/>
  <c r="U61" i="42"/>
  <c r="T61" i="42"/>
  <c r="E65" i="32"/>
  <c r="U61" i="32"/>
  <c r="T61" i="32"/>
  <c r="E65" i="24"/>
  <c r="U61" i="24"/>
  <c r="T61" i="24"/>
  <c r="E65" i="50"/>
  <c r="U61" i="50"/>
  <c r="T61" i="50"/>
  <c r="E65" i="23"/>
  <c r="U61" i="23"/>
  <c r="T61" i="23"/>
  <c r="E65" i="53"/>
  <c r="U61" i="53"/>
  <c r="T61" i="53"/>
  <c r="E65" i="39"/>
  <c r="U61" i="39"/>
  <c r="T61" i="39"/>
  <c r="E65" i="30"/>
  <c r="T61" i="30"/>
  <c r="U61" i="30"/>
  <c r="E65" i="7"/>
  <c r="U61" i="7"/>
  <c r="T61" i="7"/>
  <c r="E65" i="12"/>
  <c r="U61" i="12"/>
  <c r="T61" i="12"/>
  <c r="E65" i="11"/>
  <c r="U61" i="11"/>
  <c r="T61" i="11"/>
  <c r="E65" i="14"/>
  <c r="T61" i="14"/>
  <c r="U61" i="14"/>
  <c r="E65" i="44"/>
  <c r="U61" i="44"/>
  <c r="T61" i="44"/>
  <c r="E65" i="51"/>
  <c r="U61" i="51"/>
  <c r="T61" i="51"/>
  <c r="E65" i="28"/>
  <c r="T61" i="28"/>
  <c r="U61" i="28"/>
  <c r="E65" i="54"/>
  <c r="U61" i="54"/>
  <c r="T61" i="54"/>
  <c r="E65" i="27"/>
  <c r="T61" i="27"/>
  <c r="U61" i="27"/>
  <c r="E65" i="34"/>
  <c r="T61" i="34"/>
  <c r="U61" i="34"/>
  <c r="E65" i="2"/>
  <c r="T61" i="2"/>
  <c r="U61" i="2"/>
  <c r="E65" i="17"/>
  <c r="U61" i="17"/>
  <c r="T61" i="17"/>
  <c r="E65" i="20"/>
  <c r="U61" i="20"/>
  <c r="T61" i="20"/>
  <c r="E65" i="3"/>
  <c r="T61" i="3"/>
  <c r="U61" i="3"/>
  <c r="E65" i="48"/>
  <c r="U61" i="48"/>
  <c r="T61" i="48"/>
  <c r="E65" i="8"/>
  <c r="U61" i="8"/>
  <c r="T61" i="8"/>
  <c r="E65" i="43"/>
  <c r="U61" i="43"/>
  <c r="T61" i="43"/>
  <c r="E65" i="22"/>
  <c r="U61" i="22"/>
  <c r="T61" i="22"/>
  <c r="E65" i="36"/>
  <c r="U61" i="36"/>
  <c r="T61" i="36"/>
  <c r="T65" i="41" l="1"/>
  <c r="U65" i="41"/>
  <c r="T65" i="35"/>
  <c r="U65" i="35"/>
  <c r="T65" i="17"/>
  <c r="U65" i="17"/>
  <c r="T65" i="27"/>
  <c r="U65" i="27"/>
  <c r="T65" i="22"/>
  <c r="U65" i="22"/>
  <c r="U65" i="34"/>
  <c r="T65" i="34"/>
  <c r="U65" i="12"/>
  <c r="T65" i="12"/>
  <c r="U65" i="32"/>
  <c r="T65" i="32"/>
  <c r="T65" i="45"/>
  <c r="U65" i="45"/>
  <c r="T65" i="16"/>
  <c r="U65" i="16"/>
  <c r="T65" i="37"/>
  <c r="U65" i="37"/>
  <c r="U65" i="50"/>
  <c r="T65" i="50"/>
  <c r="U65" i="4"/>
  <c r="T65" i="4"/>
  <c r="U65" i="7"/>
  <c r="T65" i="7"/>
  <c r="T65" i="42"/>
  <c r="U65" i="42"/>
  <c r="U65" i="26"/>
  <c r="T65" i="26"/>
  <c r="U65" i="33"/>
  <c r="T65" i="33"/>
  <c r="U65" i="15"/>
  <c r="T65" i="15"/>
  <c r="U65" i="28"/>
  <c r="T65" i="28"/>
  <c r="U65" i="14"/>
  <c r="T65" i="14"/>
  <c r="U65" i="3"/>
  <c r="T65" i="3"/>
  <c r="T65" i="51"/>
  <c r="U65" i="51"/>
  <c r="T65" i="53"/>
  <c r="U65" i="53"/>
  <c r="T65" i="25"/>
  <c r="U65" i="25"/>
  <c r="U65" i="13"/>
  <c r="T65" i="13"/>
  <c r="U65" i="46"/>
  <c r="T65" i="46"/>
  <c r="U65" i="9"/>
  <c r="T65" i="9"/>
  <c r="T65" i="48"/>
  <c r="U65" i="48"/>
  <c r="U65" i="5"/>
  <c r="T65" i="5"/>
  <c r="U65" i="31"/>
  <c r="T65" i="31"/>
  <c r="U65" i="2"/>
  <c r="T65" i="2"/>
  <c r="T65" i="11"/>
  <c r="U65" i="11"/>
  <c r="U65" i="24"/>
  <c r="T65" i="24"/>
  <c r="U65" i="38"/>
  <c r="T65" i="38"/>
  <c r="T65" i="18"/>
  <c r="U65" i="18"/>
  <c r="T65" i="52"/>
  <c r="U65" i="52"/>
  <c r="U65" i="39"/>
  <c r="T65" i="39"/>
  <c r="T65" i="47"/>
  <c r="U65" i="47"/>
  <c r="U65" i="55"/>
  <c r="T65" i="55"/>
  <c r="T65" i="43"/>
  <c r="U65" i="43"/>
  <c r="U65" i="36"/>
  <c r="T65" i="36"/>
  <c r="T65" i="8"/>
  <c r="U65" i="8"/>
  <c r="U65" i="54"/>
  <c r="T65" i="54"/>
  <c r="T65" i="30"/>
  <c r="U65" i="30"/>
  <c r="U65" i="19"/>
  <c r="T65" i="19"/>
  <c r="U65" i="49"/>
  <c r="T65" i="49"/>
  <c r="U65" i="1"/>
  <c r="T65" i="1"/>
  <c r="U65" i="21"/>
  <c r="T65" i="21"/>
  <c r="U65" i="20"/>
  <c r="T65" i="20"/>
  <c r="T65" i="44"/>
  <c r="U65" i="44"/>
  <c r="U65" i="23"/>
  <c r="T65" i="23"/>
  <c r="T65" i="40"/>
  <c r="U65" i="40"/>
  <c r="T65" i="6"/>
  <c r="U65" i="6"/>
  <c r="U65" i="10"/>
  <c r="T65" i="10"/>
  <c r="T65" i="29"/>
  <c r="U65" i="29"/>
</calcChain>
</file>

<file path=xl/sharedStrings.xml><?xml version="1.0" encoding="utf-8"?>
<sst xmlns="http://schemas.openxmlformats.org/spreadsheetml/2006/main" count="6050" uniqueCount="154">
  <si>
    <t>Figures Finalised as at 2025/04/25</t>
  </si>
  <si>
    <t/>
  </si>
  <si>
    <t>3rd Quarter Ended 31 March 2025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</si>
  <si>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</si>
  <si>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</si>
  <si>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</si>
  <si>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</si>
  <si>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</si>
  <si>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</si>
  <si>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</si>
  <si>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</si>
  <si>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</si>
  <si>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</si>
  <si>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</si>
  <si>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</si>
  <si>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</si>
  <si>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</si>
  <si>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</si>
  <si>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</si>
  <si>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</si>
  <si>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</si>
  <si>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</si>
  <si>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</si>
  <si>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</si>
  <si>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</si>
  <si>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</si>
  <si>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</si>
  <si>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</si>
  <si>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</si>
  <si>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</si>
  <si>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</si>
  <si>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</si>
  <si>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</si>
  <si>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</si>
  <si>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Direct Transfers</t>
  </si>
  <si>
    <t>Infrastructure</t>
  </si>
  <si>
    <t>Municipal Infrastructure Grant</t>
  </si>
  <si>
    <t>Public Transport Infrastructure Grant</t>
  </si>
  <si>
    <t>Public Transport Network Grant</t>
  </si>
  <si>
    <t>Integrated National Electrification Programme (Municipal) Grant</t>
  </si>
  <si>
    <t>Neighbourhood Development Partnership Grant (Capital Grant)</t>
  </si>
  <si>
    <t>2010 FIFA World Cup Stadiums Development Grant</t>
  </si>
  <si>
    <t>Rural Road Assets Management Systems Grant</t>
  </si>
  <si>
    <t>Municipal Drought Relief Grant</t>
  </si>
  <si>
    <t>Municipal Water Infrastructure Grant</t>
  </si>
  <si>
    <t>Rural Household Infrastructure Grant</t>
  </si>
  <si>
    <t>Municipal Disaster Recovery Grant</t>
  </si>
  <si>
    <t>Integrated City Development Grant</t>
  </si>
  <si>
    <t>Regional Bulk Infrastructure Grant (Schedule 5B)</t>
  </si>
  <si>
    <t>Water Services Infrastructure Grant (Schedule 5B)</t>
  </si>
  <si>
    <t>Municipal Emergency Housing Grant</t>
  </si>
  <si>
    <t>Integrated Urban Development Grant</t>
  </si>
  <si>
    <t>Informal Settlements Upgrading Partnership Grant (Schedule 5B)</t>
  </si>
  <si>
    <t>Urban Development Financing Grant (Schedule 4B)</t>
  </si>
  <si>
    <t>Capacity and Others</t>
  </si>
  <si>
    <t>2010 FIFA World Cup Host City Operating Grant</t>
  </si>
  <si>
    <t>Programme and Project Preperation Support Grant</t>
  </si>
  <si>
    <t>Local Government Financial Management Grant</t>
  </si>
  <si>
    <t>Municipal Systems Improvement Grant</t>
  </si>
  <si>
    <t>Expanded Public Works Programme Integrated Grant (Municipality)</t>
  </si>
  <si>
    <t>Infrastructure Skills Development Grant</t>
  </si>
  <si>
    <t>Water Services Operating Subsidy Grant</t>
  </si>
  <si>
    <t>Energy Efficiency and Demand Side Management</t>
  </si>
  <si>
    <t>Municipal Disaster Grant</t>
  </si>
  <si>
    <t>2013 Africa Cup of Nations Host City Operating Grant</t>
  </si>
  <si>
    <t>2014 African Nations Championship Host City Operating Grant</t>
  </si>
  <si>
    <t>Public Transport Network Operations Grant</t>
  </si>
  <si>
    <t>Municipal Human Settlements Capacity Grant</t>
  </si>
  <si>
    <t>Municipal Demarcation Transition Grant (Schedule 5B)</t>
  </si>
  <si>
    <t>Indirect Transfers</t>
  </si>
  <si>
    <t>Regional Bulk Infrastructure Grant</t>
  </si>
  <si>
    <t>Integrated National Electrification Programme (Eskom) Grant</t>
  </si>
  <si>
    <t>Neighbourhood Development Partnership Grant (Technical Assistance)</t>
  </si>
  <si>
    <t>Backlogs in Water and Sanitation at Clinics and Schools</t>
  </si>
  <si>
    <t>Backlogs in the Electrification of Clinics and Schools</t>
  </si>
  <si>
    <t>Rural Household Infrastructure Grant (Indirect)</t>
  </si>
  <si>
    <t>Municipal Water Infrastructure Grant (Indirect)</t>
  </si>
  <si>
    <t>Bucket Eradication Programme Grant</t>
  </si>
  <si>
    <t>Water Services Infrastructure Grant (Schedule 6B)</t>
  </si>
  <si>
    <t>Municipal Infrastructure Grant (Schedule 6B)</t>
  </si>
  <si>
    <t>Smart Meter Grant (Schedule 6B)</t>
  </si>
  <si>
    <t>Energy Efficiency and Demand Side Management (Eskom)</t>
  </si>
  <si>
    <t>Water Services Operating Subsidy Grant (Indirect)</t>
  </si>
  <si>
    <t>Municipal Systems Improvement Grant (Schedule 6B)</t>
  </si>
  <si>
    <t>Municipal Demarcation Transition Grant (Schedule 6B)</t>
  </si>
  <si>
    <t>Total</t>
  </si>
  <si>
    <t>Grants excluded from the publication</t>
  </si>
  <si>
    <t>Urban Settlement Development Grant</t>
  </si>
  <si>
    <t>Finance Mangement Grant: Technical Programme</t>
  </si>
  <si>
    <t>Total as per DoRA</t>
  </si>
  <si>
    <t>KWAZULU-NATAL: UGU (DC21)</t>
  </si>
  <si>
    <t>KWAZULU-NATAL: UMGUNGUNDLOVU (DC22)</t>
  </si>
  <si>
    <t>KWAZULU-NATAL: UTHUKELA (DC23)</t>
  </si>
  <si>
    <t>KWAZULU-NATAL: UMZINYATHI (DC24)</t>
  </si>
  <si>
    <t>KWAZULU-NATAL: AMAJUBA (DC25)</t>
  </si>
  <si>
    <t>KWAZULU-NATAL: ZULULAND (DC26)</t>
  </si>
  <si>
    <t>KWAZULU-NATAL: UMKHANYAKUDE (DC27)</t>
  </si>
  <si>
    <t>KWAZULU-NATAL: KING CETSHWAYO (DC28)</t>
  </si>
  <si>
    <t>KWAZULU-NATAL: ILEMBE (DC29)</t>
  </si>
  <si>
    <t>KWAZULU-NATAL: HARRY GWALA (DC43)</t>
  </si>
  <si>
    <t>KWAZULU-NATAL: ETHEKWINI (ETH)</t>
  </si>
  <si>
    <t>KWAZULU-NATAL: UMDONI (KZN212)</t>
  </si>
  <si>
    <t>KWAZULU-NATAL: UMZUMBE (KZN213)</t>
  </si>
  <si>
    <t>KWAZULU-NATAL: UMUZIWABANTU (KZN214)</t>
  </si>
  <si>
    <t>KWAZULU-NATAL: RAY NKONYENI (KZN216)</t>
  </si>
  <si>
    <t>KWAZULU-NATAL: UMSHWATHI (KZN221)</t>
  </si>
  <si>
    <t>KWAZULU-NATAL: UMNGENI (KZN222)</t>
  </si>
  <si>
    <t>KWAZULU-NATAL: MPOFANA (KZN223)</t>
  </si>
  <si>
    <t>KWAZULU-NATAL: IMPENDLE (KZN224)</t>
  </si>
  <si>
    <t>KWAZULU-NATAL: MSUNDUZI (KZN225)</t>
  </si>
  <si>
    <t>KWAZULU-NATAL: MKHAMBATHINI (KZN226)</t>
  </si>
  <si>
    <t>KWAZULU-NATAL: RICHMOND (KZN227)</t>
  </si>
  <si>
    <t>KWAZULU-NATAL: OKHAHLAMBA (KZN235)</t>
  </si>
  <si>
    <t>KWAZULU-NATAL: INKOSI LANGALIBALELE (KZN237)</t>
  </si>
  <si>
    <t>KWAZULU-NATAL: ALFRED DUMA (KZN238)</t>
  </si>
  <si>
    <t>KWAZULU-NATAL: ENDUMENI (KZN241)</t>
  </si>
  <si>
    <t>KWAZULU-NATAL: NQUTHU (KZN242)</t>
  </si>
  <si>
    <t>KWAZULU-NATAL: MSINGA (KZN244)</t>
  </si>
  <si>
    <t>KWAZULU-NATAL: UMVOTI (KZN245)</t>
  </si>
  <si>
    <t>KWAZULU-NATAL: NEWCASTLE (KZN252)</t>
  </si>
  <si>
    <t>KWAZULU-NATAL: EMADLANGENI (KZN253)</t>
  </si>
  <si>
    <t>KWAZULU-NATAL: DANNHAUSER (KZN254)</t>
  </si>
  <si>
    <t>KWAZULU-NATAL: EDUMBE (KZN261)</t>
  </si>
  <si>
    <t>KWAZULU-NATAL: UPHONGOLO (KZN262)</t>
  </si>
  <si>
    <t>KWAZULU-NATAL: ABAQULUSI (KZN263)</t>
  </si>
  <si>
    <t>KWAZULU-NATAL: NONGOMA (KZN265)</t>
  </si>
  <si>
    <t>KWAZULU-NATAL: ULUNDI (KZN266)</t>
  </si>
  <si>
    <t>KWAZULU-NATAL: UMHLABUYALINGANA (KZN271)</t>
  </si>
  <si>
    <t>KWAZULU-NATAL: JOZINI (KZN272)</t>
  </si>
  <si>
    <t>KWAZULU-NATAL: MTUBATUBA (KZN275)</t>
  </si>
  <si>
    <t>KWAZULU-NATAL: HLABISA BIG FIVE (KZN276)</t>
  </si>
  <si>
    <t>KWAZULU-NATAL: MFOLOZI (KZN281)</t>
  </si>
  <si>
    <t>KWAZULU-NATAL: UMHLATHUZE (KZN282)</t>
  </si>
  <si>
    <t>KWAZULU-NATAL: UMLALAZI (KZN284)</t>
  </si>
  <si>
    <t>KWAZULU-NATAL: MTHONJANENI (KZN285)</t>
  </si>
  <si>
    <t>KWAZULU-NATAL: NKANDLA (KZN286)</t>
  </si>
  <si>
    <t>KWAZULU-NATAL: MANDENI (KZN291)</t>
  </si>
  <si>
    <t>KWAZULU-NATAL: KWADUKUZA (KZN292)</t>
  </si>
  <si>
    <t>KWAZULU-NATAL: NDWEDWE (KZN293)</t>
  </si>
  <si>
    <t>KWAZULU-NATAL: MAPHUMULO (KZN294)</t>
  </si>
  <si>
    <t>KWAZULU-NATAL: GREATER KOKSTAD (KZN433)</t>
  </si>
  <si>
    <t>KWAZULU-NATAL: JOHANNES PHUMANI PHUNGULA (KZN434)</t>
  </si>
  <si>
    <t>KWAZULU-NATAL: UMZIMKHULU (KZN435)</t>
  </si>
  <si>
    <t>KWAZULU-NATAL: DR NKOSAZANA DLAMINI ZUMA (KZN436)</t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</si>
  <si>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</si>
  <si>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</si>
  <si>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</si>
  <si>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</si>
  <si>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</si>
  <si>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</si>
  <si>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Municpal Manager:</t>
  </si>
  <si>
    <t>Chief Financial Officer:</t>
  </si>
  <si>
    <t>Date: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</si>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</sst>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,"/>
    <numFmt numFmtId="165" formatCode="_(* #,##0_);_(* \(#,##0\);_(* &quot;- &quot;?_);_(@_)"/>
    <numFmt numFmtId="166" formatCode="0.0\%;\(0.0\%\);_(* &quot;-&quot;_)"/>
    <numFmt numFmtId="167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 applyFill="1" applyBorder="1" applyAlignment="1" applyProtection="1">
      <alignment horizontal="right"/>
    </xf>
    <xf numFmtId="0" fontId="4" fillId="0" borderId="0" xfId="0" applyFont="1"/>
    <xf numFmtId="165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5" xfId="0" applyFont="1" applyBorder="1"/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/>
    <xf numFmtId="166" fontId="10" fillId="0" borderId="11" xfId="0" applyNumberFormat="1" applyFont="1" applyBorder="1"/>
    <xf numFmtId="166" fontId="10" fillId="0" borderId="12" xfId="0" applyNumberFormat="1" applyFont="1" applyBorder="1"/>
    <xf numFmtId="166" fontId="10" fillId="0" borderId="12" xfId="0" applyNumberFormat="1" applyFont="1" applyBorder="1" applyAlignment="1">
      <alignment shrinkToFit="1"/>
    </xf>
    <xf numFmtId="0" fontId="10" fillId="0" borderId="13" xfId="0" applyFont="1" applyBorder="1"/>
    <xf numFmtId="166" fontId="10" fillId="0" borderId="15" xfId="0" applyNumberFormat="1" applyFont="1" applyBorder="1"/>
    <xf numFmtId="166" fontId="10" fillId="0" borderId="16" xfId="0" applyNumberFormat="1" applyFont="1" applyBorder="1"/>
    <xf numFmtId="166" fontId="10" fillId="0" borderId="16" xfId="0" applyNumberFormat="1" applyFont="1" applyBorder="1" applyAlignment="1">
      <alignment shrinkToFit="1"/>
    </xf>
    <xf numFmtId="0" fontId="11" fillId="0" borderId="9" xfId="0" applyFont="1" applyBorder="1"/>
    <xf numFmtId="166" fontId="11" fillId="0" borderId="11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shrinkToFit="1"/>
    </xf>
    <xf numFmtId="0" fontId="3" fillId="0" borderId="0" xfId="0" applyFont="1"/>
    <xf numFmtId="0" fontId="10" fillId="0" borderId="17" xfId="0" applyFont="1" applyBorder="1"/>
    <xf numFmtId="166" fontId="10" fillId="0" borderId="19" xfId="0" applyNumberFormat="1" applyFont="1" applyBorder="1"/>
    <xf numFmtId="166" fontId="10" fillId="0" borderId="20" xfId="0" applyNumberFormat="1" applyFont="1" applyBorder="1"/>
    <xf numFmtId="166" fontId="10" fillId="0" borderId="20" xfId="0" applyNumberFormat="1" applyFont="1" applyBorder="1" applyAlignment="1">
      <alignment shrinkToFit="1"/>
    </xf>
    <xf numFmtId="0" fontId="0" fillId="0" borderId="21" xfId="0" applyBorder="1"/>
    <xf numFmtId="0" fontId="12" fillId="2" borderId="22" xfId="0" applyFont="1" applyFill="1" applyBorder="1" applyAlignment="1">
      <alignment horizontal="left"/>
    </xf>
    <xf numFmtId="164" fontId="12" fillId="2" borderId="23" xfId="0" applyNumberFormat="1" applyFont="1" applyFill="1" applyBorder="1" applyAlignment="1">
      <alignment horizontal="right"/>
    </xf>
    <xf numFmtId="164" fontId="12" fillId="2" borderId="24" xfId="0" applyNumberFormat="1" applyFont="1" applyFill="1" applyBorder="1" applyAlignment="1">
      <alignment horizontal="right"/>
    </xf>
    <xf numFmtId="167" fontId="10" fillId="0" borderId="10" xfId="0" applyNumberFormat="1" applyFont="1" applyBorder="1"/>
    <xf numFmtId="167" fontId="10" fillId="0" borderId="11" xfId="0" applyNumberFormat="1" applyFont="1" applyBorder="1"/>
    <xf numFmtId="167" fontId="10" fillId="0" borderId="12" xfId="0" applyNumberFormat="1" applyFont="1" applyBorder="1"/>
    <xf numFmtId="167" fontId="10" fillId="0" borderId="14" xfId="0" applyNumberFormat="1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1" fillId="0" borderId="10" xfId="0" applyNumberFormat="1" applyFont="1" applyBorder="1" applyAlignment="1">
      <alignment wrapText="1"/>
    </xf>
    <xf numFmtId="167" fontId="11" fillId="0" borderId="11" xfId="0" applyNumberFormat="1" applyFont="1" applyBorder="1" applyAlignment="1">
      <alignment wrapText="1"/>
    </xf>
    <xf numFmtId="167" fontId="11" fillId="0" borderId="12" xfId="0" applyNumberFormat="1" applyFont="1" applyBorder="1" applyAlignment="1">
      <alignment wrapText="1"/>
    </xf>
    <xf numFmtId="167" fontId="10" fillId="0" borderId="18" xfId="0" applyNumberFormat="1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2" fillId="2" borderId="22" xfId="0" applyNumberFormat="1" applyFont="1" applyFill="1" applyBorder="1" applyAlignment="1">
      <alignment horizontal="right"/>
    </xf>
    <xf numFmtId="167" fontId="12" fillId="2" borderId="23" xfId="0" applyNumberFormat="1" applyFont="1" applyFill="1" applyBorder="1" applyAlignment="1">
      <alignment horizontal="right"/>
    </xf>
    <xf numFmtId="167" fontId="12" fillId="2" borderId="24" xfId="0" applyNumberFormat="1" applyFont="1" applyFill="1" applyBorder="1" applyAlignment="1">
      <alignment horizontal="right"/>
    </xf>
    <xf numFmtId="167" fontId="12" fillId="2" borderId="25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0"/>
  <sheetViews>
    <sheetView showGridLines="0" tabSelected="1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8181563000</v>
      </c>
      <c r="C8" s="36">
        <f t="shared" si="0"/>
        <v>712534000</v>
      </c>
      <c r="D8" s="36">
        <f t="shared" si="0"/>
        <v>0</v>
      </c>
      <c r="E8" s="36">
        <f t="shared" si="0"/>
        <v>8894097000</v>
      </c>
      <c r="F8" s="37">
        <f t="shared" si="0"/>
        <v>8544957000</v>
      </c>
      <c r="G8" s="38">
        <f t="shared" si="0"/>
        <v>7838695000</v>
      </c>
      <c r="H8" s="37">
        <f t="shared" si="0"/>
        <v>1815778000</v>
      </c>
      <c r="I8" s="38">
        <f t="shared" si="0"/>
        <v>-220857546</v>
      </c>
      <c r="J8" s="37">
        <f t="shared" si="0"/>
        <v>1912384000</v>
      </c>
      <c r="K8" s="38">
        <f t="shared" si="0"/>
        <v>3205409169</v>
      </c>
      <c r="L8" s="37">
        <f t="shared" si="0"/>
        <v>1569944000</v>
      </c>
      <c r="M8" s="38">
        <f t="shared" si="0"/>
        <v>1339916740</v>
      </c>
      <c r="N8" s="37">
        <f t="shared" si="0"/>
        <v>0</v>
      </c>
      <c r="O8" s="38">
        <f t="shared" si="0"/>
        <v>0</v>
      </c>
      <c r="P8" s="37">
        <f t="shared" si="0"/>
        <v>5298106000</v>
      </c>
      <c r="Q8" s="38">
        <f t="shared" si="0"/>
        <v>4324468363</v>
      </c>
      <c r="R8" s="16">
        <f>IF(($J8       =0),0,((($L8       -$J8       )/$J8       )*100))</f>
        <v>-17.906445567417421</v>
      </c>
      <c r="S8" s="17">
        <f>IF(($K8       =0),0,((($M8       -$K8       )/$K8       )*100))</f>
        <v>-58.198262082777482</v>
      </c>
      <c r="T8" s="16">
        <f>IF(($E8       =0),0,(($P8       /$E8       )*100))</f>
        <v>59.56879040109412</v>
      </c>
      <c r="U8" s="18">
        <f>IF(($E8       =0),0,(($Q8       /$E8       )*100))</f>
        <v>48.621780974504773</v>
      </c>
      <c r="V8" s="37">
        <f t="shared" ref="V8:W8" si="1">+V9+V28</f>
        <v>585966000</v>
      </c>
      <c r="W8" s="38">
        <f t="shared" si="1"/>
        <v>215419000</v>
      </c>
    </row>
    <row r="9" spans="1:23" x14ac:dyDescent="0.2">
      <c r="A9" s="19" t="s">
        <v>35</v>
      </c>
      <c r="B9" s="39">
        <f t="shared" ref="B9:Q9" si="2">SUM(B10:B27)</f>
        <v>7820822000</v>
      </c>
      <c r="C9" s="39">
        <f t="shared" si="2"/>
        <v>543627000</v>
      </c>
      <c r="D9" s="39">
        <f t="shared" si="2"/>
        <v>0</v>
      </c>
      <c r="E9" s="39">
        <f t="shared" si="2"/>
        <v>8364449000</v>
      </c>
      <c r="F9" s="40">
        <f t="shared" si="2"/>
        <v>8015309000</v>
      </c>
      <c r="G9" s="41">
        <f t="shared" si="2"/>
        <v>7309047000</v>
      </c>
      <c r="H9" s="40">
        <f t="shared" si="2"/>
        <v>1731079000</v>
      </c>
      <c r="I9" s="41">
        <f t="shared" si="2"/>
        <v>-230019536</v>
      </c>
      <c r="J9" s="40">
        <f t="shared" si="2"/>
        <v>1832648000</v>
      </c>
      <c r="K9" s="41">
        <f t="shared" si="2"/>
        <v>3100909464</v>
      </c>
      <c r="L9" s="40">
        <f t="shared" si="2"/>
        <v>1523962000</v>
      </c>
      <c r="M9" s="41">
        <f t="shared" si="2"/>
        <v>1221780336</v>
      </c>
      <c r="N9" s="40">
        <f t="shared" si="2"/>
        <v>0</v>
      </c>
      <c r="O9" s="41">
        <f t="shared" si="2"/>
        <v>0</v>
      </c>
      <c r="P9" s="40">
        <f t="shared" si="2"/>
        <v>5087689000</v>
      </c>
      <c r="Q9" s="41">
        <f t="shared" si="2"/>
        <v>4092670264</v>
      </c>
      <c r="R9" s="20">
        <f>IF(($J9       =0),0,((($L9       -$J9       )/$J9       )*100))</f>
        <v>-16.843714668610666</v>
      </c>
      <c r="S9" s="21">
        <f>IF(($K9       =0),0,((($M9       -$K9       )/$K9       )*100))</f>
        <v>-60.599290299047567</v>
      </c>
      <c r="T9" s="20">
        <f>IF(($E9       =0),0,(($P9       /$E9       )*100))</f>
        <v>60.825154173335271</v>
      </c>
      <c r="U9" s="22">
        <f>IF(($E9       =0),0,(($Q9       /$E9       )*100))</f>
        <v>48.929346858352538</v>
      </c>
      <c r="V9" s="40">
        <f t="shared" ref="V9:W9" si="3">SUM(V10:V27)</f>
        <v>550669000</v>
      </c>
      <c r="W9" s="41">
        <f t="shared" si="3"/>
        <v>209843000</v>
      </c>
    </row>
    <row r="10" spans="1:23" x14ac:dyDescent="0.2">
      <c r="A10" s="23" t="s">
        <v>36</v>
      </c>
      <c r="B10" s="42">
        <v>3615692000</v>
      </c>
      <c r="C10" s="42">
        <v>81629000</v>
      </c>
      <c r="D10" s="42"/>
      <c r="E10" s="42">
        <f t="shared" ref="E10:E41" si="4">$B10      +$C10      +$D10</f>
        <v>3697321000</v>
      </c>
      <c r="F10" s="43">
        <v>3697321000</v>
      </c>
      <c r="G10" s="44">
        <v>3697321000</v>
      </c>
      <c r="H10" s="43">
        <v>952644000</v>
      </c>
      <c r="I10" s="44">
        <v>-538697371</v>
      </c>
      <c r="J10" s="43">
        <v>1004855000</v>
      </c>
      <c r="K10" s="44">
        <v>1977053054</v>
      </c>
      <c r="L10" s="43">
        <v>1081317000</v>
      </c>
      <c r="M10" s="44">
        <v>575898551</v>
      </c>
      <c r="N10" s="43"/>
      <c r="O10" s="44"/>
      <c r="P10" s="43">
        <f t="shared" ref="P10:P41" si="5">$H10      +$J10      +$L10      +$N10</f>
        <v>3038816000</v>
      </c>
      <c r="Q10" s="44">
        <f t="shared" ref="Q10:Q41" si="6">$I10      +$K10      +$M10      +$O10</f>
        <v>2014254234</v>
      </c>
      <c r="R10" s="24">
        <f t="shared" ref="R10:R41" si="7">IF(($J10      =0),0,((($L10      -$J10      )/$J10      )*100))</f>
        <v>7.609257056988322</v>
      </c>
      <c r="S10" s="25">
        <f t="shared" ref="S10:S41" si="8">IF(($K10      =0),0,((($M10      -$K10      )/$K10      )*100))</f>
        <v>-70.870860049261992</v>
      </c>
      <c r="T10" s="24">
        <f t="shared" ref="T10:T41" si="9">IF(($E10      =0),0,(($P10      /$E10      )*100))</f>
        <v>82.189671927322522</v>
      </c>
      <c r="U10" s="26">
        <f t="shared" ref="U10:U41" si="10">IF(($E10      =0),0,(($Q10      /$E10      )*100))</f>
        <v>54.478749180825794</v>
      </c>
      <c r="V10" s="43">
        <v>69985000</v>
      </c>
      <c r="W10" s="44">
        <v>11195000</v>
      </c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>
        <v>971411000</v>
      </c>
      <c r="C12" s="42"/>
      <c r="D12" s="42"/>
      <c r="E12" s="42">
        <f t="shared" si="4"/>
        <v>971411000</v>
      </c>
      <c r="F12" s="43">
        <v>971411000</v>
      </c>
      <c r="G12" s="44">
        <v>177000000</v>
      </c>
      <c r="H12" s="43">
        <v>112531000</v>
      </c>
      <c r="I12" s="44">
        <v>96255969</v>
      </c>
      <c r="J12" s="43">
        <v>64469000</v>
      </c>
      <c r="K12" s="44">
        <v>55409229</v>
      </c>
      <c r="L12" s="43"/>
      <c r="M12" s="44">
        <v>2150819</v>
      </c>
      <c r="N12" s="43"/>
      <c r="O12" s="44"/>
      <c r="P12" s="43">
        <f t="shared" si="5"/>
        <v>177000000</v>
      </c>
      <c r="Q12" s="44">
        <f t="shared" si="6"/>
        <v>153816017</v>
      </c>
      <c r="R12" s="24">
        <f t="shared" si="7"/>
        <v>-100</v>
      </c>
      <c r="S12" s="25">
        <f t="shared" si="8"/>
        <v>-96.118301880720992</v>
      </c>
      <c r="T12" s="24">
        <f t="shared" si="9"/>
        <v>18.220917819542912</v>
      </c>
      <c r="U12" s="26">
        <f t="shared" si="10"/>
        <v>15.834288164330031</v>
      </c>
      <c r="V12" s="43"/>
      <c r="W12" s="44"/>
    </row>
    <row r="13" spans="1:23" x14ac:dyDescent="0.2">
      <c r="A13" s="23" t="s">
        <v>39</v>
      </c>
      <c r="B13" s="42">
        <v>359739000</v>
      </c>
      <c r="C13" s="42">
        <v>-16206000</v>
      </c>
      <c r="D13" s="42"/>
      <c r="E13" s="42">
        <f t="shared" si="4"/>
        <v>343533000</v>
      </c>
      <c r="F13" s="43">
        <v>343533000</v>
      </c>
      <c r="G13" s="44">
        <v>343533000</v>
      </c>
      <c r="H13" s="43">
        <v>52565000</v>
      </c>
      <c r="I13" s="44">
        <v>46546883</v>
      </c>
      <c r="J13" s="43">
        <v>71038000</v>
      </c>
      <c r="K13" s="44">
        <v>87295275</v>
      </c>
      <c r="L13" s="43">
        <v>66067000</v>
      </c>
      <c r="M13" s="44">
        <v>59157573</v>
      </c>
      <c r="N13" s="43"/>
      <c r="O13" s="44"/>
      <c r="P13" s="43">
        <f t="shared" si="5"/>
        <v>189670000</v>
      </c>
      <c r="Q13" s="44">
        <f t="shared" si="6"/>
        <v>192999731</v>
      </c>
      <c r="R13" s="24">
        <f t="shared" si="7"/>
        <v>-6.9976632225006332</v>
      </c>
      <c r="S13" s="25">
        <f t="shared" si="8"/>
        <v>-32.232789231719586</v>
      </c>
      <c r="T13" s="24">
        <f t="shared" si="9"/>
        <v>55.211580837939877</v>
      </c>
      <c r="U13" s="26">
        <f t="shared" si="10"/>
        <v>56.180841724084729</v>
      </c>
      <c r="V13" s="43">
        <v>12899000</v>
      </c>
      <c r="W13" s="44">
        <v>2266000</v>
      </c>
    </row>
    <row r="14" spans="1:23" x14ac:dyDescent="0.2">
      <c r="A14" s="23" t="s">
        <v>40</v>
      </c>
      <c r="B14" s="42">
        <v>234635000</v>
      </c>
      <c r="C14" s="42">
        <v>-23000000</v>
      </c>
      <c r="D14" s="42"/>
      <c r="E14" s="42">
        <f t="shared" si="4"/>
        <v>211635000</v>
      </c>
      <c r="F14" s="43">
        <v>211635000</v>
      </c>
      <c r="G14" s="44">
        <v>211635000</v>
      </c>
      <c r="H14" s="43">
        <v>21436000</v>
      </c>
      <c r="I14" s="44">
        <v>11516868</v>
      </c>
      <c r="J14" s="43">
        <v>20516000</v>
      </c>
      <c r="K14" s="44">
        <v>29253428</v>
      </c>
      <c r="L14" s="43">
        <v>22660000</v>
      </c>
      <c r="M14" s="44">
        <v>55407098</v>
      </c>
      <c r="N14" s="43"/>
      <c r="O14" s="44"/>
      <c r="P14" s="43">
        <f t="shared" si="5"/>
        <v>64612000</v>
      </c>
      <c r="Q14" s="44">
        <f t="shared" si="6"/>
        <v>96177394</v>
      </c>
      <c r="R14" s="24">
        <f t="shared" si="7"/>
        <v>10.450380191070384</v>
      </c>
      <c r="S14" s="25">
        <f t="shared" si="8"/>
        <v>89.403778593059243</v>
      </c>
      <c r="T14" s="24">
        <f t="shared" si="9"/>
        <v>30.52992179932431</v>
      </c>
      <c r="U14" s="26">
        <f t="shared" si="10"/>
        <v>45.444937746592011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27137000</v>
      </c>
      <c r="C16" s="42">
        <v>-1814000</v>
      </c>
      <c r="D16" s="42"/>
      <c r="E16" s="42">
        <f t="shared" si="4"/>
        <v>25323000</v>
      </c>
      <c r="F16" s="43">
        <v>25323000</v>
      </c>
      <c r="G16" s="44">
        <v>25323000</v>
      </c>
      <c r="H16" s="43">
        <v>3598000</v>
      </c>
      <c r="I16" s="44">
        <v>-10841409</v>
      </c>
      <c r="J16" s="43">
        <v>5971000</v>
      </c>
      <c r="K16" s="44">
        <v>16410846</v>
      </c>
      <c r="L16" s="43">
        <v>4532000</v>
      </c>
      <c r="M16" s="44">
        <v>2452547</v>
      </c>
      <c r="N16" s="43"/>
      <c r="O16" s="44"/>
      <c r="P16" s="43">
        <f t="shared" si="5"/>
        <v>14101000</v>
      </c>
      <c r="Q16" s="44">
        <f t="shared" si="6"/>
        <v>8021984</v>
      </c>
      <c r="R16" s="24">
        <f t="shared" si="7"/>
        <v>-24.099815776251884</v>
      </c>
      <c r="S16" s="25">
        <f t="shared" si="8"/>
        <v>-85.055328652770243</v>
      </c>
      <c r="T16" s="24">
        <f t="shared" si="9"/>
        <v>55.684555542392289</v>
      </c>
      <c r="U16" s="26">
        <f t="shared" si="10"/>
        <v>31.678647869525729</v>
      </c>
      <c r="V16" s="43">
        <v>1866000</v>
      </c>
      <c r="W16" s="44">
        <v>99000</v>
      </c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90263000</v>
      </c>
      <c r="C20" s="42">
        <v>152416000</v>
      </c>
      <c r="D20" s="42"/>
      <c r="E20" s="42">
        <f t="shared" si="4"/>
        <v>242679000</v>
      </c>
      <c r="F20" s="43">
        <v>242679000</v>
      </c>
      <c r="G20" s="44">
        <v>242679000</v>
      </c>
      <c r="H20" s="43">
        <v>2562000</v>
      </c>
      <c r="I20" s="44">
        <v>33840027</v>
      </c>
      <c r="J20" s="43">
        <v>11060000</v>
      </c>
      <c r="K20" s="44">
        <v>29373241</v>
      </c>
      <c r="L20" s="43">
        <v>2413000</v>
      </c>
      <c r="M20" s="44">
        <v>53582620</v>
      </c>
      <c r="N20" s="43"/>
      <c r="O20" s="44"/>
      <c r="P20" s="43">
        <f t="shared" si="5"/>
        <v>16035000</v>
      </c>
      <c r="Q20" s="44">
        <f t="shared" si="6"/>
        <v>116795888</v>
      </c>
      <c r="R20" s="24">
        <f t="shared" si="7"/>
        <v>-78.182640144665456</v>
      </c>
      <c r="S20" s="25">
        <f t="shared" si="8"/>
        <v>82.419842604362245</v>
      </c>
      <c r="T20" s="24">
        <f t="shared" si="9"/>
        <v>6.6074938499004867</v>
      </c>
      <c r="U20" s="26">
        <f t="shared" si="10"/>
        <v>48.127727574285373</v>
      </c>
      <c r="V20" s="43">
        <v>432324000</v>
      </c>
      <c r="W20" s="44">
        <v>196283000</v>
      </c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428744000</v>
      </c>
      <c r="C22" s="42">
        <v>197247000</v>
      </c>
      <c r="D22" s="42"/>
      <c r="E22" s="42">
        <f t="shared" si="4"/>
        <v>625991000</v>
      </c>
      <c r="F22" s="43">
        <v>428744000</v>
      </c>
      <c r="G22" s="44">
        <v>365000000</v>
      </c>
      <c r="H22" s="43">
        <v>119561000</v>
      </c>
      <c r="I22" s="44">
        <v>111682469</v>
      </c>
      <c r="J22" s="43">
        <v>115209000</v>
      </c>
      <c r="K22" s="44">
        <v>150095886</v>
      </c>
      <c r="L22" s="43">
        <v>108483000</v>
      </c>
      <c r="M22" s="44">
        <v>71330361</v>
      </c>
      <c r="N22" s="43"/>
      <c r="O22" s="44"/>
      <c r="P22" s="43">
        <f t="shared" si="5"/>
        <v>343253000</v>
      </c>
      <c r="Q22" s="44">
        <f t="shared" si="6"/>
        <v>333108716</v>
      </c>
      <c r="R22" s="24">
        <f t="shared" si="7"/>
        <v>-5.838085566231805</v>
      </c>
      <c r="S22" s="25">
        <f t="shared" si="8"/>
        <v>-52.476804727346092</v>
      </c>
      <c r="T22" s="24">
        <f t="shared" si="9"/>
        <v>54.833535945404968</v>
      </c>
      <c r="U22" s="26">
        <f t="shared" si="10"/>
        <v>53.213019995495145</v>
      </c>
      <c r="V22" s="43"/>
      <c r="W22" s="44"/>
    </row>
    <row r="23" spans="1:23" x14ac:dyDescent="0.2">
      <c r="A23" s="23" t="s">
        <v>49</v>
      </c>
      <c r="B23" s="42">
        <v>1070000000</v>
      </c>
      <c r="C23" s="42">
        <v>17534000</v>
      </c>
      <c r="D23" s="42"/>
      <c r="E23" s="42">
        <f t="shared" si="4"/>
        <v>1087534000</v>
      </c>
      <c r="F23" s="43">
        <v>1070000000</v>
      </c>
      <c r="G23" s="44">
        <v>1087534000</v>
      </c>
      <c r="H23" s="43">
        <v>276136000</v>
      </c>
      <c r="I23" s="44">
        <v>-133089287</v>
      </c>
      <c r="J23" s="43">
        <v>242766000</v>
      </c>
      <c r="K23" s="44">
        <v>604496152</v>
      </c>
      <c r="L23" s="43">
        <v>70149000</v>
      </c>
      <c r="M23" s="44">
        <v>149455014</v>
      </c>
      <c r="N23" s="43"/>
      <c r="O23" s="44"/>
      <c r="P23" s="43">
        <f t="shared" si="5"/>
        <v>589051000</v>
      </c>
      <c r="Q23" s="44">
        <f t="shared" si="6"/>
        <v>620861879</v>
      </c>
      <c r="R23" s="24">
        <f t="shared" si="7"/>
        <v>-71.104273250784715</v>
      </c>
      <c r="S23" s="25">
        <f t="shared" si="8"/>
        <v>-75.276101674837463</v>
      </c>
      <c r="T23" s="24">
        <f t="shared" si="9"/>
        <v>54.163915794816532</v>
      </c>
      <c r="U23" s="26">
        <f t="shared" si="10"/>
        <v>57.088962643926536</v>
      </c>
      <c r="V23" s="43">
        <v>33595000</v>
      </c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>
        <v>237716000</v>
      </c>
      <c r="C25" s="42">
        <v>1462000</v>
      </c>
      <c r="D25" s="42"/>
      <c r="E25" s="42">
        <f t="shared" si="4"/>
        <v>239178000</v>
      </c>
      <c r="F25" s="43">
        <v>239178000</v>
      </c>
      <c r="G25" s="44">
        <v>239178000</v>
      </c>
      <c r="H25" s="43">
        <v>75480000</v>
      </c>
      <c r="I25" s="44">
        <v>60289315</v>
      </c>
      <c r="J25" s="43">
        <v>46470000</v>
      </c>
      <c r="K25" s="44">
        <v>9635353</v>
      </c>
      <c r="L25" s="43">
        <v>39072000</v>
      </c>
      <c r="M25" s="44">
        <v>76607070</v>
      </c>
      <c r="N25" s="43"/>
      <c r="O25" s="44"/>
      <c r="P25" s="43">
        <f t="shared" si="5"/>
        <v>161022000</v>
      </c>
      <c r="Q25" s="44">
        <f t="shared" si="6"/>
        <v>146531738</v>
      </c>
      <c r="R25" s="24">
        <f t="shared" si="7"/>
        <v>-15.919948353776631</v>
      </c>
      <c r="S25" s="25">
        <f t="shared" si="8"/>
        <v>695.06241234752895</v>
      </c>
      <c r="T25" s="24">
        <f t="shared" si="9"/>
        <v>67.323081554323565</v>
      </c>
      <c r="U25" s="26">
        <f t="shared" si="10"/>
        <v>61.264722507922961</v>
      </c>
      <c r="V25" s="43"/>
      <c r="W25" s="44"/>
    </row>
    <row r="26" spans="1:23" x14ac:dyDescent="0.2">
      <c r="A26" s="23" t="s">
        <v>52</v>
      </c>
      <c r="B26" s="42">
        <v>785485000</v>
      </c>
      <c r="C26" s="42">
        <v>134359000</v>
      </c>
      <c r="D26" s="42"/>
      <c r="E26" s="42">
        <f t="shared" si="4"/>
        <v>919844000</v>
      </c>
      <c r="F26" s="43">
        <v>785485000</v>
      </c>
      <c r="G26" s="44">
        <v>919844000</v>
      </c>
      <c r="H26" s="43">
        <v>114566000</v>
      </c>
      <c r="I26" s="44">
        <v>92477000</v>
      </c>
      <c r="J26" s="43">
        <v>250294000</v>
      </c>
      <c r="K26" s="44">
        <v>141887000</v>
      </c>
      <c r="L26" s="43">
        <v>129269000</v>
      </c>
      <c r="M26" s="44">
        <v>175738683</v>
      </c>
      <c r="N26" s="43"/>
      <c r="O26" s="44"/>
      <c r="P26" s="43">
        <f t="shared" si="5"/>
        <v>494129000</v>
      </c>
      <c r="Q26" s="44">
        <f t="shared" si="6"/>
        <v>410102683</v>
      </c>
      <c r="R26" s="24">
        <f t="shared" si="7"/>
        <v>-48.353136711227599</v>
      </c>
      <c r="S26" s="25">
        <f t="shared" si="8"/>
        <v>23.858199130293826</v>
      </c>
      <c r="T26" s="24">
        <f t="shared" si="9"/>
        <v>53.7187827501185</v>
      </c>
      <c r="U26" s="26">
        <f t="shared" si="10"/>
        <v>44.583938472175717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360741000</v>
      </c>
      <c r="C28" s="39">
        <f t="shared" si="11"/>
        <v>168907000</v>
      </c>
      <c r="D28" s="39">
        <f t="shared" si="11"/>
        <v>0</v>
      </c>
      <c r="E28" s="39">
        <f t="shared" si="11"/>
        <v>529648000</v>
      </c>
      <c r="F28" s="40">
        <f t="shared" si="11"/>
        <v>529648000</v>
      </c>
      <c r="G28" s="41">
        <f t="shared" si="11"/>
        <v>529648000</v>
      </c>
      <c r="H28" s="40">
        <f t="shared" si="11"/>
        <v>84699000</v>
      </c>
      <c r="I28" s="41">
        <f t="shared" si="11"/>
        <v>9161990</v>
      </c>
      <c r="J28" s="40">
        <f t="shared" si="11"/>
        <v>79736000</v>
      </c>
      <c r="K28" s="41">
        <f t="shared" si="11"/>
        <v>104499705</v>
      </c>
      <c r="L28" s="40">
        <f t="shared" si="11"/>
        <v>45982000</v>
      </c>
      <c r="M28" s="41">
        <f t="shared" si="11"/>
        <v>118136404</v>
      </c>
      <c r="N28" s="40">
        <f t="shared" si="11"/>
        <v>0</v>
      </c>
      <c r="O28" s="41">
        <f t="shared" si="11"/>
        <v>0</v>
      </c>
      <c r="P28" s="40">
        <f t="shared" si="11"/>
        <v>210417000</v>
      </c>
      <c r="Q28" s="41">
        <f t="shared" si="11"/>
        <v>231798099</v>
      </c>
      <c r="R28" s="20">
        <f t="shared" si="7"/>
        <v>-42.332196247617141</v>
      </c>
      <c r="S28" s="21">
        <f t="shared" si="8"/>
        <v>13.049509565601166</v>
      </c>
      <c r="T28" s="20">
        <f t="shared" si="9"/>
        <v>39.727705948101381</v>
      </c>
      <c r="U28" s="22">
        <f t="shared" si="10"/>
        <v>43.7645566489442</v>
      </c>
      <c r="V28" s="40">
        <f t="shared" ref="V28:W28" si="12">SUM(V29:V42)</f>
        <v>35297000</v>
      </c>
      <c r="W28" s="41">
        <f t="shared" si="12"/>
        <v>5576000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>
        <v>40000000</v>
      </c>
      <c r="C30" s="42"/>
      <c r="D30" s="42"/>
      <c r="E30" s="42">
        <f t="shared" si="4"/>
        <v>40000000</v>
      </c>
      <c r="F30" s="43">
        <v>40000000</v>
      </c>
      <c r="G30" s="44">
        <v>40000000</v>
      </c>
      <c r="H30" s="43">
        <v>159000</v>
      </c>
      <c r="I30" s="44">
        <v>295964</v>
      </c>
      <c r="J30" s="43">
        <v>134000</v>
      </c>
      <c r="K30" s="44">
        <v>570950</v>
      </c>
      <c r="L30" s="43"/>
      <c r="M30" s="44">
        <v>4563096</v>
      </c>
      <c r="N30" s="43"/>
      <c r="O30" s="44"/>
      <c r="P30" s="43">
        <f t="shared" si="5"/>
        <v>293000</v>
      </c>
      <c r="Q30" s="44">
        <f t="shared" si="6"/>
        <v>5430010</v>
      </c>
      <c r="R30" s="24">
        <f t="shared" si="7"/>
        <v>-100</v>
      </c>
      <c r="S30" s="25">
        <f t="shared" si="8"/>
        <v>699.2111393291882</v>
      </c>
      <c r="T30" s="24">
        <f t="shared" si="9"/>
        <v>0.73250000000000004</v>
      </c>
      <c r="U30" s="26">
        <f t="shared" si="10"/>
        <v>13.575024999999998</v>
      </c>
      <c r="V30" s="43"/>
      <c r="W30" s="44"/>
    </row>
    <row r="31" spans="1:23" x14ac:dyDescent="0.2">
      <c r="A31" s="23" t="s">
        <v>57</v>
      </c>
      <c r="B31" s="42">
        <v>116100000</v>
      </c>
      <c r="C31" s="42"/>
      <c r="D31" s="42"/>
      <c r="E31" s="42">
        <f t="shared" si="4"/>
        <v>116100000</v>
      </c>
      <c r="F31" s="43">
        <v>116100000</v>
      </c>
      <c r="G31" s="44">
        <v>116100000</v>
      </c>
      <c r="H31" s="43">
        <v>29959000</v>
      </c>
      <c r="I31" s="44">
        <v>1278530</v>
      </c>
      <c r="J31" s="43">
        <v>19327000</v>
      </c>
      <c r="K31" s="44">
        <v>39145428</v>
      </c>
      <c r="L31" s="43">
        <v>16986000</v>
      </c>
      <c r="M31" s="44">
        <v>27335625</v>
      </c>
      <c r="N31" s="43"/>
      <c r="O31" s="44"/>
      <c r="P31" s="43">
        <f t="shared" si="5"/>
        <v>66272000</v>
      </c>
      <c r="Q31" s="44">
        <f t="shared" si="6"/>
        <v>67759583</v>
      </c>
      <c r="R31" s="24">
        <f t="shared" si="7"/>
        <v>-12.11258860661251</v>
      </c>
      <c r="S31" s="25">
        <f t="shared" si="8"/>
        <v>-30.169048094198892</v>
      </c>
      <c r="T31" s="24">
        <f t="shared" si="9"/>
        <v>57.081826012058571</v>
      </c>
      <c r="U31" s="26">
        <f t="shared" si="10"/>
        <v>58.363120585701978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139141000</v>
      </c>
      <c r="C33" s="42">
        <v>455000</v>
      </c>
      <c r="D33" s="42"/>
      <c r="E33" s="42">
        <f t="shared" si="4"/>
        <v>139596000</v>
      </c>
      <c r="F33" s="43">
        <v>139596000</v>
      </c>
      <c r="G33" s="44">
        <v>139596000</v>
      </c>
      <c r="H33" s="43">
        <v>45928000</v>
      </c>
      <c r="I33" s="44">
        <v>-4479571</v>
      </c>
      <c r="J33" s="43">
        <v>43397000</v>
      </c>
      <c r="K33" s="44">
        <v>75103322</v>
      </c>
      <c r="L33" s="43">
        <v>11752000</v>
      </c>
      <c r="M33" s="44">
        <v>46033195</v>
      </c>
      <c r="N33" s="43"/>
      <c r="O33" s="44"/>
      <c r="P33" s="43">
        <f t="shared" si="5"/>
        <v>101077000</v>
      </c>
      <c r="Q33" s="44">
        <f t="shared" si="6"/>
        <v>116656946</v>
      </c>
      <c r="R33" s="24">
        <f t="shared" si="7"/>
        <v>-72.919787082056359</v>
      </c>
      <c r="S33" s="25">
        <f t="shared" si="8"/>
        <v>-38.70684575044497</v>
      </c>
      <c r="T33" s="24">
        <f t="shared" si="9"/>
        <v>72.406802487177274</v>
      </c>
      <c r="U33" s="26">
        <f t="shared" si="10"/>
        <v>83.56754204991546</v>
      </c>
      <c r="V33" s="43"/>
      <c r="W33" s="44"/>
    </row>
    <row r="34" spans="1:23" x14ac:dyDescent="0.2">
      <c r="A34" s="23" t="s">
        <v>60</v>
      </c>
      <c r="B34" s="42">
        <v>29500000</v>
      </c>
      <c r="C34" s="42"/>
      <c r="D34" s="42"/>
      <c r="E34" s="42">
        <f t="shared" si="4"/>
        <v>29500000</v>
      </c>
      <c r="F34" s="43">
        <v>29500000</v>
      </c>
      <c r="G34" s="44">
        <v>29500000</v>
      </c>
      <c r="H34" s="43">
        <v>8596000</v>
      </c>
      <c r="I34" s="44">
        <v>12463275</v>
      </c>
      <c r="J34" s="43">
        <v>7678000</v>
      </c>
      <c r="K34" s="44">
        <v>3909014</v>
      </c>
      <c r="L34" s="43">
        <v>7146000</v>
      </c>
      <c r="M34" s="44">
        <v>10041217</v>
      </c>
      <c r="N34" s="43"/>
      <c r="O34" s="44"/>
      <c r="P34" s="43">
        <f t="shared" si="5"/>
        <v>23420000</v>
      </c>
      <c r="Q34" s="44">
        <f t="shared" si="6"/>
        <v>26413506</v>
      </c>
      <c r="R34" s="24">
        <f t="shared" si="7"/>
        <v>-6.9288877311799943</v>
      </c>
      <c r="S34" s="25">
        <f t="shared" si="8"/>
        <v>156.87339569518042</v>
      </c>
      <c r="T34" s="24">
        <f t="shared" si="9"/>
        <v>79.389830508474574</v>
      </c>
      <c r="U34" s="26">
        <f t="shared" si="10"/>
        <v>89.537308474576278</v>
      </c>
      <c r="V34" s="43">
        <v>1115000</v>
      </c>
      <c r="W34" s="44">
        <v>756000</v>
      </c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36000000</v>
      </c>
      <c r="C36" s="42">
        <v>-1800000</v>
      </c>
      <c r="D36" s="42"/>
      <c r="E36" s="42">
        <f t="shared" si="4"/>
        <v>34200000</v>
      </c>
      <c r="F36" s="43">
        <v>34200000</v>
      </c>
      <c r="G36" s="44">
        <v>34200000</v>
      </c>
      <c r="H36" s="43">
        <v>57000</v>
      </c>
      <c r="I36" s="44">
        <v>96622</v>
      </c>
      <c r="J36" s="43">
        <v>9200000</v>
      </c>
      <c r="K36" s="44">
        <v>6717036</v>
      </c>
      <c r="L36" s="43">
        <v>10098000</v>
      </c>
      <c r="M36" s="44">
        <v>8681226</v>
      </c>
      <c r="N36" s="43"/>
      <c r="O36" s="44"/>
      <c r="P36" s="43">
        <f t="shared" si="5"/>
        <v>19355000</v>
      </c>
      <c r="Q36" s="44">
        <f t="shared" si="6"/>
        <v>15494884</v>
      </c>
      <c r="R36" s="24">
        <f t="shared" si="7"/>
        <v>9.7608695652173907</v>
      </c>
      <c r="S36" s="25">
        <f t="shared" si="8"/>
        <v>29.241915630644232</v>
      </c>
      <c r="T36" s="24">
        <f t="shared" si="9"/>
        <v>56.593567251461984</v>
      </c>
      <c r="U36" s="26">
        <f t="shared" si="10"/>
        <v>45.306678362573102</v>
      </c>
      <c r="V36" s="43">
        <v>498000</v>
      </c>
      <c r="W36" s="44"/>
    </row>
    <row r="37" spans="1:23" x14ac:dyDescent="0.2">
      <c r="A37" s="23" t="s">
        <v>63</v>
      </c>
      <c r="B37" s="42"/>
      <c r="C37" s="42">
        <v>170252000</v>
      </c>
      <c r="D37" s="42"/>
      <c r="E37" s="42">
        <f t="shared" si="4"/>
        <v>170252000</v>
      </c>
      <c r="F37" s="43">
        <v>170252000</v>
      </c>
      <c r="G37" s="44">
        <v>170252000</v>
      </c>
      <c r="H37" s="43"/>
      <c r="I37" s="44">
        <v>-492830</v>
      </c>
      <c r="J37" s="43"/>
      <c r="K37" s="44">
        <v>-20946045</v>
      </c>
      <c r="L37" s="43"/>
      <c r="M37" s="44">
        <v>21482045</v>
      </c>
      <c r="N37" s="43"/>
      <c r="O37" s="44"/>
      <c r="P37" s="43">
        <f t="shared" si="5"/>
        <v>0</v>
      </c>
      <c r="Q37" s="44">
        <f t="shared" si="6"/>
        <v>43170</v>
      </c>
      <c r="R37" s="24">
        <f t="shared" si="7"/>
        <v>0</v>
      </c>
      <c r="S37" s="25">
        <f t="shared" si="8"/>
        <v>-202.55895564055174</v>
      </c>
      <c r="T37" s="24">
        <f t="shared" si="9"/>
        <v>0</v>
      </c>
      <c r="U37" s="26">
        <f t="shared" si="10"/>
        <v>2.5356530319761292E-2</v>
      </c>
      <c r="V37" s="43">
        <v>33684000</v>
      </c>
      <c r="W37" s="44">
        <v>4820000</v>
      </c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694387000</v>
      </c>
      <c r="C43" s="45">
        <f t="shared" si="20"/>
        <v>27311000</v>
      </c>
      <c r="D43" s="45">
        <f t="shared" si="20"/>
        <v>0</v>
      </c>
      <c r="E43" s="45">
        <f t="shared" si="20"/>
        <v>721698000</v>
      </c>
      <c r="F43" s="46">
        <f t="shared" si="20"/>
        <v>721698000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663041000</v>
      </c>
      <c r="C44" s="39">
        <f t="shared" si="22"/>
        <v>27311000</v>
      </c>
      <c r="D44" s="39">
        <f t="shared" si="22"/>
        <v>0</v>
      </c>
      <c r="E44" s="39">
        <f t="shared" si="22"/>
        <v>690352000</v>
      </c>
      <c r="F44" s="40">
        <f t="shared" si="22"/>
        <v>690352000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418341000</v>
      </c>
      <c r="C46" s="42"/>
      <c r="D46" s="42"/>
      <c r="E46" s="42">
        <f t="shared" si="13"/>
        <v>418341000</v>
      </c>
      <c r="F46" s="43">
        <v>418341000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24700000</v>
      </c>
      <c r="C47" s="42">
        <v>27311000</v>
      </c>
      <c r="D47" s="42"/>
      <c r="E47" s="42">
        <f t="shared" si="13"/>
        <v>52011000</v>
      </c>
      <c r="F47" s="43">
        <v>52011000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>
        <v>200000000</v>
      </c>
      <c r="C53" s="42"/>
      <c r="D53" s="42"/>
      <c r="E53" s="42">
        <f t="shared" si="13"/>
        <v>200000000</v>
      </c>
      <c r="F53" s="43">
        <v>200000000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>
        <v>20000000</v>
      </c>
      <c r="C54" s="42"/>
      <c r="D54" s="42"/>
      <c r="E54" s="42">
        <f t="shared" si="13"/>
        <v>20000000</v>
      </c>
      <c r="F54" s="43">
        <v>20000000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31346000</v>
      </c>
      <c r="C56" s="39">
        <f t="shared" si="24"/>
        <v>0</v>
      </c>
      <c r="D56" s="39">
        <f t="shared" si="24"/>
        <v>0</v>
      </c>
      <c r="E56" s="39">
        <f t="shared" si="24"/>
        <v>31346000</v>
      </c>
      <c r="F56" s="40">
        <f t="shared" si="24"/>
        <v>31346000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31346000</v>
      </c>
      <c r="C59" s="42"/>
      <c r="D59" s="42"/>
      <c r="E59" s="42">
        <f t="shared" si="13"/>
        <v>31346000</v>
      </c>
      <c r="F59" s="43">
        <v>31346000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8875950000</v>
      </c>
      <c r="C61" s="39">
        <f t="shared" si="26"/>
        <v>739845000</v>
      </c>
      <c r="D61" s="39">
        <f t="shared" si="26"/>
        <v>0</v>
      </c>
      <c r="E61" s="39">
        <f t="shared" si="26"/>
        <v>9615795000</v>
      </c>
      <c r="F61" s="40">
        <f t="shared" si="26"/>
        <v>9266655000</v>
      </c>
      <c r="G61" s="41">
        <f t="shared" si="26"/>
        <v>7838695000</v>
      </c>
      <c r="H61" s="40">
        <f t="shared" si="26"/>
        <v>1815778000</v>
      </c>
      <c r="I61" s="41">
        <f t="shared" si="26"/>
        <v>-220857546</v>
      </c>
      <c r="J61" s="40">
        <f t="shared" si="26"/>
        <v>1912384000</v>
      </c>
      <c r="K61" s="41">
        <f t="shared" si="26"/>
        <v>3205409169</v>
      </c>
      <c r="L61" s="40">
        <f t="shared" si="26"/>
        <v>1569944000</v>
      </c>
      <c r="M61" s="41">
        <f t="shared" si="26"/>
        <v>1339916740</v>
      </c>
      <c r="N61" s="40">
        <f t="shared" si="26"/>
        <v>0</v>
      </c>
      <c r="O61" s="41">
        <f t="shared" si="26"/>
        <v>0</v>
      </c>
      <c r="P61" s="40">
        <f t="shared" si="26"/>
        <v>5298106000</v>
      </c>
      <c r="Q61" s="41">
        <f t="shared" si="26"/>
        <v>4324468363</v>
      </c>
      <c r="R61" s="20">
        <f t="shared" si="16"/>
        <v>-17.906445567417421</v>
      </c>
      <c r="S61" s="21">
        <f t="shared" si="17"/>
        <v>-58.198262082777482</v>
      </c>
      <c r="T61" s="20">
        <f t="shared" si="18"/>
        <v>55.09795081945903</v>
      </c>
      <c r="U61" s="22">
        <f t="shared" si="19"/>
        <v>44.972551546699982</v>
      </c>
      <c r="V61" s="40">
        <f t="shared" ref="V61:W61" si="27">+V8+V43</f>
        <v>585966000</v>
      </c>
      <c r="W61" s="41">
        <f t="shared" si="27"/>
        <v>215419000</v>
      </c>
    </row>
    <row r="62" spans="1:23" x14ac:dyDescent="0.2">
      <c r="A62" s="19" t="s">
        <v>86</v>
      </c>
      <c r="B62" s="39">
        <f t="shared" ref="B62:Q62" si="28">SUM(B63:B64)</f>
        <v>1498083000</v>
      </c>
      <c r="C62" s="39">
        <f t="shared" si="28"/>
        <v>0</v>
      </c>
      <c r="D62" s="39">
        <f t="shared" si="28"/>
        <v>0</v>
      </c>
      <c r="E62" s="39">
        <f t="shared" si="28"/>
        <v>1498083000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151985000</v>
      </c>
      <c r="J62" s="40">
        <f t="shared" si="28"/>
        <v>0</v>
      </c>
      <c r="K62" s="41">
        <f t="shared" si="28"/>
        <v>320783000</v>
      </c>
      <c r="L62" s="40">
        <f t="shared" si="28"/>
        <v>0</v>
      </c>
      <c r="M62" s="41">
        <f t="shared" si="28"/>
        <v>316333560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789101560</v>
      </c>
      <c r="R62" s="20">
        <f t="shared" si="16"/>
        <v>0</v>
      </c>
      <c r="S62" s="21">
        <f t="shared" si="17"/>
        <v>-1.3870560472344231</v>
      </c>
      <c r="T62" s="20">
        <f t="shared" si="18"/>
        <v>0</v>
      </c>
      <c r="U62" s="22">
        <f t="shared" si="19"/>
        <v>52.674088151324064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>
        <v>1498083000</v>
      </c>
      <c r="C63" s="42"/>
      <c r="D63" s="42"/>
      <c r="E63" s="42">
        <f t="shared" si="13"/>
        <v>1498083000</v>
      </c>
      <c r="F63" s="43"/>
      <c r="G63" s="44"/>
      <c r="H63" s="43"/>
      <c r="I63" s="44">
        <v>151985000</v>
      </c>
      <c r="J63" s="43"/>
      <c r="K63" s="44">
        <v>320783000</v>
      </c>
      <c r="L63" s="43"/>
      <c r="M63" s="44">
        <v>316333560</v>
      </c>
      <c r="N63" s="43"/>
      <c r="O63" s="44"/>
      <c r="P63" s="43">
        <f t="shared" si="14"/>
        <v>0</v>
      </c>
      <c r="Q63" s="44">
        <f t="shared" si="15"/>
        <v>789101560</v>
      </c>
      <c r="R63" s="24">
        <f t="shared" si="16"/>
        <v>0</v>
      </c>
      <c r="S63" s="25">
        <f t="shared" si="17"/>
        <v>-1.3870560472344231</v>
      </c>
      <c r="T63" s="24">
        <f t="shared" si="18"/>
        <v>0</v>
      </c>
      <c r="U63" s="26">
        <f t="shared" si="19"/>
        <v>52.674088151324064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10374033000</v>
      </c>
      <c r="C65" s="48">
        <f t="shared" si="30"/>
        <v>739845000</v>
      </c>
      <c r="D65" s="48">
        <f t="shared" si="30"/>
        <v>0</v>
      </c>
      <c r="E65" s="48">
        <f t="shared" si="30"/>
        <v>11113878000</v>
      </c>
      <c r="F65" s="49">
        <f t="shared" si="30"/>
        <v>9266655000</v>
      </c>
      <c r="G65" s="50">
        <f t="shared" si="30"/>
        <v>7838695000</v>
      </c>
      <c r="H65" s="49">
        <f t="shared" si="30"/>
        <v>1815778000</v>
      </c>
      <c r="I65" s="50">
        <f t="shared" si="30"/>
        <v>-68872546</v>
      </c>
      <c r="J65" s="49">
        <f t="shared" si="30"/>
        <v>1912384000</v>
      </c>
      <c r="K65" s="50">
        <f t="shared" si="30"/>
        <v>3526192169</v>
      </c>
      <c r="L65" s="49">
        <f t="shared" si="30"/>
        <v>1569944000</v>
      </c>
      <c r="M65" s="51">
        <f t="shared" si="30"/>
        <v>1656250300</v>
      </c>
      <c r="N65" s="49">
        <f t="shared" si="30"/>
        <v>0</v>
      </c>
      <c r="O65" s="50">
        <f t="shared" si="30"/>
        <v>0</v>
      </c>
      <c r="P65" s="49">
        <f t="shared" si="30"/>
        <v>5298106000</v>
      </c>
      <c r="Q65" s="50">
        <f t="shared" si="30"/>
        <v>5113569923</v>
      </c>
      <c r="R65" s="34">
        <f t="shared" si="16"/>
        <v>-17.906445567417421</v>
      </c>
      <c r="S65" s="35">
        <f t="shared" si="17"/>
        <v>-53.030061306338297</v>
      </c>
      <c r="T65" s="34">
        <f t="shared" si="18"/>
        <v>47.671082946924557</v>
      </c>
      <c r="U65" s="35">
        <f t="shared" si="19"/>
        <v>46.010671729525917</v>
      </c>
      <c r="V65" s="49">
        <f>+V61+V62</f>
        <v>585966000</v>
      </c>
      <c r="W65" s="50">
        <f>+W61+W62</f>
        <v>215419000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325934000</v>
      </c>
      <c r="C8" s="36">
        <f t="shared" si="0"/>
        <v>-19042000</v>
      </c>
      <c r="D8" s="36">
        <f t="shared" si="0"/>
        <v>0</v>
      </c>
      <c r="E8" s="36">
        <f t="shared" si="0"/>
        <v>306892000</v>
      </c>
      <c r="F8" s="37">
        <f t="shared" si="0"/>
        <v>316892000</v>
      </c>
      <c r="G8" s="38">
        <f t="shared" si="0"/>
        <v>306892000</v>
      </c>
      <c r="H8" s="37">
        <f t="shared" si="0"/>
        <v>43038000</v>
      </c>
      <c r="I8" s="38">
        <f t="shared" si="0"/>
        <v>55354284</v>
      </c>
      <c r="J8" s="37">
        <f t="shared" si="0"/>
        <v>96756000</v>
      </c>
      <c r="K8" s="38">
        <f t="shared" si="0"/>
        <v>117799627</v>
      </c>
      <c r="L8" s="37">
        <f t="shared" si="0"/>
        <v>56385000</v>
      </c>
      <c r="M8" s="38">
        <f t="shared" si="0"/>
        <v>69144706</v>
      </c>
      <c r="N8" s="37">
        <f t="shared" si="0"/>
        <v>0</v>
      </c>
      <c r="O8" s="38">
        <f t="shared" si="0"/>
        <v>0</v>
      </c>
      <c r="P8" s="37">
        <f t="shared" si="0"/>
        <v>196179000</v>
      </c>
      <c r="Q8" s="38">
        <f t="shared" si="0"/>
        <v>242298617</v>
      </c>
      <c r="R8" s="16">
        <f>IF(($J8       =0),0,((($L8       -$J8       )/$J8       )*100))</f>
        <v>-41.724544214312296</v>
      </c>
      <c r="S8" s="17">
        <f>IF(($K8       =0),0,((($M8       -$K8       )/$K8       )*100))</f>
        <v>-41.30311974587152</v>
      </c>
      <c r="T8" s="16">
        <f>IF(($E8       =0),0,(($P8       /$E8       )*100))</f>
        <v>63.924442474877154</v>
      </c>
      <c r="U8" s="18">
        <f>IF(($E8       =0),0,(($Q8       /$E8       )*100))</f>
        <v>78.952405732309742</v>
      </c>
      <c r="V8" s="37">
        <f t="shared" ref="V8:W8" si="1">+V9+V28</f>
        <v>67102000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321863000</v>
      </c>
      <c r="C9" s="39">
        <f t="shared" si="2"/>
        <v>-19042000</v>
      </c>
      <c r="D9" s="39">
        <f t="shared" si="2"/>
        <v>0</v>
      </c>
      <c r="E9" s="39">
        <f t="shared" si="2"/>
        <v>302821000</v>
      </c>
      <c r="F9" s="40">
        <f t="shared" si="2"/>
        <v>312821000</v>
      </c>
      <c r="G9" s="41">
        <f t="shared" si="2"/>
        <v>302821000</v>
      </c>
      <c r="H9" s="40">
        <f t="shared" si="2"/>
        <v>42226000</v>
      </c>
      <c r="I9" s="41">
        <f t="shared" si="2"/>
        <v>54549671</v>
      </c>
      <c r="J9" s="40">
        <f t="shared" si="2"/>
        <v>95800000</v>
      </c>
      <c r="K9" s="41">
        <f t="shared" si="2"/>
        <v>117649806</v>
      </c>
      <c r="L9" s="40">
        <f t="shared" si="2"/>
        <v>56364000</v>
      </c>
      <c r="M9" s="41">
        <f t="shared" si="2"/>
        <v>66863735</v>
      </c>
      <c r="N9" s="40">
        <f t="shared" si="2"/>
        <v>0</v>
      </c>
      <c r="O9" s="41">
        <f t="shared" si="2"/>
        <v>0</v>
      </c>
      <c r="P9" s="40">
        <f t="shared" si="2"/>
        <v>194390000</v>
      </c>
      <c r="Q9" s="41">
        <f t="shared" si="2"/>
        <v>239063212</v>
      </c>
      <c r="R9" s="20">
        <f>IF(($J9       =0),0,((($L9       -$J9       )/$J9       )*100))</f>
        <v>-41.164926931106471</v>
      </c>
      <c r="S9" s="21">
        <f>IF(($K9       =0),0,((($M9       -$K9       )/$K9       )*100))</f>
        <v>-43.167152353825387</v>
      </c>
      <c r="T9" s="20">
        <f>IF(($E9       =0),0,(($P9       /$E9       )*100))</f>
        <v>64.19303813143739</v>
      </c>
      <c r="U9" s="22">
        <f>IF(($E9       =0),0,(($Q9       /$E9       )*100))</f>
        <v>78.945387539173311</v>
      </c>
      <c r="V9" s="40">
        <f t="shared" ref="V9:W9" si="3">SUM(V10:V27)</f>
        <v>67102000</v>
      </c>
      <c r="W9" s="41">
        <f t="shared" si="3"/>
        <v>0</v>
      </c>
    </row>
    <row r="10" spans="1:23" x14ac:dyDescent="0.2">
      <c r="A10" s="23" t="s">
        <v>36</v>
      </c>
      <c r="B10" s="42">
        <v>219314000</v>
      </c>
      <c r="C10" s="42">
        <v>-9042000</v>
      </c>
      <c r="D10" s="42"/>
      <c r="E10" s="42">
        <f t="shared" ref="E10:E41" si="4">$B10      +$C10      +$D10</f>
        <v>210272000</v>
      </c>
      <c r="F10" s="43">
        <v>210272000</v>
      </c>
      <c r="G10" s="44">
        <v>210272000</v>
      </c>
      <c r="H10" s="43">
        <v>20138000</v>
      </c>
      <c r="I10" s="44">
        <v>29366299</v>
      </c>
      <c r="J10" s="43">
        <v>91117000</v>
      </c>
      <c r="K10" s="44">
        <v>96687226</v>
      </c>
      <c r="L10" s="43">
        <v>45372000</v>
      </c>
      <c r="M10" s="44">
        <v>50528457</v>
      </c>
      <c r="N10" s="43"/>
      <c r="O10" s="44"/>
      <c r="P10" s="43">
        <f t="shared" ref="P10:P41" si="5">$H10      +$J10      +$L10      +$N10</f>
        <v>156627000</v>
      </c>
      <c r="Q10" s="44">
        <f t="shared" ref="Q10:Q41" si="6">$I10      +$K10      +$M10      +$O10</f>
        <v>176581982</v>
      </c>
      <c r="R10" s="24">
        <f t="shared" ref="R10:R41" si="7">IF(($J10      =0),0,((($L10      -$J10      )/$J10      )*100))</f>
        <v>-50.204681892511829</v>
      </c>
      <c r="S10" s="25">
        <f t="shared" ref="S10:S41" si="8">IF(($K10      =0),0,((($M10      -$K10      )/$K10      )*100))</f>
        <v>-47.740297151559609</v>
      </c>
      <c r="T10" s="24">
        <f t="shared" ref="T10:T41" si="9">IF(($E10      =0),0,(($P10      /$E10      )*100))</f>
        <v>74.487806269974129</v>
      </c>
      <c r="U10" s="26">
        <f t="shared" ref="U10:U41" si="10">IF(($E10      =0),0,(($Q10      /$E10      )*100))</f>
        <v>83.977886737178508</v>
      </c>
      <c r="V10" s="43">
        <v>48014000</v>
      </c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2549000</v>
      </c>
      <c r="C16" s="42"/>
      <c r="D16" s="42"/>
      <c r="E16" s="42">
        <f t="shared" si="4"/>
        <v>2549000</v>
      </c>
      <c r="F16" s="43">
        <v>2549000</v>
      </c>
      <c r="G16" s="44">
        <v>2549000</v>
      </c>
      <c r="H16" s="43">
        <v>444000</v>
      </c>
      <c r="I16" s="44">
        <v>235595</v>
      </c>
      <c r="J16" s="43">
        <v>841000</v>
      </c>
      <c r="K16" s="44">
        <v>987184</v>
      </c>
      <c r="L16" s="43">
        <v>645000</v>
      </c>
      <c r="M16" s="44">
        <v>406240</v>
      </c>
      <c r="N16" s="43"/>
      <c r="O16" s="44"/>
      <c r="P16" s="43">
        <f t="shared" si="5"/>
        <v>1930000</v>
      </c>
      <c r="Q16" s="44">
        <f t="shared" si="6"/>
        <v>1629019</v>
      </c>
      <c r="R16" s="24">
        <f t="shared" si="7"/>
        <v>-23.305588585017837</v>
      </c>
      <c r="S16" s="25">
        <f t="shared" si="8"/>
        <v>-58.848603705084358</v>
      </c>
      <c r="T16" s="24">
        <f t="shared" si="9"/>
        <v>75.715967045900356</v>
      </c>
      <c r="U16" s="26">
        <f t="shared" si="10"/>
        <v>63.908160062769717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100000000</v>
      </c>
      <c r="C23" s="42">
        <v>-10000000</v>
      </c>
      <c r="D23" s="42"/>
      <c r="E23" s="42">
        <f t="shared" si="4"/>
        <v>90000000</v>
      </c>
      <c r="F23" s="43">
        <v>100000000</v>
      </c>
      <c r="G23" s="44">
        <v>90000000</v>
      </c>
      <c r="H23" s="43">
        <v>21644000</v>
      </c>
      <c r="I23" s="44">
        <v>24947777</v>
      </c>
      <c r="J23" s="43">
        <v>3842000</v>
      </c>
      <c r="K23" s="44">
        <v>19975396</v>
      </c>
      <c r="L23" s="43">
        <v>10347000</v>
      </c>
      <c r="M23" s="44">
        <v>15929038</v>
      </c>
      <c r="N23" s="43"/>
      <c r="O23" s="44"/>
      <c r="P23" s="43">
        <f t="shared" si="5"/>
        <v>35833000</v>
      </c>
      <c r="Q23" s="44">
        <f t="shared" si="6"/>
        <v>60852211</v>
      </c>
      <c r="R23" s="24">
        <f t="shared" si="7"/>
        <v>169.31285788651743</v>
      </c>
      <c r="S23" s="25">
        <f t="shared" si="8"/>
        <v>-20.256709804401375</v>
      </c>
      <c r="T23" s="24">
        <f t="shared" si="9"/>
        <v>39.814444444444447</v>
      </c>
      <c r="U23" s="26">
        <f t="shared" si="10"/>
        <v>67.613567777777789</v>
      </c>
      <c r="V23" s="43">
        <v>19088000</v>
      </c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4071000</v>
      </c>
      <c r="C28" s="39">
        <f t="shared" si="11"/>
        <v>0</v>
      </c>
      <c r="D28" s="39">
        <f t="shared" si="11"/>
        <v>0</v>
      </c>
      <c r="E28" s="39">
        <f t="shared" si="11"/>
        <v>4071000</v>
      </c>
      <c r="F28" s="40">
        <f t="shared" si="11"/>
        <v>4071000</v>
      </c>
      <c r="G28" s="41">
        <f t="shared" si="11"/>
        <v>4071000</v>
      </c>
      <c r="H28" s="40">
        <f t="shared" si="11"/>
        <v>812000</v>
      </c>
      <c r="I28" s="41">
        <f t="shared" si="11"/>
        <v>804613</v>
      </c>
      <c r="J28" s="40">
        <f t="shared" si="11"/>
        <v>956000</v>
      </c>
      <c r="K28" s="41">
        <f t="shared" si="11"/>
        <v>149821</v>
      </c>
      <c r="L28" s="40">
        <f t="shared" si="11"/>
        <v>21000</v>
      </c>
      <c r="M28" s="41">
        <f t="shared" si="11"/>
        <v>2280971</v>
      </c>
      <c r="N28" s="40">
        <f t="shared" si="11"/>
        <v>0</v>
      </c>
      <c r="O28" s="41">
        <f t="shared" si="11"/>
        <v>0</v>
      </c>
      <c r="P28" s="40">
        <f t="shared" si="11"/>
        <v>1789000</v>
      </c>
      <c r="Q28" s="41">
        <f t="shared" si="11"/>
        <v>3235405</v>
      </c>
      <c r="R28" s="20">
        <f t="shared" si="7"/>
        <v>-97.803347280334734</v>
      </c>
      <c r="S28" s="21">
        <f t="shared" si="8"/>
        <v>1422.4641405410457</v>
      </c>
      <c r="T28" s="20">
        <f t="shared" si="9"/>
        <v>43.944976664210266</v>
      </c>
      <c r="U28" s="22">
        <f t="shared" si="10"/>
        <v>79.474453451240478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45000</v>
      </c>
      <c r="I31" s="44">
        <v>70773</v>
      </c>
      <c r="J31" s="43">
        <v>163000</v>
      </c>
      <c r="K31" s="44">
        <v>142621</v>
      </c>
      <c r="L31" s="43">
        <v>21000</v>
      </c>
      <c r="M31" s="44">
        <v>23341</v>
      </c>
      <c r="N31" s="43"/>
      <c r="O31" s="44"/>
      <c r="P31" s="43">
        <f t="shared" si="5"/>
        <v>229000</v>
      </c>
      <c r="Q31" s="44">
        <f t="shared" si="6"/>
        <v>236735</v>
      </c>
      <c r="R31" s="24">
        <f t="shared" si="7"/>
        <v>-87.116564417177912</v>
      </c>
      <c r="S31" s="25">
        <f t="shared" si="8"/>
        <v>-83.634247410970332</v>
      </c>
      <c r="T31" s="24">
        <f t="shared" si="9"/>
        <v>22.900000000000002</v>
      </c>
      <c r="U31" s="26">
        <f t="shared" si="10"/>
        <v>23.673500000000001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3071000</v>
      </c>
      <c r="C33" s="42"/>
      <c r="D33" s="42"/>
      <c r="E33" s="42">
        <f t="shared" si="4"/>
        <v>3071000</v>
      </c>
      <c r="F33" s="43">
        <v>3071000</v>
      </c>
      <c r="G33" s="44">
        <v>3071000</v>
      </c>
      <c r="H33" s="43">
        <v>767000</v>
      </c>
      <c r="I33" s="44">
        <v>733840</v>
      </c>
      <c r="J33" s="43">
        <v>793000</v>
      </c>
      <c r="K33" s="44">
        <v>7200</v>
      </c>
      <c r="L33" s="43"/>
      <c r="M33" s="44">
        <v>2257630</v>
      </c>
      <c r="N33" s="43"/>
      <c r="O33" s="44"/>
      <c r="P33" s="43">
        <f t="shared" si="5"/>
        <v>1560000</v>
      </c>
      <c r="Q33" s="44">
        <f t="shared" si="6"/>
        <v>2998670</v>
      </c>
      <c r="R33" s="24">
        <f t="shared" si="7"/>
        <v>-100</v>
      </c>
      <c r="S33" s="25">
        <f t="shared" si="8"/>
        <v>31255.972222222219</v>
      </c>
      <c r="T33" s="24">
        <f t="shared" si="9"/>
        <v>50.797785737544778</v>
      </c>
      <c r="U33" s="26">
        <f t="shared" si="10"/>
        <v>97.644741126668833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2877000</v>
      </c>
      <c r="C43" s="45">
        <f t="shared" si="20"/>
        <v>0</v>
      </c>
      <c r="D43" s="45">
        <f t="shared" si="20"/>
        <v>0</v>
      </c>
      <c r="E43" s="45">
        <f t="shared" si="20"/>
        <v>2877000</v>
      </c>
      <c r="F43" s="46">
        <f t="shared" si="20"/>
        <v>2877000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2877000</v>
      </c>
      <c r="C56" s="39">
        <f t="shared" si="24"/>
        <v>0</v>
      </c>
      <c r="D56" s="39">
        <f t="shared" si="24"/>
        <v>0</v>
      </c>
      <c r="E56" s="39">
        <f t="shared" si="24"/>
        <v>2877000</v>
      </c>
      <c r="F56" s="40">
        <f t="shared" si="24"/>
        <v>2877000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2877000</v>
      </c>
      <c r="C59" s="42"/>
      <c r="D59" s="42"/>
      <c r="E59" s="42">
        <f t="shared" si="13"/>
        <v>2877000</v>
      </c>
      <c r="F59" s="43">
        <v>2877000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328811000</v>
      </c>
      <c r="C61" s="39">
        <f t="shared" si="26"/>
        <v>-19042000</v>
      </c>
      <c r="D61" s="39">
        <f t="shared" si="26"/>
        <v>0</v>
      </c>
      <c r="E61" s="39">
        <f t="shared" si="26"/>
        <v>309769000</v>
      </c>
      <c r="F61" s="40">
        <f t="shared" si="26"/>
        <v>319769000</v>
      </c>
      <c r="G61" s="41">
        <f t="shared" si="26"/>
        <v>306892000</v>
      </c>
      <c r="H61" s="40">
        <f t="shared" si="26"/>
        <v>43038000</v>
      </c>
      <c r="I61" s="41">
        <f t="shared" si="26"/>
        <v>55354284</v>
      </c>
      <c r="J61" s="40">
        <f t="shared" si="26"/>
        <v>96756000</v>
      </c>
      <c r="K61" s="41">
        <f t="shared" si="26"/>
        <v>117799627</v>
      </c>
      <c r="L61" s="40">
        <f t="shared" si="26"/>
        <v>56385000</v>
      </c>
      <c r="M61" s="41">
        <f t="shared" si="26"/>
        <v>69144706</v>
      </c>
      <c r="N61" s="40">
        <f t="shared" si="26"/>
        <v>0</v>
      </c>
      <c r="O61" s="41">
        <f t="shared" si="26"/>
        <v>0</v>
      </c>
      <c r="P61" s="40">
        <f t="shared" si="26"/>
        <v>196179000</v>
      </c>
      <c r="Q61" s="41">
        <f t="shared" si="26"/>
        <v>242298617</v>
      </c>
      <c r="R61" s="20">
        <f t="shared" si="16"/>
        <v>-41.724544214312296</v>
      </c>
      <c r="S61" s="21">
        <f t="shared" si="17"/>
        <v>-41.30311974587152</v>
      </c>
      <c r="T61" s="20">
        <f t="shared" si="18"/>
        <v>63.330740003034528</v>
      </c>
      <c r="U61" s="22">
        <f t="shared" si="19"/>
        <v>78.219130061432878</v>
      </c>
      <c r="V61" s="40">
        <f t="shared" ref="V61:W61" si="27">+V8+V43</f>
        <v>67102000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328811000</v>
      </c>
      <c r="C65" s="48">
        <f t="shared" si="30"/>
        <v>-19042000</v>
      </c>
      <c r="D65" s="48">
        <f t="shared" si="30"/>
        <v>0</v>
      </c>
      <c r="E65" s="48">
        <f t="shared" si="30"/>
        <v>309769000</v>
      </c>
      <c r="F65" s="49">
        <f t="shared" si="30"/>
        <v>319769000</v>
      </c>
      <c r="G65" s="50">
        <f t="shared" si="30"/>
        <v>306892000</v>
      </c>
      <c r="H65" s="49">
        <f t="shared" si="30"/>
        <v>43038000</v>
      </c>
      <c r="I65" s="50">
        <f t="shared" si="30"/>
        <v>55354284</v>
      </c>
      <c r="J65" s="49">
        <f t="shared" si="30"/>
        <v>96756000</v>
      </c>
      <c r="K65" s="50">
        <f t="shared" si="30"/>
        <v>117799627</v>
      </c>
      <c r="L65" s="49">
        <f t="shared" si="30"/>
        <v>56385000</v>
      </c>
      <c r="M65" s="51">
        <f t="shared" si="30"/>
        <v>69144706</v>
      </c>
      <c r="N65" s="49">
        <f t="shared" si="30"/>
        <v>0</v>
      </c>
      <c r="O65" s="50">
        <f t="shared" si="30"/>
        <v>0</v>
      </c>
      <c r="P65" s="49">
        <f t="shared" si="30"/>
        <v>196179000</v>
      </c>
      <c r="Q65" s="50">
        <f t="shared" si="30"/>
        <v>242298617</v>
      </c>
      <c r="R65" s="34">
        <f t="shared" si="16"/>
        <v>-41.724544214312296</v>
      </c>
      <c r="S65" s="35">
        <f t="shared" si="17"/>
        <v>-41.30311974587152</v>
      </c>
      <c r="T65" s="34">
        <f t="shared" si="18"/>
        <v>63.330740003034528</v>
      </c>
      <c r="U65" s="35">
        <f t="shared" si="19"/>
        <v>78.219130061432878</v>
      </c>
      <c r="V65" s="49">
        <f>+V61+V62</f>
        <v>67102000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338780000</v>
      </c>
      <c r="C8" s="36">
        <f t="shared" si="0"/>
        <v>-2280000</v>
      </c>
      <c r="D8" s="36">
        <f t="shared" si="0"/>
        <v>0</v>
      </c>
      <c r="E8" s="36">
        <f t="shared" si="0"/>
        <v>336500000</v>
      </c>
      <c r="F8" s="37">
        <f t="shared" si="0"/>
        <v>336500000</v>
      </c>
      <c r="G8" s="38">
        <f t="shared" si="0"/>
        <v>336500000</v>
      </c>
      <c r="H8" s="37">
        <f t="shared" si="0"/>
        <v>87733000</v>
      </c>
      <c r="I8" s="38">
        <f t="shared" si="0"/>
        <v>0</v>
      </c>
      <c r="J8" s="37">
        <f t="shared" si="0"/>
        <v>94003000</v>
      </c>
      <c r="K8" s="38">
        <f t="shared" si="0"/>
        <v>114216541</v>
      </c>
      <c r="L8" s="37">
        <f t="shared" si="0"/>
        <v>50818000</v>
      </c>
      <c r="M8" s="38">
        <f t="shared" si="0"/>
        <v>46298248</v>
      </c>
      <c r="N8" s="37">
        <f t="shared" si="0"/>
        <v>0</v>
      </c>
      <c r="O8" s="38">
        <f t="shared" si="0"/>
        <v>0</v>
      </c>
      <c r="P8" s="37">
        <f t="shared" si="0"/>
        <v>232554000</v>
      </c>
      <c r="Q8" s="38">
        <f t="shared" si="0"/>
        <v>160514789</v>
      </c>
      <c r="R8" s="16">
        <f>IF(($J8       =0),0,((($L8       -$J8       )/$J8       )*100))</f>
        <v>-45.94002319074923</v>
      </c>
      <c r="S8" s="17">
        <f>IF(($K8       =0),0,((($M8       -$K8       )/$K8       )*100))</f>
        <v>-59.464498228851106</v>
      </c>
      <c r="T8" s="16">
        <f>IF(($E8       =0),0,(($P8       /$E8       )*100))</f>
        <v>69.109658246656764</v>
      </c>
      <c r="U8" s="18">
        <f>IF(($E8       =0),0,(($Q8       /$E8       )*100))</f>
        <v>47.701274591381868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333120000</v>
      </c>
      <c r="C9" s="39">
        <f t="shared" si="2"/>
        <v>-2280000</v>
      </c>
      <c r="D9" s="39">
        <f t="shared" si="2"/>
        <v>0</v>
      </c>
      <c r="E9" s="39">
        <f t="shared" si="2"/>
        <v>330840000</v>
      </c>
      <c r="F9" s="40">
        <f t="shared" si="2"/>
        <v>330840000</v>
      </c>
      <c r="G9" s="41">
        <f t="shared" si="2"/>
        <v>330840000</v>
      </c>
      <c r="H9" s="40">
        <f t="shared" si="2"/>
        <v>86407000</v>
      </c>
      <c r="I9" s="41">
        <f t="shared" si="2"/>
        <v>0</v>
      </c>
      <c r="J9" s="40">
        <f t="shared" si="2"/>
        <v>91572000</v>
      </c>
      <c r="K9" s="41">
        <f t="shared" si="2"/>
        <v>112004789</v>
      </c>
      <c r="L9" s="40">
        <f t="shared" si="2"/>
        <v>50231000</v>
      </c>
      <c r="M9" s="41">
        <f t="shared" si="2"/>
        <v>45018184</v>
      </c>
      <c r="N9" s="40">
        <f t="shared" si="2"/>
        <v>0</v>
      </c>
      <c r="O9" s="41">
        <f t="shared" si="2"/>
        <v>0</v>
      </c>
      <c r="P9" s="40">
        <f t="shared" si="2"/>
        <v>228210000</v>
      </c>
      <c r="Q9" s="41">
        <f t="shared" si="2"/>
        <v>157022973</v>
      </c>
      <c r="R9" s="20">
        <f>IF(($J9       =0),0,((($L9       -$J9       )/$J9       )*100))</f>
        <v>-45.145896125453191</v>
      </c>
      <c r="S9" s="21">
        <f>IF(($K9       =0),0,((($M9       -$K9       )/$K9       )*100))</f>
        <v>-59.806911470544357</v>
      </c>
      <c r="T9" s="20">
        <f>IF(($E9       =0),0,(($P9       /$E9       )*100))</f>
        <v>68.978962640551316</v>
      </c>
      <c r="U9" s="22">
        <f>IF(($E9       =0),0,(($Q9       /$E9       )*100))</f>
        <v>47.461906964091405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230622000</v>
      </c>
      <c r="C10" s="42">
        <v>-2280000</v>
      </c>
      <c r="D10" s="42"/>
      <c r="E10" s="42">
        <f t="shared" ref="E10:E41" si="4">$B10      +$C10      +$D10</f>
        <v>228342000</v>
      </c>
      <c r="F10" s="43">
        <v>228342000</v>
      </c>
      <c r="G10" s="44">
        <v>228342000</v>
      </c>
      <c r="H10" s="43">
        <v>72850000</v>
      </c>
      <c r="I10" s="44"/>
      <c r="J10" s="43">
        <v>55778000</v>
      </c>
      <c r="K10" s="44">
        <v>85715000</v>
      </c>
      <c r="L10" s="43">
        <v>33141000</v>
      </c>
      <c r="M10" s="44">
        <v>36610723</v>
      </c>
      <c r="N10" s="43"/>
      <c r="O10" s="44"/>
      <c r="P10" s="43">
        <f t="shared" ref="P10:P41" si="5">$H10      +$J10      +$L10      +$N10</f>
        <v>161769000</v>
      </c>
      <c r="Q10" s="44">
        <f t="shared" ref="Q10:Q41" si="6">$I10      +$K10      +$M10      +$O10</f>
        <v>122325723</v>
      </c>
      <c r="R10" s="24">
        <f t="shared" ref="R10:R41" si="7">IF(($J10      =0),0,((($L10      -$J10      )/$J10      )*100))</f>
        <v>-40.584101258560722</v>
      </c>
      <c r="S10" s="25">
        <f t="shared" ref="S10:S41" si="8">IF(($K10      =0),0,((($M10      -$K10      )/$K10      )*100))</f>
        <v>-57.287845767951936</v>
      </c>
      <c r="T10" s="24">
        <f t="shared" ref="T10:T41" si="9">IF(($E10      =0),0,(($P10      /$E10      )*100))</f>
        <v>70.845048217147962</v>
      </c>
      <c r="U10" s="26">
        <f t="shared" ref="U10:U41" si="10">IF(($E10      =0),0,(($Q10      /$E10      )*100))</f>
        <v>53.571275980765698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2498000</v>
      </c>
      <c r="C16" s="42"/>
      <c r="D16" s="42"/>
      <c r="E16" s="42">
        <f t="shared" si="4"/>
        <v>2498000</v>
      </c>
      <c r="F16" s="43">
        <v>2498000</v>
      </c>
      <c r="G16" s="44">
        <v>2498000</v>
      </c>
      <c r="H16" s="43">
        <v>819000</v>
      </c>
      <c r="I16" s="44"/>
      <c r="J16" s="43"/>
      <c r="K16" s="44">
        <v>819441</v>
      </c>
      <c r="L16" s="43">
        <v>829000</v>
      </c>
      <c r="M16" s="44"/>
      <c r="N16" s="43"/>
      <c r="O16" s="44"/>
      <c r="P16" s="43">
        <f t="shared" si="5"/>
        <v>1648000</v>
      </c>
      <c r="Q16" s="44">
        <f t="shared" si="6"/>
        <v>819441</v>
      </c>
      <c r="R16" s="24">
        <f t="shared" si="7"/>
        <v>0</v>
      </c>
      <c r="S16" s="25">
        <f t="shared" si="8"/>
        <v>-100</v>
      </c>
      <c r="T16" s="24">
        <f t="shared" si="9"/>
        <v>65.972778222578071</v>
      </c>
      <c r="U16" s="26">
        <f t="shared" si="10"/>
        <v>32.803883106485188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100000000</v>
      </c>
      <c r="C23" s="42"/>
      <c r="D23" s="42"/>
      <c r="E23" s="42">
        <f t="shared" si="4"/>
        <v>100000000</v>
      </c>
      <c r="F23" s="43">
        <v>100000000</v>
      </c>
      <c r="G23" s="44">
        <v>100000000</v>
      </c>
      <c r="H23" s="43">
        <v>12738000</v>
      </c>
      <c r="I23" s="44"/>
      <c r="J23" s="43">
        <v>35794000</v>
      </c>
      <c r="K23" s="44">
        <v>25470348</v>
      </c>
      <c r="L23" s="43">
        <v>16261000</v>
      </c>
      <c r="M23" s="44">
        <v>8407461</v>
      </c>
      <c r="N23" s="43"/>
      <c r="O23" s="44"/>
      <c r="P23" s="43">
        <f t="shared" si="5"/>
        <v>64793000</v>
      </c>
      <c r="Q23" s="44">
        <f t="shared" si="6"/>
        <v>33877809</v>
      </c>
      <c r="R23" s="24">
        <f t="shared" si="7"/>
        <v>-54.570598424316927</v>
      </c>
      <c r="S23" s="25">
        <f t="shared" si="8"/>
        <v>-66.991181274790591</v>
      </c>
      <c r="T23" s="24">
        <f t="shared" si="9"/>
        <v>64.793000000000006</v>
      </c>
      <c r="U23" s="26">
        <f t="shared" si="10"/>
        <v>33.877808999999999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5660000</v>
      </c>
      <c r="C28" s="39">
        <f t="shared" si="11"/>
        <v>0</v>
      </c>
      <c r="D28" s="39">
        <f t="shared" si="11"/>
        <v>0</v>
      </c>
      <c r="E28" s="39">
        <f t="shared" si="11"/>
        <v>5660000</v>
      </c>
      <c r="F28" s="40">
        <f t="shared" si="11"/>
        <v>5660000</v>
      </c>
      <c r="G28" s="41">
        <f t="shared" si="11"/>
        <v>5660000</v>
      </c>
      <c r="H28" s="40">
        <f t="shared" si="11"/>
        <v>1326000</v>
      </c>
      <c r="I28" s="41">
        <f t="shared" si="11"/>
        <v>0</v>
      </c>
      <c r="J28" s="40">
        <f t="shared" si="11"/>
        <v>2431000</v>
      </c>
      <c r="K28" s="41">
        <f t="shared" si="11"/>
        <v>2211752</v>
      </c>
      <c r="L28" s="40">
        <f t="shared" si="11"/>
        <v>587000</v>
      </c>
      <c r="M28" s="41">
        <f t="shared" si="11"/>
        <v>1280064</v>
      </c>
      <c r="N28" s="40">
        <f t="shared" si="11"/>
        <v>0</v>
      </c>
      <c r="O28" s="41">
        <f t="shared" si="11"/>
        <v>0</v>
      </c>
      <c r="P28" s="40">
        <f t="shared" si="11"/>
        <v>4344000</v>
      </c>
      <c r="Q28" s="41">
        <f t="shared" si="11"/>
        <v>3491816</v>
      </c>
      <c r="R28" s="20">
        <f t="shared" si="7"/>
        <v>-75.853558206499386</v>
      </c>
      <c r="S28" s="21">
        <f t="shared" si="8"/>
        <v>-42.124433480788085</v>
      </c>
      <c r="T28" s="20">
        <f t="shared" si="9"/>
        <v>76.749116607773843</v>
      </c>
      <c r="U28" s="22">
        <f t="shared" si="10"/>
        <v>61.692862190812725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1200000</v>
      </c>
      <c r="C31" s="42"/>
      <c r="D31" s="42"/>
      <c r="E31" s="42">
        <f t="shared" si="4"/>
        <v>1200000</v>
      </c>
      <c r="F31" s="43">
        <v>1200000</v>
      </c>
      <c r="G31" s="44">
        <v>1200000</v>
      </c>
      <c r="H31" s="43">
        <v>212000</v>
      </c>
      <c r="I31" s="44"/>
      <c r="J31" s="43">
        <v>207000</v>
      </c>
      <c r="K31" s="44">
        <v>323320</v>
      </c>
      <c r="L31" s="43">
        <v>271000</v>
      </c>
      <c r="M31" s="44">
        <v>47496</v>
      </c>
      <c r="N31" s="43"/>
      <c r="O31" s="44"/>
      <c r="P31" s="43">
        <f t="shared" si="5"/>
        <v>690000</v>
      </c>
      <c r="Q31" s="44">
        <f t="shared" si="6"/>
        <v>370816</v>
      </c>
      <c r="R31" s="24">
        <f t="shared" si="7"/>
        <v>30.917874396135264</v>
      </c>
      <c r="S31" s="25">
        <f t="shared" si="8"/>
        <v>-85.309909686997401</v>
      </c>
      <c r="T31" s="24">
        <f t="shared" si="9"/>
        <v>57.499999999999993</v>
      </c>
      <c r="U31" s="26">
        <f t="shared" si="10"/>
        <v>30.90133333333333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4460000</v>
      </c>
      <c r="C33" s="42"/>
      <c r="D33" s="42"/>
      <c r="E33" s="42">
        <f t="shared" si="4"/>
        <v>4460000</v>
      </c>
      <c r="F33" s="43">
        <v>4460000</v>
      </c>
      <c r="G33" s="44">
        <v>4460000</v>
      </c>
      <c r="H33" s="43">
        <v>1114000</v>
      </c>
      <c r="I33" s="44"/>
      <c r="J33" s="43">
        <v>2224000</v>
      </c>
      <c r="K33" s="44">
        <v>1888432</v>
      </c>
      <c r="L33" s="43">
        <v>316000</v>
      </c>
      <c r="M33" s="44">
        <v>1232568</v>
      </c>
      <c r="N33" s="43"/>
      <c r="O33" s="44"/>
      <c r="P33" s="43">
        <f t="shared" si="5"/>
        <v>3654000</v>
      </c>
      <c r="Q33" s="44">
        <f t="shared" si="6"/>
        <v>3121000</v>
      </c>
      <c r="R33" s="24">
        <f t="shared" si="7"/>
        <v>-85.791366906474821</v>
      </c>
      <c r="S33" s="25">
        <f t="shared" si="8"/>
        <v>-34.730612486973321</v>
      </c>
      <c r="T33" s="24">
        <f t="shared" si="9"/>
        <v>81.928251121076229</v>
      </c>
      <c r="U33" s="26">
        <f t="shared" si="10"/>
        <v>69.977578475336315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2215000</v>
      </c>
      <c r="C43" s="45">
        <f t="shared" si="20"/>
        <v>0</v>
      </c>
      <c r="D43" s="45">
        <f t="shared" si="20"/>
        <v>0</v>
      </c>
      <c r="E43" s="45">
        <f t="shared" si="20"/>
        <v>2215000</v>
      </c>
      <c r="F43" s="46">
        <f t="shared" si="20"/>
        <v>2215000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2215000</v>
      </c>
      <c r="C56" s="39">
        <f t="shared" si="24"/>
        <v>0</v>
      </c>
      <c r="D56" s="39">
        <f t="shared" si="24"/>
        <v>0</v>
      </c>
      <c r="E56" s="39">
        <f t="shared" si="24"/>
        <v>2215000</v>
      </c>
      <c r="F56" s="40">
        <f t="shared" si="24"/>
        <v>2215000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2215000</v>
      </c>
      <c r="C59" s="42"/>
      <c r="D59" s="42"/>
      <c r="E59" s="42">
        <f t="shared" si="13"/>
        <v>2215000</v>
      </c>
      <c r="F59" s="43">
        <v>2215000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340995000</v>
      </c>
      <c r="C61" s="39">
        <f t="shared" si="26"/>
        <v>-2280000</v>
      </c>
      <c r="D61" s="39">
        <f t="shared" si="26"/>
        <v>0</v>
      </c>
      <c r="E61" s="39">
        <f t="shared" si="26"/>
        <v>338715000</v>
      </c>
      <c r="F61" s="40">
        <f t="shared" si="26"/>
        <v>338715000</v>
      </c>
      <c r="G61" s="41">
        <f t="shared" si="26"/>
        <v>336500000</v>
      </c>
      <c r="H61" s="40">
        <f t="shared" si="26"/>
        <v>87733000</v>
      </c>
      <c r="I61" s="41">
        <f t="shared" si="26"/>
        <v>0</v>
      </c>
      <c r="J61" s="40">
        <f t="shared" si="26"/>
        <v>94003000</v>
      </c>
      <c r="K61" s="41">
        <f t="shared" si="26"/>
        <v>114216541</v>
      </c>
      <c r="L61" s="40">
        <f t="shared" si="26"/>
        <v>50818000</v>
      </c>
      <c r="M61" s="41">
        <f t="shared" si="26"/>
        <v>46298248</v>
      </c>
      <c r="N61" s="40">
        <f t="shared" si="26"/>
        <v>0</v>
      </c>
      <c r="O61" s="41">
        <f t="shared" si="26"/>
        <v>0</v>
      </c>
      <c r="P61" s="40">
        <f t="shared" si="26"/>
        <v>232554000</v>
      </c>
      <c r="Q61" s="41">
        <f t="shared" si="26"/>
        <v>160514789</v>
      </c>
      <c r="R61" s="20">
        <f t="shared" si="16"/>
        <v>-45.94002319074923</v>
      </c>
      <c r="S61" s="21">
        <f t="shared" si="17"/>
        <v>-59.464498228851106</v>
      </c>
      <c r="T61" s="20">
        <f t="shared" si="18"/>
        <v>68.657721092954247</v>
      </c>
      <c r="U61" s="22">
        <f t="shared" si="19"/>
        <v>47.389335872341057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340995000</v>
      </c>
      <c r="C65" s="48">
        <f t="shared" si="30"/>
        <v>-2280000</v>
      </c>
      <c r="D65" s="48">
        <f t="shared" si="30"/>
        <v>0</v>
      </c>
      <c r="E65" s="48">
        <f t="shared" si="30"/>
        <v>338715000</v>
      </c>
      <c r="F65" s="49">
        <f t="shared" si="30"/>
        <v>338715000</v>
      </c>
      <c r="G65" s="50">
        <f t="shared" si="30"/>
        <v>336500000</v>
      </c>
      <c r="H65" s="49">
        <f t="shared" si="30"/>
        <v>87733000</v>
      </c>
      <c r="I65" s="50">
        <f t="shared" si="30"/>
        <v>0</v>
      </c>
      <c r="J65" s="49">
        <f t="shared" si="30"/>
        <v>94003000</v>
      </c>
      <c r="K65" s="50">
        <f t="shared" si="30"/>
        <v>114216541</v>
      </c>
      <c r="L65" s="49">
        <f t="shared" si="30"/>
        <v>50818000</v>
      </c>
      <c r="M65" s="51">
        <f t="shared" si="30"/>
        <v>46298248</v>
      </c>
      <c r="N65" s="49">
        <f t="shared" si="30"/>
        <v>0</v>
      </c>
      <c r="O65" s="50">
        <f t="shared" si="30"/>
        <v>0</v>
      </c>
      <c r="P65" s="49">
        <f t="shared" si="30"/>
        <v>232554000</v>
      </c>
      <c r="Q65" s="50">
        <f t="shared" si="30"/>
        <v>160514789</v>
      </c>
      <c r="R65" s="34">
        <f t="shared" si="16"/>
        <v>-45.94002319074923</v>
      </c>
      <c r="S65" s="35">
        <f t="shared" si="17"/>
        <v>-59.464498228851106</v>
      </c>
      <c r="T65" s="34">
        <f t="shared" si="18"/>
        <v>68.657721092954247</v>
      </c>
      <c r="U65" s="35">
        <f t="shared" si="19"/>
        <v>47.389335872341057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1951821000</v>
      </c>
      <c r="C8" s="36">
        <f t="shared" si="0"/>
        <v>134374000</v>
      </c>
      <c r="D8" s="36">
        <f t="shared" si="0"/>
        <v>0</v>
      </c>
      <c r="E8" s="36">
        <f t="shared" si="0"/>
        <v>2086195000</v>
      </c>
      <c r="F8" s="37">
        <f t="shared" si="0"/>
        <v>1951836000</v>
      </c>
      <c r="G8" s="38">
        <f t="shared" si="0"/>
        <v>1314784000</v>
      </c>
      <c r="H8" s="37">
        <f t="shared" si="0"/>
        <v>259715000</v>
      </c>
      <c r="I8" s="38">
        <f t="shared" si="0"/>
        <v>203831649</v>
      </c>
      <c r="J8" s="37">
        <f t="shared" si="0"/>
        <v>306374000</v>
      </c>
      <c r="K8" s="38">
        <f t="shared" si="0"/>
        <v>225894779</v>
      </c>
      <c r="L8" s="37">
        <f t="shared" si="0"/>
        <v>159663000</v>
      </c>
      <c r="M8" s="38">
        <f t="shared" si="0"/>
        <v>252033674</v>
      </c>
      <c r="N8" s="37">
        <f t="shared" si="0"/>
        <v>0</v>
      </c>
      <c r="O8" s="38">
        <f t="shared" si="0"/>
        <v>0</v>
      </c>
      <c r="P8" s="37">
        <f t="shared" si="0"/>
        <v>725752000</v>
      </c>
      <c r="Q8" s="38">
        <f t="shared" si="0"/>
        <v>681760102</v>
      </c>
      <c r="R8" s="16">
        <f>IF(($J8       =0),0,((($L8       -$J8       )/$J8       )*100))</f>
        <v>-47.886243610750263</v>
      </c>
      <c r="S8" s="17">
        <f>IF(($K8       =0),0,((($M8       -$K8       )/$K8       )*100))</f>
        <v>11.571270091195867</v>
      </c>
      <c r="T8" s="16">
        <f>IF(($E8       =0),0,(($P8       /$E8       )*100))</f>
        <v>34.788310776317651</v>
      </c>
      <c r="U8" s="18">
        <f>IF(($E8       =0),0,(($Q8       /$E8       )*100))</f>
        <v>32.679596202656029</v>
      </c>
      <c r="V8" s="37">
        <f t="shared" ref="V8:W8" si="1">+V9+V28</f>
        <v>1115000</v>
      </c>
      <c r="W8" s="38">
        <f t="shared" si="1"/>
        <v>756000</v>
      </c>
    </row>
    <row r="9" spans="1:23" x14ac:dyDescent="0.2">
      <c r="A9" s="19" t="s">
        <v>35</v>
      </c>
      <c r="B9" s="39">
        <f t="shared" ref="B9:Q9" si="2">SUM(B10:B27)</f>
        <v>1859531000</v>
      </c>
      <c r="C9" s="39">
        <f t="shared" si="2"/>
        <v>126359000</v>
      </c>
      <c r="D9" s="39">
        <f t="shared" si="2"/>
        <v>0</v>
      </c>
      <c r="E9" s="39">
        <f t="shared" si="2"/>
        <v>1985890000</v>
      </c>
      <c r="F9" s="40">
        <f t="shared" si="2"/>
        <v>1851531000</v>
      </c>
      <c r="G9" s="41">
        <f t="shared" si="2"/>
        <v>1214479000</v>
      </c>
      <c r="H9" s="40">
        <f t="shared" si="2"/>
        <v>232481000</v>
      </c>
      <c r="I9" s="41">
        <f t="shared" si="2"/>
        <v>191844820</v>
      </c>
      <c r="J9" s="40">
        <f t="shared" si="2"/>
        <v>297621000</v>
      </c>
      <c r="K9" s="41">
        <f t="shared" si="2"/>
        <v>206714503</v>
      </c>
      <c r="L9" s="40">
        <f t="shared" si="2"/>
        <v>148700000</v>
      </c>
      <c r="M9" s="41">
        <f t="shared" si="2"/>
        <v>229259977</v>
      </c>
      <c r="N9" s="40">
        <f t="shared" si="2"/>
        <v>0</v>
      </c>
      <c r="O9" s="41">
        <f t="shared" si="2"/>
        <v>0</v>
      </c>
      <c r="P9" s="40">
        <f t="shared" si="2"/>
        <v>678802000</v>
      </c>
      <c r="Q9" s="41">
        <f t="shared" si="2"/>
        <v>627819300</v>
      </c>
      <c r="R9" s="20">
        <f>IF(($J9       =0),0,((($L9       -$J9       )/$J9       )*100))</f>
        <v>-50.037127756441912</v>
      </c>
      <c r="S9" s="21">
        <f>IF(($K9       =0),0,((($M9       -$K9       )/$K9       )*100))</f>
        <v>10.906575819694664</v>
      </c>
      <c r="T9" s="20">
        <f>IF(($E9       =0),0,(($P9       /$E9       )*100))</f>
        <v>34.181248709646553</v>
      </c>
      <c r="U9" s="22">
        <f>IF(($E9       =0),0,(($Q9       /$E9       )*100))</f>
        <v>31.614001782576075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>
        <v>921411000</v>
      </c>
      <c r="C12" s="42"/>
      <c r="D12" s="42"/>
      <c r="E12" s="42">
        <f t="shared" si="4"/>
        <v>921411000</v>
      </c>
      <c r="F12" s="43">
        <v>921411000</v>
      </c>
      <c r="G12" s="44">
        <v>150000000</v>
      </c>
      <c r="H12" s="43">
        <v>111748000</v>
      </c>
      <c r="I12" s="44">
        <v>95355519</v>
      </c>
      <c r="J12" s="43">
        <v>38252000</v>
      </c>
      <c r="K12" s="44">
        <v>54644481</v>
      </c>
      <c r="L12" s="43"/>
      <c r="M12" s="44"/>
      <c r="N12" s="43"/>
      <c r="O12" s="44"/>
      <c r="P12" s="43">
        <f t="shared" si="5"/>
        <v>150000000</v>
      </c>
      <c r="Q12" s="44">
        <f t="shared" si="6"/>
        <v>150000000</v>
      </c>
      <c r="R12" s="24">
        <f t="shared" si="7"/>
        <v>-100</v>
      </c>
      <c r="S12" s="25">
        <f t="shared" si="8"/>
        <v>-100</v>
      </c>
      <c r="T12" s="24">
        <f t="shared" si="9"/>
        <v>16.279380211436589</v>
      </c>
      <c r="U12" s="26">
        <f t="shared" si="10"/>
        <v>16.279380211436589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>
        <v>152635000</v>
      </c>
      <c r="C14" s="42">
        <v>-8000000</v>
      </c>
      <c r="D14" s="42"/>
      <c r="E14" s="42">
        <f t="shared" si="4"/>
        <v>144635000</v>
      </c>
      <c r="F14" s="43">
        <v>144635000</v>
      </c>
      <c r="G14" s="44">
        <v>144635000</v>
      </c>
      <c r="H14" s="43">
        <v>6167000</v>
      </c>
      <c r="I14" s="44">
        <v>4012301</v>
      </c>
      <c r="J14" s="43">
        <v>9075000</v>
      </c>
      <c r="K14" s="44">
        <v>10183022</v>
      </c>
      <c r="L14" s="43">
        <v>19431000</v>
      </c>
      <c r="M14" s="44">
        <v>53521294</v>
      </c>
      <c r="N14" s="43"/>
      <c r="O14" s="44"/>
      <c r="P14" s="43">
        <f t="shared" si="5"/>
        <v>34673000</v>
      </c>
      <c r="Q14" s="44">
        <f t="shared" si="6"/>
        <v>67716617</v>
      </c>
      <c r="R14" s="24">
        <f t="shared" si="7"/>
        <v>114.11570247933884</v>
      </c>
      <c r="S14" s="25">
        <f t="shared" si="8"/>
        <v>425.5934240346333</v>
      </c>
      <c r="T14" s="24">
        <f t="shared" si="9"/>
        <v>23.972759014069901</v>
      </c>
      <c r="U14" s="26">
        <f t="shared" si="10"/>
        <v>46.818969820582844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>
        <v>785485000</v>
      </c>
      <c r="C26" s="42">
        <v>134359000</v>
      </c>
      <c r="D26" s="42"/>
      <c r="E26" s="42">
        <f t="shared" si="4"/>
        <v>919844000</v>
      </c>
      <c r="F26" s="43">
        <v>785485000</v>
      </c>
      <c r="G26" s="44">
        <v>919844000</v>
      </c>
      <c r="H26" s="43">
        <v>114566000</v>
      </c>
      <c r="I26" s="44">
        <v>92477000</v>
      </c>
      <c r="J26" s="43">
        <v>250294000</v>
      </c>
      <c r="K26" s="44">
        <v>141887000</v>
      </c>
      <c r="L26" s="43">
        <v>129269000</v>
      </c>
      <c r="M26" s="44">
        <v>175738683</v>
      </c>
      <c r="N26" s="43"/>
      <c r="O26" s="44"/>
      <c r="P26" s="43">
        <f t="shared" si="5"/>
        <v>494129000</v>
      </c>
      <c r="Q26" s="44">
        <f t="shared" si="6"/>
        <v>410102683</v>
      </c>
      <c r="R26" s="24">
        <f t="shared" si="7"/>
        <v>-48.353136711227599</v>
      </c>
      <c r="S26" s="25">
        <f t="shared" si="8"/>
        <v>23.858199130293826</v>
      </c>
      <c r="T26" s="24">
        <f t="shared" si="9"/>
        <v>53.7187827501185</v>
      </c>
      <c r="U26" s="26">
        <f t="shared" si="10"/>
        <v>44.583938472175717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92290000</v>
      </c>
      <c r="C28" s="39">
        <f t="shared" si="11"/>
        <v>8015000</v>
      </c>
      <c r="D28" s="39">
        <f t="shared" si="11"/>
        <v>0</v>
      </c>
      <c r="E28" s="39">
        <f t="shared" si="11"/>
        <v>100305000</v>
      </c>
      <c r="F28" s="40">
        <f t="shared" si="11"/>
        <v>100305000</v>
      </c>
      <c r="G28" s="41">
        <f t="shared" si="11"/>
        <v>100305000</v>
      </c>
      <c r="H28" s="40">
        <f t="shared" si="11"/>
        <v>27234000</v>
      </c>
      <c r="I28" s="41">
        <f t="shared" si="11"/>
        <v>11986829</v>
      </c>
      <c r="J28" s="40">
        <f t="shared" si="11"/>
        <v>8753000</v>
      </c>
      <c r="K28" s="41">
        <f t="shared" si="11"/>
        <v>19180276</v>
      </c>
      <c r="L28" s="40">
        <f t="shared" si="11"/>
        <v>10963000</v>
      </c>
      <c r="M28" s="41">
        <f t="shared" si="11"/>
        <v>22773697</v>
      </c>
      <c r="N28" s="40">
        <f t="shared" si="11"/>
        <v>0</v>
      </c>
      <c r="O28" s="41">
        <f t="shared" si="11"/>
        <v>0</v>
      </c>
      <c r="P28" s="40">
        <f t="shared" si="11"/>
        <v>46950000</v>
      </c>
      <c r="Q28" s="41">
        <f t="shared" si="11"/>
        <v>53940802</v>
      </c>
      <c r="R28" s="20">
        <f t="shared" si="7"/>
        <v>25.248486233291445</v>
      </c>
      <c r="S28" s="21">
        <f t="shared" si="8"/>
        <v>18.734980664511813</v>
      </c>
      <c r="T28" s="20">
        <f t="shared" si="9"/>
        <v>46.807237924330792</v>
      </c>
      <c r="U28" s="22">
        <f t="shared" si="10"/>
        <v>53.776782812422105</v>
      </c>
      <c r="V28" s="40">
        <f t="shared" ref="V28:W28" si="12">SUM(V29:V42)</f>
        <v>1115000</v>
      </c>
      <c r="W28" s="41">
        <f t="shared" si="12"/>
        <v>756000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>
        <v>40000000</v>
      </c>
      <c r="C30" s="42"/>
      <c r="D30" s="42"/>
      <c r="E30" s="42">
        <f t="shared" si="4"/>
        <v>40000000</v>
      </c>
      <c r="F30" s="43">
        <v>40000000</v>
      </c>
      <c r="G30" s="44">
        <v>40000000</v>
      </c>
      <c r="H30" s="43">
        <v>159000</v>
      </c>
      <c r="I30" s="44">
        <v>295964</v>
      </c>
      <c r="J30" s="43">
        <v>134000</v>
      </c>
      <c r="K30" s="44">
        <v>570950</v>
      </c>
      <c r="L30" s="43"/>
      <c r="M30" s="44">
        <v>4563096</v>
      </c>
      <c r="N30" s="43"/>
      <c r="O30" s="44"/>
      <c r="P30" s="43">
        <f t="shared" si="5"/>
        <v>293000</v>
      </c>
      <c r="Q30" s="44">
        <f t="shared" si="6"/>
        <v>5430010</v>
      </c>
      <c r="R30" s="24">
        <f t="shared" si="7"/>
        <v>-100</v>
      </c>
      <c r="S30" s="25">
        <f t="shared" si="8"/>
        <v>699.2111393291882</v>
      </c>
      <c r="T30" s="24">
        <f t="shared" si="9"/>
        <v>0.73250000000000004</v>
      </c>
      <c r="U30" s="26">
        <f t="shared" si="10"/>
        <v>13.575024999999998</v>
      </c>
      <c r="V30" s="43"/>
      <c r="W30" s="44"/>
    </row>
    <row r="31" spans="1:23" x14ac:dyDescent="0.2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564000</v>
      </c>
      <c r="I31" s="44">
        <v>103845</v>
      </c>
      <c r="J31" s="43">
        <v>188000</v>
      </c>
      <c r="K31" s="44">
        <v>183150</v>
      </c>
      <c r="L31" s="43">
        <v>234000</v>
      </c>
      <c r="M31" s="44">
        <v>440150</v>
      </c>
      <c r="N31" s="43"/>
      <c r="O31" s="44"/>
      <c r="P31" s="43">
        <f t="shared" si="5"/>
        <v>986000</v>
      </c>
      <c r="Q31" s="44">
        <f t="shared" si="6"/>
        <v>727145</v>
      </c>
      <c r="R31" s="24">
        <f t="shared" si="7"/>
        <v>24.468085106382979</v>
      </c>
      <c r="S31" s="25">
        <f t="shared" si="8"/>
        <v>140.32214032214031</v>
      </c>
      <c r="T31" s="24">
        <f t="shared" si="9"/>
        <v>98.6</v>
      </c>
      <c r="U31" s="26">
        <f t="shared" si="10"/>
        <v>72.714500000000001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18790000</v>
      </c>
      <c r="C33" s="42"/>
      <c r="D33" s="42"/>
      <c r="E33" s="42">
        <f t="shared" si="4"/>
        <v>18790000</v>
      </c>
      <c r="F33" s="43">
        <v>18790000</v>
      </c>
      <c r="G33" s="44">
        <v>18790000</v>
      </c>
      <c r="H33" s="43">
        <v>18790000</v>
      </c>
      <c r="I33" s="44"/>
      <c r="J33" s="43"/>
      <c r="K33" s="44">
        <v>14091000</v>
      </c>
      <c r="L33" s="43"/>
      <c r="M33" s="44">
        <v>4699000</v>
      </c>
      <c r="N33" s="43"/>
      <c r="O33" s="44"/>
      <c r="P33" s="43">
        <f t="shared" si="5"/>
        <v>18790000</v>
      </c>
      <c r="Q33" s="44">
        <f t="shared" si="6"/>
        <v>18790000</v>
      </c>
      <c r="R33" s="24">
        <f t="shared" si="7"/>
        <v>0</v>
      </c>
      <c r="S33" s="25">
        <f t="shared" si="8"/>
        <v>-66.652473209850257</v>
      </c>
      <c r="T33" s="24">
        <f t="shared" si="9"/>
        <v>100</v>
      </c>
      <c r="U33" s="26">
        <f t="shared" si="10"/>
        <v>100</v>
      </c>
      <c r="V33" s="43"/>
      <c r="W33" s="44"/>
    </row>
    <row r="34" spans="1:23" x14ac:dyDescent="0.2">
      <c r="A34" s="23" t="s">
        <v>60</v>
      </c>
      <c r="B34" s="42">
        <v>25500000</v>
      </c>
      <c r="C34" s="42"/>
      <c r="D34" s="42"/>
      <c r="E34" s="42">
        <f t="shared" si="4"/>
        <v>25500000</v>
      </c>
      <c r="F34" s="43">
        <v>25500000</v>
      </c>
      <c r="G34" s="44">
        <v>25500000</v>
      </c>
      <c r="H34" s="43">
        <v>7721000</v>
      </c>
      <c r="I34" s="44">
        <v>11587020</v>
      </c>
      <c r="J34" s="43">
        <v>6553000</v>
      </c>
      <c r="K34" s="44">
        <v>2591580</v>
      </c>
      <c r="L34" s="43">
        <v>5978000</v>
      </c>
      <c r="M34" s="44">
        <v>9093152</v>
      </c>
      <c r="N34" s="43"/>
      <c r="O34" s="44"/>
      <c r="P34" s="43">
        <f t="shared" si="5"/>
        <v>20252000</v>
      </c>
      <c r="Q34" s="44">
        <f t="shared" si="6"/>
        <v>23271752</v>
      </c>
      <c r="R34" s="24">
        <f t="shared" si="7"/>
        <v>-8.7746070502060132</v>
      </c>
      <c r="S34" s="25">
        <f t="shared" si="8"/>
        <v>250.87290378842249</v>
      </c>
      <c r="T34" s="24">
        <f t="shared" si="9"/>
        <v>79.419607843137257</v>
      </c>
      <c r="U34" s="26">
        <f t="shared" si="10"/>
        <v>91.261772549019611</v>
      </c>
      <c r="V34" s="43">
        <v>1115000</v>
      </c>
      <c r="W34" s="44">
        <v>756000</v>
      </c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7000000</v>
      </c>
      <c r="C36" s="42"/>
      <c r="D36" s="42"/>
      <c r="E36" s="42">
        <f t="shared" si="4"/>
        <v>7000000</v>
      </c>
      <c r="F36" s="43">
        <v>7000000</v>
      </c>
      <c r="G36" s="44">
        <v>7000000</v>
      </c>
      <c r="H36" s="43"/>
      <c r="I36" s="44"/>
      <c r="J36" s="43">
        <v>1878000</v>
      </c>
      <c r="K36" s="44">
        <v>1743596</v>
      </c>
      <c r="L36" s="43">
        <v>4751000</v>
      </c>
      <c r="M36" s="44">
        <v>3978299</v>
      </c>
      <c r="N36" s="43"/>
      <c r="O36" s="44"/>
      <c r="P36" s="43">
        <f t="shared" si="5"/>
        <v>6629000</v>
      </c>
      <c r="Q36" s="44">
        <f t="shared" si="6"/>
        <v>5721895</v>
      </c>
      <c r="R36" s="24">
        <f t="shared" si="7"/>
        <v>152.98189563365284</v>
      </c>
      <c r="S36" s="25">
        <f t="shared" si="8"/>
        <v>128.16632981493419</v>
      </c>
      <c r="T36" s="24">
        <f t="shared" si="9"/>
        <v>94.699999999999989</v>
      </c>
      <c r="U36" s="26">
        <f t="shared" si="10"/>
        <v>81.74135714285714</v>
      </c>
      <c r="V36" s="43"/>
      <c r="W36" s="44"/>
    </row>
    <row r="37" spans="1:23" x14ac:dyDescent="0.2">
      <c r="A37" s="23" t="s">
        <v>63</v>
      </c>
      <c r="B37" s="42"/>
      <c r="C37" s="42">
        <v>8015000</v>
      </c>
      <c r="D37" s="42"/>
      <c r="E37" s="42">
        <f t="shared" si="4"/>
        <v>8015000</v>
      </c>
      <c r="F37" s="43">
        <v>8015000</v>
      </c>
      <c r="G37" s="44">
        <v>8015000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12510000</v>
      </c>
      <c r="C43" s="45">
        <f t="shared" si="20"/>
        <v>-1700000</v>
      </c>
      <c r="D43" s="45">
        <f t="shared" si="20"/>
        <v>0</v>
      </c>
      <c r="E43" s="45">
        <f t="shared" si="20"/>
        <v>10810000</v>
      </c>
      <c r="F43" s="46">
        <f t="shared" si="20"/>
        <v>11110000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1800000</v>
      </c>
      <c r="C44" s="39">
        <f t="shared" si="22"/>
        <v>-1700000</v>
      </c>
      <c r="D44" s="39">
        <f t="shared" si="22"/>
        <v>0</v>
      </c>
      <c r="E44" s="39">
        <f t="shared" si="22"/>
        <v>100000</v>
      </c>
      <c r="F44" s="40">
        <f t="shared" si="22"/>
        <v>400000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300000</v>
      </c>
      <c r="C46" s="42">
        <v>-300000</v>
      </c>
      <c r="D46" s="42"/>
      <c r="E46" s="42">
        <f t="shared" si="13"/>
        <v>0</v>
      </c>
      <c r="F46" s="43">
        <v>300000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1500000</v>
      </c>
      <c r="C47" s="42">
        <v>-1400000</v>
      </c>
      <c r="D47" s="42"/>
      <c r="E47" s="42">
        <f t="shared" si="13"/>
        <v>100000</v>
      </c>
      <c r="F47" s="43">
        <v>100000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10710000</v>
      </c>
      <c r="C56" s="39">
        <f t="shared" si="24"/>
        <v>0</v>
      </c>
      <c r="D56" s="39">
        <f t="shared" si="24"/>
        <v>0</v>
      </c>
      <c r="E56" s="39">
        <f t="shared" si="24"/>
        <v>10710000</v>
      </c>
      <c r="F56" s="40">
        <f t="shared" si="24"/>
        <v>10710000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10710000</v>
      </c>
      <c r="C59" s="42"/>
      <c r="D59" s="42"/>
      <c r="E59" s="42">
        <f t="shared" si="13"/>
        <v>10710000</v>
      </c>
      <c r="F59" s="43">
        <v>10710000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1964331000</v>
      </c>
      <c r="C61" s="39">
        <f t="shared" si="26"/>
        <v>132674000</v>
      </c>
      <c r="D61" s="39">
        <f t="shared" si="26"/>
        <v>0</v>
      </c>
      <c r="E61" s="39">
        <f t="shared" si="26"/>
        <v>2097005000</v>
      </c>
      <c r="F61" s="40">
        <f t="shared" si="26"/>
        <v>1962946000</v>
      </c>
      <c r="G61" s="41">
        <f t="shared" si="26"/>
        <v>1314784000</v>
      </c>
      <c r="H61" s="40">
        <f t="shared" si="26"/>
        <v>259715000</v>
      </c>
      <c r="I61" s="41">
        <f t="shared" si="26"/>
        <v>203831649</v>
      </c>
      <c r="J61" s="40">
        <f t="shared" si="26"/>
        <v>306374000</v>
      </c>
      <c r="K61" s="41">
        <f t="shared" si="26"/>
        <v>225894779</v>
      </c>
      <c r="L61" s="40">
        <f t="shared" si="26"/>
        <v>159663000</v>
      </c>
      <c r="M61" s="41">
        <f t="shared" si="26"/>
        <v>252033674</v>
      </c>
      <c r="N61" s="40">
        <f t="shared" si="26"/>
        <v>0</v>
      </c>
      <c r="O61" s="41">
        <f t="shared" si="26"/>
        <v>0</v>
      </c>
      <c r="P61" s="40">
        <f t="shared" si="26"/>
        <v>725752000</v>
      </c>
      <c r="Q61" s="41">
        <f t="shared" si="26"/>
        <v>681760102</v>
      </c>
      <c r="R61" s="20">
        <f t="shared" si="16"/>
        <v>-47.886243610750263</v>
      </c>
      <c r="S61" s="21">
        <f t="shared" si="17"/>
        <v>11.571270091195867</v>
      </c>
      <c r="T61" s="20">
        <f t="shared" si="18"/>
        <v>34.608978042493938</v>
      </c>
      <c r="U61" s="22">
        <f t="shared" si="19"/>
        <v>32.511133831345177</v>
      </c>
      <c r="V61" s="40">
        <f t="shared" ref="V61:W61" si="27">+V8+V43</f>
        <v>1115000</v>
      </c>
      <c r="W61" s="41">
        <f t="shared" si="27"/>
        <v>756000</v>
      </c>
    </row>
    <row r="62" spans="1:23" x14ac:dyDescent="0.2">
      <c r="A62" s="19" t="s">
        <v>86</v>
      </c>
      <c r="B62" s="39">
        <f t="shared" ref="B62:Q62" si="28">SUM(B63:B64)</f>
        <v>1498083000</v>
      </c>
      <c r="C62" s="39">
        <f t="shared" si="28"/>
        <v>0</v>
      </c>
      <c r="D62" s="39">
        <f t="shared" si="28"/>
        <v>0</v>
      </c>
      <c r="E62" s="39">
        <f t="shared" si="28"/>
        <v>1498083000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151985000</v>
      </c>
      <c r="J62" s="40">
        <f t="shared" si="28"/>
        <v>0</v>
      </c>
      <c r="K62" s="41">
        <f t="shared" si="28"/>
        <v>320783000</v>
      </c>
      <c r="L62" s="40">
        <f t="shared" si="28"/>
        <v>0</v>
      </c>
      <c r="M62" s="41">
        <f t="shared" si="28"/>
        <v>316333560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789101560</v>
      </c>
      <c r="R62" s="20">
        <f t="shared" si="16"/>
        <v>0</v>
      </c>
      <c r="S62" s="21">
        <f t="shared" si="17"/>
        <v>-1.3870560472344231</v>
      </c>
      <c r="T62" s="20">
        <f t="shared" si="18"/>
        <v>0</v>
      </c>
      <c r="U62" s="22">
        <f t="shared" si="19"/>
        <v>52.674088151324064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>
        <v>1498083000</v>
      </c>
      <c r="C63" s="42"/>
      <c r="D63" s="42"/>
      <c r="E63" s="42">
        <f t="shared" si="13"/>
        <v>1498083000</v>
      </c>
      <c r="F63" s="43"/>
      <c r="G63" s="44"/>
      <c r="H63" s="43"/>
      <c r="I63" s="44">
        <v>151985000</v>
      </c>
      <c r="J63" s="43"/>
      <c r="K63" s="44">
        <v>320783000</v>
      </c>
      <c r="L63" s="43"/>
      <c r="M63" s="44">
        <v>316333560</v>
      </c>
      <c r="N63" s="43"/>
      <c r="O63" s="44"/>
      <c r="P63" s="43">
        <f t="shared" si="14"/>
        <v>0</v>
      </c>
      <c r="Q63" s="44">
        <f t="shared" si="15"/>
        <v>789101560</v>
      </c>
      <c r="R63" s="24">
        <f t="shared" si="16"/>
        <v>0</v>
      </c>
      <c r="S63" s="25">
        <f t="shared" si="17"/>
        <v>-1.3870560472344231</v>
      </c>
      <c r="T63" s="24">
        <f t="shared" si="18"/>
        <v>0</v>
      </c>
      <c r="U63" s="26">
        <f t="shared" si="19"/>
        <v>52.674088151324064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3462414000</v>
      </c>
      <c r="C65" s="48">
        <f t="shared" si="30"/>
        <v>132674000</v>
      </c>
      <c r="D65" s="48">
        <f t="shared" si="30"/>
        <v>0</v>
      </c>
      <c r="E65" s="48">
        <f t="shared" si="30"/>
        <v>3595088000</v>
      </c>
      <c r="F65" s="49">
        <f t="shared" si="30"/>
        <v>1962946000</v>
      </c>
      <c r="G65" s="50">
        <f t="shared" si="30"/>
        <v>1314784000</v>
      </c>
      <c r="H65" s="49">
        <f t="shared" si="30"/>
        <v>259715000</v>
      </c>
      <c r="I65" s="50">
        <f t="shared" si="30"/>
        <v>355816649</v>
      </c>
      <c r="J65" s="49">
        <f t="shared" si="30"/>
        <v>306374000</v>
      </c>
      <c r="K65" s="50">
        <f t="shared" si="30"/>
        <v>546677779</v>
      </c>
      <c r="L65" s="49">
        <f t="shared" si="30"/>
        <v>159663000</v>
      </c>
      <c r="M65" s="51">
        <f t="shared" si="30"/>
        <v>568367234</v>
      </c>
      <c r="N65" s="49">
        <f t="shared" si="30"/>
        <v>0</v>
      </c>
      <c r="O65" s="50">
        <f t="shared" si="30"/>
        <v>0</v>
      </c>
      <c r="P65" s="49">
        <f t="shared" si="30"/>
        <v>725752000</v>
      </c>
      <c r="Q65" s="50">
        <f t="shared" si="30"/>
        <v>1470861662</v>
      </c>
      <c r="R65" s="34">
        <f t="shared" si="16"/>
        <v>-47.886243610750263</v>
      </c>
      <c r="S65" s="35">
        <f t="shared" si="17"/>
        <v>3.9675025825404915</v>
      </c>
      <c r="T65" s="34">
        <f t="shared" si="18"/>
        <v>20.187322257480204</v>
      </c>
      <c r="U65" s="35">
        <f t="shared" si="19"/>
        <v>40.913092030014283</v>
      </c>
      <c r="V65" s="49">
        <f>+V61+V62</f>
        <v>1115000</v>
      </c>
      <c r="W65" s="50">
        <f>+W61+W62</f>
        <v>756000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56165000</v>
      </c>
      <c r="C8" s="36">
        <f t="shared" si="0"/>
        <v>13053000</v>
      </c>
      <c r="D8" s="36">
        <f t="shared" si="0"/>
        <v>0</v>
      </c>
      <c r="E8" s="36">
        <f t="shared" si="0"/>
        <v>69218000</v>
      </c>
      <c r="F8" s="37">
        <f t="shared" si="0"/>
        <v>69218000</v>
      </c>
      <c r="G8" s="38">
        <f t="shared" si="0"/>
        <v>69218000</v>
      </c>
      <c r="H8" s="37">
        <f t="shared" si="0"/>
        <v>9665000</v>
      </c>
      <c r="I8" s="38">
        <f t="shared" si="0"/>
        <v>6224642</v>
      </c>
      <c r="J8" s="37">
        <f t="shared" si="0"/>
        <v>12876000</v>
      </c>
      <c r="K8" s="38">
        <f t="shared" si="0"/>
        <v>11101623</v>
      </c>
      <c r="L8" s="37">
        <f t="shared" si="0"/>
        <v>29892000</v>
      </c>
      <c r="M8" s="38">
        <f t="shared" si="0"/>
        <v>11707418</v>
      </c>
      <c r="N8" s="37">
        <f t="shared" si="0"/>
        <v>0</v>
      </c>
      <c r="O8" s="38">
        <f t="shared" si="0"/>
        <v>0</v>
      </c>
      <c r="P8" s="37">
        <f t="shared" si="0"/>
        <v>52433000</v>
      </c>
      <c r="Q8" s="38">
        <f t="shared" si="0"/>
        <v>29033683</v>
      </c>
      <c r="R8" s="16">
        <f>IF(($J8       =0),0,((($L8       -$J8       )/$J8       )*100))</f>
        <v>132.15284249767006</v>
      </c>
      <c r="S8" s="17">
        <f>IF(($K8       =0),0,((($M8       -$K8       )/$K8       )*100))</f>
        <v>5.456814737809057</v>
      </c>
      <c r="T8" s="16">
        <f>IF(($E8       =0),0,(($P8       /$E8       )*100))</f>
        <v>75.750527319483368</v>
      </c>
      <c r="U8" s="18">
        <f>IF(($E8       =0),0,(($Q8       /$E8       )*100))</f>
        <v>41.945278684735179</v>
      </c>
      <c r="V8" s="37">
        <f t="shared" ref="V8:W8" si="1">+V9+V28</f>
        <v>3899000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50016000</v>
      </c>
      <c r="C9" s="39">
        <f t="shared" si="2"/>
        <v>0</v>
      </c>
      <c r="D9" s="39">
        <f t="shared" si="2"/>
        <v>0</v>
      </c>
      <c r="E9" s="39">
        <f t="shared" si="2"/>
        <v>50016000</v>
      </c>
      <c r="F9" s="40">
        <f t="shared" si="2"/>
        <v>50016000</v>
      </c>
      <c r="G9" s="41">
        <f t="shared" si="2"/>
        <v>50016000</v>
      </c>
      <c r="H9" s="40">
        <f t="shared" si="2"/>
        <v>9020000</v>
      </c>
      <c r="I9" s="41">
        <f t="shared" si="2"/>
        <v>5579780</v>
      </c>
      <c r="J9" s="40">
        <f t="shared" si="2"/>
        <v>11236000</v>
      </c>
      <c r="K9" s="41">
        <f t="shared" si="2"/>
        <v>10368131</v>
      </c>
      <c r="L9" s="40">
        <f t="shared" si="2"/>
        <v>29760000</v>
      </c>
      <c r="M9" s="41">
        <f t="shared" si="2"/>
        <v>9869601</v>
      </c>
      <c r="N9" s="40">
        <f t="shared" si="2"/>
        <v>0</v>
      </c>
      <c r="O9" s="41">
        <f t="shared" si="2"/>
        <v>0</v>
      </c>
      <c r="P9" s="40">
        <f t="shared" si="2"/>
        <v>50016000</v>
      </c>
      <c r="Q9" s="41">
        <f t="shared" si="2"/>
        <v>25817512</v>
      </c>
      <c r="R9" s="20">
        <f>IF(($J9       =0),0,((($L9       -$J9       )/$J9       )*100))</f>
        <v>164.86294054823782</v>
      </c>
      <c r="S9" s="21">
        <f>IF(($K9       =0),0,((($M9       -$K9       )/$K9       )*100))</f>
        <v>-4.8082918705406019</v>
      </c>
      <c r="T9" s="20">
        <f>IF(($E9       =0),0,(($P9       /$E9       )*100))</f>
        <v>100</v>
      </c>
      <c r="U9" s="22">
        <f>IF(($E9       =0),0,(($Q9       /$E9       )*100))</f>
        <v>51.618506078055027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38529000</v>
      </c>
      <c r="C10" s="42"/>
      <c r="D10" s="42"/>
      <c r="E10" s="42">
        <f t="shared" ref="E10:E41" si="4">$B10      +$C10      +$D10</f>
        <v>38529000</v>
      </c>
      <c r="F10" s="43">
        <v>38529000</v>
      </c>
      <c r="G10" s="44">
        <v>38529000</v>
      </c>
      <c r="H10" s="43">
        <v>5531000</v>
      </c>
      <c r="I10" s="44">
        <v>5579780</v>
      </c>
      <c r="J10" s="43">
        <v>10058000</v>
      </c>
      <c r="K10" s="44">
        <v>10368131</v>
      </c>
      <c r="L10" s="43">
        <v>22940000</v>
      </c>
      <c r="M10" s="44">
        <v>9869601</v>
      </c>
      <c r="N10" s="43"/>
      <c r="O10" s="44"/>
      <c r="P10" s="43">
        <f t="shared" ref="P10:P41" si="5">$H10      +$J10      +$L10      +$N10</f>
        <v>38529000</v>
      </c>
      <c r="Q10" s="44">
        <f t="shared" ref="Q10:Q41" si="6">$I10      +$K10      +$M10      +$O10</f>
        <v>25817512</v>
      </c>
      <c r="R10" s="24">
        <f t="shared" ref="R10:R41" si="7">IF(($J10      =0),0,((($L10      -$J10      )/$J10      )*100))</f>
        <v>128.0771525154106</v>
      </c>
      <c r="S10" s="25">
        <f t="shared" ref="S10:S41" si="8">IF(($K10      =0),0,((($M10      -$K10      )/$K10      )*100))</f>
        <v>-4.8082918705406019</v>
      </c>
      <c r="T10" s="24">
        <f t="shared" ref="T10:T41" si="9">IF(($E10      =0),0,(($P10      /$E10      )*100))</f>
        <v>100</v>
      </c>
      <c r="U10" s="26">
        <f t="shared" ref="U10:U41" si="10">IF(($E10      =0),0,(($Q10      /$E10      )*100))</f>
        <v>67.007999169456781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11487000</v>
      </c>
      <c r="C13" s="42"/>
      <c r="D13" s="42"/>
      <c r="E13" s="42">
        <f t="shared" si="4"/>
        <v>11487000</v>
      </c>
      <c r="F13" s="43">
        <v>11487000</v>
      </c>
      <c r="G13" s="44">
        <v>11487000</v>
      </c>
      <c r="H13" s="43">
        <v>3489000</v>
      </c>
      <c r="I13" s="44"/>
      <c r="J13" s="43">
        <v>1178000</v>
      </c>
      <c r="K13" s="44"/>
      <c r="L13" s="43">
        <v>6820000</v>
      </c>
      <c r="M13" s="44"/>
      <c r="N13" s="43"/>
      <c r="O13" s="44"/>
      <c r="P13" s="43">
        <f t="shared" si="5"/>
        <v>11487000</v>
      </c>
      <c r="Q13" s="44">
        <f t="shared" si="6"/>
        <v>0</v>
      </c>
      <c r="R13" s="24">
        <f t="shared" si="7"/>
        <v>478.94736842105266</v>
      </c>
      <c r="S13" s="25">
        <f t="shared" si="8"/>
        <v>0</v>
      </c>
      <c r="T13" s="24">
        <f t="shared" si="9"/>
        <v>100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6149000</v>
      </c>
      <c r="C28" s="39">
        <f t="shared" si="11"/>
        <v>13053000</v>
      </c>
      <c r="D28" s="39">
        <f t="shared" si="11"/>
        <v>0</v>
      </c>
      <c r="E28" s="39">
        <f t="shared" si="11"/>
        <v>19202000</v>
      </c>
      <c r="F28" s="40">
        <f t="shared" si="11"/>
        <v>19202000</v>
      </c>
      <c r="G28" s="41">
        <f t="shared" si="11"/>
        <v>19202000</v>
      </c>
      <c r="H28" s="40">
        <f t="shared" si="11"/>
        <v>645000</v>
      </c>
      <c r="I28" s="41">
        <f t="shared" si="11"/>
        <v>644862</v>
      </c>
      <c r="J28" s="40">
        <f t="shared" si="11"/>
        <v>1640000</v>
      </c>
      <c r="K28" s="41">
        <f t="shared" si="11"/>
        <v>733492</v>
      </c>
      <c r="L28" s="40">
        <f t="shared" si="11"/>
        <v>132000</v>
      </c>
      <c r="M28" s="41">
        <f t="shared" si="11"/>
        <v>1837817</v>
      </c>
      <c r="N28" s="40">
        <f t="shared" si="11"/>
        <v>0</v>
      </c>
      <c r="O28" s="41">
        <f t="shared" si="11"/>
        <v>0</v>
      </c>
      <c r="P28" s="40">
        <f t="shared" si="11"/>
        <v>2417000</v>
      </c>
      <c r="Q28" s="41">
        <f t="shared" si="11"/>
        <v>3216171</v>
      </c>
      <c r="R28" s="20">
        <f t="shared" si="7"/>
        <v>-91.951219512195124</v>
      </c>
      <c r="S28" s="21">
        <f t="shared" si="8"/>
        <v>150.55719762451395</v>
      </c>
      <c r="T28" s="20">
        <f t="shared" si="9"/>
        <v>12.587230496823249</v>
      </c>
      <c r="U28" s="22">
        <f t="shared" si="10"/>
        <v>16.749145922299761</v>
      </c>
      <c r="V28" s="40">
        <f t="shared" ref="V28:W28" si="12">SUM(V29:V42)</f>
        <v>3899000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645000</v>
      </c>
      <c r="I31" s="44">
        <v>644862</v>
      </c>
      <c r="J31" s="43">
        <v>793000</v>
      </c>
      <c r="K31" s="44">
        <v>111566</v>
      </c>
      <c r="L31" s="43">
        <v>132000</v>
      </c>
      <c r="M31" s="44">
        <v>131081</v>
      </c>
      <c r="N31" s="43"/>
      <c r="O31" s="44"/>
      <c r="P31" s="43">
        <f t="shared" si="5"/>
        <v>1570000</v>
      </c>
      <c r="Q31" s="44">
        <f t="shared" si="6"/>
        <v>887509</v>
      </c>
      <c r="R31" s="24">
        <f t="shared" si="7"/>
        <v>-83.354350567465318</v>
      </c>
      <c r="S31" s="25">
        <f t="shared" si="8"/>
        <v>17.491888209669611</v>
      </c>
      <c r="T31" s="24">
        <f t="shared" si="9"/>
        <v>82.631578947368425</v>
      </c>
      <c r="U31" s="26">
        <f t="shared" si="10"/>
        <v>46.711000000000006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1249000</v>
      </c>
      <c r="C33" s="42"/>
      <c r="D33" s="42"/>
      <c r="E33" s="42">
        <f t="shared" si="4"/>
        <v>1249000</v>
      </c>
      <c r="F33" s="43">
        <v>1249000</v>
      </c>
      <c r="G33" s="44">
        <v>1249000</v>
      </c>
      <c r="H33" s="43"/>
      <c r="I33" s="44"/>
      <c r="J33" s="43">
        <v>847000</v>
      </c>
      <c r="K33" s="44">
        <v>621926</v>
      </c>
      <c r="L33" s="43"/>
      <c r="M33" s="44">
        <v>506736</v>
      </c>
      <c r="N33" s="43"/>
      <c r="O33" s="44"/>
      <c r="P33" s="43">
        <f t="shared" si="5"/>
        <v>847000</v>
      </c>
      <c r="Q33" s="44">
        <f t="shared" si="6"/>
        <v>1128662</v>
      </c>
      <c r="R33" s="24">
        <f t="shared" si="7"/>
        <v>-100</v>
      </c>
      <c r="S33" s="25">
        <f t="shared" si="8"/>
        <v>-18.521496126548818</v>
      </c>
      <c r="T33" s="24">
        <f t="shared" si="9"/>
        <v>67.814251401120899</v>
      </c>
      <c r="U33" s="26">
        <f t="shared" si="10"/>
        <v>90.365252201761422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3000000</v>
      </c>
      <c r="C36" s="42">
        <v>-1800000</v>
      </c>
      <c r="D36" s="42"/>
      <c r="E36" s="42">
        <f t="shared" si="4"/>
        <v>1200000</v>
      </c>
      <c r="F36" s="43">
        <v>1200000</v>
      </c>
      <c r="G36" s="44">
        <v>1200000</v>
      </c>
      <c r="H36" s="43"/>
      <c r="I36" s="44"/>
      <c r="J36" s="43"/>
      <c r="K36" s="44"/>
      <c r="L36" s="43"/>
      <c r="M36" s="44">
        <v>1200000</v>
      </c>
      <c r="N36" s="43"/>
      <c r="O36" s="44"/>
      <c r="P36" s="43">
        <f t="shared" si="5"/>
        <v>0</v>
      </c>
      <c r="Q36" s="44">
        <f t="shared" si="6"/>
        <v>1200000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100</v>
      </c>
      <c r="V36" s="43"/>
      <c r="W36" s="44"/>
    </row>
    <row r="37" spans="1:23" x14ac:dyDescent="0.2">
      <c r="A37" s="23" t="s">
        <v>63</v>
      </c>
      <c r="B37" s="42"/>
      <c r="C37" s="42">
        <v>14853000</v>
      </c>
      <c r="D37" s="42"/>
      <c r="E37" s="42">
        <f t="shared" si="4"/>
        <v>14853000</v>
      </c>
      <c r="F37" s="43">
        <v>14853000</v>
      </c>
      <c r="G37" s="44">
        <v>14853000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3899000</v>
      </c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32975000</v>
      </c>
      <c r="C43" s="45">
        <f t="shared" si="20"/>
        <v>-6115000</v>
      </c>
      <c r="D43" s="45">
        <f t="shared" si="20"/>
        <v>0</v>
      </c>
      <c r="E43" s="45">
        <f t="shared" si="20"/>
        <v>26860000</v>
      </c>
      <c r="F43" s="46">
        <f t="shared" si="20"/>
        <v>32975000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32975000</v>
      </c>
      <c r="C44" s="39">
        <f t="shared" si="22"/>
        <v>-6115000</v>
      </c>
      <c r="D44" s="39">
        <f t="shared" si="22"/>
        <v>0</v>
      </c>
      <c r="E44" s="39">
        <f t="shared" si="22"/>
        <v>26860000</v>
      </c>
      <c r="F44" s="40">
        <f t="shared" si="22"/>
        <v>32975000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32975000</v>
      </c>
      <c r="C46" s="42">
        <v>-6115000</v>
      </c>
      <c r="D46" s="42"/>
      <c r="E46" s="42">
        <f t="shared" si="13"/>
        <v>26860000</v>
      </c>
      <c r="F46" s="43">
        <v>32975000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89140000</v>
      </c>
      <c r="C61" s="39">
        <f t="shared" si="26"/>
        <v>6938000</v>
      </c>
      <c r="D61" s="39">
        <f t="shared" si="26"/>
        <v>0</v>
      </c>
      <c r="E61" s="39">
        <f t="shared" si="26"/>
        <v>96078000</v>
      </c>
      <c r="F61" s="40">
        <f t="shared" si="26"/>
        <v>102193000</v>
      </c>
      <c r="G61" s="41">
        <f t="shared" si="26"/>
        <v>69218000</v>
      </c>
      <c r="H61" s="40">
        <f t="shared" si="26"/>
        <v>9665000</v>
      </c>
      <c r="I61" s="41">
        <f t="shared" si="26"/>
        <v>6224642</v>
      </c>
      <c r="J61" s="40">
        <f t="shared" si="26"/>
        <v>12876000</v>
      </c>
      <c r="K61" s="41">
        <f t="shared" si="26"/>
        <v>11101623</v>
      </c>
      <c r="L61" s="40">
        <f t="shared" si="26"/>
        <v>29892000</v>
      </c>
      <c r="M61" s="41">
        <f t="shared" si="26"/>
        <v>11707418</v>
      </c>
      <c r="N61" s="40">
        <f t="shared" si="26"/>
        <v>0</v>
      </c>
      <c r="O61" s="41">
        <f t="shared" si="26"/>
        <v>0</v>
      </c>
      <c r="P61" s="40">
        <f t="shared" si="26"/>
        <v>52433000</v>
      </c>
      <c r="Q61" s="41">
        <f t="shared" si="26"/>
        <v>29033683</v>
      </c>
      <c r="R61" s="20">
        <f t="shared" si="16"/>
        <v>132.15284249767006</v>
      </c>
      <c r="S61" s="21">
        <f t="shared" si="17"/>
        <v>5.456814737809057</v>
      </c>
      <c r="T61" s="20">
        <f t="shared" si="18"/>
        <v>54.573367472262127</v>
      </c>
      <c r="U61" s="22">
        <f t="shared" si="19"/>
        <v>30.218866962259831</v>
      </c>
      <c r="V61" s="40">
        <f t="shared" ref="V61:W61" si="27">+V8+V43</f>
        <v>3899000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89140000</v>
      </c>
      <c r="C65" s="48">
        <f t="shared" si="30"/>
        <v>6938000</v>
      </c>
      <c r="D65" s="48">
        <f t="shared" si="30"/>
        <v>0</v>
      </c>
      <c r="E65" s="48">
        <f t="shared" si="30"/>
        <v>96078000</v>
      </c>
      <c r="F65" s="49">
        <f t="shared" si="30"/>
        <v>102193000</v>
      </c>
      <c r="G65" s="50">
        <f t="shared" si="30"/>
        <v>69218000</v>
      </c>
      <c r="H65" s="49">
        <f t="shared" si="30"/>
        <v>9665000</v>
      </c>
      <c r="I65" s="50">
        <f t="shared" si="30"/>
        <v>6224642</v>
      </c>
      <c r="J65" s="49">
        <f t="shared" si="30"/>
        <v>12876000</v>
      </c>
      <c r="K65" s="50">
        <f t="shared" si="30"/>
        <v>11101623</v>
      </c>
      <c r="L65" s="49">
        <f t="shared" si="30"/>
        <v>29892000</v>
      </c>
      <c r="M65" s="51">
        <f t="shared" si="30"/>
        <v>11707418</v>
      </c>
      <c r="N65" s="49">
        <f t="shared" si="30"/>
        <v>0</v>
      </c>
      <c r="O65" s="50">
        <f t="shared" si="30"/>
        <v>0</v>
      </c>
      <c r="P65" s="49">
        <f t="shared" si="30"/>
        <v>52433000</v>
      </c>
      <c r="Q65" s="50">
        <f t="shared" si="30"/>
        <v>29033683</v>
      </c>
      <c r="R65" s="34">
        <f t="shared" si="16"/>
        <v>132.15284249767006</v>
      </c>
      <c r="S65" s="35">
        <f t="shared" si="17"/>
        <v>5.456814737809057</v>
      </c>
      <c r="T65" s="34">
        <f t="shared" si="18"/>
        <v>54.573367472262127</v>
      </c>
      <c r="U65" s="35">
        <f t="shared" si="19"/>
        <v>30.218866962259831</v>
      </c>
      <c r="V65" s="49">
        <f>+V61+V62</f>
        <v>3899000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44339000</v>
      </c>
      <c r="C8" s="36">
        <f t="shared" si="0"/>
        <v>26797000</v>
      </c>
      <c r="D8" s="36">
        <f t="shared" si="0"/>
        <v>0</v>
      </c>
      <c r="E8" s="36">
        <f t="shared" si="0"/>
        <v>71136000</v>
      </c>
      <c r="F8" s="37">
        <f t="shared" si="0"/>
        <v>71136000</v>
      </c>
      <c r="G8" s="38">
        <f t="shared" si="0"/>
        <v>71136000</v>
      </c>
      <c r="H8" s="37">
        <f t="shared" si="0"/>
        <v>17577000</v>
      </c>
      <c r="I8" s="38">
        <f t="shared" si="0"/>
        <v>20457671</v>
      </c>
      <c r="J8" s="37">
        <f t="shared" si="0"/>
        <v>16228000</v>
      </c>
      <c r="K8" s="38">
        <f t="shared" si="0"/>
        <v>14589572</v>
      </c>
      <c r="L8" s="37">
        <f t="shared" si="0"/>
        <v>11490000</v>
      </c>
      <c r="M8" s="38">
        <f t="shared" si="0"/>
        <v>5031209</v>
      </c>
      <c r="N8" s="37">
        <f t="shared" si="0"/>
        <v>0</v>
      </c>
      <c r="O8" s="38">
        <f t="shared" si="0"/>
        <v>0</v>
      </c>
      <c r="P8" s="37">
        <f t="shared" si="0"/>
        <v>45295000</v>
      </c>
      <c r="Q8" s="38">
        <f t="shared" si="0"/>
        <v>40078452</v>
      </c>
      <c r="R8" s="16">
        <f>IF(($J8       =0),0,((($L8       -$J8       )/$J8       )*100))</f>
        <v>-29.196450579245749</v>
      </c>
      <c r="S8" s="17">
        <f>IF(($K8       =0),0,((($M8       -$K8       )/$K8       )*100))</f>
        <v>-65.515033614419949</v>
      </c>
      <c r="T8" s="16">
        <f>IF(($E8       =0),0,(($P8       /$E8       )*100))</f>
        <v>63.673807917228977</v>
      </c>
      <c r="U8" s="18">
        <f>IF(($E8       =0),0,(($Q8       /$E8       )*100))</f>
        <v>56.340603913630225</v>
      </c>
      <c r="V8" s="37">
        <f t="shared" ref="V8:W8" si="1">+V9+V28</f>
        <v>4852000</v>
      </c>
      <c r="W8" s="38">
        <f t="shared" si="1"/>
        <v>3958000</v>
      </c>
    </row>
    <row r="9" spans="1:23" x14ac:dyDescent="0.2">
      <c r="A9" s="19" t="s">
        <v>35</v>
      </c>
      <c r="B9" s="39">
        <f t="shared" ref="B9:Q9" si="2">SUM(B10:B27)</f>
        <v>41139000</v>
      </c>
      <c r="C9" s="39">
        <f t="shared" si="2"/>
        <v>3097000</v>
      </c>
      <c r="D9" s="39">
        <f t="shared" si="2"/>
        <v>0</v>
      </c>
      <c r="E9" s="39">
        <f t="shared" si="2"/>
        <v>44236000</v>
      </c>
      <c r="F9" s="40">
        <f t="shared" si="2"/>
        <v>44236000</v>
      </c>
      <c r="G9" s="41">
        <f t="shared" si="2"/>
        <v>44236000</v>
      </c>
      <c r="H9" s="40">
        <f t="shared" si="2"/>
        <v>16566000</v>
      </c>
      <c r="I9" s="41">
        <f t="shared" si="2"/>
        <v>19270661</v>
      </c>
      <c r="J9" s="40">
        <f t="shared" si="2"/>
        <v>15534000</v>
      </c>
      <c r="K9" s="41">
        <f t="shared" si="2"/>
        <v>14042203</v>
      </c>
      <c r="L9" s="40">
        <f t="shared" si="2"/>
        <v>10956000</v>
      </c>
      <c r="M9" s="41">
        <f t="shared" si="2"/>
        <v>4466121</v>
      </c>
      <c r="N9" s="40">
        <f t="shared" si="2"/>
        <v>0</v>
      </c>
      <c r="O9" s="41">
        <f t="shared" si="2"/>
        <v>0</v>
      </c>
      <c r="P9" s="40">
        <f t="shared" si="2"/>
        <v>43056000</v>
      </c>
      <c r="Q9" s="41">
        <f t="shared" si="2"/>
        <v>37778985</v>
      </c>
      <c r="R9" s="20">
        <f>IF(($J9       =0),0,((($L9       -$J9       )/$J9       )*100))</f>
        <v>-29.470838161452299</v>
      </c>
      <c r="S9" s="21">
        <f>IF(($K9       =0),0,((($M9       -$K9       )/$K9       )*100))</f>
        <v>-68.195011851060698</v>
      </c>
      <c r="T9" s="20">
        <f>IF(($E9       =0),0,(($P9       /$E9       )*100))</f>
        <v>97.332489375169544</v>
      </c>
      <c r="U9" s="22">
        <f>IF(($E9       =0),0,(($Q9       /$E9       )*100))</f>
        <v>85.403257527805408</v>
      </c>
      <c r="V9" s="40">
        <f t="shared" ref="V9:W9" si="3">SUM(V10:V27)</f>
        <v>4852000</v>
      </c>
      <c r="W9" s="41">
        <f t="shared" si="3"/>
        <v>3958000</v>
      </c>
    </row>
    <row r="10" spans="1:23" x14ac:dyDescent="0.2">
      <c r="A10" s="23" t="s">
        <v>36</v>
      </c>
      <c r="B10" s="42">
        <v>39542000</v>
      </c>
      <c r="C10" s="42">
        <v>1500000</v>
      </c>
      <c r="D10" s="42"/>
      <c r="E10" s="42">
        <f t="shared" ref="E10:E41" si="4">$B10      +$C10      +$D10</f>
        <v>41042000</v>
      </c>
      <c r="F10" s="43">
        <v>41042000</v>
      </c>
      <c r="G10" s="44">
        <v>41042000</v>
      </c>
      <c r="H10" s="43">
        <v>15571000</v>
      </c>
      <c r="I10" s="44">
        <v>17390915</v>
      </c>
      <c r="J10" s="43">
        <v>15205000</v>
      </c>
      <c r="K10" s="44">
        <v>14042203</v>
      </c>
      <c r="L10" s="43">
        <v>10266000</v>
      </c>
      <c r="M10" s="44">
        <v>4466121</v>
      </c>
      <c r="N10" s="43"/>
      <c r="O10" s="44"/>
      <c r="P10" s="43">
        <f t="shared" ref="P10:P41" si="5">$H10      +$J10      +$L10      +$N10</f>
        <v>41042000</v>
      </c>
      <c r="Q10" s="44">
        <f t="shared" ref="Q10:Q41" si="6">$I10      +$K10      +$M10      +$O10</f>
        <v>35899239</v>
      </c>
      <c r="R10" s="24">
        <f t="shared" ref="R10:R41" si="7">IF(($J10      =0),0,((($L10      -$J10      )/$J10      )*100))</f>
        <v>-32.4827359421243</v>
      </c>
      <c r="S10" s="25">
        <f t="shared" ref="S10:S41" si="8">IF(($K10      =0),0,((($M10      -$K10      )/$K10      )*100))</f>
        <v>-68.195011851060698</v>
      </c>
      <c r="T10" s="24">
        <f t="shared" ref="T10:T41" si="9">IF(($E10      =0),0,(($P10      /$E10      )*100))</f>
        <v>100</v>
      </c>
      <c r="U10" s="26">
        <f t="shared" ref="U10:U41" si="10">IF(($E10      =0),0,(($Q10      /$E10      )*100))</f>
        <v>87.469516592758637</v>
      </c>
      <c r="V10" s="43">
        <v>2289000</v>
      </c>
      <c r="W10" s="44">
        <v>1692000</v>
      </c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1597000</v>
      </c>
      <c r="C13" s="42">
        <v>1597000</v>
      </c>
      <c r="D13" s="42"/>
      <c r="E13" s="42">
        <f t="shared" si="4"/>
        <v>3194000</v>
      </c>
      <c r="F13" s="43">
        <v>3194000</v>
      </c>
      <c r="G13" s="44">
        <v>3194000</v>
      </c>
      <c r="H13" s="43">
        <v>995000</v>
      </c>
      <c r="I13" s="44">
        <v>1879746</v>
      </c>
      <c r="J13" s="43">
        <v>329000</v>
      </c>
      <c r="K13" s="44"/>
      <c r="L13" s="43">
        <v>690000</v>
      </c>
      <c r="M13" s="44"/>
      <c r="N13" s="43"/>
      <c r="O13" s="44"/>
      <c r="P13" s="43">
        <f t="shared" si="5"/>
        <v>2014000</v>
      </c>
      <c r="Q13" s="44">
        <f t="shared" si="6"/>
        <v>1879746</v>
      </c>
      <c r="R13" s="24">
        <f t="shared" si="7"/>
        <v>109.72644376899696</v>
      </c>
      <c r="S13" s="25">
        <f t="shared" si="8"/>
        <v>0</v>
      </c>
      <c r="T13" s="24">
        <f t="shared" si="9"/>
        <v>63.055729492798996</v>
      </c>
      <c r="U13" s="26">
        <f t="shared" si="10"/>
        <v>58.852410770194119</v>
      </c>
      <c r="V13" s="43">
        <v>2563000</v>
      </c>
      <c r="W13" s="44">
        <v>2266000</v>
      </c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3200000</v>
      </c>
      <c r="C28" s="39">
        <f t="shared" si="11"/>
        <v>23700000</v>
      </c>
      <c r="D28" s="39">
        <f t="shared" si="11"/>
        <v>0</v>
      </c>
      <c r="E28" s="39">
        <f t="shared" si="11"/>
        <v>26900000</v>
      </c>
      <c r="F28" s="40">
        <f t="shared" si="11"/>
        <v>26900000</v>
      </c>
      <c r="G28" s="41">
        <f t="shared" si="11"/>
        <v>26900000</v>
      </c>
      <c r="H28" s="40">
        <f t="shared" si="11"/>
        <v>1011000</v>
      </c>
      <c r="I28" s="41">
        <f t="shared" si="11"/>
        <v>1187010</v>
      </c>
      <c r="J28" s="40">
        <f t="shared" si="11"/>
        <v>694000</v>
      </c>
      <c r="K28" s="41">
        <f t="shared" si="11"/>
        <v>547369</v>
      </c>
      <c r="L28" s="40">
        <f t="shared" si="11"/>
        <v>534000</v>
      </c>
      <c r="M28" s="41">
        <f t="shared" si="11"/>
        <v>565088</v>
      </c>
      <c r="N28" s="40">
        <f t="shared" si="11"/>
        <v>0</v>
      </c>
      <c r="O28" s="41">
        <f t="shared" si="11"/>
        <v>0</v>
      </c>
      <c r="P28" s="40">
        <f t="shared" si="11"/>
        <v>2239000</v>
      </c>
      <c r="Q28" s="41">
        <f t="shared" si="11"/>
        <v>2299467</v>
      </c>
      <c r="R28" s="20">
        <f t="shared" si="7"/>
        <v>-23.054755043227665</v>
      </c>
      <c r="S28" s="21">
        <f t="shared" si="8"/>
        <v>3.2371215761214103</v>
      </c>
      <c r="T28" s="20">
        <f t="shared" si="9"/>
        <v>8.3234200743494426</v>
      </c>
      <c r="U28" s="22">
        <f t="shared" si="10"/>
        <v>8.5482044609665415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661000</v>
      </c>
      <c r="I31" s="44">
        <v>843810</v>
      </c>
      <c r="J31" s="43">
        <v>178000</v>
      </c>
      <c r="K31" s="44">
        <v>143394</v>
      </c>
      <c r="L31" s="43"/>
      <c r="M31" s="44">
        <v>-31914</v>
      </c>
      <c r="N31" s="43"/>
      <c r="O31" s="44"/>
      <c r="P31" s="43">
        <f t="shared" si="5"/>
        <v>839000</v>
      </c>
      <c r="Q31" s="44">
        <f t="shared" si="6"/>
        <v>955290</v>
      </c>
      <c r="R31" s="24">
        <f t="shared" si="7"/>
        <v>-100</v>
      </c>
      <c r="S31" s="25">
        <f t="shared" si="8"/>
        <v>-122.25616134566299</v>
      </c>
      <c r="T31" s="24">
        <f t="shared" si="9"/>
        <v>46.611111111111107</v>
      </c>
      <c r="U31" s="26">
        <f t="shared" si="10"/>
        <v>53.071666666666658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1400000</v>
      </c>
      <c r="C33" s="42"/>
      <c r="D33" s="42"/>
      <c r="E33" s="42">
        <f t="shared" si="4"/>
        <v>1400000</v>
      </c>
      <c r="F33" s="43">
        <v>1400000</v>
      </c>
      <c r="G33" s="44">
        <v>1400000</v>
      </c>
      <c r="H33" s="43">
        <v>350000</v>
      </c>
      <c r="I33" s="44">
        <v>343200</v>
      </c>
      <c r="J33" s="43">
        <v>516000</v>
      </c>
      <c r="K33" s="44">
        <v>403975</v>
      </c>
      <c r="L33" s="43">
        <v>534000</v>
      </c>
      <c r="M33" s="44">
        <v>597002</v>
      </c>
      <c r="N33" s="43"/>
      <c r="O33" s="44"/>
      <c r="P33" s="43">
        <f t="shared" si="5"/>
        <v>1400000</v>
      </c>
      <c r="Q33" s="44">
        <f t="shared" si="6"/>
        <v>1344177</v>
      </c>
      <c r="R33" s="24">
        <f t="shared" si="7"/>
        <v>3.4883720930232558</v>
      </c>
      <c r="S33" s="25">
        <f t="shared" si="8"/>
        <v>47.781917197846404</v>
      </c>
      <c r="T33" s="24">
        <f t="shared" si="9"/>
        <v>100</v>
      </c>
      <c r="U33" s="26">
        <f t="shared" si="10"/>
        <v>96.012642857142865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23700000</v>
      </c>
      <c r="D37" s="42"/>
      <c r="E37" s="42">
        <f t="shared" si="4"/>
        <v>23700000</v>
      </c>
      <c r="F37" s="43">
        <v>23700000</v>
      </c>
      <c r="G37" s="44">
        <v>23700000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44339000</v>
      </c>
      <c r="C61" s="39">
        <f t="shared" si="26"/>
        <v>26797000</v>
      </c>
      <c r="D61" s="39">
        <f t="shared" si="26"/>
        <v>0</v>
      </c>
      <c r="E61" s="39">
        <f t="shared" si="26"/>
        <v>71136000</v>
      </c>
      <c r="F61" s="40">
        <f t="shared" si="26"/>
        <v>71136000</v>
      </c>
      <c r="G61" s="41">
        <f t="shared" si="26"/>
        <v>71136000</v>
      </c>
      <c r="H61" s="40">
        <f t="shared" si="26"/>
        <v>17577000</v>
      </c>
      <c r="I61" s="41">
        <f t="shared" si="26"/>
        <v>20457671</v>
      </c>
      <c r="J61" s="40">
        <f t="shared" si="26"/>
        <v>16228000</v>
      </c>
      <c r="K61" s="41">
        <f t="shared" si="26"/>
        <v>14589572</v>
      </c>
      <c r="L61" s="40">
        <f t="shared" si="26"/>
        <v>11490000</v>
      </c>
      <c r="M61" s="41">
        <f t="shared" si="26"/>
        <v>5031209</v>
      </c>
      <c r="N61" s="40">
        <f t="shared" si="26"/>
        <v>0</v>
      </c>
      <c r="O61" s="41">
        <f t="shared" si="26"/>
        <v>0</v>
      </c>
      <c r="P61" s="40">
        <f t="shared" si="26"/>
        <v>45295000</v>
      </c>
      <c r="Q61" s="41">
        <f t="shared" si="26"/>
        <v>40078452</v>
      </c>
      <c r="R61" s="20">
        <f t="shared" si="16"/>
        <v>-29.196450579245749</v>
      </c>
      <c r="S61" s="21">
        <f t="shared" si="17"/>
        <v>-65.515033614419949</v>
      </c>
      <c r="T61" s="20">
        <f t="shared" si="18"/>
        <v>63.673807917228977</v>
      </c>
      <c r="U61" s="22">
        <f t="shared" si="19"/>
        <v>56.340603913630225</v>
      </c>
      <c r="V61" s="40">
        <f t="shared" ref="V61:W61" si="27">+V8+V43</f>
        <v>4852000</v>
      </c>
      <c r="W61" s="41">
        <f t="shared" si="27"/>
        <v>3958000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44339000</v>
      </c>
      <c r="C65" s="48">
        <f t="shared" si="30"/>
        <v>26797000</v>
      </c>
      <c r="D65" s="48">
        <f t="shared" si="30"/>
        <v>0</v>
      </c>
      <c r="E65" s="48">
        <f t="shared" si="30"/>
        <v>71136000</v>
      </c>
      <c r="F65" s="49">
        <f t="shared" si="30"/>
        <v>71136000</v>
      </c>
      <c r="G65" s="50">
        <f t="shared" si="30"/>
        <v>71136000</v>
      </c>
      <c r="H65" s="49">
        <f t="shared" si="30"/>
        <v>17577000</v>
      </c>
      <c r="I65" s="50">
        <f t="shared" si="30"/>
        <v>20457671</v>
      </c>
      <c r="J65" s="49">
        <f t="shared" si="30"/>
        <v>16228000</v>
      </c>
      <c r="K65" s="50">
        <f t="shared" si="30"/>
        <v>14589572</v>
      </c>
      <c r="L65" s="49">
        <f t="shared" si="30"/>
        <v>11490000</v>
      </c>
      <c r="M65" s="51">
        <f t="shared" si="30"/>
        <v>5031209</v>
      </c>
      <c r="N65" s="49">
        <f t="shared" si="30"/>
        <v>0</v>
      </c>
      <c r="O65" s="50">
        <f t="shared" si="30"/>
        <v>0</v>
      </c>
      <c r="P65" s="49">
        <f t="shared" si="30"/>
        <v>45295000</v>
      </c>
      <c r="Q65" s="50">
        <f t="shared" si="30"/>
        <v>40078452</v>
      </c>
      <c r="R65" s="34">
        <f t="shared" si="16"/>
        <v>-29.196450579245749</v>
      </c>
      <c r="S65" s="35">
        <f t="shared" si="17"/>
        <v>-65.515033614419949</v>
      </c>
      <c r="T65" s="34">
        <f t="shared" si="18"/>
        <v>63.673807917228977</v>
      </c>
      <c r="U65" s="35">
        <f t="shared" si="19"/>
        <v>56.340603913630225</v>
      </c>
      <c r="V65" s="49">
        <f>+V61+V62</f>
        <v>4852000</v>
      </c>
      <c r="W65" s="50">
        <f>+W61+W62</f>
        <v>3958000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30092000</v>
      </c>
      <c r="C8" s="36">
        <f t="shared" si="0"/>
        <v>0</v>
      </c>
      <c r="D8" s="36">
        <f t="shared" si="0"/>
        <v>0</v>
      </c>
      <c r="E8" s="36">
        <f t="shared" si="0"/>
        <v>30092000</v>
      </c>
      <c r="F8" s="37">
        <f t="shared" si="0"/>
        <v>30092000</v>
      </c>
      <c r="G8" s="38">
        <f t="shared" si="0"/>
        <v>30092000</v>
      </c>
      <c r="H8" s="37">
        <f t="shared" si="0"/>
        <v>6490000</v>
      </c>
      <c r="I8" s="38">
        <f t="shared" si="0"/>
        <v>6565922</v>
      </c>
      <c r="J8" s="37">
        <f t="shared" si="0"/>
        <v>11732000</v>
      </c>
      <c r="K8" s="38">
        <f t="shared" si="0"/>
        <v>10418008</v>
      </c>
      <c r="L8" s="37">
        <f t="shared" si="0"/>
        <v>9235000</v>
      </c>
      <c r="M8" s="38">
        <f t="shared" si="0"/>
        <v>5248235</v>
      </c>
      <c r="N8" s="37">
        <f t="shared" si="0"/>
        <v>0</v>
      </c>
      <c r="O8" s="38">
        <f t="shared" si="0"/>
        <v>0</v>
      </c>
      <c r="P8" s="37">
        <f t="shared" si="0"/>
        <v>27457000</v>
      </c>
      <c r="Q8" s="38">
        <f t="shared" si="0"/>
        <v>22232165</v>
      </c>
      <c r="R8" s="16">
        <f>IF(($J8       =0),0,((($L8       -$J8       )/$J8       )*100))</f>
        <v>-21.283668598704399</v>
      </c>
      <c r="S8" s="17">
        <f>IF(($K8       =0),0,((($M8       -$K8       )/$K8       )*100))</f>
        <v>-49.623430890051154</v>
      </c>
      <c r="T8" s="16">
        <f>IF(($E8       =0),0,(($P8       /$E8       )*100))</f>
        <v>91.243519872391332</v>
      </c>
      <c r="U8" s="18">
        <f>IF(($E8       =0),0,(($Q8       /$E8       )*100))</f>
        <v>73.880649342017819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26795000</v>
      </c>
      <c r="C9" s="39">
        <f t="shared" si="2"/>
        <v>0</v>
      </c>
      <c r="D9" s="39">
        <f t="shared" si="2"/>
        <v>0</v>
      </c>
      <c r="E9" s="39">
        <f t="shared" si="2"/>
        <v>26795000</v>
      </c>
      <c r="F9" s="40">
        <f t="shared" si="2"/>
        <v>26795000</v>
      </c>
      <c r="G9" s="41">
        <f t="shared" si="2"/>
        <v>26795000</v>
      </c>
      <c r="H9" s="40">
        <f t="shared" si="2"/>
        <v>5221000</v>
      </c>
      <c r="I9" s="41">
        <f t="shared" si="2"/>
        <v>5341501</v>
      </c>
      <c r="J9" s="40">
        <f t="shared" si="2"/>
        <v>10406000</v>
      </c>
      <c r="K9" s="41">
        <f t="shared" si="2"/>
        <v>9176055</v>
      </c>
      <c r="L9" s="40">
        <f t="shared" si="2"/>
        <v>8762000</v>
      </c>
      <c r="M9" s="41">
        <f t="shared" si="2"/>
        <v>4510804</v>
      </c>
      <c r="N9" s="40">
        <f t="shared" si="2"/>
        <v>0</v>
      </c>
      <c r="O9" s="41">
        <f t="shared" si="2"/>
        <v>0</v>
      </c>
      <c r="P9" s="40">
        <f t="shared" si="2"/>
        <v>24389000</v>
      </c>
      <c r="Q9" s="41">
        <f t="shared" si="2"/>
        <v>19028360</v>
      </c>
      <c r="R9" s="20">
        <f>IF(($J9       =0),0,((($L9       -$J9       )/$J9       )*100))</f>
        <v>-15.798577743609457</v>
      </c>
      <c r="S9" s="21">
        <f>IF(($K9       =0),0,((($M9       -$K9       )/$K9       )*100))</f>
        <v>-50.841576254719492</v>
      </c>
      <c r="T9" s="20">
        <f>IF(($E9       =0),0,(($P9       /$E9       )*100))</f>
        <v>91.020712819555882</v>
      </c>
      <c r="U9" s="22">
        <f>IF(($E9       =0),0,(($Q9       /$E9       )*100))</f>
        <v>71.014592274678108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26795000</v>
      </c>
      <c r="C10" s="42"/>
      <c r="D10" s="42"/>
      <c r="E10" s="42">
        <f t="shared" ref="E10:E41" si="4">$B10      +$C10      +$D10</f>
        <v>26795000</v>
      </c>
      <c r="F10" s="43">
        <v>26795000</v>
      </c>
      <c r="G10" s="44">
        <v>26795000</v>
      </c>
      <c r="H10" s="43">
        <v>5221000</v>
      </c>
      <c r="I10" s="44">
        <v>5341501</v>
      </c>
      <c r="J10" s="43">
        <v>10406000</v>
      </c>
      <c r="K10" s="44">
        <v>9176055</v>
      </c>
      <c r="L10" s="43">
        <v>8762000</v>
      </c>
      <c r="M10" s="44">
        <v>4510804</v>
      </c>
      <c r="N10" s="43"/>
      <c r="O10" s="44"/>
      <c r="P10" s="43">
        <f t="shared" ref="P10:P41" si="5">$H10      +$J10      +$L10      +$N10</f>
        <v>24389000</v>
      </c>
      <c r="Q10" s="44">
        <f t="shared" ref="Q10:Q41" si="6">$I10      +$K10      +$M10      +$O10</f>
        <v>19028360</v>
      </c>
      <c r="R10" s="24">
        <f t="shared" ref="R10:R41" si="7">IF(($J10      =0),0,((($L10      -$J10      )/$J10      )*100))</f>
        <v>-15.798577743609457</v>
      </c>
      <c r="S10" s="25">
        <f t="shared" ref="S10:S41" si="8">IF(($K10      =0),0,((($M10      -$K10      )/$K10      )*100))</f>
        <v>-50.841576254719492</v>
      </c>
      <c r="T10" s="24">
        <f t="shared" ref="T10:T41" si="9">IF(($E10      =0),0,(($P10      /$E10      )*100))</f>
        <v>91.020712819555882</v>
      </c>
      <c r="U10" s="26">
        <f t="shared" ref="U10:U41" si="10">IF(($E10      =0),0,(($Q10      /$E10      )*100))</f>
        <v>71.014592274678108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3297000</v>
      </c>
      <c r="C28" s="39">
        <f t="shared" si="11"/>
        <v>0</v>
      </c>
      <c r="D28" s="39">
        <f t="shared" si="11"/>
        <v>0</v>
      </c>
      <c r="E28" s="39">
        <f t="shared" si="11"/>
        <v>3297000</v>
      </c>
      <c r="F28" s="40">
        <f t="shared" si="11"/>
        <v>3297000</v>
      </c>
      <c r="G28" s="41">
        <f t="shared" si="11"/>
        <v>3297000</v>
      </c>
      <c r="H28" s="40">
        <f t="shared" si="11"/>
        <v>1269000</v>
      </c>
      <c r="I28" s="41">
        <f t="shared" si="11"/>
        <v>1224421</v>
      </c>
      <c r="J28" s="40">
        <f t="shared" si="11"/>
        <v>1326000</v>
      </c>
      <c r="K28" s="41">
        <f t="shared" si="11"/>
        <v>1241953</v>
      </c>
      <c r="L28" s="40">
        <f t="shared" si="11"/>
        <v>473000</v>
      </c>
      <c r="M28" s="41">
        <f t="shared" si="11"/>
        <v>737431</v>
      </c>
      <c r="N28" s="40">
        <f t="shared" si="11"/>
        <v>0</v>
      </c>
      <c r="O28" s="41">
        <f t="shared" si="11"/>
        <v>0</v>
      </c>
      <c r="P28" s="40">
        <f t="shared" si="11"/>
        <v>3068000</v>
      </c>
      <c r="Q28" s="41">
        <f t="shared" si="11"/>
        <v>3203805</v>
      </c>
      <c r="R28" s="20">
        <f t="shared" si="7"/>
        <v>-64.328808446455511</v>
      </c>
      <c r="S28" s="21">
        <f t="shared" si="8"/>
        <v>-40.623276404179549</v>
      </c>
      <c r="T28" s="20">
        <f t="shared" si="9"/>
        <v>93.05429178040643</v>
      </c>
      <c r="U28" s="22">
        <f t="shared" si="10"/>
        <v>97.173339399454051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894000</v>
      </c>
      <c r="I31" s="44">
        <v>762807</v>
      </c>
      <c r="J31" s="43">
        <v>865000</v>
      </c>
      <c r="K31" s="44">
        <v>721494</v>
      </c>
      <c r="L31" s="43"/>
      <c r="M31" s="44">
        <v>286932</v>
      </c>
      <c r="N31" s="43"/>
      <c r="O31" s="44"/>
      <c r="P31" s="43">
        <f t="shared" si="5"/>
        <v>1759000</v>
      </c>
      <c r="Q31" s="44">
        <f t="shared" si="6"/>
        <v>1771233</v>
      </c>
      <c r="R31" s="24">
        <f t="shared" si="7"/>
        <v>-100</v>
      </c>
      <c r="S31" s="25">
        <f t="shared" si="8"/>
        <v>-60.230854310638762</v>
      </c>
      <c r="T31" s="24">
        <f t="shared" si="9"/>
        <v>97.722222222222229</v>
      </c>
      <c r="U31" s="26">
        <f t="shared" si="10"/>
        <v>98.401833333333329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1497000</v>
      </c>
      <c r="C33" s="42"/>
      <c r="D33" s="42"/>
      <c r="E33" s="42">
        <f t="shared" si="4"/>
        <v>1497000</v>
      </c>
      <c r="F33" s="43">
        <v>1497000</v>
      </c>
      <c r="G33" s="44">
        <v>1497000</v>
      </c>
      <c r="H33" s="43">
        <v>375000</v>
      </c>
      <c r="I33" s="44">
        <v>461614</v>
      </c>
      <c r="J33" s="43">
        <v>461000</v>
      </c>
      <c r="K33" s="44">
        <v>520459</v>
      </c>
      <c r="L33" s="43">
        <v>473000</v>
      </c>
      <c r="M33" s="44">
        <v>450499</v>
      </c>
      <c r="N33" s="43"/>
      <c r="O33" s="44"/>
      <c r="P33" s="43">
        <f t="shared" si="5"/>
        <v>1309000</v>
      </c>
      <c r="Q33" s="44">
        <f t="shared" si="6"/>
        <v>1432572</v>
      </c>
      <c r="R33" s="24">
        <f t="shared" si="7"/>
        <v>2.6030368763557483</v>
      </c>
      <c r="S33" s="25">
        <f t="shared" si="8"/>
        <v>-13.441981020599126</v>
      </c>
      <c r="T33" s="24">
        <f t="shared" si="9"/>
        <v>87.441549766199074</v>
      </c>
      <c r="U33" s="26">
        <f t="shared" si="10"/>
        <v>95.696192384769546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30092000</v>
      </c>
      <c r="C61" s="39">
        <f t="shared" si="26"/>
        <v>0</v>
      </c>
      <c r="D61" s="39">
        <f t="shared" si="26"/>
        <v>0</v>
      </c>
      <c r="E61" s="39">
        <f t="shared" si="26"/>
        <v>30092000</v>
      </c>
      <c r="F61" s="40">
        <f t="shared" si="26"/>
        <v>30092000</v>
      </c>
      <c r="G61" s="41">
        <f t="shared" si="26"/>
        <v>30092000</v>
      </c>
      <c r="H61" s="40">
        <f t="shared" si="26"/>
        <v>6490000</v>
      </c>
      <c r="I61" s="41">
        <f t="shared" si="26"/>
        <v>6565922</v>
      </c>
      <c r="J61" s="40">
        <f t="shared" si="26"/>
        <v>11732000</v>
      </c>
      <c r="K61" s="41">
        <f t="shared" si="26"/>
        <v>10418008</v>
      </c>
      <c r="L61" s="40">
        <f t="shared" si="26"/>
        <v>9235000</v>
      </c>
      <c r="M61" s="41">
        <f t="shared" si="26"/>
        <v>5248235</v>
      </c>
      <c r="N61" s="40">
        <f t="shared" si="26"/>
        <v>0</v>
      </c>
      <c r="O61" s="41">
        <f t="shared" si="26"/>
        <v>0</v>
      </c>
      <c r="P61" s="40">
        <f t="shared" si="26"/>
        <v>27457000</v>
      </c>
      <c r="Q61" s="41">
        <f t="shared" si="26"/>
        <v>22232165</v>
      </c>
      <c r="R61" s="20">
        <f t="shared" si="16"/>
        <v>-21.283668598704399</v>
      </c>
      <c r="S61" s="21">
        <f t="shared" si="17"/>
        <v>-49.623430890051154</v>
      </c>
      <c r="T61" s="20">
        <f t="shared" si="18"/>
        <v>91.243519872391332</v>
      </c>
      <c r="U61" s="22">
        <f t="shared" si="19"/>
        <v>73.880649342017819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30092000</v>
      </c>
      <c r="C65" s="48">
        <f t="shared" si="30"/>
        <v>0</v>
      </c>
      <c r="D65" s="48">
        <f t="shared" si="30"/>
        <v>0</v>
      </c>
      <c r="E65" s="48">
        <f t="shared" si="30"/>
        <v>30092000</v>
      </c>
      <c r="F65" s="49">
        <f t="shared" si="30"/>
        <v>30092000</v>
      </c>
      <c r="G65" s="50">
        <f t="shared" si="30"/>
        <v>30092000</v>
      </c>
      <c r="H65" s="49">
        <f t="shared" si="30"/>
        <v>6490000</v>
      </c>
      <c r="I65" s="50">
        <f t="shared" si="30"/>
        <v>6565922</v>
      </c>
      <c r="J65" s="49">
        <f t="shared" si="30"/>
        <v>11732000</v>
      </c>
      <c r="K65" s="50">
        <f t="shared" si="30"/>
        <v>10418008</v>
      </c>
      <c r="L65" s="49">
        <f t="shared" si="30"/>
        <v>9235000</v>
      </c>
      <c r="M65" s="51">
        <f t="shared" si="30"/>
        <v>5248235</v>
      </c>
      <c r="N65" s="49">
        <f t="shared" si="30"/>
        <v>0</v>
      </c>
      <c r="O65" s="50">
        <f t="shared" si="30"/>
        <v>0</v>
      </c>
      <c r="P65" s="49">
        <f t="shared" si="30"/>
        <v>27457000</v>
      </c>
      <c r="Q65" s="50">
        <f t="shared" si="30"/>
        <v>22232165</v>
      </c>
      <c r="R65" s="34">
        <f t="shared" si="16"/>
        <v>-21.283668598704399</v>
      </c>
      <c r="S65" s="35">
        <f t="shared" si="17"/>
        <v>-49.623430890051154</v>
      </c>
      <c r="T65" s="34">
        <f t="shared" si="18"/>
        <v>91.243519872391332</v>
      </c>
      <c r="U65" s="35">
        <f t="shared" si="19"/>
        <v>73.880649342017819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148394000</v>
      </c>
      <c r="C8" s="36">
        <f t="shared" si="0"/>
        <v>4623000</v>
      </c>
      <c r="D8" s="36">
        <f t="shared" si="0"/>
        <v>0</v>
      </c>
      <c r="E8" s="36">
        <f t="shared" si="0"/>
        <v>153017000</v>
      </c>
      <c r="F8" s="37">
        <f t="shared" si="0"/>
        <v>153017000</v>
      </c>
      <c r="G8" s="38">
        <f t="shared" si="0"/>
        <v>153017000</v>
      </c>
      <c r="H8" s="37">
        <f t="shared" si="0"/>
        <v>22842000</v>
      </c>
      <c r="I8" s="38">
        <f t="shared" si="0"/>
        <v>5697434</v>
      </c>
      <c r="J8" s="37">
        <f t="shared" si="0"/>
        <v>34741000</v>
      </c>
      <c r="K8" s="38">
        <f t="shared" si="0"/>
        <v>440000</v>
      </c>
      <c r="L8" s="37">
        <f t="shared" si="0"/>
        <v>28366000</v>
      </c>
      <c r="M8" s="38">
        <f t="shared" si="0"/>
        <v>82357260</v>
      </c>
      <c r="N8" s="37">
        <f t="shared" si="0"/>
        <v>0</v>
      </c>
      <c r="O8" s="38">
        <f t="shared" si="0"/>
        <v>0</v>
      </c>
      <c r="P8" s="37">
        <f t="shared" si="0"/>
        <v>85949000</v>
      </c>
      <c r="Q8" s="38">
        <f t="shared" si="0"/>
        <v>88494694</v>
      </c>
      <c r="R8" s="16">
        <f>IF(($J8       =0),0,((($L8       -$J8       )/$J8       )*100))</f>
        <v>-18.350076278748453</v>
      </c>
      <c r="S8" s="17">
        <f>IF(($K8       =0),0,((($M8       -$K8       )/$K8       )*100))</f>
        <v>18617.55909090909</v>
      </c>
      <c r="T8" s="16">
        <f>IF(($E8       =0),0,(($P8       /$E8       )*100))</f>
        <v>56.16957592947189</v>
      </c>
      <c r="U8" s="18">
        <f>IF(($E8       =0),0,(($Q8       /$E8       )*100))</f>
        <v>57.833243365116296</v>
      </c>
      <c r="V8" s="37">
        <f t="shared" ref="V8:W8" si="1">+V9+V28</f>
        <v>759000</v>
      </c>
      <c r="W8" s="38">
        <f t="shared" si="1"/>
        <v>659000</v>
      </c>
    </row>
    <row r="9" spans="1:23" x14ac:dyDescent="0.2">
      <c r="A9" s="19" t="s">
        <v>35</v>
      </c>
      <c r="B9" s="39">
        <f t="shared" ref="B9:Q9" si="2">SUM(B10:B27)</f>
        <v>137739000</v>
      </c>
      <c r="C9" s="39">
        <f t="shared" si="2"/>
        <v>-18137000</v>
      </c>
      <c r="D9" s="39">
        <f t="shared" si="2"/>
        <v>0</v>
      </c>
      <c r="E9" s="39">
        <f t="shared" si="2"/>
        <v>119602000</v>
      </c>
      <c r="F9" s="40">
        <f t="shared" si="2"/>
        <v>119602000</v>
      </c>
      <c r="G9" s="41">
        <f t="shared" si="2"/>
        <v>119602000</v>
      </c>
      <c r="H9" s="40">
        <f t="shared" si="2"/>
        <v>22085000</v>
      </c>
      <c r="I9" s="41">
        <f t="shared" si="2"/>
        <v>5697434</v>
      </c>
      <c r="J9" s="40">
        <f t="shared" si="2"/>
        <v>31967000</v>
      </c>
      <c r="K9" s="41">
        <f t="shared" si="2"/>
        <v>0</v>
      </c>
      <c r="L9" s="40">
        <f t="shared" si="2"/>
        <v>25840000</v>
      </c>
      <c r="M9" s="41">
        <f t="shared" si="2"/>
        <v>76005834</v>
      </c>
      <c r="N9" s="40">
        <f t="shared" si="2"/>
        <v>0</v>
      </c>
      <c r="O9" s="41">
        <f t="shared" si="2"/>
        <v>0</v>
      </c>
      <c r="P9" s="40">
        <f t="shared" si="2"/>
        <v>79892000</v>
      </c>
      <c r="Q9" s="41">
        <f t="shared" si="2"/>
        <v>81703268</v>
      </c>
      <c r="R9" s="20">
        <f>IF(($J9       =0),0,((($L9       -$J9       )/$J9       )*100))</f>
        <v>-19.166640598116807</v>
      </c>
      <c r="S9" s="21">
        <f>IF(($K9       =0),0,((($M9       -$K9       )/$K9       )*100))</f>
        <v>0</v>
      </c>
      <c r="T9" s="20">
        <f>IF(($E9       =0),0,(($P9       /$E9       )*100))</f>
        <v>66.798214076687685</v>
      </c>
      <c r="U9" s="22">
        <f>IF(($E9       =0),0,(($Q9       /$E9       )*100))</f>
        <v>68.312626879149178</v>
      </c>
      <c r="V9" s="40">
        <f t="shared" ref="V9:W9" si="3">SUM(V10:V27)</f>
        <v>759000</v>
      </c>
      <c r="W9" s="41">
        <f t="shared" si="3"/>
        <v>659000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11521000</v>
      </c>
      <c r="C13" s="42">
        <v>-3659000</v>
      </c>
      <c r="D13" s="42"/>
      <c r="E13" s="42">
        <f t="shared" si="4"/>
        <v>7862000</v>
      </c>
      <c r="F13" s="43">
        <v>7862000</v>
      </c>
      <c r="G13" s="44">
        <v>7862000</v>
      </c>
      <c r="H13" s="43"/>
      <c r="I13" s="44"/>
      <c r="J13" s="43">
        <v>949000</v>
      </c>
      <c r="K13" s="44"/>
      <c r="L13" s="43">
        <v>6913000</v>
      </c>
      <c r="M13" s="44">
        <v>7862000</v>
      </c>
      <c r="N13" s="43"/>
      <c r="O13" s="44"/>
      <c r="P13" s="43">
        <f t="shared" si="5"/>
        <v>7862000</v>
      </c>
      <c r="Q13" s="44">
        <f t="shared" si="6"/>
        <v>7862000</v>
      </c>
      <c r="R13" s="24">
        <f t="shared" si="7"/>
        <v>628.4510010537407</v>
      </c>
      <c r="S13" s="25">
        <f t="shared" si="8"/>
        <v>0</v>
      </c>
      <c r="T13" s="24">
        <f t="shared" si="9"/>
        <v>100</v>
      </c>
      <c r="U13" s="26">
        <f t="shared" si="10"/>
        <v>100</v>
      </c>
      <c r="V13" s="43"/>
      <c r="W13" s="44"/>
    </row>
    <row r="14" spans="1:23" x14ac:dyDescent="0.2">
      <c r="A14" s="23" t="s">
        <v>40</v>
      </c>
      <c r="B14" s="42">
        <v>40000000</v>
      </c>
      <c r="C14" s="42">
        <v>-15000000</v>
      </c>
      <c r="D14" s="42"/>
      <c r="E14" s="42">
        <f t="shared" si="4"/>
        <v>25000000</v>
      </c>
      <c r="F14" s="43">
        <v>25000000</v>
      </c>
      <c r="G14" s="44">
        <v>25000000</v>
      </c>
      <c r="H14" s="43">
        <v>5000000</v>
      </c>
      <c r="I14" s="44">
        <v>4855319</v>
      </c>
      <c r="J14" s="43"/>
      <c r="K14" s="44"/>
      <c r="L14" s="43"/>
      <c r="M14" s="44">
        <v>-2804467</v>
      </c>
      <c r="N14" s="43"/>
      <c r="O14" s="44"/>
      <c r="P14" s="43">
        <f t="shared" si="5"/>
        <v>5000000</v>
      </c>
      <c r="Q14" s="44">
        <f t="shared" si="6"/>
        <v>2050852</v>
      </c>
      <c r="R14" s="24">
        <f t="shared" si="7"/>
        <v>0</v>
      </c>
      <c r="S14" s="25">
        <f t="shared" si="8"/>
        <v>0</v>
      </c>
      <c r="T14" s="24">
        <f t="shared" si="9"/>
        <v>20</v>
      </c>
      <c r="U14" s="26">
        <f t="shared" si="10"/>
        <v>8.2034079999999996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759000</v>
      </c>
      <c r="W20" s="44">
        <v>659000</v>
      </c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>
        <v>86218000</v>
      </c>
      <c r="C25" s="42">
        <v>522000</v>
      </c>
      <c r="D25" s="42"/>
      <c r="E25" s="42">
        <f t="shared" si="4"/>
        <v>86740000</v>
      </c>
      <c r="F25" s="43">
        <v>86740000</v>
      </c>
      <c r="G25" s="44">
        <v>86740000</v>
      </c>
      <c r="H25" s="43">
        <v>17085000</v>
      </c>
      <c r="I25" s="44">
        <v>842115</v>
      </c>
      <c r="J25" s="43">
        <v>31018000</v>
      </c>
      <c r="K25" s="44"/>
      <c r="L25" s="43">
        <v>18927000</v>
      </c>
      <c r="M25" s="44">
        <v>70948301</v>
      </c>
      <c r="N25" s="43"/>
      <c r="O25" s="44"/>
      <c r="P25" s="43">
        <f t="shared" si="5"/>
        <v>67030000</v>
      </c>
      <c r="Q25" s="44">
        <f t="shared" si="6"/>
        <v>71790416</v>
      </c>
      <c r="R25" s="24">
        <f t="shared" si="7"/>
        <v>-38.980591914372297</v>
      </c>
      <c r="S25" s="25">
        <f t="shared" si="8"/>
        <v>0</v>
      </c>
      <c r="T25" s="24">
        <f t="shared" si="9"/>
        <v>77.276919529628771</v>
      </c>
      <c r="U25" s="26">
        <f t="shared" si="10"/>
        <v>82.765063407885634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10655000</v>
      </c>
      <c r="C28" s="39">
        <f t="shared" si="11"/>
        <v>22760000</v>
      </c>
      <c r="D28" s="39">
        <f t="shared" si="11"/>
        <v>0</v>
      </c>
      <c r="E28" s="39">
        <f t="shared" si="11"/>
        <v>33415000</v>
      </c>
      <c r="F28" s="40">
        <f t="shared" si="11"/>
        <v>33415000</v>
      </c>
      <c r="G28" s="41">
        <f t="shared" si="11"/>
        <v>33415000</v>
      </c>
      <c r="H28" s="40">
        <f t="shared" si="11"/>
        <v>757000</v>
      </c>
      <c r="I28" s="41">
        <f t="shared" si="11"/>
        <v>0</v>
      </c>
      <c r="J28" s="40">
        <f t="shared" si="11"/>
        <v>2774000</v>
      </c>
      <c r="K28" s="41">
        <f t="shared" si="11"/>
        <v>440000</v>
      </c>
      <c r="L28" s="40">
        <f t="shared" si="11"/>
        <v>2526000</v>
      </c>
      <c r="M28" s="41">
        <f t="shared" si="11"/>
        <v>6351426</v>
      </c>
      <c r="N28" s="40">
        <f t="shared" si="11"/>
        <v>0</v>
      </c>
      <c r="O28" s="41">
        <f t="shared" si="11"/>
        <v>0</v>
      </c>
      <c r="P28" s="40">
        <f t="shared" si="11"/>
        <v>6057000</v>
      </c>
      <c r="Q28" s="41">
        <f t="shared" si="11"/>
        <v>6791426</v>
      </c>
      <c r="R28" s="20">
        <f t="shared" si="7"/>
        <v>-8.940158615717376</v>
      </c>
      <c r="S28" s="21">
        <f t="shared" si="8"/>
        <v>1343.505909090909</v>
      </c>
      <c r="T28" s="20">
        <f t="shared" si="9"/>
        <v>18.126589854855606</v>
      </c>
      <c r="U28" s="22">
        <f t="shared" si="10"/>
        <v>20.324483016609307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58000</v>
      </c>
      <c r="I31" s="44"/>
      <c r="J31" s="43"/>
      <c r="K31" s="44"/>
      <c r="L31" s="43"/>
      <c r="M31" s="44">
        <v>1360428</v>
      </c>
      <c r="N31" s="43"/>
      <c r="O31" s="44"/>
      <c r="P31" s="43">
        <f t="shared" si="5"/>
        <v>58000</v>
      </c>
      <c r="Q31" s="44">
        <f t="shared" si="6"/>
        <v>1360428</v>
      </c>
      <c r="R31" s="24">
        <f t="shared" si="7"/>
        <v>0</v>
      </c>
      <c r="S31" s="25">
        <f t="shared" si="8"/>
        <v>0</v>
      </c>
      <c r="T31" s="24">
        <f t="shared" si="9"/>
        <v>3.0526315789473681</v>
      </c>
      <c r="U31" s="26">
        <f t="shared" si="10"/>
        <v>71.601473684210532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3255000</v>
      </c>
      <c r="C33" s="42"/>
      <c r="D33" s="42"/>
      <c r="E33" s="42">
        <f t="shared" si="4"/>
        <v>3255000</v>
      </c>
      <c r="F33" s="43">
        <v>3255000</v>
      </c>
      <c r="G33" s="44">
        <v>3255000</v>
      </c>
      <c r="H33" s="43">
        <v>699000</v>
      </c>
      <c r="I33" s="44"/>
      <c r="J33" s="43">
        <v>699000</v>
      </c>
      <c r="K33" s="44"/>
      <c r="L33" s="43">
        <v>891000</v>
      </c>
      <c r="M33" s="44">
        <v>3255000</v>
      </c>
      <c r="N33" s="43"/>
      <c r="O33" s="44"/>
      <c r="P33" s="43">
        <f t="shared" si="5"/>
        <v>2289000</v>
      </c>
      <c r="Q33" s="44">
        <f t="shared" si="6"/>
        <v>3255000</v>
      </c>
      <c r="R33" s="24">
        <f t="shared" si="7"/>
        <v>27.467811158798284</v>
      </c>
      <c r="S33" s="25">
        <f t="shared" si="8"/>
        <v>0</v>
      </c>
      <c r="T33" s="24">
        <f t="shared" si="9"/>
        <v>70.322580645161295</v>
      </c>
      <c r="U33" s="26">
        <f t="shared" si="10"/>
        <v>100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5500000</v>
      </c>
      <c r="C36" s="42"/>
      <c r="D36" s="42"/>
      <c r="E36" s="42">
        <f t="shared" si="4"/>
        <v>5500000</v>
      </c>
      <c r="F36" s="43">
        <v>5500000</v>
      </c>
      <c r="G36" s="44">
        <v>5500000</v>
      </c>
      <c r="H36" s="43"/>
      <c r="I36" s="44"/>
      <c r="J36" s="43">
        <v>2075000</v>
      </c>
      <c r="K36" s="44">
        <v>440000</v>
      </c>
      <c r="L36" s="43">
        <v>1635000</v>
      </c>
      <c r="M36" s="44">
        <v>1735998</v>
      </c>
      <c r="N36" s="43"/>
      <c r="O36" s="44"/>
      <c r="P36" s="43">
        <f t="shared" si="5"/>
        <v>3710000</v>
      </c>
      <c r="Q36" s="44">
        <f t="shared" si="6"/>
        <v>2175998</v>
      </c>
      <c r="R36" s="24">
        <f t="shared" si="7"/>
        <v>-21.204819277108435</v>
      </c>
      <c r="S36" s="25">
        <f t="shared" si="8"/>
        <v>294.54500000000002</v>
      </c>
      <c r="T36" s="24">
        <f t="shared" si="9"/>
        <v>67.454545454545453</v>
      </c>
      <c r="U36" s="26">
        <f t="shared" si="10"/>
        <v>39.563600000000001</v>
      </c>
      <c r="V36" s="43"/>
      <c r="W36" s="44"/>
    </row>
    <row r="37" spans="1:23" x14ac:dyDescent="0.2">
      <c r="A37" s="23" t="s">
        <v>63</v>
      </c>
      <c r="B37" s="42"/>
      <c r="C37" s="42">
        <v>22760000</v>
      </c>
      <c r="D37" s="42"/>
      <c r="E37" s="42">
        <f t="shared" si="4"/>
        <v>22760000</v>
      </c>
      <c r="F37" s="43">
        <v>22760000</v>
      </c>
      <c r="G37" s="44">
        <v>22760000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5230000</v>
      </c>
      <c r="C43" s="45">
        <f t="shared" si="20"/>
        <v>276000</v>
      </c>
      <c r="D43" s="45">
        <f t="shared" si="20"/>
        <v>0</v>
      </c>
      <c r="E43" s="45">
        <f t="shared" si="20"/>
        <v>5506000</v>
      </c>
      <c r="F43" s="46">
        <f t="shared" si="20"/>
        <v>4230000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5230000</v>
      </c>
      <c r="C44" s="39">
        <f t="shared" si="22"/>
        <v>276000</v>
      </c>
      <c r="D44" s="39">
        <f t="shared" si="22"/>
        <v>0</v>
      </c>
      <c r="E44" s="39">
        <f t="shared" si="22"/>
        <v>5506000</v>
      </c>
      <c r="F44" s="40">
        <f t="shared" si="22"/>
        <v>4230000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4230000</v>
      </c>
      <c r="C46" s="42">
        <v>1276000</v>
      </c>
      <c r="D46" s="42"/>
      <c r="E46" s="42">
        <f t="shared" si="13"/>
        <v>5506000</v>
      </c>
      <c r="F46" s="43">
        <v>4230000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1000000</v>
      </c>
      <c r="C47" s="42">
        <v>-1000000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153624000</v>
      </c>
      <c r="C61" s="39">
        <f t="shared" si="26"/>
        <v>4899000</v>
      </c>
      <c r="D61" s="39">
        <f t="shared" si="26"/>
        <v>0</v>
      </c>
      <c r="E61" s="39">
        <f t="shared" si="26"/>
        <v>158523000</v>
      </c>
      <c r="F61" s="40">
        <f t="shared" si="26"/>
        <v>157247000</v>
      </c>
      <c r="G61" s="41">
        <f t="shared" si="26"/>
        <v>153017000</v>
      </c>
      <c r="H61" s="40">
        <f t="shared" si="26"/>
        <v>22842000</v>
      </c>
      <c r="I61" s="41">
        <f t="shared" si="26"/>
        <v>5697434</v>
      </c>
      <c r="J61" s="40">
        <f t="shared" si="26"/>
        <v>34741000</v>
      </c>
      <c r="K61" s="41">
        <f t="shared" si="26"/>
        <v>440000</v>
      </c>
      <c r="L61" s="40">
        <f t="shared" si="26"/>
        <v>28366000</v>
      </c>
      <c r="M61" s="41">
        <f t="shared" si="26"/>
        <v>82357260</v>
      </c>
      <c r="N61" s="40">
        <f t="shared" si="26"/>
        <v>0</v>
      </c>
      <c r="O61" s="41">
        <f t="shared" si="26"/>
        <v>0</v>
      </c>
      <c r="P61" s="40">
        <f t="shared" si="26"/>
        <v>85949000</v>
      </c>
      <c r="Q61" s="41">
        <f t="shared" si="26"/>
        <v>88494694</v>
      </c>
      <c r="R61" s="20">
        <f t="shared" si="16"/>
        <v>-18.350076278748453</v>
      </c>
      <c r="S61" s="21">
        <f t="shared" si="17"/>
        <v>18617.55909090909</v>
      </c>
      <c r="T61" s="20">
        <f t="shared" si="18"/>
        <v>54.218630734972216</v>
      </c>
      <c r="U61" s="22">
        <f t="shared" si="19"/>
        <v>55.82451379295118</v>
      </c>
      <c r="V61" s="40">
        <f t="shared" ref="V61:W61" si="27">+V8+V43</f>
        <v>759000</v>
      </c>
      <c r="W61" s="41">
        <f t="shared" si="27"/>
        <v>659000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153624000</v>
      </c>
      <c r="C65" s="48">
        <f t="shared" si="30"/>
        <v>4899000</v>
      </c>
      <c r="D65" s="48">
        <f t="shared" si="30"/>
        <v>0</v>
      </c>
      <c r="E65" s="48">
        <f t="shared" si="30"/>
        <v>158523000</v>
      </c>
      <c r="F65" s="49">
        <f t="shared" si="30"/>
        <v>157247000</v>
      </c>
      <c r="G65" s="50">
        <f t="shared" si="30"/>
        <v>153017000</v>
      </c>
      <c r="H65" s="49">
        <f t="shared" si="30"/>
        <v>22842000</v>
      </c>
      <c r="I65" s="50">
        <f t="shared" si="30"/>
        <v>5697434</v>
      </c>
      <c r="J65" s="49">
        <f t="shared" si="30"/>
        <v>34741000</v>
      </c>
      <c r="K65" s="50">
        <f t="shared" si="30"/>
        <v>440000</v>
      </c>
      <c r="L65" s="49">
        <f t="shared" si="30"/>
        <v>28366000</v>
      </c>
      <c r="M65" s="51">
        <f t="shared" si="30"/>
        <v>82357260</v>
      </c>
      <c r="N65" s="49">
        <f t="shared" si="30"/>
        <v>0</v>
      </c>
      <c r="O65" s="50">
        <f t="shared" si="30"/>
        <v>0</v>
      </c>
      <c r="P65" s="49">
        <f t="shared" si="30"/>
        <v>85949000</v>
      </c>
      <c r="Q65" s="50">
        <f t="shared" si="30"/>
        <v>88494694</v>
      </c>
      <c r="R65" s="34">
        <f t="shared" si="16"/>
        <v>-18.350076278748453</v>
      </c>
      <c r="S65" s="35">
        <f t="shared" si="17"/>
        <v>18617.55909090909</v>
      </c>
      <c r="T65" s="34">
        <f t="shared" si="18"/>
        <v>54.218630734972216</v>
      </c>
      <c r="U65" s="35">
        <f t="shared" si="19"/>
        <v>55.82451379295118</v>
      </c>
      <c r="V65" s="49">
        <f>+V61+V62</f>
        <v>759000</v>
      </c>
      <c r="W65" s="50">
        <f>+W61+W62</f>
        <v>659000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37774000</v>
      </c>
      <c r="C8" s="36">
        <f t="shared" si="0"/>
        <v>0</v>
      </c>
      <c r="D8" s="36">
        <f t="shared" si="0"/>
        <v>0</v>
      </c>
      <c r="E8" s="36">
        <f t="shared" si="0"/>
        <v>37774000</v>
      </c>
      <c r="F8" s="37">
        <f t="shared" si="0"/>
        <v>37774000</v>
      </c>
      <c r="G8" s="38">
        <f t="shared" si="0"/>
        <v>37774000</v>
      </c>
      <c r="H8" s="37">
        <f t="shared" si="0"/>
        <v>10612000</v>
      </c>
      <c r="I8" s="38">
        <f t="shared" si="0"/>
        <v>11329722</v>
      </c>
      <c r="J8" s="37">
        <f t="shared" si="0"/>
        <v>8598000</v>
      </c>
      <c r="K8" s="38">
        <f t="shared" si="0"/>
        <v>6816914</v>
      </c>
      <c r="L8" s="37">
        <f t="shared" si="0"/>
        <v>9724000</v>
      </c>
      <c r="M8" s="38">
        <f t="shared" si="0"/>
        <v>9192726</v>
      </c>
      <c r="N8" s="37">
        <f t="shared" si="0"/>
        <v>0</v>
      </c>
      <c r="O8" s="38">
        <f t="shared" si="0"/>
        <v>0</v>
      </c>
      <c r="P8" s="37">
        <f t="shared" si="0"/>
        <v>28934000</v>
      </c>
      <c r="Q8" s="38">
        <f t="shared" si="0"/>
        <v>27339362</v>
      </c>
      <c r="R8" s="16">
        <f>IF(($J8       =0),0,((($L8       -$J8       )/$J8       )*100))</f>
        <v>13.096068853221679</v>
      </c>
      <c r="S8" s="17">
        <f>IF(($K8       =0),0,((($M8       -$K8       )/$K8       )*100))</f>
        <v>34.851723228428583</v>
      </c>
      <c r="T8" s="16">
        <f>IF(($E8       =0),0,(($P8       /$E8       )*100))</f>
        <v>76.597659765976601</v>
      </c>
      <c r="U8" s="18">
        <f>IF(($E8       =0),0,(($Q8       /$E8       )*100))</f>
        <v>72.376137025467258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34114000</v>
      </c>
      <c r="C9" s="39">
        <f t="shared" si="2"/>
        <v>0</v>
      </c>
      <c r="D9" s="39">
        <f t="shared" si="2"/>
        <v>0</v>
      </c>
      <c r="E9" s="39">
        <f t="shared" si="2"/>
        <v>34114000</v>
      </c>
      <c r="F9" s="40">
        <f t="shared" si="2"/>
        <v>34114000</v>
      </c>
      <c r="G9" s="41">
        <f t="shared" si="2"/>
        <v>34114000</v>
      </c>
      <c r="H9" s="40">
        <f t="shared" si="2"/>
        <v>9751000</v>
      </c>
      <c r="I9" s="41">
        <f t="shared" si="2"/>
        <v>9285818</v>
      </c>
      <c r="J9" s="40">
        <f t="shared" si="2"/>
        <v>7581000</v>
      </c>
      <c r="K9" s="41">
        <f t="shared" si="2"/>
        <v>6388347</v>
      </c>
      <c r="L9" s="40">
        <f t="shared" si="2"/>
        <v>9555000</v>
      </c>
      <c r="M9" s="41">
        <f t="shared" si="2"/>
        <v>8984904</v>
      </c>
      <c r="N9" s="40">
        <f t="shared" si="2"/>
        <v>0</v>
      </c>
      <c r="O9" s="41">
        <f t="shared" si="2"/>
        <v>0</v>
      </c>
      <c r="P9" s="40">
        <f t="shared" si="2"/>
        <v>26887000</v>
      </c>
      <c r="Q9" s="41">
        <f t="shared" si="2"/>
        <v>24659069</v>
      </c>
      <c r="R9" s="20">
        <f>IF(($J9       =0),0,((($L9       -$J9       )/$J9       )*100))</f>
        <v>26.038781163434905</v>
      </c>
      <c r="S9" s="21">
        <f>IF(($K9       =0),0,((($M9       -$K9       )/$K9       )*100))</f>
        <v>40.645209159740382</v>
      </c>
      <c r="T9" s="20">
        <f>IF(($E9       =0),0,(($P9       /$E9       )*100))</f>
        <v>78.81514920560474</v>
      </c>
      <c r="U9" s="22">
        <f>IF(($E9       =0),0,(($Q9       /$E9       )*100))</f>
        <v>72.28430849504602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31849000</v>
      </c>
      <c r="C10" s="42"/>
      <c r="D10" s="42"/>
      <c r="E10" s="42">
        <f t="shared" ref="E10:E41" si="4">$B10      +$C10      +$D10</f>
        <v>31849000</v>
      </c>
      <c r="F10" s="43">
        <v>31849000</v>
      </c>
      <c r="G10" s="44">
        <v>31849000</v>
      </c>
      <c r="H10" s="43">
        <v>9751000</v>
      </c>
      <c r="I10" s="44">
        <v>9285818</v>
      </c>
      <c r="J10" s="43">
        <v>6506000</v>
      </c>
      <c r="K10" s="44">
        <v>6388347</v>
      </c>
      <c r="L10" s="43">
        <v>9555000</v>
      </c>
      <c r="M10" s="44">
        <v>8984904</v>
      </c>
      <c r="N10" s="43"/>
      <c r="O10" s="44"/>
      <c r="P10" s="43">
        <f t="shared" ref="P10:P41" si="5">$H10      +$J10      +$L10      +$N10</f>
        <v>25812000</v>
      </c>
      <c r="Q10" s="44">
        <f t="shared" ref="Q10:Q41" si="6">$I10      +$K10      +$M10      +$O10</f>
        <v>24659069</v>
      </c>
      <c r="R10" s="24">
        <f t="shared" ref="R10:R41" si="7">IF(($J10      =0),0,((($L10      -$J10      )/$J10      )*100))</f>
        <v>46.864432831232712</v>
      </c>
      <c r="S10" s="25">
        <f t="shared" ref="S10:S41" si="8">IF(($K10      =0),0,((($M10      -$K10      )/$K10      )*100))</f>
        <v>40.645209159740382</v>
      </c>
      <c r="T10" s="24">
        <f t="shared" ref="T10:T41" si="9">IF(($E10      =0),0,(($P10      /$E10      )*100))</f>
        <v>81.044930767057053</v>
      </c>
      <c r="U10" s="26">
        <f t="shared" ref="U10:U41" si="10">IF(($E10      =0),0,(($Q10      /$E10      )*100))</f>
        <v>77.424939558541865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2265000</v>
      </c>
      <c r="C13" s="42"/>
      <c r="D13" s="42"/>
      <c r="E13" s="42">
        <f t="shared" si="4"/>
        <v>2265000</v>
      </c>
      <c r="F13" s="43">
        <v>2265000</v>
      </c>
      <c r="G13" s="44">
        <v>2265000</v>
      </c>
      <c r="H13" s="43"/>
      <c r="I13" s="44"/>
      <c r="J13" s="43">
        <v>1075000</v>
      </c>
      <c r="K13" s="44"/>
      <c r="L13" s="43"/>
      <c r="M13" s="44"/>
      <c r="N13" s="43"/>
      <c r="O13" s="44"/>
      <c r="P13" s="43">
        <f t="shared" si="5"/>
        <v>1075000</v>
      </c>
      <c r="Q13" s="44">
        <f t="shared" si="6"/>
        <v>0</v>
      </c>
      <c r="R13" s="24">
        <f t="shared" si="7"/>
        <v>-100</v>
      </c>
      <c r="S13" s="25">
        <f t="shared" si="8"/>
        <v>0</v>
      </c>
      <c r="T13" s="24">
        <f t="shared" si="9"/>
        <v>47.46136865342163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3660000</v>
      </c>
      <c r="C28" s="39">
        <f t="shared" si="11"/>
        <v>0</v>
      </c>
      <c r="D28" s="39">
        <f t="shared" si="11"/>
        <v>0</v>
      </c>
      <c r="E28" s="39">
        <f t="shared" si="11"/>
        <v>3660000</v>
      </c>
      <c r="F28" s="40">
        <f t="shared" si="11"/>
        <v>3660000</v>
      </c>
      <c r="G28" s="41">
        <f t="shared" si="11"/>
        <v>3660000</v>
      </c>
      <c r="H28" s="40">
        <f t="shared" si="11"/>
        <v>861000</v>
      </c>
      <c r="I28" s="41">
        <f t="shared" si="11"/>
        <v>2043904</v>
      </c>
      <c r="J28" s="40">
        <f t="shared" si="11"/>
        <v>1017000</v>
      </c>
      <c r="K28" s="41">
        <f t="shared" si="11"/>
        <v>428567</v>
      </c>
      <c r="L28" s="40">
        <f t="shared" si="11"/>
        <v>169000</v>
      </c>
      <c r="M28" s="41">
        <f t="shared" si="11"/>
        <v>207822</v>
      </c>
      <c r="N28" s="40">
        <f t="shared" si="11"/>
        <v>0</v>
      </c>
      <c r="O28" s="41">
        <f t="shared" si="11"/>
        <v>0</v>
      </c>
      <c r="P28" s="40">
        <f t="shared" si="11"/>
        <v>2047000</v>
      </c>
      <c r="Q28" s="41">
        <f t="shared" si="11"/>
        <v>2680293</v>
      </c>
      <c r="R28" s="20">
        <f t="shared" si="7"/>
        <v>-83.382497541789576</v>
      </c>
      <c r="S28" s="21">
        <f t="shared" si="8"/>
        <v>-51.507698912888763</v>
      </c>
      <c r="T28" s="20">
        <f t="shared" si="9"/>
        <v>55.928961748633874</v>
      </c>
      <c r="U28" s="22">
        <f t="shared" si="10"/>
        <v>73.232049180327877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421000</v>
      </c>
      <c r="I31" s="44">
        <v>421107</v>
      </c>
      <c r="J31" s="43">
        <v>394000</v>
      </c>
      <c r="K31" s="44">
        <v>394216</v>
      </c>
      <c r="L31" s="43">
        <v>169000</v>
      </c>
      <c r="M31" s="44">
        <v>168936</v>
      </c>
      <c r="N31" s="43"/>
      <c r="O31" s="44"/>
      <c r="P31" s="43">
        <f t="shared" si="5"/>
        <v>984000</v>
      </c>
      <c r="Q31" s="44">
        <f t="shared" si="6"/>
        <v>984259</v>
      </c>
      <c r="R31" s="24">
        <f t="shared" si="7"/>
        <v>-57.106598984771573</v>
      </c>
      <c r="S31" s="25">
        <f t="shared" si="8"/>
        <v>-57.146336018832308</v>
      </c>
      <c r="T31" s="24">
        <f t="shared" si="9"/>
        <v>51.789473684210527</v>
      </c>
      <c r="U31" s="26">
        <f t="shared" si="10"/>
        <v>51.803105263157889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1760000</v>
      </c>
      <c r="C33" s="42"/>
      <c r="D33" s="42"/>
      <c r="E33" s="42">
        <f t="shared" si="4"/>
        <v>1760000</v>
      </c>
      <c r="F33" s="43">
        <v>1760000</v>
      </c>
      <c r="G33" s="44">
        <v>1760000</v>
      </c>
      <c r="H33" s="43">
        <v>440000</v>
      </c>
      <c r="I33" s="44">
        <v>1622797</v>
      </c>
      <c r="J33" s="43">
        <v>623000</v>
      </c>
      <c r="K33" s="44">
        <v>34351</v>
      </c>
      <c r="L33" s="43"/>
      <c r="M33" s="44">
        <v>38886</v>
      </c>
      <c r="N33" s="43"/>
      <c r="O33" s="44"/>
      <c r="P33" s="43">
        <f t="shared" si="5"/>
        <v>1063000</v>
      </c>
      <c r="Q33" s="44">
        <f t="shared" si="6"/>
        <v>1696034</v>
      </c>
      <c r="R33" s="24">
        <f t="shared" si="7"/>
        <v>-100</v>
      </c>
      <c r="S33" s="25">
        <f t="shared" si="8"/>
        <v>13.201944630432886</v>
      </c>
      <c r="T33" s="24">
        <f t="shared" si="9"/>
        <v>60.397727272727273</v>
      </c>
      <c r="U33" s="26">
        <f t="shared" si="10"/>
        <v>96.36556818181819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300000</v>
      </c>
      <c r="C43" s="45">
        <f t="shared" si="20"/>
        <v>-240000</v>
      </c>
      <c r="D43" s="45">
        <f t="shared" si="20"/>
        <v>0</v>
      </c>
      <c r="E43" s="45">
        <f t="shared" si="20"/>
        <v>60000</v>
      </c>
      <c r="F43" s="46">
        <f t="shared" si="20"/>
        <v>300000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300000</v>
      </c>
      <c r="C44" s="39">
        <f t="shared" si="22"/>
        <v>-240000</v>
      </c>
      <c r="D44" s="39">
        <f t="shared" si="22"/>
        <v>0</v>
      </c>
      <c r="E44" s="39">
        <f t="shared" si="22"/>
        <v>60000</v>
      </c>
      <c r="F44" s="40">
        <f t="shared" si="22"/>
        <v>300000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300000</v>
      </c>
      <c r="C46" s="42">
        <v>-240000</v>
      </c>
      <c r="D46" s="42"/>
      <c r="E46" s="42">
        <f t="shared" si="13"/>
        <v>60000</v>
      </c>
      <c r="F46" s="43">
        <v>300000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38074000</v>
      </c>
      <c r="C61" s="39">
        <f t="shared" si="26"/>
        <v>-240000</v>
      </c>
      <c r="D61" s="39">
        <f t="shared" si="26"/>
        <v>0</v>
      </c>
      <c r="E61" s="39">
        <f t="shared" si="26"/>
        <v>37834000</v>
      </c>
      <c r="F61" s="40">
        <f t="shared" si="26"/>
        <v>38074000</v>
      </c>
      <c r="G61" s="41">
        <f t="shared" si="26"/>
        <v>37774000</v>
      </c>
      <c r="H61" s="40">
        <f t="shared" si="26"/>
        <v>10612000</v>
      </c>
      <c r="I61" s="41">
        <f t="shared" si="26"/>
        <v>11329722</v>
      </c>
      <c r="J61" s="40">
        <f t="shared" si="26"/>
        <v>8598000</v>
      </c>
      <c r="K61" s="41">
        <f t="shared" si="26"/>
        <v>6816914</v>
      </c>
      <c r="L61" s="40">
        <f t="shared" si="26"/>
        <v>9724000</v>
      </c>
      <c r="M61" s="41">
        <f t="shared" si="26"/>
        <v>9192726</v>
      </c>
      <c r="N61" s="40">
        <f t="shared" si="26"/>
        <v>0</v>
      </c>
      <c r="O61" s="41">
        <f t="shared" si="26"/>
        <v>0</v>
      </c>
      <c r="P61" s="40">
        <f t="shared" si="26"/>
        <v>28934000</v>
      </c>
      <c r="Q61" s="41">
        <f t="shared" si="26"/>
        <v>27339362</v>
      </c>
      <c r="R61" s="20">
        <f t="shared" si="16"/>
        <v>13.096068853221679</v>
      </c>
      <c r="S61" s="21">
        <f t="shared" si="17"/>
        <v>34.851723228428583</v>
      </c>
      <c r="T61" s="20">
        <f t="shared" si="18"/>
        <v>76.476185441666217</v>
      </c>
      <c r="U61" s="22">
        <f t="shared" si="19"/>
        <v>72.261357509118781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38074000</v>
      </c>
      <c r="C65" s="48">
        <f t="shared" si="30"/>
        <v>-240000</v>
      </c>
      <c r="D65" s="48">
        <f t="shared" si="30"/>
        <v>0</v>
      </c>
      <c r="E65" s="48">
        <f t="shared" si="30"/>
        <v>37834000</v>
      </c>
      <c r="F65" s="49">
        <f t="shared" si="30"/>
        <v>38074000</v>
      </c>
      <c r="G65" s="50">
        <f t="shared" si="30"/>
        <v>37774000</v>
      </c>
      <c r="H65" s="49">
        <f t="shared" si="30"/>
        <v>10612000</v>
      </c>
      <c r="I65" s="50">
        <f t="shared" si="30"/>
        <v>11329722</v>
      </c>
      <c r="J65" s="49">
        <f t="shared" si="30"/>
        <v>8598000</v>
      </c>
      <c r="K65" s="50">
        <f t="shared" si="30"/>
        <v>6816914</v>
      </c>
      <c r="L65" s="49">
        <f t="shared" si="30"/>
        <v>9724000</v>
      </c>
      <c r="M65" s="51">
        <f t="shared" si="30"/>
        <v>9192726</v>
      </c>
      <c r="N65" s="49">
        <f t="shared" si="30"/>
        <v>0</v>
      </c>
      <c r="O65" s="50">
        <f t="shared" si="30"/>
        <v>0</v>
      </c>
      <c r="P65" s="49">
        <f t="shared" si="30"/>
        <v>28934000</v>
      </c>
      <c r="Q65" s="50">
        <f t="shared" si="30"/>
        <v>27339362</v>
      </c>
      <c r="R65" s="34">
        <f t="shared" si="16"/>
        <v>13.096068853221679</v>
      </c>
      <c r="S65" s="35">
        <f t="shared" si="17"/>
        <v>34.851723228428583</v>
      </c>
      <c r="T65" s="34">
        <f t="shared" si="18"/>
        <v>76.476185441666217</v>
      </c>
      <c r="U65" s="35">
        <f t="shared" si="19"/>
        <v>72.261357509118781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51651000</v>
      </c>
      <c r="C8" s="36">
        <f t="shared" si="0"/>
        <v>0</v>
      </c>
      <c r="D8" s="36">
        <f t="shared" si="0"/>
        <v>0</v>
      </c>
      <c r="E8" s="36">
        <f t="shared" si="0"/>
        <v>51651000</v>
      </c>
      <c r="F8" s="37">
        <f t="shared" si="0"/>
        <v>51651000</v>
      </c>
      <c r="G8" s="38">
        <f t="shared" si="0"/>
        <v>51651000</v>
      </c>
      <c r="H8" s="37">
        <f t="shared" si="0"/>
        <v>11823000</v>
      </c>
      <c r="I8" s="38">
        <f t="shared" si="0"/>
        <v>8356557</v>
      </c>
      <c r="J8" s="37">
        <f t="shared" si="0"/>
        <v>9477000</v>
      </c>
      <c r="K8" s="38">
        <f t="shared" si="0"/>
        <v>18520846</v>
      </c>
      <c r="L8" s="37">
        <f t="shared" si="0"/>
        <v>8609000</v>
      </c>
      <c r="M8" s="38">
        <f t="shared" si="0"/>
        <v>10698329</v>
      </c>
      <c r="N8" s="37">
        <f t="shared" si="0"/>
        <v>0</v>
      </c>
      <c r="O8" s="38">
        <f t="shared" si="0"/>
        <v>0</v>
      </c>
      <c r="P8" s="37">
        <f t="shared" si="0"/>
        <v>29909000</v>
      </c>
      <c r="Q8" s="38">
        <f t="shared" si="0"/>
        <v>37575732</v>
      </c>
      <c r="R8" s="16">
        <f>IF(($J8       =0),0,((($L8       -$J8       )/$J8       )*100))</f>
        <v>-9.1590165664239738</v>
      </c>
      <c r="S8" s="17">
        <f>IF(($K8       =0),0,((($M8       -$K8       )/$K8       )*100))</f>
        <v>-42.236283374960301</v>
      </c>
      <c r="T8" s="16">
        <f>IF(($E8       =0),0,(($P8       /$E8       )*100))</f>
        <v>57.905945673849487</v>
      </c>
      <c r="U8" s="18">
        <f>IF(($E8       =0),0,(($Q8       /$E8       )*100))</f>
        <v>72.749282685717603</v>
      </c>
      <c r="V8" s="37">
        <f t="shared" ref="V8:W8" si="1">+V9+V28</f>
        <v>2635000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48515000</v>
      </c>
      <c r="C9" s="39">
        <f t="shared" si="2"/>
        <v>0</v>
      </c>
      <c r="D9" s="39">
        <f t="shared" si="2"/>
        <v>0</v>
      </c>
      <c r="E9" s="39">
        <f t="shared" si="2"/>
        <v>48515000</v>
      </c>
      <c r="F9" s="40">
        <f t="shared" si="2"/>
        <v>48515000</v>
      </c>
      <c r="G9" s="41">
        <f t="shared" si="2"/>
        <v>48515000</v>
      </c>
      <c r="H9" s="40">
        <f t="shared" si="2"/>
        <v>11250000</v>
      </c>
      <c r="I9" s="41">
        <f t="shared" si="2"/>
        <v>7783385</v>
      </c>
      <c r="J9" s="40">
        <f t="shared" si="2"/>
        <v>8690000</v>
      </c>
      <c r="K9" s="41">
        <f t="shared" si="2"/>
        <v>17744582</v>
      </c>
      <c r="L9" s="40">
        <f t="shared" si="2"/>
        <v>8039000</v>
      </c>
      <c r="M9" s="41">
        <f t="shared" si="2"/>
        <v>9842531</v>
      </c>
      <c r="N9" s="40">
        <f t="shared" si="2"/>
        <v>0</v>
      </c>
      <c r="O9" s="41">
        <f t="shared" si="2"/>
        <v>0</v>
      </c>
      <c r="P9" s="40">
        <f t="shared" si="2"/>
        <v>27979000</v>
      </c>
      <c r="Q9" s="41">
        <f t="shared" si="2"/>
        <v>35370498</v>
      </c>
      <c r="R9" s="20">
        <f>IF(($J9       =0),0,((($L9       -$J9       )/$J9       )*100))</f>
        <v>-7.4913693901035678</v>
      </c>
      <c r="S9" s="21">
        <f>IF(($K9       =0),0,((($M9       -$K9       )/$K9       )*100))</f>
        <v>-44.532190163735613</v>
      </c>
      <c r="T9" s="20">
        <f>IF(($E9       =0),0,(($P9       /$E9       )*100))</f>
        <v>57.670823456662887</v>
      </c>
      <c r="U9" s="22">
        <f>IF(($E9       =0),0,(($Q9       /$E9       )*100))</f>
        <v>72.906313511285177</v>
      </c>
      <c r="V9" s="40">
        <f t="shared" ref="V9:W9" si="3">SUM(V10:V27)</f>
        <v>2635000</v>
      </c>
      <c r="W9" s="41">
        <f t="shared" si="3"/>
        <v>0</v>
      </c>
    </row>
    <row r="10" spans="1:23" x14ac:dyDescent="0.2">
      <c r="A10" s="23" t="s">
        <v>36</v>
      </c>
      <c r="B10" s="42">
        <v>26469000</v>
      </c>
      <c r="C10" s="42"/>
      <c r="D10" s="42"/>
      <c r="E10" s="42">
        <f t="shared" ref="E10:E41" si="4">$B10      +$C10      +$D10</f>
        <v>26469000</v>
      </c>
      <c r="F10" s="43">
        <v>26469000</v>
      </c>
      <c r="G10" s="44">
        <v>26469000</v>
      </c>
      <c r="H10" s="43">
        <v>7428000</v>
      </c>
      <c r="I10" s="44">
        <v>6292385</v>
      </c>
      <c r="J10" s="43">
        <v>8690000</v>
      </c>
      <c r="K10" s="44">
        <v>8660344</v>
      </c>
      <c r="L10" s="43">
        <v>8039000</v>
      </c>
      <c r="M10" s="44">
        <v>3947922</v>
      </c>
      <c r="N10" s="43"/>
      <c r="O10" s="44"/>
      <c r="P10" s="43">
        <f t="shared" ref="P10:P41" si="5">$H10      +$J10      +$L10      +$N10</f>
        <v>24157000</v>
      </c>
      <c r="Q10" s="44">
        <f t="shared" ref="Q10:Q41" si="6">$I10      +$K10      +$M10      +$O10</f>
        <v>18900651</v>
      </c>
      <c r="R10" s="24">
        <f t="shared" ref="R10:R41" si="7">IF(($J10      =0),0,((($L10      -$J10      )/$J10      )*100))</f>
        <v>-7.4913693901035678</v>
      </c>
      <c r="S10" s="25">
        <f t="shared" ref="S10:S41" si="8">IF(($K10      =0),0,((($M10      -$K10      )/$K10      )*100))</f>
        <v>-54.413796957718993</v>
      </c>
      <c r="T10" s="24">
        <f t="shared" ref="T10:T41" si="9">IF(($E10      =0),0,(($P10      /$E10      )*100))</f>
        <v>91.265253692999366</v>
      </c>
      <c r="U10" s="26">
        <f t="shared" ref="U10:U41" si="10">IF(($E10      =0),0,(($Q10      /$E10      )*100))</f>
        <v>71.406743737957612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14620000</v>
      </c>
      <c r="C13" s="42"/>
      <c r="D13" s="42"/>
      <c r="E13" s="42">
        <f t="shared" si="4"/>
        <v>14620000</v>
      </c>
      <c r="F13" s="43">
        <v>14620000</v>
      </c>
      <c r="G13" s="44">
        <v>14620000</v>
      </c>
      <c r="H13" s="43">
        <v>3822000</v>
      </c>
      <c r="I13" s="44"/>
      <c r="J13" s="43"/>
      <c r="K13" s="44">
        <v>8560515</v>
      </c>
      <c r="L13" s="43"/>
      <c r="M13" s="44">
        <v>3059486</v>
      </c>
      <c r="N13" s="43"/>
      <c r="O13" s="44"/>
      <c r="P13" s="43">
        <f t="shared" si="5"/>
        <v>3822000</v>
      </c>
      <c r="Q13" s="44">
        <f t="shared" si="6"/>
        <v>11620001</v>
      </c>
      <c r="R13" s="24">
        <f t="shared" si="7"/>
        <v>0</v>
      </c>
      <c r="S13" s="25">
        <f t="shared" si="8"/>
        <v>-64.26049133726184</v>
      </c>
      <c r="T13" s="24">
        <f t="shared" si="9"/>
        <v>26.142270861833104</v>
      </c>
      <c r="U13" s="26">
        <f t="shared" si="10"/>
        <v>79.480170998632019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7426000</v>
      </c>
      <c r="C20" s="42"/>
      <c r="D20" s="42"/>
      <c r="E20" s="42">
        <f t="shared" si="4"/>
        <v>7426000</v>
      </c>
      <c r="F20" s="43">
        <v>7426000</v>
      </c>
      <c r="G20" s="44">
        <v>7426000</v>
      </c>
      <c r="H20" s="43"/>
      <c r="I20" s="44">
        <v>1491000</v>
      </c>
      <c r="J20" s="43"/>
      <c r="K20" s="44">
        <v>523723</v>
      </c>
      <c r="L20" s="43"/>
      <c r="M20" s="44">
        <v>2835123</v>
      </c>
      <c r="N20" s="43"/>
      <c r="O20" s="44"/>
      <c r="P20" s="43">
        <f t="shared" si="5"/>
        <v>0</v>
      </c>
      <c r="Q20" s="44">
        <f t="shared" si="6"/>
        <v>4849846</v>
      </c>
      <c r="R20" s="24">
        <f t="shared" si="7"/>
        <v>0</v>
      </c>
      <c r="S20" s="25">
        <f t="shared" si="8"/>
        <v>441.34017409966714</v>
      </c>
      <c r="T20" s="24">
        <f t="shared" si="9"/>
        <v>0</v>
      </c>
      <c r="U20" s="26">
        <f t="shared" si="10"/>
        <v>65.308995421492057</v>
      </c>
      <c r="V20" s="43">
        <v>2635000</v>
      </c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3136000</v>
      </c>
      <c r="C28" s="39">
        <f t="shared" si="11"/>
        <v>0</v>
      </c>
      <c r="D28" s="39">
        <f t="shared" si="11"/>
        <v>0</v>
      </c>
      <c r="E28" s="39">
        <f t="shared" si="11"/>
        <v>3136000</v>
      </c>
      <c r="F28" s="40">
        <f t="shared" si="11"/>
        <v>3136000</v>
      </c>
      <c r="G28" s="41">
        <f t="shared" si="11"/>
        <v>3136000</v>
      </c>
      <c r="H28" s="40">
        <f t="shared" si="11"/>
        <v>573000</v>
      </c>
      <c r="I28" s="41">
        <f t="shared" si="11"/>
        <v>573172</v>
      </c>
      <c r="J28" s="40">
        <f t="shared" si="11"/>
        <v>787000</v>
      </c>
      <c r="K28" s="41">
        <f t="shared" si="11"/>
        <v>776264</v>
      </c>
      <c r="L28" s="40">
        <f t="shared" si="11"/>
        <v>570000</v>
      </c>
      <c r="M28" s="41">
        <f t="shared" si="11"/>
        <v>855798</v>
      </c>
      <c r="N28" s="40">
        <f t="shared" si="11"/>
        <v>0</v>
      </c>
      <c r="O28" s="41">
        <f t="shared" si="11"/>
        <v>0</v>
      </c>
      <c r="P28" s="40">
        <f t="shared" si="11"/>
        <v>1930000</v>
      </c>
      <c r="Q28" s="41">
        <f t="shared" si="11"/>
        <v>2205234</v>
      </c>
      <c r="R28" s="20">
        <f t="shared" si="7"/>
        <v>-27.573062261753496</v>
      </c>
      <c r="S28" s="21">
        <f t="shared" si="8"/>
        <v>10.245741139612296</v>
      </c>
      <c r="T28" s="20">
        <f t="shared" si="9"/>
        <v>61.543367346938773</v>
      </c>
      <c r="U28" s="22">
        <f t="shared" si="10"/>
        <v>70.319961734693877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239000</v>
      </c>
      <c r="I31" s="44">
        <v>239172</v>
      </c>
      <c r="J31" s="43">
        <v>174000</v>
      </c>
      <c r="K31" s="44">
        <v>174264</v>
      </c>
      <c r="L31" s="43">
        <v>457000</v>
      </c>
      <c r="M31" s="44">
        <v>455798</v>
      </c>
      <c r="N31" s="43"/>
      <c r="O31" s="44"/>
      <c r="P31" s="43">
        <f t="shared" si="5"/>
        <v>870000</v>
      </c>
      <c r="Q31" s="44">
        <f t="shared" si="6"/>
        <v>869234</v>
      </c>
      <c r="R31" s="24">
        <f t="shared" si="7"/>
        <v>162.64367816091954</v>
      </c>
      <c r="S31" s="25">
        <f t="shared" si="8"/>
        <v>161.55602993159803</v>
      </c>
      <c r="T31" s="24">
        <f t="shared" si="9"/>
        <v>48.333333333333336</v>
      </c>
      <c r="U31" s="26">
        <f t="shared" si="10"/>
        <v>48.290777777777777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1336000</v>
      </c>
      <c r="C33" s="42"/>
      <c r="D33" s="42"/>
      <c r="E33" s="42">
        <f t="shared" si="4"/>
        <v>1336000</v>
      </c>
      <c r="F33" s="43">
        <v>1336000</v>
      </c>
      <c r="G33" s="44">
        <v>1336000</v>
      </c>
      <c r="H33" s="43">
        <v>334000</v>
      </c>
      <c r="I33" s="44">
        <v>334000</v>
      </c>
      <c r="J33" s="43">
        <v>613000</v>
      </c>
      <c r="K33" s="44">
        <v>602000</v>
      </c>
      <c r="L33" s="43">
        <v>113000</v>
      </c>
      <c r="M33" s="44">
        <v>400000</v>
      </c>
      <c r="N33" s="43"/>
      <c r="O33" s="44"/>
      <c r="P33" s="43">
        <f t="shared" si="5"/>
        <v>1060000</v>
      </c>
      <c r="Q33" s="44">
        <f t="shared" si="6"/>
        <v>1336000</v>
      </c>
      <c r="R33" s="24">
        <f t="shared" si="7"/>
        <v>-81.566068515497562</v>
      </c>
      <c r="S33" s="25">
        <f t="shared" si="8"/>
        <v>-33.554817275747503</v>
      </c>
      <c r="T33" s="24">
        <f t="shared" si="9"/>
        <v>79.341317365269461</v>
      </c>
      <c r="U33" s="26">
        <f t="shared" si="10"/>
        <v>100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51651000</v>
      </c>
      <c r="C61" s="39">
        <f t="shared" si="26"/>
        <v>0</v>
      </c>
      <c r="D61" s="39">
        <f t="shared" si="26"/>
        <v>0</v>
      </c>
      <c r="E61" s="39">
        <f t="shared" si="26"/>
        <v>51651000</v>
      </c>
      <c r="F61" s="40">
        <f t="shared" si="26"/>
        <v>51651000</v>
      </c>
      <c r="G61" s="41">
        <f t="shared" si="26"/>
        <v>51651000</v>
      </c>
      <c r="H61" s="40">
        <f t="shared" si="26"/>
        <v>11823000</v>
      </c>
      <c r="I61" s="41">
        <f t="shared" si="26"/>
        <v>8356557</v>
      </c>
      <c r="J61" s="40">
        <f t="shared" si="26"/>
        <v>9477000</v>
      </c>
      <c r="K61" s="41">
        <f t="shared" si="26"/>
        <v>18520846</v>
      </c>
      <c r="L61" s="40">
        <f t="shared" si="26"/>
        <v>8609000</v>
      </c>
      <c r="M61" s="41">
        <f t="shared" si="26"/>
        <v>10698329</v>
      </c>
      <c r="N61" s="40">
        <f t="shared" si="26"/>
        <v>0</v>
      </c>
      <c r="O61" s="41">
        <f t="shared" si="26"/>
        <v>0</v>
      </c>
      <c r="P61" s="40">
        <f t="shared" si="26"/>
        <v>29909000</v>
      </c>
      <c r="Q61" s="41">
        <f t="shared" si="26"/>
        <v>37575732</v>
      </c>
      <c r="R61" s="20">
        <f t="shared" si="16"/>
        <v>-9.1590165664239738</v>
      </c>
      <c r="S61" s="21">
        <f t="shared" si="17"/>
        <v>-42.236283374960301</v>
      </c>
      <c r="T61" s="20">
        <f t="shared" si="18"/>
        <v>57.905945673849487</v>
      </c>
      <c r="U61" s="22">
        <f t="shared" si="19"/>
        <v>72.749282685717603</v>
      </c>
      <c r="V61" s="40">
        <f t="shared" ref="V61:W61" si="27">+V8+V43</f>
        <v>2635000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51651000</v>
      </c>
      <c r="C65" s="48">
        <f t="shared" si="30"/>
        <v>0</v>
      </c>
      <c r="D65" s="48">
        <f t="shared" si="30"/>
        <v>0</v>
      </c>
      <c r="E65" s="48">
        <f t="shared" si="30"/>
        <v>51651000</v>
      </c>
      <c r="F65" s="49">
        <f t="shared" si="30"/>
        <v>51651000</v>
      </c>
      <c r="G65" s="50">
        <f t="shared" si="30"/>
        <v>51651000</v>
      </c>
      <c r="H65" s="49">
        <f t="shared" si="30"/>
        <v>11823000</v>
      </c>
      <c r="I65" s="50">
        <f t="shared" si="30"/>
        <v>8356557</v>
      </c>
      <c r="J65" s="49">
        <f t="shared" si="30"/>
        <v>9477000</v>
      </c>
      <c r="K65" s="50">
        <f t="shared" si="30"/>
        <v>18520846</v>
      </c>
      <c r="L65" s="49">
        <f t="shared" si="30"/>
        <v>8609000</v>
      </c>
      <c r="M65" s="51">
        <f t="shared" si="30"/>
        <v>10698329</v>
      </c>
      <c r="N65" s="49">
        <f t="shared" si="30"/>
        <v>0</v>
      </c>
      <c r="O65" s="50">
        <f t="shared" si="30"/>
        <v>0</v>
      </c>
      <c r="P65" s="49">
        <f t="shared" si="30"/>
        <v>29909000</v>
      </c>
      <c r="Q65" s="50">
        <f t="shared" si="30"/>
        <v>37575732</v>
      </c>
      <c r="R65" s="34">
        <f t="shared" si="16"/>
        <v>-9.1590165664239738</v>
      </c>
      <c r="S65" s="35">
        <f t="shared" si="17"/>
        <v>-42.236283374960301</v>
      </c>
      <c r="T65" s="34">
        <f t="shared" si="18"/>
        <v>57.905945673849487</v>
      </c>
      <c r="U65" s="35">
        <f t="shared" si="19"/>
        <v>72.749282685717603</v>
      </c>
      <c r="V65" s="49">
        <f>+V61+V62</f>
        <v>2635000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21549000</v>
      </c>
      <c r="C8" s="36">
        <f t="shared" si="0"/>
        <v>18250000</v>
      </c>
      <c r="D8" s="36">
        <f t="shared" si="0"/>
        <v>0</v>
      </c>
      <c r="E8" s="36">
        <f t="shared" si="0"/>
        <v>39799000</v>
      </c>
      <c r="F8" s="37">
        <f t="shared" si="0"/>
        <v>39799000</v>
      </c>
      <c r="G8" s="38">
        <f t="shared" si="0"/>
        <v>39799000</v>
      </c>
      <c r="H8" s="37">
        <f t="shared" si="0"/>
        <v>6099000</v>
      </c>
      <c r="I8" s="38">
        <f t="shared" si="0"/>
        <v>0</v>
      </c>
      <c r="J8" s="37">
        <f t="shared" si="0"/>
        <v>4570000</v>
      </c>
      <c r="K8" s="38">
        <f t="shared" si="0"/>
        <v>9474020</v>
      </c>
      <c r="L8" s="37">
        <f t="shared" si="0"/>
        <v>6055000</v>
      </c>
      <c r="M8" s="38">
        <f t="shared" si="0"/>
        <v>4503128</v>
      </c>
      <c r="N8" s="37">
        <f t="shared" si="0"/>
        <v>0</v>
      </c>
      <c r="O8" s="38">
        <f t="shared" si="0"/>
        <v>0</v>
      </c>
      <c r="P8" s="37">
        <f t="shared" si="0"/>
        <v>16724000</v>
      </c>
      <c r="Q8" s="38">
        <f t="shared" si="0"/>
        <v>13977148</v>
      </c>
      <c r="R8" s="16">
        <f>IF(($J8       =0),0,((($L8       -$J8       )/$J8       )*100))</f>
        <v>32.494529540481395</v>
      </c>
      <c r="S8" s="17">
        <f>IF(($K8       =0),0,((($M8       -$K8       )/$K8       )*100))</f>
        <v>-52.468666943916098</v>
      </c>
      <c r="T8" s="16">
        <f>IF(($E8       =0),0,(($P8       /$E8       )*100))</f>
        <v>42.021156310460064</v>
      </c>
      <c r="U8" s="18">
        <f>IF(($E8       =0),0,(($Q8       /$E8       )*100))</f>
        <v>35.119344707153445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14282000</v>
      </c>
      <c r="C9" s="39">
        <f t="shared" si="2"/>
        <v>17950000</v>
      </c>
      <c r="D9" s="39">
        <f t="shared" si="2"/>
        <v>0</v>
      </c>
      <c r="E9" s="39">
        <f t="shared" si="2"/>
        <v>32232000</v>
      </c>
      <c r="F9" s="40">
        <f t="shared" si="2"/>
        <v>32232000</v>
      </c>
      <c r="G9" s="41">
        <f t="shared" si="2"/>
        <v>32232000</v>
      </c>
      <c r="H9" s="40">
        <f t="shared" si="2"/>
        <v>5495000</v>
      </c>
      <c r="I9" s="41">
        <f t="shared" si="2"/>
        <v>0</v>
      </c>
      <c r="J9" s="40">
        <f t="shared" si="2"/>
        <v>3007000</v>
      </c>
      <c r="K9" s="41">
        <f t="shared" si="2"/>
        <v>6748036</v>
      </c>
      <c r="L9" s="40">
        <f t="shared" si="2"/>
        <v>5012000</v>
      </c>
      <c r="M9" s="41">
        <f t="shared" si="2"/>
        <v>3121503</v>
      </c>
      <c r="N9" s="40">
        <f t="shared" si="2"/>
        <v>0</v>
      </c>
      <c r="O9" s="41">
        <f t="shared" si="2"/>
        <v>0</v>
      </c>
      <c r="P9" s="40">
        <f t="shared" si="2"/>
        <v>13514000</v>
      </c>
      <c r="Q9" s="41">
        <f t="shared" si="2"/>
        <v>9869539</v>
      </c>
      <c r="R9" s="20">
        <f>IF(($J9       =0),0,((($L9       -$J9       )/$J9       )*100))</f>
        <v>66.677751912204855</v>
      </c>
      <c r="S9" s="21">
        <f>IF(($K9       =0),0,((($M9       -$K9       )/$K9       )*100))</f>
        <v>-53.742051761431028</v>
      </c>
      <c r="T9" s="20">
        <f>IF(($E9       =0),0,(($P9       /$E9       )*100))</f>
        <v>41.927277240009929</v>
      </c>
      <c r="U9" s="22">
        <f>IF(($E9       =0),0,(($Q9       /$E9       )*100))</f>
        <v>30.62031211218665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13365000</v>
      </c>
      <c r="C10" s="42"/>
      <c r="D10" s="42"/>
      <c r="E10" s="42">
        <f t="shared" ref="E10:E41" si="4">$B10      +$C10      +$D10</f>
        <v>13365000</v>
      </c>
      <c r="F10" s="43">
        <v>13365000</v>
      </c>
      <c r="G10" s="44">
        <v>13365000</v>
      </c>
      <c r="H10" s="43">
        <v>5495000</v>
      </c>
      <c r="I10" s="44"/>
      <c r="J10" s="43">
        <v>3007000</v>
      </c>
      <c r="K10" s="44">
        <v>6748036</v>
      </c>
      <c r="L10" s="43">
        <v>4095000</v>
      </c>
      <c r="M10" s="44">
        <v>3121503</v>
      </c>
      <c r="N10" s="43"/>
      <c r="O10" s="44"/>
      <c r="P10" s="43">
        <f t="shared" ref="P10:P41" si="5">$H10      +$J10      +$L10      +$N10</f>
        <v>12597000</v>
      </c>
      <c r="Q10" s="44">
        <f t="shared" ref="Q10:Q41" si="6">$I10      +$K10      +$M10      +$O10</f>
        <v>9869539</v>
      </c>
      <c r="R10" s="24">
        <f t="shared" ref="R10:R41" si="7">IF(($J10      =0),0,((($L10      -$J10      )/$J10      )*100))</f>
        <v>36.182241436647821</v>
      </c>
      <c r="S10" s="25">
        <f t="shared" ref="S10:S41" si="8">IF(($K10      =0),0,((($M10      -$K10      )/$K10      )*100))</f>
        <v>-53.742051761431028</v>
      </c>
      <c r="T10" s="24">
        <f t="shared" ref="T10:T41" si="9">IF(($E10      =0),0,(($P10      /$E10      )*100))</f>
        <v>94.253647586980918</v>
      </c>
      <c r="U10" s="26">
        <f t="shared" ref="U10:U41" si="10">IF(($E10      =0),0,(($Q10      /$E10      )*100))</f>
        <v>73.846157875046757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917000</v>
      </c>
      <c r="C13" s="42"/>
      <c r="D13" s="42"/>
      <c r="E13" s="42">
        <f t="shared" si="4"/>
        <v>917000</v>
      </c>
      <c r="F13" s="43">
        <v>917000</v>
      </c>
      <c r="G13" s="44">
        <v>917000</v>
      </c>
      <c r="H13" s="43"/>
      <c r="I13" s="44"/>
      <c r="J13" s="43"/>
      <c r="K13" s="44"/>
      <c r="L13" s="43">
        <v>917000</v>
      </c>
      <c r="M13" s="44"/>
      <c r="N13" s="43"/>
      <c r="O13" s="44"/>
      <c r="P13" s="43">
        <f t="shared" si="5"/>
        <v>917000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100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>
        <v>17950000</v>
      </c>
      <c r="D20" s="42"/>
      <c r="E20" s="42">
        <f t="shared" si="4"/>
        <v>17950000</v>
      </c>
      <c r="F20" s="43">
        <v>17950000</v>
      </c>
      <c r="G20" s="44">
        <v>17950000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7267000</v>
      </c>
      <c r="C28" s="39">
        <f t="shared" si="11"/>
        <v>300000</v>
      </c>
      <c r="D28" s="39">
        <f t="shared" si="11"/>
        <v>0</v>
      </c>
      <c r="E28" s="39">
        <f t="shared" si="11"/>
        <v>7567000</v>
      </c>
      <c r="F28" s="40">
        <f t="shared" si="11"/>
        <v>7567000</v>
      </c>
      <c r="G28" s="41">
        <f t="shared" si="11"/>
        <v>7567000</v>
      </c>
      <c r="H28" s="40">
        <f t="shared" si="11"/>
        <v>604000</v>
      </c>
      <c r="I28" s="41">
        <f t="shared" si="11"/>
        <v>0</v>
      </c>
      <c r="J28" s="40">
        <f t="shared" si="11"/>
        <v>1563000</v>
      </c>
      <c r="K28" s="41">
        <f t="shared" si="11"/>
        <v>2725984</v>
      </c>
      <c r="L28" s="40">
        <f t="shared" si="11"/>
        <v>1043000</v>
      </c>
      <c r="M28" s="41">
        <f t="shared" si="11"/>
        <v>1381625</v>
      </c>
      <c r="N28" s="40">
        <f t="shared" si="11"/>
        <v>0</v>
      </c>
      <c r="O28" s="41">
        <f t="shared" si="11"/>
        <v>0</v>
      </c>
      <c r="P28" s="40">
        <f t="shared" si="11"/>
        <v>3210000</v>
      </c>
      <c r="Q28" s="41">
        <f t="shared" si="11"/>
        <v>4107609</v>
      </c>
      <c r="R28" s="20">
        <f t="shared" si="7"/>
        <v>-33.26935380678183</v>
      </c>
      <c r="S28" s="21">
        <f t="shared" si="8"/>
        <v>-49.316467007876788</v>
      </c>
      <c r="T28" s="20">
        <f t="shared" si="9"/>
        <v>42.421038720761203</v>
      </c>
      <c r="U28" s="22">
        <f t="shared" si="10"/>
        <v>54.283190167834015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287000</v>
      </c>
      <c r="I31" s="44"/>
      <c r="J31" s="43">
        <v>174000</v>
      </c>
      <c r="K31" s="44">
        <v>1740230</v>
      </c>
      <c r="L31" s="43">
        <v>50000</v>
      </c>
      <c r="M31" s="44">
        <v>74664</v>
      </c>
      <c r="N31" s="43"/>
      <c r="O31" s="44"/>
      <c r="P31" s="43">
        <f t="shared" si="5"/>
        <v>511000</v>
      </c>
      <c r="Q31" s="44">
        <f t="shared" si="6"/>
        <v>1814894</v>
      </c>
      <c r="R31" s="24">
        <f t="shared" si="7"/>
        <v>-71.264367816091962</v>
      </c>
      <c r="S31" s="25">
        <f t="shared" si="8"/>
        <v>-95.709532647983309</v>
      </c>
      <c r="T31" s="24">
        <f t="shared" si="9"/>
        <v>17.033333333333335</v>
      </c>
      <c r="U31" s="26">
        <f t="shared" si="10"/>
        <v>60.49646666666667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1267000</v>
      </c>
      <c r="C33" s="42">
        <v>300000</v>
      </c>
      <c r="D33" s="42"/>
      <c r="E33" s="42">
        <f t="shared" si="4"/>
        <v>1567000</v>
      </c>
      <c r="F33" s="43">
        <v>1567000</v>
      </c>
      <c r="G33" s="44">
        <v>1567000</v>
      </c>
      <c r="H33" s="43">
        <v>317000</v>
      </c>
      <c r="I33" s="44"/>
      <c r="J33" s="43">
        <v>744000</v>
      </c>
      <c r="K33" s="44">
        <v>985754</v>
      </c>
      <c r="L33" s="43">
        <v>318000</v>
      </c>
      <c r="M33" s="44">
        <v>492761</v>
      </c>
      <c r="N33" s="43"/>
      <c r="O33" s="44"/>
      <c r="P33" s="43">
        <f t="shared" si="5"/>
        <v>1379000</v>
      </c>
      <c r="Q33" s="44">
        <f t="shared" si="6"/>
        <v>1478515</v>
      </c>
      <c r="R33" s="24">
        <f t="shared" si="7"/>
        <v>-57.258064516129039</v>
      </c>
      <c r="S33" s="25">
        <f t="shared" si="8"/>
        <v>-50.011767641825443</v>
      </c>
      <c r="T33" s="24">
        <f t="shared" si="9"/>
        <v>88.002552648372685</v>
      </c>
      <c r="U33" s="26">
        <f t="shared" si="10"/>
        <v>94.353222718570521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3000000</v>
      </c>
      <c r="C36" s="42"/>
      <c r="D36" s="42"/>
      <c r="E36" s="42">
        <f t="shared" si="4"/>
        <v>3000000</v>
      </c>
      <c r="F36" s="43">
        <v>3000000</v>
      </c>
      <c r="G36" s="44">
        <v>3000000</v>
      </c>
      <c r="H36" s="43"/>
      <c r="I36" s="44"/>
      <c r="J36" s="43">
        <v>645000</v>
      </c>
      <c r="K36" s="44"/>
      <c r="L36" s="43">
        <v>675000</v>
      </c>
      <c r="M36" s="44">
        <v>814200</v>
      </c>
      <c r="N36" s="43"/>
      <c r="O36" s="44"/>
      <c r="P36" s="43">
        <f t="shared" si="5"/>
        <v>1320000</v>
      </c>
      <c r="Q36" s="44">
        <f t="shared" si="6"/>
        <v>814200</v>
      </c>
      <c r="R36" s="24">
        <f t="shared" si="7"/>
        <v>4.6511627906976747</v>
      </c>
      <c r="S36" s="25">
        <f t="shared" si="8"/>
        <v>0</v>
      </c>
      <c r="T36" s="24">
        <f t="shared" si="9"/>
        <v>44</v>
      </c>
      <c r="U36" s="26">
        <f t="shared" si="10"/>
        <v>27.139999999999997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21549000</v>
      </c>
      <c r="C61" s="39">
        <f t="shared" si="26"/>
        <v>18250000</v>
      </c>
      <c r="D61" s="39">
        <f t="shared" si="26"/>
        <v>0</v>
      </c>
      <c r="E61" s="39">
        <f t="shared" si="26"/>
        <v>39799000</v>
      </c>
      <c r="F61" s="40">
        <f t="shared" si="26"/>
        <v>39799000</v>
      </c>
      <c r="G61" s="41">
        <f t="shared" si="26"/>
        <v>39799000</v>
      </c>
      <c r="H61" s="40">
        <f t="shared" si="26"/>
        <v>6099000</v>
      </c>
      <c r="I61" s="41">
        <f t="shared" si="26"/>
        <v>0</v>
      </c>
      <c r="J61" s="40">
        <f t="shared" si="26"/>
        <v>4570000</v>
      </c>
      <c r="K61" s="41">
        <f t="shared" si="26"/>
        <v>9474020</v>
      </c>
      <c r="L61" s="40">
        <f t="shared" si="26"/>
        <v>6055000</v>
      </c>
      <c r="M61" s="41">
        <f t="shared" si="26"/>
        <v>4503128</v>
      </c>
      <c r="N61" s="40">
        <f t="shared" si="26"/>
        <v>0</v>
      </c>
      <c r="O61" s="41">
        <f t="shared" si="26"/>
        <v>0</v>
      </c>
      <c r="P61" s="40">
        <f t="shared" si="26"/>
        <v>16724000</v>
      </c>
      <c r="Q61" s="41">
        <f t="shared" si="26"/>
        <v>13977148</v>
      </c>
      <c r="R61" s="20">
        <f t="shared" si="16"/>
        <v>32.494529540481395</v>
      </c>
      <c r="S61" s="21">
        <f t="shared" si="17"/>
        <v>-52.468666943916098</v>
      </c>
      <c r="T61" s="20">
        <f t="shared" si="18"/>
        <v>42.021156310460064</v>
      </c>
      <c r="U61" s="22">
        <f t="shared" si="19"/>
        <v>35.119344707153445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21549000</v>
      </c>
      <c r="C65" s="48">
        <f t="shared" si="30"/>
        <v>18250000</v>
      </c>
      <c r="D65" s="48">
        <f t="shared" si="30"/>
        <v>0</v>
      </c>
      <c r="E65" s="48">
        <f t="shared" si="30"/>
        <v>39799000</v>
      </c>
      <c r="F65" s="49">
        <f t="shared" si="30"/>
        <v>39799000</v>
      </c>
      <c r="G65" s="50">
        <f t="shared" si="30"/>
        <v>39799000</v>
      </c>
      <c r="H65" s="49">
        <f t="shared" si="30"/>
        <v>6099000</v>
      </c>
      <c r="I65" s="50">
        <f t="shared" si="30"/>
        <v>0</v>
      </c>
      <c r="J65" s="49">
        <f t="shared" si="30"/>
        <v>4570000</v>
      </c>
      <c r="K65" s="50">
        <f t="shared" si="30"/>
        <v>9474020</v>
      </c>
      <c r="L65" s="49">
        <f t="shared" si="30"/>
        <v>6055000</v>
      </c>
      <c r="M65" s="51">
        <f t="shared" si="30"/>
        <v>4503128</v>
      </c>
      <c r="N65" s="49">
        <f t="shared" si="30"/>
        <v>0</v>
      </c>
      <c r="O65" s="50">
        <f t="shared" si="30"/>
        <v>0</v>
      </c>
      <c r="P65" s="49">
        <f t="shared" si="30"/>
        <v>16724000</v>
      </c>
      <c r="Q65" s="50">
        <f t="shared" si="30"/>
        <v>13977148</v>
      </c>
      <c r="R65" s="34">
        <f t="shared" si="16"/>
        <v>32.494529540481395</v>
      </c>
      <c r="S65" s="35">
        <f t="shared" si="17"/>
        <v>-52.468666943916098</v>
      </c>
      <c r="T65" s="34">
        <f t="shared" si="18"/>
        <v>42.021156310460064</v>
      </c>
      <c r="U65" s="35">
        <f t="shared" si="19"/>
        <v>35.119344707153445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290629000</v>
      </c>
      <c r="C8" s="36">
        <f t="shared" si="0"/>
        <v>121473000</v>
      </c>
      <c r="D8" s="36">
        <f t="shared" si="0"/>
        <v>0</v>
      </c>
      <c r="E8" s="36">
        <f t="shared" si="0"/>
        <v>412102000</v>
      </c>
      <c r="F8" s="37">
        <f t="shared" si="0"/>
        <v>397102000</v>
      </c>
      <c r="G8" s="38">
        <f t="shared" si="0"/>
        <v>412102000</v>
      </c>
      <c r="H8" s="37">
        <f t="shared" si="0"/>
        <v>124130000</v>
      </c>
      <c r="I8" s="38">
        <f t="shared" si="0"/>
        <v>123922187</v>
      </c>
      <c r="J8" s="37">
        <f t="shared" si="0"/>
        <v>100110000</v>
      </c>
      <c r="K8" s="38">
        <f t="shared" si="0"/>
        <v>108097290</v>
      </c>
      <c r="L8" s="37">
        <f t="shared" si="0"/>
        <v>93429000</v>
      </c>
      <c r="M8" s="38">
        <f t="shared" si="0"/>
        <v>47493413</v>
      </c>
      <c r="N8" s="37">
        <f t="shared" si="0"/>
        <v>0</v>
      </c>
      <c r="O8" s="38">
        <f t="shared" si="0"/>
        <v>0</v>
      </c>
      <c r="P8" s="37">
        <f t="shared" si="0"/>
        <v>317669000</v>
      </c>
      <c r="Q8" s="38">
        <f t="shared" si="0"/>
        <v>279512890</v>
      </c>
      <c r="R8" s="16">
        <f>IF(($J8       =0),0,((($L8       -$J8       )/$J8       )*100))</f>
        <v>-6.6736589751273598</v>
      </c>
      <c r="S8" s="17">
        <f>IF(($K8       =0),0,((($M8       -$K8       )/$K8       )*100))</f>
        <v>-56.064196428976153</v>
      </c>
      <c r="T8" s="16">
        <f>IF(($E8       =0),0,(($P8       /$E8       )*100))</f>
        <v>77.085042052695698</v>
      </c>
      <c r="U8" s="18">
        <f>IF(($E8       =0),0,(($Q8       /$E8       )*100))</f>
        <v>67.826142556939786</v>
      </c>
      <c r="V8" s="37">
        <f t="shared" ref="V8:W8" si="1">+V9+V28</f>
        <v>1197000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285865000</v>
      </c>
      <c r="C9" s="39">
        <f t="shared" si="2"/>
        <v>105973000</v>
      </c>
      <c r="D9" s="39">
        <f t="shared" si="2"/>
        <v>0</v>
      </c>
      <c r="E9" s="39">
        <f t="shared" si="2"/>
        <v>391838000</v>
      </c>
      <c r="F9" s="40">
        <f t="shared" si="2"/>
        <v>376838000</v>
      </c>
      <c r="G9" s="41">
        <f t="shared" si="2"/>
        <v>391838000</v>
      </c>
      <c r="H9" s="40">
        <f t="shared" si="2"/>
        <v>123572000</v>
      </c>
      <c r="I9" s="41">
        <f t="shared" si="2"/>
        <v>123365130</v>
      </c>
      <c r="J9" s="40">
        <f t="shared" si="2"/>
        <v>98472000</v>
      </c>
      <c r="K9" s="41">
        <f t="shared" si="2"/>
        <v>106460681</v>
      </c>
      <c r="L9" s="40">
        <f t="shared" si="2"/>
        <v>92418000</v>
      </c>
      <c r="M9" s="41">
        <f t="shared" si="2"/>
        <v>46450963</v>
      </c>
      <c r="N9" s="40">
        <f t="shared" si="2"/>
        <v>0</v>
      </c>
      <c r="O9" s="41">
        <f t="shared" si="2"/>
        <v>0</v>
      </c>
      <c r="P9" s="40">
        <f t="shared" si="2"/>
        <v>314462000</v>
      </c>
      <c r="Q9" s="41">
        <f t="shared" si="2"/>
        <v>276276774</v>
      </c>
      <c r="R9" s="20">
        <f>IF(($J9       =0),0,((($L9       -$J9       )/$J9       )*100))</f>
        <v>-6.1479405313185476</v>
      </c>
      <c r="S9" s="21">
        <f>IF(($K9       =0),0,((($M9       -$K9       )/$K9       )*100))</f>
        <v>-56.367963680412679</v>
      </c>
      <c r="T9" s="20">
        <f>IF(($E9       =0),0,(($P9       /$E9       )*100))</f>
        <v>80.253063766148259</v>
      </c>
      <c r="U9" s="22">
        <f>IF(($E9       =0),0,(($Q9       /$E9       )*100))</f>
        <v>70.507907349465853</v>
      </c>
      <c r="V9" s="40">
        <f t="shared" ref="V9:W9" si="3">SUM(V10:V27)</f>
        <v>1197000</v>
      </c>
      <c r="W9" s="41">
        <f t="shared" si="3"/>
        <v>0</v>
      </c>
    </row>
    <row r="10" spans="1:23" x14ac:dyDescent="0.2">
      <c r="A10" s="23" t="s">
        <v>36</v>
      </c>
      <c r="B10" s="42">
        <v>182877000</v>
      </c>
      <c r="C10" s="42">
        <v>91869000</v>
      </c>
      <c r="D10" s="42"/>
      <c r="E10" s="42">
        <f t="shared" ref="E10:E41" si="4">$B10      +$C10      +$D10</f>
        <v>274746000</v>
      </c>
      <c r="F10" s="43">
        <v>274746000</v>
      </c>
      <c r="G10" s="44">
        <v>274746000</v>
      </c>
      <c r="H10" s="43">
        <v>83572000</v>
      </c>
      <c r="I10" s="44">
        <v>83482710</v>
      </c>
      <c r="J10" s="43">
        <v>80642000</v>
      </c>
      <c r="K10" s="44">
        <v>79371391</v>
      </c>
      <c r="L10" s="43">
        <v>76885000</v>
      </c>
      <c r="M10" s="44">
        <v>35030266</v>
      </c>
      <c r="N10" s="43"/>
      <c r="O10" s="44"/>
      <c r="P10" s="43">
        <f t="shared" ref="P10:P41" si="5">$H10      +$J10      +$L10      +$N10</f>
        <v>241099000</v>
      </c>
      <c r="Q10" s="44">
        <f t="shared" ref="Q10:Q41" si="6">$I10      +$K10      +$M10      +$O10</f>
        <v>197884367</v>
      </c>
      <c r="R10" s="24">
        <f t="shared" ref="R10:R41" si="7">IF(($J10      =0),0,((($L10      -$J10      )/$J10      )*100))</f>
        <v>-4.6588626274149947</v>
      </c>
      <c r="S10" s="25">
        <f t="shared" ref="S10:S41" si="8">IF(($K10      =0),0,((($M10      -$K10      )/$K10      )*100))</f>
        <v>-55.865374716691051</v>
      </c>
      <c r="T10" s="24">
        <f t="shared" ref="T10:T41" si="9">IF(($E10      =0),0,(($P10      /$E10      )*100))</f>
        <v>87.753415882305845</v>
      </c>
      <c r="U10" s="26">
        <f t="shared" ref="U10:U41" si="10">IF(($E10      =0),0,(($Q10      /$E10      )*100))</f>
        <v>72.024476061525917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2988000</v>
      </c>
      <c r="C16" s="42">
        <v>-896000</v>
      </c>
      <c r="D16" s="42"/>
      <c r="E16" s="42">
        <f t="shared" si="4"/>
        <v>2092000</v>
      </c>
      <c r="F16" s="43">
        <v>2092000</v>
      </c>
      <c r="G16" s="44">
        <v>2092000</v>
      </c>
      <c r="H16" s="43"/>
      <c r="I16" s="44"/>
      <c r="J16" s="43"/>
      <c r="K16" s="44">
        <v>921372</v>
      </c>
      <c r="L16" s="43"/>
      <c r="M16" s="44">
        <v>289619</v>
      </c>
      <c r="N16" s="43"/>
      <c r="O16" s="44"/>
      <c r="P16" s="43">
        <f t="shared" si="5"/>
        <v>0</v>
      </c>
      <c r="Q16" s="44">
        <f t="shared" si="6"/>
        <v>1210991</v>
      </c>
      <c r="R16" s="24">
        <f t="shared" si="7"/>
        <v>0</v>
      </c>
      <c r="S16" s="25">
        <f t="shared" si="8"/>
        <v>-68.566550752573335</v>
      </c>
      <c r="T16" s="24">
        <f t="shared" si="9"/>
        <v>0</v>
      </c>
      <c r="U16" s="26">
        <f t="shared" si="10"/>
        <v>57.886759082217978</v>
      </c>
      <c r="V16" s="43">
        <v>1197000</v>
      </c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100000000</v>
      </c>
      <c r="C23" s="42">
        <v>15000000</v>
      </c>
      <c r="D23" s="42"/>
      <c r="E23" s="42">
        <f t="shared" si="4"/>
        <v>115000000</v>
      </c>
      <c r="F23" s="43">
        <v>100000000</v>
      </c>
      <c r="G23" s="44">
        <v>115000000</v>
      </c>
      <c r="H23" s="43">
        <v>40000000</v>
      </c>
      <c r="I23" s="44">
        <v>39882420</v>
      </c>
      <c r="J23" s="43">
        <v>17830000</v>
      </c>
      <c r="K23" s="44">
        <v>26167918</v>
      </c>
      <c r="L23" s="43">
        <v>15533000</v>
      </c>
      <c r="M23" s="44">
        <v>11131078</v>
      </c>
      <c r="N23" s="43"/>
      <c r="O23" s="44"/>
      <c r="P23" s="43">
        <f t="shared" si="5"/>
        <v>73363000</v>
      </c>
      <c r="Q23" s="44">
        <f t="shared" si="6"/>
        <v>77181416</v>
      </c>
      <c r="R23" s="24">
        <f t="shared" si="7"/>
        <v>-12.882781828379136</v>
      </c>
      <c r="S23" s="25">
        <f t="shared" si="8"/>
        <v>-57.462882603040867</v>
      </c>
      <c r="T23" s="24">
        <f t="shared" si="9"/>
        <v>63.793913043478256</v>
      </c>
      <c r="U23" s="26">
        <f t="shared" si="10"/>
        <v>67.114274782608703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4764000</v>
      </c>
      <c r="C28" s="39">
        <f t="shared" si="11"/>
        <v>15500000</v>
      </c>
      <c r="D28" s="39">
        <f t="shared" si="11"/>
        <v>0</v>
      </c>
      <c r="E28" s="39">
        <f t="shared" si="11"/>
        <v>20264000</v>
      </c>
      <c r="F28" s="40">
        <f t="shared" si="11"/>
        <v>20264000</v>
      </c>
      <c r="G28" s="41">
        <f t="shared" si="11"/>
        <v>20264000</v>
      </c>
      <c r="H28" s="40">
        <f t="shared" si="11"/>
        <v>558000</v>
      </c>
      <c r="I28" s="41">
        <f t="shared" si="11"/>
        <v>557057</v>
      </c>
      <c r="J28" s="40">
        <f t="shared" si="11"/>
        <v>1638000</v>
      </c>
      <c r="K28" s="41">
        <f t="shared" si="11"/>
        <v>1636609</v>
      </c>
      <c r="L28" s="40">
        <f t="shared" si="11"/>
        <v>1011000</v>
      </c>
      <c r="M28" s="41">
        <f t="shared" si="11"/>
        <v>1042450</v>
      </c>
      <c r="N28" s="40">
        <f t="shared" si="11"/>
        <v>0</v>
      </c>
      <c r="O28" s="41">
        <f t="shared" si="11"/>
        <v>0</v>
      </c>
      <c r="P28" s="40">
        <f t="shared" si="11"/>
        <v>3207000</v>
      </c>
      <c r="Q28" s="41">
        <f t="shared" si="11"/>
        <v>3236116</v>
      </c>
      <c r="R28" s="20">
        <f t="shared" si="7"/>
        <v>-38.278388278388277</v>
      </c>
      <c r="S28" s="21">
        <f t="shared" si="8"/>
        <v>-36.304273042614334</v>
      </c>
      <c r="T28" s="20">
        <f t="shared" si="9"/>
        <v>15.826095538886694</v>
      </c>
      <c r="U28" s="22">
        <f t="shared" si="10"/>
        <v>15.96977891827872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148000</v>
      </c>
      <c r="I31" s="44">
        <v>147317</v>
      </c>
      <c r="J31" s="43">
        <v>910000</v>
      </c>
      <c r="K31" s="44">
        <v>909215</v>
      </c>
      <c r="L31" s="43">
        <v>190000</v>
      </c>
      <c r="M31" s="44">
        <v>189616</v>
      </c>
      <c r="N31" s="43"/>
      <c r="O31" s="44"/>
      <c r="P31" s="43">
        <f t="shared" si="5"/>
        <v>1248000</v>
      </c>
      <c r="Q31" s="44">
        <f t="shared" si="6"/>
        <v>1246148</v>
      </c>
      <c r="R31" s="24">
        <f t="shared" si="7"/>
        <v>-79.120879120879124</v>
      </c>
      <c r="S31" s="25">
        <f t="shared" si="8"/>
        <v>-79.145086695666038</v>
      </c>
      <c r="T31" s="24">
        <f t="shared" si="9"/>
        <v>65.684210526315795</v>
      </c>
      <c r="U31" s="26">
        <f t="shared" si="10"/>
        <v>65.586736842105267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2864000</v>
      </c>
      <c r="C33" s="42"/>
      <c r="D33" s="42"/>
      <c r="E33" s="42">
        <f t="shared" si="4"/>
        <v>2864000</v>
      </c>
      <c r="F33" s="43">
        <v>2864000</v>
      </c>
      <c r="G33" s="44">
        <v>2864000</v>
      </c>
      <c r="H33" s="43">
        <v>410000</v>
      </c>
      <c r="I33" s="44">
        <v>409740</v>
      </c>
      <c r="J33" s="43">
        <v>728000</v>
      </c>
      <c r="K33" s="44">
        <v>727394</v>
      </c>
      <c r="L33" s="43">
        <v>821000</v>
      </c>
      <c r="M33" s="44">
        <v>852834</v>
      </c>
      <c r="N33" s="43"/>
      <c r="O33" s="44"/>
      <c r="P33" s="43">
        <f t="shared" si="5"/>
        <v>1959000</v>
      </c>
      <c r="Q33" s="44">
        <f t="shared" si="6"/>
        <v>1989968</v>
      </c>
      <c r="R33" s="24">
        <f t="shared" si="7"/>
        <v>12.774725274725274</v>
      </c>
      <c r="S33" s="25">
        <f t="shared" si="8"/>
        <v>17.245124375510386</v>
      </c>
      <c r="T33" s="24">
        <f t="shared" si="9"/>
        <v>68.400837988826808</v>
      </c>
      <c r="U33" s="26">
        <f t="shared" si="10"/>
        <v>69.482122905027936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15500000</v>
      </c>
      <c r="D37" s="42"/>
      <c r="E37" s="42">
        <f t="shared" si="4"/>
        <v>15500000</v>
      </c>
      <c r="F37" s="43">
        <v>15500000</v>
      </c>
      <c r="G37" s="44">
        <v>15500000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2546000</v>
      </c>
      <c r="C43" s="45">
        <f t="shared" si="20"/>
        <v>0</v>
      </c>
      <c r="D43" s="45">
        <f t="shared" si="20"/>
        <v>0</v>
      </c>
      <c r="E43" s="45">
        <f t="shared" si="20"/>
        <v>2546000</v>
      </c>
      <c r="F43" s="46">
        <f t="shared" si="20"/>
        <v>2546000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2546000</v>
      </c>
      <c r="C56" s="39">
        <f t="shared" si="24"/>
        <v>0</v>
      </c>
      <c r="D56" s="39">
        <f t="shared" si="24"/>
        <v>0</v>
      </c>
      <c r="E56" s="39">
        <f t="shared" si="24"/>
        <v>2546000</v>
      </c>
      <c r="F56" s="40">
        <f t="shared" si="24"/>
        <v>2546000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2546000</v>
      </c>
      <c r="C59" s="42"/>
      <c r="D59" s="42"/>
      <c r="E59" s="42">
        <f t="shared" si="13"/>
        <v>2546000</v>
      </c>
      <c r="F59" s="43">
        <v>2546000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293175000</v>
      </c>
      <c r="C61" s="39">
        <f t="shared" si="26"/>
        <v>121473000</v>
      </c>
      <c r="D61" s="39">
        <f t="shared" si="26"/>
        <v>0</v>
      </c>
      <c r="E61" s="39">
        <f t="shared" si="26"/>
        <v>414648000</v>
      </c>
      <c r="F61" s="40">
        <f t="shared" si="26"/>
        <v>399648000</v>
      </c>
      <c r="G61" s="41">
        <f t="shared" si="26"/>
        <v>412102000</v>
      </c>
      <c r="H61" s="40">
        <f t="shared" si="26"/>
        <v>124130000</v>
      </c>
      <c r="I61" s="41">
        <f t="shared" si="26"/>
        <v>123922187</v>
      </c>
      <c r="J61" s="40">
        <f t="shared" si="26"/>
        <v>100110000</v>
      </c>
      <c r="K61" s="41">
        <f t="shared" si="26"/>
        <v>108097290</v>
      </c>
      <c r="L61" s="40">
        <f t="shared" si="26"/>
        <v>93429000</v>
      </c>
      <c r="M61" s="41">
        <f t="shared" si="26"/>
        <v>47493413</v>
      </c>
      <c r="N61" s="40">
        <f t="shared" si="26"/>
        <v>0</v>
      </c>
      <c r="O61" s="41">
        <f t="shared" si="26"/>
        <v>0</v>
      </c>
      <c r="P61" s="40">
        <f t="shared" si="26"/>
        <v>317669000</v>
      </c>
      <c r="Q61" s="41">
        <f t="shared" si="26"/>
        <v>279512890</v>
      </c>
      <c r="R61" s="20">
        <f t="shared" si="16"/>
        <v>-6.6736589751273598</v>
      </c>
      <c r="S61" s="21">
        <f t="shared" si="17"/>
        <v>-56.064196428976153</v>
      </c>
      <c r="T61" s="20">
        <f t="shared" si="18"/>
        <v>76.611728502247686</v>
      </c>
      <c r="U61" s="22">
        <f t="shared" si="19"/>
        <v>67.409680017749992</v>
      </c>
      <c r="V61" s="40">
        <f t="shared" ref="V61:W61" si="27">+V8+V43</f>
        <v>1197000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293175000</v>
      </c>
      <c r="C65" s="48">
        <f t="shared" si="30"/>
        <v>121473000</v>
      </c>
      <c r="D65" s="48">
        <f t="shared" si="30"/>
        <v>0</v>
      </c>
      <c r="E65" s="48">
        <f t="shared" si="30"/>
        <v>414648000</v>
      </c>
      <c r="F65" s="49">
        <f t="shared" si="30"/>
        <v>399648000</v>
      </c>
      <c r="G65" s="50">
        <f t="shared" si="30"/>
        <v>412102000</v>
      </c>
      <c r="H65" s="49">
        <f t="shared" si="30"/>
        <v>124130000</v>
      </c>
      <c r="I65" s="50">
        <f t="shared" si="30"/>
        <v>123922187</v>
      </c>
      <c r="J65" s="49">
        <f t="shared" si="30"/>
        <v>100110000</v>
      </c>
      <c r="K65" s="50">
        <f t="shared" si="30"/>
        <v>108097290</v>
      </c>
      <c r="L65" s="49">
        <f t="shared" si="30"/>
        <v>93429000</v>
      </c>
      <c r="M65" s="51">
        <f t="shared" si="30"/>
        <v>47493413</v>
      </c>
      <c r="N65" s="49">
        <f t="shared" si="30"/>
        <v>0</v>
      </c>
      <c r="O65" s="50">
        <f t="shared" si="30"/>
        <v>0</v>
      </c>
      <c r="P65" s="49">
        <f t="shared" si="30"/>
        <v>317669000</v>
      </c>
      <c r="Q65" s="50">
        <f t="shared" si="30"/>
        <v>279512890</v>
      </c>
      <c r="R65" s="34">
        <f t="shared" si="16"/>
        <v>-6.6736589751273598</v>
      </c>
      <c r="S65" s="35">
        <f t="shared" si="17"/>
        <v>-56.064196428976153</v>
      </c>
      <c r="T65" s="34">
        <f t="shared" si="18"/>
        <v>76.611728502247686</v>
      </c>
      <c r="U65" s="35">
        <f t="shared" si="19"/>
        <v>67.409680017749992</v>
      </c>
      <c r="V65" s="49">
        <f>+V61+V62</f>
        <v>1197000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47358000</v>
      </c>
      <c r="C8" s="36">
        <f t="shared" si="0"/>
        <v>0</v>
      </c>
      <c r="D8" s="36">
        <f t="shared" si="0"/>
        <v>0</v>
      </c>
      <c r="E8" s="36">
        <f t="shared" si="0"/>
        <v>47358000</v>
      </c>
      <c r="F8" s="37">
        <f t="shared" si="0"/>
        <v>47358000</v>
      </c>
      <c r="G8" s="38">
        <f t="shared" si="0"/>
        <v>47358000</v>
      </c>
      <c r="H8" s="37">
        <f t="shared" si="0"/>
        <v>5661000</v>
      </c>
      <c r="I8" s="38">
        <f t="shared" si="0"/>
        <v>26483182</v>
      </c>
      <c r="J8" s="37">
        <f t="shared" si="0"/>
        <v>14112000</v>
      </c>
      <c r="K8" s="38">
        <f t="shared" si="0"/>
        <v>7620140</v>
      </c>
      <c r="L8" s="37">
        <f t="shared" si="0"/>
        <v>4045000</v>
      </c>
      <c r="M8" s="38">
        <f t="shared" si="0"/>
        <v>6438721</v>
      </c>
      <c r="N8" s="37">
        <f t="shared" si="0"/>
        <v>0</v>
      </c>
      <c r="O8" s="38">
        <f t="shared" si="0"/>
        <v>0</v>
      </c>
      <c r="P8" s="37">
        <f t="shared" si="0"/>
        <v>23818000</v>
      </c>
      <c r="Q8" s="38">
        <f t="shared" si="0"/>
        <v>40542043</v>
      </c>
      <c r="R8" s="16">
        <f>IF(($J8       =0),0,((($L8       -$J8       )/$J8       )*100))</f>
        <v>-71.336451247165527</v>
      </c>
      <c r="S8" s="17">
        <f>IF(($K8       =0),0,((($M8       -$K8       )/$K8       )*100))</f>
        <v>-15.503901503121989</v>
      </c>
      <c r="T8" s="16">
        <f>IF(($E8       =0),0,(($P8       /$E8       )*100))</f>
        <v>50.293509016428061</v>
      </c>
      <c r="U8" s="18">
        <f>IF(($E8       =0),0,(($Q8       /$E8       )*100))</f>
        <v>85.607591114489637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43313000</v>
      </c>
      <c r="C9" s="39">
        <f t="shared" si="2"/>
        <v>0</v>
      </c>
      <c r="D9" s="39">
        <f t="shared" si="2"/>
        <v>0</v>
      </c>
      <c r="E9" s="39">
        <f t="shared" si="2"/>
        <v>43313000</v>
      </c>
      <c r="F9" s="40">
        <f t="shared" si="2"/>
        <v>43313000</v>
      </c>
      <c r="G9" s="41">
        <f t="shared" si="2"/>
        <v>43313000</v>
      </c>
      <c r="H9" s="40">
        <f t="shared" si="2"/>
        <v>3895000</v>
      </c>
      <c r="I9" s="41">
        <f t="shared" si="2"/>
        <v>24262331</v>
      </c>
      <c r="J9" s="40">
        <f t="shared" si="2"/>
        <v>13233000</v>
      </c>
      <c r="K9" s="41">
        <f t="shared" si="2"/>
        <v>6851571</v>
      </c>
      <c r="L9" s="40">
        <f t="shared" si="2"/>
        <v>3895000</v>
      </c>
      <c r="M9" s="41">
        <f t="shared" si="2"/>
        <v>6129969</v>
      </c>
      <c r="N9" s="40">
        <f t="shared" si="2"/>
        <v>0</v>
      </c>
      <c r="O9" s="41">
        <f t="shared" si="2"/>
        <v>0</v>
      </c>
      <c r="P9" s="40">
        <f t="shared" si="2"/>
        <v>21023000</v>
      </c>
      <c r="Q9" s="41">
        <f t="shared" si="2"/>
        <v>37243871</v>
      </c>
      <c r="R9" s="20">
        <f>IF(($J9       =0),0,((($L9       -$J9       )/$J9       )*100))</f>
        <v>-70.5660092193758</v>
      </c>
      <c r="S9" s="21">
        <f>IF(($K9       =0),0,((($M9       -$K9       )/$K9       )*100))</f>
        <v>-10.531920343524135</v>
      </c>
      <c r="T9" s="20">
        <f>IF(($E9       =0),0,(($P9       /$E9       )*100))</f>
        <v>48.537390621753282</v>
      </c>
      <c r="U9" s="22">
        <f>IF(($E9       =0),0,(($Q9       /$E9       )*100))</f>
        <v>85.987742710040862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12982000</v>
      </c>
      <c r="C10" s="42"/>
      <c r="D10" s="42"/>
      <c r="E10" s="42">
        <f t="shared" ref="E10:E41" si="4">$B10      +$C10      +$D10</f>
        <v>12982000</v>
      </c>
      <c r="F10" s="43">
        <v>12982000</v>
      </c>
      <c r="G10" s="44">
        <v>12982000</v>
      </c>
      <c r="H10" s="43">
        <v>3895000</v>
      </c>
      <c r="I10" s="44">
        <v>3812319</v>
      </c>
      <c r="J10" s="43">
        <v>1023000</v>
      </c>
      <c r="K10" s="44">
        <v>1093938</v>
      </c>
      <c r="L10" s="43">
        <v>3895000</v>
      </c>
      <c r="M10" s="44">
        <v>1619530</v>
      </c>
      <c r="N10" s="43"/>
      <c r="O10" s="44"/>
      <c r="P10" s="43">
        <f t="shared" ref="P10:P41" si="5">$H10      +$J10      +$L10      +$N10</f>
        <v>8813000</v>
      </c>
      <c r="Q10" s="44">
        <f t="shared" ref="Q10:Q41" si="6">$I10      +$K10      +$M10      +$O10</f>
        <v>6525787</v>
      </c>
      <c r="R10" s="24">
        <f t="shared" ref="R10:R41" si="7">IF(($J10      =0),0,((($L10      -$J10      )/$J10      )*100))</f>
        <v>280.74291300097752</v>
      </c>
      <c r="S10" s="25">
        <f t="shared" ref="S10:S41" si="8">IF(($K10      =0),0,((($M10      -$K10      )/$K10      )*100))</f>
        <v>48.045867316063621</v>
      </c>
      <c r="T10" s="24">
        <f t="shared" ref="T10:T41" si="9">IF(($E10      =0),0,(($P10      /$E10      )*100))</f>
        <v>67.886304113387766</v>
      </c>
      <c r="U10" s="26">
        <f t="shared" ref="U10:U41" si="10">IF(($E10      =0),0,(($Q10      /$E10      )*100))</f>
        <v>50.267963333846865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14773000</v>
      </c>
      <c r="C13" s="42"/>
      <c r="D13" s="42"/>
      <c r="E13" s="42">
        <f t="shared" si="4"/>
        <v>14773000</v>
      </c>
      <c r="F13" s="43">
        <v>14773000</v>
      </c>
      <c r="G13" s="44">
        <v>14773000</v>
      </c>
      <c r="H13" s="43"/>
      <c r="I13" s="44"/>
      <c r="J13" s="43">
        <v>12210000</v>
      </c>
      <c r="K13" s="44"/>
      <c r="L13" s="43"/>
      <c r="M13" s="44"/>
      <c r="N13" s="43"/>
      <c r="O13" s="44"/>
      <c r="P13" s="43">
        <f t="shared" si="5"/>
        <v>12210000</v>
      </c>
      <c r="Q13" s="44">
        <f t="shared" si="6"/>
        <v>0</v>
      </c>
      <c r="R13" s="24">
        <f t="shared" si="7"/>
        <v>-100</v>
      </c>
      <c r="S13" s="25">
        <f t="shared" si="8"/>
        <v>0</v>
      </c>
      <c r="T13" s="24">
        <f t="shared" si="9"/>
        <v>82.650781831720039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15558000</v>
      </c>
      <c r="C20" s="42"/>
      <c r="D20" s="42"/>
      <c r="E20" s="42">
        <f t="shared" si="4"/>
        <v>15558000</v>
      </c>
      <c r="F20" s="43">
        <v>15558000</v>
      </c>
      <c r="G20" s="44">
        <v>15558000</v>
      </c>
      <c r="H20" s="43"/>
      <c r="I20" s="44">
        <v>20450012</v>
      </c>
      <c r="J20" s="43"/>
      <c r="K20" s="44">
        <v>5757633</v>
      </c>
      <c r="L20" s="43"/>
      <c r="M20" s="44">
        <v>4510439</v>
      </c>
      <c r="N20" s="43"/>
      <c r="O20" s="44"/>
      <c r="P20" s="43">
        <f t="shared" si="5"/>
        <v>0</v>
      </c>
      <c r="Q20" s="44">
        <f t="shared" si="6"/>
        <v>30718084</v>
      </c>
      <c r="R20" s="24">
        <f t="shared" si="7"/>
        <v>0</v>
      </c>
      <c r="S20" s="25">
        <f t="shared" si="8"/>
        <v>-21.661575164655336</v>
      </c>
      <c r="T20" s="24">
        <f t="shared" si="9"/>
        <v>0</v>
      </c>
      <c r="U20" s="26">
        <f t="shared" si="10"/>
        <v>197.44237048463813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4045000</v>
      </c>
      <c r="C28" s="39">
        <f t="shared" si="11"/>
        <v>0</v>
      </c>
      <c r="D28" s="39">
        <f t="shared" si="11"/>
        <v>0</v>
      </c>
      <c r="E28" s="39">
        <f t="shared" si="11"/>
        <v>4045000</v>
      </c>
      <c r="F28" s="40">
        <f t="shared" si="11"/>
        <v>4045000</v>
      </c>
      <c r="G28" s="41">
        <f t="shared" si="11"/>
        <v>4045000</v>
      </c>
      <c r="H28" s="40">
        <f t="shared" si="11"/>
        <v>1766000</v>
      </c>
      <c r="I28" s="41">
        <f t="shared" si="11"/>
        <v>2220851</v>
      </c>
      <c r="J28" s="40">
        <f t="shared" si="11"/>
        <v>879000</v>
      </c>
      <c r="K28" s="41">
        <f t="shared" si="11"/>
        <v>768569</v>
      </c>
      <c r="L28" s="40">
        <f t="shared" si="11"/>
        <v>150000</v>
      </c>
      <c r="M28" s="41">
        <f t="shared" si="11"/>
        <v>308752</v>
      </c>
      <c r="N28" s="40">
        <f t="shared" si="11"/>
        <v>0</v>
      </c>
      <c r="O28" s="41">
        <f t="shared" si="11"/>
        <v>0</v>
      </c>
      <c r="P28" s="40">
        <f t="shared" si="11"/>
        <v>2795000</v>
      </c>
      <c r="Q28" s="41">
        <f t="shared" si="11"/>
        <v>3298172</v>
      </c>
      <c r="R28" s="20">
        <f t="shared" si="7"/>
        <v>-82.935153583617748</v>
      </c>
      <c r="S28" s="21">
        <f t="shared" si="8"/>
        <v>-59.827679752891413</v>
      </c>
      <c r="T28" s="20">
        <f t="shared" si="9"/>
        <v>69.097651421508033</v>
      </c>
      <c r="U28" s="22">
        <f t="shared" si="10"/>
        <v>81.537008652657605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2400000</v>
      </c>
      <c r="C31" s="42"/>
      <c r="D31" s="42"/>
      <c r="E31" s="42">
        <f t="shared" si="4"/>
        <v>2400000</v>
      </c>
      <c r="F31" s="43">
        <v>2400000</v>
      </c>
      <c r="G31" s="44">
        <v>2400000</v>
      </c>
      <c r="H31" s="43">
        <v>1354000</v>
      </c>
      <c r="I31" s="44">
        <v>1354745</v>
      </c>
      <c r="J31" s="43">
        <v>100000</v>
      </c>
      <c r="K31" s="44">
        <v>148842</v>
      </c>
      <c r="L31" s="43">
        <v>150000</v>
      </c>
      <c r="M31" s="44">
        <v>149586</v>
      </c>
      <c r="N31" s="43"/>
      <c r="O31" s="44"/>
      <c r="P31" s="43">
        <f t="shared" si="5"/>
        <v>1604000</v>
      </c>
      <c r="Q31" s="44">
        <f t="shared" si="6"/>
        <v>1653173</v>
      </c>
      <c r="R31" s="24">
        <f t="shared" si="7"/>
        <v>50</v>
      </c>
      <c r="S31" s="25">
        <f t="shared" si="8"/>
        <v>0.49985891079130895</v>
      </c>
      <c r="T31" s="24">
        <f t="shared" si="9"/>
        <v>66.833333333333329</v>
      </c>
      <c r="U31" s="26">
        <f t="shared" si="10"/>
        <v>68.882208333333324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1645000</v>
      </c>
      <c r="C33" s="42"/>
      <c r="D33" s="42"/>
      <c r="E33" s="42">
        <f t="shared" si="4"/>
        <v>1645000</v>
      </c>
      <c r="F33" s="43">
        <v>1645000</v>
      </c>
      <c r="G33" s="44">
        <v>1645000</v>
      </c>
      <c r="H33" s="43">
        <v>412000</v>
      </c>
      <c r="I33" s="44">
        <v>866106</v>
      </c>
      <c r="J33" s="43">
        <v>779000</v>
      </c>
      <c r="K33" s="44">
        <v>619727</v>
      </c>
      <c r="L33" s="43"/>
      <c r="M33" s="44">
        <v>159166</v>
      </c>
      <c r="N33" s="43"/>
      <c r="O33" s="44"/>
      <c r="P33" s="43">
        <f t="shared" si="5"/>
        <v>1191000</v>
      </c>
      <c r="Q33" s="44">
        <f t="shared" si="6"/>
        <v>1644999</v>
      </c>
      <c r="R33" s="24">
        <f t="shared" si="7"/>
        <v>-100</v>
      </c>
      <c r="S33" s="25">
        <f t="shared" si="8"/>
        <v>-74.316755603677095</v>
      </c>
      <c r="T33" s="24">
        <f t="shared" si="9"/>
        <v>72.401215805471125</v>
      </c>
      <c r="U33" s="26">
        <f t="shared" si="10"/>
        <v>99.999939209726435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47358000</v>
      </c>
      <c r="C61" s="39">
        <f t="shared" si="26"/>
        <v>0</v>
      </c>
      <c r="D61" s="39">
        <f t="shared" si="26"/>
        <v>0</v>
      </c>
      <c r="E61" s="39">
        <f t="shared" si="26"/>
        <v>47358000</v>
      </c>
      <c r="F61" s="40">
        <f t="shared" si="26"/>
        <v>47358000</v>
      </c>
      <c r="G61" s="41">
        <f t="shared" si="26"/>
        <v>47358000</v>
      </c>
      <c r="H61" s="40">
        <f t="shared" si="26"/>
        <v>5661000</v>
      </c>
      <c r="I61" s="41">
        <f t="shared" si="26"/>
        <v>26483182</v>
      </c>
      <c r="J61" s="40">
        <f t="shared" si="26"/>
        <v>14112000</v>
      </c>
      <c r="K61" s="41">
        <f t="shared" si="26"/>
        <v>7620140</v>
      </c>
      <c r="L61" s="40">
        <f t="shared" si="26"/>
        <v>4045000</v>
      </c>
      <c r="M61" s="41">
        <f t="shared" si="26"/>
        <v>6438721</v>
      </c>
      <c r="N61" s="40">
        <f t="shared" si="26"/>
        <v>0</v>
      </c>
      <c r="O61" s="41">
        <f t="shared" si="26"/>
        <v>0</v>
      </c>
      <c r="P61" s="40">
        <f t="shared" si="26"/>
        <v>23818000</v>
      </c>
      <c r="Q61" s="41">
        <f t="shared" si="26"/>
        <v>40542043</v>
      </c>
      <c r="R61" s="20">
        <f t="shared" si="16"/>
        <v>-71.336451247165527</v>
      </c>
      <c r="S61" s="21">
        <f t="shared" si="17"/>
        <v>-15.503901503121989</v>
      </c>
      <c r="T61" s="20">
        <f t="shared" si="18"/>
        <v>50.293509016428061</v>
      </c>
      <c r="U61" s="22">
        <f t="shared" si="19"/>
        <v>85.607591114489637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47358000</v>
      </c>
      <c r="C65" s="48">
        <f t="shared" si="30"/>
        <v>0</v>
      </c>
      <c r="D65" s="48">
        <f t="shared" si="30"/>
        <v>0</v>
      </c>
      <c r="E65" s="48">
        <f t="shared" si="30"/>
        <v>47358000</v>
      </c>
      <c r="F65" s="49">
        <f t="shared" si="30"/>
        <v>47358000</v>
      </c>
      <c r="G65" s="50">
        <f t="shared" si="30"/>
        <v>47358000</v>
      </c>
      <c r="H65" s="49">
        <f t="shared" si="30"/>
        <v>5661000</v>
      </c>
      <c r="I65" s="50">
        <f t="shared" si="30"/>
        <v>26483182</v>
      </c>
      <c r="J65" s="49">
        <f t="shared" si="30"/>
        <v>14112000</v>
      </c>
      <c r="K65" s="50">
        <f t="shared" si="30"/>
        <v>7620140</v>
      </c>
      <c r="L65" s="49">
        <f t="shared" si="30"/>
        <v>4045000</v>
      </c>
      <c r="M65" s="51">
        <f t="shared" si="30"/>
        <v>6438721</v>
      </c>
      <c r="N65" s="49">
        <f t="shared" si="30"/>
        <v>0</v>
      </c>
      <c r="O65" s="50">
        <f t="shared" si="30"/>
        <v>0</v>
      </c>
      <c r="P65" s="49">
        <f t="shared" si="30"/>
        <v>23818000</v>
      </c>
      <c r="Q65" s="50">
        <f t="shared" si="30"/>
        <v>40542043</v>
      </c>
      <c r="R65" s="34">
        <f t="shared" si="16"/>
        <v>-71.336451247165527</v>
      </c>
      <c r="S65" s="35">
        <f t="shared" si="17"/>
        <v>-15.503901503121989</v>
      </c>
      <c r="T65" s="34">
        <f t="shared" si="18"/>
        <v>50.293509016428061</v>
      </c>
      <c r="U65" s="35">
        <f t="shared" si="19"/>
        <v>85.607591114489637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398929000</v>
      </c>
      <c r="C8" s="36">
        <f t="shared" si="0"/>
        <v>-16198000</v>
      </c>
      <c r="D8" s="36">
        <f t="shared" si="0"/>
        <v>0</v>
      </c>
      <c r="E8" s="36">
        <f t="shared" si="0"/>
        <v>382731000</v>
      </c>
      <c r="F8" s="37">
        <f t="shared" si="0"/>
        <v>397731000</v>
      </c>
      <c r="G8" s="38">
        <f t="shared" si="0"/>
        <v>359731000</v>
      </c>
      <c r="H8" s="37">
        <f t="shared" si="0"/>
        <v>58439000</v>
      </c>
      <c r="I8" s="38">
        <f t="shared" si="0"/>
        <v>41981844</v>
      </c>
      <c r="J8" s="37">
        <f t="shared" si="0"/>
        <v>119579000</v>
      </c>
      <c r="K8" s="38">
        <f t="shared" si="0"/>
        <v>126691183</v>
      </c>
      <c r="L8" s="37">
        <f t="shared" si="0"/>
        <v>85183000</v>
      </c>
      <c r="M8" s="38">
        <f t="shared" si="0"/>
        <v>40513256</v>
      </c>
      <c r="N8" s="37">
        <f t="shared" si="0"/>
        <v>0</v>
      </c>
      <c r="O8" s="38">
        <f t="shared" si="0"/>
        <v>0</v>
      </c>
      <c r="P8" s="37">
        <f t="shared" si="0"/>
        <v>263201000</v>
      </c>
      <c r="Q8" s="38">
        <f t="shared" si="0"/>
        <v>209186283</v>
      </c>
      <c r="R8" s="16">
        <f>IF(($J8       =0),0,((($L8       -$J8       )/$J8       )*100))</f>
        <v>-28.764247903059903</v>
      </c>
      <c r="S8" s="17">
        <f>IF(($K8       =0),0,((($M8       -$K8       )/$K8       )*100))</f>
        <v>-68.022039860500797</v>
      </c>
      <c r="T8" s="16">
        <f>IF(($E8       =0),0,(($P8       /$E8       )*100))</f>
        <v>68.769187758504017</v>
      </c>
      <c r="U8" s="18">
        <f>IF(($E8       =0),0,(($Q8       /$E8       )*100))</f>
        <v>54.656216245875044</v>
      </c>
      <c r="V8" s="37">
        <f t="shared" ref="V8:W8" si="1">+V9+V28</f>
        <v>49273000</v>
      </c>
      <c r="W8" s="38">
        <f t="shared" si="1"/>
        <v>15331000</v>
      </c>
    </row>
    <row r="9" spans="1:23" x14ac:dyDescent="0.2">
      <c r="A9" s="19" t="s">
        <v>35</v>
      </c>
      <c r="B9" s="39">
        <f t="shared" ref="B9:Q9" si="2">SUM(B10:B27)</f>
        <v>389937000</v>
      </c>
      <c r="C9" s="39">
        <f t="shared" si="2"/>
        <v>-16198000</v>
      </c>
      <c r="D9" s="39">
        <f t="shared" si="2"/>
        <v>0</v>
      </c>
      <c r="E9" s="39">
        <f t="shared" si="2"/>
        <v>373739000</v>
      </c>
      <c r="F9" s="40">
        <f t="shared" si="2"/>
        <v>388739000</v>
      </c>
      <c r="G9" s="41">
        <f t="shared" si="2"/>
        <v>350739000</v>
      </c>
      <c r="H9" s="40">
        <f t="shared" si="2"/>
        <v>57722000</v>
      </c>
      <c r="I9" s="41">
        <f t="shared" si="2"/>
        <v>41182900</v>
      </c>
      <c r="J9" s="40">
        <f t="shared" si="2"/>
        <v>115850000</v>
      </c>
      <c r="K9" s="41">
        <f t="shared" si="2"/>
        <v>121560893</v>
      </c>
      <c r="L9" s="40">
        <f t="shared" si="2"/>
        <v>84487000</v>
      </c>
      <c r="M9" s="41">
        <f t="shared" si="2"/>
        <v>39408160</v>
      </c>
      <c r="N9" s="40">
        <f t="shared" si="2"/>
        <v>0</v>
      </c>
      <c r="O9" s="41">
        <f t="shared" si="2"/>
        <v>0</v>
      </c>
      <c r="P9" s="40">
        <f t="shared" si="2"/>
        <v>258059000</v>
      </c>
      <c r="Q9" s="41">
        <f t="shared" si="2"/>
        <v>202151953</v>
      </c>
      <c r="R9" s="20">
        <f>IF(($J9       =0),0,((($L9       -$J9       )/$J9       )*100))</f>
        <v>-27.072075960293486</v>
      </c>
      <c r="S9" s="21">
        <f>IF(($K9       =0),0,((($M9       -$K9       )/$K9       )*100))</f>
        <v>-67.581547792677043</v>
      </c>
      <c r="T9" s="20">
        <f>IF(($E9       =0),0,(($P9       /$E9       )*100))</f>
        <v>69.047918467165587</v>
      </c>
      <c r="U9" s="22">
        <f>IF(($E9       =0),0,(($Q9       /$E9       )*100))</f>
        <v>54.089070982691133</v>
      </c>
      <c r="V9" s="40">
        <f t="shared" ref="V9:W9" si="3">SUM(V10:V27)</f>
        <v>49273000</v>
      </c>
      <c r="W9" s="41">
        <f t="shared" si="3"/>
        <v>15331000</v>
      </c>
    </row>
    <row r="10" spans="1:23" x14ac:dyDescent="0.2">
      <c r="A10" s="23" t="s">
        <v>36</v>
      </c>
      <c r="B10" s="42">
        <v>231752000</v>
      </c>
      <c r="C10" s="42">
        <v>-1198000</v>
      </c>
      <c r="D10" s="42"/>
      <c r="E10" s="42">
        <f t="shared" ref="E10:E41" si="4">$B10      +$C10      +$D10</f>
        <v>230554000</v>
      </c>
      <c r="F10" s="43">
        <v>230554000</v>
      </c>
      <c r="G10" s="44">
        <v>230554000</v>
      </c>
      <c r="H10" s="43">
        <v>45733000</v>
      </c>
      <c r="I10" s="44">
        <v>26656174</v>
      </c>
      <c r="J10" s="43">
        <v>64294000</v>
      </c>
      <c r="K10" s="44">
        <v>69603026</v>
      </c>
      <c r="L10" s="43">
        <v>75245000</v>
      </c>
      <c r="M10" s="44">
        <v>2970412</v>
      </c>
      <c r="N10" s="43"/>
      <c r="O10" s="44"/>
      <c r="P10" s="43">
        <f t="shared" ref="P10:P41" si="5">$H10      +$J10      +$L10      +$N10</f>
        <v>185272000</v>
      </c>
      <c r="Q10" s="44">
        <f t="shared" ref="Q10:Q41" si="6">$I10      +$K10      +$M10      +$O10</f>
        <v>99229612</v>
      </c>
      <c r="R10" s="24">
        <f t="shared" ref="R10:R41" si="7">IF(($J10      =0),0,((($L10      -$J10      )/$J10      )*100))</f>
        <v>17.032693563940647</v>
      </c>
      <c r="S10" s="25">
        <f t="shared" ref="S10:S41" si="8">IF(($K10      =0),0,((($M10      -$K10      )/$K10      )*100))</f>
        <v>-95.732352211238634</v>
      </c>
      <c r="T10" s="24">
        <f t="shared" ref="T10:T41" si="9">IF(($E10      =0),0,(($P10      /$E10      )*100))</f>
        <v>80.359481943492625</v>
      </c>
      <c r="U10" s="26">
        <f t="shared" ref="U10:U41" si="10">IF(($E10      =0),0,(($Q10      /$E10      )*100))</f>
        <v>43.03964017106621</v>
      </c>
      <c r="V10" s="43">
        <v>3133000</v>
      </c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>
        <v>50000000</v>
      </c>
      <c r="C12" s="42"/>
      <c r="D12" s="42"/>
      <c r="E12" s="42">
        <f t="shared" si="4"/>
        <v>50000000</v>
      </c>
      <c r="F12" s="43">
        <v>50000000</v>
      </c>
      <c r="G12" s="44">
        <v>27000000</v>
      </c>
      <c r="H12" s="43">
        <v>783000</v>
      </c>
      <c r="I12" s="44">
        <v>900450</v>
      </c>
      <c r="J12" s="43">
        <v>26217000</v>
      </c>
      <c r="K12" s="44">
        <v>764748</v>
      </c>
      <c r="L12" s="43"/>
      <c r="M12" s="44">
        <v>2150819</v>
      </c>
      <c r="N12" s="43"/>
      <c r="O12" s="44"/>
      <c r="P12" s="43">
        <f t="shared" si="5"/>
        <v>27000000</v>
      </c>
      <c r="Q12" s="44">
        <f t="shared" si="6"/>
        <v>3816017</v>
      </c>
      <c r="R12" s="24">
        <f t="shared" si="7"/>
        <v>-100</v>
      </c>
      <c r="S12" s="25">
        <f t="shared" si="8"/>
        <v>181.24545601949924</v>
      </c>
      <c r="T12" s="24">
        <f t="shared" si="9"/>
        <v>54</v>
      </c>
      <c r="U12" s="26">
        <f t="shared" si="10"/>
        <v>7.632034</v>
      </c>
      <c r="V12" s="43"/>
      <c r="W12" s="44"/>
    </row>
    <row r="13" spans="1:23" x14ac:dyDescent="0.2">
      <c r="A13" s="23" t="s">
        <v>39</v>
      </c>
      <c r="B13" s="42">
        <v>4971000</v>
      </c>
      <c r="C13" s="42"/>
      <c r="D13" s="42"/>
      <c r="E13" s="42">
        <f t="shared" si="4"/>
        <v>4971000</v>
      </c>
      <c r="F13" s="43">
        <v>4971000</v>
      </c>
      <c r="G13" s="44">
        <v>4971000</v>
      </c>
      <c r="H13" s="43">
        <v>1119000</v>
      </c>
      <c r="I13" s="44">
        <v>800593</v>
      </c>
      <c r="J13" s="43"/>
      <c r="K13" s="44">
        <v>2677295</v>
      </c>
      <c r="L13" s="43">
        <v>3303000</v>
      </c>
      <c r="M13" s="44">
        <v>1275447</v>
      </c>
      <c r="N13" s="43"/>
      <c r="O13" s="44"/>
      <c r="P13" s="43">
        <f t="shared" si="5"/>
        <v>4422000</v>
      </c>
      <c r="Q13" s="44">
        <f t="shared" si="6"/>
        <v>4753335</v>
      </c>
      <c r="R13" s="24">
        <f t="shared" si="7"/>
        <v>0</v>
      </c>
      <c r="S13" s="25">
        <f t="shared" si="8"/>
        <v>-52.36061024280103</v>
      </c>
      <c r="T13" s="24">
        <f t="shared" si="9"/>
        <v>88.955944477972238</v>
      </c>
      <c r="U13" s="26">
        <f t="shared" si="10"/>
        <v>95.621303560651782</v>
      </c>
      <c r="V13" s="43">
        <v>55000</v>
      </c>
      <c r="W13" s="44"/>
    </row>
    <row r="14" spans="1:23" x14ac:dyDescent="0.2">
      <c r="A14" s="23" t="s">
        <v>40</v>
      </c>
      <c r="B14" s="42">
        <v>20000000</v>
      </c>
      <c r="C14" s="42"/>
      <c r="D14" s="42"/>
      <c r="E14" s="42">
        <f t="shared" si="4"/>
        <v>20000000</v>
      </c>
      <c r="F14" s="43">
        <v>20000000</v>
      </c>
      <c r="G14" s="44">
        <v>20000000</v>
      </c>
      <c r="H14" s="43">
        <v>5000000</v>
      </c>
      <c r="I14" s="44">
        <v>2649248</v>
      </c>
      <c r="J14" s="43">
        <v>7022000</v>
      </c>
      <c r="K14" s="44">
        <v>10765606</v>
      </c>
      <c r="L14" s="43">
        <v>1370000</v>
      </c>
      <c r="M14" s="44">
        <v>1370001</v>
      </c>
      <c r="N14" s="43"/>
      <c r="O14" s="44"/>
      <c r="P14" s="43">
        <f t="shared" si="5"/>
        <v>13392000</v>
      </c>
      <c r="Q14" s="44">
        <f t="shared" si="6"/>
        <v>14784855</v>
      </c>
      <c r="R14" s="24">
        <f t="shared" si="7"/>
        <v>-80.489888920535464</v>
      </c>
      <c r="S14" s="25">
        <f t="shared" si="8"/>
        <v>-87.274278846913035</v>
      </c>
      <c r="T14" s="24">
        <f t="shared" si="9"/>
        <v>66.959999999999994</v>
      </c>
      <c r="U14" s="26">
        <f t="shared" si="10"/>
        <v>73.924274999999994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13214000</v>
      </c>
      <c r="C20" s="42"/>
      <c r="D20" s="42"/>
      <c r="E20" s="42">
        <f t="shared" si="4"/>
        <v>13214000</v>
      </c>
      <c r="F20" s="43">
        <v>13214000</v>
      </c>
      <c r="G20" s="44">
        <v>13214000</v>
      </c>
      <c r="H20" s="43"/>
      <c r="I20" s="44">
        <v>6704720</v>
      </c>
      <c r="J20" s="43">
        <v>2973000</v>
      </c>
      <c r="K20" s="44">
        <v>12393599</v>
      </c>
      <c r="L20" s="43"/>
      <c r="M20" s="44">
        <v>8426323</v>
      </c>
      <c r="N20" s="43"/>
      <c r="O20" s="44"/>
      <c r="P20" s="43">
        <f t="shared" si="5"/>
        <v>2973000</v>
      </c>
      <c r="Q20" s="44">
        <f t="shared" si="6"/>
        <v>27524642</v>
      </c>
      <c r="R20" s="24">
        <f t="shared" si="7"/>
        <v>-100</v>
      </c>
      <c r="S20" s="25">
        <f t="shared" si="8"/>
        <v>-32.010685515966756</v>
      </c>
      <c r="T20" s="24">
        <f t="shared" si="9"/>
        <v>22.498864840320874</v>
      </c>
      <c r="U20" s="26">
        <f t="shared" si="10"/>
        <v>208.2990918722567</v>
      </c>
      <c r="V20" s="43">
        <v>31578000</v>
      </c>
      <c r="W20" s="44">
        <v>15331000</v>
      </c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70000000</v>
      </c>
      <c r="C23" s="42">
        <v>-15000000</v>
      </c>
      <c r="D23" s="42"/>
      <c r="E23" s="42">
        <f t="shared" si="4"/>
        <v>55000000</v>
      </c>
      <c r="F23" s="43">
        <v>70000000</v>
      </c>
      <c r="G23" s="44">
        <v>55000000</v>
      </c>
      <c r="H23" s="43">
        <v>5087000</v>
      </c>
      <c r="I23" s="44">
        <v>3471715</v>
      </c>
      <c r="J23" s="43">
        <v>15344000</v>
      </c>
      <c r="K23" s="44">
        <v>25356619</v>
      </c>
      <c r="L23" s="43">
        <v>4569000</v>
      </c>
      <c r="M23" s="44">
        <v>23215158</v>
      </c>
      <c r="N23" s="43"/>
      <c r="O23" s="44"/>
      <c r="P23" s="43">
        <f t="shared" si="5"/>
        <v>25000000</v>
      </c>
      <c r="Q23" s="44">
        <f t="shared" si="6"/>
        <v>52043492</v>
      </c>
      <c r="R23" s="24">
        <f t="shared" si="7"/>
        <v>-70.222888425443173</v>
      </c>
      <c r="S23" s="25">
        <f t="shared" si="8"/>
        <v>-8.4453727841239399</v>
      </c>
      <c r="T23" s="24">
        <f t="shared" si="9"/>
        <v>45.454545454545453</v>
      </c>
      <c r="U23" s="26">
        <f t="shared" si="10"/>
        <v>94.624530909090907</v>
      </c>
      <c r="V23" s="43">
        <v>14507000</v>
      </c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8992000</v>
      </c>
      <c r="C28" s="39">
        <f t="shared" si="11"/>
        <v>0</v>
      </c>
      <c r="D28" s="39">
        <f t="shared" si="11"/>
        <v>0</v>
      </c>
      <c r="E28" s="39">
        <f t="shared" si="11"/>
        <v>8992000</v>
      </c>
      <c r="F28" s="40">
        <f t="shared" si="11"/>
        <v>8992000</v>
      </c>
      <c r="G28" s="41">
        <f t="shared" si="11"/>
        <v>8992000</v>
      </c>
      <c r="H28" s="40">
        <f t="shared" si="11"/>
        <v>717000</v>
      </c>
      <c r="I28" s="41">
        <f t="shared" si="11"/>
        <v>798944</v>
      </c>
      <c r="J28" s="40">
        <f t="shared" si="11"/>
        <v>3729000</v>
      </c>
      <c r="K28" s="41">
        <f t="shared" si="11"/>
        <v>5130290</v>
      </c>
      <c r="L28" s="40">
        <f t="shared" si="11"/>
        <v>696000</v>
      </c>
      <c r="M28" s="41">
        <f t="shared" si="11"/>
        <v>1105096</v>
      </c>
      <c r="N28" s="40">
        <f t="shared" si="11"/>
        <v>0</v>
      </c>
      <c r="O28" s="41">
        <f t="shared" si="11"/>
        <v>0</v>
      </c>
      <c r="P28" s="40">
        <f t="shared" si="11"/>
        <v>5142000</v>
      </c>
      <c r="Q28" s="41">
        <f t="shared" si="11"/>
        <v>7034330</v>
      </c>
      <c r="R28" s="20">
        <f t="shared" si="7"/>
        <v>-81.33547868061143</v>
      </c>
      <c r="S28" s="21">
        <f t="shared" si="8"/>
        <v>-78.459385336891287</v>
      </c>
      <c r="T28" s="20">
        <f t="shared" si="9"/>
        <v>57.184163701067611</v>
      </c>
      <c r="U28" s="22">
        <f t="shared" si="10"/>
        <v>78.22875889679716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180000</v>
      </c>
      <c r="I31" s="44">
        <v>263863</v>
      </c>
      <c r="J31" s="43"/>
      <c r="K31" s="44">
        <v>403983</v>
      </c>
      <c r="L31" s="43">
        <v>82000</v>
      </c>
      <c r="M31" s="44">
        <v>342022</v>
      </c>
      <c r="N31" s="43"/>
      <c r="O31" s="44"/>
      <c r="P31" s="43">
        <f t="shared" si="5"/>
        <v>262000</v>
      </c>
      <c r="Q31" s="44">
        <f t="shared" si="6"/>
        <v>1009868</v>
      </c>
      <c r="R31" s="24">
        <f t="shared" si="7"/>
        <v>0</v>
      </c>
      <c r="S31" s="25">
        <f t="shared" si="8"/>
        <v>-15.337526579088722</v>
      </c>
      <c r="T31" s="24">
        <f t="shared" si="9"/>
        <v>13.789473684210526</v>
      </c>
      <c r="U31" s="26">
        <f t="shared" si="10"/>
        <v>53.15094736842105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2092000</v>
      </c>
      <c r="C33" s="42"/>
      <c r="D33" s="42"/>
      <c r="E33" s="42">
        <f t="shared" si="4"/>
        <v>2092000</v>
      </c>
      <c r="F33" s="43">
        <v>2092000</v>
      </c>
      <c r="G33" s="44">
        <v>2092000</v>
      </c>
      <c r="H33" s="43">
        <v>522000</v>
      </c>
      <c r="I33" s="44">
        <v>521467</v>
      </c>
      <c r="J33" s="43">
        <v>949000</v>
      </c>
      <c r="K33" s="44">
        <v>949417</v>
      </c>
      <c r="L33" s="43">
        <v>614000</v>
      </c>
      <c r="M33" s="44">
        <v>565507</v>
      </c>
      <c r="N33" s="43"/>
      <c r="O33" s="44"/>
      <c r="P33" s="43">
        <f t="shared" si="5"/>
        <v>2085000</v>
      </c>
      <c r="Q33" s="44">
        <f t="shared" si="6"/>
        <v>2036391</v>
      </c>
      <c r="R33" s="24">
        <f t="shared" si="7"/>
        <v>-35.30031612223393</v>
      </c>
      <c r="S33" s="25">
        <f t="shared" si="8"/>
        <v>-40.436394123972924</v>
      </c>
      <c r="T33" s="24">
        <f t="shared" si="9"/>
        <v>99.665391969407267</v>
      </c>
      <c r="U33" s="26">
        <f t="shared" si="10"/>
        <v>97.341826003824096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5000000</v>
      </c>
      <c r="C36" s="42"/>
      <c r="D36" s="42"/>
      <c r="E36" s="42">
        <f t="shared" si="4"/>
        <v>5000000</v>
      </c>
      <c r="F36" s="43">
        <v>5000000</v>
      </c>
      <c r="G36" s="44">
        <v>5000000</v>
      </c>
      <c r="H36" s="43">
        <v>15000</v>
      </c>
      <c r="I36" s="44">
        <v>13614</v>
      </c>
      <c r="J36" s="43">
        <v>2780000</v>
      </c>
      <c r="K36" s="44">
        <v>3776890</v>
      </c>
      <c r="L36" s="43"/>
      <c r="M36" s="44">
        <v>197567</v>
      </c>
      <c r="N36" s="43"/>
      <c r="O36" s="44"/>
      <c r="P36" s="43">
        <f t="shared" si="5"/>
        <v>2795000</v>
      </c>
      <c r="Q36" s="44">
        <f t="shared" si="6"/>
        <v>3988071</v>
      </c>
      <c r="R36" s="24">
        <f t="shared" si="7"/>
        <v>-100</v>
      </c>
      <c r="S36" s="25">
        <f t="shared" si="8"/>
        <v>-94.769056022282882</v>
      </c>
      <c r="T36" s="24">
        <f t="shared" si="9"/>
        <v>55.900000000000006</v>
      </c>
      <c r="U36" s="26">
        <f t="shared" si="10"/>
        <v>79.761420000000001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31098000</v>
      </c>
      <c r="C43" s="45">
        <f t="shared" si="20"/>
        <v>-14543000</v>
      </c>
      <c r="D43" s="45">
        <f t="shared" si="20"/>
        <v>0</v>
      </c>
      <c r="E43" s="45">
        <f t="shared" si="20"/>
        <v>16555000</v>
      </c>
      <c r="F43" s="46">
        <f t="shared" si="20"/>
        <v>30563000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31098000</v>
      </c>
      <c r="C44" s="39">
        <f t="shared" si="22"/>
        <v>-14543000</v>
      </c>
      <c r="D44" s="39">
        <f t="shared" si="22"/>
        <v>0</v>
      </c>
      <c r="E44" s="39">
        <f t="shared" si="22"/>
        <v>16555000</v>
      </c>
      <c r="F44" s="40">
        <f t="shared" si="22"/>
        <v>30563000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30098000</v>
      </c>
      <c r="C46" s="42">
        <v>-14008000</v>
      </c>
      <c r="D46" s="42"/>
      <c r="E46" s="42">
        <f t="shared" si="13"/>
        <v>16090000</v>
      </c>
      <c r="F46" s="43">
        <v>30098000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1000000</v>
      </c>
      <c r="C47" s="42">
        <v>-535000</v>
      </c>
      <c r="D47" s="42"/>
      <c r="E47" s="42">
        <f t="shared" si="13"/>
        <v>465000</v>
      </c>
      <c r="F47" s="43">
        <v>465000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430027000</v>
      </c>
      <c r="C61" s="39">
        <f t="shared" si="26"/>
        <v>-30741000</v>
      </c>
      <c r="D61" s="39">
        <f t="shared" si="26"/>
        <v>0</v>
      </c>
      <c r="E61" s="39">
        <f t="shared" si="26"/>
        <v>399286000</v>
      </c>
      <c r="F61" s="40">
        <f t="shared" si="26"/>
        <v>428294000</v>
      </c>
      <c r="G61" s="41">
        <f t="shared" si="26"/>
        <v>359731000</v>
      </c>
      <c r="H61" s="40">
        <f t="shared" si="26"/>
        <v>58439000</v>
      </c>
      <c r="I61" s="41">
        <f t="shared" si="26"/>
        <v>41981844</v>
      </c>
      <c r="J61" s="40">
        <f t="shared" si="26"/>
        <v>119579000</v>
      </c>
      <c r="K61" s="41">
        <f t="shared" si="26"/>
        <v>126691183</v>
      </c>
      <c r="L61" s="40">
        <f t="shared" si="26"/>
        <v>85183000</v>
      </c>
      <c r="M61" s="41">
        <f t="shared" si="26"/>
        <v>40513256</v>
      </c>
      <c r="N61" s="40">
        <f t="shared" si="26"/>
        <v>0</v>
      </c>
      <c r="O61" s="41">
        <f t="shared" si="26"/>
        <v>0</v>
      </c>
      <c r="P61" s="40">
        <f t="shared" si="26"/>
        <v>263201000</v>
      </c>
      <c r="Q61" s="41">
        <f t="shared" si="26"/>
        <v>209186283</v>
      </c>
      <c r="R61" s="20">
        <f t="shared" si="16"/>
        <v>-28.764247903059903</v>
      </c>
      <c r="S61" s="21">
        <f t="shared" si="17"/>
        <v>-68.022039860500797</v>
      </c>
      <c r="T61" s="20">
        <f t="shared" si="18"/>
        <v>65.917913475553874</v>
      </c>
      <c r="U61" s="22">
        <f t="shared" si="19"/>
        <v>52.390087055393877</v>
      </c>
      <c r="V61" s="40">
        <f t="shared" ref="V61:W61" si="27">+V8+V43</f>
        <v>49273000</v>
      </c>
      <c r="W61" s="41">
        <f t="shared" si="27"/>
        <v>15331000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430027000</v>
      </c>
      <c r="C65" s="48">
        <f t="shared" si="30"/>
        <v>-30741000</v>
      </c>
      <c r="D65" s="48">
        <f t="shared" si="30"/>
        <v>0</v>
      </c>
      <c r="E65" s="48">
        <f t="shared" si="30"/>
        <v>399286000</v>
      </c>
      <c r="F65" s="49">
        <f t="shared" si="30"/>
        <v>428294000</v>
      </c>
      <c r="G65" s="50">
        <f t="shared" si="30"/>
        <v>359731000</v>
      </c>
      <c r="H65" s="49">
        <f t="shared" si="30"/>
        <v>58439000</v>
      </c>
      <c r="I65" s="50">
        <f t="shared" si="30"/>
        <v>41981844</v>
      </c>
      <c r="J65" s="49">
        <f t="shared" si="30"/>
        <v>119579000</v>
      </c>
      <c r="K65" s="50">
        <f t="shared" si="30"/>
        <v>126691183</v>
      </c>
      <c r="L65" s="49">
        <f t="shared" si="30"/>
        <v>85183000</v>
      </c>
      <c r="M65" s="51">
        <f t="shared" si="30"/>
        <v>40513256</v>
      </c>
      <c r="N65" s="49">
        <f t="shared" si="30"/>
        <v>0</v>
      </c>
      <c r="O65" s="50">
        <f t="shared" si="30"/>
        <v>0</v>
      </c>
      <c r="P65" s="49">
        <f t="shared" si="30"/>
        <v>263201000</v>
      </c>
      <c r="Q65" s="50">
        <f t="shared" si="30"/>
        <v>209186283</v>
      </c>
      <c r="R65" s="34">
        <f t="shared" si="16"/>
        <v>-28.764247903059903</v>
      </c>
      <c r="S65" s="35">
        <f t="shared" si="17"/>
        <v>-68.022039860500797</v>
      </c>
      <c r="T65" s="34">
        <f t="shared" si="18"/>
        <v>65.917913475553874</v>
      </c>
      <c r="U65" s="35">
        <f t="shared" si="19"/>
        <v>52.390087055393877</v>
      </c>
      <c r="V65" s="49">
        <f>+V61+V62</f>
        <v>49273000</v>
      </c>
      <c r="W65" s="50">
        <f>+W61+W62</f>
        <v>15331000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34343000</v>
      </c>
      <c r="C8" s="36">
        <f t="shared" si="0"/>
        <v>-230000</v>
      </c>
      <c r="D8" s="36">
        <f t="shared" si="0"/>
        <v>0</v>
      </c>
      <c r="E8" s="36">
        <f t="shared" si="0"/>
        <v>34113000</v>
      </c>
      <c r="F8" s="37">
        <f t="shared" si="0"/>
        <v>34113000</v>
      </c>
      <c r="G8" s="38">
        <f t="shared" si="0"/>
        <v>34113000</v>
      </c>
      <c r="H8" s="37">
        <f t="shared" si="0"/>
        <v>6980000</v>
      </c>
      <c r="I8" s="38">
        <f t="shared" si="0"/>
        <v>9446414</v>
      </c>
      <c r="J8" s="37">
        <f t="shared" si="0"/>
        <v>7941000</v>
      </c>
      <c r="K8" s="38">
        <f t="shared" si="0"/>
        <v>16335962</v>
      </c>
      <c r="L8" s="37">
        <f t="shared" si="0"/>
        <v>6200000</v>
      </c>
      <c r="M8" s="38">
        <f t="shared" si="0"/>
        <v>5888136</v>
      </c>
      <c r="N8" s="37">
        <f t="shared" si="0"/>
        <v>0</v>
      </c>
      <c r="O8" s="38">
        <f t="shared" si="0"/>
        <v>0</v>
      </c>
      <c r="P8" s="37">
        <f t="shared" si="0"/>
        <v>21121000</v>
      </c>
      <c r="Q8" s="38">
        <f t="shared" si="0"/>
        <v>31670512</v>
      </c>
      <c r="R8" s="16">
        <f>IF(($J8       =0),0,((($L8       -$J8       )/$J8       )*100))</f>
        <v>-21.924190907946102</v>
      </c>
      <c r="S8" s="17">
        <f>IF(($K8       =0),0,((($M8       -$K8       )/$K8       )*100))</f>
        <v>-63.955988634155737</v>
      </c>
      <c r="T8" s="16">
        <f>IF(($E8       =0),0,(($P8       /$E8       )*100))</f>
        <v>61.914812534810778</v>
      </c>
      <c r="U8" s="18">
        <f>IF(($E8       =0),0,(($Q8       /$E8       )*100))</f>
        <v>92.840008208014538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29802000</v>
      </c>
      <c r="C9" s="39">
        <f t="shared" si="2"/>
        <v>0</v>
      </c>
      <c r="D9" s="39">
        <f t="shared" si="2"/>
        <v>0</v>
      </c>
      <c r="E9" s="39">
        <f t="shared" si="2"/>
        <v>29802000</v>
      </c>
      <c r="F9" s="40">
        <f t="shared" si="2"/>
        <v>29802000</v>
      </c>
      <c r="G9" s="41">
        <f t="shared" si="2"/>
        <v>29802000</v>
      </c>
      <c r="H9" s="40">
        <f t="shared" si="2"/>
        <v>6442000</v>
      </c>
      <c r="I9" s="41">
        <f t="shared" si="2"/>
        <v>8415481</v>
      </c>
      <c r="J9" s="40">
        <f t="shared" si="2"/>
        <v>7650000</v>
      </c>
      <c r="K9" s="41">
        <f t="shared" si="2"/>
        <v>14402435</v>
      </c>
      <c r="L9" s="40">
        <f t="shared" si="2"/>
        <v>5448000</v>
      </c>
      <c r="M9" s="41">
        <f t="shared" si="2"/>
        <v>4626454</v>
      </c>
      <c r="N9" s="40">
        <f t="shared" si="2"/>
        <v>0</v>
      </c>
      <c r="O9" s="41">
        <f t="shared" si="2"/>
        <v>0</v>
      </c>
      <c r="P9" s="40">
        <f t="shared" si="2"/>
        <v>19540000</v>
      </c>
      <c r="Q9" s="41">
        <f t="shared" si="2"/>
        <v>27444370</v>
      </c>
      <c r="R9" s="20">
        <f>IF(($J9       =0),0,((($L9       -$J9       )/$J9       )*100))</f>
        <v>-28.784313725490197</v>
      </c>
      <c r="S9" s="21">
        <f>IF(($K9       =0),0,((($M9       -$K9       )/$K9       )*100))</f>
        <v>-67.877279085099147</v>
      </c>
      <c r="T9" s="20">
        <f>IF(($E9       =0),0,(($P9       /$E9       )*100))</f>
        <v>65.56606939131602</v>
      </c>
      <c r="U9" s="22">
        <f>IF(($E9       =0),0,(($Q9       /$E9       )*100))</f>
        <v>92.089020871082482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18159000</v>
      </c>
      <c r="C10" s="42"/>
      <c r="D10" s="42"/>
      <c r="E10" s="42">
        <f t="shared" ref="E10:E41" si="4">$B10      +$C10      +$D10</f>
        <v>18159000</v>
      </c>
      <c r="F10" s="43">
        <v>18159000</v>
      </c>
      <c r="G10" s="44">
        <v>18159000</v>
      </c>
      <c r="H10" s="43">
        <v>4608000</v>
      </c>
      <c r="I10" s="44">
        <v>4101818</v>
      </c>
      <c r="J10" s="43">
        <v>4624000</v>
      </c>
      <c r="K10" s="44">
        <v>4025946</v>
      </c>
      <c r="L10" s="43">
        <v>5448000</v>
      </c>
      <c r="M10" s="44">
        <v>4099627</v>
      </c>
      <c r="N10" s="43"/>
      <c r="O10" s="44"/>
      <c r="P10" s="43">
        <f t="shared" ref="P10:P41" si="5">$H10      +$J10      +$L10      +$N10</f>
        <v>14680000</v>
      </c>
      <c r="Q10" s="44">
        <f t="shared" ref="Q10:Q41" si="6">$I10      +$K10      +$M10      +$O10</f>
        <v>12227391</v>
      </c>
      <c r="R10" s="24">
        <f t="shared" ref="R10:R41" si="7">IF(($J10      =0),0,((($L10      -$J10      )/$J10      )*100))</f>
        <v>17.820069204152251</v>
      </c>
      <c r="S10" s="25">
        <f t="shared" ref="S10:S41" si="8">IF(($K10      =0),0,((($M10      -$K10      )/$K10      )*100))</f>
        <v>1.8301537079732317</v>
      </c>
      <c r="T10" s="24">
        <f t="shared" ref="T10:T41" si="9">IF(($E10      =0),0,(($P10      /$E10      )*100))</f>
        <v>80.84145602731428</v>
      </c>
      <c r="U10" s="26">
        <f t="shared" ref="U10:U41" si="10">IF(($E10      =0),0,(($Q10      /$E10      )*100))</f>
        <v>67.335156120931771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11643000</v>
      </c>
      <c r="C13" s="42"/>
      <c r="D13" s="42"/>
      <c r="E13" s="42">
        <f t="shared" si="4"/>
        <v>11643000</v>
      </c>
      <c r="F13" s="43">
        <v>11643000</v>
      </c>
      <c r="G13" s="44">
        <v>11643000</v>
      </c>
      <c r="H13" s="43">
        <v>1834000</v>
      </c>
      <c r="I13" s="44">
        <v>4313663</v>
      </c>
      <c r="J13" s="43">
        <v>3026000</v>
      </c>
      <c r="K13" s="44">
        <v>10376489</v>
      </c>
      <c r="L13" s="43"/>
      <c r="M13" s="44">
        <v>526827</v>
      </c>
      <c r="N13" s="43"/>
      <c r="O13" s="44"/>
      <c r="P13" s="43">
        <f t="shared" si="5"/>
        <v>4860000</v>
      </c>
      <c r="Q13" s="44">
        <f t="shared" si="6"/>
        <v>15216979</v>
      </c>
      <c r="R13" s="24">
        <f t="shared" si="7"/>
        <v>-100</v>
      </c>
      <c r="S13" s="25">
        <f t="shared" si="8"/>
        <v>-94.922878056344501</v>
      </c>
      <c r="T13" s="24">
        <f t="shared" si="9"/>
        <v>41.741819118783816</v>
      </c>
      <c r="U13" s="26">
        <f t="shared" si="10"/>
        <v>130.69637550459504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4541000</v>
      </c>
      <c r="C28" s="39">
        <f t="shared" si="11"/>
        <v>-230000</v>
      </c>
      <c r="D28" s="39">
        <f t="shared" si="11"/>
        <v>0</v>
      </c>
      <c r="E28" s="39">
        <f t="shared" si="11"/>
        <v>4311000</v>
      </c>
      <c r="F28" s="40">
        <f t="shared" si="11"/>
        <v>4311000</v>
      </c>
      <c r="G28" s="41">
        <f t="shared" si="11"/>
        <v>4311000</v>
      </c>
      <c r="H28" s="40">
        <f t="shared" si="11"/>
        <v>538000</v>
      </c>
      <c r="I28" s="41">
        <f t="shared" si="11"/>
        <v>1030933</v>
      </c>
      <c r="J28" s="40">
        <f t="shared" si="11"/>
        <v>291000</v>
      </c>
      <c r="K28" s="41">
        <f t="shared" si="11"/>
        <v>1933527</v>
      </c>
      <c r="L28" s="40">
        <f t="shared" si="11"/>
        <v>752000</v>
      </c>
      <c r="M28" s="41">
        <f t="shared" si="11"/>
        <v>1261682</v>
      </c>
      <c r="N28" s="40">
        <f t="shared" si="11"/>
        <v>0</v>
      </c>
      <c r="O28" s="41">
        <f t="shared" si="11"/>
        <v>0</v>
      </c>
      <c r="P28" s="40">
        <f t="shared" si="11"/>
        <v>1581000</v>
      </c>
      <c r="Q28" s="41">
        <f t="shared" si="11"/>
        <v>4226142</v>
      </c>
      <c r="R28" s="20">
        <f t="shared" si="7"/>
        <v>158.41924398625429</v>
      </c>
      <c r="S28" s="21">
        <f t="shared" si="8"/>
        <v>-34.747122745118119</v>
      </c>
      <c r="T28" s="20">
        <f t="shared" si="9"/>
        <v>36.673625608907443</v>
      </c>
      <c r="U28" s="22">
        <f t="shared" si="10"/>
        <v>98.031593597773139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152000</v>
      </c>
      <c r="I31" s="44">
        <v>229617</v>
      </c>
      <c r="J31" s="43">
        <v>291000</v>
      </c>
      <c r="K31" s="44">
        <v>1933527</v>
      </c>
      <c r="L31" s="43">
        <v>752000</v>
      </c>
      <c r="M31" s="44">
        <v>751998</v>
      </c>
      <c r="N31" s="43"/>
      <c r="O31" s="44"/>
      <c r="P31" s="43">
        <f t="shared" si="5"/>
        <v>1195000</v>
      </c>
      <c r="Q31" s="44">
        <f t="shared" si="6"/>
        <v>2915142</v>
      </c>
      <c r="R31" s="24">
        <f t="shared" si="7"/>
        <v>158.41924398625429</v>
      </c>
      <c r="S31" s="25">
        <f t="shared" si="8"/>
        <v>-61.107447684981899</v>
      </c>
      <c r="T31" s="24">
        <f t="shared" si="9"/>
        <v>39.833333333333329</v>
      </c>
      <c r="U31" s="26">
        <f t="shared" si="10"/>
        <v>97.171399999999991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1541000</v>
      </c>
      <c r="C33" s="42">
        <v>-230000</v>
      </c>
      <c r="D33" s="42"/>
      <c r="E33" s="42">
        <f t="shared" si="4"/>
        <v>1311000</v>
      </c>
      <c r="F33" s="43">
        <v>1311000</v>
      </c>
      <c r="G33" s="44">
        <v>1311000</v>
      </c>
      <c r="H33" s="43">
        <v>386000</v>
      </c>
      <c r="I33" s="44">
        <v>801316</v>
      </c>
      <c r="J33" s="43"/>
      <c r="K33" s="44"/>
      <c r="L33" s="43"/>
      <c r="M33" s="44">
        <v>509684</v>
      </c>
      <c r="N33" s="43"/>
      <c r="O33" s="44"/>
      <c r="P33" s="43">
        <f t="shared" si="5"/>
        <v>386000</v>
      </c>
      <c r="Q33" s="44">
        <f t="shared" si="6"/>
        <v>1311000</v>
      </c>
      <c r="R33" s="24">
        <f t="shared" si="7"/>
        <v>0</v>
      </c>
      <c r="S33" s="25">
        <f t="shared" si="8"/>
        <v>0</v>
      </c>
      <c r="T33" s="24">
        <f t="shared" si="9"/>
        <v>29.443173150266972</v>
      </c>
      <c r="U33" s="26">
        <f t="shared" si="10"/>
        <v>100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34343000</v>
      </c>
      <c r="C61" s="39">
        <f t="shared" si="26"/>
        <v>-230000</v>
      </c>
      <c r="D61" s="39">
        <f t="shared" si="26"/>
        <v>0</v>
      </c>
      <c r="E61" s="39">
        <f t="shared" si="26"/>
        <v>34113000</v>
      </c>
      <c r="F61" s="40">
        <f t="shared" si="26"/>
        <v>34113000</v>
      </c>
      <c r="G61" s="41">
        <f t="shared" si="26"/>
        <v>34113000</v>
      </c>
      <c r="H61" s="40">
        <f t="shared" si="26"/>
        <v>6980000</v>
      </c>
      <c r="I61" s="41">
        <f t="shared" si="26"/>
        <v>9446414</v>
      </c>
      <c r="J61" s="40">
        <f t="shared" si="26"/>
        <v>7941000</v>
      </c>
      <c r="K61" s="41">
        <f t="shared" si="26"/>
        <v>16335962</v>
      </c>
      <c r="L61" s="40">
        <f t="shared" si="26"/>
        <v>6200000</v>
      </c>
      <c r="M61" s="41">
        <f t="shared" si="26"/>
        <v>5888136</v>
      </c>
      <c r="N61" s="40">
        <f t="shared" si="26"/>
        <v>0</v>
      </c>
      <c r="O61" s="41">
        <f t="shared" si="26"/>
        <v>0</v>
      </c>
      <c r="P61" s="40">
        <f t="shared" si="26"/>
        <v>21121000</v>
      </c>
      <c r="Q61" s="41">
        <f t="shared" si="26"/>
        <v>31670512</v>
      </c>
      <c r="R61" s="20">
        <f t="shared" si="16"/>
        <v>-21.924190907946102</v>
      </c>
      <c r="S61" s="21">
        <f t="shared" si="17"/>
        <v>-63.955988634155737</v>
      </c>
      <c r="T61" s="20">
        <f t="shared" si="18"/>
        <v>61.914812534810778</v>
      </c>
      <c r="U61" s="22">
        <f t="shared" si="19"/>
        <v>92.840008208014538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34343000</v>
      </c>
      <c r="C65" s="48">
        <f t="shared" si="30"/>
        <v>-230000</v>
      </c>
      <c r="D65" s="48">
        <f t="shared" si="30"/>
        <v>0</v>
      </c>
      <c r="E65" s="48">
        <f t="shared" si="30"/>
        <v>34113000</v>
      </c>
      <c r="F65" s="49">
        <f t="shared" si="30"/>
        <v>34113000</v>
      </c>
      <c r="G65" s="50">
        <f t="shared" si="30"/>
        <v>34113000</v>
      </c>
      <c r="H65" s="49">
        <f t="shared" si="30"/>
        <v>6980000</v>
      </c>
      <c r="I65" s="50">
        <f t="shared" si="30"/>
        <v>9446414</v>
      </c>
      <c r="J65" s="49">
        <f t="shared" si="30"/>
        <v>7941000</v>
      </c>
      <c r="K65" s="50">
        <f t="shared" si="30"/>
        <v>16335962</v>
      </c>
      <c r="L65" s="49">
        <f t="shared" si="30"/>
        <v>6200000</v>
      </c>
      <c r="M65" s="51">
        <f t="shared" si="30"/>
        <v>5888136</v>
      </c>
      <c r="N65" s="49">
        <f t="shared" si="30"/>
        <v>0</v>
      </c>
      <c r="O65" s="50">
        <f t="shared" si="30"/>
        <v>0</v>
      </c>
      <c r="P65" s="49">
        <f t="shared" si="30"/>
        <v>21121000</v>
      </c>
      <c r="Q65" s="50">
        <f t="shared" si="30"/>
        <v>31670512</v>
      </c>
      <c r="R65" s="34">
        <f t="shared" si="16"/>
        <v>-21.924190907946102</v>
      </c>
      <c r="S65" s="35">
        <f t="shared" si="17"/>
        <v>-63.955988634155737</v>
      </c>
      <c r="T65" s="34">
        <f t="shared" si="18"/>
        <v>61.914812534810778</v>
      </c>
      <c r="U65" s="35">
        <f t="shared" si="19"/>
        <v>92.840008208014538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24284000</v>
      </c>
      <c r="C8" s="36">
        <f t="shared" si="0"/>
        <v>0</v>
      </c>
      <c r="D8" s="36">
        <f t="shared" si="0"/>
        <v>0</v>
      </c>
      <c r="E8" s="36">
        <f t="shared" si="0"/>
        <v>24284000</v>
      </c>
      <c r="F8" s="37">
        <f t="shared" si="0"/>
        <v>24284000</v>
      </c>
      <c r="G8" s="38">
        <f t="shared" si="0"/>
        <v>24284000</v>
      </c>
      <c r="H8" s="37">
        <f t="shared" si="0"/>
        <v>8050000</v>
      </c>
      <c r="I8" s="38">
        <f t="shared" si="0"/>
        <v>8072518</v>
      </c>
      <c r="J8" s="37">
        <f t="shared" si="0"/>
        <v>6891000</v>
      </c>
      <c r="K8" s="38">
        <f t="shared" si="0"/>
        <v>6927924</v>
      </c>
      <c r="L8" s="37">
        <f t="shared" si="0"/>
        <v>6938000</v>
      </c>
      <c r="M8" s="38">
        <f t="shared" si="0"/>
        <v>2871971</v>
      </c>
      <c r="N8" s="37">
        <f t="shared" si="0"/>
        <v>0</v>
      </c>
      <c r="O8" s="38">
        <f t="shared" si="0"/>
        <v>0</v>
      </c>
      <c r="P8" s="37">
        <f t="shared" si="0"/>
        <v>21879000</v>
      </c>
      <c r="Q8" s="38">
        <f t="shared" si="0"/>
        <v>17872413</v>
      </c>
      <c r="R8" s="16">
        <f>IF(($J8       =0),0,((($L8       -$J8       )/$J8       )*100))</f>
        <v>0.68204904948483525</v>
      </c>
      <c r="S8" s="17">
        <f>IF(($K8       =0),0,((($M8       -$K8       )/$K8       )*100))</f>
        <v>-58.544998472846984</v>
      </c>
      <c r="T8" s="16">
        <f>IF(($E8       =0),0,(($P8       /$E8       )*100))</f>
        <v>90.096359743040694</v>
      </c>
      <c r="U8" s="18">
        <f>IF(($E8       =0),0,(($Q8       /$E8       )*100))</f>
        <v>73.597483940042835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20974000</v>
      </c>
      <c r="C9" s="39">
        <f t="shared" si="2"/>
        <v>0</v>
      </c>
      <c r="D9" s="39">
        <f t="shared" si="2"/>
        <v>0</v>
      </c>
      <c r="E9" s="39">
        <f t="shared" si="2"/>
        <v>20974000</v>
      </c>
      <c r="F9" s="40">
        <f t="shared" si="2"/>
        <v>20974000</v>
      </c>
      <c r="G9" s="41">
        <f t="shared" si="2"/>
        <v>20974000</v>
      </c>
      <c r="H9" s="40">
        <f t="shared" si="2"/>
        <v>6283000</v>
      </c>
      <c r="I9" s="41">
        <f t="shared" si="2"/>
        <v>6305695</v>
      </c>
      <c r="J9" s="40">
        <f t="shared" si="2"/>
        <v>6388000</v>
      </c>
      <c r="K9" s="41">
        <f t="shared" si="2"/>
        <v>6381202</v>
      </c>
      <c r="L9" s="40">
        <f t="shared" si="2"/>
        <v>6292000</v>
      </c>
      <c r="M9" s="41">
        <f t="shared" si="2"/>
        <v>2320814</v>
      </c>
      <c r="N9" s="40">
        <f t="shared" si="2"/>
        <v>0</v>
      </c>
      <c r="O9" s="41">
        <f t="shared" si="2"/>
        <v>0</v>
      </c>
      <c r="P9" s="40">
        <f t="shared" si="2"/>
        <v>18963000</v>
      </c>
      <c r="Q9" s="41">
        <f t="shared" si="2"/>
        <v>15007711</v>
      </c>
      <c r="R9" s="20">
        <f>IF(($J9       =0),0,((($L9       -$J9       )/$J9       )*100))</f>
        <v>-1.5028177833437695</v>
      </c>
      <c r="S9" s="21">
        <f>IF(($K9       =0),0,((($M9       -$K9       )/$K9       )*100))</f>
        <v>-63.630457083163961</v>
      </c>
      <c r="T9" s="20">
        <f>IF(($E9       =0),0,(($P9       /$E9       )*100))</f>
        <v>90.411938590636026</v>
      </c>
      <c r="U9" s="22">
        <f>IF(($E9       =0),0,(($Q9       /$E9       )*100))</f>
        <v>71.553880995518256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20974000</v>
      </c>
      <c r="C10" s="42"/>
      <c r="D10" s="42"/>
      <c r="E10" s="42">
        <f t="shared" ref="E10:E41" si="4">$B10      +$C10      +$D10</f>
        <v>20974000</v>
      </c>
      <c r="F10" s="43">
        <v>20974000</v>
      </c>
      <c r="G10" s="44">
        <v>20974000</v>
      </c>
      <c r="H10" s="43">
        <v>6283000</v>
      </c>
      <c r="I10" s="44">
        <v>6305695</v>
      </c>
      <c r="J10" s="43">
        <v>6388000</v>
      </c>
      <c r="K10" s="44">
        <v>6381202</v>
      </c>
      <c r="L10" s="43">
        <v>6292000</v>
      </c>
      <c r="M10" s="44">
        <v>2320814</v>
      </c>
      <c r="N10" s="43"/>
      <c r="O10" s="44"/>
      <c r="P10" s="43">
        <f t="shared" ref="P10:P41" si="5">$H10      +$J10      +$L10      +$N10</f>
        <v>18963000</v>
      </c>
      <c r="Q10" s="44">
        <f t="shared" ref="Q10:Q41" si="6">$I10      +$K10      +$M10      +$O10</f>
        <v>15007711</v>
      </c>
      <c r="R10" s="24">
        <f t="shared" ref="R10:R41" si="7">IF(($J10      =0),0,((($L10      -$J10      )/$J10      )*100))</f>
        <v>-1.5028177833437695</v>
      </c>
      <c r="S10" s="25">
        <f t="shared" ref="S10:S41" si="8">IF(($K10      =0),0,((($M10      -$K10      )/$K10      )*100))</f>
        <v>-63.630457083163961</v>
      </c>
      <c r="T10" s="24">
        <f t="shared" ref="T10:T41" si="9">IF(($E10      =0),0,(($P10      /$E10      )*100))</f>
        <v>90.411938590636026</v>
      </c>
      <c r="U10" s="26">
        <f t="shared" ref="U10:U41" si="10">IF(($E10      =0),0,(($Q10      /$E10      )*100))</f>
        <v>71.553880995518256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3310000</v>
      </c>
      <c r="C28" s="39">
        <f t="shared" si="11"/>
        <v>0</v>
      </c>
      <c r="D28" s="39">
        <f t="shared" si="11"/>
        <v>0</v>
      </c>
      <c r="E28" s="39">
        <f t="shared" si="11"/>
        <v>3310000</v>
      </c>
      <c r="F28" s="40">
        <f t="shared" si="11"/>
        <v>3310000</v>
      </c>
      <c r="G28" s="41">
        <f t="shared" si="11"/>
        <v>3310000</v>
      </c>
      <c r="H28" s="40">
        <f t="shared" si="11"/>
        <v>1767000</v>
      </c>
      <c r="I28" s="41">
        <f t="shared" si="11"/>
        <v>1766823</v>
      </c>
      <c r="J28" s="40">
        <f t="shared" si="11"/>
        <v>503000</v>
      </c>
      <c r="K28" s="41">
        <f t="shared" si="11"/>
        <v>546722</v>
      </c>
      <c r="L28" s="40">
        <f t="shared" si="11"/>
        <v>646000</v>
      </c>
      <c r="M28" s="41">
        <f t="shared" si="11"/>
        <v>551157</v>
      </c>
      <c r="N28" s="40">
        <f t="shared" si="11"/>
        <v>0</v>
      </c>
      <c r="O28" s="41">
        <f t="shared" si="11"/>
        <v>0</v>
      </c>
      <c r="P28" s="40">
        <f t="shared" si="11"/>
        <v>2916000</v>
      </c>
      <c r="Q28" s="41">
        <f t="shared" si="11"/>
        <v>2864702</v>
      </c>
      <c r="R28" s="20">
        <f t="shared" si="7"/>
        <v>28.429423459244536</v>
      </c>
      <c r="S28" s="21">
        <f t="shared" si="8"/>
        <v>0.81119837870069245</v>
      </c>
      <c r="T28" s="20">
        <f t="shared" si="9"/>
        <v>88.096676737160124</v>
      </c>
      <c r="U28" s="22">
        <f t="shared" si="10"/>
        <v>86.54688821752265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1509000</v>
      </c>
      <c r="I31" s="44">
        <v>1508374</v>
      </c>
      <c r="J31" s="43">
        <v>85000</v>
      </c>
      <c r="K31" s="44">
        <v>128529</v>
      </c>
      <c r="L31" s="43">
        <v>130000</v>
      </c>
      <c r="M31" s="44">
        <v>131488</v>
      </c>
      <c r="N31" s="43"/>
      <c r="O31" s="44"/>
      <c r="P31" s="43">
        <f t="shared" si="5"/>
        <v>1724000</v>
      </c>
      <c r="Q31" s="44">
        <f t="shared" si="6"/>
        <v>1768391</v>
      </c>
      <c r="R31" s="24">
        <f t="shared" si="7"/>
        <v>52.941176470588239</v>
      </c>
      <c r="S31" s="25">
        <f t="shared" si="8"/>
        <v>2.3022041718211455</v>
      </c>
      <c r="T31" s="24">
        <f t="shared" si="9"/>
        <v>90.736842105263165</v>
      </c>
      <c r="U31" s="26">
        <f t="shared" si="10"/>
        <v>93.073210526315791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1410000</v>
      </c>
      <c r="C33" s="42"/>
      <c r="D33" s="42"/>
      <c r="E33" s="42">
        <f t="shared" si="4"/>
        <v>1410000</v>
      </c>
      <c r="F33" s="43">
        <v>1410000</v>
      </c>
      <c r="G33" s="44">
        <v>1410000</v>
      </c>
      <c r="H33" s="43">
        <v>258000</v>
      </c>
      <c r="I33" s="44">
        <v>258449</v>
      </c>
      <c r="J33" s="43">
        <v>418000</v>
      </c>
      <c r="K33" s="44">
        <v>418193</v>
      </c>
      <c r="L33" s="43">
        <v>516000</v>
      </c>
      <c r="M33" s="44">
        <v>419669</v>
      </c>
      <c r="N33" s="43"/>
      <c r="O33" s="44"/>
      <c r="P33" s="43">
        <f t="shared" si="5"/>
        <v>1192000</v>
      </c>
      <c r="Q33" s="44">
        <f t="shared" si="6"/>
        <v>1096311</v>
      </c>
      <c r="R33" s="24">
        <f t="shared" si="7"/>
        <v>23.444976076555022</v>
      </c>
      <c r="S33" s="25">
        <f t="shared" si="8"/>
        <v>0.35294708424100835</v>
      </c>
      <c r="T33" s="24">
        <f t="shared" si="9"/>
        <v>84.539007092198588</v>
      </c>
      <c r="U33" s="26">
        <f t="shared" si="10"/>
        <v>77.752553191489355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3105000</v>
      </c>
      <c r="C43" s="45">
        <f t="shared" si="20"/>
        <v>-3105000</v>
      </c>
      <c r="D43" s="45">
        <f t="shared" si="20"/>
        <v>0</v>
      </c>
      <c r="E43" s="45">
        <f t="shared" si="20"/>
        <v>0</v>
      </c>
      <c r="F43" s="46">
        <f t="shared" si="20"/>
        <v>3105000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3105000</v>
      </c>
      <c r="C44" s="39">
        <f t="shared" si="22"/>
        <v>-3105000</v>
      </c>
      <c r="D44" s="39">
        <f t="shared" si="22"/>
        <v>0</v>
      </c>
      <c r="E44" s="39">
        <f t="shared" si="22"/>
        <v>0</v>
      </c>
      <c r="F44" s="40">
        <f t="shared" si="22"/>
        <v>3105000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3105000</v>
      </c>
      <c r="C46" s="42">
        <v>-3105000</v>
      </c>
      <c r="D46" s="42"/>
      <c r="E46" s="42">
        <f t="shared" si="13"/>
        <v>0</v>
      </c>
      <c r="F46" s="43">
        <v>3105000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27389000</v>
      </c>
      <c r="C61" s="39">
        <f t="shared" si="26"/>
        <v>-3105000</v>
      </c>
      <c r="D61" s="39">
        <f t="shared" si="26"/>
        <v>0</v>
      </c>
      <c r="E61" s="39">
        <f t="shared" si="26"/>
        <v>24284000</v>
      </c>
      <c r="F61" s="40">
        <f t="shared" si="26"/>
        <v>27389000</v>
      </c>
      <c r="G61" s="41">
        <f t="shared" si="26"/>
        <v>24284000</v>
      </c>
      <c r="H61" s="40">
        <f t="shared" si="26"/>
        <v>8050000</v>
      </c>
      <c r="I61" s="41">
        <f t="shared" si="26"/>
        <v>8072518</v>
      </c>
      <c r="J61" s="40">
        <f t="shared" si="26"/>
        <v>6891000</v>
      </c>
      <c r="K61" s="41">
        <f t="shared" si="26"/>
        <v>6927924</v>
      </c>
      <c r="L61" s="40">
        <f t="shared" si="26"/>
        <v>6938000</v>
      </c>
      <c r="M61" s="41">
        <f t="shared" si="26"/>
        <v>2871971</v>
      </c>
      <c r="N61" s="40">
        <f t="shared" si="26"/>
        <v>0</v>
      </c>
      <c r="O61" s="41">
        <f t="shared" si="26"/>
        <v>0</v>
      </c>
      <c r="P61" s="40">
        <f t="shared" si="26"/>
        <v>21879000</v>
      </c>
      <c r="Q61" s="41">
        <f t="shared" si="26"/>
        <v>17872413</v>
      </c>
      <c r="R61" s="20">
        <f t="shared" si="16"/>
        <v>0.68204904948483525</v>
      </c>
      <c r="S61" s="21">
        <f t="shared" si="17"/>
        <v>-58.544998472846984</v>
      </c>
      <c r="T61" s="20">
        <f t="shared" si="18"/>
        <v>90.096359743040694</v>
      </c>
      <c r="U61" s="22">
        <f t="shared" si="19"/>
        <v>73.597483940042835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27389000</v>
      </c>
      <c r="C65" s="48">
        <f t="shared" si="30"/>
        <v>-3105000</v>
      </c>
      <c r="D65" s="48">
        <f t="shared" si="30"/>
        <v>0</v>
      </c>
      <c r="E65" s="48">
        <f t="shared" si="30"/>
        <v>24284000</v>
      </c>
      <c r="F65" s="49">
        <f t="shared" si="30"/>
        <v>27389000</v>
      </c>
      <c r="G65" s="50">
        <f t="shared" si="30"/>
        <v>24284000</v>
      </c>
      <c r="H65" s="49">
        <f t="shared" si="30"/>
        <v>8050000</v>
      </c>
      <c r="I65" s="50">
        <f t="shared" si="30"/>
        <v>8072518</v>
      </c>
      <c r="J65" s="49">
        <f t="shared" si="30"/>
        <v>6891000</v>
      </c>
      <c r="K65" s="50">
        <f t="shared" si="30"/>
        <v>6927924</v>
      </c>
      <c r="L65" s="49">
        <f t="shared" si="30"/>
        <v>6938000</v>
      </c>
      <c r="M65" s="51">
        <f t="shared" si="30"/>
        <v>2871971</v>
      </c>
      <c r="N65" s="49">
        <f t="shared" si="30"/>
        <v>0</v>
      </c>
      <c r="O65" s="50">
        <f t="shared" si="30"/>
        <v>0</v>
      </c>
      <c r="P65" s="49">
        <f t="shared" si="30"/>
        <v>21879000</v>
      </c>
      <c r="Q65" s="50">
        <f t="shared" si="30"/>
        <v>17872413</v>
      </c>
      <c r="R65" s="34">
        <f t="shared" si="16"/>
        <v>0.68204904948483525</v>
      </c>
      <c r="S65" s="35">
        <f t="shared" si="17"/>
        <v>-58.544998472846984</v>
      </c>
      <c r="T65" s="34">
        <f t="shared" si="18"/>
        <v>90.096359743040694</v>
      </c>
      <c r="U65" s="35">
        <f t="shared" si="19"/>
        <v>73.597483940042835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62705000</v>
      </c>
      <c r="C8" s="36">
        <f t="shared" si="0"/>
        <v>1500000</v>
      </c>
      <c r="D8" s="36">
        <f t="shared" si="0"/>
        <v>0</v>
      </c>
      <c r="E8" s="36">
        <f t="shared" si="0"/>
        <v>64205000</v>
      </c>
      <c r="F8" s="37">
        <f t="shared" si="0"/>
        <v>64205000</v>
      </c>
      <c r="G8" s="38">
        <f t="shared" si="0"/>
        <v>64205000</v>
      </c>
      <c r="H8" s="37">
        <f t="shared" si="0"/>
        <v>18932000</v>
      </c>
      <c r="I8" s="38">
        <f t="shared" si="0"/>
        <v>-165009875</v>
      </c>
      <c r="J8" s="37">
        <f t="shared" si="0"/>
        <v>19759000</v>
      </c>
      <c r="K8" s="38">
        <f t="shared" si="0"/>
        <v>17021152</v>
      </c>
      <c r="L8" s="37">
        <f t="shared" si="0"/>
        <v>15581000</v>
      </c>
      <c r="M8" s="38">
        <f t="shared" si="0"/>
        <v>7018262</v>
      </c>
      <c r="N8" s="37">
        <f t="shared" si="0"/>
        <v>0</v>
      </c>
      <c r="O8" s="38">
        <f t="shared" si="0"/>
        <v>0</v>
      </c>
      <c r="P8" s="37">
        <f t="shared" si="0"/>
        <v>54272000</v>
      </c>
      <c r="Q8" s="38">
        <f t="shared" si="0"/>
        <v>-140970461</v>
      </c>
      <c r="R8" s="16">
        <f>IF(($J8       =0),0,((($L8       -$J8       )/$J8       )*100))</f>
        <v>-21.144794777063616</v>
      </c>
      <c r="S8" s="17">
        <f>IF(($K8       =0),0,((($M8       -$K8       )/$K8       )*100))</f>
        <v>-58.767408927433351</v>
      </c>
      <c r="T8" s="16">
        <f>IF(($E8       =0),0,(($P8       /$E8       )*100))</f>
        <v>84.529242270851185</v>
      </c>
      <c r="U8" s="18">
        <f>IF(($E8       =0),0,(($Q8       /$E8       )*100))</f>
        <v>-219.56305739428393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58248000</v>
      </c>
      <c r="C9" s="39">
        <f t="shared" si="2"/>
        <v>1500000</v>
      </c>
      <c r="D9" s="39">
        <f t="shared" si="2"/>
        <v>0</v>
      </c>
      <c r="E9" s="39">
        <f t="shared" si="2"/>
        <v>59748000</v>
      </c>
      <c r="F9" s="40">
        <f t="shared" si="2"/>
        <v>59748000</v>
      </c>
      <c r="G9" s="41">
        <f t="shared" si="2"/>
        <v>59748000</v>
      </c>
      <c r="H9" s="40">
        <f t="shared" si="2"/>
        <v>17567000</v>
      </c>
      <c r="I9" s="41">
        <f t="shared" si="2"/>
        <v>-148440248</v>
      </c>
      <c r="J9" s="40">
        <f t="shared" si="2"/>
        <v>17761000</v>
      </c>
      <c r="K9" s="41">
        <f t="shared" si="2"/>
        <v>15684623</v>
      </c>
      <c r="L9" s="40">
        <f t="shared" si="2"/>
        <v>15380000</v>
      </c>
      <c r="M9" s="41">
        <f t="shared" si="2"/>
        <v>6818261</v>
      </c>
      <c r="N9" s="40">
        <f t="shared" si="2"/>
        <v>0</v>
      </c>
      <c r="O9" s="41">
        <f t="shared" si="2"/>
        <v>0</v>
      </c>
      <c r="P9" s="40">
        <f t="shared" si="2"/>
        <v>50708000</v>
      </c>
      <c r="Q9" s="41">
        <f t="shared" si="2"/>
        <v>-125937364</v>
      </c>
      <c r="R9" s="20">
        <f>IF(($J9       =0),0,((($L9       -$J9       )/$J9       )*100))</f>
        <v>-13.405776701762287</v>
      </c>
      <c r="S9" s="21">
        <f>IF(($K9       =0),0,((($M9       -$K9       )/$K9       )*100))</f>
        <v>-56.529009336086688</v>
      </c>
      <c r="T9" s="20">
        <f>IF(($E9       =0),0,(($P9       /$E9       )*100))</f>
        <v>84.86978643636607</v>
      </c>
      <c r="U9" s="22">
        <f>IF(($E9       =0),0,(($Q9       /$E9       )*100))</f>
        <v>-210.78088638950257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42689000</v>
      </c>
      <c r="C10" s="42">
        <v>1500000</v>
      </c>
      <c r="D10" s="42"/>
      <c r="E10" s="42">
        <f t="shared" ref="E10:E41" si="4">$B10      +$C10      +$D10</f>
        <v>44189000</v>
      </c>
      <c r="F10" s="43">
        <v>44189000</v>
      </c>
      <c r="G10" s="44">
        <v>44189000</v>
      </c>
      <c r="H10" s="43">
        <v>14195000</v>
      </c>
      <c r="I10" s="44">
        <v>-128460243</v>
      </c>
      <c r="J10" s="43">
        <v>15408000</v>
      </c>
      <c r="K10" s="44">
        <v>12444362</v>
      </c>
      <c r="L10" s="43">
        <v>14586000</v>
      </c>
      <c r="M10" s="44">
        <v>5674701</v>
      </c>
      <c r="N10" s="43"/>
      <c r="O10" s="44"/>
      <c r="P10" s="43">
        <f t="shared" ref="P10:P41" si="5">$H10      +$J10      +$L10      +$N10</f>
        <v>44189000</v>
      </c>
      <c r="Q10" s="44">
        <f t="shared" ref="Q10:Q41" si="6">$I10      +$K10      +$M10      +$O10</f>
        <v>-110341180</v>
      </c>
      <c r="R10" s="24">
        <f t="shared" ref="R10:R41" si="7">IF(($J10      =0),0,((($L10      -$J10      )/$J10      )*100))</f>
        <v>-5.3348909657320869</v>
      </c>
      <c r="S10" s="25">
        <f t="shared" ref="S10:S41" si="8">IF(($K10      =0),0,((($M10      -$K10      )/$K10      )*100))</f>
        <v>-54.399422003313624</v>
      </c>
      <c r="T10" s="24">
        <f t="shared" ref="T10:T41" si="9">IF(($E10      =0),0,(($P10      /$E10      )*100))</f>
        <v>100</v>
      </c>
      <c r="U10" s="26">
        <f t="shared" ref="U10:U41" si="10">IF(($E10      =0),0,(($Q10      /$E10      )*100))</f>
        <v>-249.70282196926837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6701000</v>
      </c>
      <c r="C13" s="42"/>
      <c r="D13" s="42"/>
      <c r="E13" s="42">
        <f t="shared" si="4"/>
        <v>6701000</v>
      </c>
      <c r="F13" s="43">
        <v>6701000</v>
      </c>
      <c r="G13" s="44">
        <v>6701000</v>
      </c>
      <c r="H13" s="43">
        <v>3000000</v>
      </c>
      <c r="I13" s="44">
        <v>-19980005</v>
      </c>
      <c r="J13" s="43">
        <v>743000</v>
      </c>
      <c r="K13" s="44">
        <v>3240261</v>
      </c>
      <c r="L13" s="43">
        <v>794000</v>
      </c>
      <c r="M13" s="44">
        <v>1143560</v>
      </c>
      <c r="N13" s="43"/>
      <c r="O13" s="44"/>
      <c r="P13" s="43">
        <f t="shared" si="5"/>
        <v>4537000</v>
      </c>
      <c r="Q13" s="44">
        <f t="shared" si="6"/>
        <v>-15596184</v>
      </c>
      <c r="R13" s="24">
        <f t="shared" si="7"/>
        <v>6.8640646029609691</v>
      </c>
      <c r="S13" s="25">
        <f t="shared" si="8"/>
        <v>-64.707781255892655</v>
      </c>
      <c r="T13" s="24">
        <f t="shared" si="9"/>
        <v>67.706312490673042</v>
      </c>
      <c r="U13" s="26">
        <f t="shared" si="10"/>
        <v>-232.74412774212806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8858000</v>
      </c>
      <c r="C20" s="42"/>
      <c r="D20" s="42"/>
      <c r="E20" s="42">
        <f t="shared" si="4"/>
        <v>8858000</v>
      </c>
      <c r="F20" s="43">
        <v>8858000</v>
      </c>
      <c r="G20" s="44">
        <v>8858000</v>
      </c>
      <c r="H20" s="43">
        <v>372000</v>
      </c>
      <c r="I20" s="44"/>
      <c r="J20" s="43">
        <v>1610000</v>
      </c>
      <c r="K20" s="44"/>
      <c r="L20" s="43"/>
      <c r="M20" s="44"/>
      <c r="N20" s="43"/>
      <c r="O20" s="44"/>
      <c r="P20" s="43">
        <f t="shared" si="5"/>
        <v>1982000</v>
      </c>
      <c r="Q20" s="44">
        <f t="shared" si="6"/>
        <v>0</v>
      </c>
      <c r="R20" s="24">
        <f t="shared" si="7"/>
        <v>-100</v>
      </c>
      <c r="S20" s="25">
        <f t="shared" si="8"/>
        <v>0</v>
      </c>
      <c r="T20" s="24">
        <f t="shared" si="9"/>
        <v>22.375254007676677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4457000</v>
      </c>
      <c r="C28" s="39">
        <f t="shared" si="11"/>
        <v>0</v>
      </c>
      <c r="D28" s="39">
        <f t="shared" si="11"/>
        <v>0</v>
      </c>
      <c r="E28" s="39">
        <f t="shared" si="11"/>
        <v>4457000</v>
      </c>
      <c r="F28" s="40">
        <f t="shared" si="11"/>
        <v>4457000</v>
      </c>
      <c r="G28" s="41">
        <f t="shared" si="11"/>
        <v>4457000</v>
      </c>
      <c r="H28" s="40">
        <f t="shared" si="11"/>
        <v>1365000</v>
      </c>
      <c r="I28" s="41">
        <f t="shared" si="11"/>
        <v>-16569627</v>
      </c>
      <c r="J28" s="40">
        <f t="shared" si="11"/>
        <v>1998000</v>
      </c>
      <c r="K28" s="41">
        <f t="shared" si="11"/>
        <v>1336529</v>
      </c>
      <c r="L28" s="40">
        <f t="shared" si="11"/>
        <v>201000</v>
      </c>
      <c r="M28" s="41">
        <f t="shared" si="11"/>
        <v>200001</v>
      </c>
      <c r="N28" s="40">
        <f t="shared" si="11"/>
        <v>0</v>
      </c>
      <c r="O28" s="41">
        <f t="shared" si="11"/>
        <v>0</v>
      </c>
      <c r="P28" s="40">
        <f t="shared" si="11"/>
        <v>3564000</v>
      </c>
      <c r="Q28" s="41">
        <f t="shared" si="11"/>
        <v>-15033097</v>
      </c>
      <c r="R28" s="20">
        <f t="shared" si="7"/>
        <v>-89.939939939939933</v>
      </c>
      <c r="S28" s="21">
        <f t="shared" si="8"/>
        <v>-85.03579046919296</v>
      </c>
      <c r="T28" s="20">
        <f t="shared" si="9"/>
        <v>79.964101413506839</v>
      </c>
      <c r="U28" s="22">
        <f t="shared" si="10"/>
        <v>-337.2918330715728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701000</v>
      </c>
      <c r="I31" s="44">
        <v>-6749999</v>
      </c>
      <c r="J31" s="43">
        <v>530000</v>
      </c>
      <c r="K31" s="44">
        <v>528901</v>
      </c>
      <c r="L31" s="43">
        <v>201000</v>
      </c>
      <c r="M31" s="44">
        <v>200001</v>
      </c>
      <c r="N31" s="43"/>
      <c r="O31" s="44"/>
      <c r="P31" s="43">
        <f t="shared" si="5"/>
        <v>1432000</v>
      </c>
      <c r="Q31" s="44">
        <f t="shared" si="6"/>
        <v>-6021097</v>
      </c>
      <c r="R31" s="24">
        <f t="shared" si="7"/>
        <v>-62.075471698113205</v>
      </c>
      <c r="S31" s="25">
        <f t="shared" si="8"/>
        <v>-62.185550793059576</v>
      </c>
      <c r="T31" s="24">
        <f t="shared" si="9"/>
        <v>79.555555555555557</v>
      </c>
      <c r="U31" s="26">
        <f t="shared" si="10"/>
        <v>-334.50538888888889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2657000</v>
      </c>
      <c r="C33" s="42"/>
      <c r="D33" s="42"/>
      <c r="E33" s="42">
        <f t="shared" si="4"/>
        <v>2657000</v>
      </c>
      <c r="F33" s="43">
        <v>2657000</v>
      </c>
      <c r="G33" s="44">
        <v>2657000</v>
      </c>
      <c r="H33" s="43">
        <v>664000</v>
      </c>
      <c r="I33" s="44">
        <v>-9819628</v>
      </c>
      <c r="J33" s="43">
        <v>1468000</v>
      </c>
      <c r="K33" s="44">
        <v>807628</v>
      </c>
      <c r="L33" s="43"/>
      <c r="M33" s="44"/>
      <c r="N33" s="43"/>
      <c r="O33" s="44"/>
      <c r="P33" s="43">
        <f t="shared" si="5"/>
        <v>2132000</v>
      </c>
      <c r="Q33" s="44">
        <f t="shared" si="6"/>
        <v>-9012000</v>
      </c>
      <c r="R33" s="24">
        <f t="shared" si="7"/>
        <v>-100</v>
      </c>
      <c r="S33" s="25">
        <f t="shared" si="8"/>
        <v>-100</v>
      </c>
      <c r="T33" s="24">
        <f t="shared" si="9"/>
        <v>80.240873165223931</v>
      </c>
      <c r="U33" s="26">
        <f t="shared" si="10"/>
        <v>-339.17952578095594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10737000</v>
      </c>
      <c r="C43" s="45">
        <f t="shared" si="20"/>
        <v>13909000</v>
      </c>
      <c r="D43" s="45">
        <f t="shared" si="20"/>
        <v>0</v>
      </c>
      <c r="E43" s="45">
        <f t="shared" si="20"/>
        <v>24646000</v>
      </c>
      <c r="F43" s="46">
        <f t="shared" si="20"/>
        <v>10737000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10737000</v>
      </c>
      <c r="C44" s="39">
        <f t="shared" si="22"/>
        <v>13909000</v>
      </c>
      <c r="D44" s="39">
        <f t="shared" si="22"/>
        <v>0</v>
      </c>
      <c r="E44" s="39">
        <f t="shared" si="22"/>
        <v>24646000</v>
      </c>
      <c r="F44" s="40">
        <f t="shared" si="22"/>
        <v>10737000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10737000</v>
      </c>
      <c r="C46" s="42">
        <v>13909000</v>
      </c>
      <c r="D46" s="42"/>
      <c r="E46" s="42">
        <f t="shared" si="13"/>
        <v>24646000</v>
      </c>
      <c r="F46" s="43">
        <v>10737000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73442000</v>
      </c>
      <c r="C61" s="39">
        <f t="shared" si="26"/>
        <v>15409000</v>
      </c>
      <c r="D61" s="39">
        <f t="shared" si="26"/>
        <v>0</v>
      </c>
      <c r="E61" s="39">
        <f t="shared" si="26"/>
        <v>88851000</v>
      </c>
      <c r="F61" s="40">
        <f t="shared" si="26"/>
        <v>74942000</v>
      </c>
      <c r="G61" s="41">
        <f t="shared" si="26"/>
        <v>64205000</v>
      </c>
      <c r="H61" s="40">
        <f t="shared" si="26"/>
        <v>18932000</v>
      </c>
      <c r="I61" s="41">
        <f t="shared" si="26"/>
        <v>-165009875</v>
      </c>
      <c r="J61" s="40">
        <f t="shared" si="26"/>
        <v>19759000</v>
      </c>
      <c r="K61" s="41">
        <f t="shared" si="26"/>
        <v>17021152</v>
      </c>
      <c r="L61" s="40">
        <f t="shared" si="26"/>
        <v>15581000</v>
      </c>
      <c r="M61" s="41">
        <f t="shared" si="26"/>
        <v>7018262</v>
      </c>
      <c r="N61" s="40">
        <f t="shared" si="26"/>
        <v>0</v>
      </c>
      <c r="O61" s="41">
        <f t="shared" si="26"/>
        <v>0</v>
      </c>
      <c r="P61" s="40">
        <f t="shared" si="26"/>
        <v>54272000</v>
      </c>
      <c r="Q61" s="41">
        <f t="shared" si="26"/>
        <v>-140970461</v>
      </c>
      <c r="R61" s="20">
        <f t="shared" si="16"/>
        <v>-21.144794777063616</v>
      </c>
      <c r="S61" s="21">
        <f t="shared" si="17"/>
        <v>-58.767408927433351</v>
      </c>
      <c r="T61" s="20">
        <f t="shared" si="18"/>
        <v>61.082036217937898</v>
      </c>
      <c r="U61" s="22">
        <f t="shared" si="19"/>
        <v>-158.65939719305354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73442000</v>
      </c>
      <c r="C65" s="48">
        <f t="shared" si="30"/>
        <v>15409000</v>
      </c>
      <c r="D65" s="48">
        <f t="shared" si="30"/>
        <v>0</v>
      </c>
      <c r="E65" s="48">
        <f t="shared" si="30"/>
        <v>88851000</v>
      </c>
      <c r="F65" s="49">
        <f t="shared" si="30"/>
        <v>74942000</v>
      </c>
      <c r="G65" s="50">
        <f t="shared" si="30"/>
        <v>64205000</v>
      </c>
      <c r="H65" s="49">
        <f t="shared" si="30"/>
        <v>18932000</v>
      </c>
      <c r="I65" s="50">
        <f t="shared" si="30"/>
        <v>-165009875</v>
      </c>
      <c r="J65" s="49">
        <f t="shared" si="30"/>
        <v>19759000</v>
      </c>
      <c r="K65" s="50">
        <f t="shared" si="30"/>
        <v>17021152</v>
      </c>
      <c r="L65" s="49">
        <f t="shared" si="30"/>
        <v>15581000</v>
      </c>
      <c r="M65" s="51">
        <f t="shared" si="30"/>
        <v>7018262</v>
      </c>
      <c r="N65" s="49">
        <f t="shared" si="30"/>
        <v>0</v>
      </c>
      <c r="O65" s="50">
        <f t="shared" si="30"/>
        <v>0</v>
      </c>
      <c r="P65" s="49">
        <f t="shared" si="30"/>
        <v>54272000</v>
      </c>
      <c r="Q65" s="50">
        <f t="shared" si="30"/>
        <v>-140970461</v>
      </c>
      <c r="R65" s="34">
        <f t="shared" si="16"/>
        <v>-21.144794777063616</v>
      </c>
      <c r="S65" s="35">
        <f t="shared" si="17"/>
        <v>-58.767408927433351</v>
      </c>
      <c r="T65" s="34">
        <f t="shared" si="18"/>
        <v>61.082036217937898</v>
      </c>
      <c r="U65" s="35">
        <f t="shared" si="19"/>
        <v>-158.65939719305354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60977000</v>
      </c>
      <c r="C8" s="36">
        <f t="shared" si="0"/>
        <v>0</v>
      </c>
      <c r="D8" s="36">
        <f t="shared" si="0"/>
        <v>0</v>
      </c>
      <c r="E8" s="36">
        <f t="shared" si="0"/>
        <v>60977000</v>
      </c>
      <c r="F8" s="37">
        <f t="shared" si="0"/>
        <v>60977000</v>
      </c>
      <c r="G8" s="38">
        <f t="shared" si="0"/>
        <v>60977000</v>
      </c>
      <c r="H8" s="37">
        <f t="shared" si="0"/>
        <v>2155000</v>
      </c>
      <c r="I8" s="38">
        <f t="shared" si="0"/>
        <v>13819665</v>
      </c>
      <c r="J8" s="37">
        <f t="shared" si="0"/>
        <v>20025000</v>
      </c>
      <c r="K8" s="38">
        <f t="shared" si="0"/>
        <v>20146781</v>
      </c>
      <c r="L8" s="37">
        <f t="shared" si="0"/>
        <v>26451000</v>
      </c>
      <c r="M8" s="38">
        <f t="shared" si="0"/>
        <v>22805855</v>
      </c>
      <c r="N8" s="37">
        <f t="shared" si="0"/>
        <v>0</v>
      </c>
      <c r="O8" s="38">
        <f t="shared" si="0"/>
        <v>0</v>
      </c>
      <c r="P8" s="37">
        <f t="shared" si="0"/>
        <v>48631000</v>
      </c>
      <c r="Q8" s="38">
        <f t="shared" si="0"/>
        <v>56772301</v>
      </c>
      <c r="R8" s="16">
        <f>IF(($J8       =0),0,((($L8       -$J8       )/$J8       )*100))</f>
        <v>32.08988764044944</v>
      </c>
      <c r="S8" s="17">
        <f>IF(($K8       =0),0,((($M8       -$K8       )/$K8       )*100))</f>
        <v>13.19850550815041</v>
      </c>
      <c r="T8" s="16">
        <f>IF(($E8       =0),0,(($P8       /$E8       )*100))</f>
        <v>79.753021631106819</v>
      </c>
      <c r="U8" s="18">
        <f>IF(($E8       =0),0,(($Q8       /$E8       )*100))</f>
        <v>93.104450858520423</v>
      </c>
      <c r="V8" s="37">
        <f t="shared" ref="V8:W8" si="1">+V9+V28</f>
        <v>6141000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55670000</v>
      </c>
      <c r="C9" s="39">
        <f t="shared" si="2"/>
        <v>0</v>
      </c>
      <c r="D9" s="39">
        <f t="shared" si="2"/>
        <v>0</v>
      </c>
      <c r="E9" s="39">
        <f t="shared" si="2"/>
        <v>55670000</v>
      </c>
      <c r="F9" s="40">
        <f t="shared" si="2"/>
        <v>55670000</v>
      </c>
      <c r="G9" s="41">
        <f t="shared" si="2"/>
        <v>55670000</v>
      </c>
      <c r="H9" s="40">
        <f t="shared" si="2"/>
        <v>1614000</v>
      </c>
      <c r="I9" s="41">
        <f t="shared" si="2"/>
        <v>8798979</v>
      </c>
      <c r="J9" s="40">
        <f t="shared" si="2"/>
        <v>17344000</v>
      </c>
      <c r="K9" s="41">
        <f t="shared" si="2"/>
        <v>20968009</v>
      </c>
      <c r="L9" s="40">
        <f t="shared" si="2"/>
        <v>24861000</v>
      </c>
      <c r="M9" s="41">
        <f t="shared" si="2"/>
        <v>14267605</v>
      </c>
      <c r="N9" s="40">
        <f t="shared" si="2"/>
        <v>0</v>
      </c>
      <c r="O9" s="41">
        <f t="shared" si="2"/>
        <v>0</v>
      </c>
      <c r="P9" s="40">
        <f t="shared" si="2"/>
        <v>43819000</v>
      </c>
      <c r="Q9" s="41">
        <f t="shared" si="2"/>
        <v>44034593</v>
      </c>
      <c r="R9" s="20">
        <f>IF(($J9       =0),0,((($L9       -$J9       )/$J9       )*100))</f>
        <v>43.340636531365313</v>
      </c>
      <c r="S9" s="21">
        <f>IF(($K9       =0),0,((($M9       -$K9       )/$K9       )*100))</f>
        <v>-31.955365910039429</v>
      </c>
      <c r="T9" s="20">
        <f>IF(($E9       =0),0,(($P9       /$E9       )*100))</f>
        <v>78.712053170468835</v>
      </c>
      <c r="U9" s="22">
        <f>IF(($E9       =0),0,(($Q9       /$E9       )*100))</f>
        <v>79.099322795042212</v>
      </c>
      <c r="V9" s="40">
        <f t="shared" ref="V9:W9" si="3">SUM(V10:V27)</f>
        <v>5643000</v>
      </c>
      <c r="W9" s="41">
        <f t="shared" si="3"/>
        <v>0</v>
      </c>
    </row>
    <row r="10" spans="1:23" x14ac:dyDescent="0.2">
      <c r="A10" s="23" t="s">
        <v>36</v>
      </c>
      <c r="B10" s="42">
        <v>43819000</v>
      </c>
      <c r="C10" s="42"/>
      <c r="D10" s="42"/>
      <c r="E10" s="42">
        <f t="shared" ref="E10:E41" si="4">$B10      +$C10      +$D10</f>
        <v>43819000</v>
      </c>
      <c r="F10" s="43">
        <v>43819000</v>
      </c>
      <c r="G10" s="44">
        <v>43819000</v>
      </c>
      <c r="H10" s="43">
        <v>1614000</v>
      </c>
      <c r="I10" s="44">
        <v>8798979</v>
      </c>
      <c r="J10" s="43">
        <v>17344000</v>
      </c>
      <c r="K10" s="44">
        <v>12773894</v>
      </c>
      <c r="L10" s="43">
        <v>24861000</v>
      </c>
      <c r="M10" s="44">
        <v>14267605</v>
      </c>
      <c r="N10" s="43"/>
      <c r="O10" s="44"/>
      <c r="P10" s="43">
        <f t="shared" ref="P10:P41" si="5">$H10      +$J10      +$L10      +$N10</f>
        <v>43819000</v>
      </c>
      <c r="Q10" s="44">
        <f t="shared" ref="Q10:Q41" si="6">$I10      +$K10      +$M10      +$O10</f>
        <v>35840478</v>
      </c>
      <c r="R10" s="24">
        <f t="shared" ref="R10:R41" si="7">IF(($J10      =0),0,((($L10      -$J10      )/$J10      )*100))</f>
        <v>43.340636531365313</v>
      </c>
      <c r="S10" s="25">
        <f t="shared" ref="S10:S41" si="8">IF(($K10      =0),0,((($M10      -$K10      )/$K10      )*100))</f>
        <v>11.693466377597936</v>
      </c>
      <c r="T10" s="24">
        <f t="shared" ref="T10:T41" si="9">IF(($E10      =0),0,(($P10      /$E10      )*100))</f>
        <v>100</v>
      </c>
      <c r="U10" s="26">
        <f t="shared" ref="U10:U41" si="10">IF(($E10      =0),0,(($Q10      /$E10      )*100))</f>
        <v>81.792094753417473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11851000</v>
      </c>
      <c r="C13" s="42"/>
      <c r="D13" s="42"/>
      <c r="E13" s="42">
        <f t="shared" si="4"/>
        <v>11851000</v>
      </c>
      <c r="F13" s="43">
        <v>11851000</v>
      </c>
      <c r="G13" s="44">
        <v>11851000</v>
      </c>
      <c r="H13" s="43"/>
      <c r="I13" s="44"/>
      <c r="J13" s="43"/>
      <c r="K13" s="44">
        <v>8194115</v>
      </c>
      <c r="L13" s="43"/>
      <c r="M13" s="44"/>
      <c r="N13" s="43"/>
      <c r="O13" s="44"/>
      <c r="P13" s="43">
        <f t="shared" si="5"/>
        <v>0</v>
      </c>
      <c r="Q13" s="44">
        <f t="shared" si="6"/>
        <v>8194115</v>
      </c>
      <c r="R13" s="24">
        <f t="shared" si="7"/>
        <v>0</v>
      </c>
      <c r="S13" s="25">
        <f t="shared" si="8"/>
        <v>-100</v>
      </c>
      <c r="T13" s="24">
        <f t="shared" si="9"/>
        <v>0</v>
      </c>
      <c r="U13" s="26">
        <f t="shared" si="10"/>
        <v>69.142814952324699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5643000</v>
      </c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5307000</v>
      </c>
      <c r="C28" s="39">
        <f t="shared" si="11"/>
        <v>0</v>
      </c>
      <c r="D28" s="39">
        <f t="shared" si="11"/>
        <v>0</v>
      </c>
      <c r="E28" s="39">
        <f t="shared" si="11"/>
        <v>5307000</v>
      </c>
      <c r="F28" s="40">
        <f t="shared" si="11"/>
        <v>5307000</v>
      </c>
      <c r="G28" s="41">
        <f t="shared" si="11"/>
        <v>5307000</v>
      </c>
      <c r="H28" s="40">
        <f t="shared" si="11"/>
        <v>541000</v>
      </c>
      <c r="I28" s="41">
        <f t="shared" si="11"/>
        <v>5020686</v>
      </c>
      <c r="J28" s="40">
        <f t="shared" si="11"/>
        <v>2681000</v>
      </c>
      <c r="K28" s="41">
        <f t="shared" si="11"/>
        <v>-821228</v>
      </c>
      <c r="L28" s="40">
        <f t="shared" si="11"/>
        <v>1590000</v>
      </c>
      <c r="M28" s="41">
        <f t="shared" si="11"/>
        <v>8538250</v>
      </c>
      <c r="N28" s="40">
        <f t="shared" si="11"/>
        <v>0</v>
      </c>
      <c r="O28" s="41">
        <f t="shared" si="11"/>
        <v>0</v>
      </c>
      <c r="P28" s="40">
        <f t="shared" si="11"/>
        <v>4812000</v>
      </c>
      <c r="Q28" s="41">
        <f t="shared" si="11"/>
        <v>12737708</v>
      </c>
      <c r="R28" s="20">
        <f t="shared" si="7"/>
        <v>-40.693770980977249</v>
      </c>
      <c r="S28" s="21">
        <f t="shared" si="8"/>
        <v>-1139.6929963420635</v>
      </c>
      <c r="T28" s="20">
        <f t="shared" si="9"/>
        <v>90.672696438665909</v>
      </c>
      <c r="U28" s="22">
        <f t="shared" si="10"/>
        <v>240.01710947804784</v>
      </c>
      <c r="V28" s="40">
        <f t="shared" ref="V28:W28" si="12">SUM(V29:V42)</f>
        <v>498000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3500000</v>
      </c>
      <c r="C31" s="42"/>
      <c r="D31" s="42"/>
      <c r="E31" s="42">
        <f t="shared" si="4"/>
        <v>3500000</v>
      </c>
      <c r="F31" s="43">
        <v>3500000</v>
      </c>
      <c r="G31" s="44">
        <v>3500000</v>
      </c>
      <c r="H31" s="43">
        <v>89000</v>
      </c>
      <c r="I31" s="44">
        <v>209184</v>
      </c>
      <c r="J31" s="43">
        <v>2183000</v>
      </c>
      <c r="K31" s="44">
        <v>2183274</v>
      </c>
      <c r="L31" s="43">
        <v>1070000</v>
      </c>
      <c r="M31" s="44">
        <v>272406</v>
      </c>
      <c r="N31" s="43"/>
      <c r="O31" s="44"/>
      <c r="P31" s="43">
        <f t="shared" si="5"/>
        <v>3342000</v>
      </c>
      <c r="Q31" s="44">
        <f t="shared" si="6"/>
        <v>2664864</v>
      </c>
      <c r="R31" s="24">
        <f t="shared" si="7"/>
        <v>-50.984883188273024</v>
      </c>
      <c r="S31" s="25">
        <f t="shared" si="8"/>
        <v>-87.523050244724203</v>
      </c>
      <c r="T31" s="24">
        <f t="shared" si="9"/>
        <v>95.48571428571428</v>
      </c>
      <c r="U31" s="26">
        <f t="shared" si="10"/>
        <v>76.138971428571438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1807000</v>
      </c>
      <c r="C33" s="42"/>
      <c r="D33" s="42"/>
      <c r="E33" s="42">
        <f t="shared" si="4"/>
        <v>1807000</v>
      </c>
      <c r="F33" s="43">
        <v>1807000</v>
      </c>
      <c r="G33" s="44">
        <v>1807000</v>
      </c>
      <c r="H33" s="43">
        <v>452000</v>
      </c>
      <c r="I33" s="44">
        <v>4811502</v>
      </c>
      <c r="J33" s="43">
        <v>498000</v>
      </c>
      <c r="K33" s="44">
        <v>-3004502</v>
      </c>
      <c r="L33" s="43">
        <v>520000</v>
      </c>
      <c r="M33" s="44">
        <v>8265844</v>
      </c>
      <c r="N33" s="43"/>
      <c r="O33" s="44"/>
      <c r="P33" s="43">
        <f t="shared" si="5"/>
        <v>1470000</v>
      </c>
      <c r="Q33" s="44">
        <f t="shared" si="6"/>
        <v>10072844</v>
      </c>
      <c r="R33" s="24">
        <f t="shared" si="7"/>
        <v>4.4176706827309236</v>
      </c>
      <c r="S33" s="25">
        <f t="shared" si="8"/>
        <v>-375.11527700763725</v>
      </c>
      <c r="T33" s="24">
        <f t="shared" si="9"/>
        <v>81.350304371887106</v>
      </c>
      <c r="U33" s="26">
        <f t="shared" si="10"/>
        <v>557.43464305478699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>
        <v>498000</v>
      </c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10279000</v>
      </c>
      <c r="C43" s="45">
        <f t="shared" si="20"/>
        <v>7576000</v>
      </c>
      <c r="D43" s="45">
        <f t="shared" si="20"/>
        <v>0</v>
      </c>
      <c r="E43" s="45">
        <f t="shared" si="20"/>
        <v>17855000</v>
      </c>
      <c r="F43" s="46">
        <f t="shared" si="20"/>
        <v>10279000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10279000</v>
      </c>
      <c r="C44" s="39">
        <f t="shared" si="22"/>
        <v>7576000</v>
      </c>
      <c r="D44" s="39">
        <f t="shared" si="22"/>
        <v>0</v>
      </c>
      <c r="E44" s="39">
        <f t="shared" si="22"/>
        <v>17855000</v>
      </c>
      <c r="F44" s="40">
        <f t="shared" si="22"/>
        <v>10279000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10279000</v>
      </c>
      <c r="C46" s="42">
        <v>7576000</v>
      </c>
      <c r="D46" s="42"/>
      <c r="E46" s="42">
        <f t="shared" si="13"/>
        <v>17855000</v>
      </c>
      <c r="F46" s="43">
        <v>10279000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71256000</v>
      </c>
      <c r="C61" s="39">
        <f t="shared" si="26"/>
        <v>7576000</v>
      </c>
      <c r="D61" s="39">
        <f t="shared" si="26"/>
        <v>0</v>
      </c>
      <c r="E61" s="39">
        <f t="shared" si="26"/>
        <v>78832000</v>
      </c>
      <c r="F61" s="40">
        <f t="shared" si="26"/>
        <v>71256000</v>
      </c>
      <c r="G61" s="41">
        <f t="shared" si="26"/>
        <v>60977000</v>
      </c>
      <c r="H61" s="40">
        <f t="shared" si="26"/>
        <v>2155000</v>
      </c>
      <c r="I61" s="41">
        <f t="shared" si="26"/>
        <v>13819665</v>
      </c>
      <c r="J61" s="40">
        <f t="shared" si="26"/>
        <v>20025000</v>
      </c>
      <c r="K61" s="41">
        <f t="shared" si="26"/>
        <v>20146781</v>
      </c>
      <c r="L61" s="40">
        <f t="shared" si="26"/>
        <v>26451000</v>
      </c>
      <c r="M61" s="41">
        <f t="shared" si="26"/>
        <v>22805855</v>
      </c>
      <c r="N61" s="40">
        <f t="shared" si="26"/>
        <v>0</v>
      </c>
      <c r="O61" s="41">
        <f t="shared" si="26"/>
        <v>0</v>
      </c>
      <c r="P61" s="40">
        <f t="shared" si="26"/>
        <v>48631000</v>
      </c>
      <c r="Q61" s="41">
        <f t="shared" si="26"/>
        <v>56772301</v>
      </c>
      <c r="R61" s="20">
        <f t="shared" si="16"/>
        <v>32.08988764044944</v>
      </c>
      <c r="S61" s="21">
        <f t="shared" si="17"/>
        <v>13.19850550815041</v>
      </c>
      <c r="T61" s="20">
        <f t="shared" si="18"/>
        <v>61.689415465800693</v>
      </c>
      <c r="U61" s="22">
        <f t="shared" si="19"/>
        <v>72.01682184899532</v>
      </c>
      <c r="V61" s="40">
        <f t="shared" ref="V61:W61" si="27">+V8+V43</f>
        <v>6141000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71256000</v>
      </c>
      <c r="C65" s="48">
        <f t="shared" si="30"/>
        <v>7576000</v>
      </c>
      <c r="D65" s="48">
        <f t="shared" si="30"/>
        <v>0</v>
      </c>
      <c r="E65" s="48">
        <f t="shared" si="30"/>
        <v>78832000</v>
      </c>
      <c r="F65" s="49">
        <f t="shared" si="30"/>
        <v>71256000</v>
      </c>
      <c r="G65" s="50">
        <f t="shared" si="30"/>
        <v>60977000</v>
      </c>
      <c r="H65" s="49">
        <f t="shared" si="30"/>
        <v>2155000</v>
      </c>
      <c r="I65" s="50">
        <f t="shared" si="30"/>
        <v>13819665</v>
      </c>
      <c r="J65" s="49">
        <f t="shared" si="30"/>
        <v>20025000</v>
      </c>
      <c r="K65" s="50">
        <f t="shared" si="30"/>
        <v>20146781</v>
      </c>
      <c r="L65" s="49">
        <f t="shared" si="30"/>
        <v>26451000</v>
      </c>
      <c r="M65" s="51">
        <f t="shared" si="30"/>
        <v>22805855</v>
      </c>
      <c r="N65" s="49">
        <f t="shared" si="30"/>
        <v>0</v>
      </c>
      <c r="O65" s="50">
        <f t="shared" si="30"/>
        <v>0</v>
      </c>
      <c r="P65" s="49">
        <f t="shared" si="30"/>
        <v>48631000</v>
      </c>
      <c r="Q65" s="50">
        <f t="shared" si="30"/>
        <v>56772301</v>
      </c>
      <c r="R65" s="34">
        <f t="shared" si="16"/>
        <v>32.08988764044944</v>
      </c>
      <c r="S65" s="35">
        <f t="shared" si="17"/>
        <v>13.19850550815041</v>
      </c>
      <c r="T65" s="34">
        <f t="shared" si="18"/>
        <v>61.689415465800693</v>
      </c>
      <c r="U65" s="35">
        <f t="shared" si="19"/>
        <v>72.01682184899532</v>
      </c>
      <c r="V65" s="49">
        <f>+V61+V62</f>
        <v>6141000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108442000</v>
      </c>
      <c r="C8" s="36">
        <f t="shared" si="0"/>
        <v>46184000</v>
      </c>
      <c r="D8" s="36">
        <f t="shared" si="0"/>
        <v>0</v>
      </c>
      <c r="E8" s="36">
        <f t="shared" si="0"/>
        <v>154626000</v>
      </c>
      <c r="F8" s="37">
        <f t="shared" si="0"/>
        <v>154626000</v>
      </c>
      <c r="G8" s="38">
        <f t="shared" si="0"/>
        <v>154626000</v>
      </c>
      <c r="H8" s="37">
        <f t="shared" si="0"/>
        <v>23308000</v>
      </c>
      <c r="I8" s="38">
        <f t="shared" si="0"/>
        <v>24789982</v>
      </c>
      <c r="J8" s="37">
        <f t="shared" si="0"/>
        <v>27191000</v>
      </c>
      <c r="K8" s="38">
        <f t="shared" si="0"/>
        <v>36010898</v>
      </c>
      <c r="L8" s="37">
        <f t="shared" si="0"/>
        <v>26862000</v>
      </c>
      <c r="M8" s="38">
        <f t="shared" si="0"/>
        <v>7575136</v>
      </c>
      <c r="N8" s="37">
        <f t="shared" si="0"/>
        <v>0</v>
      </c>
      <c r="O8" s="38">
        <f t="shared" si="0"/>
        <v>0</v>
      </c>
      <c r="P8" s="37">
        <f t="shared" si="0"/>
        <v>77361000</v>
      </c>
      <c r="Q8" s="38">
        <f t="shared" si="0"/>
        <v>68376016</v>
      </c>
      <c r="R8" s="16">
        <f>IF(($J8       =0),0,((($L8       -$J8       )/$J8       )*100))</f>
        <v>-1.2099591776690817</v>
      </c>
      <c r="S8" s="17">
        <f>IF(($K8       =0),0,((($M8       -$K8       )/$K8       )*100))</f>
        <v>-78.964323522284843</v>
      </c>
      <c r="T8" s="16">
        <f>IF(($E8       =0),0,(($P8       /$E8       )*100))</f>
        <v>50.031042644833335</v>
      </c>
      <c r="U8" s="18">
        <f>IF(($E8       =0),0,(($Q8       /$E8       )*100))</f>
        <v>44.220257912640825</v>
      </c>
      <c r="V8" s="37">
        <f t="shared" ref="V8:W8" si="1">+V9+V28</f>
        <v>4666000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99971000</v>
      </c>
      <c r="C9" s="39">
        <f t="shared" si="2"/>
        <v>46184000</v>
      </c>
      <c r="D9" s="39">
        <f t="shared" si="2"/>
        <v>0</v>
      </c>
      <c r="E9" s="39">
        <f t="shared" si="2"/>
        <v>146155000</v>
      </c>
      <c r="F9" s="40">
        <f t="shared" si="2"/>
        <v>146155000</v>
      </c>
      <c r="G9" s="41">
        <f t="shared" si="2"/>
        <v>146155000</v>
      </c>
      <c r="H9" s="40">
        <f t="shared" si="2"/>
        <v>21577000</v>
      </c>
      <c r="I9" s="41">
        <f t="shared" si="2"/>
        <v>22394276</v>
      </c>
      <c r="J9" s="40">
        <f t="shared" si="2"/>
        <v>25383000</v>
      </c>
      <c r="K9" s="41">
        <f t="shared" si="2"/>
        <v>32123615</v>
      </c>
      <c r="L9" s="40">
        <f t="shared" si="2"/>
        <v>24513000</v>
      </c>
      <c r="M9" s="41">
        <f t="shared" si="2"/>
        <v>6135242</v>
      </c>
      <c r="N9" s="40">
        <f t="shared" si="2"/>
        <v>0</v>
      </c>
      <c r="O9" s="41">
        <f t="shared" si="2"/>
        <v>0</v>
      </c>
      <c r="P9" s="40">
        <f t="shared" si="2"/>
        <v>71473000</v>
      </c>
      <c r="Q9" s="41">
        <f t="shared" si="2"/>
        <v>60653133</v>
      </c>
      <c r="R9" s="20">
        <f>IF(($J9       =0),0,((($L9       -$J9       )/$J9       )*100))</f>
        <v>-3.427490840326203</v>
      </c>
      <c r="S9" s="21">
        <f>IF(($K9       =0),0,((($M9       -$K9       )/$K9       )*100))</f>
        <v>-80.901147022214019</v>
      </c>
      <c r="T9" s="20">
        <f>IF(($E9       =0),0,(($P9       /$E9       )*100))</f>
        <v>48.902192877424646</v>
      </c>
      <c r="U9" s="22">
        <f>IF(($E9       =0),0,(($Q9       /$E9       )*100))</f>
        <v>41.499184427491365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82415000</v>
      </c>
      <c r="C10" s="42"/>
      <c r="D10" s="42"/>
      <c r="E10" s="42">
        <f t="shared" ref="E10:E41" si="4">$B10      +$C10      +$D10</f>
        <v>82415000</v>
      </c>
      <c r="F10" s="43">
        <v>82415000</v>
      </c>
      <c r="G10" s="44">
        <v>82415000</v>
      </c>
      <c r="H10" s="43">
        <v>21577000</v>
      </c>
      <c r="I10" s="44">
        <v>22394276</v>
      </c>
      <c r="J10" s="43">
        <v>25383000</v>
      </c>
      <c r="K10" s="44">
        <v>27393324</v>
      </c>
      <c r="L10" s="43">
        <v>24513000</v>
      </c>
      <c r="M10" s="44">
        <v>10464852</v>
      </c>
      <c r="N10" s="43"/>
      <c r="O10" s="44"/>
      <c r="P10" s="43">
        <f t="shared" ref="P10:P41" si="5">$H10      +$J10      +$L10      +$N10</f>
        <v>71473000</v>
      </c>
      <c r="Q10" s="44">
        <f t="shared" ref="Q10:Q41" si="6">$I10      +$K10      +$M10      +$O10</f>
        <v>60252452</v>
      </c>
      <c r="R10" s="24">
        <f t="shared" ref="R10:R41" si="7">IF(($J10      =0),0,((($L10      -$J10      )/$J10      )*100))</f>
        <v>-3.427490840326203</v>
      </c>
      <c r="S10" s="25">
        <f t="shared" ref="S10:S41" si="8">IF(($K10      =0),0,((($M10      -$K10      )/$K10      )*100))</f>
        <v>-61.797801537338074</v>
      </c>
      <c r="T10" s="24">
        <f t="shared" ref="T10:T41" si="9">IF(($E10      =0),0,(($P10      /$E10      )*100))</f>
        <v>86.723290663107448</v>
      </c>
      <c r="U10" s="26">
        <f t="shared" ref="U10:U41" si="10">IF(($E10      =0),0,(($Q10      /$E10      )*100))</f>
        <v>73.108599162773771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15556000</v>
      </c>
      <c r="C13" s="42">
        <v>-4556000</v>
      </c>
      <c r="D13" s="42"/>
      <c r="E13" s="42">
        <f t="shared" si="4"/>
        <v>11000000</v>
      </c>
      <c r="F13" s="43">
        <v>11000000</v>
      </c>
      <c r="G13" s="44">
        <v>11000000</v>
      </c>
      <c r="H13" s="43"/>
      <c r="I13" s="44"/>
      <c r="J13" s="43"/>
      <c r="K13" s="44">
        <v>4730291</v>
      </c>
      <c r="L13" s="43"/>
      <c r="M13" s="44">
        <v>-4329610</v>
      </c>
      <c r="N13" s="43"/>
      <c r="O13" s="44"/>
      <c r="P13" s="43">
        <f t="shared" si="5"/>
        <v>0</v>
      </c>
      <c r="Q13" s="44">
        <f t="shared" si="6"/>
        <v>400681</v>
      </c>
      <c r="R13" s="24">
        <f t="shared" si="7"/>
        <v>0</v>
      </c>
      <c r="S13" s="25">
        <f t="shared" si="8"/>
        <v>-191.52946404354404</v>
      </c>
      <c r="T13" s="24">
        <f t="shared" si="9"/>
        <v>0</v>
      </c>
      <c r="U13" s="26">
        <f t="shared" si="10"/>
        <v>3.6425545454545452</v>
      </c>
      <c r="V13" s="43"/>
      <c r="W13" s="44"/>
    </row>
    <row r="14" spans="1:23" x14ac:dyDescent="0.2">
      <c r="A14" s="23" t="s">
        <v>40</v>
      </c>
      <c r="B14" s="42">
        <v>2000000</v>
      </c>
      <c r="C14" s="42"/>
      <c r="D14" s="42"/>
      <c r="E14" s="42">
        <f t="shared" si="4"/>
        <v>2000000</v>
      </c>
      <c r="F14" s="43">
        <v>2000000</v>
      </c>
      <c r="G14" s="44">
        <v>2000000</v>
      </c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>
        <v>50740000</v>
      </c>
      <c r="D20" s="42"/>
      <c r="E20" s="42">
        <f t="shared" si="4"/>
        <v>50740000</v>
      </c>
      <c r="F20" s="43">
        <v>50740000</v>
      </c>
      <c r="G20" s="44">
        <v>50740000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8471000</v>
      </c>
      <c r="C28" s="39">
        <f t="shared" si="11"/>
        <v>0</v>
      </c>
      <c r="D28" s="39">
        <f t="shared" si="11"/>
        <v>0</v>
      </c>
      <c r="E28" s="39">
        <f t="shared" si="11"/>
        <v>8471000</v>
      </c>
      <c r="F28" s="40">
        <f t="shared" si="11"/>
        <v>8471000</v>
      </c>
      <c r="G28" s="41">
        <f t="shared" si="11"/>
        <v>8471000</v>
      </c>
      <c r="H28" s="40">
        <f t="shared" si="11"/>
        <v>1731000</v>
      </c>
      <c r="I28" s="41">
        <f t="shared" si="11"/>
        <v>2395706</v>
      </c>
      <c r="J28" s="40">
        <f t="shared" si="11"/>
        <v>1808000</v>
      </c>
      <c r="K28" s="41">
        <f t="shared" si="11"/>
        <v>3887283</v>
      </c>
      <c r="L28" s="40">
        <f t="shared" si="11"/>
        <v>2349000</v>
      </c>
      <c r="M28" s="41">
        <f t="shared" si="11"/>
        <v>1439894</v>
      </c>
      <c r="N28" s="40">
        <f t="shared" si="11"/>
        <v>0</v>
      </c>
      <c r="O28" s="41">
        <f t="shared" si="11"/>
        <v>0</v>
      </c>
      <c r="P28" s="40">
        <f t="shared" si="11"/>
        <v>5888000</v>
      </c>
      <c r="Q28" s="41">
        <f t="shared" si="11"/>
        <v>7722883</v>
      </c>
      <c r="R28" s="20">
        <f t="shared" si="7"/>
        <v>29.922566371681413</v>
      </c>
      <c r="S28" s="21">
        <f t="shared" si="8"/>
        <v>-62.95885841087464</v>
      </c>
      <c r="T28" s="20">
        <f t="shared" si="9"/>
        <v>69.507732263014987</v>
      </c>
      <c r="U28" s="22">
        <f t="shared" si="10"/>
        <v>91.168492503836617</v>
      </c>
      <c r="V28" s="40">
        <f t="shared" ref="V28:W28" si="12">SUM(V29:V42)</f>
        <v>4666000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239000</v>
      </c>
      <c r="I31" s="44">
        <v>234210</v>
      </c>
      <c r="J31" s="43">
        <v>220000</v>
      </c>
      <c r="K31" s="44">
        <v>209226</v>
      </c>
      <c r="L31" s="43">
        <v>1181000</v>
      </c>
      <c r="M31" s="44">
        <v>1272699</v>
      </c>
      <c r="N31" s="43"/>
      <c r="O31" s="44"/>
      <c r="P31" s="43">
        <f t="shared" si="5"/>
        <v>1640000</v>
      </c>
      <c r="Q31" s="44">
        <f t="shared" si="6"/>
        <v>1716135</v>
      </c>
      <c r="R31" s="24">
        <f t="shared" si="7"/>
        <v>436.81818181818181</v>
      </c>
      <c r="S31" s="25">
        <f t="shared" si="8"/>
        <v>508.28912276676891</v>
      </c>
      <c r="T31" s="24">
        <f t="shared" si="9"/>
        <v>82</v>
      </c>
      <c r="U31" s="26">
        <f t="shared" si="10"/>
        <v>85.806749999999994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2471000</v>
      </c>
      <c r="C33" s="42"/>
      <c r="D33" s="42"/>
      <c r="E33" s="42">
        <f t="shared" si="4"/>
        <v>2471000</v>
      </c>
      <c r="F33" s="43">
        <v>2471000</v>
      </c>
      <c r="G33" s="44">
        <v>2471000</v>
      </c>
      <c r="H33" s="43">
        <v>617000</v>
      </c>
      <c r="I33" s="44">
        <v>1285241</v>
      </c>
      <c r="J33" s="43">
        <v>463000</v>
      </c>
      <c r="K33" s="44">
        <v>2360623</v>
      </c>
      <c r="L33" s="43"/>
      <c r="M33" s="44">
        <v>-780870</v>
      </c>
      <c r="N33" s="43"/>
      <c r="O33" s="44"/>
      <c r="P33" s="43">
        <f t="shared" si="5"/>
        <v>1080000</v>
      </c>
      <c r="Q33" s="44">
        <f t="shared" si="6"/>
        <v>2864994</v>
      </c>
      <c r="R33" s="24">
        <f t="shared" si="7"/>
        <v>-100</v>
      </c>
      <c r="S33" s="25">
        <f t="shared" si="8"/>
        <v>-133.07897957445979</v>
      </c>
      <c r="T33" s="24">
        <f t="shared" si="9"/>
        <v>43.70700121408337</v>
      </c>
      <c r="U33" s="26">
        <f t="shared" si="10"/>
        <v>115.9447187373533</v>
      </c>
      <c r="V33" s="43"/>
      <c r="W33" s="44"/>
    </row>
    <row r="34" spans="1:23" x14ac:dyDescent="0.2">
      <c r="A34" s="23" t="s">
        <v>60</v>
      </c>
      <c r="B34" s="42">
        <v>4000000</v>
      </c>
      <c r="C34" s="42"/>
      <c r="D34" s="42"/>
      <c r="E34" s="42">
        <f t="shared" si="4"/>
        <v>4000000</v>
      </c>
      <c r="F34" s="43">
        <v>4000000</v>
      </c>
      <c r="G34" s="44">
        <v>4000000</v>
      </c>
      <c r="H34" s="43">
        <v>875000</v>
      </c>
      <c r="I34" s="44">
        <v>876255</v>
      </c>
      <c r="J34" s="43">
        <v>1125000</v>
      </c>
      <c r="K34" s="44">
        <v>1317434</v>
      </c>
      <c r="L34" s="43">
        <v>1168000</v>
      </c>
      <c r="M34" s="44">
        <v>948065</v>
      </c>
      <c r="N34" s="43"/>
      <c r="O34" s="44"/>
      <c r="P34" s="43">
        <f t="shared" si="5"/>
        <v>3168000</v>
      </c>
      <c r="Q34" s="44">
        <f t="shared" si="6"/>
        <v>3141754</v>
      </c>
      <c r="R34" s="24">
        <f t="shared" si="7"/>
        <v>3.822222222222222</v>
      </c>
      <c r="S34" s="25">
        <f t="shared" si="8"/>
        <v>-28.037002233128945</v>
      </c>
      <c r="T34" s="24">
        <f t="shared" si="9"/>
        <v>79.2</v>
      </c>
      <c r="U34" s="26">
        <f t="shared" si="10"/>
        <v>78.543850000000006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4666000</v>
      </c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19480000</v>
      </c>
      <c r="C43" s="45">
        <f t="shared" si="20"/>
        <v>-11656000</v>
      </c>
      <c r="D43" s="45">
        <f t="shared" si="20"/>
        <v>0</v>
      </c>
      <c r="E43" s="45">
        <f t="shared" si="20"/>
        <v>7824000</v>
      </c>
      <c r="F43" s="46">
        <f t="shared" si="20"/>
        <v>19076000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19480000</v>
      </c>
      <c r="C44" s="39">
        <f t="shared" si="22"/>
        <v>-11656000</v>
      </c>
      <c r="D44" s="39">
        <f t="shared" si="22"/>
        <v>0</v>
      </c>
      <c r="E44" s="39">
        <f t="shared" si="22"/>
        <v>7824000</v>
      </c>
      <c r="F44" s="40">
        <f t="shared" si="22"/>
        <v>19076000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17480000</v>
      </c>
      <c r="C46" s="42">
        <v>-11252000</v>
      </c>
      <c r="D46" s="42"/>
      <c r="E46" s="42">
        <f t="shared" si="13"/>
        <v>6228000</v>
      </c>
      <c r="F46" s="43">
        <v>17480000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2000000</v>
      </c>
      <c r="C47" s="42">
        <v>-404000</v>
      </c>
      <c r="D47" s="42"/>
      <c r="E47" s="42">
        <f t="shared" si="13"/>
        <v>1596000</v>
      </c>
      <c r="F47" s="43">
        <v>1596000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127922000</v>
      </c>
      <c r="C61" s="39">
        <f t="shared" si="26"/>
        <v>34528000</v>
      </c>
      <c r="D61" s="39">
        <f t="shared" si="26"/>
        <v>0</v>
      </c>
      <c r="E61" s="39">
        <f t="shared" si="26"/>
        <v>162450000</v>
      </c>
      <c r="F61" s="40">
        <f t="shared" si="26"/>
        <v>173702000</v>
      </c>
      <c r="G61" s="41">
        <f t="shared" si="26"/>
        <v>154626000</v>
      </c>
      <c r="H61" s="40">
        <f t="shared" si="26"/>
        <v>23308000</v>
      </c>
      <c r="I61" s="41">
        <f t="shared" si="26"/>
        <v>24789982</v>
      </c>
      <c r="J61" s="40">
        <f t="shared" si="26"/>
        <v>27191000</v>
      </c>
      <c r="K61" s="41">
        <f t="shared" si="26"/>
        <v>36010898</v>
      </c>
      <c r="L61" s="40">
        <f t="shared" si="26"/>
        <v>26862000</v>
      </c>
      <c r="M61" s="41">
        <f t="shared" si="26"/>
        <v>7575136</v>
      </c>
      <c r="N61" s="40">
        <f t="shared" si="26"/>
        <v>0</v>
      </c>
      <c r="O61" s="41">
        <f t="shared" si="26"/>
        <v>0</v>
      </c>
      <c r="P61" s="40">
        <f t="shared" si="26"/>
        <v>77361000</v>
      </c>
      <c r="Q61" s="41">
        <f t="shared" si="26"/>
        <v>68376016</v>
      </c>
      <c r="R61" s="20">
        <f t="shared" si="16"/>
        <v>-1.2099591776690817</v>
      </c>
      <c r="S61" s="21">
        <f t="shared" si="17"/>
        <v>-78.964323522284843</v>
      </c>
      <c r="T61" s="20">
        <f t="shared" si="18"/>
        <v>47.621421975992611</v>
      </c>
      <c r="U61" s="22">
        <f t="shared" si="19"/>
        <v>42.090499230532465</v>
      </c>
      <c r="V61" s="40">
        <f t="shared" ref="V61:W61" si="27">+V8+V43</f>
        <v>4666000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127922000</v>
      </c>
      <c r="C65" s="48">
        <f t="shared" si="30"/>
        <v>34528000</v>
      </c>
      <c r="D65" s="48">
        <f t="shared" si="30"/>
        <v>0</v>
      </c>
      <c r="E65" s="48">
        <f t="shared" si="30"/>
        <v>162450000</v>
      </c>
      <c r="F65" s="49">
        <f t="shared" si="30"/>
        <v>173702000</v>
      </c>
      <c r="G65" s="50">
        <f t="shared" si="30"/>
        <v>154626000</v>
      </c>
      <c r="H65" s="49">
        <f t="shared" si="30"/>
        <v>23308000</v>
      </c>
      <c r="I65" s="50">
        <f t="shared" si="30"/>
        <v>24789982</v>
      </c>
      <c r="J65" s="49">
        <f t="shared" si="30"/>
        <v>27191000</v>
      </c>
      <c r="K65" s="50">
        <f t="shared" si="30"/>
        <v>36010898</v>
      </c>
      <c r="L65" s="49">
        <f t="shared" si="30"/>
        <v>26862000</v>
      </c>
      <c r="M65" s="51">
        <f t="shared" si="30"/>
        <v>7575136</v>
      </c>
      <c r="N65" s="49">
        <f t="shared" si="30"/>
        <v>0</v>
      </c>
      <c r="O65" s="50">
        <f t="shared" si="30"/>
        <v>0</v>
      </c>
      <c r="P65" s="49">
        <f t="shared" si="30"/>
        <v>77361000</v>
      </c>
      <c r="Q65" s="50">
        <f t="shared" si="30"/>
        <v>68376016</v>
      </c>
      <c r="R65" s="34">
        <f t="shared" si="16"/>
        <v>-1.2099591776690817</v>
      </c>
      <c r="S65" s="35">
        <f t="shared" si="17"/>
        <v>-78.964323522284843</v>
      </c>
      <c r="T65" s="34">
        <f t="shared" si="18"/>
        <v>47.621421975992611</v>
      </c>
      <c r="U65" s="35">
        <f t="shared" si="19"/>
        <v>42.090499230532465</v>
      </c>
      <c r="V65" s="49">
        <f>+V61+V62</f>
        <v>4666000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40682000</v>
      </c>
      <c r="C8" s="36">
        <f t="shared" si="0"/>
        <v>0</v>
      </c>
      <c r="D8" s="36">
        <f t="shared" si="0"/>
        <v>0</v>
      </c>
      <c r="E8" s="36">
        <f t="shared" si="0"/>
        <v>40682000</v>
      </c>
      <c r="F8" s="37">
        <f t="shared" si="0"/>
        <v>40682000</v>
      </c>
      <c r="G8" s="38">
        <f t="shared" si="0"/>
        <v>40682000</v>
      </c>
      <c r="H8" s="37">
        <f t="shared" si="0"/>
        <v>4780000</v>
      </c>
      <c r="I8" s="38">
        <f t="shared" si="0"/>
        <v>0</v>
      </c>
      <c r="J8" s="37">
        <f t="shared" si="0"/>
        <v>6510000</v>
      </c>
      <c r="K8" s="38">
        <f t="shared" si="0"/>
        <v>0</v>
      </c>
      <c r="L8" s="37">
        <f t="shared" si="0"/>
        <v>12841000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24131000</v>
      </c>
      <c r="Q8" s="38">
        <f t="shared" si="0"/>
        <v>0</v>
      </c>
      <c r="R8" s="16">
        <f>IF(($J8       =0),0,((($L8       -$J8       )/$J8       )*100))</f>
        <v>97.250384024577571</v>
      </c>
      <c r="S8" s="17">
        <f>IF(($K8       =0),0,((($M8       -$K8       )/$K8       )*100))</f>
        <v>0</v>
      </c>
      <c r="T8" s="16">
        <f>IF(($E8       =0),0,(($P8       /$E8       )*100))</f>
        <v>59.316159480851482</v>
      </c>
      <c r="U8" s="18">
        <f>IF(($E8       =0),0,(($Q8       /$E8       )*100))</f>
        <v>0</v>
      </c>
      <c r="V8" s="37">
        <f t="shared" ref="V8:W8" si="1">+V9+V28</f>
        <v>6400000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33121000</v>
      </c>
      <c r="C9" s="39">
        <f t="shared" si="2"/>
        <v>0</v>
      </c>
      <c r="D9" s="39">
        <f t="shared" si="2"/>
        <v>0</v>
      </c>
      <c r="E9" s="39">
        <f t="shared" si="2"/>
        <v>33121000</v>
      </c>
      <c r="F9" s="40">
        <f t="shared" si="2"/>
        <v>33121000</v>
      </c>
      <c r="G9" s="41">
        <f t="shared" si="2"/>
        <v>33121000</v>
      </c>
      <c r="H9" s="40">
        <f t="shared" si="2"/>
        <v>4022000</v>
      </c>
      <c r="I9" s="41">
        <f t="shared" si="2"/>
        <v>0</v>
      </c>
      <c r="J9" s="40">
        <f t="shared" si="2"/>
        <v>4448000</v>
      </c>
      <c r="K9" s="41">
        <f t="shared" si="2"/>
        <v>0</v>
      </c>
      <c r="L9" s="40">
        <f t="shared" si="2"/>
        <v>9739000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18209000</v>
      </c>
      <c r="Q9" s="41">
        <f t="shared" si="2"/>
        <v>0</v>
      </c>
      <c r="R9" s="20">
        <f>IF(($J9       =0),0,((($L9       -$J9       )/$J9       )*100))</f>
        <v>118.9523381294964</v>
      </c>
      <c r="S9" s="21">
        <f>IF(($K9       =0),0,((($M9       -$K9       )/$K9       )*100))</f>
        <v>0</v>
      </c>
      <c r="T9" s="20">
        <f>IF(($E9       =0),0,(($P9       /$E9       )*100))</f>
        <v>54.977204794541223</v>
      </c>
      <c r="U9" s="22">
        <f>IF(($E9       =0),0,(($Q9       /$E9       )*100))</f>
        <v>0</v>
      </c>
      <c r="V9" s="40">
        <f t="shared" ref="V9:W9" si="3">SUM(V10:V27)</f>
        <v>6400000</v>
      </c>
      <c r="W9" s="41">
        <f t="shared" si="3"/>
        <v>0</v>
      </c>
    </row>
    <row r="10" spans="1:23" x14ac:dyDescent="0.2">
      <c r="A10" s="23" t="s">
        <v>36</v>
      </c>
      <c r="B10" s="42">
        <v>17155000</v>
      </c>
      <c r="C10" s="42"/>
      <c r="D10" s="42"/>
      <c r="E10" s="42">
        <f t="shared" ref="E10:E41" si="4">$B10      +$C10      +$D10</f>
        <v>17155000</v>
      </c>
      <c r="F10" s="43">
        <v>17155000</v>
      </c>
      <c r="G10" s="44">
        <v>17155000</v>
      </c>
      <c r="H10" s="43">
        <v>3576000</v>
      </c>
      <c r="I10" s="44"/>
      <c r="J10" s="43">
        <v>4448000</v>
      </c>
      <c r="K10" s="44"/>
      <c r="L10" s="43">
        <v>6863000</v>
      </c>
      <c r="M10" s="44"/>
      <c r="N10" s="43"/>
      <c r="O10" s="44"/>
      <c r="P10" s="43">
        <f t="shared" ref="P10:P41" si="5">$H10      +$J10      +$L10      +$N10</f>
        <v>14887000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54.294064748201443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86.779364616729822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9559000</v>
      </c>
      <c r="C13" s="42"/>
      <c r="D13" s="42"/>
      <c r="E13" s="42">
        <f t="shared" si="4"/>
        <v>9559000</v>
      </c>
      <c r="F13" s="43">
        <v>9559000</v>
      </c>
      <c r="G13" s="44">
        <v>9559000</v>
      </c>
      <c r="H13" s="43">
        <v>446000</v>
      </c>
      <c r="I13" s="44"/>
      <c r="J13" s="43"/>
      <c r="K13" s="44"/>
      <c r="L13" s="43">
        <v>2876000</v>
      </c>
      <c r="M13" s="44"/>
      <c r="N13" s="43"/>
      <c r="O13" s="44"/>
      <c r="P13" s="43">
        <f t="shared" si="5"/>
        <v>3322000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34.752589182968933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6407000</v>
      </c>
      <c r="C20" s="42"/>
      <c r="D20" s="42"/>
      <c r="E20" s="42">
        <f t="shared" si="4"/>
        <v>6407000</v>
      </c>
      <c r="F20" s="43">
        <v>6407000</v>
      </c>
      <c r="G20" s="44">
        <v>6407000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6400000</v>
      </c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7561000</v>
      </c>
      <c r="C28" s="39">
        <f t="shared" si="11"/>
        <v>0</v>
      </c>
      <c r="D28" s="39">
        <f t="shared" si="11"/>
        <v>0</v>
      </c>
      <c r="E28" s="39">
        <f t="shared" si="11"/>
        <v>7561000</v>
      </c>
      <c r="F28" s="40">
        <f t="shared" si="11"/>
        <v>7561000</v>
      </c>
      <c r="G28" s="41">
        <f t="shared" si="11"/>
        <v>7561000</v>
      </c>
      <c r="H28" s="40">
        <f t="shared" si="11"/>
        <v>758000</v>
      </c>
      <c r="I28" s="41">
        <f t="shared" si="11"/>
        <v>0</v>
      </c>
      <c r="J28" s="40">
        <f t="shared" si="11"/>
        <v>2062000</v>
      </c>
      <c r="K28" s="41">
        <f t="shared" si="11"/>
        <v>0</v>
      </c>
      <c r="L28" s="40">
        <f t="shared" si="11"/>
        <v>3102000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5922000</v>
      </c>
      <c r="Q28" s="41">
        <f t="shared" si="11"/>
        <v>0</v>
      </c>
      <c r="R28" s="20">
        <f t="shared" si="7"/>
        <v>50.436469447138698</v>
      </c>
      <c r="S28" s="21">
        <f t="shared" si="8"/>
        <v>0</v>
      </c>
      <c r="T28" s="20">
        <f t="shared" si="9"/>
        <v>78.322973151699514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539000</v>
      </c>
      <c r="I31" s="44"/>
      <c r="J31" s="43">
        <v>632000</v>
      </c>
      <c r="K31" s="44"/>
      <c r="L31" s="43">
        <v>464000</v>
      </c>
      <c r="M31" s="44"/>
      <c r="N31" s="43"/>
      <c r="O31" s="44"/>
      <c r="P31" s="43">
        <f t="shared" si="5"/>
        <v>1635000</v>
      </c>
      <c r="Q31" s="44">
        <f t="shared" si="6"/>
        <v>0</v>
      </c>
      <c r="R31" s="24">
        <f t="shared" si="7"/>
        <v>-26.582278481012654</v>
      </c>
      <c r="S31" s="25">
        <f t="shared" si="8"/>
        <v>0</v>
      </c>
      <c r="T31" s="24">
        <f t="shared" si="9"/>
        <v>81.75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1561000</v>
      </c>
      <c r="C33" s="42"/>
      <c r="D33" s="42"/>
      <c r="E33" s="42">
        <f t="shared" si="4"/>
        <v>1561000</v>
      </c>
      <c r="F33" s="43">
        <v>1561000</v>
      </c>
      <c r="G33" s="44">
        <v>1561000</v>
      </c>
      <c r="H33" s="43">
        <v>219000</v>
      </c>
      <c r="I33" s="44"/>
      <c r="J33" s="43">
        <v>539000</v>
      </c>
      <c r="K33" s="44"/>
      <c r="L33" s="43">
        <v>390000</v>
      </c>
      <c r="M33" s="44"/>
      <c r="N33" s="43"/>
      <c r="O33" s="44"/>
      <c r="P33" s="43">
        <f t="shared" si="5"/>
        <v>1148000</v>
      </c>
      <c r="Q33" s="44">
        <f t="shared" si="6"/>
        <v>0</v>
      </c>
      <c r="R33" s="24">
        <f t="shared" si="7"/>
        <v>-27.643784786641927</v>
      </c>
      <c r="S33" s="25">
        <f t="shared" si="8"/>
        <v>0</v>
      </c>
      <c r="T33" s="24">
        <f t="shared" si="9"/>
        <v>73.542600896860989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/>
      <c r="I36" s="44"/>
      <c r="J36" s="43">
        <v>891000</v>
      </c>
      <c r="K36" s="44"/>
      <c r="L36" s="43">
        <v>2248000</v>
      </c>
      <c r="M36" s="44"/>
      <c r="N36" s="43"/>
      <c r="O36" s="44"/>
      <c r="P36" s="43">
        <f t="shared" si="5"/>
        <v>3139000</v>
      </c>
      <c r="Q36" s="44">
        <f t="shared" si="6"/>
        <v>0</v>
      </c>
      <c r="R36" s="24">
        <f t="shared" si="7"/>
        <v>152.30078563411897</v>
      </c>
      <c r="S36" s="25">
        <f t="shared" si="8"/>
        <v>0</v>
      </c>
      <c r="T36" s="24">
        <f t="shared" si="9"/>
        <v>78.474999999999994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40682000</v>
      </c>
      <c r="C61" s="39">
        <f t="shared" si="26"/>
        <v>0</v>
      </c>
      <c r="D61" s="39">
        <f t="shared" si="26"/>
        <v>0</v>
      </c>
      <c r="E61" s="39">
        <f t="shared" si="26"/>
        <v>40682000</v>
      </c>
      <c r="F61" s="40">
        <f t="shared" si="26"/>
        <v>40682000</v>
      </c>
      <c r="G61" s="41">
        <f t="shared" si="26"/>
        <v>40682000</v>
      </c>
      <c r="H61" s="40">
        <f t="shared" si="26"/>
        <v>4780000</v>
      </c>
      <c r="I61" s="41">
        <f t="shared" si="26"/>
        <v>0</v>
      </c>
      <c r="J61" s="40">
        <f t="shared" si="26"/>
        <v>6510000</v>
      </c>
      <c r="K61" s="41">
        <f t="shared" si="26"/>
        <v>0</v>
      </c>
      <c r="L61" s="40">
        <f t="shared" si="26"/>
        <v>12841000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24131000</v>
      </c>
      <c r="Q61" s="41">
        <f t="shared" si="26"/>
        <v>0</v>
      </c>
      <c r="R61" s="20">
        <f t="shared" si="16"/>
        <v>97.250384024577571</v>
      </c>
      <c r="S61" s="21">
        <f t="shared" si="17"/>
        <v>0</v>
      </c>
      <c r="T61" s="20">
        <f t="shared" si="18"/>
        <v>59.316159480851482</v>
      </c>
      <c r="U61" s="22">
        <f t="shared" si="19"/>
        <v>0</v>
      </c>
      <c r="V61" s="40">
        <f t="shared" ref="V61:W61" si="27">+V8+V43</f>
        <v>6400000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40682000</v>
      </c>
      <c r="C65" s="48">
        <f t="shared" si="30"/>
        <v>0</v>
      </c>
      <c r="D65" s="48">
        <f t="shared" si="30"/>
        <v>0</v>
      </c>
      <c r="E65" s="48">
        <f t="shared" si="30"/>
        <v>40682000</v>
      </c>
      <c r="F65" s="49">
        <f t="shared" si="30"/>
        <v>40682000</v>
      </c>
      <c r="G65" s="50">
        <f t="shared" si="30"/>
        <v>40682000</v>
      </c>
      <c r="H65" s="49">
        <f t="shared" si="30"/>
        <v>4780000</v>
      </c>
      <c r="I65" s="50">
        <f t="shared" si="30"/>
        <v>0</v>
      </c>
      <c r="J65" s="49">
        <f t="shared" si="30"/>
        <v>6510000</v>
      </c>
      <c r="K65" s="50">
        <f t="shared" si="30"/>
        <v>0</v>
      </c>
      <c r="L65" s="49">
        <f t="shared" si="30"/>
        <v>12841000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24131000</v>
      </c>
      <c r="Q65" s="50">
        <f t="shared" si="30"/>
        <v>0</v>
      </c>
      <c r="R65" s="34">
        <f t="shared" si="16"/>
        <v>97.250384024577571</v>
      </c>
      <c r="S65" s="35">
        <f t="shared" si="17"/>
        <v>0</v>
      </c>
      <c r="T65" s="34">
        <f t="shared" si="18"/>
        <v>59.316159480851482</v>
      </c>
      <c r="U65" s="35">
        <f t="shared" si="19"/>
        <v>0</v>
      </c>
      <c r="V65" s="49">
        <f>+V61+V62</f>
        <v>6400000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65880000</v>
      </c>
      <c r="C8" s="36">
        <f t="shared" si="0"/>
        <v>5100000</v>
      </c>
      <c r="D8" s="36">
        <f t="shared" si="0"/>
        <v>0</v>
      </c>
      <c r="E8" s="36">
        <f t="shared" si="0"/>
        <v>70980000</v>
      </c>
      <c r="F8" s="37">
        <f t="shared" si="0"/>
        <v>70980000</v>
      </c>
      <c r="G8" s="38">
        <f t="shared" si="0"/>
        <v>70980000</v>
      </c>
      <c r="H8" s="37">
        <f t="shared" si="0"/>
        <v>10337000</v>
      </c>
      <c r="I8" s="38">
        <f t="shared" si="0"/>
        <v>11455924</v>
      </c>
      <c r="J8" s="37">
        <f t="shared" si="0"/>
        <v>21584000</v>
      </c>
      <c r="K8" s="38">
        <f t="shared" si="0"/>
        <v>18544003</v>
      </c>
      <c r="L8" s="37">
        <f t="shared" si="0"/>
        <v>13668000</v>
      </c>
      <c r="M8" s="38">
        <f t="shared" si="0"/>
        <v>7094699</v>
      </c>
      <c r="N8" s="37">
        <f t="shared" si="0"/>
        <v>0</v>
      </c>
      <c r="O8" s="38">
        <f t="shared" si="0"/>
        <v>0</v>
      </c>
      <c r="P8" s="37">
        <f t="shared" si="0"/>
        <v>45589000</v>
      </c>
      <c r="Q8" s="38">
        <f t="shared" si="0"/>
        <v>37094626</v>
      </c>
      <c r="R8" s="16">
        <f>IF(($J8       =0),0,((($L8       -$J8       )/$J8       )*100))</f>
        <v>-36.67531504818384</v>
      </c>
      <c r="S8" s="17">
        <f>IF(($K8       =0),0,((($M8       -$K8       )/$K8       )*100))</f>
        <v>-61.741275602684055</v>
      </c>
      <c r="T8" s="16">
        <f>IF(($E8       =0),0,(($P8       /$E8       )*100))</f>
        <v>64.22795153564384</v>
      </c>
      <c r="U8" s="18">
        <f>IF(($E8       =0),0,(($Q8       /$E8       )*100))</f>
        <v>52.260673429134961</v>
      </c>
      <c r="V8" s="37">
        <f t="shared" ref="V8:W8" si="1">+V9+V28</f>
        <v>2670000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62602000</v>
      </c>
      <c r="C9" s="39">
        <f t="shared" si="2"/>
        <v>0</v>
      </c>
      <c r="D9" s="39">
        <f t="shared" si="2"/>
        <v>0</v>
      </c>
      <c r="E9" s="39">
        <f t="shared" si="2"/>
        <v>62602000</v>
      </c>
      <c r="F9" s="40">
        <f t="shared" si="2"/>
        <v>62602000</v>
      </c>
      <c r="G9" s="41">
        <f t="shared" si="2"/>
        <v>62602000</v>
      </c>
      <c r="H9" s="40">
        <f t="shared" si="2"/>
        <v>9761000</v>
      </c>
      <c r="I9" s="41">
        <f t="shared" si="2"/>
        <v>10725507</v>
      </c>
      <c r="J9" s="40">
        <f t="shared" si="2"/>
        <v>20356000</v>
      </c>
      <c r="K9" s="41">
        <f t="shared" si="2"/>
        <v>17192989</v>
      </c>
      <c r="L9" s="40">
        <f t="shared" si="2"/>
        <v>13668000</v>
      </c>
      <c r="M9" s="41">
        <f t="shared" si="2"/>
        <v>6671753</v>
      </c>
      <c r="N9" s="40">
        <f t="shared" si="2"/>
        <v>0</v>
      </c>
      <c r="O9" s="41">
        <f t="shared" si="2"/>
        <v>0</v>
      </c>
      <c r="P9" s="40">
        <f t="shared" si="2"/>
        <v>43785000</v>
      </c>
      <c r="Q9" s="41">
        <f t="shared" si="2"/>
        <v>34590249</v>
      </c>
      <c r="R9" s="20">
        <f>IF(($J9       =0),0,((($L9       -$J9       )/$J9       )*100))</f>
        <v>-32.855177834545096</v>
      </c>
      <c r="S9" s="21">
        <f>IF(($K9       =0),0,((($M9       -$K9       )/$K9       )*100))</f>
        <v>-61.194920790096475</v>
      </c>
      <c r="T9" s="20">
        <f>IF(($E9       =0),0,(($P9       /$E9       )*100))</f>
        <v>69.941854892814931</v>
      </c>
      <c r="U9" s="22">
        <f>IF(($E9       =0),0,(($Q9       /$E9       )*100))</f>
        <v>55.25422350723619</v>
      </c>
      <c r="V9" s="40">
        <f t="shared" ref="V9:W9" si="3">SUM(V10:V27)</f>
        <v>2670000</v>
      </c>
      <c r="W9" s="41">
        <f t="shared" si="3"/>
        <v>0</v>
      </c>
    </row>
    <row r="10" spans="1:23" x14ac:dyDescent="0.2">
      <c r="A10" s="23" t="s">
        <v>36</v>
      </c>
      <c r="B10" s="42">
        <v>46128000</v>
      </c>
      <c r="C10" s="42"/>
      <c r="D10" s="42"/>
      <c r="E10" s="42">
        <f t="shared" ref="E10:E41" si="4">$B10      +$C10      +$D10</f>
        <v>46128000</v>
      </c>
      <c r="F10" s="43">
        <v>46128000</v>
      </c>
      <c r="G10" s="44">
        <v>46128000</v>
      </c>
      <c r="H10" s="43">
        <v>9761000</v>
      </c>
      <c r="I10" s="44">
        <v>7183347</v>
      </c>
      <c r="J10" s="43">
        <v>11314000</v>
      </c>
      <c r="K10" s="44">
        <v>11509239</v>
      </c>
      <c r="L10" s="43">
        <v>13668000</v>
      </c>
      <c r="M10" s="44">
        <v>6671753</v>
      </c>
      <c r="N10" s="43"/>
      <c r="O10" s="44"/>
      <c r="P10" s="43">
        <f t="shared" ref="P10:P41" si="5">$H10      +$J10      +$L10      +$N10</f>
        <v>34743000</v>
      </c>
      <c r="Q10" s="44">
        <f t="shared" ref="Q10:Q41" si="6">$I10      +$K10      +$M10      +$O10</f>
        <v>25364339</v>
      </c>
      <c r="R10" s="24">
        <f t="shared" ref="R10:R41" si="7">IF(($J10      =0),0,((($L10      -$J10      )/$J10      )*100))</f>
        <v>20.806080961640447</v>
      </c>
      <c r="S10" s="25">
        <f t="shared" ref="S10:S41" si="8">IF(($K10      =0),0,((($M10      -$K10      )/$K10      )*100))</f>
        <v>-42.031328048709391</v>
      </c>
      <c r="T10" s="24">
        <f t="shared" ref="T10:T41" si="9">IF(($E10      =0),0,(($P10      /$E10      )*100))</f>
        <v>75.318678459937559</v>
      </c>
      <c r="U10" s="26">
        <f t="shared" ref="U10:U41" si="10">IF(($E10      =0),0,(($Q10      /$E10      )*100))</f>
        <v>54.98686047519945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16474000</v>
      </c>
      <c r="C13" s="42"/>
      <c r="D13" s="42"/>
      <c r="E13" s="42">
        <f t="shared" si="4"/>
        <v>16474000</v>
      </c>
      <c r="F13" s="43">
        <v>16474000</v>
      </c>
      <c r="G13" s="44">
        <v>16474000</v>
      </c>
      <c r="H13" s="43"/>
      <c r="I13" s="44">
        <v>3542160</v>
      </c>
      <c r="J13" s="43">
        <v>9042000</v>
      </c>
      <c r="K13" s="44">
        <v>5683750</v>
      </c>
      <c r="L13" s="43"/>
      <c r="M13" s="44"/>
      <c r="N13" s="43"/>
      <c r="O13" s="44"/>
      <c r="P13" s="43">
        <f t="shared" si="5"/>
        <v>9042000</v>
      </c>
      <c r="Q13" s="44">
        <f t="shared" si="6"/>
        <v>9225910</v>
      </c>
      <c r="R13" s="24">
        <f t="shared" si="7"/>
        <v>-100</v>
      </c>
      <c r="S13" s="25">
        <f t="shared" si="8"/>
        <v>-100</v>
      </c>
      <c r="T13" s="24">
        <f t="shared" si="9"/>
        <v>54.886487798955926</v>
      </c>
      <c r="U13" s="26">
        <f t="shared" si="10"/>
        <v>56.002852980454051</v>
      </c>
      <c r="V13" s="43">
        <v>2670000</v>
      </c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3278000</v>
      </c>
      <c r="C28" s="39">
        <f t="shared" si="11"/>
        <v>5100000</v>
      </c>
      <c r="D28" s="39">
        <f t="shared" si="11"/>
        <v>0</v>
      </c>
      <c r="E28" s="39">
        <f t="shared" si="11"/>
        <v>8378000</v>
      </c>
      <c r="F28" s="40">
        <f t="shared" si="11"/>
        <v>8378000</v>
      </c>
      <c r="G28" s="41">
        <f t="shared" si="11"/>
        <v>8378000</v>
      </c>
      <c r="H28" s="40">
        <f t="shared" si="11"/>
        <v>576000</v>
      </c>
      <c r="I28" s="41">
        <f t="shared" si="11"/>
        <v>730417</v>
      </c>
      <c r="J28" s="40">
        <f t="shared" si="11"/>
        <v>1228000</v>
      </c>
      <c r="K28" s="41">
        <f t="shared" si="11"/>
        <v>1351014</v>
      </c>
      <c r="L28" s="40">
        <f t="shared" si="11"/>
        <v>0</v>
      </c>
      <c r="M28" s="41">
        <f t="shared" si="11"/>
        <v>422946</v>
      </c>
      <c r="N28" s="40">
        <f t="shared" si="11"/>
        <v>0</v>
      </c>
      <c r="O28" s="41">
        <f t="shared" si="11"/>
        <v>0</v>
      </c>
      <c r="P28" s="40">
        <f t="shared" si="11"/>
        <v>1804000</v>
      </c>
      <c r="Q28" s="41">
        <f t="shared" si="11"/>
        <v>2504377</v>
      </c>
      <c r="R28" s="20">
        <f t="shared" si="7"/>
        <v>-100</v>
      </c>
      <c r="S28" s="21">
        <f t="shared" si="8"/>
        <v>-68.694180815298736</v>
      </c>
      <c r="T28" s="20">
        <f t="shared" si="9"/>
        <v>21.532585342563856</v>
      </c>
      <c r="U28" s="22">
        <f t="shared" si="10"/>
        <v>29.892301265218428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206000</v>
      </c>
      <c r="I31" s="44">
        <v>205557</v>
      </c>
      <c r="J31" s="43">
        <v>549000</v>
      </c>
      <c r="K31" s="44">
        <v>549234</v>
      </c>
      <c r="L31" s="43"/>
      <c r="M31" s="44">
        <v>271582</v>
      </c>
      <c r="N31" s="43"/>
      <c r="O31" s="44"/>
      <c r="P31" s="43">
        <f t="shared" si="5"/>
        <v>755000</v>
      </c>
      <c r="Q31" s="44">
        <f t="shared" si="6"/>
        <v>1026373</v>
      </c>
      <c r="R31" s="24">
        <f t="shared" si="7"/>
        <v>-100</v>
      </c>
      <c r="S31" s="25">
        <f t="shared" si="8"/>
        <v>-50.552587785898176</v>
      </c>
      <c r="T31" s="24">
        <f t="shared" si="9"/>
        <v>41.944444444444443</v>
      </c>
      <c r="U31" s="26">
        <f t="shared" si="10"/>
        <v>57.020722222222219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1478000</v>
      </c>
      <c r="C33" s="42"/>
      <c r="D33" s="42"/>
      <c r="E33" s="42">
        <f t="shared" si="4"/>
        <v>1478000</v>
      </c>
      <c r="F33" s="43">
        <v>1478000</v>
      </c>
      <c r="G33" s="44">
        <v>1478000</v>
      </c>
      <c r="H33" s="43">
        <v>370000</v>
      </c>
      <c r="I33" s="44">
        <v>524860</v>
      </c>
      <c r="J33" s="43">
        <v>679000</v>
      </c>
      <c r="K33" s="44">
        <v>801780</v>
      </c>
      <c r="L33" s="43"/>
      <c r="M33" s="44">
        <v>151364</v>
      </c>
      <c r="N33" s="43"/>
      <c r="O33" s="44"/>
      <c r="P33" s="43">
        <f t="shared" si="5"/>
        <v>1049000</v>
      </c>
      <c r="Q33" s="44">
        <f t="shared" si="6"/>
        <v>1478004</v>
      </c>
      <c r="R33" s="24">
        <f t="shared" si="7"/>
        <v>-100</v>
      </c>
      <c r="S33" s="25">
        <f t="shared" si="8"/>
        <v>-81.121504652148971</v>
      </c>
      <c r="T33" s="24">
        <f t="shared" si="9"/>
        <v>70.97428958051421</v>
      </c>
      <c r="U33" s="26">
        <f t="shared" si="10"/>
        <v>100.0002706359946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5100000</v>
      </c>
      <c r="D37" s="42"/>
      <c r="E37" s="42">
        <f t="shared" si="4"/>
        <v>5100000</v>
      </c>
      <c r="F37" s="43">
        <v>5100000</v>
      </c>
      <c r="G37" s="44">
        <v>5100000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65880000</v>
      </c>
      <c r="C61" s="39">
        <f t="shared" si="26"/>
        <v>5100000</v>
      </c>
      <c r="D61" s="39">
        <f t="shared" si="26"/>
        <v>0</v>
      </c>
      <c r="E61" s="39">
        <f t="shared" si="26"/>
        <v>70980000</v>
      </c>
      <c r="F61" s="40">
        <f t="shared" si="26"/>
        <v>70980000</v>
      </c>
      <c r="G61" s="41">
        <f t="shared" si="26"/>
        <v>70980000</v>
      </c>
      <c r="H61" s="40">
        <f t="shared" si="26"/>
        <v>10337000</v>
      </c>
      <c r="I61" s="41">
        <f t="shared" si="26"/>
        <v>11455924</v>
      </c>
      <c r="J61" s="40">
        <f t="shared" si="26"/>
        <v>21584000</v>
      </c>
      <c r="K61" s="41">
        <f t="shared" si="26"/>
        <v>18544003</v>
      </c>
      <c r="L61" s="40">
        <f t="shared" si="26"/>
        <v>13668000</v>
      </c>
      <c r="M61" s="41">
        <f t="shared" si="26"/>
        <v>7094699</v>
      </c>
      <c r="N61" s="40">
        <f t="shared" si="26"/>
        <v>0</v>
      </c>
      <c r="O61" s="41">
        <f t="shared" si="26"/>
        <v>0</v>
      </c>
      <c r="P61" s="40">
        <f t="shared" si="26"/>
        <v>45589000</v>
      </c>
      <c r="Q61" s="41">
        <f t="shared" si="26"/>
        <v>37094626</v>
      </c>
      <c r="R61" s="20">
        <f t="shared" si="16"/>
        <v>-36.67531504818384</v>
      </c>
      <c r="S61" s="21">
        <f t="shared" si="17"/>
        <v>-61.741275602684055</v>
      </c>
      <c r="T61" s="20">
        <f t="shared" si="18"/>
        <v>64.22795153564384</v>
      </c>
      <c r="U61" s="22">
        <f t="shared" si="19"/>
        <v>52.260673429134961</v>
      </c>
      <c r="V61" s="40">
        <f t="shared" ref="V61:W61" si="27">+V8+V43</f>
        <v>2670000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65880000</v>
      </c>
      <c r="C65" s="48">
        <f t="shared" si="30"/>
        <v>5100000</v>
      </c>
      <c r="D65" s="48">
        <f t="shared" si="30"/>
        <v>0</v>
      </c>
      <c r="E65" s="48">
        <f t="shared" si="30"/>
        <v>70980000</v>
      </c>
      <c r="F65" s="49">
        <f t="shared" si="30"/>
        <v>70980000</v>
      </c>
      <c r="G65" s="50">
        <f t="shared" si="30"/>
        <v>70980000</v>
      </c>
      <c r="H65" s="49">
        <f t="shared" si="30"/>
        <v>10337000</v>
      </c>
      <c r="I65" s="50">
        <f t="shared" si="30"/>
        <v>11455924</v>
      </c>
      <c r="J65" s="49">
        <f t="shared" si="30"/>
        <v>21584000</v>
      </c>
      <c r="K65" s="50">
        <f t="shared" si="30"/>
        <v>18544003</v>
      </c>
      <c r="L65" s="49">
        <f t="shared" si="30"/>
        <v>13668000</v>
      </c>
      <c r="M65" s="51">
        <f t="shared" si="30"/>
        <v>7094699</v>
      </c>
      <c r="N65" s="49">
        <f t="shared" si="30"/>
        <v>0</v>
      </c>
      <c r="O65" s="50">
        <f t="shared" si="30"/>
        <v>0</v>
      </c>
      <c r="P65" s="49">
        <f t="shared" si="30"/>
        <v>45589000</v>
      </c>
      <c r="Q65" s="50">
        <f t="shared" si="30"/>
        <v>37094626</v>
      </c>
      <c r="R65" s="34">
        <f t="shared" si="16"/>
        <v>-36.67531504818384</v>
      </c>
      <c r="S65" s="35">
        <f t="shared" si="17"/>
        <v>-61.741275602684055</v>
      </c>
      <c r="T65" s="34">
        <f t="shared" si="18"/>
        <v>64.22795153564384</v>
      </c>
      <c r="U65" s="35">
        <f t="shared" si="19"/>
        <v>52.260673429134961</v>
      </c>
      <c r="V65" s="49">
        <f>+V61+V62</f>
        <v>2670000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73247000</v>
      </c>
      <c r="C8" s="36">
        <f t="shared" si="0"/>
        <v>3203000</v>
      </c>
      <c r="D8" s="36">
        <f t="shared" si="0"/>
        <v>0</v>
      </c>
      <c r="E8" s="36">
        <f t="shared" si="0"/>
        <v>76450000</v>
      </c>
      <c r="F8" s="37">
        <f t="shared" si="0"/>
        <v>76450000</v>
      </c>
      <c r="G8" s="38">
        <f t="shared" si="0"/>
        <v>76450000</v>
      </c>
      <c r="H8" s="37">
        <f t="shared" si="0"/>
        <v>15894000</v>
      </c>
      <c r="I8" s="38">
        <f t="shared" si="0"/>
        <v>18330659</v>
      </c>
      <c r="J8" s="37">
        <f t="shared" si="0"/>
        <v>23401000</v>
      </c>
      <c r="K8" s="38">
        <f t="shared" si="0"/>
        <v>27886453</v>
      </c>
      <c r="L8" s="37">
        <f t="shared" si="0"/>
        <v>25689000</v>
      </c>
      <c r="M8" s="38">
        <f t="shared" si="0"/>
        <v>12003422</v>
      </c>
      <c r="N8" s="37">
        <f t="shared" si="0"/>
        <v>0</v>
      </c>
      <c r="O8" s="38">
        <f t="shared" si="0"/>
        <v>0</v>
      </c>
      <c r="P8" s="37">
        <f t="shared" si="0"/>
        <v>64984000</v>
      </c>
      <c r="Q8" s="38">
        <f t="shared" si="0"/>
        <v>58220534</v>
      </c>
      <c r="R8" s="16">
        <f>IF(($J8       =0),0,((($L8       -$J8       )/$J8       )*100))</f>
        <v>9.7773599418828248</v>
      </c>
      <c r="S8" s="17">
        <f>IF(($K8       =0),0,((($M8       -$K8       )/$K8       )*100))</f>
        <v>-56.956081865269844</v>
      </c>
      <c r="T8" s="16">
        <f>IF(($E8       =0),0,(($P8       /$E8       )*100))</f>
        <v>85.001962066710263</v>
      </c>
      <c r="U8" s="18">
        <f>IF(($E8       =0),0,(($Q8       /$E8       )*100))</f>
        <v>76.155047743623285</v>
      </c>
      <c r="V8" s="37">
        <f t="shared" ref="V8:W8" si="1">+V9+V28</f>
        <v>5490000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68160000</v>
      </c>
      <c r="C9" s="39">
        <f t="shared" si="2"/>
        <v>0</v>
      </c>
      <c r="D9" s="39">
        <f t="shared" si="2"/>
        <v>0</v>
      </c>
      <c r="E9" s="39">
        <f t="shared" si="2"/>
        <v>68160000</v>
      </c>
      <c r="F9" s="40">
        <f t="shared" si="2"/>
        <v>68160000</v>
      </c>
      <c r="G9" s="41">
        <f t="shared" si="2"/>
        <v>68160000</v>
      </c>
      <c r="H9" s="40">
        <f t="shared" si="2"/>
        <v>14850000</v>
      </c>
      <c r="I9" s="41">
        <f t="shared" si="2"/>
        <v>17590235</v>
      </c>
      <c r="J9" s="40">
        <f t="shared" si="2"/>
        <v>21548000</v>
      </c>
      <c r="K9" s="41">
        <f t="shared" si="2"/>
        <v>26769805</v>
      </c>
      <c r="L9" s="40">
        <f t="shared" si="2"/>
        <v>25623000</v>
      </c>
      <c r="M9" s="41">
        <f t="shared" si="2"/>
        <v>10458499</v>
      </c>
      <c r="N9" s="40">
        <f t="shared" si="2"/>
        <v>0</v>
      </c>
      <c r="O9" s="41">
        <f t="shared" si="2"/>
        <v>0</v>
      </c>
      <c r="P9" s="40">
        <f t="shared" si="2"/>
        <v>62021000</v>
      </c>
      <c r="Q9" s="41">
        <f t="shared" si="2"/>
        <v>54818539</v>
      </c>
      <c r="R9" s="20">
        <f>IF(($J9       =0),0,((($L9       -$J9       )/$J9       )*100))</f>
        <v>18.911267867087432</v>
      </c>
      <c r="S9" s="21">
        <f>IF(($K9       =0),0,((($M9       -$K9       )/$K9       )*100))</f>
        <v>-60.93173259947168</v>
      </c>
      <c r="T9" s="20">
        <f>IF(($E9       =0),0,(($P9       /$E9       )*100))</f>
        <v>90.993251173708927</v>
      </c>
      <c r="U9" s="22">
        <f>IF(($E9       =0),0,(($Q9       /$E9       )*100))</f>
        <v>80.426260269953048</v>
      </c>
      <c r="V9" s="40">
        <f t="shared" ref="V9:W9" si="3">SUM(V10:V27)</f>
        <v>5490000</v>
      </c>
      <c r="W9" s="41">
        <f t="shared" si="3"/>
        <v>0</v>
      </c>
    </row>
    <row r="10" spans="1:23" x14ac:dyDescent="0.2">
      <c r="A10" s="23" t="s">
        <v>36</v>
      </c>
      <c r="B10" s="42">
        <v>43516000</v>
      </c>
      <c r="C10" s="42"/>
      <c r="D10" s="42"/>
      <c r="E10" s="42">
        <f t="shared" ref="E10:E41" si="4">$B10      +$C10      +$D10</f>
        <v>43516000</v>
      </c>
      <c r="F10" s="43">
        <v>43516000</v>
      </c>
      <c r="G10" s="44">
        <v>43516000</v>
      </c>
      <c r="H10" s="43">
        <v>13778000</v>
      </c>
      <c r="I10" s="44">
        <v>14772509</v>
      </c>
      <c r="J10" s="43">
        <v>15258000</v>
      </c>
      <c r="K10" s="44">
        <v>13844705</v>
      </c>
      <c r="L10" s="43">
        <v>13055000</v>
      </c>
      <c r="M10" s="44">
        <v>5470246</v>
      </c>
      <c r="N10" s="43"/>
      <c r="O10" s="44"/>
      <c r="P10" s="43">
        <f t="shared" ref="P10:P41" si="5">$H10      +$J10      +$L10      +$N10</f>
        <v>42091000</v>
      </c>
      <c r="Q10" s="44">
        <f t="shared" ref="Q10:Q41" si="6">$I10      +$K10      +$M10      +$O10</f>
        <v>34087460</v>
      </c>
      <c r="R10" s="24">
        <f t="shared" ref="R10:R41" si="7">IF(($J10      =0),0,((($L10      -$J10      )/$J10      )*100))</f>
        <v>-14.438327434788309</v>
      </c>
      <c r="S10" s="25">
        <f t="shared" ref="S10:S41" si="8">IF(($K10      =0),0,((($M10      -$K10      )/$K10      )*100))</f>
        <v>-60.488533341808292</v>
      </c>
      <c r="T10" s="24">
        <f t="shared" ref="T10:T41" si="9">IF(($E10      =0),0,(($P10      /$E10      )*100))</f>
        <v>96.725342402794382</v>
      </c>
      <c r="U10" s="26">
        <f t="shared" ref="U10:U41" si="10">IF(($E10      =0),0,(($Q10      /$E10      )*100))</f>
        <v>78.333164812942371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18629000</v>
      </c>
      <c r="C13" s="42"/>
      <c r="D13" s="42"/>
      <c r="E13" s="42">
        <f t="shared" si="4"/>
        <v>18629000</v>
      </c>
      <c r="F13" s="43">
        <v>18629000</v>
      </c>
      <c r="G13" s="44">
        <v>18629000</v>
      </c>
      <c r="H13" s="43">
        <v>1072000</v>
      </c>
      <c r="I13" s="44">
        <v>730477</v>
      </c>
      <c r="J13" s="43">
        <v>5733000</v>
      </c>
      <c r="K13" s="44">
        <v>8921883</v>
      </c>
      <c r="L13" s="43">
        <v>11824000</v>
      </c>
      <c r="M13" s="44">
        <v>4635253</v>
      </c>
      <c r="N13" s="43"/>
      <c r="O13" s="44"/>
      <c r="P13" s="43">
        <f t="shared" si="5"/>
        <v>18629000</v>
      </c>
      <c r="Q13" s="44">
        <f t="shared" si="6"/>
        <v>14287613</v>
      </c>
      <c r="R13" s="24">
        <f t="shared" si="7"/>
        <v>106.24454910169196</v>
      </c>
      <c r="S13" s="25">
        <f t="shared" si="8"/>
        <v>-48.046247636289337</v>
      </c>
      <c r="T13" s="24">
        <f t="shared" si="9"/>
        <v>100</v>
      </c>
      <c r="U13" s="26">
        <f t="shared" si="10"/>
        <v>76.69554458102958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6015000</v>
      </c>
      <c r="C20" s="42"/>
      <c r="D20" s="42"/>
      <c r="E20" s="42">
        <f t="shared" si="4"/>
        <v>6015000</v>
      </c>
      <c r="F20" s="43">
        <v>6015000</v>
      </c>
      <c r="G20" s="44">
        <v>6015000</v>
      </c>
      <c r="H20" s="43"/>
      <c r="I20" s="44">
        <v>2087249</v>
      </c>
      <c r="J20" s="43">
        <v>557000</v>
      </c>
      <c r="K20" s="44">
        <v>4003217</v>
      </c>
      <c r="L20" s="43">
        <v>744000</v>
      </c>
      <c r="M20" s="44">
        <v>353000</v>
      </c>
      <c r="N20" s="43"/>
      <c r="O20" s="44"/>
      <c r="P20" s="43">
        <f t="shared" si="5"/>
        <v>1301000</v>
      </c>
      <c r="Q20" s="44">
        <f t="shared" si="6"/>
        <v>6443466</v>
      </c>
      <c r="R20" s="24">
        <f t="shared" si="7"/>
        <v>33.572710951526034</v>
      </c>
      <c r="S20" s="25">
        <f t="shared" si="8"/>
        <v>-91.182091802667713</v>
      </c>
      <c r="T20" s="24">
        <f t="shared" si="9"/>
        <v>21.629260182876141</v>
      </c>
      <c r="U20" s="26">
        <f t="shared" si="10"/>
        <v>107.12329177057356</v>
      </c>
      <c r="V20" s="43">
        <v>5490000</v>
      </c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5087000</v>
      </c>
      <c r="C28" s="39">
        <f t="shared" si="11"/>
        <v>3203000</v>
      </c>
      <c r="D28" s="39">
        <f t="shared" si="11"/>
        <v>0</v>
      </c>
      <c r="E28" s="39">
        <f t="shared" si="11"/>
        <v>8290000</v>
      </c>
      <c r="F28" s="40">
        <f t="shared" si="11"/>
        <v>8290000</v>
      </c>
      <c r="G28" s="41">
        <f t="shared" si="11"/>
        <v>8290000</v>
      </c>
      <c r="H28" s="40">
        <f t="shared" si="11"/>
        <v>1044000</v>
      </c>
      <c r="I28" s="41">
        <f t="shared" si="11"/>
        <v>740424</v>
      </c>
      <c r="J28" s="40">
        <f t="shared" si="11"/>
        <v>1853000</v>
      </c>
      <c r="K28" s="41">
        <f t="shared" si="11"/>
        <v>1116648</v>
      </c>
      <c r="L28" s="40">
        <f t="shared" si="11"/>
        <v>66000</v>
      </c>
      <c r="M28" s="41">
        <f t="shared" si="11"/>
        <v>1544923</v>
      </c>
      <c r="N28" s="40">
        <f t="shared" si="11"/>
        <v>0</v>
      </c>
      <c r="O28" s="41">
        <f t="shared" si="11"/>
        <v>0</v>
      </c>
      <c r="P28" s="40">
        <f t="shared" si="11"/>
        <v>2963000</v>
      </c>
      <c r="Q28" s="41">
        <f t="shared" si="11"/>
        <v>3401995</v>
      </c>
      <c r="R28" s="20">
        <f t="shared" si="7"/>
        <v>-96.438208310847273</v>
      </c>
      <c r="S28" s="21">
        <f t="shared" si="8"/>
        <v>38.353626209870974</v>
      </c>
      <c r="T28" s="20">
        <f t="shared" si="9"/>
        <v>35.741857659831119</v>
      </c>
      <c r="U28" s="22">
        <f t="shared" si="10"/>
        <v>41.037334137515082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223000</v>
      </c>
      <c r="I31" s="44">
        <v>28000</v>
      </c>
      <c r="J31" s="43">
        <v>20000</v>
      </c>
      <c r="K31" s="44">
        <v>20000</v>
      </c>
      <c r="L31" s="43">
        <v>66000</v>
      </c>
      <c r="M31" s="44">
        <v>1071171</v>
      </c>
      <c r="N31" s="43"/>
      <c r="O31" s="44"/>
      <c r="P31" s="43">
        <f t="shared" si="5"/>
        <v>309000</v>
      </c>
      <c r="Q31" s="44">
        <f t="shared" si="6"/>
        <v>1119171</v>
      </c>
      <c r="R31" s="24">
        <f t="shared" si="7"/>
        <v>229.99999999999997</v>
      </c>
      <c r="S31" s="25">
        <f t="shared" si="8"/>
        <v>5255.8549999999996</v>
      </c>
      <c r="T31" s="24">
        <f t="shared" si="9"/>
        <v>17.166666666666668</v>
      </c>
      <c r="U31" s="26">
        <f t="shared" si="10"/>
        <v>62.176166666666667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3287000</v>
      </c>
      <c r="C33" s="42"/>
      <c r="D33" s="42"/>
      <c r="E33" s="42">
        <f t="shared" si="4"/>
        <v>3287000</v>
      </c>
      <c r="F33" s="43">
        <v>3287000</v>
      </c>
      <c r="G33" s="44">
        <v>3287000</v>
      </c>
      <c r="H33" s="43">
        <v>821000</v>
      </c>
      <c r="I33" s="44">
        <v>712424</v>
      </c>
      <c r="J33" s="43">
        <v>1833000</v>
      </c>
      <c r="K33" s="44">
        <v>1096648</v>
      </c>
      <c r="L33" s="43"/>
      <c r="M33" s="44">
        <v>473752</v>
      </c>
      <c r="N33" s="43"/>
      <c r="O33" s="44"/>
      <c r="P33" s="43">
        <f t="shared" si="5"/>
        <v>2654000</v>
      </c>
      <c r="Q33" s="44">
        <f t="shared" si="6"/>
        <v>2282824</v>
      </c>
      <c r="R33" s="24">
        <f t="shared" si="7"/>
        <v>-100</v>
      </c>
      <c r="S33" s="25">
        <f t="shared" si="8"/>
        <v>-56.799994164034409</v>
      </c>
      <c r="T33" s="24">
        <f t="shared" si="9"/>
        <v>80.742318223303926</v>
      </c>
      <c r="U33" s="26">
        <f t="shared" si="10"/>
        <v>69.450076057195005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3203000</v>
      </c>
      <c r="D37" s="42"/>
      <c r="E37" s="42">
        <f t="shared" si="4"/>
        <v>3203000</v>
      </c>
      <c r="F37" s="43">
        <v>3203000</v>
      </c>
      <c r="G37" s="44">
        <v>3203000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3831000</v>
      </c>
      <c r="C43" s="45">
        <f t="shared" si="20"/>
        <v>99000</v>
      </c>
      <c r="D43" s="45">
        <f t="shared" si="20"/>
        <v>0</v>
      </c>
      <c r="E43" s="45">
        <f t="shared" si="20"/>
        <v>3930000</v>
      </c>
      <c r="F43" s="46">
        <f t="shared" si="20"/>
        <v>3831000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3831000</v>
      </c>
      <c r="C44" s="39">
        <f t="shared" si="22"/>
        <v>99000</v>
      </c>
      <c r="D44" s="39">
        <f t="shared" si="22"/>
        <v>0</v>
      </c>
      <c r="E44" s="39">
        <f t="shared" si="22"/>
        <v>3930000</v>
      </c>
      <c r="F44" s="40">
        <f t="shared" si="22"/>
        <v>3831000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3831000</v>
      </c>
      <c r="C46" s="42">
        <v>99000</v>
      </c>
      <c r="D46" s="42"/>
      <c r="E46" s="42">
        <f t="shared" si="13"/>
        <v>3930000</v>
      </c>
      <c r="F46" s="43">
        <v>3831000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77078000</v>
      </c>
      <c r="C61" s="39">
        <f t="shared" si="26"/>
        <v>3302000</v>
      </c>
      <c r="D61" s="39">
        <f t="shared" si="26"/>
        <v>0</v>
      </c>
      <c r="E61" s="39">
        <f t="shared" si="26"/>
        <v>80380000</v>
      </c>
      <c r="F61" s="40">
        <f t="shared" si="26"/>
        <v>80281000</v>
      </c>
      <c r="G61" s="41">
        <f t="shared" si="26"/>
        <v>76450000</v>
      </c>
      <c r="H61" s="40">
        <f t="shared" si="26"/>
        <v>15894000</v>
      </c>
      <c r="I61" s="41">
        <f t="shared" si="26"/>
        <v>18330659</v>
      </c>
      <c r="J61" s="40">
        <f t="shared" si="26"/>
        <v>23401000</v>
      </c>
      <c r="K61" s="41">
        <f t="shared" si="26"/>
        <v>27886453</v>
      </c>
      <c r="L61" s="40">
        <f t="shared" si="26"/>
        <v>25689000</v>
      </c>
      <c r="M61" s="41">
        <f t="shared" si="26"/>
        <v>12003422</v>
      </c>
      <c r="N61" s="40">
        <f t="shared" si="26"/>
        <v>0</v>
      </c>
      <c r="O61" s="41">
        <f t="shared" si="26"/>
        <v>0</v>
      </c>
      <c r="P61" s="40">
        <f t="shared" si="26"/>
        <v>64984000</v>
      </c>
      <c r="Q61" s="41">
        <f t="shared" si="26"/>
        <v>58220534</v>
      </c>
      <c r="R61" s="20">
        <f t="shared" si="16"/>
        <v>9.7773599418828248</v>
      </c>
      <c r="S61" s="21">
        <f t="shared" si="17"/>
        <v>-56.956081865269844</v>
      </c>
      <c r="T61" s="20">
        <f t="shared" si="18"/>
        <v>80.845981587459576</v>
      </c>
      <c r="U61" s="22">
        <f t="shared" si="19"/>
        <v>72.431617317740731</v>
      </c>
      <c r="V61" s="40">
        <f t="shared" ref="V61:W61" si="27">+V8+V43</f>
        <v>5490000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77078000</v>
      </c>
      <c r="C65" s="48">
        <f t="shared" si="30"/>
        <v>3302000</v>
      </c>
      <c r="D65" s="48">
        <f t="shared" si="30"/>
        <v>0</v>
      </c>
      <c r="E65" s="48">
        <f t="shared" si="30"/>
        <v>80380000</v>
      </c>
      <c r="F65" s="49">
        <f t="shared" si="30"/>
        <v>80281000</v>
      </c>
      <c r="G65" s="50">
        <f t="shared" si="30"/>
        <v>76450000</v>
      </c>
      <c r="H65" s="49">
        <f t="shared" si="30"/>
        <v>15894000</v>
      </c>
      <c r="I65" s="50">
        <f t="shared" si="30"/>
        <v>18330659</v>
      </c>
      <c r="J65" s="49">
        <f t="shared" si="30"/>
        <v>23401000</v>
      </c>
      <c r="K65" s="50">
        <f t="shared" si="30"/>
        <v>27886453</v>
      </c>
      <c r="L65" s="49">
        <f t="shared" si="30"/>
        <v>25689000</v>
      </c>
      <c r="M65" s="51">
        <f t="shared" si="30"/>
        <v>12003422</v>
      </c>
      <c r="N65" s="49">
        <f t="shared" si="30"/>
        <v>0</v>
      </c>
      <c r="O65" s="50">
        <f t="shared" si="30"/>
        <v>0</v>
      </c>
      <c r="P65" s="49">
        <f t="shared" si="30"/>
        <v>64984000</v>
      </c>
      <c r="Q65" s="50">
        <f t="shared" si="30"/>
        <v>58220534</v>
      </c>
      <c r="R65" s="34">
        <f t="shared" si="16"/>
        <v>9.7773599418828248</v>
      </c>
      <c r="S65" s="35">
        <f t="shared" si="17"/>
        <v>-56.956081865269844</v>
      </c>
      <c r="T65" s="34">
        <f t="shared" si="18"/>
        <v>80.845981587459576</v>
      </c>
      <c r="U65" s="35">
        <f t="shared" si="19"/>
        <v>72.431617317740731</v>
      </c>
      <c r="V65" s="49">
        <f>+V61+V62</f>
        <v>5490000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221947000</v>
      </c>
      <c r="C8" s="36">
        <f t="shared" si="0"/>
        <v>10000000</v>
      </c>
      <c r="D8" s="36">
        <f t="shared" si="0"/>
        <v>0</v>
      </c>
      <c r="E8" s="36">
        <f t="shared" si="0"/>
        <v>231947000</v>
      </c>
      <c r="F8" s="37">
        <f t="shared" si="0"/>
        <v>231947000</v>
      </c>
      <c r="G8" s="38">
        <f t="shared" si="0"/>
        <v>231947000</v>
      </c>
      <c r="H8" s="37">
        <f t="shared" si="0"/>
        <v>77848000</v>
      </c>
      <c r="I8" s="38">
        <f t="shared" si="0"/>
        <v>71896412</v>
      </c>
      <c r="J8" s="37">
        <f t="shared" si="0"/>
        <v>56198000</v>
      </c>
      <c r="K8" s="38">
        <f t="shared" si="0"/>
        <v>55048401</v>
      </c>
      <c r="L8" s="37">
        <f t="shared" si="0"/>
        <v>43725000</v>
      </c>
      <c r="M8" s="38">
        <f t="shared" si="0"/>
        <v>39115861</v>
      </c>
      <c r="N8" s="37">
        <f t="shared" si="0"/>
        <v>0</v>
      </c>
      <c r="O8" s="38">
        <f t="shared" si="0"/>
        <v>0</v>
      </c>
      <c r="P8" s="37">
        <f t="shared" si="0"/>
        <v>177771000</v>
      </c>
      <c r="Q8" s="38">
        <f t="shared" si="0"/>
        <v>166060674</v>
      </c>
      <c r="R8" s="16">
        <f>IF(($J8       =0),0,((($L8       -$J8       )/$J8       )*100))</f>
        <v>-22.19474002633546</v>
      </c>
      <c r="S8" s="17">
        <f>IF(($K8       =0),0,((($M8       -$K8       )/$K8       )*100))</f>
        <v>-28.942784368977403</v>
      </c>
      <c r="T8" s="16">
        <f>IF(($E8       =0),0,(($P8       /$E8       )*100))</f>
        <v>76.642939981978643</v>
      </c>
      <c r="U8" s="18">
        <f>IF(($E8       =0),0,(($Q8       /$E8       )*100))</f>
        <v>71.594232303069234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218858000</v>
      </c>
      <c r="C9" s="39">
        <f t="shared" si="2"/>
        <v>10000000</v>
      </c>
      <c r="D9" s="39">
        <f t="shared" si="2"/>
        <v>0</v>
      </c>
      <c r="E9" s="39">
        <f t="shared" si="2"/>
        <v>228858000</v>
      </c>
      <c r="F9" s="40">
        <f t="shared" si="2"/>
        <v>228858000</v>
      </c>
      <c r="G9" s="41">
        <f t="shared" si="2"/>
        <v>228858000</v>
      </c>
      <c r="H9" s="40">
        <f t="shared" si="2"/>
        <v>77300000</v>
      </c>
      <c r="I9" s="41">
        <f t="shared" si="2"/>
        <v>71349591</v>
      </c>
      <c r="J9" s="40">
        <f t="shared" si="2"/>
        <v>55460000</v>
      </c>
      <c r="K9" s="41">
        <f t="shared" si="2"/>
        <v>54309341</v>
      </c>
      <c r="L9" s="40">
        <f t="shared" si="2"/>
        <v>43009000</v>
      </c>
      <c r="M9" s="41">
        <f t="shared" si="2"/>
        <v>38399406</v>
      </c>
      <c r="N9" s="40">
        <f t="shared" si="2"/>
        <v>0</v>
      </c>
      <c r="O9" s="41">
        <f t="shared" si="2"/>
        <v>0</v>
      </c>
      <c r="P9" s="40">
        <f t="shared" si="2"/>
        <v>175769000</v>
      </c>
      <c r="Q9" s="41">
        <f t="shared" si="2"/>
        <v>164058338</v>
      </c>
      <c r="R9" s="20">
        <f>IF(($J9       =0),0,((($L9       -$J9       )/$J9       )*100))</f>
        <v>-22.450414713306888</v>
      </c>
      <c r="S9" s="21">
        <f>IF(($K9       =0),0,((($M9       -$K9       )/$K9       )*100))</f>
        <v>-29.295024957124777</v>
      </c>
      <c r="T9" s="20">
        <f>IF(($E9       =0),0,(($P9       /$E9       )*100))</f>
        <v>76.80264618234888</v>
      </c>
      <c r="U9" s="22">
        <f>IF(($E9       =0),0,(($Q9       /$E9       )*100))</f>
        <v>71.685646995079921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116018000</v>
      </c>
      <c r="C10" s="42">
        <v>10000000</v>
      </c>
      <c r="D10" s="42"/>
      <c r="E10" s="42">
        <f t="shared" ref="E10:E41" si="4">$B10      +$C10      +$D10</f>
        <v>126018000</v>
      </c>
      <c r="F10" s="43">
        <v>126018000</v>
      </c>
      <c r="G10" s="44">
        <v>126018000</v>
      </c>
      <c r="H10" s="43">
        <v>63600000</v>
      </c>
      <c r="I10" s="44">
        <v>65913811</v>
      </c>
      <c r="J10" s="43">
        <v>17983000</v>
      </c>
      <c r="K10" s="44">
        <v>17609576</v>
      </c>
      <c r="L10" s="43">
        <v>42598000</v>
      </c>
      <c r="M10" s="44">
        <v>13860094</v>
      </c>
      <c r="N10" s="43"/>
      <c r="O10" s="44"/>
      <c r="P10" s="43">
        <f t="shared" ref="P10:P41" si="5">$H10      +$J10      +$L10      +$N10</f>
        <v>124181000</v>
      </c>
      <c r="Q10" s="44">
        <f t="shared" ref="Q10:Q41" si="6">$I10      +$K10      +$M10      +$O10</f>
        <v>97383481</v>
      </c>
      <c r="R10" s="24">
        <f t="shared" ref="R10:R41" si="7">IF(($J10      =0),0,((($L10      -$J10      )/$J10      )*100))</f>
        <v>136.87927487071124</v>
      </c>
      <c r="S10" s="25">
        <f t="shared" ref="S10:S41" si="8">IF(($K10      =0),0,((($M10      -$K10      )/$K10      )*100))</f>
        <v>-21.292290058545419</v>
      </c>
      <c r="T10" s="24">
        <f t="shared" ref="T10:T41" si="9">IF(($E10      =0),0,(($P10      /$E10      )*100))</f>
        <v>98.542271738957936</v>
      </c>
      <c r="U10" s="26">
        <f t="shared" ref="U10:U41" si="10">IF(($E10      =0),0,(($Q10      /$E10      )*100))</f>
        <v>77.277437350219813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2840000</v>
      </c>
      <c r="C16" s="42"/>
      <c r="D16" s="42"/>
      <c r="E16" s="42">
        <f t="shared" si="4"/>
        <v>2840000</v>
      </c>
      <c r="F16" s="43">
        <v>2840000</v>
      </c>
      <c r="G16" s="44">
        <v>2840000</v>
      </c>
      <c r="H16" s="43"/>
      <c r="I16" s="44">
        <v>703314</v>
      </c>
      <c r="J16" s="43">
        <v>1177000</v>
      </c>
      <c r="K16" s="44">
        <v>473918</v>
      </c>
      <c r="L16" s="43">
        <v>411000</v>
      </c>
      <c r="M16" s="44">
        <v>423713</v>
      </c>
      <c r="N16" s="43"/>
      <c r="O16" s="44"/>
      <c r="P16" s="43">
        <f t="shared" si="5"/>
        <v>1588000</v>
      </c>
      <c r="Q16" s="44">
        <f t="shared" si="6"/>
        <v>1600945</v>
      </c>
      <c r="R16" s="24">
        <f t="shared" si="7"/>
        <v>-65.080713678844518</v>
      </c>
      <c r="S16" s="25">
        <f t="shared" si="8"/>
        <v>-10.593604800830523</v>
      </c>
      <c r="T16" s="24">
        <f t="shared" si="9"/>
        <v>55.91549295774648</v>
      </c>
      <c r="U16" s="26">
        <f t="shared" si="10"/>
        <v>56.371302816901405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100000000</v>
      </c>
      <c r="C23" s="42"/>
      <c r="D23" s="42"/>
      <c r="E23" s="42">
        <f t="shared" si="4"/>
        <v>100000000</v>
      </c>
      <c r="F23" s="43">
        <v>100000000</v>
      </c>
      <c r="G23" s="44">
        <v>100000000</v>
      </c>
      <c r="H23" s="43">
        <v>13700000</v>
      </c>
      <c r="I23" s="44">
        <v>4732466</v>
      </c>
      <c r="J23" s="43">
        <v>36300000</v>
      </c>
      <c r="K23" s="44">
        <v>36225847</v>
      </c>
      <c r="L23" s="43"/>
      <c r="M23" s="44">
        <v>24115599</v>
      </c>
      <c r="N23" s="43"/>
      <c r="O23" s="44"/>
      <c r="P23" s="43">
        <f t="shared" si="5"/>
        <v>50000000</v>
      </c>
      <c r="Q23" s="44">
        <f t="shared" si="6"/>
        <v>65073912</v>
      </c>
      <c r="R23" s="24">
        <f t="shared" si="7"/>
        <v>-100</v>
      </c>
      <c r="S23" s="25">
        <f t="shared" si="8"/>
        <v>-33.429854655986375</v>
      </c>
      <c r="T23" s="24">
        <f t="shared" si="9"/>
        <v>50</v>
      </c>
      <c r="U23" s="26">
        <f t="shared" si="10"/>
        <v>65.073912000000007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3089000</v>
      </c>
      <c r="C28" s="39">
        <f t="shared" si="11"/>
        <v>0</v>
      </c>
      <c r="D28" s="39">
        <f t="shared" si="11"/>
        <v>0</v>
      </c>
      <c r="E28" s="39">
        <f t="shared" si="11"/>
        <v>3089000</v>
      </c>
      <c r="F28" s="40">
        <f t="shared" si="11"/>
        <v>3089000</v>
      </c>
      <c r="G28" s="41">
        <f t="shared" si="11"/>
        <v>3089000</v>
      </c>
      <c r="H28" s="40">
        <f t="shared" si="11"/>
        <v>548000</v>
      </c>
      <c r="I28" s="41">
        <f t="shared" si="11"/>
        <v>546821</v>
      </c>
      <c r="J28" s="40">
        <f t="shared" si="11"/>
        <v>738000</v>
      </c>
      <c r="K28" s="41">
        <f t="shared" si="11"/>
        <v>739060</v>
      </c>
      <c r="L28" s="40">
        <f t="shared" si="11"/>
        <v>716000</v>
      </c>
      <c r="M28" s="41">
        <f t="shared" si="11"/>
        <v>716455</v>
      </c>
      <c r="N28" s="40">
        <f t="shared" si="11"/>
        <v>0</v>
      </c>
      <c r="O28" s="41">
        <f t="shared" si="11"/>
        <v>0</v>
      </c>
      <c r="P28" s="40">
        <f t="shared" si="11"/>
        <v>2002000</v>
      </c>
      <c r="Q28" s="41">
        <f t="shared" si="11"/>
        <v>2002336</v>
      </c>
      <c r="R28" s="20">
        <f t="shared" si="7"/>
        <v>-2.9810298102981028</v>
      </c>
      <c r="S28" s="21">
        <f t="shared" si="8"/>
        <v>-3.0586149974291668</v>
      </c>
      <c r="T28" s="20">
        <f t="shared" si="9"/>
        <v>64.810618323081897</v>
      </c>
      <c r="U28" s="22">
        <f t="shared" si="10"/>
        <v>64.821495629653612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1200000</v>
      </c>
      <c r="C31" s="42"/>
      <c r="D31" s="42"/>
      <c r="E31" s="42">
        <f t="shared" si="4"/>
        <v>1200000</v>
      </c>
      <c r="F31" s="43">
        <v>1200000</v>
      </c>
      <c r="G31" s="44">
        <v>1200000</v>
      </c>
      <c r="H31" s="43">
        <v>210000</v>
      </c>
      <c r="I31" s="44">
        <v>209179</v>
      </c>
      <c r="J31" s="43">
        <v>103000</v>
      </c>
      <c r="K31" s="44">
        <v>103587</v>
      </c>
      <c r="L31" s="43">
        <v>235000</v>
      </c>
      <c r="M31" s="44">
        <v>235930</v>
      </c>
      <c r="N31" s="43"/>
      <c r="O31" s="44"/>
      <c r="P31" s="43">
        <f t="shared" si="5"/>
        <v>548000</v>
      </c>
      <c r="Q31" s="44">
        <f t="shared" si="6"/>
        <v>548696</v>
      </c>
      <c r="R31" s="24">
        <f t="shared" si="7"/>
        <v>128.15533980582526</v>
      </c>
      <c r="S31" s="25">
        <f t="shared" si="8"/>
        <v>127.76024018457915</v>
      </c>
      <c r="T31" s="24">
        <f t="shared" si="9"/>
        <v>45.666666666666664</v>
      </c>
      <c r="U31" s="26">
        <f t="shared" si="10"/>
        <v>45.724666666666671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1889000</v>
      </c>
      <c r="C33" s="42"/>
      <c r="D33" s="42"/>
      <c r="E33" s="42">
        <f t="shared" si="4"/>
        <v>1889000</v>
      </c>
      <c r="F33" s="43">
        <v>1889000</v>
      </c>
      <c r="G33" s="44">
        <v>1889000</v>
      </c>
      <c r="H33" s="43">
        <v>338000</v>
      </c>
      <c r="I33" s="44">
        <v>337642</v>
      </c>
      <c r="J33" s="43">
        <v>635000</v>
      </c>
      <c r="K33" s="44">
        <v>635473</v>
      </c>
      <c r="L33" s="43">
        <v>481000</v>
      </c>
      <c r="M33" s="44">
        <v>480525</v>
      </c>
      <c r="N33" s="43"/>
      <c r="O33" s="44"/>
      <c r="P33" s="43">
        <f t="shared" si="5"/>
        <v>1454000</v>
      </c>
      <c r="Q33" s="44">
        <f t="shared" si="6"/>
        <v>1453640</v>
      </c>
      <c r="R33" s="24">
        <f t="shared" si="7"/>
        <v>-24.251968503937007</v>
      </c>
      <c r="S33" s="25">
        <f t="shared" si="8"/>
        <v>-24.383097314913456</v>
      </c>
      <c r="T33" s="24">
        <f t="shared" si="9"/>
        <v>76.97194282689253</v>
      </c>
      <c r="U33" s="26">
        <f t="shared" si="10"/>
        <v>76.952885124404446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2583000</v>
      </c>
      <c r="C43" s="45">
        <f t="shared" si="20"/>
        <v>0</v>
      </c>
      <c r="D43" s="45">
        <f t="shared" si="20"/>
        <v>0</v>
      </c>
      <c r="E43" s="45">
        <f t="shared" si="20"/>
        <v>2583000</v>
      </c>
      <c r="F43" s="46">
        <f t="shared" si="20"/>
        <v>2583000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2583000</v>
      </c>
      <c r="C56" s="39">
        <f t="shared" si="24"/>
        <v>0</v>
      </c>
      <c r="D56" s="39">
        <f t="shared" si="24"/>
        <v>0</v>
      </c>
      <c r="E56" s="39">
        <f t="shared" si="24"/>
        <v>2583000</v>
      </c>
      <c r="F56" s="40">
        <f t="shared" si="24"/>
        <v>2583000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2583000</v>
      </c>
      <c r="C59" s="42"/>
      <c r="D59" s="42"/>
      <c r="E59" s="42">
        <f t="shared" si="13"/>
        <v>2583000</v>
      </c>
      <c r="F59" s="43">
        <v>2583000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224530000</v>
      </c>
      <c r="C61" s="39">
        <f t="shared" si="26"/>
        <v>10000000</v>
      </c>
      <c r="D61" s="39">
        <f t="shared" si="26"/>
        <v>0</v>
      </c>
      <c r="E61" s="39">
        <f t="shared" si="26"/>
        <v>234530000</v>
      </c>
      <c r="F61" s="40">
        <f t="shared" si="26"/>
        <v>234530000</v>
      </c>
      <c r="G61" s="41">
        <f t="shared" si="26"/>
        <v>231947000</v>
      </c>
      <c r="H61" s="40">
        <f t="shared" si="26"/>
        <v>77848000</v>
      </c>
      <c r="I61" s="41">
        <f t="shared" si="26"/>
        <v>71896412</v>
      </c>
      <c r="J61" s="40">
        <f t="shared" si="26"/>
        <v>56198000</v>
      </c>
      <c r="K61" s="41">
        <f t="shared" si="26"/>
        <v>55048401</v>
      </c>
      <c r="L61" s="40">
        <f t="shared" si="26"/>
        <v>43725000</v>
      </c>
      <c r="M61" s="41">
        <f t="shared" si="26"/>
        <v>39115861</v>
      </c>
      <c r="N61" s="40">
        <f t="shared" si="26"/>
        <v>0</v>
      </c>
      <c r="O61" s="41">
        <f t="shared" si="26"/>
        <v>0</v>
      </c>
      <c r="P61" s="40">
        <f t="shared" si="26"/>
        <v>177771000</v>
      </c>
      <c r="Q61" s="41">
        <f t="shared" si="26"/>
        <v>166060674</v>
      </c>
      <c r="R61" s="20">
        <f t="shared" si="16"/>
        <v>-22.19474002633546</v>
      </c>
      <c r="S61" s="21">
        <f t="shared" si="17"/>
        <v>-28.942784368977403</v>
      </c>
      <c r="T61" s="20">
        <f t="shared" si="18"/>
        <v>75.798831705965114</v>
      </c>
      <c r="U61" s="22">
        <f t="shared" si="19"/>
        <v>70.805728051848376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224530000</v>
      </c>
      <c r="C65" s="48">
        <f t="shared" si="30"/>
        <v>10000000</v>
      </c>
      <c r="D65" s="48">
        <f t="shared" si="30"/>
        <v>0</v>
      </c>
      <c r="E65" s="48">
        <f t="shared" si="30"/>
        <v>234530000</v>
      </c>
      <c r="F65" s="49">
        <f t="shared" si="30"/>
        <v>234530000</v>
      </c>
      <c r="G65" s="50">
        <f t="shared" si="30"/>
        <v>231947000</v>
      </c>
      <c r="H65" s="49">
        <f t="shared" si="30"/>
        <v>77848000</v>
      </c>
      <c r="I65" s="50">
        <f t="shared" si="30"/>
        <v>71896412</v>
      </c>
      <c r="J65" s="49">
        <f t="shared" si="30"/>
        <v>56198000</v>
      </c>
      <c r="K65" s="50">
        <f t="shared" si="30"/>
        <v>55048401</v>
      </c>
      <c r="L65" s="49">
        <f t="shared" si="30"/>
        <v>43725000</v>
      </c>
      <c r="M65" s="51">
        <f t="shared" si="30"/>
        <v>39115861</v>
      </c>
      <c r="N65" s="49">
        <f t="shared" si="30"/>
        <v>0</v>
      </c>
      <c r="O65" s="50">
        <f t="shared" si="30"/>
        <v>0</v>
      </c>
      <c r="P65" s="49">
        <f t="shared" si="30"/>
        <v>177771000</v>
      </c>
      <c r="Q65" s="50">
        <f t="shared" si="30"/>
        <v>166060674</v>
      </c>
      <c r="R65" s="34">
        <f t="shared" si="16"/>
        <v>-22.19474002633546</v>
      </c>
      <c r="S65" s="35">
        <f t="shared" si="17"/>
        <v>-28.942784368977403</v>
      </c>
      <c r="T65" s="34">
        <f t="shared" si="18"/>
        <v>75.798831705965114</v>
      </c>
      <c r="U65" s="35">
        <f t="shared" si="19"/>
        <v>70.805728051848376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62906000</v>
      </c>
      <c r="C8" s="36">
        <f t="shared" si="0"/>
        <v>6400000</v>
      </c>
      <c r="D8" s="36">
        <f t="shared" si="0"/>
        <v>0</v>
      </c>
      <c r="E8" s="36">
        <f t="shared" si="0"/>
        <v>69306000</v>
      </c>
      <c r="F8" s="37">
        <f t="shared" si="0"/>
        <v>69306000</v>
      </c>
      <c r="G8" s="38">
        <f t="shared" si="0"/>
        <v>69306000</v>
      </c>
      <c r="H8" s="37">
        <f t="shared" si="0"/>
        <v>18657000</v>
      </c>
      <c r="I8" s="38">
        <f t="shared" si="0"/>
        <v>21915985</v>
      </c>
      <c r="J8" s="37">
        <f t="shared" si="0"/>
        <v>13643000</v>
      </c>
      <c r="K8" s="38">
        <f t="shared" si="0"/>
        <v>16011887</v>
      </c>
      <c r="L8" s="37">
        <f t="shared" si="0"/>
        <v>13344000</v>
      </c>
      <c r="M8" s="38">
        <f t="shared" si="0"/>
        <v>10882479</v>
      </c>
      <c r="N8" s="37">
        <f t="shared" si="0"/>
        <v>0</v>
      </c>
      <c r="O8" s="38">
        <f t="shared" si="0"/>
        <v>0</v>
      </c>
      <c r="P8" s="37">
        <f t="shared" si="0"/>
        <v>45644000</v>
      </c>
      <c r="Q8" s="38">
        <f t="shared" si="0"/>
        <v>48810351</v>
      </c>
      <c r="R8" s="16">
        <f>IF(($J8       =0),0,((($L8       -$J8       )/$J8       )*100))</f>
        <v>-2.1916000879571942</v>
      </c>
      <c r="S8" s="17">
        <f>IF(($K8       =0),0,((($M8       -$K8       )/$K8       )*100))</f>
        <v>-32.034999997189587</v>
      </c>
      <c r="T8" s="16">
        <f>IF(($E8       =0),0,(($P8       /$E8       )*100))</f>
        <v>65.858655816235242</v>
      </c>
      <c r="U8" s="18">
        <f>IF(($E8       =0),0,(($Q8       /$E8       )*100))</f>
        <v>70.427309323868059</v>
      </c>
      <c r="V8" s="37">
        <f t="shared" ref="V8:W8" si="1">+V9+V28</f>
        <v>1559000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58291000</v>
      </c>
      <c r="C9" s="39">
        <f t="shared" si="2"/>
        <v>0</v>
      </c>
      <c r="D9" s="39">
        <f t="shared" si="2"/>
        <v>0</v>
      </c>
      <c r="E9" s="39">
        <f t="shared" si="2"/>
        <v>58291000</v>
      </c>
      <c r="F9" s="40">
        <f t="shared" si="2"/>
        <v>58291000</v>
      </c>
      <c r="G9" s="41">
        <f t="shared" si="2"/>
        <v>58291000</v>
      </c>
      <c r="H9" s="40">
        <f t="shared" si="2"/>
        <v>18012000</v>
      </c>
      <c r="I9" s="41">
        <f t="shared" si="2"/>
        <v>21338956</v>
      </c>
      <c r="J9" s="40">
        <f t="shared" si="2"/>
        <v>12808000</v>
      </c>
      <c r="K9" s="41">
        <f t="shared" si="2"/>
        <v>14941064</v>
      </c>
      <c r="L9" s="40">
        <f t="shared" si="2"/>
        <v>13344000</v>
      </c>
      <c r="M9" s="41">
        <f t="shared" si="2"/>
        <v>8801571</v>
      </c>
      <c r="N9" s="40">
        <f t="shared" si="2"/>
        <v>0</v>
      </c>
      <c r="O9" s="41">
        <f t="shared" si="2"/>
        <v>0</v>
      </c>
      <c r="P9" s="40">
        <f t="shared" si="2"/>
        <v>44164000</v>
      </c>
      <c r="Q9" s="41">
        <f t="shared" si="2"/>
        <v>45081591</v>
      </c>
      <c r="R9" s="20">
        <f>IF(($J9       =0),0,((($L9       -$J9       )/$J9       )*100))</f>
        <v>4.1848844472204867</v>
      </c>
      <c r="S9" s="21">
        <f>IF(($K9       =0),0,((($M9       -$K9       )/$K9       )*100))</f>
        <v>-41.091404199861536</v>
      </c>
      <c r="T9" s="20">
        <f>IF(($E9       =0),0,(($P9       /$E9       )*100))</f>
        <v>75.764697809267304</v>
      </c>
      <c r="U9" s="22">
        <f>IF(($E9       =0),0,(($Q9       /$E9       )*100))</f>
        <v>77.338853339280504</v>
      </c>
      <c r="V9" s="40">
        <f t="shared" ref="V9:W9" si="3">SUM(V10:V27)</f>
        <v>1559000</v>
      </c>
      <c r="W9" s="41">
        <f t="shared" si="3"/>
        <v>0</v>
      </c>
    </row>
    <row r="10" spans="1:23" x14ac:dyDescent="0.2">
      <c r="A10" s="23" t="s">
        <v>36</v>
      </c>
      <c r="B10" s="42">
        <v>44480000</v>
      </c>
      <c r="C10" s="42"/>
      <c r="D10" s="42"/>
      <c r="E10" s="42">
        <f t="shared" ref="E10:E41" si="4">$B10      +$C10      +$D10</f>
        <v>44480000</v>
      </c>
      <c r="F10" s="43">
        <v>44480000</v>
      </c>
      <c r="G10" s="44">
        <v>44480000</v>
      </c>
      <c r="H10" s="43">
        <v>13460000</v>
      </c>
      <c r="I10" s="44">
        <v>14559850</v>
      </c>
      <c r="J10" s="43">
        <v>9331000</v>
      </c>
      <c r="K10" s="44">
        <v>11464040</v>
      </c>
      <c r="L10" s="43">
        <v>13344000</v>
      </c>
      <c r="M10" s="44">
        <v>3510204</v>
      </c>
      <c r="N10" s="43"/>
      <c r="O10" s="44"/>
      <c r="P10" s="43">
        <f t="shared" ref="P10:P41" si="5">$H10      +$J10      +$L10      +$N10</f>
        <v>36135000</v>
      </c>
      <c r="Q10" s="44">
        <f t="shared" ref="Q10:Q41" si="6">$I10      +$K10      +$M10      +$O10</f>
        <v>29534094</v>
      </c>
      <c r="R10" s="24">
        <f t="shared" ref="R10:R41" si="7">IF(($J10      =0),0,((($L10      -$J10      )/$J10      )*100))</f>
        <v>43.007180366520203</v>
      </c>
      <c r="S10" s="25">
        <f t="shared" ref="S10:S41" si="8">IF(($K10      =0),0,((($M10      -$K10      )/$K10      )*100))</f>
        <v>-69.380741867613864</v>
      </c>
      <c r="T10" s="24">
        <f t="shared" ref="T10:T41" si="9">IF(($E10      =0),0,(($P10      /$E10      )*100))</f>
        <v>81.238758992805757</v>
      </c>
      <c r="U10" s="26">
        <f t="shared" ref="U10:U41" si="10">IF(($E10      =0),0,(($Q10      /$E10      )*100))</f>
        <v>66.398592625899283</v>
      </c>
      <c r="V10" s="43">
        <v>1559000</v>
      </c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13811000</v>
      </c>
      <c r="C13" s="42"/>
      <c r="D13" s="42"/>
      <c r="E13" s="42">
        <f t="shared" si="4"/>
        <v>13811000</v>
      </c>
      <c r="F13" s="43">
        <v>13811000</v>
      </c>
      <c r="G13" s="44">
        <v>13811000</v>
      </c>
      <c r="H13" s="43">
        <v>4552000</v>
      </c>
      <c r="I13" s="44">
        <v>6779106</v>
      </c>
      <c r="J13" s="43">
        <v>3477000</v>
      </c>
      <c r="K13" s="44">
        <v>3477024</v>
      </c>
      <c r="L13" s="43"/>
      <c r="M13" s="44">
        <v>5291367</v>
      </c>
      <c r="N13" s="43"/>
      <c r="O13" s="44"/>
      <c r="P13" s="43">
        <f t="shared" si="5"/>
        <v>8029000</v>
      </c>
      <c r="Q13" s="44">
        <f t="shared" si="6"/>
        <v>15547497</v>
      </c>
      <c r="R13" s="24">
        <f t="shared" si="7"/>
        <v>-100</v>
      </c>
      <c r="S13" s="25">
        <f t="shared" si="8"/>
        <v>52.180916784008389</v>
      </c>
      <c r="T13" s="24">
        <f t="shared" si="9"/>
        <v>58.134820070957929</v>
      </c>
      <c r="U13" s="26">
        <f t="shared" si="10"/>
        <v>112.57328940699442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4615000</v>
      </c>
      <c r="C28" s="39">
        <f t="shared" si="11"/>
        <v>6400000</v>
      </c>
      <c r="D28" s="39">
        <f t="shared" si="11"/>
        <v>0</v>
      </c>
      <c r="E28" s="39">
        <f t="shared" si="11"/>
        <v>11015000</v>
      </c>
      <c r="F28" s="40">
        <f t="shared" si="11"/>
        <v>11015000</v>
      </c>
      <c r="G28" s="41">
        <f t="shared" si="11"/>
        <v>11015000</v>
      </c>
      <c r="H28" s="40">
        <f t="shared" si="11"/>
        <v>645000</v>
      </c>
      <c r="I28" s="41">
        <f t="shared" si="11"/>
        <v>577029</v>
      </c>
      <c r="J28" s="40">
        <f t="shared" si="11"/>
        <v>835000</v>
      </c>
      <c r="K28" s="41">
        <f t="shared" si="11"/>
        <v>1070823</v>
      </c>
      <c r="L28" s="40">
        <f t="shared" si="11"/>
        <v>0</v>
      </c>
      <c r="M28" s="41">
        <f t="shared" si="11"/>
        <v>2080908</v>
      </c>
      <c r="N28" s="40">
        <f t="shared" si="11"/>
        <v>0</v>
      </c>
      <c r="O28" s="41">
        <f t="shared" si="11"/>
        <v>0</v>
      </c>
      <c r="P28" s="40">
        <f t="shared" si="11"/>
        <v>1480000</v>
      </c>
      <c r="Q28" s="41">
        <f t="shared" si="11"/>
        <v>3728760</v>
      </c>
      <c r="R28" s="20">
        <f t="shared" si="7"/>
        <v>-100</v>
      </c>
      <c r="S28" s="21">
        <f t="shared" si="8"/>
        <v>94.327914137070266</v>
      </c>
      <c r="T28" s="20">
        <f t="shared" si="9"/>
        <v>13.436223331820246</v>
      </c>
      <c r="U28" s="22">
        <f t="shared" si="10"/>
        <v>33.851656831593282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2500000</v>
      </c>
      <c r="C31" s="42"/>
      <c r="D31" s="42"/>
      <c r="E31" s="42">
        <f t="shared" si="4"/>
        <v>2500000</v>
      </c>
      <c r="F31" s="43">
        <v>2500000</v>
      </c>
      <c r="G31" s="44">
        <v>2500000</v>
      </c>
      <c r="H31" s="43">
        <v>117000</v>
      </c>
      <c r="I31" s="44">
        <v>117342</v>
      </c>
      <c r="J31" s="43">
        <v>631000</v>
      </c>
      <c r="K31" s="44">
        <v>629936</v>
      </c>
      <c r="L31" s="43"/>
      <c r="M31" s="44">
        <v>1286066</v>
      </c>
      <c r="N31" s="43"/>
      <c r="O31" s="44"/>
      <c r="P31" s="43">
        <f t="shared" si="5"/>
        <v>748000</v>
      </c>
      <c r="Q31" s="44">
        <f t="shared" si="6"/>
        <v>2033344</v>
      </c>
      <c r="R31" s="24">
        <f t="shared" si="7"/>
        <v>-100</v>
      </c>
      <c r="S31" s="25">
        <f t="shared" si="8"/>
        <v>104.15820019811537</v>
      </c>
      <c r="T31" s="24">
        <f t="shared" si="9"/>
        <v>29.92</v>
      </c>
      <c r="U31" s="26">
        <f t="shared" si="10"/>
        <v>81.333759999999998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2115000</v>
      </c>
      <c r="C33" s="42"/>
      <c r="D33" s="42"/>
      <c r="E33" s="42">
        <f t="shared" si="4"/>
        <v>2115000</v>
      </c>
      <c r="F33" s="43">
        <v>2115000</v>
      </c>
      <c r="G33" s="44">
        <v>2115000</v>
      </c>
      <c r="H33" s="43">
        <v>528000</v>
      </c>
      <c r="I33" s="44">
        <v>416517</v>
      </c>
      <c r="J33" s="43">
        <v>204000</v>
      </c>
      <c r="K33" s="44">
        <v>440887</v>
      </c>
      <c r="L33" s="43"/>
      <c r="M33" s="44">
        <v>794842</v>
      </c>
      <c r="N33" s="43"/>
      <c r="O33" s="44"/>
      <c r="P33" s="43">
        <f t="shared" si="5"/>
        <v>732000</v>
      </c>
      <c r="Q33" s="44">
        <f t="shared" si="6"/>
        <v>1652246</v>
      </c>
      <c r="R33" s="24">
        <f t="shared" si="7"/>
        <v>-100</v>
      </c>
      <c r="S33" s="25">
        <f t="shared" si="8"/>
        <v>80.282476008591772</v>
      </c>
      <c r="T33" s="24">
        <f t="shared" si="9"/>
        <v>34.609929078014183</v>
      </c>
      <c r="U33" s="26">
        <f t="shared" si="10"/>
        <v>78.120378250591017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6400000</v>
      </c>
      <c r="D37" s="42"/>
      <c r="E37" s="42">
        <f t="shared" si="4"/>
        <v>6400000</v>
      </c>
      <c r="F37" s="43">
        <v>6400000</v>
      </c>
      <c r="G37" s="44">
        <v>6400000</v>
      </c>
      <c r="H37" s="43"/>
      <c r="I37" s="44">
        <v>43170</v>
      </c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43170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0.67453124999999992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929000</v>
      </c>
      <c r="C43" s="45">
        <f t="shared" si="20"/>
        <v>1217000</v>
      </c>
      <c r="D43" s="45">
        <f t="shared" si="20"/>
        <v>0</v>
      </c>
      <c r="E43" s="45">
        <f t="shared" si="20"/>
        <v>2146000</v>
      </c>
      <c r="F43" s="46">
        <f t="shared" si="20"/>
        <v>929000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929000</v>
      </c>
      <c r="C44" s="39">
        <f t="shared" si="22"/>
        <v>1217000</v>
      </c>
      <c r="D44" s="39">
        <f t="shared" si="22"/>
        <v>0</v>
      </c>
      <c r="E44" s="39">
        <f t="shared" si="22"/>
        <v>2146000</v>
      </c>
      <c r="F44" s="40">
        <f t="shared" si="22"/>
        <v>929000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929000</v>
      </c>
      <c r="C46" s="42">
        <v>1217000</v>
      </c>
      <c r="D46" s="42"/>
      <c r="E46" s="42">
        <f t="shared" si="13"/>
        <v>2146000</v>
      </c>
      <c r="F46" s="43">
        <v>929000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63835000</v>
      </c>
      <c r="C61" s="39">
        <f t="shared" si="26"/>
        <v>7617000</v>
      </c>
      <c r="D61" s="39">
        <f t="shared" si="26"/>
        <v>0</v>
      </c>
      <c r="E61" s="39">
        <f t="shared" si="26"/>
        <v>71452000</v>
      </c>
      <c r="F61" s="40">
        <f t="shared" si="26"/>
        <v>70235000</v>
      </c>
      <c r="G61" s="41">
        <f t="shared" si="26"/>
        <v>69306000</v>
      </c>
      <c r="H61" s="40">
        <f t="shared" si="26"/>
        <v>18657000</v>
      </c>
      <c r="I61" s="41">
        <f t="shared" si="26"/>
        <v>21915985</v>
      </c>
      <c r="J61" s="40">
        <f t="shared" si="26"/>
        <v>13643000</v>
      </c>
      <c r="K61" s="41">
        <f t="shared" si="26"/>
        <v>16011887</v>
      </c>
      <c r="L61" s="40">
        <f t="shared" si="26"/>
        <v>13344000</v>
      </c>
      <c r="M61" s="41">
        <f t="shared" si="26"/>
        <v>10882479</v>
      </c>
      <c r="N61" s="40">
        <f t="shared" si="26"/>
        <v>0</v>
      </c>
      <c r="O61" s="41">
        <f t="shared" si="26"/>
        <v>0</v>
      </c>
      <c r="P61" s="40">
        <f t="shared" si="26"/>
        <v>45644000</v>
      </c>
      <c r="Q61" s="41">
        <f t="shared" si="26"/>
        <v>48810351</v>
      </c>
      <c r="R61" s="20">
        <f t="shared" si="16"/>
        <v>-2.1916000879571942</v>
      </c>
      <c r="S61" s="21">
        <f t="shared" si="17"/>
        <v>-32.034999997189587</v>
      </c>
      <c r="T61" s="20">
        <f t="shared" si="18"/>
        <v>63.880647147735544</v>
      </c>
      <c r="U61" s="22">
        <f t="shared" si="19"/>
        <v>68.312085036108158</v>
      </c>
      <c r="V61" s="40">
        <f t="shared" ref="V61:W61" si="27">+V8+V43</f>
        <v>1559000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63835000</v>
      </c>
      <c r="C65" s="48">
        <f t="shared" si="30"/>
        <v>7617000</v>
      </c>
      <c r="D65" s="48">
        <f t="shared" si="30"/>
        <v>0</v>
      </c>
      <c r="E65" s="48">
        <f t="shared" si="30"/>
        <v>71452000</v>
      </c>
      <c r="F65" s="49">
        <f t="shared" si="30"/>
        <v>70235000</v>
      </c>
      <c r="G65" s="50">
        <f t="shared" si="30"/>
        <v>69306000</v>
      </c>
      <c r="H65" s="49">
        <f t="shared" si="30"/>
        <v>18657000</v>
      </c>
      <c r="I65" s="50">
        <f t="shared" si="30"/>
        <v>21915985</v>
      </c>
      <c r="J65" s="49">
        <f t="shared" si="30"/>
        <v>13643000</v>
      </c>
      <c r="K65" s="50">
        <f t="shared" si="30"/>
        <v>16011887</v>
      </c>
      <c r="L65" s="49">
        <f t="shared" si="30"/>
        <v>13344000</v>
      </c>
      <c r="M65" s="51">
        <f t="shared" si="30"/>
        <v>10882479</v>
      </c>
      <c r="N65" s="49">
        <f t="shared" si="30"/>
        <v>0</v>
      </c>
      <c r="O65" s="50">
        <f t="shared" si="30"/>
        <v>0</v>
      </c>
      <c r="P65" s="49">
        <f t="shared" si="30"/>
        <v>45644000</v>
      </c>
      <c r="Q65" s="50">
        <f t="shared" si="30"/>
        <v>48810351</v>
      </c>
      <c r="R65" s="34">
        <f t="shared" si="16"/>
        <v>-2.1916000879571942</v>
      </c>
      <c r="S65" s="35">
        <f t="shared" si="17"/>
        <v>-32.034999997189587</v>
      </c>
      <c r="T65" s="34">
        <f t="shared" si="18"/>
        <v>63.880647147735544</v>
      </c>
      <c r="U65" s="35">
        <f t="shared" si="19"/>
        <v>68.312085036108158</v>
      </c>
      <c r="V65" s="49">
        <f>+V61+V62</f>
        <v>1559000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254723000</v>
      </c>
      <c r="C8" s="36">
        <f t="shared" si="0"/>
        <v>15493000</v>
      </c>
      <c r="D8" s="36">
        <f t="shared" si="0"/>
        <v>0</v>
      </c>
      <c r="E8" s="36">
        <f t="shared" si="0"/>
        <v>270216000</v>
      </c>
      <c r="F8" s="37">
        <f t="shared" si="0"/>
        <v>255216000</v>
      </c>
      <c r="G8" s="38">
        <f t="shared" si="0"/>
        <v>270216000</v>
      </c>
      <c r="H8" s="37">
        <f t="shared" si="0"/>
        <v>65918000</v>
      </c>
      <c r="I8" s="38">
        <f t="shared" si="0"/>
        <v>56655691</v>
      </c>
      <c r="J8" s="37">
        <f t="shared" si="0"/>
        <v>70796000</v>
      </c>
      <c r="K8" s="38">
        <f t="shared" si="0"/>
        <v>99426181</v>
      </c>
      <c r="L8" s="37">
        <f t="shared" si="0"/>
        <v>41077000</v>
      </c>
      <c r="M8" s="38">
        <f t="shared" si="0"/>
        <v>38932682</v>
      </c>
      <c r="N8" s="37">
        <f t="shared" si="0"/>
        <v>0</v>
      </c>
      <c r="O8" s="38">
        <f t="shared" si="0"/>
        <v>0</v>
      </c>
      <c r="P8" s="37">
        <f t="shared" si="0"/>
        <v>177791000</v>
      </c>
      <c r="Q8" s="38">
        <f t="shared" si="0"/>
        <v>195014554</v>
      </c>
      <c r="R8" s="16">
        <f>IF(($J8       =0),0,((($L8       -$J8       )/$J8       )*100))</f>
        <v>-41.978360359342339</v>
      </c>
      <c r="S8" s="17">
        <f>IF(($K8       =0),0,((($M8       -$K8       )/$K8       )*100))</f>
        <v>-60.842625545478811</v>
      </c>
      <c r="T8" s="16">
        <f>IF(($E8       =0),0,(($P8       /$E8       )*100))</f>
        <v>65.795881813068064</v>
      </c>
      <c r="U8" s="18">
        <f>IF(($E8       =0),0,(($Q8       /$E8       )*100))</f>
        <v>72.169876691239594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251027000</v>
      </c>
      <c r="C9" s="39">
        <f t="shared" si="2"/>
        <v>9993000</v>
      </c>
      <c r="D9" s="39">
        <f t="shared" si="2"/>
        <v>0</v>
      </c>
      <c r="E9" s="39">
        <f t="shared" si="2"/>
        <v>261020000</v>
      </c>
      <c r="F9" s="40">
        <f t="shared" si="2"/>
        <v>246020000</v>
      </c>
      <c r="G9" s="41">
        <f t="shared" si="2"/>
        <v>261020000</v>
      </c>
      <c r="H9" s="40">
        <f t="shared" si="2"/>
        <v>65406000</v>
      </c>
      <c r="I9" s="41">
        <f t="shared" si="2"/>
        <v>55919871</v>
      </c>
      <c r="J9" s="40">
        <f t="shared" si="2"/>
        <v>70078000</v>
      </c>
      <c r="K9" s="41">
        <f t="shared" si="2"/>
        <v>98659010</v>
      </c>
      <c r="L9" s="40">
        <f t="shared" si="2"/>
        <v>40598000</v>
      </c>
      <c r="M9" s="41">
        <f t="shared" si="2"/>
        <v>37877000</v>
      </c>
      <c r="N9" s="40">
        <f t="shared" si="2"/>
        <v>0</v>
      </c>
      <c r="O9" s="41">
        <f t="shared" si="2"/>
        <v>0</v>
      </c>
      <c r="P9" s="40">
        <f t="shared" si="2"/>
        <v>176082000</v>
      </c>
      <c r="Q9" s="41">
        <f t="shared" si="2"/>
        <v>192455881</v>
      </c>
      <c r="R9" s="20">
        <f>IF(($J9       =0),0,((($L9       -$J9       )/$J9       )*100))</f>
        <v>-42.067410599617567</v>
      </c>
      <c r="S9" s="21">
        <f>IF(($K9       =0),0,((($M9       -$K9       )/$K9       )*100))</f>
        <v>-61.608169390712519</v>
      </c>
      <c r="T9" s="20">
        <f>IF(($E9       =0),0,(($P9       /$E9       )*100))</f>
        <v>67.459198528848361</v>
      </c>
      <c r="U9" s="22">
        <f>IF(($E9       =0),0,(($Q9       /$E9       )*100))</f>
        <v>73.732235460884226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131792000</v>
      </c>
      <c r="C10" s="42">
        <v>-663000</v>
      </c>
      <c r="D10" s="42"/>
      <c r="E10" s="42">
        <f t="shared" ref="E10:E41" si="4">$B10      +$C10      +$D10</f>
        <v>131129000</v>
      </c>
      <c r="F10" s="43">
        <v>131129000</v>
      </c>
      <c r="G10" s="44">
        <v>131129000</v>
      </c>
      <c r="H10" s="43">
        <v>34543000</v>
      </c>
      <c r="I10" s="44">
        <v>34781323</v>
      </c>
      <c r="J10" s="43">
        <v>38565000</v>
      </c>
      <c r="K10" s="44">
        <v>37081009</v>
      </c>
      <c r="L10" s="43">
        <v>38739000</v>
      </c>
      <c r="M10" s="44">
        <v>19313408</v>
      </c>
      <c r="N10" s="43"/>
      <c r="O10" s="44"/>
      <c r="P10" s="43">
        <f t="shared" ref="P10:P41" si="5">$H10      +$J10      +$L10      +$N10</f>
        <v>111847000</v>
      </c>
      <c r="Q10" s="44">
        <f t="shared" ref="Q10:Q41" si="6">$I10      +$K10      +$M10      +$O10</f>
        <v>91175740</v>
      </c>
      <c r="R10" s="24">
        <f t="shared" ref="R10:R41" si="7">IF(($J10      =0),0,((($L10      -$J10      )/$J10      )*100))</f>
        <v>0.45118630882924937</v>
      </c>
      <c r="S10" s="25">
        <f t="shared" ref="S10:S41" si="8">IF(($K10      =0),0,((($M10      -$K10      )/$K10      )*100))</f>
        <v>-47.91563519752119</v>
      </c>
      <c r="T10" s="24">
        <f t="shared" ref="T10:T41" si="9">IF(($E10      =0),0,(($P10      /$E10      )*100))</f>
        <v>85.295396136628824</v>
      </c>
      <c r="U10" s="26">
        <f t="shared" ref="U10:U41" si="10">IF(($E10      =0),0,(($Q10      /$E10      )*100))</f>
        <v>69.531331742025031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22344000</v>
      </c>
      <c r="C13" s="42">
        <v>-4344000</v>
      </c>
      <c r="D13" s="42"/>
      <c r="E13" s="42">
        <f t="shared" si="4"/>
        <v>18000000</v>
      </c>
      <c r="F13" s="43">
        <v>18000000</v>
      </c>
      <c r="G13" s="44">
        <v>18000000</v>
      </c>
      <c r="H13" s="43"/>
      <c r="I13" s="44"/>
      <c r="J13" s="43"/>
      <c r="K13" s="44">
        <v>2506871</v>
      </c>
      <c r="L13" s="43"/>
      <c r="M13" s="44">
        <v>8688395</v>
      </c>
      <c r="N13" s="43"/>
      <c r="O13" s="44"/>
      <c r="P13" s="43">
        <f t="shared" si="5"/>
        <v>0</v>
      </c>
      <c r="Q13" s="44">
        <f t="shared" si="6"/>
        <v>11195266</v>
      </c>
      <c r="R13" s="24">
        <f t="shared" si="7"/>
        <v>0</v>
      </c>
      <c r="S13" s="25">
        <f t="shared" si="8"/>
        <v>246.58325059406727</v>
      </c>
      <c r="T13" s="24">
        <f t="shared" si="9"/>
        <v>0</v>
      </c>
      <c r="U13" s="26">
        <f t="shared" si="10"/>
        <v>62.195922222222222</v>
      </c>
      <c r="V13" s="43"/>
      <c r="W13" s="44"/>
    </row>
    <row r="14" spans="1:23" x14ac:dyDescent="0.2">
      <c r="A14" s="23" t="s">
        <v>40</v>
      </c>
      <c r="B14" s="42">
        <v>20000000</v>
      </c>
      <c r="C14" s="42"/>
      <c r="D14" s="42"/>
      <c r="E14" s="42">
        <f t="shared" si="4"/>
        <v>20000000</v>
      </c>
      <c r="F14" s="43">
        <v>20000000</v>
      </c>
      <c r="G14" s="44">
        <v>20000000</v>
      </c>
      <c r="H14" s="43">
        <v>5269000</v>
      </c>
      <c r="I14" s="44"/>
      <c r="J14" s="43">
        <v>4419000</v>
      </c>
      <c r="K14" s="44">
        <v>8304800</v>
      </c>
      <c r="L14" s="43">
        <v>1859000</v>
      </c>
      <c r="M14" s="44">
        <v>3320270</v>
      </c>
      <c r="N14" s="43"/>
      <c r="O14" s="44"/>
      <c r="P14" s="43">
        <f t="shared" si="5"/>
        <v>11547000</v>
      </c>
      <c r="Q14" s="44">
        <f t="shared" si="6"/>
        <v>11625070</v>
      </c>
      <c r="R14" s="24">
        <f t="shared" si="7"/>
        <v>-57.931658746322704</v>
      </c>
      <c r="S14" s="25">
        <f t="shared" si="8"/>
        <v>-60.019868028128307</v>
      </c>
      <c r="T14" s="24">
        <f t="shared" si="9"/>
        <v>57.734999999999999</v>
      </c>
      <c r="U14" s="26">
        <f t="shared" si="10"/>
        <v>58.125349999999997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6891000</v>
      </c>
      <c r="C20" s="42"/>
      <c r="D20" s="42"/>
      <c r="E20" s="42">
        <f t="shared" si="4"/>
        <v>6891000</v>
      </c>
      <c r="F20" s="43">
        <v>6891000</v>
      </c>
      <c r="G20" s="44">
        <v>6891000</v>
      </c>
      <c r="H20" s="43">
        <v>594000</v>
      </c>
      <c r="I20" s="44"/>
      <c r="J20" s="43">
        <v>2094000</v>
      </c>
      <c r="K20" s="44">
        <v>6740605</v>
      </c>
      <c r="L20" s="43"/>
      <c r="M20" s="44">
        <v>2251206</v>
      </c>
      <c r="N20" s="43"/>
      <c r="O20" s="44"/>
      <c r="P20" s="43">
        <f t="shared" si="5"/>
        <v>2688000</v>
      </c>
      <c r="Q20" s="44">
        <f t="shared" si="6"/>
        <v>8991811</v>
      </c>
      <c r="R20" s="24">
        <f t="shared" si="7"/>
        <v>-100</v>
      </c>
      <c r="S20" s="25">
        <f t="shared" si="8"/>
        <v>-66.602315370801293</v>
      </c>
      <c r="T20" s="24">
        <f t="shared" si="9"/>
        <v>39.007400957771004</v>
      </c>
      <c r="U20" s="26">
        <f t="shared" si="10"/>
        <v>130.48630097228269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70000000</v>
      </c>
      <c r="C23" s="42">
        <v>15000000</v>
      </c>
      <c r="D23" s="42"/>
      <c r="E23" s="42">
        <f t="shared" si="4"/>
        <v>85000000</v>
      </c>
      <c r="F23" s="43">
        <v>70000000</v>
      </c>
      <c r="G23" s="44">
        <v>85000000</v>
      </c>
      <c r="H23" s="43">
        <v>25000000</v>
      </c>
      <c r="I23" s="44">
        <v>21138548</v>
      </c>
      <c r="J23" s="43">
        <v>25000000</v>
      </c>
      <c r="K23" s="44">
        <v>44025725</v>
      </c>
      <c r="L23" s="43"/>
      <c r="M23" s="44">
        <v>4303721</v>
      </c>
      <c r="N23" s="43"/>
      <c r="O23" s="44"/>
      <c r="P23" s="43">
        <f t="shared" si="5"/>
        <v>50000000</v>
      </c>
      <c r="Q23" s="44">
        <f t="shared" si="6"/>
        <v>69467994</v>
      </c>
      <c r="R23" s="24">
        <f t="shared" si="7"/>
        <v>-100</v>
      </c>
      <c r="S23" s="25">
        <f t="shared" si="8"/>
        <v>-90.224531225777653</v>
      </c>
      <c r="T23" s="24">
        <f t="shared" si="9"/>
        <v>58.82352941176471</v>
      </c>
      <c r="U23" s="26">
        <f t="shared" si="10"/>
        <v>81.727051764705877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3696000</v>
      </c>
      <c r="C28" s="39">
        <f t="shared" si="11"/>
        <v>5500000</v>
      </c>
      <c r="D28" s="39">
        <f t="shared" si="11"/>
        <v>0</v>
      </c>
      <c r="E28" s="39">
        <f t="shared" si="11"/>
        <v>9196000</v>
      </c>
      <c r="F28" s="40">
        <f t="shared" si="11"/>
        <v>9196000</v>
      </c>
      <c r="G28" s="41">
        <f t="shared" si="11"/>
        <v>9196000</v>
      </c>
      <c r="H28" s="40">
        <f t="shared" si="11"/>
        <v>512000</v>
      </c>
      <c r="I28" s="41">
        <f t="shared" si="11"/>
        <v>735820</v>
      </c>
      <c r="J28" s="40">
        <f t="shared" si="11"/>
        <v>718000</v>
      </c>
      <c r="K28" s="41">
        <f t="shared" si="11"/>
        <v>767171</v>
      </c>
      <c r="L28" s="40">
        <f t="shared" si="11"/>
        <v>479000</v>
      </c>
      <c r="M28" s="41">
        <f t="shared" si="11"/>
        <v>1055682</v>
      </c>
      <c r="N28" s="40">
        <f t="shared" si="11"/>
        <v>0</v>
      </c>
      <c r="O28" s="41">
        <f t="shared" si="11"/>
        <v>0</v>
      </c>
      <c r="P28" s="40">
        <f t="shared" si="11"/>
        <v>1709000</v>
      </c>
      <c r="Q28" s="41">
        <f t="shared" si="11"/>
        <v>2558673</v>
      </c>
      <c r="R28" s="20">
        <f t="shared" si="7"/>
        <v>-33.286908077994433</v>
      </c>
      <c r="S28" s="21">
        <f t="shared" si="8"/>
        <v>37.607130613644159</v>
      </c>
      <c r="T28" s="20">
        <f t="shared" si="9"/>
        <v>18.584167029143106</v>
      </c>
      <c r="U28" s="22">
        <f t="shared" si="10"/>
        <v>27.823760330578512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39000</v>
      </c>
      <c r="I31" s="44">
        <v>176321</v>
      </c>
      <c r="J31" s="43">
        <v>127000</v>
      </c>
      <c r="K31" s="44">
        <v>207664</v>
      </c>
      <c r="L31" s="43"/>
      <c r="M31" s="44">
        <v>382052</v>
      </c>
      <c r="N31" s="43"/>
      <c r="O31" s="44"/>
      <c r="P31" s="43">
        <f t="shared" si="5"/>
        <v>166000</v>
      </c>
      <c r="Q31" s="44">
        <f t="shared" si="6"/>
        <v>766037</v>
      </c>
      <c r="R31" s="24">
        <f t="shared" si="7"/>
        <v>-100</v>
      </c>
      <c r="S31" s="25">
        <f t="shared" si="8"/>
        <v>83.97603821557901</v>
      </c>
      <c r="T31" s="24">
        <f t="shared" si="9"/>
        <v>9.2222222222222214</v>
      </c>
      <c r="U31" s="26">
        <f t="shared" si="10"/>
        <v>42.557611111111108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1896000</v>
      </c>
      <c r="C33" s="42"/>
      <c r="D33" s="42"/>
      <c r="E33" s="42">
        <f t="shared" si="4"/>
        <v>1896000</v>
      </c>
      <c r="F33" s="43">
        <v>1896000</v>
      </c>
      <c r="G33" s="44">
        <v>1896000</v>
      </c>
      <c r="H33" s="43">
        <v>473000</v>
      </c>
      <c r="I33" s="44">
        <v>559499</v>
      </c>
      <c r="J33" s="43">
        <v>591000</v>
      </c>
      <c r="K33" s="44">
        <v>559507</v>
      </c>
      <c r="L33" s="43">
        <v>479000</v>
      </c>
      <c r="M33" s="44">
        <v>673630</v>
      </c>
      <c r="N33" s="43"/>
      <c r="O33" s="44"/>
      <c r="P33" s="43">
        <f t="shared" si="5"/>
        <v>1543000</v>
      </c>
      <c r="Q33" s="44">
        <f t="shared" si="6"/>
        <v>1792636</v>
      </c>
      <c r="R33" s="24">
        <f t="shared" si="7"/>
        <v>-18.950930626057531</v>
      </c>
      <c r="S33" s="25">
        <f t="shared" si="8"/>
        <v>20.397063843705261</v>
      </c>
      <c r="T33" s="24">
        <f t="shared" si="9"/>
        <v>81.381856540084385</v>
      </c>
      <c r="U33" s="26">
        <f t="shared" si="10"/>
        <v>94.548312236286918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5500000</v>
      </c>
      <c r="D37" s="42"/>
      <c r="E37" s="42">
        <f t="shared" si="4"/>
        <v>5500000</v>
      </c>
      <c r="F37" s="43">
        <v>5500000</v>
      </c>
      <c r="G37" s="44">
        <v>5500000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1369000</v>
      </c>
      <c r="C43" s="45">
        <f t="shared" si="20"/>
        <v>731000</v>
      </c>
      <c r="D43" s="45">
        <f t="shared" si="20"/>
        <v>0</v>
      </c>
      <c r="E43" s="45">
        <f t="shared" si="20"/>
        <v>2100000</v>
      </c>
      <c r="F43" s="46">
        <f t="shared" si="20"/>
        <v>1469000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1369000</v>
      </c>
      <c r="C44" s="39">
        <f t="shared" si="22"/>
        <v>731000</v>
      </c>
      <c r="D44" s="39">
        <f t="shared" si="22"/>
        <v>0</v>
      </c>
      <c r="E44" s="39">
        <f t="shared" si="22"/>
        <v>2100000</v>
      </c>
      <c r="F44" s="40">
        <f t="shared" si="22"/>
        <v>1469000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1269000</v>
      </c>
      <c r="C46" s="42">
        <v>631000</v>
      </c>
      <c r="D46" s="42"/>
      <c r="E46" s="42">
        <f t="shared" si="13"/>
        <v>1900000</v>
      </c>
      <c r="F46" s="43">
        <v>1269000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100000</v>
      </c>
      <c r="C47" s="42">
        <v>100000</v>
      </c>
      <c r="D47" s="42"/>
      <c r="E47" s="42">
        <f t="shared" si="13"/>
        <v>200000</v>
      </c>
      <c r="F47" s="43">
        <v>200000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256092000</v>
      </c>
      <c r="C61" s="39">
        <f t="shared" si="26"/>
        <v>16224000</v>
      </c>
      <c r="D61" s="39">
        <f t="shared" si="26"/>
        <v>0</v>
      </c>
      <c r="E61" s="39">
        <f t="shared" si="26"/>
        <v>272316000</v>
      </c>
      <c r="F61" s="40">
        <f t="shared" si="26"/>
        <v>256685000</v>
      </c>
      <c r="G61" s="41">
        <f t="shared" si="26"/>
        <v>270216000</v>
      </c>
      <c r="H61" s="40">
        <f t="shared" si="26"/>
        <v>65918000</v>
      </c>
      <c r="I61" s="41">
        <f t="shared" si="26"/>
        <v>56655691</v>
      </c>
      <c r="J61" s="40">
        <f t="shared" si="26"/>
        <v>70796000</v>
      </c>
      <c r="K61" s="41">
        <f t="shared" si="26"/>
        <v>99426181</v>
      </c>
      <c r="L61" s="40">
        <f t="shared" si="26"/>
        <v>41077000</v>
      </c>
      <c r="M61" s="41">
        <f t="shared" si="26"/>
        <v>38932682</v>
      </c>
      <c r="N61" s="40">
        <f t="shared" si="26"/>
        <v>0</v>
      </c>
      <c r="O61" s="41">
        <f t="shared" si="26"/>
        <v>0</v>
      </c>
      <c r="P61" s="40">
        <f t="shared" si="26"/>
        <v>177791000</v>
      </c>
      <c r="Q61" s="41">
        <f t="shared" si="26"/>
        <v>195014554</v>
      </c>
      <c r="R61" s="20">
        <f t="shared" si="16"/>
        <v>-41.978360359342339</v>
      </c>
      <c r="S61" s="21">
        <f t="shared" si="17"/>
        <v>-60.842625545478811</v>
      </c>
      <c r="T61" s="20">
        <f t="shared" si="18"/>
        <v>65.28848837380103</v>
      </c>
      <c r="U61" s="22">
        <f t="shared" si="19"/>
        <v>71.613329367352634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256092000</v>
      </c>
      <c r="C65" s="48">
        <f t="shared" si="30"/>
        <v>16224000</v>
      </c>
      <c r="D65" s="48">
        <f t="shared" si="30"/>
        <v>0</v>
      </c>
      <c r="E65" s="48">
        <f t="shared" si="30"/>
        <v>272316000</v>
      </c>
      <c r="F65" s="49">
        <f t="shared" si="30"/>
        <v>256685000</v>
      </c>
      <c r="G65" s="50">
        <f t="shared" si="30"/>
        <v>270216000</v>
      </c>
      <c r="H65" s="49">
        <f t="shared" si="30"/>
        <v>65918000</v>
      </c>
      <c r="I65" s="50">
        <f t="shared" si="30"/>
        <v>56655691</v>
      </c>
      <c r="J65" s="49">
        <f t="shared" si="30"/>
        <v>70796000</v>
      </c>
      <c r="K65" s="50">
        <f t="shared" si="30"/>
        <v>99426181</v>
      </c>
      <c r="L65" s="49">
        <f t="shared" si="30"/>
        <v>41077000</v>
      </c>
      <c r="M65" s="51">
        <f t="shared" si="30"/>
        <v>38932682</v>
      </c>
      <c r="N65" s="49">
        <f t="shared" si="30"/>
        <v>0</v>
      </c>
      <c r="O65" s="50">
        <f t="shared" si="30"/>
        <v>0</v>
      </c>
      <c r="P65" s="49">
        <f t="shared" si="30"/>
        <v>177791000</v>
      </c>
      <c r="Q65" s="50">
        <f t="shared" si="30"/>
        <v>195014554</v>
      </c>
      <c r="R65" s="34">
        <f t="shared" si="16"/>
        <v>-41.978360359342339</v>
      </c>
      <c r="S65" s="35">
        <f t="shared" si="17"/>
        <v>-60.842625545478811</v>
      </c>
      <c r="T65" s="34">
        <f t="shared" si="18"/>
        <v>65.28848837380103</v>
      </c>
      <c r="U65" s="35">
        <f t="shared" si="19"/>
        <v>71.613329367352634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120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36189000</v>
      </c>
      <c r="C8" s="36">
        <f t="shared" si="0"/>
        <v>7000000</v>
      </c>
      <c r="D8" s="36">
        <f t="shared" si="0"/>
        <v>0</v>
      </c>
      <c r="E8" s="36">
        <f t="shared" si="0"/>
        <v>43189000</v>
      </c>
      <c r="F8" s="37">
        <f t="shared" si="0"/>
        <v>43189000</v>
      </c>
      <c r="G8" s="38">
        <f t="shared" si="0"/>
        <v>43189000</v>
      </c>
      <c r="H8" s="37">
        <f t="shared" si="0"/>
        <v>9889000</v>
      </c>
      <c r="I8" s="38">
        <f t="shared" si="0"/>
        <v>7652357</v>
      </c>
      <c r="J8" s="37">
        <f t="shared" si="0"/>
        <v>16018000</v>
      </c>
      <c r="K8" s="38">
        <f t="shared" si="0"/>
        <v>9610924</v>
      </c>
      <c r="L8" s="37">
        <f t="shared" si="0"/>
        <v>971000</v>
      </c>
      <c r="M8" s="38">
        <f t="shared" si="0"/>
        <v>8800250</v>
      </c>
      <c r="N8" s="37">
        <f t="shared" si="0"/>
        <v>0</v>
      </c>
      <c r="O8" s="38">
        <f t="shared" si="0"/>
        <v>0</v>
      </c>
      <c r="P8" s="37">
        <f t="shared" si="0"/>
        <v>26878000</v>
      </c>
      <c r="Q8" s="38">
        <f t="shared" si="0"/>
        <v>26063531</v>
      </c>
      <c r="R8" s="16">
        <f>IF(($J8       =0),0,((($L8       -$J8       )/$J8       )*100))</f>
        <v>-93.938069671619431</v>
      </c>
      <c r="S8" s="17">
        <f>IF(($K8       =0),0,((($M8       -$K8       )/$K8       )*100))</f>
        <v>-8.4349225943312014</v>
      </c>
      <c r="T8" s="16">
        <f>IF(($E8       =0),0,(($P8       /$E8       )*100))</f>
        <v>62.233439070133599</v>
      </c>
      <c r="U8" s="18">
        <f>IF(($E8       =0),0,(($Q8       /$E8       )*100))</f>
        <v>60.347613975780867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31858000</v>
      </c>
      <c r="C9" s="39">
        <f t="shared" si="2"/>
        <v>7000000</v>
      </c>
      <c r="D9" s="39">
        <f t="shared" si="2"/>
        <v>0</v>
      </c>
      <c r="E9" s="39">
        <f t="shared" si="2"/>
        <v>38858000</v>
      </c>
      <c r="F9" s="40">
        <f t="shared" si="2"/>
        <v>38858000</v>
      </c>
      <c r="G9" s="41">
        <f t="shared" si="2"/>
        <v>38858000</v>
      </c>
      <c r="H9" s="40">
        <f t="shared" si="2"/>
        <v>9067000</v>
      </c>
      <c r="I9" s="41">
        <f t="shared" si="2"/>
        <v>7162289</v>
      </c>
      <c r="J9" s="40">
        <f t="shared" si="2"/>
        <v>15140000</v>
      </c>
      <c r="K9" s="41">
        <f t="shared" si="2"/>
        <v>8800379</v>
      </c>
      <c r="L9" s="40">
        <f t="shared" si="2"/>
        <v>455000</v>
      </c>
      <c r="M9" s="41">
        <f t="shared" si="2"/>
        <v>8115764</v>
      </c>
      <c r="N9" s="40">
        <f t="shared" si="2"/>
        <v>0</v>
      </c>
      <c r="O9" s="41">
        <f t="shared" si="2"/>
        <v>0</v>
      </c>
      <c r="P9" s="40">
        <f t="shared" si="2"/>
        <v>24662000</v>
      </c>
      <c r="Q9" s="41">
        <f t="shared" si="2"/>
        <v>24078432</v>
      </c>
      <c r="R9" s="20">
        <f>IF(($J9       =0),0,((($L9       -$J9       )/$J9       )*100))</f>
        <v>-96.994715984147945</v>
      </c>
      <c r="S9" s="21">
        <f>IF(($K9       =0),0,((($M9       -$K9       )/$K9       )*100))</f>
        <v>-7.779380865301369</v>
      </c>
      <c r="T9" s="20">
        <f>IF(($E9       =0),0,(($P9       /$E9       )*100))</f>
        <v>63.466982345977662</v>
      </c>
      <c r="U9" s="22">
        <f>IF(($E9       =0),0,(($Q9       /$E9       )*100))</f>
        <v>61.965186062072164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10160000</v>
      </c>
      <c r="C10" s="42"/>
      <c r="D10" s="42"/>
      <c r="E10" s="42">
        <f t="shared" ref="E10:E41" si="4">$B10      +$C10      +$D10</f>
        <v>10160000</v>
      </c>
      <c r="F10" s="43">
        <v>10160000</v>
      </c>
      <c r="G10" s="44">
        <v>10160000</v>
      </c>
      <c r="H10" s="43">
        <v>2085000</v>
      </c>
      <c r="I10" s="44">
        <v>1946978</v>
      </c>
      <c r="J10" s="43">
        <v>4780000</v>
      </c>
      <c r="K10" s="44">
        <v>6272430</v>
      </c>
      <c r="L10" s="43"/>
      <c r="M10" s="44">
        <v>1260514</v>
      </c>
      <c r="N10" s="43"/>
      <c r="O10" s="44"/>
      <c r="P10" s="43">
        <f t="shared" ref="P10:P41" si="5">$H10      +$J10      +$L10      +$N10</f>
        <v>6865000</v>
      </c>
      <c r="Q10" s="44">
        <f t="shared" ref="Q10:Q41" si="6">$I10      +$K10      +$M10      +$O10</f>
        <v>9479922</v>
      </c>
      <c r="R10" s="24">
        <f t="shared" ref="R10:R41" si="7">IF(($J10      =0),0,((($L10      -$J10      )/$J10      )*100))</f>
        <v>-100</v>
      </c>
      <c r="S10" s="25">
        <f t="shared" ref="S10:S41" si="8">IF(($K10      =0),0,((($M10      -$K10      )/$K10      )*100))</f>
        <v>-79.903896894823859</v>
      </c>
      <c r="T10" s="24">
        <f t="shared" ref="T10:T41" si="9">IF(($E10      =0),0,(($P10      /$E10      )*100))</f>
        <v>67.568897637795274</v>
      </c>
      <c r="U10" s="26">
        <f t="shared" ref="U10:U41" si="10">IF(($E10      =0),0,(($Q10      /$E10      )*100))</f>
        <v>93.306318897637794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15518000</v>
      </c>
      <c r="C13" s="42">
        <v>7000000</v>
      </c>
      <c r="D13" s="42"/>
      <c r="E13" s="42">
        <f t="shared" si="4"/>
        <v>22518000</v>
      </c>
      <c r="F13" s="43">
        <v>22518000</v>
      </c>
      <c r="G13" s="44">
        <v>22518000</v>
      </c>
      <c r="H13" s="43">
        <v>6260000</v>
      </c>
      <c r="I13" s="44">
        <v>5215311</v>
      </c>
      <c r="J13" s="43">
        <v>7740000</v>
      </c>
      <c r="K13" s="44">
        <v>2527949</v>
      </c>
      <c r="L13" s="43"/>
      <c r="M13" s="44">
        <v>6855250</v>
      </c>
      <c r="N13" s="43"/>
      <c r="O13" s="44"/>
      <c r="P13" s="43">
        <f t="shared" si="5"/>
        <v>14000000</v>
      </c>
      <c r="Q13" s="44">
        <f t="shared" si="6"/>
        <v>14598510</v>
      </c>
      <c r="R13" s="24">
        <f t="shared" si="7"/>
        <v>-100</v>
      </c>
      <c r="S13" s="25">
        <f t="shared" si="8"/>
        <v>171.17833468950522</v>
      </c>
      <c r="T13" s="24">
        <f t="shared" si="9"/>
        <v>62.172484234834357</v>
      </c>
      <c r="U13" s="26">
        <f t="shared" si="10"/>
        <v>64.830402344790841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6180000</v>
      </c>
      <c r="C20" s="42"/>
      <c r="D20" s="42"/>
      <c r="E20" s="42">
        <f t="shared" si="4"/>
        <v>6180000</v>
      </c>
      <c r="F20" s="43">
        <v>6180000</v>
      </c>
      <c r="G20" s="44">
        <v>6180000</v>
      </c>
      <c r="H20" s="43">
        <v>722000</v>
      </c>
      <c r="I20" s="44"/>
      <c r="J20" s="43">
        <v>2620000</v>
      </c>
      <c r="K20" s="44"/>
      <c r="L20" s="43">
        <v>455000</v>
      </c>
      <c r="M20" s="44"/>
      <c r="N20" s="43"/>
      <c r="O20" s="44"/>
      <c r="P20" s="43">
        <f t="shared" si="5"/>
        <v>3797000</v>
      </c>
      <c r="Q20" s="44">
        <f t="shared" si="6"/>
        <v>0</v>
      </c>
      <c r="R20" s="24">
        <f t="shared" si="7"/>
        <v>-82.63358778625954</v>
      </c>
      <c r="S20" s="25">
        <f t="shared" si="8"/>
        <v>0</v>
      </c>
      <c r="T20" s="24">
        <f t="shared" si="9"/>
        <v>61.440129449838189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4331000</v>
      </c>
      <c r="C28" s="39">
        <f t="shared" si="11"/>
        <v>0</v>
      </c>
      <c r="D28" s="39">
        <f t="shared" si="11"/>
        <v>0</v>
      </c>
      <c r="E28" s="39">
        <f t="shared" si="11"/>
        <v>4331000</v>
      </c>
      <c r="F28" s="40">
        <f t="shared" si="11"/>
        <v>4331000</v>
      </c>
      <c r="G28" s="41">
        <f t="shared" si="11"/>
        <v>4331000</v>
      </c>
      <c r="H28" s="40">
        <f t="shared" si="11"/>
        <v>822000</v>
      </c>
      <c r="I28" s="41">
        <f t="shared" si="11"/>
        <v>490068</v>
      </c>
      <c r="J28" s="40">
        <f t="shared" si="11"/>
        <v>878000</v>
      </c>
      <c r="K28" s="41">
        <f t="shared" si="11"/>
        <v>810545</v>
      </c>
      <c r="L28" s="40">
        <f t="shared" si="11"/>
        <v>516000</v>
      </c>
      <c r="M28" s="41">
        <f t="shared" si="11"/>
        <v>684486</v>
      </c>
      <c r="N28" s="40">
        <f t="shared" si="11"/>
        <v>0</v>
      </c>
      <c r="O28" s="41">
        <f t="shared" si="11"/>
        <v>0</v>
      </c>
      <c r="P28" s="40">
        <f t="shared" si="11"/>
        <v>2216000</v>
      </c>
      <c r="Q28" s="41">
        <f t="shared" si="11"/>
        <v>1985099</v>
      </c>
      <c r="R28" s="20">
        <f t="shared" si="7"/>
        <v>-41.230068337129836</v>
      </c>
      <c r="S28" s="21">
        <f t="shared" si="8"/>
        <v>-15.552375253687334</v>
      </c>
      <c r="T28" s="20">
        <f t="shared" si="9"/>
        <v>51.166012468252134</v>
      </c>
      <c r="U28" s="22">
        <f t="shared" si="10"/>
        <v>45.834657123066272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489000</v>
      </c>
      <c r="I31" s="44">
        <v>490068</v>
      </c>
      <c r="J31" s="43">
        <v>306000</v>
      </c>
      <c r="K31" s="44">
        <v>810545</v>
      </c>
      <c r="L31" s="43">
        <v>486000</v>
      </c>
      <c r="M31" s="44">
        <v>684486</v>
      </c>
      <c r="N31" s="43"/>
      <c r="O31" s="44"/>
      <c r="P31" s="43">
        <f t="shared" si="5"/>
        <v>1281000</v>
      </c>
      <c r="Q31" s="44">
        <f t="shared" si="6"/>
        <v>1985099</v>
      </c>
      <c r="R31" s="24">
        <f t="shared" si="7"/>
        <v>58.82352941176471</v>
      </c>
      <c r="S31" s="25">
        <f t="shared" si="8"/>
        <v>-15.552375253687334</v>
      </c>
      <c r="T31" s="24">
        <f t="shared" si="9"/>
        <v>42.699999999999996</v>
      </c>
      <c r="U31" s="26">
        <f t="shared" si="10"/>
        <v>66.169966666666667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1331000</v>
      </c>
      <c r="C33" s="42"/>
      <c r="D33" s="42"/>
      <c r="E33" s="42">
        <f t="shared" si="4"/>
        <v>1331000</v>
      </c>
      <c r="F33" s="43">
        <v>1331000</v>
      </c>
      <c r="G33" s="44">
        <v>1331000</v>
      </c>
      <c r="H33" s="43">
        <v>333000</v>
      </c>
      <c r="I33" s="44"/>
      <c r="J33" s="43">
        <v>572000</v>
      </c>
      <c r="K33" s="44"/>
      <c r="L33" s="43">
        <v>30000</v>
      </c>
      <c r="M33" s="44"/>
      <c r="N33" s="43"/>
      <c r="O33" s="44"/>
      <c r="P33" s="43">
        <f t="shared" si="5"/>
        <v>935000</v>
      </c>
      <c r="Q33" s="44">
        <f t="shared" si="6"/>
        <v>0</v>
      </c>
      <c r="R33" s="24">
        <f t="shared" si="7"/>
        <v>-94.75524475524476</v>
      </c>
      <c r="S33" s="25">
        <f t="shared" si="8"/>
        <v>0</v>
      </c>
      <c r="T33" s="24">
        <f t="shared" si="9"/>
        <v>70.247933884297524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4881000</v>
      </c>
      <c r="C43" s="45">
        <f t="shared" si="20"/>
        <v>-2723000</v>
      </c>
      <c r="D43" s="45">
        <f t="shared" si="20"/>
        <v>0</v>
      </c>
      <c r="E43" s="45">
        <f t="shared" si="20"/>
        <v>2158000</v>
      </c>
      <c r="F43" s="46">
        <f t="shared" si="20"/>
        <v>4881000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4881000</v>
      </c>
      <c r="C44" s="39">
        <f t="shared" si="22"/>
        <v>-2723000</v>
      </c>
      <c r="D44" s="39">
        <f t="shared" si="22"/>
        <v>0</v>
      </c>
      <c r="E44" s="39">
        <f t="shared" si="22"/>
        <v>2158000</v>
      </c>
      <c r="F44" s="40">
        <f t="shared" si="22"/>
        <v>4881000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4881000</v>
      </c>
      <c r="C46" s="42">
        <v>-2723000</v>
      </c>
      <c r="D46" s="42"/>
      <c r="E46" s="42">
        <f t="shared" si="13"/>
        <v>2158000</v>
      </c>
      <c r="F46" s="43">
        <v>4881000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41070000</v>
      </c>
      <c r="C61" s="39">
        <f t="shared" si="26"/>
        <v>4277000</v>
      </c>
      <c r="D61" s="39">
        <f t="shared" si="26"/>
        <v>0</v>
      </c>
      <c r="E61" s="39">
        <f t="shared" si="26"/>
        <v>45347000</v>
      </c>
      <c r="F61" s="40">
        <f t="shared" si="26"/>
        <v>48070000</v>
      </c>
      <c r="G61" s="41">
        <f t="shared" si="26"/>
        <v>43189000</v>
      </c>
      <c r="H61" s="40">
        <f t="shared" si="26"/>
        <v>9889000</v>
      </c>
      <c r="I61" s="41">
        <f t="shared" si="26"/>
        <v>7652357</v>
      </c>
      <c r="J61" s="40">
        <f t="shared" si="26"/>
        <v>16018000</v>
      </c>
      <c r="K61" s="41">
        <f t="shared" si="26"/>
        <v>9610924</v>
      </c>
      <c r="L61" s="40">
        <f t="shared" si="26"/>
        <v>971000</v>
      </c>
      <c r="M61" s="41">
        <f t="shared" si="26"/>
        <v>8800250</v>
      </c>
      <c r="N61" s="40">
        <f t="shared" si="26"/>
        <v>0</v>
      </c>
      <c r="O61" s="41">
        <f t="shared" si="26"/>
        <v>0</v>
      </c>
      <c r="P61" s="40">
        <f t="shared" si="26"/>
        <v>26878000</v>
      </c>
      <c r="Q61" s="41">
        <f t="shared" si="26"/>
        <v>26063531</v>
      </c>
      <c r="R61" s="20">
        <f t="shared" si="16"/>
        <v>-93.938069671619431</v>
      </c>
      <c r="S61" s="21">
        <f t="shared" si="17"/>
        <v>-8.4349225943312014</v>
      </c>
      <c r="T61" s="20">
        <f t="shared" si="18"/>
        <v>59.271837166736496</v>
      </c>
      <c r="U61" s="22">
        <f t="shared" si="19"/>
        <v>57.475755838313447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41070000</v>
      </c>
      <c r="C65" s="48">
        <f t="shared" si="30"/>
        <v>4277000</v>
      </c>
      <c r="D65" s="48">
        <f t="shared" si="30"/>
        <v>0</v>
      </c>
      <c r="E65" s="48">
        <f t="shared" si="30"/>
        <v>45347000</v>
      </c>
      <c r="F65" s="49">
        <f t="shared" si="30"/>
        <v>48070000</v>
      </c>
      <c r="G65" s="50">
        <f t="shared" si="30"/>
        <v>43189000</v>
      </c>
      <c r="H65" s="49">
        <f t="shared" si="30"/>
        <v>9889000</v>
      </c>
      <c r="I65" s="50">
        <f t="shared" si="30"/>
        <v>7652357</v>
      </c>
      <c r="J65" s="49">
        <f t="shared" si="30"/>
        <v>16018000</v>
      </c>
      <c r="K65" s="50">
        <f t="shared" si="30"/>
        <v>9610924</v>
      </c>
      <c r="L65" s="49">
        <f t="shared" si="30"/>
        <v>971000</v>
      </c>
      <c r="M65" s="51">
        <f t="shared" si="30"/>
        <v>8800250</v>
      </c>
      <c r="N65" s="49">
        <f t="shared" si="30"/>
        <v>0</v>
      </c>
      <c r="O65" s="50">
        <f t="shared" si="30"/>
        <v>0</v>
      </c>
      <c r="P65" s="49">
        <f t="shared" si="30"/>
        <v>26878000</v>
      </c>
      <c r="Q65" s="50">
        <f t="shared" si="30"/>
        <v>26063531</v>
      </c>
      <c r="R65" s="34">
        <f t="shared" si="16"/>
        <v>-93.938069671619431</v>
      </c>
      <c r="S65" s="35">
        <f t="shared" si="17"/>
        <v>-8.4349225943312014</v>
      </c>
      <c r="T65" s="34">
        <f t="shared" si="18"/>
        <v>59.271837166736496</v>
      </c>
      <c r="U65" s="35">
        <f t="shared" si="19"/>
        <v>57.475755838313447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121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28591000</v>
      </c>
      <c r="C8" s="36">
        <f t="shared" si="0"/>
        <v>11250000</v>
      </c>
      <c r="D8" s="36">
        <f t="shared" si="0"/>
        <v>0</v>
      </c>
      <c r="E8" s="36">
        <f t="shared" si="0"/>
        <v>39841000</v>
      </c>
      <c r="F8" s="37">
        <f t="shared" si="0"/>
        <v>39841000</v>
      </c>
      <c r="G8" s="38">
        <f t="shared" si="0"/>
        <v>39841000</v>
      </c>
      <c r="H8" s="37">
        <f t="shared" si="0"/>
        <v>3075000</v>
      </c>
      <c r="I8" s="38">
        <f t="shared" si="0"/>
        <v>2730790</v>
      </c>
      <c r="J8" s="37">
        <f t="shared" si="0"/>
        <v>10019000</v>
      </c>
      <c r="K8" s="38">
        <f t="shared" si="0"/>
        <v>10393078</v>
      </c>
      <c r="L8" s="37">
        <f t="shared" si="0"/>
        <v>8637000</v>
      </c>
      <c r="M8" s="38">
        <f t="shared" si="0"/>
        <v>353975</v>
      </c>
      <c r="N8" s="37">
        <f t="shared" si="0"/>
        <v>0</v>
      </c>
      <c r="O8" s="38">
        <f t="shared" si="0"/>
        <v>0</v>
      </c>
      <c r="P8" s="37">
        <f t="shared" si="0"/>
        <v>21731000</v>
      </c>
      <c r="Q8" s="38">
        <f t="shared" si="0"/>
        <v>13477843</v>
      </c>
      <c r="R8" s="16">
        <f>IF(($J8       =0),0,((($L8       -$J8       )/$J8       )*100))</f>
        <v>-13.793791795588382</v>
      </c>
      <c r="S8" s="17">
        <f>IF(($K8       =0),0,((($M8       -$K8       )/$K8       )*100))</f>
        <v>-96.594127360537456</v>
      </c>
      <c r="T8" s="16">
        <f>IF(($E8       =0),0,(($P8       /$E8       )*100))</f>
        <v>54.544313646745813</v>
      </c>
      <c r="U8" s="18">
        <f>IF(($E8       =0),0,(($Q8       /$E8       )*100))</f>
        <v>33.829078085389426</v>
      </c>
      <c r="V8" s="37">
        <f t="shared" ref="V8:W8" si="1">+V9+V28</f>
        <v>1636000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24921000</v>
      </c>
      <c r="C9" s="39">
        <f t="shared" si="2"/>
        <v>11250000</v>
      </c>
      <c r="D9" s="39">
        <f t="shared" si="2"/>
        <v>0</v>
      </c>
      <c r="E9" s="39">
        <f t="shared" si="2"/>
        <v>36171000</v>
      </c>
      <c r="F9" s="40">
        <f t="shared" si="2"/>
        <v>36171000</v>
      </c>
      <c r="G9" s="41">
        <f t="shared" si="2"/>
        <v>36171000</v>
      </c>
      <c r="H9" s="40">
        <f t="shared" si="2"/>
        <v>2673000</v>
      </c>
      <c r="I9" s="41">
        <f t="shared" si="2"/>
        <v>2633215</v>
      </c>
      <c r="J9" s="40">
        <f t="shared" si="2"/>
        <v>9033000</v>
      </c>
      <c r="K9" s="41">
        <f t="shared" si="2"/>
        <v>9325848</v>
      </c>
      <c r="L9" s="40">
        <f t="shared" si="2"/>
        <v>7630000</v>
      </c>
      <c r="M9" s="41">
        <f t="shared" si="2"/>
        <v>220314</v>
      </c>
      <c r="N9" s="40">
        <f t="shared" si="2"/>
        <v>0</v>
      </c>
      <c r="O9" s="41">
        <f t="shared" si="2"/>
        <v>0</v>
      </c>
      <c r="P9" s="40">
        <f t="shared" si="2"/>
        <v>19336000</v>
      </c>
      <c r="Q9" s="41">
        <f t="shared" si="2"/>
        <v>12179377</v>
      </c>
      <c r="R9" s="20">
        <f>IF(($J9       =0),0,((($L9       -$J9       )/$J9       )*100))</f>
        <v>-15.531938447913207</v>
      </c>
      <c r="S9" s="21">
        <f>IF(($K9       =0),0,((($M9       -$K9       )/$K9       )*100))</f>
        <v>-97.63759821090801</v>
      </c>
      <c r="T9" s="20">
        <f>IF(($E9       =0),0,(($P9       /$E9       )*100))</f>
        <v>53.45718946117055</v>
      </c>
      <c r="U9" s="22">
        <f>IF(($E9       =0),0,(($Q9       /$E9       )*100))</f>
        <v>33.671662381465815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24921000</v>
      </c>
      <c r="C10" s="42"/>
      <c r="D10" s="42"/>
      <c r="E10" s="42">
        <f t="shared" ref="E10:E41" si="4">$B10      +$C10      +$D10</f>
        <v>24921000</v>
      </c>
      <c r="F10" s="43">
        <v>24921000</v>
      </c>
      <c r="G10" s="44">
        <v>24921000</v>
      </c>
      <c r="H10" s="43">
        <v>2673000</v>
      </c>
      <c r="I10" s="44">
        <v>2633215</v>
      </c>
      <c r="J10" s="43">
        <v>9033000</v>
      </c>
      <c r="K10" s="44">
        <v>9325848</v>
      </c>
      <c r="L10" s="43">
        <v>7630000</v>
      </c>
      <c r="M10" s="44">
        <v>220314</v>
      </c>
      <c r="N10" s="43"/>
      <c r="O10" s="44"/>
      <c r="P10" s="43">
        <f t="shared" ref="P10:P41" si="5">$H10      +$J10      +$L10      +$N10</f>
        <v>19336000</v>
      </c>
      <c r="Q10" s="44">
        <f t="shared" ref="Q10:Q41" si="6">$I10      +$K10      +$M10      +$O10</f>
        <v>12179377</v>
      </c>
      <c r="R10" s="24">
        <f t="shared" ref="R10:R41" si="7">IF(($J10      =0),0,((($L10      -$J10      )/$J10      )*100))</f>
        <v>-15.531938447913207</v>
      </c>
      <c r="S10" s="25">
        <f t="shared" ref="S10:S41" si="8">IF(($K10      =0),0,((($M10      -$K10      )/$K10      )*100))</f>
        <v>-97.63759821090801</v>
      </c>
      <c r="T10" s="24">
        <f t="shared" ref="T10:T41" si="9">IF(($E10      =0),0,(($P10      /$E10      )*100))</f>
        <v>77.58918181453393</v>
      </c>
      <c r="U10" s="26">
        <f t="shared" ref="U10:U41" si="10">IF(($E10      =0),0,(($Q10      /$E10      )*100))</f>
        <v>48.871943340957422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>
        <v>11250000</v>
      </c>
      <c r="D20" s="42"/>
      <c r="E20" s="42">
        <f t="shared" si="4"/>
        <v>11250000</v>
      </c>
      <c r="F20" s="43">
        <v>11250000</v>
      </c>
      <c r="G20" s="44">
        <v>11250000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3670000</v>
      </c>
      <c r="C28" s="39">
        <f t="shared" si="11"/>
        <v>0</v>
      </c>
      <c r="D28" s="39">
        <f t="shared" si="11"/>
        <v>0</v>
      </c>
      <c r="E28" s="39">
        <f t="shared" si="11"/>
        <v>3670000</v>
      </c>
      <c r="F28" s="40">
        <f t="shared" si="11"/>
        <v>3670000</v>
      </c>
      <c r="G28" s="41">
        <f t="shared" si="11"/>
        <v>3670000</v>
      </c>
      <c r="H28" s="40">
        <f t="shared" si="11"/>
        <v>402000</v>
      </c>
      <c r="I28" s="41">
        <f t="shared" si="11"/>
        <v>97575</v>
      </c>
      <c r="J28" s="40">
        <f t="shared" si="11"/>
        <v>986000</v>
      </c>
      <c r="K28" s="41">
        <f t="shared" si="11"/>
        <v>1067230</v>
      </c>
      <c r="L28" s="40">
        <f t="shared" si="11"/>
        <v>1007000</v>
      </c>
      <c r="M28" s="41">
        <f t="shared" si="11"/>
        <v>133661</v>
      </c>
      <c r="N28" s="40">
        <f t="shared" si="11"/>
        <v>0</v>
      </c>
      <c r="O28" s="41">
        <f t="shared" si="11"/>
        <v>0</v>
      </c>
      <c r="P28" s="40">
        <f t="shared" si="11"/>
        <v>2395000</v>
      </c>
      <c r="Q28" s="41">
        <f t="shared" si="11"/>
        <v>1298466</v>
      </c>
      <c r="R28" s="20">
        <f t="shared" si="7"/>
        <v>2.1298174442190669</v>
      </c>
      <c r="S28" s="21">
        <f t="shared" si="8"/>
        <v>-87.475895542666521</v>
      </c>
      <c r="T28" s="20">
        <f t="shared" si="9"/>
        <v>65.258855585831071</v>
      </c>
      <c r="U28" s="22">
        <f t="shared" si="10"/>
        <v>35.380544959128066</v>
      </c>
      <c r="V28" s="40">
        <f t="shared" ref="V28:W28" si="12">SUM(V29:V42)</f>
        <v>1636000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72000</v>
      </c>
      <c r="I31" s="44">
        <v>97575</v>
      </c>
      <c r="J31" s="43">
        <v>662000</v>
      </c>
      <c r="K31" s="44">
        <v>1067230</v>
      </c>
      <c r="L31" s="43">
        <v>405000</v>
      </c>
      <c r="M31" s="44">
        <v>133661</v>
      </c>
      <c r="N31" s="43"/>
      <c r="O31" s="44"/>
      <c r="P31" s="43">
        <f t="shared" si="5"/>
        <v>1139000</v>
      </c>
      <c r="Q31" s="44">
        <f t="shared" si="6"/>
        <v>1298466</v>
      </c>
      <c r="R31" s="24">
        <f t="shared" si="7"/>
        <v>-38.821752265861029</v>
      </c>
      <c r="S31" s="25">
        <f t="shared" si="8"/>
        <v>-87.475895542666521</v>
      </c>
      <c r="T31" s="24">
        <f t="shared" si="9"/>
        <v>59.94736842105263</v>
      </c>
      <c r="U31" s="26">
        <f t="shared" si="10"/>
        <v>68.340315789473678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1770000</v>
      </c>
      <c r="C33" s="42"/>
      <c r="D33" s="42"/>
      <c r="E33" s="42">
        <f t="shared" si="4"/>
        <v>1770000</v>
      </c>
      <c r="F33" s="43">
        <v>1770000</v>
      </c>
      <c r="G33" s="44">
        <v>1770000</v>
      </c>
      <c r="H33" s="43">
        <v>330000</v>
      </c>
      <c r="I33" s="44"/>
      <c r="J33" s="43">
        <v>324000</v>
      </c>
      <c r="K33" s="44"/>
      <c r="L33" s="43">
        <v>602000</v>
      </c>
      <c r="M33" s="44"/>
      <c r="N33" s="43"/>
      <c r="O33" s="44"/>
      <c r="P33" s="43">
        <f t="shared" si="5"/>
        <v>1256000</v>
      </c>
      <c r="Q33" s="44">
        <f t="shared" si="6"/>
        <v>0</v>
      </c>
      <c r="R33" s="24">
        <f t="shared" si="7"/>
        <v>85.802469135802468</v>
      </c>
      <c r="S33" s="25">
        <f t="shared" si="8"/>
        <v>0</v>
      </c>
      <c r="T33" s="24">
        <f t="shared" si="9"/>
        <v>70.960451977401135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1636000</v>
      </c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1942000</v>
      </c>
      <c r="C43" s="45">
        <f t="shared" si="20"/>
        <v>-601000</v>
      </c>
      <c r="D43" s="45">
        <f t="shared" si="20"/>
        <v>0</v>
      </c>
      <c r="E43" s="45">
        <f t="shared" si="20"/>
        <v>1341000</v>
      </c>
      <c r="F43" s="46">
        <f t="shared" si="20"/>
        <v>1942000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1942000</v>
      </c>
      <c r="C44" s="39">
        <f t="shared" si="22"/>
        <v>-601000</v>
      </c>
      <c r="D44" s="39">
        <f t="shared" si="22"/>
        <v>0</v>
      </c>
      <c r="E44" s="39">
        <f t="shared" si="22"/>
        <v>1341000</v>
      </c>
      <c r="F44" s="40">
        <f t="shared" si="22"/>
        <v>1942000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1942000</v>
      </c>
      <c r="C46" s="42">
        <v>-601000</v>
      </c>
      <c r="D46" s="42"/>
      <c r="E46" s="42">
        <f t="shared" si="13"/>
        <v>1341000</v>
      </c>
      <c r="F46" s="43">
        <v>1942000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30533000</v>
      </c>
      <c r="C61" s="39">
        <f t="shared" si="26"/>
        <v>10649000</v>
      </c>
      <c r="D61" s="39">
        <f t="shared" si="26"/>
        <v>0</v>
      </c>
      <c r="E61" s="39">
        <f t="shared" si="26"/>
        <v>41182000</v>
      </c>
      <c r="F61" s="40">
        <f t="shared" si="26"/>
        <v>41783000</v>
      </c>
      <c r="G61" s="41">
        <f t="shared" si="26"/>
        <v>39841000</v>
      </c>
      <c r="H61" s="40">
        <f t="shared" si="26"/>
        <v>3075000</v>
      </c>
      <c r="I61" s="41">
        <f t="shared" si="26"/>
        <v>2730790</v>
      </c>
      <c r="J61" s="40">
        <f t="shared" si="26"/>
        <v>10019000</v>
      </c>
      <c r="K61" s="41">
        <f t="shared" si="26"/>
        <v>10393078</v>
      </c>
      <c r="L61" s="40">
        <f t="shared" si="26"/>
        <v>8637000</v>
      </c>
      <c r="M61" s="41">
        <f t="shared" si="26"/>
        <v>353975</v>
      </c>
      <c r="N61" s="40">
        <f t="shared" si="26"/>
        <v>0</v>
      </c>
      <c r="O61" s="41">
        <f t="shared" si="26"/>
        <v>0</v>
      </c>
      <c r="P61" s="40">
        <f t="shared" si="26"/>
        <v>21731000</v>
      </c>
      <c r="Q61" s="41">
        <f t="shared" si="26"/>
        <v>13477843</v>
      </c>
      <c r="R61" s="20">
        <f t="shared" si="16"/>
        <v>-13.793791795588382</v>
      </c>
      <c r="S61" s="21">
        <f t="shared" si="17"/>
        <v>-96.594127360537456</v>
      </c>
      <c r="T61" s="20">
        <f t="shared" si="18"/>
        <v>52.768199698897575</v>
      </c>
      <c r="U61" s="22">
        <f t="shared" si="19"/>
        <v>32.727509591569131</v>
      </c>
      <c r="V61" s="40">
        <f t="shared" ref="V61:W61" si="27">+V8+V43</f>
        <v>1636000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30533000</v>
      </c>
      <c r="C65" s="48">
        <f t="shared" si="30"/>
        <v>10649000</v>
      </c>
      <c r="D65" s="48">
        <f t="shared" si="30"/>
        <v>0</v>
      </c>
      <c r="E65" s="48">
        <f t="shared" si="30"/>
        <v>41182000</v>
      </c>
      <c r="F65" s="49">
        <f t="shared" si="30"/>
        <v>41783000</v>
      </c>
      <c r="G65" s="50">
        <f t="shared" si="30"/>
        <v>39841000</v>
      </c>
      <c r="H65" s="49">
        <f t="shared" si="30"/>
        <v>3075000</v>
      </c>
      <c r="I65" s="50">
        <f t="shared" si="30"/>
        <v>2730790</v>
      </c>
      <c r="J65" s="49">
        <f t="shared" si="30"/>
        <v>10019000</v>
      </c>
      <c r="K65" s="50">
        <f t="shared" si="30"/>
        <v>10393078</v>
      </c>
      <c r="L65" s="49">
        <f t="shared" si="30"/>
        <v>8637000</v>
      </c>
      <c r="M65" s="51">
        <f t="shared" si="30"/>
        <v>353975</v>
      </c>
      <c r="N65" s="49">
        <f t="shared" si="30"/>
        <v>0</v>
      </c>
      <c r="O65" s="50">
        <f t="shared" si="30"/>
        <v>0</v>
      </c>
      <c r="P65" s="49">
        <f t="shared" si="30"/>
        <v>21731000</v>
      </c>
      <c r="Q65" s="50">
        <f t="shared" si="30"/>
        <v>13477843</v>
      </c>
      <c r="R65" s="34">
        <f t="shared" si="16"/>
        <v>-13.793791795588382</v>
      </c>
      <c r="S65" s="35">
        <f t="shared" si="17"/>
        <v>-96.594127360537456</v>
      </c>
      <c r="T65" s="34">
        <f t="shared" si="18"/>
        <v>52.768199698897575</v>
      </c>
      <c r="U65" s="35">
        <f t="shared" si="19"/>
        <v>32.727509591569131</v>
      </c>
      <c r="V65" s="49">
        <f>+V61+V62</f>
        <v>1636000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122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32742000</v>
      </c>
      <c r="C8" s="36">
        <f t="shared" si="0"/>
        <v>6800000</v>
      </c>
      <c r="D8" s="36">
        <f t="shared" si="0"/>
        <v>0</v>
      </c>
      <c r="E8" s="36">
        <f t="shared" si="0"/>
        <v>39542000</v>
      </c>
      <c r="F8" s="37">
        <f t="shared" si="0"/>
        <v>39542000</v>
      </c>
      <c r="G8" s="38">
        <f t="shared" si="0"/>
        <v>39542000</v>
      </c>
      <c r="H8" s="37">
        <f t="shared" si="0"/>
        <v>9632000</v>
      </c>
      <c r="I8" s="38">
        <f t="shared" si="0"/>
        <v>19914921</v>
      </c>
      <c r="J8" s="37">
        <f t="shared" si="0"/>
        <v>4595000</v>
      </c>
      <c r="K8" s="38">
        <f t="shared" si="0"/>
        <v>6094431</v>
      </c>
      <c r="L8" s="37">
        <f t="shared" si="0"/>
        <v>7311000</v>
      </c>
      <c r="M8" s="38">
        <f t="shared" si="0"/>
        <v>7134290</v>
      </c>
      <c r="N8" s="37">
        <f t="shared" si="0"/>
        <v>0</v>
      </c>
      <c r="O8" s="38">
        <f t="shared" si="0"/>
        <v>0</v>
      </c>
      <c r="P8" s="37">
        <f t="shared" si="0"/>
        <v>21538000</v>
      </c>
      <c r="Q8" s="38">
        <f t="shared" si="0"/>
        <v>33143642</v>
      </c>
      <c r="R8" s="16">
        <f>IF(($J8       =0),0,((($L8       -$J8       )/$J8       )*100))</f>
        <v>59.107725788900979</v>
      </c>
      <c r="S8" s="17">
        <f>IF(($K8       =0),0,((($M8       -$K8       )/$K8       )*100))</f>
        <v>17.06244602654456</v>
      </c>
      <c r="T8" s="16">
        <f>IF(($E8       =0),0,(($P8       /$E8       )*100))</f>
        <v>54.468666228314198</v>
      </c>
      <c r="U8" s="18">
        <f>IF(($E8       =0),0,(($Q8       /$E8       )*100))</f>
        <v>83.81883061049011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28260000</v>
      </c>
      <c r="C9" s="39">
        <f t="shared" si="2"/>
        <v>0</v>
      </c>
      <c r="D9" s="39">
        <f t="shared" si="2"/>
        <v>0</v>
      </c>
      <c r="E9" s="39">
        <f t="shared" si="2"/>
        <v>28260000</v>
      </c>
      <c r="F9" s="40">
        <f t="shared" si="2"/>
        <v>28260000</v>
      </c>
      <c r="G9" s="41">
        <f t="shared" si="2"/>
        <v>28260000</v>
      </c>
      <c r="H9" s="40">
        <f t="shared" si="2"/>
        <v>7414000</v>
      </c>
      <c r="I9" s="41">
        <f t="shared" si="2"/>
        <v>16641171</v>
      </c>
      <c r="J9" s="40">
        <f t="shared" si="2"/>
        <v>4027000</v>
      </c>
      <c r="K9" s="41">
        <f t="shared" si="2"/>
        <v>7739490</v>
      </c>
      <c r="L9" s="40">
        <f t="shared" si="2"/>
        <v>6500000</v>
      </c>
      <c r="M9" s="41">
        <f t="shared" si="2"/>
        <v>5345204</v>
      </c>
      <c r="N9" s="40">
        <f t="shared" si="2"/>
        <v>0</v>
      </c>
      <c r="O9" s="41">
        <f t="shared" si="2"/>
        <v>0</v>
      </c>
      <c r="P9" s="40">
        <f t="shared" si="2"/>
        <v>17941000</v>
      </c>
      <c r="Q9" s="41">
        <f t="shared" si="2"/>
        <v>29725865</v>
      </c>
      <c r="R9" s="20">
        <f>IF(($J9       =0),0,((($L9       -$J9       )/$J9       )*100))</f>
        <v>61.410479264961516</v>
      </c>
      <c r="S9" s="21">
        <f>IF(($K9       =0),0,((($M9       -$K9       )/$K9       )*100))</f>
        <v>-30.935966064947433</v>
      </c>
      <c r="T9" s="20">
        <f>IF(($E9       =0),0,(($P9       /$E9       )*100))</f>
        <v>63.485491861288033</v>
      </c>
      <c r="U9" s="22">
        <f>IF(($E9       =0),0,(($Q9       /$E9       )*100))</f>
        <v>105.18706652512384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20507000</v>
      </c>
      <c r="C10" s="42"/>
      <c r="D10" s="42"/>
      <c r="E10" s="42">
        <f t="shared" ref="E10:E41" si="4">$B10      +$C10      +$D10</f>
        <v>20507000</v>
      </c>
      <c r="F10" s="43">
        <v>20507000</v>
      </c>
      <c r="G10" s="44">
        <v>20507000</v>
      </c>
      <c r="H10" s="43">
        <v>7414000</v>
      </c>
      <c r="I10" s="44">
        <v>8927223</v>
      </c>
      <c r="J10" s="43">
        <v>4027000</v>
      </c>
      <c r="K10" s="44">
        <v>6250751</v>
      </c>
      <c r="L10" s="43">
        <v>6500000</v>
      </c>
      <c r="M10" s="44">
        <v>5345204</v>
      </c>
      <c r="N10" s="43"/>
      <c r="O10" s="44"/>
      <c r="P10" s="43">
        <f t="shared" ref="P10:P41" si="5">$H10      +$J10      +$L10      +$N10</f>
        <v>17941000</v>
      </c>
      <c r="Q10" s="44">
        <f t="shared" ref="Q10:Q41" si="6">$I10      +$K10      +$M10      +$O10</f>
        <v>20523178</v>
      </c>
      <c r="R10" s="24">
        <f t="shared" ref="R10:R41" si="7">IF(($J10      =0),0,((($L10      -$J10      )/$J10      )*100))</f>
        <v>61.410479264961516</v>
      </c>
      <c r="S10" s="25">
        <f t="shared" ref="S10:S41" si="8">IF(($K10      =0),0,((($M10      -$K10      )/$K10      )*100))</f>
        <v>-14.487011240729315</v>
      </c>
      <c r="T10" s="24">
        <f t="shared" ref="T10:T41" si="9">IF(($E10      =0),0,(($P10      /$E10      )*100))</f>
        <v>87.487199492856092</v>
      </c>
      <c r="U10" s="26">
        <f t="shared" ref="U10:U41" si="10">IF(($E10      =0),0,(($Q10      /$E10      )*100))</f>
        <v>100.07889013507582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7753000</v>
      </c>
      <c r="C13" s="42"/>
      <c r="D13" s="42"/>
      <c r="E13" s="42">
        <f t="shared" si="4"/>
        <v>7753000</v>
      </c>
      <c r="F13" s="43">
        <v>7753000</v>
      </c>
      <c r="G13" s="44">
        <v>7753000</v>
      </c>
      <c r="H13" s="43"/>
      <c r="I13" s="44">
        <v>7713948</v>
      </c>
      <c r="J13" s="43"/>
      <c r="K13" s="44">
        <v>1488739</v>
      </c>
      <c r="L13" s="43"/>
      <c r="M13" s="44"/>
      <c r="N13" s="43"/>
      <c r="O13" s="44"/>
      <c r="P13" s="43">
        <f t="shared" si="5"/>
        <v>0</v>
      </c>
      <c r="Q13" s="44">
        <f t="shared" si="6"/>
        <v>9202687</v>
      </c>
      <c r="R13" s="24">
        <f t="shared" si="7"/>
        <v>0</v>
      </c>
      <c r="S13" s="25">
        <f t="shared" si="8"/>
        <v>-100</v>
      </c>
      <c r="T13" s="24">
        <f t="shared" si="9"/>
        <v>0</v>
      </c>
      <c r="U13" s="26">
        <f t="shared" si="10"/>
        <v>118.69840061911519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4482000</v>
      </c>
      <c r="C28" s="39">
        <f t="shared" si="11"/>
        <v>6800000</v>
      </c>
      <c r="D28" s="39">
        <f t="shared" si="11"/>
        <v>0</v>
      </c>
      <c r="E28" s="39">
        <f t="shared" si="11"/>
        <v>11282000</v>
      </c>
      <c r="F28" s="40">
        <f t="shared" si="11"/>
        <v>11282000</v>
      </c>
      <c r="G28" s="41">
        <f t="shared" si="11"/>
        <v>11282000</v>
      </c>
      <c r="H28" s="40">
        <f t="shared" si="11"/>
        <v>2218000</v>
      </c>
      <c r="I28" s="41">
        <f t="shared" si="11"/>
        <v>3273750</v>
      </c>
      <c r="J28" s="40">
        <f t="shared" si="11"/>
        <v>568000</v>
      </c>
      <c r="K28" s="41">
        <f t="shared" si="11"/>
        <v>-1645059</v>
      </c>
      <c r="L28" s="40">
        <f t="shared" si="11"/>
        <v>811000</v>
      </c>
      <c r="M28" s="41">
        <f t="shared" si="11"/>
        <v>1789086</v>
      </c>
      <c r="N28" s="40">
        <f t="shared" si="11"/>
        <v>0</v>
      </c>
      <c r="O28" s="41">
        <f t="shared" si="11"/>
        <v>0</v>
      </c>
      <c r="P28" s="40">
        <f t="shared" si="11"/>
        <v>3597000</v>
      </c>
      <c r="Q28" s="41">
        <f t="shared" si="11"/>
        <v>3417777</v>
      </c>
      <c r="R28" s="20">
        <f t="shared" si="7"/>
        <v>42.781690140845072</v>
      </c>
      <c r="S28" s="21">
        <f t="shared" si="8"/>
        <v>-208.7551267158199</v>
      </c>
      <c r="T28" s="20">
        <f t="shared" si="9"/>
        <v>31.882644921113279</v>
      </c>
      <c r="U28" s="22">
        <f t="shared" si="10"/>
        <v>30.294070200319091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1847000</v>
      </c>
      <c r="I31" s="44">
        <v>1846802</v>
      </c>
      <c r="J31" s="43">
        <v>108000</v>
      </c>
      <c r="K31" s="44">
        <v>433581</v>
      </c>
      <c r="L31" s="43">
        <v>470000</v>
      </c>
      <c r="M31" s="44">
        <v>470359</v>
      </c>
      <c r="N31" s="43"/>
      <c r="O31" s="44"/>
      <c r="P31" s="43">
        <f t="shared" si="5"/>
        <v>2425000</v>
      </c>
      <c r="Q31" s="44">
        <f t="shared" si="6"/>
        <v>2750742</v>
      </c>
      <c r="R31" s="24">
        <f t="shared" si="7"/>
        <v>335.18518518518516</v>
      </c>
      <c r="S31" s="25">
        <f t="shared" si="8"/>
        <v>8.4823827612372309</v>
      </c>
      <c r="T31" s="24">
        <f t="shared" si="9"/>
        <v>80.833333333333329</v>
      </c>
      <c r="U31" s="26">
        <f t="shared" si="10"/>
        <v>91.691400000000002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1482000</v>
      </c>
      <c r="C33" s="42"/>
      <c r="D33" s="42"/>
      <c r="E33" s="42">
        <f t="shared" si="4"/>
        <v>1482000</v>
      </c>
      <c r="F33" s="43">
        <v>1482000</v>
      </c>
      <c r="G33" s="44">
        <v>1482000</v>
      </c>
      <c r="H33" s="43">
        <v>371000</v>
      </c>
      <c r="I33" s="44">
        <v>1426948</v>
      </c>
      <c r="J33" s="43">
        <v>460000</v>
      </c>
      <c r="K33" s="44">
        <v>-2078640</v>
      </c>
      <c r="L33" s="43">
        <v>341000</v>
      </c>
      <c r="M33" s="44">
        <v>1318727</v>
      </c>
      <c r="N33" s="43"/>
      <c r="O33" s="44"/>
      <c r="P33" s="43">
        <f t="shared" si="5"/>
        <v>1172000</v>
      </c>
      <c r="Q33" s="44">
        <f t="shared" si="6"/>
        <v>667035</v>
      </c>
      <c r="R33" s="24">
        <f t="shared" si="7"/>
        <v>-25.869565217391305</v>
      </c>
      <c r="S33" s="25">
        <f t="shared" si="8"/>
        <v>-163.44181772697533</v>
      </c>
      <c r="T33" s="24">
        <f t="shared" si="9"/>
        <v>79.082321187584341</v>
      </c>
      <c r="U33" s="26">
        <f t="shared" si="10"/>
        <v>45.009109311740893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6800000</v>
      </c>
      <c r="D37" s="42"/>
      <c r="E37" s="42">
        <f t="shared" si="4"/>
        <v>6800000</v>
      </c>
      <c r="F37" s="43">
        <v>6800000</v>
      </c>
      <c r="G37" s="44">
        <v>6800000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7830000</v>
      </c>
      <c r="C43" s="45">
        <f t="shared" si="20"/>
        <v>2882000</v>
      </c>
      <c r="D43" s="45">
        <f t="shared" si="20"/>
        <v>0</v>
      </c>
      <c r="E43" s="45">
        <f t="shared" si="20"/>
        <v>10712000</v>
      </c>
      <c r="F43" s="46">
        <f t="shared" si="20"/>
        <v>7830000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7830000</v>
      </c>
      <c r="C44" s="39">
        <f t="shared" si="22"/>
        <v>2882000</v>
      </c>
      <c r="D44" s="39">
        <f t="shared" si="22"/>
        <v>0</v>
      </c>
      <c r="E44" s="39">
        <f t="shared" si="22"/>
        <v>10712000</v>
      </c>
      <c r="F44" s="40">
        <f t="shared" si="22"/>
        <v>7830000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7830000</v>
      </c>
      <c r="C46" s="42">
        <v>2882000</v>
      </c>
      <c r="D46" s="42"/>
      <c r="E46" s="42">
        <f t="shared" si="13"/>
        <v>10712000</v>
      </c>
      <c r="F46" s="43">
        <v>7830000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40572000</v>
      </c>
      <c r="C61" s="39">
        <f t="shared" si="26"/>
        <v>9682000</v>
      </c>
      <c r="D61" s="39">
        <f t="shared" si="26"/>
        <v>0</v>
      </c>
      <c r="E61" s="39">
        <f t="shared" si="26"/>
        <v>50254000</v>
      </c>
      <c r="F61" s="40">
        <f t="shared" si="26"/>
        <v>47372000</v>
      </c>
      <c r="G61" s="41">
        <f t="shared" si="26"/>
        <v>39542000</v>
      </c>
      <c r="H61" s="40">
        <f t="shared" si="26"/>
        <v>9632000</v>
      </c>
      <c r="I61" s="41">
        <f t="shared" si="26"/>
        <v>19914921</v>
      </c>
      <c r="J61" s="40">
        <f t="shared" si="26"/>
        <v>4595000</v>
      </c>
      <c r="K61" s="41">
        <f t="shared" si="26"/>
        <v>6094431</v>
      </c>
      <c r="L61" s="40">
        <f t="shared" si="26"/>
        <v>7311000</v>
      </c>
      <c r="M61" s="41">
        <f t="shared" si="26"/>
        <v>7134290</v>
      </c>
      <c r="N61" s="40">
        <f t="shared" si="26"/>
        <v>0</v>
      </c>
      <c r="O61" s="41">
        <f t="shared" si="26"/>
        <v>0</v>
      </c>
      <c r="P61" s="40">
        <f t="shared" si="26"/>
        <v>21538000</v>
      </c>
      <c r="Q61" s="41">
        <f t="shared" si="26"/>
        <v>33143642</v>
      </c>
      <c r="R61" s="20">
        <f t="shared" si="16"/>
        <v>59.107725788900979</v>
      </c>
      <c r="S61" s="21">
        <f t="shared" si="17"/>
        <v>17.06244602654456</v>
      </c>
      <c r="T61" s="20">
        <f t="shared" si="18"/>
        <v>42.858279937915391</v>
      </c>
      <c r="U61" s="22">
        <f t="shared" si="19"/>
        <v>65.952246587336333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40572000</v>
      </c>
      <c r="C65" s="48">
        <f t="shared" si="30"/>
        <v>9682000</v>
      </c>
      <c r="D65" s="48">
        <f t="shared" si="30"/>
        <v>0</v>
      </c>
      <c r="E65" s="48">
        <f t="shared" si="30"/>
        <v>50254000</v>
      </c>
      <c r="F65" s="49">
        <f t="shared" si="30"/>
        <v>47372000</v>
      </c>
      <c r="G65" s="50">
        <f t="shared" si="30"/>
        <v>39542000</v>
      </c>
      <c r="H65" s="49">
        <f t="shared" si="30"/>
        <v>9632000</v>
      </c>
      <c r="I65" s="50">
        <f t="shared" si="30"/>
        <v>19914921</v>
      </c>
      <c r="J65" s="49">
        <f t="shared" si="30"/>
        <v>4595000</v>
      </c>
      <c r="K65" s="50">
        <f t="shared" si="30"/>
        <v>6094431</v>
      </c>
      <c r="L65" s="49">
        <f t="shared" si="30"/>
        <v>7311000</v>
      </c>
      <c r="M65" s="51">
        <f t="shared" si="30"/>
        <v>7134290</v>
      </c>
      <c r="N65" s="49">
        <f t="shared" si="30"/>
        <v>0</v>
      </c>
      <c r="O65" s="50">
        <f t="shared" si="30"/>
        <v>0</v>
      </c>
      <c r="P65" s="49">
        <f t="shared" si="30"/>
        <v>21538000</v>
      </c>
      <c r="Q65" s="50">
        <f t="shared" si="30"/>
        <v>33143642</v>
      </c>
      <c r="R65" s="34">
        <f t="shared" si="16"/>
        <v>59.107725788900979</v>
      </c>
      <c r="S65" s="35">
        <f t="shared" si="17"/>
        <v>17.06244602654456</v>
      </c>
      <c r="T65" s="34">
        <f t="shared" si="18"/>
        <v>42.858279937915391</v>
      </c>
      <c r="U65" s="35">
        <f t="shared" si="19"/>
        <v>65.952246587336333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123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50160000</v>
      </c>
      <c r="C8" s="36">
        <f t="shared" si="0"/>
        <v>-898000</v>
      </c>
      <c r="D8" s="36">
        <f t="shared" si="0"/>
        <v>0</v>
      </c>
      <c r="E8" s="36">
        <f t="shared" si="0"/>
        <v>49262000</v>
      </c>
      <c r="F8" s="37">
        <f t="shared" si="0"/>
        <v>49262000</v>
      </c>
      <c r="G8" s="38">
        <f t="shared" si="0"/>
        <v>49262000</v>
      </c>
      <c r="H8" s="37">
        <f t="shared" si="0"/>
        <v>9450000</v>
      </c>
      <c r="I8" s="38">
        <f t="shared" si="0"/>
        <v>10782953</v>
      </c>
      <c r="J8" s="37">
        <f t="shared" si="0"/>
        <v>12604000</v>
      </c>
      <c r="K8" s="38">
        <f t="shared" si="0"/>
        <v>14130262</v>
      </c>
      <c r="L8" s="37">
        <f t="shared" si="0"/>
        <v>12788000</v>
      </c>
      <c r="M8" s="38">
        <f t="shared" si="0"/>
        <v>8301863</v>
      </c>
      <c r="N8" s="37">
        <f t="shared" si="0"/>
        <v>0</v>
      </c>
      <c r="O8" s="38">
        <f t="shared" si="0"/>
        <v>0</v>
      </c>
      <c r="P8" s="37">
        <f t="shared" si="0"/>
        <v>34842000</v>
      </c>
      <c r="Q8" s="38">
        <f t="shared" si="0"/>
        <v>33215078</v>
      </c>
      <c r="R8" s="16">
        <f>IF(($J8       =0),0,((($L8       -$J8       )/$J8       )*100))</f>
        <v>1.4598540145985401</v>
      </c>
      <c r="S8" s="17">
        <f>IF(($K8       =0),0,((($M8       -$K8       )/$K8       )*100))</f>
        <v>-41.247635748013735</v>
      </c>
      <c r="T8" s="16">
        <f>IF(($E8       =0),0,(($P8       /$E8       )*100))</f>
        <v>70.727944460233033</v>
      </c>
      <c r="U8" s="18">
        <f>IF(($E8       =0),0,(($Q8       /$E8       )*100))</f>
        <v>67.425354228411351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45170000</v>
      </c>
      <c r="C9" s="39">
        <f t="shared" si="2"/>
        <v>-898000</v>
      </c>
      <c r="D9" s="39">
        <f t="shared" si="2"/>
        <v>0</v>
      </c>
      <c r="E9" s="39">
        <f t="shared" si="2"/>
        <v>44272000</v>
      </c>
      <c r="F9" s="40">
        <f t="shared" si="2"/>
        <v>44272000</v>
      </c>
      <c r="G9" s="41">
        <f t="shared" si="2"/>
        <v>44272000</v>
      </c>
      <c r="H9" s="40">
        <f t="shared" si="2"/>
        <v>6900000</v>
      </c>
      <c r="I9" s="41">
        <f t="shared" si="2"/>
        <v>8039793</v>
      </c>
      <c r="J9" s="40">
        <f t="shared" si="2"/>
        <v>11183000</v>
      </c>
      <c r="K9" s="41">
        <f t="shared" si="2"/>
        <v>12709804</v>
      </c>
      <c r="L9" s="40">
        <f t="shared" si="2"/>
        <v>12175000</v>
      </c>
      <c r="M9" s="41">
        <f t="shared" si="2"/>
        <v>7648017</v>
      </c>
      <c r="N9" s="40">
        <f t="shared" si="2"/>
        <v>0</v>
      </c>
      <c r="O9" s="41">
        <f t="shared" si="2"/>
        <v>0</v>
      </c>
      <c r="P9" s="40">
        <f t="shared" si="2"/>
        <v>30258000</v>
      </c>
      <c r="Q9" s="41">
        <f t="shared" si="2"/>
        <v>28397614</v>
      </c>
      <c r="R9" s="20">
        <f>IF(($J9       =0),0,((($L9       -$J9       )/$J9       )*100))</f>
        <v>8.8706071715997492</v>
      </c>
      <c r="S9" s="21">
        <f>IF(($K9       =0),0,((($M9       -$K9       )/$K9       )*100))</f>
        <v>-39.825846252231742</v>
      </c>
      <c r="T9" s="20">
        <f>IF(($E9       =0),0,(($P9       /$E9       )*100))</f>
        <v>68.345681243223709</v>
      </c>
      <c r="U9" s="22">
        <f>IF(($E9       =0),0,(($Q9       /$E9       )*100))</f>
        <v>64.143508312251541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40696000</v>
      </c>
      <c r="C10" s="42"/>
      <c r="D10" s="42"/>
      <c r="E10" s="42">
        <f t="shared" ref="E10:E41" si="4">$B10      +$C10      +$D10</f>
        <v>40696000</v>
      </c>
      <c r="F10" s="43">
        <v>40696000</v>
      </c>
      <c r="G10" s="44">
        <v>40696000</v>
      </c>
      <c r="H10" s="43">
        <v>6900000</v>
      </c>
      <c r="I10" s="44">
        <v>8039793</v>
      </c>
      <c r="J10" s="43">
        <v>10291000</v>
      </c>
      <c r="K10" s="44">
        <v>10625741</v>
      </c>
      <c r="L10" s="43">
        <v>12126000</v>
      </c>
      <c r="M10" s="44">
        <v>7648017</v>
      </c>
      <c r="N10" s="43"/>
      <c r="O10" s="44"/>
      <c r="P10" s="43">
        <f t="shared" ref="P10:P41" si="5">$H10      +$J10      +$L10      +$N10</f>
        <v>29317000</v>
      </c>
      <c r="Q10" s="44">
        <f t="shared" ref="Q10:Q41" si="6">$I10      +$K10      +$M10      +$O10</f>
        <v>26313551</v>
      </c>
      <c r="R10" s="24">
        <f t="shared" ref="R10:R41" si="7">IF(($J10      =0),0,((($L10      -$J10      )/$J10      )*100))</f>
        <v>17.831114566125741</v>
      </c>
      <c r="S10" s="25">
        <f t="shared" ref="S10:S41" si="8">IF(($K10      =0),0,((($M10      -$K10      )/$K10      )*100))</f>
        <v>-28.023683242420461</v>
      </c>
      <c r="T10" s="24">
        <f t="shared" ref="T10:T41" si="9">IF(($E10      =0),0,(($P10      /$E10      )*100))</f>
        <v>72.039021034008258</v>
      </c>
      <c r="U10" s="26">
        <f t="shared" ref="U10:U41" si="10">IF(($E10      =0),0,(($Q10      /$E10      )*100))</f>
        <v>64.658814134067228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4474000</v>
      </c>
      <c r="C13" s="42">
        <v>-898000</v>
      </c>
      <c r="D13" s="42"/>
      <c r="E13" s="42">
        <f t="shared" si="4"/>
        <v>3576000</v>
      </c>
      <c r="F13" s="43">
        <v>3576000</v>
      </c>
      <c r="G13" s="44">
        <v>3576000</v>
      </c>
      <c r="H13" s="43"/>
      <c r="I13" s="44"/>
      <c r="J13" s="43">
        <v>892000</v>
      </c>
      <c r="K13" s="44">
        <v>2084063</v>
      </c>
      <c r="L13" s="43">
        <v>49000</v>
      </c>
      <c r="M13" s="44"/>
      <c r="N13" s="43"/>
      <c r="O13" s="44"/>
      <c r="P13" s="43">
        <f t="shared" si="5"/>
        <v>941000</v>
      </c>
      <c r="Q13" s="44">
        <f t="shared" si="6"/>
        <v>2084063</v>
      </c>
      <c r="R13" s="24">
        <f t="shared" si="7"/>
        <v>-94.506726457399111</v>
      </c>
      <c r="S13" s="25">
        <f t="shared" si="8"/>
        <v>-100</v>
      </c>
      <c r="T13" s="24">
        <f t="shared" si="9"/>
        <v>26.314317673378074</v>
      </c>
      <c r="U13" s="26">
        <f t="shared" si="10"/>
        <v>58.279166666666669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4990000</v>
      </c>
      <c r="C28" s="39">
        <f t="shared" si="11"/>
        <v>0</v>
      </c>
      <c r="D28" s="39">
        <f t="shared" si="11"/>
        <v>0</v>
      </c>
      <c r="E28" s="39">
        <f t="shared" si="11"/>
        <v>4990000</v>
      </c>
      <c r="F28" s="40">
        <f t="shared" si="11"/>
        <v>4990000</v>
      </c>
      <c r="G28" s="41">
        <f t="shared" si="11"/>
        <v>4990000</v>
      </c>
      <c r="H28" s="40">
        <f t="shared" si="11"/>
        <v>2550000</v>
      </c>
      <c r="I28" s="41">
        <f t="shared" si="11"/>
        <v>2743160</v>
      </c>
      <c r="J28" s="40">
        <f t="shared" si="11"/>
        <v>1421000</v>
      </c>
      <c r="K28" s="41">
        <f t="shared" si="11"/>
        <v>1420458</v>
      </c>
      <c r="L28" s="40">
        <f t="shared" si="11"/>
        <v>613000</v>
      </c>
      <c r="M28" s="41">
        <f t="shared" si="11"/>
        <v>653846</v>
      </c>
      <c r="N28" s="40">
        <f t="shared" si="11"/>
        <v>0</v>
      </c>
      <c r="O28" s="41">
        <f t="shared" si="11"/>
        <v>0</v>
      </c>
      <c r="P28" s="40">
        <f t="shared" si="11"/>
        <v>4584000</v>
      </c>
      <c r="Q28" s="41">
        <f t="shared" si="11"/>
        <v>4817464</v>
      </c>
      <c r="R28" s="20">
        <f t="shared" si="7"/>
        <v>-56.861365235749474</v>
      </c>
      <c r="S28" s="21">
        <f t="shared" si="8"/>
        <v>-53.969353546532176</v>
      </c>
      <c r="T28" s="20">
        <f t="shared" si="9"/>
        <v>91.863727454909821</v>
      </c>
      <c r="U28" s="22">
        <f t="shared" si="10"/>
        <v>96.542364729458924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2053000</v>
      </c>
      <c r="I31" s="44">
        <v>2048256</v>
      </c>
      <c r="J31" s="43">
        <v>623000</v>
      </c>
      <c r="K31" s="44">
        <v>622975</v>
      </c>
      <c r="L31" s="43">
        <v>116000</v>
      </c>
      <c r="M31" s="44">
        <v>156234</v>
      </c>
      <c r="N31" s="43"/>
      <c r="O31" s="44"/>
      <c r="P31" s="43">
        <f t="shared" si="5"/>
        <v>2792000</v>
      </c>
      <c r="Q31" s="44">
        <f t="shared" si="6"/>
        <v>2827465</v>
      </c>
      <c r="R31" s="24">
        <f t="shared" si="7"/>
        <v>-81.380417335473524</v>
      </c>
      <c r="S31" s="25">
        <f t="shared" si="8"/>
        <v>-74.92130502829167</v>
      </c>
      <c r="T31" s="24">
        <f t="shared" si="9"/>
        <v>93.066666666666663</v>
      </c>
      <c r="U31" s="26">
        <f t="shared" si="10"/>
        <v>94.248833333333337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1990000</v>
      </c>
      <c r="C33" s="42"/>
      <c r="D33" s="42"/>
      <c r="E33" s="42">
        <f t="shared" si="4"/>
        <v>1990000</v>
      </c>
      <c r="F33" s="43">
        <v>1990000</v>
      </c>
      <c r="G33" s="44">
        <v>1990000</v>
      </c>
      <c r="H33" s="43">
        <v>497000</v>
      </c>
      <c r="I33" s="44">
        <v>694904</v>
      </c>
      <c r="J33" s="43">
        <v>798000</v>
      </c>
      <c r="K33" s="44">
        <v>797483</v>
      </c>
      <c r="L33" s="43">
        <v>497000</v>
      </c>
      <c r="M33" s="44">
        <v>497612</v>
      </c>
      <c r="N33" s="43"/>
      <c r="O33" s="44"/>
      <c r="P33" s="43">
        <f t="shared" si="5"/>
        <v>1792000</v>
      </c>
      <c r="Q33" s="44">
        <f t="shared" si="6"/>
        <v>1989999</v>
      </c>
      <c r="R33" s="24">
        <f t="shared" si="7"/>
        <v>-37.719298245614034</v>
      </c>
      <c r="S33" s="25">
        <f t="shared" si="8"/>
        <v>-37.602180861535608</v>
      </c>
      <c r="T33" s="24">
        <f t="shared" si="9"/>
        <v>90.050251256281413</v>
      </c>
      <c r="U33" s="26">
        <f t="shared" si="10"/>
        <v>99.999949748743717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900000</v>
      </c>
      <c r="C43" s="45">
        <f t="shared" si="20"/>
        <v>-900000</v>
      </c>
      <c r="D43" s="45">
        <f t="shared" si="20"/>
        <v>0</v>
      </c>
      <c r="E43" s="45">
        <f t="shared" si="20"/>
        <v>0</v>
      </c>
      <c r="F43" s="46">
        <f t="shared" si="20"/>
        <v>900000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900000</v>
      </c>
      <c r="C44" s="39">
        <f t="shared" si="22"/>
        <v>-900000</v>
      </c>
      <c r="D44" s="39">
        <f t="shared" si="22"/>
        <v>0</v>
      </c>
      <c r="E44" s="39">
        <f t="shared" si="22"/>
        <v>0</v>
      </c>
      <c r="F44" s="40">
        <f t="shared" si="22"/>
        <v>900000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900000</v>
      </c>
      <c r="C46" s="42">
        <v>-900000</v>
      </c>
      <c r="D46" s="42"/>
      <c r="E46" s="42">
        <f t="shared" si="13"/>
        <v>0</v>
      </c>
      <c r="F46" s="43">
        <v>900000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51060000</v>
      </c>
      <c r="C61" s="39">
        <f t="shared" si="26"/>
        <v>-1798000</v>
      </c>
      <c r="D61" s="39">
        <f t="shared" si="26"/>
        <v>0</v>
      </c>
      <c r="E61" s="39">
        <f t="shared" si="26"/>
        <v>49262000</v>
      </c>
      <c r="F61" s="40">
        <f t="shared" si="26"/>
        <v>50162000</v>
      </c>
      <c r="G61" s="41">
        <f t="shared" si="26"/>
        <v>49262000</v>
      </c>
      <c r="H61" s="40">
        <f t="shared" si="26"/>
        <v>9450000</v>
      </c>
      <c r="I61" s="41">
        <f t="shared" si="26"/>
        <v>10782953</v>
      </c>
      <c r="J61" s="40">
        <f t="shared" si="26"/>
        <v>12604000</v>
      </c>
      <c r="K61" s="41">
        <f t="shared" si="26"/>
        <v>14130262</v>
      </c>
      <c r="L61" s="40">
        <f t="shared" si="26"/>
        <v>12788000</v>
      </c>
      <c r="M61" s="41">
        <f t="shared" si="26"/>
        <v>8301863</v>
      </c>
      <c r="N61" s="40">
        <f t="shared" si="26"/>
        <v>0</v>
      </c>
      <c r="O61" s="41">
        <f t="shared" si="26"/>
        <v>0</v>
      </c>
      <c r="P61" s="40">
        <f t="shared" si="26"/>
        <v>34842000</v>
      </c>
      <c r="Q61" s="41">
        <f t="shared" si="26"/>
        <v>33215078</v>
      </c>
      <c r="R61" s="20">
        <f t="shared" si="16"/>
        <v>1.4598540145985401</v>
      </c>
      <c r="S61" s="21">
        <f t="shared" si="17"/>
        <v>-41.247635748013735</v>
      </c>
      <c r="T61" s="20">
        <f t="shared" si="18"/>
        <v>70.727944460233033</v>
      </c>
      <c r="U61" s="22">
        <f t="shared" si="19"/>
        <v>67.425354228411351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51060000</v>
      </c>
      <c r="C65" s="48">
        <f t="shared" si="30"/>
        <v>-1798000</v>
      </c>
      <c r="D65" s="48">
        <f t="shared" si="30"/>
        <v>0</v>
      </c>
      <c r="E65" s="48">
        <f t="shared" si="30"/>
        <v>49262000</v>
      </c>
      <c r="F65" s="49">
        <f t="shared" si="30"/>
        <v>50162000</v>
      </c>
      <c r="G65" s="50">
        <f t="shared" si="30"/>
        <v>49262000</v>
      </c>
      <c r="H65" s="49">
        <f t="shared" si="30"/>
        <v>9450000</v>
      </c>
      <c r="I65" s="50">
        <f t="shared" si="30"/>
        <v>10782953</v>
      </c>
      <c r="J65" s="49">
        <f t="shared" si="30"/>
        <v>12604000</v>
      </c>
      <c r="K65" s="50">
        <f t="shared" si="30"/>
        <v>14130262</v>
      </c>
      <c r="L65" s="49">
        <f t="shared" si="30"/>
        <v>12788000</v>
      </c>
      <c r="M65" s="51">
        <f t="shared" si="30"/>
        <v>8301863</v>
      </c>
      <c r="N65" s="49">
        <f t="shared" si="30"/>
        <v>0</v>
      </c>
      <c r="O65" s="50">
        <f t="shared" si="30"/>
        <v>0</v>
      </c>
      <c r="P65" s="49">
        <f t="shared" si="30"/>
        <v>34842000</v>
      </c>
      <c r="Q65" s="50">
        <f t="shared" si="30"/>
        <v>33215078</v>
      </c>
      <c r="R65" s="34">
        <f t="shared" si="16"/>
        <v>1.4598540145985401</v>
      </c>
      <c r="S65" s="35">
        <f t="shared" si="17"/>
        <v>-41.247635748013735</v>
      </c>
      <c r="T65" s="34">
        <f t="shared" si="18"/>
        <v>70.727944460233033</v>
      </c>
      <c r="U65" s="35">
        <f t="shared" si="19"/>
        <v>67.425354228411351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124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53523000</v>
      </c>
      <c r="C8" s="36">
        <f t="shared" si="0"/>
        <v>5400000</v>
      </c>
      <c r="D8" s="36">
        <f t="shared" si="0"/>
        <v>0</v>
      </c>
      <c r="E8" s="36">
        <f t="shared" si="0"/>
        <v>58923000</v>
      </c>
      <c r="F8" s="37">
        <f t="shared" si="0"/>
        <v>58923000</v>
      </c>
      <c r="G8" s="38">
        <f t="shared" si="0"/>
        <v>58923000</v>
      </c>
      <c r="H8" s="37">
        <f t="shared" si="0"/>
        <v>18093000</v>
      </c>
      <c r="I8" s="38">
        <f t="shared" si="0"/>
        <v>20535163</v>
      </c>
      <c r="J8" s="37">
        <f t="shared" si="0"/>
        <v>9826000</v>
      </c>
      <c r="K8" s="38">
        <f t="shared" si="0"/>
        <v>7300685</v>
      </c>
      <c r="L8" s="37">
        <f t="shared" si="0"/>
        <v>15268000</v>
      </c>
      <c r="M8" s="38">
        <f t="shared" si="0"/>
        <v>9176230</v>
      </c>
      <c r="N8" s="37">
        <f t="shared" si="0"/>
        <v>0</v>
      </c>
      <c r="O8" s="38">
        <f t="shared" si="0"/>
        <v>0</v>
      </c>
      <c r="P8" s="37">
        <f t="shared" si="0"/>
        <v>43187000</v>
      </c>
      <c r="Q8" s="38">
        <f t="shared" si="0"/>
        <v>37012078</v>
      </c>
      <c r="R8" s="16">
        <f>IF(($J8       =0),0,((($L8       -$J8       )/$J8       )*100))</f>
        <v>55.383675961734177</v>
      </c>
      <c r="S8" s="17">
        <f>IF(($K8       =0),0,((($M8       -$K8       )/$K8       )*100))</f>
        <v>25.689986624542765</v>
      </c>
      <c r="T8" s="16">
        <f>IF(($E8       =0),0,(($P8       /$E8       )*100))</f>
        <v>73.293959913785784</v>
      </c>
      <c r="U8" s="18">
        <f>IF(($E8       =0),0,(($Q8       /$E8       )*100))</f>
        <v>62.814313595709656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48730000</v>
      </c>
      <c r="C9" s="39">
        <f t="shared" si="2"/>
        <v>0</v>
      </c>
      <c r="D9" s="39">
        <f t="shared" si="2"/>
        <v>0</v>
      </c>
      <c r="E9" s="39">
        <f t="shared" si="2"/>
        <v>48730000</v>
      </c>
      <c r="F9" s="40">
        <f t="shared" si="2"/>
        <v>48730000</v>
      </c>
      <c r="G9" s="41">
        <f t="shared" si="2"/>
        <v>48730000</v>
      </c>
      <c r="H9" s="40">
        <f t="shared" si="2"/>
        <v>16417000</v>
      </c>
      <c r="I9" s="41">
        <f t="shared" si="2"/>
        <v>19308082</v>
      </c>
      <c r="J9" s="40">
        <f t="shared" si="2"/>
        <v>9826000</v>
      </c>
      <c r="K9" s="41">
        <f t="shared" si="2"/>
        <v>7300685</v>
      </c>
      <c r="L9" s="40">
        <f t="shared" si="2"/>
        <v>15164000</v>
      </c>
      <c r="M9" s="41">
        <f t="shared" si="2"/>
        <v>5966686</v>
      </c>
      <c r="N9" s="40">
        <f t="shared" si="2"/>
        <v>0</v>
      </c>
      <c r="O9" s="41">
        <f t="shared" si="2"/>
        <v>0</v>
      </c>
      <c r="P9" s="40">
        <f t="shared" si="2"/>
        <v>41407000</v>
      </c>
      <c r="Q9" s="41">
        <f t="shared" si="2"/>
        <v>32575453</v>
      </c>
      <c r="R9" s="20">
        <f>IF(($J9       =0),0,((($L9       -$J9       )/$J9       )*100))</f>
        <v>54.325259515570934</v>
      </c>
      <c r="S9" s="21">
        <f>IF(($K9       =0),0,((($M9       -$K9       )/$K9       )*100))</f>
        <v>-18.272244316800411</v>
      </c>
      <c r="T9" s="20">
        <f>IF(($E9       =0),0,(($P9       /$E9       )*100))</f>
        <v>84.972296326698142</v>
      </c>
      <c r="U9" s="22">
        <f>IF(($E9       =0),0,(($Q9       /$E9       )*100))</f>
        <v>66.848867227580541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43212000</v>
      </c>
      <c r="C10" s="42"/>
      <c r="D10" s="42"/>
      <c r="E10" s="42">
        <f t="shared" ref="E10:E41" si="4">$B10      +$C10      +$D10</f>
        <v>43212000</v>
      </c>
      <c r="F10" s="43">
        <v>43212000</v>
      </c>
      <c r="G10" s="44">
        <v>43212000</v>
      </c>
      <c r="H10" s="43">
        <v>16417000</v>
      </c>
      <c r="I10" s="44">
        <v>19308082</v>
      </c>
      <c r="J10" s="43">
        <v>9826000</v>
      </c>
      <c r="K10" s="44">
        <v>7300685</v>
      </c>
      <c r="L10" s="43">
        <v>12964000</v>
      </c>
      <c r="M10" s="44">
        <v>3766686</v>
      </c>
      <c r="N10" s="43"/>
      <c r="O10" s="44"/>
      <c r="P10" s="43">
        <f t="shared" ref="P10:P41" si="5">$H10      +$J10      +$L10      +$N10</f>
        <v>39207000</v>
      </c>
      <c r="Q10" s="44">
        <f t="shared" ref="Q10:Q41" si="6">$I10      +$K10      +$M10      +$O10</f>
        <v>30375453</v>
      </c>
      <c r="R10" s="24">
        <f t="shared" ref="R10:R41" si="7">IF(($J10      =0),0,((($L10      -$J10      )/$J10      )*100))</f>
        <v>31.935680846733156</v>
      </c>
      <c r="S10" s="25">
        <f t="shared" ref="S10:S41" si="8">IF(($K10      =0),0,((($M10      -$K10      )/$K10      )*100))</f>
        <v>-48.406402960818063</v>
      </c>
      <c r="T10" s="24">
        <f t="shared" ref="T10:T41" si="9">IF(($E10      =0),0,(($P10      /$E10      )*100))</f>
        <v>90.731741183004715</v>
      </c>
      <c r="U10" s="26">
        <f t="shared" ref="U10:U41" si="10">IF(($E10      =0),0,(($Q10      /$E10      )*100))</f>
        <v>70.29402249375174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5518000</v>
      </c>
      <c r="C13" s="42"/>
      <c r="D13" s="42"/>
      <c r="E13" s="42">
        <f t="shared" si="4"/>
        <v>5518000</v>
      </c>
      <c r="F13" s="43">
        <v>5518000</v>
      </c>
      <c r="G13" s="44">
        <v>5518000</v>
      </c>
      <c r="H13" s="43"/>
      <c r="I13" s="44"/>
      <c r="J13" s="43"/>
      <c r="K13" s="44"/>
      <c r="L13" s="43">
        <v>2200000</v>
      </c>
      <c r="M13" s="44">
        <v>2200000</v>
      </c>
      <c r="N13" s="43"/>
      <c r="O13" s="44"/>
      <c r="P13" s="43">
        <f t="shared" si="5"/>
        <v>2200000</v>
      </c>
      <c r="Q13" s="44">
        <f t="shared" si="6"/>
        <v>2200000</v>
      </c>
      <c r="R13" s="24">
        <f t="shared" si="7"/>
        <v>0</v>
      </c>
      <c r="S13" s="25">
        <f t="shared" si="8"/>
        <v>0</v>
      </c>
      <c r="T13" s="24">
        <f t="shared" si="9"/>
        <v>39.869517941283071</v>
      </c>
      <c r="U13" s="26">
        <f t="shared" si="10"/>
        <v>39.869517941283071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4793000</v>
      </c>
      <c r="C28" s="39">
        <f t="shared" si="11"/>
        <v>5400000</v>
      </c>
      <c r="D28" s="39">
        <f t="shared" si="11"/>
        <v>0</v>
      </c>
      <c r="E28" s="39">
        <f t="shared" si="11"/>
        <v>10193000</v>
      </c>
      <c r="F28" s="40">
        <f t="shared" si="11"/>
        <v>10193000</v>
      </c>
      <c r="G28" s="41">
        <f t="shared" si="11"/>
        <v>10193000</v>
      </c>
      <c r="H28" s="40">
        <f t="shared" si="11"/>
        <v>1676000</v>
      </c>
      <c r="I28" s="41">
        <f t="shared" si="11"/>
        <v>1227081</v>
      </c>
      <c r="J28" s="40">
        <f t="shared" si="11"/>
        <v>0</v>
      </c>
      <c r="K28" s="41">
        <f t="shared" si="11"/>
        <v>0</v>
      </c>
      <c r="L28" s="40">
        <f t="shared" si="11"/>
        <v>104000</v>
      </c>
      <c r="M28" s="41">
        <f t="shared" si="11"/>
        <v>3209544</v>
      </c>
      <c r="N28" s="40">
        <f t="shared" si="11"/>
        <v>0</v>
      </c>
      <c r="O28" s="41">
        <f t="shared" si="11"/>
        <v>0</v>
      </c>
      <c r="P28" s="40">
        <f t="shared" si="11"/>
        <v>1780000</v>
      </c>
      <c r="Q28" s="41">
        <f t="shared" si="11"/>
        <v>4436625</v>
      </c>
      <c r="R28" s="20">
        <f t="shared" si="7"/>
        <v>0</v>
      </c>
      <c r="S28" s="21">
        <f t="shared" si="8"/>
        <v>0</v>
      </c>
      <c r="T28" s="20">
        <f t="shared" si="9"/>
        <v>17.462964779750809</v>
      </c>
      <c r="U28" s="22">
        <f t="shared" si="10"/>
        <v>43.526194447169622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1227000</v>
      </c>
      <c r="I31" s="44">
        <v>1227081</v>
      </c>
      <c r="J31" s="43"/>
      <c r="K31" s="44"/>
      <c r="L31" s="43">
        <v>104000</v>
      </c>
      <c r="M31" s="44">
        <v>808884</v>
      </c>
      <c r="N31" s="43"/>
      <c r="O31" s="44"/>
      <c r="P31" s="43">
        <f t="shared" si="5"/>
        <v>1331000</v>
      </c>
      <c r="Q31" s="44">
        <f t="shared" si="6"/>
        <v>2035965</v>
      </c>
      <c r="R31" s="24">
        <f t="shared" si="7"/>
        <v>0</v>
      </c>
      <c r="S31" s="25">
        <f t="shared" si="8"/>
        <v>0</v>
      </c>
      <c r="T31" s="24">
        <f t="shared" si="9"/>
        <v>44.366666666666667</v>
      </c>
      <c r="U31" s="26">
        <f t="shared" si="10"/>
        <v>67.865499999999997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1793000</v>
      </c>
      <c r="C33" s="42"/>
      <c r="D33" s="42"/>
      <c r="E33" s="42">
        <f t="shared" si="4"/>
        <v>1793000</v>
      </c>
      <c r="F33" s="43">
        <v>1793000</v>
      </c>
      <c r="G33" s="44">
        <v>1793000</v>
      </c>
      <c r="H33" s="43">
        <v>449000</v>
      </c>
      <c r="I33" s="44"/>
      <c r="J33" s="43"/>
      <c r="K33" s="44"/>
      <c r="L33" s="43"/>
      <c r="M33" s="44">
        <v>2400660</v>
      </c>
      <c r="N33" s="43"/>
      <c r="O33" s="44"/>
      <c r="P33" s="43">
        <f t="shared" si="5"/>
        <v>449000</v>
      </c>
      <c r="Q33" s="44">
        <f t="shared" si="6"/>
        <v>2400660</v>
      </c>
      <c r="R33" s="24">
        <f t="shared" si="7"/>
        <v>0</v>
      </c>
      <c r="S33" s="25">
        <f t="shared" si="8"/>
        <v>0</v>
      </c>
      <c r="T33" s="24">
        <f t="shared" si="9"/>
        <v>25.041829336307863</v>
      </c>
      <c r="U33" s="26">
        <f t="shared" si="10"/>
        <v>133.89068600111545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5400000</v>
      </c>
      <c r="D37" s="42"/>
      <c r="E37" s="42">
        <f t="shared" si="4"/>
        <v>5400000</v>
      </c>
      <c r="F37" s="43">
        <v>5400000</v>
      </c>
      <c r="G37" s="44">
        <v>5400000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1366000</v>
      </c>
      <c r="C43" s="45">
        <f t="shared" si="20"/>
        <v>-114000</v>
      </c>
      <c r="D43" s="45">
        <f t="shared" si="20"/>
        <v>0</v>
      </c>
      <c r="E43" s="45">
        <f t="shared" si="20"/>
        <v>1252000</v>
      </c>
      <c r="F43" s="46">
        <f t="shared" si="20"/>
        <v>1366000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1366000</v>
      </c>
      <c r="C44" s="39">
        <f t="shared" si="22"/>
        <v>-114000</v>
      </c>
      <c r="D44" s="39">
        <f t="shared" si="22"/>
        <v>0</v>
      </c>
      <c r="E44" s="39">
        <f t="shared" si="22"/>
        <v>1252000</v>
      </c>
      <c r="F44" s="40">
        <f t="shared" si="22"/>
        <v>1366000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1366000</v>
      </c>
      <c r="C46" s="42">
        <v>-114000</v>
      </c>
      <c r="D46" s="42"/>
      <c r="E46" s="42">
        <f t="shared" si="13"/>
        <v>1252000</v>
      </c>
      <c r="F46" s="43">
        <v>1366000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54889000</v>
      </c>
      <c r="C61" s="39">
        <f t="shared" si="26"/>
        <v>5286000</v>
      </c>
      <c r="D61" s="39">
        <f t="shared" si="26"/>
        <v>0</v>
      </c>
      <c r="E61" s="39">
        <f t="shared" si="26"/>
        <v>60175000</v>
      </c>
      <c r="F61" s="40">
        <f t="shared" si="26"/>
        <v>60289000</v>
      </c>
      <c r="G61" s="41">
        <f t="shared" si="26"/>
        <v>58923000</v>
      </c>
      <c r="H61" s="40">
        <f t="shared" si="26"/>
        <v>18093000</v>
      </c>
      <c r="I61" s="41">
        <f t="shared" si="26"/>
        <v>20535163</v>
      </c>
      <c r="J61" s="40">
        <f t="shared" si="26"/>
        <v>9826000</v>
      </c>
      <c r="K61" s="41">
        <f t="shared" si="26"/>
        <v>7300685</v>
      </c>
      <c r="L61" s="40">
        <f t="shared" si="26"/>
        <v>15268000</v>
      </c>
      <c r="M61" s="41">
        <f t="shared" si="26"/>
        <v>9176230</v>
      </c>
      <c r="N61" s="40">
        <f t="shared" si="26"/>
        <v>0</v>
      </c>
      <c r="O61" s="41">
        <f t="shared" si="26"/>
        <v>0</v>
      </c>
      <c r="P61" s="40">
        <f t="shared" si="26"/>
        <v>43187000</v>
      </c>
      <c r="Q61" s="41">
        <f t="shared" si="26"/>
        <v>37012078</v>
      </c>
      <c r="R61" s="20">
        <f t="shared" si="16"/>
        <v>55.383675961734177</v>
      </c>
      <c r="S61" s="21">
        <f t="shared" si="17"/>
        <v>25.689986624542765</v>
      </c>
      <c r="T61" s="20">
        <f t="shared" si="18"/>
        <v>71.769007062733692</v>
      </c>
      <c r="U61" s="22">
        <f t="shared" si="19"/>
        <v>61.507400083090978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54889000</v>
      </c>
      <c r="C65" s="48">
        <f t="shared" si="30"/>
        <v>5286000</v>
      </c>
      <c r="D65" s="48">
        <f t="shared" si="30"/>
        <v>0</v>
      </c>
      <c r="E65" s="48">
        <f t="shared" si="30"/>
        <v>60175000</v>
      </c>
      <c r="F65" s="49">
        <f t="shared" si="30"/>
        <v>60289000</v>
      </c>
      <c r="G65" s="50">
        <f t="shared" si="30"/>
        <v>58923000</v>
      </c>
      <c r="H65" s="49">
        <f t="shared" si="30"/>
        <v>18093000</v>
      </c>
      <c r="I65" s="50">
        <f t="shared" si="30"/>
        <v>20535163</v>
      </c>
      <c r="J65" s="49">
        <f t="shared" si="30"/>
        <v>9826000</v>
      </c>
      <c r="K65" s="50">
        <f t="shared" si="30"/>
        <v>7300685</v>
      </c>
      <c r="L65" s="49">
        <f t="shared" si="30"/>
        <v>15268000</v>
      </c>
      <c r="M65" s="51">
        <f t="shared" si="30"/>
        <v>9176230</v>
      </c>
      <c r="N65" s="49">
        <f t="shared" si="30"/>
        <v>0</v>
      </c>
      <c r="O65" s="50">
        <f t="shared" si="30"/>
        <v>0</v>
      </c>
      <c r="P65" s="49">
        <f t="shared" si="30"/>
        <v>43187000</v>
      </c>
      <c r="Q65" s="50">
        <f t="shared" si="30"/>
        <v>37012078</v>
      </c>
      <c r="R65" s="34">
        <f t="shared" si="16"/>
        <v>55.383675961734177</v>
      </c>
      <c r="S65" s="35">
        <f t="shared" si="17"/>
        <v>25.689986624542765</v>
      </c>
      <c r="T65" s="34">
        <f t="shared" si="18"/>
        <v>71.769007062733692</v>
      </c>
      <c r="U65" s="35">
        <f t="shared" si="19"/>
        <v>61.507400083090978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125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41232000</v>
      </c>
      <c r="C8" s="36">
        <f t="shared" si="0"/>
        <v>-2049000</v>
      </c>
      <c r="D8" s="36">
        <f t="shared" si="0"/>
        <v>0</v>
      </c>
      <c r="E8" s="36">
        <f t="shared" si="0"/>
        <v>39183000</v>
      </c>
      <c r="F8" s="37">
        <f t="shared" si="0"/>
        <v>39183000</v>
      </c>
      <c r="G8" s="38">
        <f t="shared" si="0"/>
        <v>39183000</v>
      </c>
      <c r="H8" s="37">
        <f t="shared" si="0"/>
        <v>8119000</v>
      </c>
      <c r="I8" s="38">
        <f t="shared" si="0"/>
        <v>8237467</v>
      </c>
      <c r="J8" s="37">
        <f t="shared" si="0"/>
        <v>7484000</v>
      </c>
      <c r="K8" s="38">
        <f t="shared" si="0"/>
        <v>5740449</v>
      </c>
      <c r="L8" s="37">
        <f t="shared" si="0"/>
        <v>9706000</v>
      </c>
      <c r="M8" s="38">
        <f t="shared" si="0"/>
        <v>18690030</v>
      </c>
      <c r="N8" s="37">
        <f t="shared" si="0"/>
        <v>0</v>
      </c>
      <c r="O8" s="38">
        <f t="shared" si="0"/>
        <v>0</v>
      </c>
      <c r="P8" s="37">
        <f t="shared" si="0"/>
        <v>25309000</v>
      </c>
      <c r="Q8" s="38">
        <f t="shared" si="0"/>
        <v>32667946</v>
      </c>
      <c r="R8" s="16">
        <f>IF(($J8       =0),0,((($L8       -$J8       )/$J8       )*100))</f>
        <v>29.690005344735436</v>
      </c>
      <c r="S8" s="17">
        <f>IF(($K8       =0),0,((($M8       -$K8       )/$K8       )*100))</f>
        <v>225.58481052614528</v>
      </c>
      <c r="T8" s="16">
        <f>IF(($E8       =0),0,(($P8       /$E8       )*100))</f>
        <v>64.591787254676774</v>
      </c>
      <c r="U8" s="18">
        <f>IF(($E8       =0),0,(($Q8       /$E8       )*100))</f>
        <v>83.372753490033944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36925000</v>
      </c>
      <c r="C9" s="39">
        <f t="shared" si="2"/>
        <v>-2049000</v>
      </c>
      <c r="D9" s="39">
        <f t="shared" si="2"/>
        <v>0</v>
      </c>
      <c r="E9" s="39">
        <f t="shared" si="2"/>
        <v>34876000</v>
      </c>
      <c r="F9" s="40">
        <f t="shared" si="2"/>
        <v>34876000</v>
      </c>
      <c r="G9" s="41">
        <f t="shared" si="2"/>
        <v>34876000</v>
      </c>
      <c r="H9" s="40">
        <f t="shared" si="2"/>
        <v>7002000</v>
      </c>
      <c r="I9" s="41">
        <f t="shared" si="2"/>
        <v>7689877</v>
      </c>
      <c r="J9" s="40">
        <f t="shared" si="2"/>
        <v>5719000</v>
      </c>
      <c r="K9" s="41">
        <f t="shared" si="2"/>
        <v>5531522</v>
      </c>
      <c r="L9" s="40">
        <f t="shared" si="2"/>
        <v>9029000</v>
      </c>
      <c r="M9" s="41">
        <f t="shared" si="2"/>
        <v>15670009</v>
      </c>
      <c r="N9" s="40">
        <f t="shared" si="2"/>
        <v>0</v>
      </c>
      <c r="O9" s="41">
        <f t="shared" si="2"/>
        <v>0</v>
      </c>
      <c r="P9" s="40">
        <f t="shared" si="2"/>
        <v>21750000</v>
      </c>
      <c r="Q9" s="41">
        <f t="shared" si="2"/>
        <v>28891408</v>
      </c>
      <c r="R9" s="20">
        <f>IF(($J9       =0),0,((($L9       -$J9       )/$J9       )*100))</f>
        <v>57.877251267704146</v>
      </c>
      <c r="S9" s="21">
        <f>IF(($K9       =0),0,((($M9       -$K9       )/$K9       )*100))</f>
        <v>183.28566712741988</v>
      </c>
      <c r="T9" s="20">
        <f>IF(($E9       =0),0,(($P9       /$E9       )*100))</f>
        <v>62.363803188439036</v>
      </c>
      <c r="U9" s="22">
        <f>IF(($E9       =0),0,(($Q9       /$E9       )*100))</f>
        <v>82.84037160224797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36925000</v>
      </c>
      <c r="C10" s="42">
        <v>-2049000</v>
      </c>
      <c r="D10" s="42"/>
      <c r="E10" s="42">
        <f t="shared" ref="E10:E41" si="4">$B10      +$C10      +$D10</f>
        <v>34876000</v>
      </c>
      <c r="F10" s="43">
        <v>34876000</v>
      </c>
      <c r="G10" s="44">
        <v>34876000</v>
      </c>
      <c r="H10" s="43">
        <v>7002000</v>
      </c>
      <c r="I10" s="44">
        <v>7689877</v>
      </c>
      <c r="J10" s="43">
        <v>5719000</v>
      </c>
      <c r="K10" s="44">
        <v>5531522</v>
      </c>
      <c r="L10" s="43">
        <v>9029000</v>
      </c>
      <c r="M10" s="44">
        <v>15670009</v>
      </c>
      <c r="N10" s="43"/>
      <c r="O10" s="44"/>
      <c r="P10" s="43">
        <f t="shared" ref="P10:P41" si="5">$H10      +$J10      +$L10      +$N10</f>
        <v>21750000</v>
      </c>
      <c r="Q10" s="44">
        <f t="shared" ref="Q10:Q41" si="6">$I10      +$K10      +$M10      +$O10</f>
        <v>28891408</v>
      </c>
      <c r="R10" s="24">
        <f t="shared" ref="R10:R41" si="7">IF(($J10      =0),0,((($L10      -$J10      )/$J10      )*100))</f>
        <v>57.877251267704146</v>
      </c>
      <c r="S10" s="25">
        <f t="shared" ref="S10:S41" si="8">IF(($K10      =0),0,((($M10      -$K10      )/$K10      )*100))</f>
        <v>183.28566712741988</v>
      </c>
      <c r="T10" s="24">
        <f t="shared" ref="T10:T41" si="9">IF(($E10      =0),0,(($P10      /$E10      )*100))</f>
        <v>62.363803188439036</v>
      </c>
      <c r="U10" s="26">
        <f t="shared" ref="U10:U41" si="10">IF(($E10      =0),0,(($Q10      /$E10      )*100))</f>
        <v>82.84037160224797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4307000</v>
      </c>
      <c r="C28" s="39">
        <f t="shared" si="11"/>
        <v>0</v>
      </c>
      <c r="D28" s="39">
        <f t="shared" si="11"/>
        <v>0</v>
      </c>
      <c r="E28" s="39">
        <f t="shared" si="11"/>
        <v>4307000</v>
      </c>
      <c r="F28" s="40">
        <f t="shared" si="11"/>
        <v>4307000</v>
      </c>
      <c r="G28" s="41">
        <f t="shared" si="11"/>
        <v>4307000</v>
      </c>
      <c r="H28" s="40">
        <f t="shared" si="11"/>
        <v>1117000</v>
      </c>
      <c r="I28" s="41">
        <f t="shared" si="11"/>
        <v>547590</v>
      </c>
      <c r="J28" s="40">
        <f t="shared" si="11"/>
        <v>1765000</v>
      </c>
      <c r="K28" s="41">
        <f t="shared" si="11"/>
        <v>208927</v>
      </c>
      <c r="L28" s="40">
        <f t="shared" si="11"/>
        <v>677000</v>
      </c>
      <c r="M28" s="41">
        <f t="shared" si="11"/>
        <v>3020021</v>
      </c>
      <c r="N28" s="40">
        <f t="shared" si="11"/>
        <v>0</v>
      </c>
      <c r="O28" s="41">
        <f t="shared" si="11"/>
        <v>0</v>
      </c>
      <c r="P28" s="40">
        <f t="shared" si="11"/>
        <v>3559000</v>
      </c>
      <c r="Q28" s="41">
        <f t="shared" si="11"/>
        <v>3776538</v>
      </c>
      <c r="R28" s="20">
        <f t="shared" si="7"/>
        <v>-61.643059490084987</v>
      </c>
      <c r="S28" s="21">
        <f t="shared" si="8"/>
        <v>1345.491008821263</v>
      </c>
      <c r="T28" s="20">
        <f t="shared" si="9"/>
        <v>82.632923148363119</v>
      </c>
      <c r="U28" s="22">
        <f t="shared" si="10"/>
        <v>87.683724169955894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541000</v>
      </c>
      <c r="I31" s="44">
        <v>139680</v>
      </c>
      <c r="J31" s="43">
        <v>185000</v>
      </c>
      <c r="K31" s="44">
        <v>208927</v>
      </c>
      <c r="L31" s="43">
        <v>675000</v>
      </c>
      <c r="M31" s="44">
        <v>1120931</v>
      </c>
      <c r="N31" s="43"/>
      <c r="O31" s="44"/>
      <c r="P31" s="43">
        <f t="shared" si="5"/>
        <v>1401000</v>
      </c>
      <c r="Q31" s="44">
        <f t="shared" si="6"/>
        <v>1469538</v>
      </c>
      <c r="R31" s="24">
        <f t="shared" si="7"/>
        <v>264.86486486486484</v>
      </c>
      <c r="S31" s="25">
        <f t="shared" si="8"/>
        <v>436.51801825517998</v>
      </c>
      <c r="T31" s="24">
        <f t="shared" si="9"/>
        <v>70.05</v>
      </c>
      <c r="U31" s="26">
        <f t="shared" si="10"/>
        <v>73.476900000000001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2307000</v>
      </c>
      <c r="C33" s="42"/>
      <c r="D33" s="42"/>
      <c r="E33" s="42">
        <f t="shared" si="4"/>
        <v>2307000</v>
      </c>
      <c r="F33" s="43">
        <v>2307000</v>
      </c>
      <c r="G33" s="44">
        <v>2307000</v>
      </c>
      <c r="H33" s="43">
        <v>576000</v>
      </c>
      <c r="I33" s="44">
        <v>407910</v>
      </c>
      <c r="J33" s="43">
        <v>1580000</v>
      </c>
      <c r="K33" s="44"/>
      <c r="L33" s="43">
        <v>2000</v>
      </c>
      <c r="M33" s="44">
        <v>1899090</v>
      </c>
      <c r="N33" s="43"/>
      <c r="O33" s="44"/>
      <c r="P33" s="43">
        <f t="shared" si="5"/>
        <v>2158000</v>
      </c>
      <c r="Q33" s="44">
        <f t="shared" si="6"/>
        <v>2307000</v>
      </c>
      <c r="R33" s="24">
        <f t="shared" si="7"/>
        <v>-99.87341772151899</v>
      </c>
      <c r="S33" s="25">
        <f t="shared" si="8"/>
        <v>0</v>
      </c>
      <c r="T33" s="24">
        <f t="shared" si="9"/>
        <v>93.541395752058946</v>
      </c>
      <c r="U33" s="26">
        <f t="shared" si="10"/>
        <v>100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4141000</v>
      </c>
      <c r="C43" s="45">
        <f t="shared" si="20"/>
        <v>-3803000</v>
      </c>
      <c r="D43" s="45">
        <f t="shared" si="20"/>
        <v>0</v>
      </c>
      <c r="E43" s="45">
        <f t="shared" si="20"/>
        <v>338000</v>
      </c>
      <c r="F43" s="46">
        <f t="shared" si="20"/>
        <v>4141000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4141000</v>
      </c>
      <c r="C44" s="39">
        <f t="shared" si="22"/>
        <v>-3803000</v>
      </c>
      <c r="D44" s="39">
        <f t="shared" si="22"/>
        <v>0</v>
      </c>
      <c r="E44" s="39">
        <f t="shared" si="22"/>
        <v>338000</v>
      </c>
      <c r="F44" s="40">
        <f t="shared" si="22"/>
        <v>4141000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4141000</v>
      </c>
      <c r="C46" s="42">
        <v>-3803000</v>
      </c>
      <c r="D46" s="42"/>
      <c r="E46" s="42">
        <f t="shared" si="13"/>
        <v>338000</v>
      </c>
      <c r="F46" s="43">
        <v>4141000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45373000</v>
      </c>
      <c r="C61" s="39">
        <f t="shared" si="26"/>
        <v>-5852000</v>
      </c>
      <c r="D61" s="39">
        <f t="shared" si="26"/>
        <v>0</v>
      </c>
      <c r="E61" s="39">
        <f t="shared" si="26"/>
        <v>39521000</v>
      </c>
      <c r="F61" s="40">
        <f t="shared" si="26"/>
        <v>43324000</v>
      </c>
      <c r="G61" s="41">
        <f t="shared" si="26"/>
        <v>39183000</v>
      </c>
      <c r="H61" s="40">
        <f t="shared" si="26"/>
        <v>8119000</v>
      </c>
      <c r="I61" s="41">
        <f t="shared" si="26"/>
        <v>8237467</v>
      </c>
      <c r="J61" s="40">
        <f t="shared" si="26"/>
        <v>7484000</v>
      </c>
      <c r="K61" s="41">
        <f t="shared" si="26"/>
        <v>5740449</v>
      </c>
      <c r="L61" s="40">
        <f t="shared" si="26"/>
        <v>9706000</v>
      </c>
      <c r="M61" s="41">
        <f t="shared" si="26"/>
        <v>18690030</v>
      </c>
      <c r="N61" s="40">
        <f t="shared" si="26"/>
        <v>0</v>
      </c>
      <c r="O61" s="41">
        <f t="shared" si="26"/>
        <v>0</v>
      </c>
      <c r="P61" s="40">
        <f t="shared" si="26"/>
        <v>25309000</v>
      </c>
      <c r="Q61" s="41">
        <f t="shared" si="26"/>
        <v>32667946</v>
      </c>
      <c r="R61" s="20">
        <f t="shared" si="16"/>
        <v>29.690005344735436</v>
      </c>
      <c r="S61" s="21">
        <f t="shared" si="17"/>
        <v>225.58481052614528</v>
      </c>
      <c r="T61" s="20">
        <f t="shared" si="18"/>
        <v>64.039371473393885</v>
      </c>
      <c r="U61" s="22">
        <f t="shared" si="19"/>
        <v>82.65971508818096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45373000</v>
      </c>
      <c r="C65" s="48">
        <f t="shared" si="30"/>
        <v>-5852000</v>
      </c>
      <c r="D65" s="48">
        <f t="shared" si="30"/>
        <v>0</v>
      </c>
      <c r="E65" s="48">
        <f t="shared" si="30"/>
        <v>39521000</v>
      </c>
      <c r="F65" s="49">
        <f t="shared" si="30"/>
        <v>43324000</v>
      </c>
      <c r="G65" s="50">
        <f t="shared" si="30"/>
        <v>39183000</v>
      </c>
      <c r="H65" s="49">
        <f t="shared" si="30"/>
        <v>8119000</v>
      </c>
      <c r="I65" s="50">
        <f t="shared" si="30"/>
        <v>8237467</v>
      </c>
      <c r="J65" s="49">
        <f t="shared" si="30"/>
        <v>7484000</v>
      </c>
      <c r="K65" s="50">
        <f t="shared" si="30"/>
        <v>5740449</v>
      </c>
      <c r="L65" s="49">
        <f t="shared" si="30"/>
        <v>9706000</v>
      </c>
      <c r="M65" s="51">
        <f t="shared" si="30"/>
        <v>18690030</v>
      </c>
      <c r="N65" s="49">
        <f t="shared" si="30"/>
        <v>0</v>
      </c>
      <c r="O65" s="50">
        <f t="shared" si="30"/>
        <v>0</v>
      </c>
      <c r="P65" s="49">
        <f t="shared" si="30"/>
        <v>25309000</v>
      </c>
      <c r="Q65" s="50">
        <f t="shared" si="30"/>
        <v>32667946</v>
      </c>
      <c r="R65" s="34">
        <f t="shared" si="16"/>
        <v>29.690005344735436</v>
      </c>
      <c r="S65" s="35">
        <f t="shared" si="17"/>
        <v>225.58481052614528</v>
      </c>
      <c r="T65" s="34">
        <f t="shared" si="18"/>
        <v>64.039371473393885</v>
      </c>
      <c r="U65" s="35">
        <f t="shared" si="19"/>
        <v>82.65971508818096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45134000</v>
      </c>
      <c r="C8" s="36">
        <f t="shared" si="0"/>
        <v>8505000</v>
      </c>
      <c r="D8" s="36">
        <f t="shared" si="0"/>
        <v>0</v>
      </c>
      <c r="E8" s="36">
        <f t="shared" si="0"/>
        <v>53639000</v>
      </c>
      <c r="F8" s="37">
        <f t="shared" si="0"/>
        <v>53639000</v>
      </c>
      <c r="G8" s="38">
        <f t="shared" si="0"/>
        <v>53639000</v>
      </c>
      <c r="H8" s="37">
        <f t="shared" si="0"/>
        <v>26462000</v>
      </c>
      <c r="I8" s="38">
        <f t="shared" si="0"/>
        <v>25778134</v>
      </c>
      <c r="J8" s="37">
        <f t="shared" si="0"/>
        <v>7704000</v>
      </c>
      <c r="K8" s="38">
        <f t="shared" si="0"/>
        <v>10879815</v>
      </c>
      <c r="L8" s="37">
        <f t="shared" si="0"/>
        <v>5451000</v>
      </c>
      <c r="M8" s="38">
        <f t="shared" si="0"/>
        <v>3688321</v>
      </c>
      <c r="N8" s="37">
        <f t="shared" si="0"/>
        <v>0</v>
      </c>
      <c r="O8" s="38">
        <f t="shared" si="0"/>
        <v>0</v>
      </c>
      <c r="P8" s="37">
        <f t="shared" si="0"/>
        <v>39617000</v>
      </c>
      <c r="Q8" s="38">
        <f t="shared" si="0"/>
        <v>40346270</v>
      </c>
      <c r="R8" s="16">
        <f>IF(($J8       =0),0,((($L8       -$J8       )/$J8       )*100))</f>
        <v>-29.24454828660436</v>
      </c>
      <c r="S8" s="17">
        <f>IF(($K8       =0),0,((($M8       -$K8       )/$K8       )*100))</f>
        <v>-66.09941437423339</v>
      </c>
      <c r="T8" s="16">
        <f>IF(($E8       =0),0,(($P8       /$E8       )*100))</f>
        <v>73.85857305318892</v>
      </c>
      <c r="U8" s="18">
        <f>IF(($E8       =0),0,(($Q8       /$E8       )*100))</f>
        <v>75.218162158131207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40714000</v>
      </c>
      <c r="C9" s="39">
        <f t="shared" si="2"/>
        <v>3000000</v>
      </c>
      <c r="D9" s="39">
        <f t="shared" si="2"/>
        <v>0</v>
      </c>
      <c r="E9" s="39">
        <f t="shared" si="2"/>
        <v>43714000</v>
      </c>
      <c r="F9" s="40">
        <f t="shared" si="2"/>
        <v>43714000</v>
      </c>
      <c r="G9" s="41">
        <f t="shared" si="2"/>
        <v>43714000</v>
      </c>
      <c r="H9" s="40">
        <f t="shared" si="2"/>
        <v>25014000</v>
      </c>
      <c r="I9" s="41">
        <f t="shared" si="2"/>
        <v>22944555</v>
      </c>
      <c r="J9" s="40">
        <f t="shared" si="2"/>
        <v>7116000</v>
      </c>
      <c r="K9" s="41">
        <f t="shared" si="2"/>
        <v>10291594</v>
      </c>
      <c r="L9" s="40">
        <f t="shared" si="2"/>
        <v>5083000</v>
      </c>
      <c r="M9" s="41">
        <f t="shared" si="2"/>
        <v>3320350</v>
      </c>
      <c r="N9" s="40">
        <f t="shared" si="2"/>
        <v>0</v>
      </c>
      <c r="O9" s="41">
        <f t="shared" si="2"/>
        <v>0</v>
      </c>
      <c r="P9" s="40">
        <f t="shared" si="2"/>
        <v>37213000</v>
      </c>
      <c r="Q9" s="41">
        <f t="shared" si="2"/>
        <v>36556499</v>
      </c>
      <c r="R9" s="20">
        <f>IF(($J9       =0),0,((($L9       -$J9       )/$J9       )*100))</f>
        <v>-28.569421023046655</v>
      </c>
      <c r="S9" s="21">
        <f>IF(($K9       =0),0,((($M9       -$K9       )/$K9       )*100))</f>
        <v>-67.737262080101488</v>
      </c>
      <c r="T9" s="20">
        <f>IF(($E9       =0),0,(($P9       /$E9       )*100))</f>
        <v>85.12833417211877</v>
      </c>
      <c r="U9" s="22">
        <f>IF(($E9       =0),0,(($Q9       /$E9       )*100))</f>
        <v>83.626524683167872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35780000</v>
      </c>
      <c r="C10" s="42">
        <v>3000000</v>
      </c>
      <c r="D10" s="42"/>
      <c r="E10" s="42">
        <f t="shared" ref="E10:E41" si="4">$B10      +$C10      +$D10</f>
        <v>38780000</v>
      </c>
      <c r="F10" s="43">
        <v>38780000</v>
      </c>
      <c r="G10" s="44">
        <v>38780000</v>
      </c>
      <c r="H10" s="43">
        <v>23559000</v>
      </c>
      <c r="I10" s="44">
        <v>22689734</v>
      </c>
      <c r="J10" s="43">
        <v>5750000</v>
      </c>
      <c r="K10" s="44">
        <v>7725169</v>
      </c>
      <c r="L10" s="43">
        <v>3000000</v>
      </c>
      <c r="M10" s="44">
        <v>2042996</v>
      </c>
      <c r="N10" s="43"/>
      <c r="O10" s="44"/>
      <c r="P10" s="43">
        <f t="shared" ref="P10:P41" si="5">$H10      +$J10      +$L10      +$N10</f>
        <v>32309000</v>
      </c>
      <c r="Q10" s="44">
        <f t="shared" ref="Q10:Q41" si="6">$I10      +$K10      +$M10      +$O10</f>
        <v>32457899</v>
      </c>
      <c r="R10" s="24">
        <f t="shared" ref="R10:R41" si="7">IF(($J10      =0),0,((($L10      -$J10      )/$J10      )*100))</f>
        <v>-47.826086956521742</v>
      </c>
      <c r="S10" s="25">
        <f t="shared" ref="S10:S41" si="8">IF(($K10      =0),0,((($M10      -$K10      )/$K10      )*100))</f>
        <v>-73.554028397307562</v>
      </c>
      <c r="T10" s="24">
        <f t="shared" ref="T10:T41" si="9">IF(($E10      =0),0,(($P10      /$E10      )*100))</f>
        <v>83.313563692625067</v>
      </c>
      <c r="U10" s="26">
        <f t="shared" ref="U10:U41" si="10">IF(($E10      =0),0,(($Q10      /$E10      )*100))</f>
        <v>83.697521918514695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4934000</v>
      </c>
      <c r="C13" s="42"/>
      <c r="D13" s="42"/>
      <c r="E13" s="42">
        <f t="shared" si="4"/>
        <v>4934000</v>
      </c>
      <c r="F13" s="43">
        <v>4934000</v>
      </c>
      <c r="G13" s="44">
        <v>4934000</v>
      </c>
      <c r="H13" s="43">
        <v>1455000</v>
      </c>
      <c r="I13" s="44">
        <v>254821</v>
      </c>
      <c r="J13" s="43">
        <v>1366000</v>
      </c>
      <c r="K13" s="44">
        <v>2566425</v>
      </c>
      <c r="L13" s="43">
        <v>2083000</v>
      </c>
      <c r="M13" s="44">
        <v>1277354</v>
      </c>
      <c r="N13" s="43"/>
      <c r="O13" s="44"/>
      <c r="P13" s="43">
        <f t="shared" si="5"/>
        <v>4904000</v>
      </c>
      <c r="Q13" s="44">
        <f t="shared" si="6"/>
        <v>4098600</v>
      </c>
      <c r="R13" s="24">
        <f t="shared" si="7"/>
        <v>52.489019033674964</v>
      </c>
      <c r="S13" s="25">
        <f t="shared" si="8"/>
        <v>-50.228274740154113</v>
      </c>
      <c r="T13" s="24">
        <f t="shared" si="9"/>
        <v>99.391974057559779</v>
      </c>
      <c r="U13" s="26">
        <f t="shared" si="10"/>
        <v>83.068504256181598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4420000</v>
      </c>
      <c r="C28" s="39">
        <f t="shared" si="11"/>
        <v>5505000</v>
      </c>
      <c r="D28" s="39">
        <f t="shared" si="11"/>
        <v>0</v>
      </c>
      <c r="E28" s="39">
        <f t="shared" si="11"/>
        <v>9925000</v>
      </c>
      <c r="F28" s="40">
        <f t="shared" si="11"/>
        <v>9925000</v>
      </c>
      <c r="G28" s="41">
        <f t="shared" si="11"/>
        <v>9925000</v>
      </c>
      <c r="H28" s="40">
        <f t="shared" si="11"/>
        <v>1448000</v>
      </c>
      <c r="I28" s="41">
        <f t="shared" si="11"/>
        <v>2833579</v>
      </c>
      <c r="J28" s="40">
        <f t="shared" si="11"/>
        <v>588000</v>
      </c>
      <c r="K28" s="41">
        <f t="shared" si="11"/>
        <v>588221</v>
      </c>
      <c r="L28" s="40">
        <f t="shared" si="11"/>
        <v>368000</v>
      </c>
      <c r="M28" s="41">
        <f t="shared" si="11"/>
        <v>367971</v>
      </c>
      <c r="N28" s="40">
        <f t="shared" si="11"/>
        <v>0</v>
      </c>
      <c r="O28" s="41">
        <f t="shared" si="11"/>
        <v>0</v>
      </c>
      <c r="P28" s="40">
        <f t="shared" si="11"/>
        <v>2404000</v>
      </c>
      <c r="Q28" s="41">
        <f t="shared" si="11"/>
        <v>3789771</v>
      </c>
      <c r="R28" s="20">
        <f t="shared" si="7"/>
        <v>-37.414965986394563</v>
      </c>
      <c r="S28" s="21">
        <f t="shared" si="8"/>
        <v>-37.44340987485996</v>
      </c>
      <c r="T28" s="20">
        <f t="shared" si="9"/>
        <v>24.221662468513856</v>
      </c>
      <c r="U28" s="22">
        <f t="shared" si="10"/>
        <v>38.184090680100759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844000</v>
      </c>
      <c r="I31" s="44">
        <v>843718</v>
      </c>
      <c r="J31" s="43">
        <v>158000</v>
      </c>
      <c r="K31" s="44">
        <v>158081</v>
      </c>
      <c r="L31" s="43">
        <v>368000</v>
      </c>
      <c r="M31" s="44">
        <v>367971</v>
      </c>
      <c r="N31" s="43"/>
      <c r="O31" s="44"/>
      <c r="P31" s="43">
        <f t="shared" si="5"/>
        <v>1370000</v>
      </c>
      <c r="Q31" s="44">
        <f t="shared" si="6"/>
        <v>1369770</v>
      </c>
      <c r="R31" s="24">
        <f t="shared" si="7"/>
        <v>132.91139240506328</v>
      </c>
      <c r="S31" s="25">
        <f t="shared" si="8"/>
        <v>132.77370461978353</v>
      </c>
      <c r="T31" s="24">
        <f t="shared" si="9"/>
        <v>68.5</v>
      </c>
      <c r="U31" s="26">
        <f t="shared" si="10"/>
        <v>68.488500000000002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2420000</v>
      </c>
      <c r="C33" s="42"/>
      <c r="D33" s="42"/>
      <c r="E33" s="42">
        <f t="shared" si="4"/>
        <v>2420000</v>
      </c>
      <c r="F33" s="43">
        <v>2420000</v>
      </c>
      <c r="G33" s="44">
        <v>2420000</v>
      </c>
      <c r="H33" s="43">
        <v>604000</v>
      </c>
      <c r="I33" s="44">
        <v>1989861</v>
      </c>
      <c r="J33" s="43">
        <v>430000</v>
      </c>
      <c r="K33" s="44">
        <v>430140</v>
      </c>
      <c r="L33" s="43"/>
      <c r="M33" s="44"/>
      <c r="N33" s="43"/>
      <c r="O33" s="44"/>
      <c r="P33" s="43">
        <f t="shared" si="5"/>
        <v>1034000</v>
      </c>
      <c r="Q33" s="44">
        <f t="shared" si="6"/>
        <v>2420001</v>
      </c>
      <c r="R33" s="24">
        <f t="shared" si="7"/>
        <v>-100</v>
      </c>
      <c r="S33" s="25">
        <f t="shared" si="8"/>
        <v>-100</v>
      </c>
      <c r="T33" s="24">
        <f t="shared" si="9"/>
        <v>42.727272727272727</v>
      </c>
      <c r="U33" s="26">
        <f t="shared" si="10"/>
        <v>100.00004132231406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5505000</v>
      </c>
      <c r="D37" s="42"/>
      <c r="E37" s="42">
        <f t="shared" si="4"/>
        <v>5505000</v>
      </c>
      <c r="F37" s="43">
        <v>5505000</v>
      </c>
      <c r="G37" s="44">
        <v>5505000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9935000</v>
      </c>
      <c r="C43" s="45">
        <f t="shared" si="20"/>
        <v>-1794000</v>
      </c>
      <c r="D43" s="45">
        <f t="shared" si="20"/>
        <v>0</v>
      </c>
      <c r="E43" s="45">
        <f t="shared" si="20"/>
        <v>8141000</v>
      </c>
      <c r="F43" s="46">
        <f t="shared" si="20"/>
        <v>9935000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9935000</v>
      </c>
      <c r="C44" s="39">
        <f t="shared" si="22"/>
        <v>-1794000</v>
      </c>
      <c r="D44" s="39">
        <f t="shared" si="22"/>
        <v>0</v>
      </c>
      <c r="E44" s="39">
        <f t="shared" si="22"/>
        <v>8141000</v>
      </c>
      <c r="F44" s="40">
        <f t="shared" si="22"/>
        <v>9935000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9935000</v>
      </c>
      <c r="C46" s="42">
        <v>-1794000</v>
      </c>
      <c r="D46" s="42"/>
      <c r="E46" s="42">
        <f t="shared" si="13"/>
        <v>8141000</v>
      </c>
      <c r="F46" s="43">
        <v>9935000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55069000</v>
      </c>
      <c r="C61" s="39">
        <f t="shared" si="26"/>
        <v>6711000</v>
      </c>
      <c r="D61" s="39">
        <f t="shared" si="26"/>
        <v>0</v>
      </c>
      <c r="E61" s="39">
        <f t="shared" si="26"/>
        <v>61780000</v>
      </c>
      <c r="F61" s="40">
        <f t="shared" si="26"/>
        <v>63574000</v>
      </c>
      <c r="G61" s="41">
        <f t="shared" si="26"/>
        <v>53639000</v>
      </c>
      <c r="H61" s="40">
        <f t="shared" si="26"/>
        <v>26462000</v>
      </c>
      <c r="I61" s="41">
        <f t="shared" si="26"/>
        <v>25778134</v>
      </c>
      <c r="J61" s="40">
        <f t="shared" si="26"/>
        <v>7704000</v>
      </c>
      <c r="K61" s="41">
        <f t="shared" si="26"/>
        <v>10879815</v>
      </c>
      <c r="L61" s="40">
        <f t="shared" si="26"/>
        <v>5451000</v>
      </c>
      <c r="M61" s="41">
        <f t="shared" si="26"/>
        <v>3688321</v>
      </c>
      <c r="N61" s="40">
        <f t="shared" si="26"/>
        <v>0</v>
      </c>
      <c r="O61" s="41">
        <f t="shared" si="26"/>
        <v>0</v>
      </c>
      <c r="P61" s="40">
        <f t="shared" si="26"/>
        <v>39617000</v>
      </c>
      <c r="Q61" s="41">
        <f t="shared" si="26"/>
        <v>40346270</v>
      </c>
      <c r="R61" s="20">
        <f t="shared" si="16"/>
        <v>-29.24454828660436</v>
      </c>
      <c r="S61" s="21">
        <f t="shared" si="17"/>
        <v>-66.09941437423339</v>
      </c>
      <c r="T61" s="20">
        <f t="shared" si="18"/>
        <v>64.125930721916475</v>
      </c>
      <c r="U61" s="22">
        <f t="shared" si="19"/>
        <v>65.306361281968279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55069000</v>
      </c>
      <c r="C65" s="48">
        <f t="shared" si="30"/>
        <v>6711000</v>
      </c>
      <c r="D65" s="48">
        <f t="shared" si="30"/>
        <v>0</v>
      </c>
      <c r="E65" s="48">
        <f t="shared" si="30"/>
        <v>61780000</v>
      </c>
      <c r="F65" s="49">
        <f t="shared" si="30"/>
        <v>63574000</v>
      </c>
      <c r="G65" s="50">
        <f t="shared" si="30"/>
        <v>53639000</v>
      </c>
      <c r="H65" s="49">
        <f t="shared" si="30"/>
        <v>26462000</v>
      </c>
      <c r="I65" s="50">
        <f t="shared" si="30"/>
        <v>25778134</v>
      </c>
      <c r="J65" s="49">
        <f t="shared" si="30"/>
        <v>7704000</v>
      </c>
      <c r="K65" s="50">
        <f t="shared" si="30"/>
        <v>10879815</v>
      </c>
      <c r="L65" s="49">
        <f t="shared" si="30"/>
        <v>5451000</v>
      </c>
      <c r="M65" s="51">
        <f t="shared" si="30"/>
        <v>3688321</v>
      </c>
      <c r="N65" s="49">
        <f t="shared" si="30"/>
        <v>0</v>
      </c>
      <c r="O65" s="50">
        <f t="shared" si="30"/>
        <v>0</v>
      </c>
      <c r="P65" s="49">
        <f t="shared" si="30"/>
        <v>39617000</v>
      </c>
      <c r="Q65" s="50">
        <f t="shared" si="30"/>
        <v>40346270</v>
      </c>
      <c r="R65" s="34">
        <f t="shared" si="16"/>
        <v>-29.24454828660436</v>
      </c>
      <c r="S65" s="35">
        <f t="shared" si="17"/>
        <v>-66.09941437423339</v>
      </c>
      <c r="T65" s="34">
        <f t="shared" si="18"/>
        <v>64.125930721916475</v>
      </c>
      <c r="U65" s="35">
        <f t="shared" si="19"/>
        <v>65.306361281968279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127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58326000</v>
      </c>
      <c r="C8" s="36">
        <f t="shared" si="0"/>
        <v>5275000</v>
      </c>
      <c r="D8" s="36">
        <f t="shared" si="0"/>
        <v>0</v>
      </c>
      <c r="E8" s="36">
        <f t="shared" si="0"/>
        <v>63601000</v>
      </c>
      <c r="F8" s="37">
        <f t="shared" si="0"/>
        <v>63601000</v>
      </c>
      <c r="G8" s="38">
        <f t="shared" si="0"/>
        <v>63601000</v>
      </c>
      <c r="H8" s="37">
        <f t="shared" si="0"/>
        <v>11630000</v>
      </c>
      <c r="I8" s="38">
        <f t="shared" si="0"/>
        <v>12556393</v>
      </c>
      <c r="J8" s="37">
        <f t="shared" si="0"/>
        <v>17985000</v>
      </c>
      <c r="K8" s="38">
        <f t="shared" si="0"/>
        <v>19772948</v>
      </c>
      <c r="L8" s="37">
        <f t="shared" si="0"/>
        <v>22292000</v>
      </c>
      <c r="M8" s="38">
        <f t="shared" si="0"/>
        <v>5539680</v>
      </c>
      <c r="N8" s="37">
        <f t="shared" si="0"/>
        <v>0</v>
      </c>
      <c r="O8" s="38">
        <f t="shared" si="0"/>
        <v>0</v>
      </c>
      <c r="P8" s="37">
        <f t="shared" si="0"/>
        <v>51907000</v>
      </c>
      <c r="Q8" s="38">
        <f t="shared" si="0"/>
        <v>37869021</v>
      </c>
      <c r="R8" s="16">
        <f>IF(($J8       =0),0,((($L8       -$J8       )/$J8       )*100))</f>
        <v>23.947734222963582</v>
      </c>
      <c r="S8" s="17">
        <f>IF(($K8       =0),0,((($M8       -$K8       )/$K8       )*100))</f>
        <v>-71.983540340064621</v>
      </c>
      <c r="T8" s="16">
        <f>IF(($E8       =0),0,(($P8       /$E8       )*100))</f>
        <v>81.613496643134539</v>
      </c>
      <c r="U8" s="18">
        <f>IF(($E8       =0),0,(($Q8       /$E8       )*100))</f>
        <v>59.541549661168844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54074000</v>
      </c>
      <c r="C9" s="39">
        <f t="shared" si="2"/>
        <v>0</v>
      </c>
      <c r="D9" s="39">
        <f t="shared" si="2"/>
        <v>0</v>
      </c>
      <c r="E9" s="39">
        <f t="shared" si="2"/>
        <v>54074000</v>
      </c>
      <c r="F9" s="40">
        <f t="shared" si="2"/>
        <v>54074000</v>
      </c>
      <c r="G9" s="41">
        <f t="shared" si="2"/>
        <v>54074000</v>
      </c>
      <c r="H9" s="40">
        <f t="shared" si="2"/>
        <v>9988000</v>
      </c>
      <c r="I9" s="41">
        <f t="shared" si="2"/>
        <v>10275274</v>
      </c>
      <c r="J9" s="40">
        <f t="shared" si="2"/>
        <v>16689000</v>
      </c>
      <c r="K9" s="41">
        <f t="shared" si="2"/>
        <v>18470402</v>
      </c>
      <c r="L9" s="40">
        <f t="shared" si="2"/>
        <v>22226000</v>
      </c>
      <c r="M9" s="41">
        <f t="shared" si="2"/>
        <v>5250983</v>
      </c>
      <c r="N9" s="40">
        <f t="shared" si="2"/>
        <v>0</v>
      </c>
      <c r="O9" s="41">
        <f t="shared" si="2"/>
        <v>0</v>
      </c>
      <c r="P9" s="40">
        <f t="shared" si="2"/>
        <v>48903000</v>
      </c>
      <c r="Q9" s="41">
        <f t="shared" si="2"/>
        <v>33996659</v>
      </c>
      <c r="R9" s="20">
        <f>IF(($J9       =0),0,((($L9       -$J9       )/$J9       )*100))</f>
        <v>33.177542093594582</v>
      </c>
      <c r="S9" s="21">
        <f>IF(($K9       =0),0,((($M9       -$K9       )/$K9       )*100))</f>
        <v>-71.570824500733664</v>
      </c>
      <c r="T9" s="20">
        <f>IF(($E9       =0),0,(($P9       /$E9       )*100))</f>
        <v>90.437178681066683</v>
      </c>
      <c r="U9" s="22">
        <f>IF(($E9       =0),0,(($Q9       /$E9       )*100))</f>
        <v>62.870619891260127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40541000</v>
      </c>
      <c r="C10" s="42"/>
      <c r="D10" s="42"/>
      <c r="E10" s="42">
        <f t="shared" ref="E10:E41" si="4">$B10      +$C10      +$D10</f>
        <v>40541000</v>
      </c>
      <c r="F10" s="43">
        <v>40541000</v>
      </c>
      <c r="G10" s="44">
        <v>40541000</v>
      </c>
      <c r="H10" s="43">
        <v>9611000</v>
      </c>
      <c r="I10" s="44">
        <v>8843027</v>
      </c>
      <c r="J10" s="43">
        <v>14367000</v>
      </c>
      <c r="K10" s="44">
        <v>14033998</v>
      </c>
      <c r="L10" s="43">
        <v>12163000</v>
      </c>
      <c r="M10" s="44">
        <v>1394194</v>
      </c>
      <c r="N10" s="43"/>
      <c r="O10" s="44"/>
      <c r="P10" s="43">
        <f t="shared" ref="P10:P41" si="5">$H10      +$J10      +$L10      +$N10</f>
        <v>36141000</v>
      </c>
      <c r="Q10" s="44">
        <f t="shared" ref="Q10:Q41" si="6">$I10      +$K10      +$M10      +$O10</f>
        <v>24271219</v>
      </c>
      <c r="R10" s="24">
        <f t="shared" ref="R10:R41" si="7">IF(($J10      =0),0,((($L10      -$J10      )/$J10      )*100))</f>
        <v>-15.340711352404817</v>
      </c>
      <c r="S10" s="25">
        <f t="shared" ref="S10:S41" si="8">IF(($K10      =0),0,((($M10      -$K10      )/$K10      )*100))</f>
        <v>-90.065596418069887</v>
      </c>
      <c r="T10" s="24">
        <f t="shared" ref="T10:T41" si="9">IF(($E10      =0),0,(($P10      /$E10      )*100))</f>
        <v>89.14678966971708</v>
      </c>
      <c r="U10" s="26">
        <f t="shared" ref="U10:U41" si="10">IF(($E10      =0),0,(($Q10      /$E10      )*100))</f>
        <v>59.868328358945263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13533000</v>
      </c>
      <c r="C13" s="42"/>
      <c r="D13" s="42"/>
      <c r="E13" s="42">
        <f t="shared" si="4"/>
        <v>13533000</v>
      </c>
      <c r="F13" s="43">
        <v>13533000</v>
      </c>
      <c r="G13" s="44">
        <v>13533000</v>
      </c>
      <c r="H13" s="43">
        <v>377000</v>
      </c>
      <c r="I13" s="44">
        <v>1432247</v>
      </c>
      <c r="J13" s="43">
        <v>2322000</v>
      </c>
      <c r="K13" s="44">
        <v>4436404</v>
      </c>
      <c r="L13" s="43">
        <v>10063000</v>
      </c>
      <c r="M13" s="44">
        <v>3856789</v>
      </c>
      <c r="N13" s="43"/>
      <c r="O13" s="44"/>
      <c r="P13" s="43">
        <f t="shared" si="5"/>
        <v>12762000</v>
      </c>
      <c r="Q13" s="44">
        <f t="shared" si="6"/>
        <v>9725440</v>
      </c>
      <c r="R13" s="24">
        <f t="shared" si="7"/>
        <v>333.37639965546941</v>
      </c>
      <c r="S13" s="25">
        <f t="shared" si="8"/>
        <v>-13.064973343275318</v>
      </c>
      <c r="T13" s="24">
        <f t="shared" si="9"/>
        <v>94.302815340279324</v>
      </c>
      <c r="U13" s="26">
        <f t="shared" si="10"/>
        <v>71.864627207566684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4252000</v>
      </c>
      <c r="C28" s="39">
        <f t="shared" si="11"/>
        <v>5275000</v>
      </c>
      <c r="D28" s="39">
        <f t="shared" si="11"/>
        <v>0</v>
      </c>
      <c r="E28" s="39">
        <f t="shared" si="11"/>
        <v>9527000</v>
      </c>
      <c r="F28" s="40">
        <f t="shared" si="11"/>
        <v>9527000</v>
      </c>
      <c r="G28" s="41">
        <f t="shared" si="11"/>
        <v>9527000</v>
      </c>
      <c r="H28" s="40">
        <f t="shared" si="11"/>
        <v>1642000</v>
      </c>
      <c r="I28" s="41">
        <f t="shared" si="11"/>
        <v>2281119</v>
      </c>
      <c r="J28" s="40">
        <f t="shared" si="11"/>
        <v>1296000</v>
      </c>
      <c r="K28" s="41">
        <f t="shared" si="11"/>
        <v>1302546</v>
      </c>
      <c r="L28" s="40">
        <f t="shared" si="11"/>
        <v>66000</v>
      </c>
      <c r="M28" s="41">
        <f t="shared" si="11"/>
        <v>288697</v>
      </c>
      <c r="N28" s="40">
        <f t="shared" si="11"/>
        <v>0</v>
      </c>
      <c r="O28" s="41">
        <f t="shared" si="11"/>
        <v>0</v>
      </c>
      <c r="P28" s="40">
        <f t="shared" si="11"/>
        <v>3004000</v>
      </c>
      <c r="Q28" s="41">
        <f t="shared" si="11"/>
        <v>3872362</v>
      </c>
      <c r="R28" s="20">
        <f t="shared" si="7"/>
        <v>-94.907407407407405</v>
      </c>
      <c r="S28" s="21">
        <f t="shared" si="8"/>
        <v>-77.83594590901204</v>
      </c>
      <c r="T28" s="20">
        <f t="shared" si="9"/>
        <v>31.531436968615512</v>
      </c>
      <c r="U28" s="22">
        <f t="shared" si="10"/>
        <v>40.646184528183063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1030000</v>
      </c>
      <c r="I31" s="44">
        <v>1031666</v>
      </c>
      <c r="J31" s="43">
        <v>66000</v>
      </c>
      <c r="K31" s="44">
        <v>99999</v>
      </c>
      <c r="L31" s="43">
        <v>66000</v>
      </c>
      <c r="M31" s="44">
        <v>288697</v>
      </c>
      <c r="N31" s="43"/>
      <c r="O31" s="44"/>
      <c r="P31" s="43">
        <f t="shared" si="5"/>
        <v>1162000</v>
      </c>
      <c r="Q31" s="44">
        <f t="shared" si="6"/>
        <v>1420362</v>
      </c>
      <c r="R31" s="24">
        <f t="shared" si="7"/>
        <v>0</v>
      </c>
      <c r="S31" s="25">
        <f t="shared" si="8"/>
        <v>188.69988699887</v>
      </c>
      <c r="T31" s="24">
        <f t="shared" si="9"/>
        <v>64.555555555555557</v>
      </c>
      <c r="U31" s="26">
        <f t="shared" si="10"/>
        <v>78.908999999999992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2452000</v>
      </c>
      <c r="C33" s="42"/>
      <c r="D33" s="42"/>
      <c r="E33" s="42">
        <f t="shared" si="4"/>
        <v>2452000</v>
      </c>
      <c r="F33" s="43">
        <v>2452000</v>
      </c>
      <c r="G33" s="44">
        <v>2452000</v>
      </c>
      <c r="H33" s="43">
        <v>612000</v>
      </c>
      <c r="I33" s="44">
        <v>1249453</v>
      </c>
      <c r="J33" s="43">
        <v>1230000</v>
      </c>
      <c r="K33" s="44">
        <v>1202547</v>
      </c>
      <c r="L33" s="43"/>
      <c r="M33" s="44"/>
      <c r="N33" s="43"/>
      <c r="O33" s="44"/>
      <c r="P33" s="43">
        <f t="shared" si="5"/>
        <v>1842000</v>
      </c>
      <c r="Q33" s="44">
        <f t="shared" si="6"/>
        <v>2452000</v>
      </c>
      <c r="R33" s="24">
        <f t="shared" si="7"/>
        <v>-100</v>
      </c>
      <c r="S33" s="25">
        <f t="shared" si="8"/>
        <v>-100</v>
      </c>
      <c r="T33" s="24">
        <f t="shared" si="9"/>
        <v>75.122349102773242</v>
      </c>
      <c r="U33" s="26">
        <f t="shared" si="10"/>
        <v>100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5275000</v>
      </c>
      <c r="D37" s="42"/>
      <c r="E37" s="42">
        <f t="shared" si="4"/>
        <v>5275000</v>
      </c>
      <c r="F37" s="43">
        <v>5275000</v>
      </c>
      <c r="G37" s="44">
        <v>5275000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66281000</v>
      </c>
      <c r="C43" s="45">
        <f t="shared" si="20"/>
        <v>791000</v>
      </c>
      <c r="D43" s="45">
        <f t="shared" si="20"/>
        <v>0</v>
      </c>
      <c r="E43" s="45">
        <f t="shared" si="20"/>
        <v>67072000</v>
      </c>
      <c r="F43" s="46">
        <f t="shared" si="20"/>
        <v>66281000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66281000</v>
      </c>
      <c r="C44" s="39">
        <f t="shared" si="22"/>
        <v>791000</v>
      </c>
      <c r="D44" s="39">
        <f t="shared" si="22"/>
        <v>0</v>
      </c>
      <c r="E44" s="39">
        <f t="shared" si="22"/>
        <v>67072000</v>
      </c>
      <c r="F44" s="40">
        <f t="shared" si="22"/>
        <v>66281000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66281000</v>
      </c>
      <c r="C46" s="42">
        <v>791000</v>
      </c>
      <c r="D46" s="42"/>
      <c r="E46" s="42">
        <f t="shared" si="13"/>
        <v>67072000</v>
      </c>
      <c r="F46" s="43">
        <v>66281000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124607000</v>
      </c>
      <c r="C61" s="39">
        <f t="shared" si="26"/>
        <v>6066000</v>
      </c>
      <c r="D61" s="39">
        <f t="shared" si="26"/>
        <v>0</v>
      </c>
      <c r="E61" s="39">
        <f t="shared" si="26"/>
        <v>130673000</v>
      </c>
      <c r="F61" s="40">
        <f t="shared" si="26"/>
        <v>129882000</v>
      </c>
      <c r="G61" s="41">
        <f t="shared" si="26"/>
        <v>63601000</v>
      </c>
      <c r="H61" s="40">
        <f t="shared" si="26"/>
        <v>11630000</v>
      </c>
      <c r="I61" s="41">
        <f t="shared" si="26"/>
        <v>12556393</v>
      </c>
      <c r="J61" s="40">
        <f t="shared" si="26"/>
        <v>17985000</v>
      </c>
      <c r="K61" s="41">
        <f t="shared" si="26"/>
        <v>19772948</v>
      </c>
      <c r="L61" s="40">
        <f t="shared" si="26"/>
        <v>22292000</v>
      </c>
      <c r="M61" s="41">
        <f t="shared" si="26"/>
        <v>5539680</v>
      </c>
      <c r="N61" s="40">
        <f t="shared" si="26"/>
        <v>0</v>
      </c>
      <c r="O61" s="41">
        <f t="shared" si="26"/>
        <v>0</v>
      </c>
      <c r="P61" s="40">
        <f t="shared" si="26"/>
        <v>51907000</v>
      </c>
      <c r="Q61" s="41">
        <f t="shared" si="26"/>
        <v>37869021</v>
      </c>
      <c r="R61" s="20">
        <f t="shared" si="16"/>
        <v>23.947734222963582</v>
      </c>
      <c r="S61" s="21">
        <f t="shared" si="17"/>
        <v>-71.983540340064621</v>
      </c>
      <c r="T61" s="20">
        <f t="shared" si="18"/>
        <v>39.722819557215338</v>
      </c>
      <c r="U61" s="22">
        <f t="shared" si="19"/>
        <v>28.979988980125963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124607000</v>
      </c>
      <c r="C65" s="48">
        <f t="shared" si="30"/>
        <v>6066000</v>
      </c>
      <c r="D65" s="48">
        <f t="shared" si="30"/>
        <v>0</v>
      </c>
      <c r="E65" s="48">
        <f t="shared" si="30"/>
        <v>130673000</v>
      </c>
      <c r="F65" s="49">
        <f t="shared" si="30"/>
        <v>129882000</v>
      </c>
      <c r="G65" s="50">
        <f t="shared" si="30"/>
        <v>63601000</v>
      </c>
      <c r="H65" s="49">
        <f t="shared" si="30"/>
        <v>11630000</v>
      </c>
      <c r="I65" s="50">
        <f t="shared" si="30"/>
        <v>12556393</v>
      </c>
      <c r="J65" s="49">
        <f t="shared" si="30"/>
        <v>17985000</v>
      </c>
      <c r="K65" s="50">
        <f t="shared" si="30"/>
        <v>19772948</v>
      </c>
      <c r="L65" s="49">
        <f t="shared" si="30"/>
        <v>22292000</v>
      </c>
      <c r="M65" s="51">
        <f t="shared" si="30"/>
        <v>5539680</v>
      </c>
      <c r="N65" s="49">
        <f t="shared" si="30"/>
        <v>0</v>
      </c>
      <c r="O65" s="50">
        <f t="shared" si="30"/>
        <v>0</v>
      </c>
      <c r="P65" s="49">
        <f t="shared" si="30"/>
        <v>51907000</v>
      </c>
      <c r="Q65" s="50">
        <f t="shared" si="30"/>
        <v>37869021</v>
      </c>
      <c r="R65" s="34">
        <f t="shared" si="16"/>
        <v>23.947734222963582</v>
      </c>
      <c r="S65" s="35">
        <f t="shared" si="17"/>
        <v>-71.983540340064621</v>
      </c>
      <c r="T65" s="34">
        <f t="shared" si="18"/>
        <v>39.722819557215338</v>
      </c>
      <c r="U65" s="35">
        <f t="shared" si="19"/>
        <v>28.979988980125963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295877000</v>
      </c>
      <c r="C8" s="36">
        <f t="shared" si="0"/>
        <v>1173000</v>
      </c>
      <c r="D8" s="36">
        <f t="shared" si="0"/>
        <v>0</v>
      </c>
      <c r="E8" s="36">
        <f t="shared" si="0"/>
        <v>297050000</v>
      </c>
      <c r="F8" s="37">
        <f t="shared" si="0"/>
        <v>297050000</v>
      </c>
      <c r="G8" s="38">
        <f t="shared" si="0"/>
        <v>297050000</v>
      </c>
      <c r="H8" s="37">
        <f t="shared" si="0"/>
        <v>51567000</v>
      </c>
      <c r="I8" s="38">
        <f t="shared" si="0"/>
        <v>0</v>
      </c>
      <c r="J8" s="37">
        <f t="shared" si="0"/>
        <v>77077000</v>
      </c>
      <c r="K8" s="38">
        <f t="shared" si="0"/>
        <v>0</v>
      </c>
      <c r="L8" s="37">
        <f t="shared" si="0"/>
        <v>51895000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180539000</v>
      </c>
      <c r="Q8" s="38">
        <f t="shared" si="0"/>
        <v>0</v>
      </c>
      <c r="R8" s="16">
        <f>IF(($J8       =0),0,((($L8       -$J8       )/$J8       )*100))</f>
        <v>-32.671224879017089</v>
      </c>
      <c r="S8" s="17">
        <f>IF(($K8       =0),0,((($M8       -$K8       )/$K8       )*100))</f>
        <v>0</v>
      </c>
      <c r="T8" s="16">
        <f>IF(($E8       =0),0,(($P8       /$E8       )*100))</f>
        <v>60.77731021713516</v>
      </c>
      <c r="U8" s="18">
        <f>IF(($E8       =0),0,(($Q8       /$E8       )*100))</f>
        <v>0</v>
      </c>
      <c r="V8" s="37">
        <f t="shared" ref="V8:W8" si="1">+V9+V28</f>
        <v>99000</v>
      </c>
      <c r="W8" s="38">
        <f t="shared" si="1"/>
        <v>99000</v>
      </c>
    </row>
    <row r="9" spans="1:23" x14ac:dyDescent="0.2">
      <c r="A9" s="19" t="s">
        <v>35</v>
      </c>
      <c r="B9" s="39">
        <f t="shared" ref="B9:Q9" si="2">SUM(B10:B27)</f>
        <v>292192000</v>
      </c>
      <c r="C9" s="39">
        <f t="shared" si="2"/>
        <v>-5727000</v>
      </c>
      <c r="D9" s="39">
        <f t="shared" si="2"/>
        <v>0</v>
      </c>
      <c r="E9" s="39">
        <f t="shared" si="2"/>
        <v>286465000</v>
      </c>
      <c r="F9" s="40">
        <f t="shared" si="2"/>
        <v>286465000</v>
      </c>
      <c r="G9" s="41">
        <f t="shared" si="2"/>
        <v>286465000</v>
      </c>
      <c r="H9" s="40">
        <f t="shared" si="2"/>
        <v>51314000</v>
      </c>
      <c r="I9" s="41">
        <f t="shared" si="2"/>
        <v>0</v>
      </c>
      <c r="J9" s="40">
        <f t="shared" si="2"/>
        <v>76358000</v>
      </c>
      <c r="K9" s="41">
        <f t="shared" si="2"/>
        <v>0</v>
      </c>
      <c r="L9" s="40">
        <f t="shared" si="2"/>
        <v>51283000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178955000</v>
      </c>
      <c r="Q9" s="41">
        <f t="shared" si="2"/>
        <v>0</v>
      </c>
      <c r="R9" s="20">
        <f>IF(($J9       =0),0,((($L9       -$J9       )/$J9       )*100))</f>
        <v>-32.838733335079496</v>
      </c>
      <c r="S9" s="21">
        <f>IF(($K9       =0),0,((($M9       -$K9       )/$K9       )*100))</f>
        <v>0</v>
      </c>
      <c r="T9" s="20">
        <f>IF(($E9       =0),0,(($P9       /$E9       )*100))</f>
        <v>62.470109786535879</v>
      </c>
      <c r="U9" s="22">
        <f>IF(($E9       =0),0,(($Q9       /$E9       )*100))</f>
        <v>0</v>
      </c>
      <c r="V9" s="40">
        <f t="shared" ref="V9:W9" si="3">SUM(V10:V27)</f>
        <v>99000</v>
      </c>
      <c r="W9" s="41">
        <f t="shared" si="3"/>
        <v>99000</v>
      </c>
    </row>
    <row r="10" spans="1:23" x14ac:dyDescent="0.2">
      <c r="A10" s="23" t="s">
        <v>36</v>
      </c>
      <c r="B10" s="42">
        <v>189400000</v>
      </c>
      <c r="C10" s="42">
        <v>-5727000</v>
      </c>
      <c r="D10" s="42"/>
      <c r="E10" s="42">
        <f t="shared" ref="E10:E41" si="4">$B10      +$C10      +$D10</f>
        <v>183673000</v>
      </c>
      <c r="F10" s="43">
        <v>183673000</v>
      </c>
      <c r="G10" s="44">
        <v>183673000</v>
      </c>
      <c r="H10" s="43">
        <v>21792000</v>
      </c>
      <c r="I10" s="44"/>
      <c r="J10" s="43">
        <v>57711000</v>
      </c>
      <c r="K10" s="44"/>
      <c r="L10" s="43">
        <v>47602000</v>
      </c>
      <c r="M10" s="44"/>
      <c r="N10" s="43"/>
      <c r="O10" s="44"/>
      <c r="P10" s="43">
        <f t="shared" ref="P10:P41" si="5">$H10      +$J10      +$L10      +$N10</f>
        <v>127105000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-17.516591291088353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69.20178796012479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2792000</v>
      </c>
      <c r="C16" s="42"/>
      <c r="D16" s="42"/>
      <c r="E16" s="42">
        <f t="shared" si="4"/>
        <v>2792000</v>
      </c>
      <c r="F16" s="43">
        <v>2792000</v>
      </c>
      <c r="G16" s="44">
        <v>2792000</v>
      </c>
      <c r="H16" s="43"/>
      <c r="I16" s="44"/>
      <c r="J16" s="43">
        <v>1140000</v>
      </c>
      <c r="K16" s="44"/>
      <c r="L16" s="43">
        <v>710000</v>
      </c>
      <c r="M16" s="44"/>
      <c r="N16" s="43"/>
      <c r="O16" s="44"/>
      <c r="P16" s="43">
        <f t="shared" si="5"/>
        <v>1850000</v>
      </c>
      <c r="Q16" s="44">
        <f t="shared" si="6"/>
        <v>0</v>
      </c>
      <c r="R16" s="24">
        <f t="shared" si="7"/>
        <v>-37.719298245614034</v>
      </c>
      <c r="S16" s="25">
        <f t="shared" si="8"/>
        <v>0</v>
      </c>
      <c r="T16" s="24">
        <f t="shared" si="9"/>
        <v>66.260744985673341</v>
      </c>
      <c r="U16" s="26">
        <f t="shared" si="10"/>
        <v>0</v>
      </c>
      <c r="V16" s="43">
        <v>99000</v>
      </c>
      <c r="W16" s="44">
        <v>99000</v>
      </c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100000000</v>
      </c>
      <c r="C23" s="42"/>
      <c r="D23" s="42"/>
      <c r="E23" s="42">
        <f t="shared" si="4"/>
        <v>100000000</v>
      </c>
      <c r="F23" s="43">
        <v>100000000</v>
      </c>
      <c r="G23" s="44">
        <v>100000000</v>
      </c>
      <c r="H23" s="43">
        <v>29522000</v>
      </c>
      <c r="I23" s="44"/>
      <c r="J23" s="43">
        <v>17507000</v>
      </c>
      <c r="K23" s="44"/>
      <c r="L23" s="43">
        <v>2971000</v>
      </c>
      <c r="M23" s="44"/>
      <c r="N23" s="43"/>
      <c r="O23" s="44"/>
      <c r="P23" s="43">
        <f t="shared" si="5"/>
        <v>50000000</v>
      </c>
      <c r="Q23" s="44">
        <f t="shared" si="6"/>
        <v>0</v>
      </c>
      <c r="R23" s="24">
        <f t="shared" si="7"/>
        <v>-83.029645284743253</v>
      </c>
      <c r="S23" s="25">
        <f t="shared" si="8"/>
        <v>0</v>
      </c>
      <c r="T23" s="24">
        <f t="shared" si="9"/>
        <v>50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3685000</v>
      </c>
      <c r="C28" s="39">
        <f t="shared" si="11"/>
        <v>6900000</v>
      </c>
      <c r="D28" s="39">
        <f t="shared" si="11"/>
        <v>0</v>
      </c>
      <c r="E28" s="39">
        <f t="shared" si="11"/>
        <v>10585000</v>
      </c>
      <c r="F28" s="40">
        <f t="shared" si="11"/>
        <v>10585000</v>
      </c>
      <c r="G28" s="41">
        <f t="shared" si="11"/>
        <v>10585000</v>
      </c>
      <c r="H28" s="40">
        <f t="shared" si="11"/>
        <v>253000</v>
      </c>
      <c r="I28" s="41">
        <f t="shared" si="11"/>
        <v>0</v>
      </c>
      <c r="J28" s="40">
        <f t="shared" si="11"/>
        <v>719000</v>
      </c>
      <c r="K28" s="41">
        <f t="shared" si="11"/>
        <v>0</v>
      </c>
      <c r="L28" s="40">
        <f t="shared" si="11"/>
        <v>612000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1584000</v>
      </c>
      <c r="Q28" s="41">
        <f t="shared" si="11"/>
        <v>0</v>
      </c>
      <c r="R28" s="20">
        <f t="shared" si="7"/>
        <v>-14.881780250347706</v>
      </c>
      <c r="S28" s="21">
        <f t="shared" si="8"/>
        <v>0</v>
      </c>
      <c r="T28" s="20">
        <f t="shared" si="9"/>
        <v>14.964572508266416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131000</v>
      </c>
      <c r="I31" s="44"/>
      <c r="J31" s="43">
        <v>138000</v>
      </c>
      <c r="K31" s="44"/>
      <c r="L31" s="43">
        <v>191000</v>
      </c>
      <c r="M31" s="44"/>
      <c r="N31" s="43"/>
      <c r="O31" s="44"/>
      <c r="P31" s="43">
        <f t="shared" si="5"/>
        <v>460000</v>
      </c>
      <c r="Q31" s="44">
        <f t="shared" si="6"/>
        <v>0</v>
      </c>
      <c r="R31" s="24">
        <f t="shared" si="7"/>
        <v>38.405797101449274</v>
      </c>
      <c r="S31" s="25">
        <f t="shared" si="8"/>
        <v>0</v>
      </c>
      <c r="T31" s="24">
        <f t="shared" si="9"/>
        <v>23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1685000</v>
      </c>
      <c r="C33" s="42"/>
      <c r="D33" s="42"/>
      <c r="E33" s="42">
        <f t="shared" si="4"/>
        <v>1685000</v>
      </c>
      <c r="F33" s="43">
        <v>1685000</v>
      </c>
      <c r="G33" s="44">
        <v>1685000</v>
      </c>
      <c r="H33" s="43">
        <v>122000</v>
      </c>
      <c r="I33" s="44"/>
      <c r="J33" s="43">
        <v>581000</v>
      </c>
      <c r="K33" s="44"/>
      <c r="L33" s="43">
        <v>421000</v>
      </c>
      <c r="M33" s="44"/>
      <c r="N33" s="43"/>
      <c r="O33" s="44"/>
      <c r="P33" s="43">
        <f t="shared" si="5"/>
        <v>1124000</v>
      </c>
      <c r="Q33" s="44">
        <f t="shared" si="6"/>
        <v>0</v>
      </c>
      <c r="R33" s="24">
        <f t="shared" si="7"/>
        <v>-27.538726333907054</v>
      </c>
      <c r="S33" s="25">
        <f t="shared" si="8"/>
        <v>0</v>
      </c>
      <c r="T33" s="24">
        <f t="shared" si="9"/>
        <v>66.706231454005945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6900000</v>
      </c>
      <c r="D37" s="42"/>
      <c r="E37" s="42">
        <f t="shared" si="4"/>
        <v>6900000</v>
      </c>
      <c r="F37" s="43">
        <v>6900000</v>
      </c>
      <c r="G37" s="44">
        <v>6900000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22583000</v>
      </c>
      <c r="C43" s="45">
        <f t="shared" si="20"/>
        <v>0</v>
      </c>
      <c r="D43" s="45">
        <f t="shared" si="20"/>
        <v>0</v>
      </c>
      <c r="E43" s="45">
        <f t="shared" si="20"/>
        <v>22583000</v>
      </c>
      <c r="F43" s="46">
        <f t="shared" si="20"/>
        <v>22583000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20000000</v>
      </c>
      <c r="C44" s="39">
        <f t="shared" si="22"/>
        <v>0</v>
      </c>
      <c r="D44" s="39">
        <f t="shared" si="22"/>
        <v>0</v>
      </c>
      <c r="E44" s="39">
        <f t="shared" si="22"/>
        <v>20000000</v>
      </c>
      <c r="F44" s="40">
        <f t="shared" si="22"/>
        <v>20000000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>
        <v>20000000</v>
      </c>
      <c r="C54" s="42"/>
      <c r="D54" s="42"/>
      <c r="E54" s="42">
        <f t="shared" si="13"/>
        <v>20000000</v>
      </c>
      <c r="F54" s="43">
        <v>20000000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2583000</v>
      </c>
      <c r="C56" s="39">
        <f t="shared" si="24"/>
        <v>0</v>
      </c>
      <c r="D56" s="39">
        <f t="shared" si="24"/>
        <v>0</v>
      </c>
      <c r="E56" s="39">
        <f t="shared" si="24"/>
        <v>2583000</v>
      </c>
      <c r="F56" s="40">
        <f t="shared" si="24"/>
        <v>2583000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2583000</v>
      </c>
      <c r="C59" s="42"/>
      <c r="D59" s="42"/>
      <c r="E59" s="42">
        <f t="shared" si="13"/>
        <v>2583000</v>
      </c>
      <c r="F59" s="43">
        <v>2583000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318460000</v>
      </c>
      <c r="C61" s="39">
        <f t="shared" si="26"/>
        <v>1173000</v>
      </c>
      <c r="D61" s="39">
        <f t="shared" si="26"/>
        <v>0</v>
      </c>
      <c r="E61" s="39">
        <f t="shared" si="26"/>
        <v>319633000</v>
      </c>
      <c r="F61" s="40">
        <f t="shared" si="26"/>
        <v>319633000</v>
      </c>
      <c r="G61" s="41">
        <f t="shared" si="26"/>
        <v>297050000</v>
      </c>
      <c r="H61" s="40">
        <f t="shared" si="26"/>
        <v>51567000</v>
      </c>
      <c r="I61" s="41">
        <f t="shared" si="26"/>
        <v>0</v>
      </c>
      <c r="J61" s="40">
        <f t="shared" si="26"/>
        <v>77077000</v>
      </c>
      <c r="K61" s="41">
        <f t="shared" si="26"/>
        <v>0</v>
      </c>
      <c r="L61" s="40">
        <f t="shared" si="26"/>
        <v>51895000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180539000</v>
      </c>
      <c r="Q61" s="41">
        <f t="shared" si="26"/>
        <v>0</v>
      </c>
      <c r="R61" s="20">
        <f t="shared" si="16"/>
        <v>-32.671224879017089</v>
      </c>
      <c r="S61" s="21">
        <f t="shared" si="17"/>
        <v>0</v>
      </c>
      <c r="T61" s="20">
        <f t="shared" si="18"/>
        <v>56.483216689140356</v>
      </c>
      <c r="U61" s="22">
        <f t="shared" si="19"/>
        <v>0</v>
      </c>
      <c r="V61" s="40">
        <f t="shared" ref="V61:W61" si="27">+V8+V43</f>
        <v>99000</v>
      </c>
      <c r="W61" s="41">
        <f t="shared" si="27"/>
        <v>99000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318460000</v>
      </c>
      <c r="C65" s="48">
        <f t="shared" si="30"/>
        <v>1173000</v>
      </c>
      <c r="D65" s="48">
        <f t="shared" si="30"/>
        <v>0</v>
      </c>
      <c r="E65" s="48">
        <f t="shared" si="30"/>
        <v>319633000</v>
      </c>
      <c r="F65" s="49">
        <f t="shared" si="30"/>
        <v>319633000</v>
      </c>
      <c r="G65" s="50">
        <f t="shared" si="30"/>
        <v>297050000</v>
      </c>
      <c r="H65" s="49">
        <f t="shared" si="30"/>
        <v>51567000</v>
      </c>
      <c r="I65" s="50">
        <f t="shared" si="30"/>
        <v>0</v>
      </c>
      <c r="J65" s="49">
        <f t="shared" si="30"/>
        <v>77077000</v>
      </c>
      <c r="K65" s="50">
        <f t="shared" si="30"/>
        <v>0</v>
      </c>
      <c r="L65" s="49">
        <f t="shared" si="30"/>
        <v>51895000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180539000</v>
      </c>
      <c r="Q65" s="50">
        <f t="shared" si="30"/>
        <v>0</v>
      </c>
      <c r="R65" s="34">
        <f t="shared" si="16"/>
        <v>-32.671224879017089</v>
      </c>
      <c r="S65" s="35">
        <f t="shared" si="17"/>
        <v>0</v>
      </c>
      <c r="T65" s="34">
        <f t="shared" si="18"/>
        <v>56.483216689140356</v>
      </c>
      <c r="U65" s="35">
        <f t="shared" si="19"/>
        <v>0</v>
      </c>
      <c r="V65" s="49">
        <f>+V61+V62</f>
        <v>99000</v>
      </c>
      <c r="W65" s="50">
        <f>+W61+W62</f>
        <v>99000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128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67669000</v>
      </c>
      <c r="C8" s="36">
        <f t="shared" si="0"/>
        <v>-1573000</v>
      </c>
      <c r="D8" s="36">
        <f t="shared" si="0"/>
        <v>0</v>
      </c>
      <c r="E8" s="36">
        <f t="shared" si="0"/>
        <v>66096000</v>
      </c>
      <c r="F8" s="37">
        <f t="shared" si="0"/>
        <v>66096000</v>
      </c>
      <c r="G8" s="38">
        <f t="shared" si="0"/>
        <v>66096000</v>
      </c>
      <c r="H8" s="37">
        <f t="shared" si="0"/>
        <v>13907000</v>
      </c>
      <c r="I8" s="38">
        <f t="shared" si="0"/>
        <v>-174193980</v>
      </c>
      <c r="J8" s="37">
        <f t="shared" si="0"/>
        <v>9226000</v>
      </c>
      <c r="K8" s="38">
        <f t="shared" si="0"/>
        <v>197634571</v>
      </c>
      <c r="L8" s="37">
        <f t="shared" si="0"/>
        <v>14029000</v>
      </c>
      <c r="M8" s="38">
        <f t="shared" si="0"/>
        <v>35439885</v>
      </c>
      <c r="N8" s="37">
        <f t="shared" si="0"/>
        <v>0</v>
      </c>
      <c r="O8" s="38">
        <f t="shared" si="0"/>
        <v>0</v>
      </c>
      <c r="P8" s="37">
        <f t="shared" si="0"/>
        <v>37162000</v>
      </c>
      <c r="Q8" s="38">
        <f t="shared" si="0"/>
        <v>58880476</v>
      </c>
      <c r="R8" s="16">
        <f>IF(($J8       =0),0,((($L8       -$J8       )/$J8       )*100))</f>
        <v>52.059397355300241</v>
      </c>
      <c r="S8" s="17">
        <f>IF(($K8       =0),0,((($M8       -$K8       )/$K8       )*100))</f>
        <v>-82.067972814331142</v>
      </c>
      <c r="T8" s="16">
        <f>IF(($E8       =0),0,(($P8       /$E8       )*100))</f>
        <v>56.224279835390945</v>
      </c>
      <c r="U8" s="18">
        <f>IF(($E8       =0),0,(($Q8       /$E8       )*100))</f>
        <v>89.083266763495516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60995000</v>
      </c>
      <c r="C9" s="39">
        <f t="shared" si="2"/>
        <v>-1573000</v>
      </c>
      <c r="D9" s="39">
        <f t="shared" si="2"/>
        <v>0</v>
      </c>
      <c r="E9" s="39">
        <f t="shared" si="2"/>
        <v>59422000</v>
      </c>
      <c r="F9" s="40">
        <f t="shared" si="2"/>
        <v>59422000</v>
      </c>
      <c r="G9" s="41">
        <f t="shared" si="2"/>
        <v>59422000</v>
      </c>
      <c r="H9" s="40">
        <f t="shared" si="2"/>
        <v>12534000</v>
      </c>
      <c r="I9" s="41">
        <f t="shared" si="2"/>
        <v>-158012858</v>
      </c>
      <c r="J9" s="40">
        <f t="shared" si="2"/>
        <v>9181000</v>
      </c>
      <c r="K9" s="41">
        <f t="shared" si="2"/>
        <v>177028401</v>
      </c>
      <c r="L9" s="40">
        <f t="shared" si="2"/>
        <v>14029000</v>
      </c>
      <c r="M9" s="41">
        <f t="shared" si="2"/>
        <v>35074987</v>
      </c>
      <c r="N9" s="40">
        <f t="shared" si="2"/>
        <v>0</v>
      </c>
      <c r="O9" s="41">
        <f t="shared" si="2"/>
        <v>0</v>
      </c>
      <c r="P9" s="40">
        <f t="shared" si="2"/>
        <v>35744000</v>
      </c>
      <c r="Q9" s="41">
        <f t="shared" si="2"/>
        <v>54090530</v>
      </c>
      <c r="R9" s="20">
        <f>IF(($J9       =0),0,((($L9       -$J9       )/$J9       )*100))</f>
        <v>52.804705369785431</v>
      </c>
      <c r="S9" s="21">
        <f>IF(($K9       =0),0,((($M9       -$K9       )/$K9       )*100))</f>
        <v>-80.186802342523549</v>
      </c>
      <c r="T9" s="20">
        <f>IF(($E9       =0),0,(($P9       /$E9       )*100))</f>
        <v>60.152805358284809</v>
      </c>
      <c r="U9" s="22">
        <f>IF(($E9       =0),0,(($Q9       /$E9       )*100))</f>
        <v>91.027784322304868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43490000</v>
      </c>
      <c r="C10" s="42"/>
      <c r="D10" s="42"/>
      <c r="E10" s="42">
        <f t="shared" ref="E10:E41" si="4">$B10      +$C10      +$D10</f>
        <v>43490000</v>
      </c>
      <c r="F10" s="43">
        <v>43490000</v>
      </c>
      <c r="G10" s="44">
        <v>43490000</v>
      </c>
      <c r="H10" s="43">
        <v>10113000</v>
      </c>
      <c r="I10" s="44">
        <v>-161119904</v>
      </c>
      <c r="J10" s="43">
        <v>7975000</v>
      </c>
      <c r="K10" s="44">
        <v>177073937</v>
      </c>
      <c r="L10" s="43">
        <v>10369000</v>
      </c>
      <c r="M10" s="44">
        <v>5933978</v>
      </c>
      <c r="N10" s="43"/>
      <c r="O10" s="44"/>
      <c r="P10" s="43">
        <f t="shared" ref="P10:P41" si="5">$H10      +$J10      +$L10      +$N10</f>
        <v>28457000</v>
      </c>
      <c r="Q10" s="44">
        <f t="shared" ref="Q10:Q41" si="6">$I10      +$K10      +$M10      +$O10</f>
        <v>21888011</v>
      </c>
      <c r="R10" s="24">
        <f t="shared" ref="R10:R41" si="7">IF(($J10      =0),0,((($L10      -$J10      )/$J10      )*100))</f>
        <v>30.018808777429467</v>
      </c>
      <c r="S10" s="25">
        <f t="shared" ref="S10:S41" si="8">IF(($K10      =0),0,((($M10      -$K10      )/$K10      )*100))</f>
        <v>-96.648869901164502</v>
      </c>
      <c r="T10" s="24">
        <f t="shared" ref="T10:T41" si="9">IF(($E10      =0),0,(($P10      /$E10      )*100))</f>
        <v>65.433432973097254</v>
      </c>
      <c r="U10" s="26">
        <f t="shared" ref="U10:U41" si="10">IF(($E10      =0),0,(($Q10      /$E10      )*100))</f>
        <v>50.328836514141187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7801000</v>
      </c>
      <c r="C13" s="42">
        <v>-1573000</v>
      </c>
      <c r="D13" s="42"/>
      <c r="E13" s="42">
        <f t="shared" si="4"/>
        <v>6228000</v>
      </c>
      <c r="F13" s="43">
        <v>6228000</v>
      </c>
      <c r="G13" s="44">
        <v>6228000</v>
      </c>
      <c r="H13" s="43">
        <v>1547000</v>
      </c>
      <c r="I13" s="44"/>
      <c r="J13" s="43"/>
      <c r="K13" s="44"/>
      <c r="L13" s="43">
        <v>2446000</v>
      </c>
      <c r="M13" s="44"/>
      <c r="N13" s="43"/>
      <c r="O13" s="44"/>
      <c r="P13" s="43">
        <f t="shared" si="5"/>
        <v>3993000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64.113680154142585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9704000</v>
      </c>
      <c r="C20" s="42"/>
      <c r="D20" s="42"/>
      <c r="E20" s="42">
        <f t="shared" si="4"/>
        <v>9704000</v>
      </c>
      <c r="F20" s="43">
        <v>9704000</v>
      </c>
      <c r="G20" s="44">
        <v>9704000</v>
      </c>
      <c r="H20" s="43">
        <v>874000</v>
      </c>
      <c r="I20" s="44">
        <v>3107046</v>
      </c>
      <c r="J20" s="43">
        <v>1206000</v>
      </c>
      <c r="K20" s="44">
        <v>-45536</v>
      </c>
      <c r="L20" s="43">
        <v>1214000</v>
      </c>
      <c r="M20" s="44">
        <v>29141009</v>
      </c>
      <c r="N20" s="43"/>
      <c r="O20" s="44"/>
      <c r="P20" s="43">
        <f t="shared" si="5"/>
        <v>3294000</v>
      </c>
      <c r="Q20" s="44">
        <f t="shared" si="6"/>
        <v>32202519</v>
      </c>
      <c r="R20" s="24">
        <f t="shared" si="7"/>
        <v>0.66334991708126034</v>
      </c>
      <c r="S20" s="25">
        <f t="shared" si="8"/>
        <v>-64095.539792691503</v>
      </c>
      <c r="T20" s="24">
        <f t="shared" si="9"/>
        <v>33.94476504534213</v>
      </c>
      <c r="U20" s="26">
        <f t="shared" si="10"/>
        <v>331.84788746908492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6674000</v>
      </c>
      <c r="C28" s="39">
        <f t="shared" si="11"/>
        <v>0</v>
      </c>
      <c r="D28" s="39">
        <f t="shared" si="11"/>
        <v>0</v>
      </c>
      <c r="E28" s="39">
        <f t="shared" si="11"/>
        <v>6674000</v>
      </c>
      <c r="F28" s="40">
        <f t="shared" si="11"/>
        <v>6674000</v>
      </c>
      <c r="G28" s="41">
        <f t="shared" si="11"/>
        <v>6674000</v>
      </c>
      <c r="H28" s="40">
        <f t="shared" si="11"/>
        <v>1373000</v>
      </c>
      <c r="I28" s="41">
        <f t="shared" si="11"/>
        <v>-16181122</v>
      </c>
      <c r="J28" s="40">
        <f t="shared" si="11"/>
        <v>45000</v>
      </c>
      <c r="K28" s="41">
        <f t="shared" si="11"/>
        <v>20606170</v>
      </c>
      <c r="L28" s="40">
        <f t="shared" si="11"/>
        <v>0</v>
      </c>
      <c r="M28" s="41">
        <f t="shared" si="11"/>
        <v>364898</v>
      </c>
      <c r="N28" s="40">
        <f t="shared" si="11"/>
        <v>0</v>
      </c>
      <c r="O28" s="41">
        <f t="shared" si="11"/>
        <v>0</v>
      </c>
      <c r="P28" s="40">
        <f t="shared" si="11"/>
        <v>1418000</v>
      </c>
      <c r="Q28" s="41">
        <f t="shared" si="11"/>
        <v>4789946</v>
      </c>
      <c r="R28" s="20">
        <f t="shared" si="7"/>
        <v>-100</v>
      </c>
      <c r="S28" s="21">
        <f t="shared" si="8"/>
        <v>-98.22918087155449</v>
      </c>
      <c r="T28" s="20">
        <f t="shared" si="9"/>
        <v>21.246628708420737</v>
      </c>
      <c r="U28" s="22">
        <f t="shared" si="10"/>
        <v>71.770242732993708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455000</v>
      </c>
      <c r="I31" s="44">
        <v>-8449963</v>
      </c>
      <c r="J31" s="43">
        <v>45000</v>
      </c>
      <c r="K31" s="44">
        <v>9202061</v>
      </c>
      <c r="L31" s="43"/>
      <c r="M31" s="44">
        <v>363848</v>
      </c>
      <c r="N31" s="43"/>
      <c r="O31" s="44"/>
      <c r="P31" s="43">
        <f t="shared" si="5"/>
        <v>500000</v>
      </c>
      <c r="Q31" s="44">
        <f t="shared" si="6"/>
        <v>1115946</v>
      </c>
      <c r="R31" s="24">
        <f t="shared" si="7"/>
        <v>-100</v>
      </c>
      <c r="S31" s="25">
        <f t="shared" si="8"/>
        <v>-96.046016213107038</v>
      </c>
      <c r="T31" s="24">
        <f t="shared" si="9"/>
        <v>16.666666666666664</v>
      </c>
      <c r="U31" s="26">
        <f t="shared" si="10"/>
        <v>37.1982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3674000</v>
      </c>
      <c r="C33" s="42"/>
      <c r="D33" s="42"/>
      <c r="E33" s="42">
        <f t="shared" si="4"/>
        <v>3674000</v>
      </c>
      <c r="F33" s="43">
        <v>3674000</v>
      </c>
      <c r="G33" s="44">
        <v>3674000</v>
      </c>
      <c r="H33" s="43">
        <v>918000</v>
      </c>
      <c r="I33" s="44">
        <v>-7731159</v>
      </c>
      <c r="J33" s="43"/>
      <c r="K33" s="44">
        <v>11404109</v>
      </c>
      <c r="L33" s="43"/>
      <c r="M33" s="44">
        <v>1050</v>
      </c>
      <c r="N33" s="43"/>
      <c r="O33" s="44"/>
      <c r="P33" s="43">
        <f t="shared" si="5"/>
        <v>918000</v>
      </c>
      <c r="Q33" s="44">
        <f t="shared" si="6"/>
        <v>3674000</v>
      </c>
      <c r="R33" s="24">
        <f t="shared" si="7"/>
        <v>0</v>
      </c>
      <c r="S33" s="25">
        <f t="shared" si="8"/>
        <v>-99.990792792317222</v>
      </c>
      <c r="T33" s="24">
        <f t="shared" si="9"/>
        <v>24.986390854654328</v>
      </c>
      <c r="U33" s="26">
        <f t="shared" si="10"/>
        <v>100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65614000</v>
      </c>
      <c r="C43" s="45">
        <f t="shared" si="20"/>
        <v>16000</v>
      </c>
      <c r="D43" s="45">
        <f t="shared" si="20"/>
        <v>0</v>
      </c>
      <c r="E43" s="45">
        <f t="shared" si="20"/>
        <v>65630000</v>
      </c>
      <c r="F43" s="46">
        <f t="shared" si="20"/>
        <v>65614000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65614000</v>
      </c>
      <c r="C44" s="39">
        <f t="shared" si="22"/>
        <v>16000</v>
      </c>
      <c r="D44" s="39">
        <f t="shared" si="22"/>
        <v>0</v>
      </c>
      <c r="E44" s="39">
        <f t="shared" si="22"/>
        <v>65630000</v>
      </c>
      <c r="F44" s="40">
        <f t="shared" si="22"/>
        <v>65614000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65614000</v>
      </c>
      <c r="C46" s="42">
        <v>16000</v>
      </c>
      <c r="D46" s="42"/>
      <c r="E46" s="42">
        <f t="shared" si="13"/>
        <v>65630000</v>
      </c>
      <c r="F46" s="43">
        <v>65614000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133283000</v>
      </c>
      <c r="C61" s="39">
        <f t="shared" si="26"/>
        <v>-1557000</v>
      </c>
      <c r="D61" s="39">
        <f t="shared" si="26"/>
        <v>0</v>
      </c>
      <c r="E61" s="39">
        <f t="shared" si="26"/>
        <v>131726000</v>
      </c>
      <c r="F61" s="40">
        <f t="shared" si="26"/>
        <v>131710000</v>
      </c>
      <c r="G61" s="41">
        <f t="shared" si="26"/>
        <v>66096000</v>
      </c>
      <c r="H61" s="40">
        <f t="shared" si="26"/>
        <v>13907000</v>
      </c>
      <c r="I61" s="41">
        <f t="shared" si="26"/>
        <v>-174193980</v>
      </c>
      <c r="J61" s="40">
        <f t="shared" si="26"/>
        <v>9226000</v>
      </c>
      <c r="K61" s="41">
        <f t="shared" si="26"/>
        <v>197634571</v>
      </c>
      <c r="L61" s="40">
        <f t="shared" si="26"/>
        <v>14029000</v>
      </c>
      <c r="M61" s="41">
        <f t="shared" si="26"/>
        <v>35439885</v>
      </c>
      <c r="N61" s="40">
        <f t="shared" si="26"/>
        <v>0</v>
      </c>
      <c r="O61" s="41">
        <f t="shared" si="26"/>
        <v>0</v>
      </c>
      <c r="P61" s="40">
        <f t="shared" si="26"/>
        <v>37162000</v>
      </c>
      <c r="Q61" s="41">
        <f t="shared" si="26"/>
        <v>58880476</v>
      </c>
      <c r="R61" s="20">
        <f t="shared" si="16"/>
        <v>52.059397355300241</v>
      </c>
      <c r="S61" s="21">
        <f t="shared" si="17"/>
        <v>-82.067972814331142</v>
      </c>
      <c r="T61" s="20">
        <f t="shared" si="18"/>
        <v>28.211590726204395</v>
      </c>
      <c r="U61" s="22">
        <f t="shared" si="19"/>
        <v>44.699205927455473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133283000</v>
      </c>
      <c r="C65" s="48">
        <f t="shared" si="30"/>
        <v>-1557000</v>
      </c>
      <c r="D65" s="48">
        <f t="shared" si="30"/>
        <v>0</v>
      </c>
      <c r="E65" s="48">
        <f t="shared" si="30"/>
        <v>131726000</v>
      </c>
      <c r="F65" s="49">
        <f t="shared" si="30"/>
        <v>131710000</v>
      </c>
      <c r="G65" s="50">
        <f t="shared" si="30"/>
        <v>66096000</v>
      </c>
      <c r="H65" s="49">
        <f t="shared" si="30"/>
        <v>13907000</v>
      </c>
      <c r="I65" s="50">
        <f t="shared" si="30"/>
        <v>-174193980</v>
      </c>
      <c r="J65" s="49">
        <f t="shared" si="30"/>
        <v>9226000</v>
      </c>
      <c r="K65" s="50">
        <f t="shared" si="30"/>
        <v>197634571</v>
      </c>
      <c r="L65" s="49">
        <f t="shared" si="30"/>
        <v>14029000</v>
      </c>
      <c r="M65" s="51">
        <f t="shared" si="30"/>
        <v>35439885</v>
      </c>
      <c r="N65" s="49">
        <f t="shared" si="30"/>
        <v>0</v>
      </c>
      <c r="O65" s="50">
        <f t="shared" si="30"/>
        <v>0</v>
      </c>
      <c r="P65" s="49">
        <f t="shared" si="30"/>
        <v>37162000</v>
      </c>
      <c r="Q65" s="50">
        <f t="shared" si="30"/>
        <v>58880476</v>
      </c>
      <c r="R65" s="34">
        <f t="shared" si="16"/>
        <v>52.059397355300241</v>
      </c>
      <c r="S65" s="35">
        <f t="shared" si="17"/>
        <v>-82.067972814331142</v>
      </c>
      <c r="T65" s="34">
        <f t="shared" si="18"/>
        <v>28.211590726204395</v>
      </c>
      <c r="U65" s="35">
        <f t="shared" si="19"/>
        <v>44.699205927455473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129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40910000</v>
      </c>
      <c r="C8" s="36">
        <f t="shared" si="0"/>
        <v>19791000</v>
      </c>
      <c r="D8" s="36">
        <f t="shared" si="0"/>
        <v>0</v>
      </c>
      <c r="E8" s="36">
        <f t="shared" si="0"/>
        <v>60701000</v>
      </c>
      <c r="F8" s="37">
        <f t="shared" si="0"/>
        <v>60701000</v>
      </c>
      <c r="G8" s="38">
        <f t="shared" si="0"/>
        <v>60701000</v>
      </c>
      <c r="H8" s="37">
        <f t="shared" si="0"/>
        <v>9408000</v>
      </c>
      <c r="I8" s="38">
        <f t="shared" si="0"/>
        <v>-8586232</v>
      </c>
      <c r="J8" s="37">
        <f t="shared" si="0"/>
        <v>10270000</v>
      </c>
      <c r="K8" s="38">
        <f t="shared" si="0"/>
        <v>2122928</v>
      </c>
      <c r="L8" s="37">
        <f t="shared" si="0"/>
        <v>10872000</v>
      </c>
      <c r="M8" s="38">
        <f t="shared" si="0"/>
        <v>37331</v>
      </c>
      <c r="N8" s="37">
        <f t="shared" si="0"/>
        <v>0</v>
      </c>
      <c r="O8" s="38">
        <f t="shared" si="0"/>
        <v>0</v>
      </c>
      <c r="P8" s="37">
        <f t="shared" si="0"/>
        <v>30550000</v>
      </c>
      <c r="Q8" s="38">
        <f t="shared" si="0"/>
        <v>-6425973</v>
      </c>
      <c r="R8" s="16">
        <f>IF(($J8       =0),0,((($L8       -$J8       )/$J8       )*100))</f>
        <v>5.8617332035053549</v>
      </c>
      <c r="S8" s="17">
        <f>IF(($K8       =0),0,((($M8       -$K8       )/$K8       )*100))</f>
        <v>-98.241532449522552</v>
      </c>
      <c r="T8" s="16">
        <f>IF(($E8       =0),0,(($P8       /$E8       )*100))</f>
        <v>50.328660153868967</v>
      </c>
      <c r="U8" s="18">
        <f>IF(($E8       =0),0,(($Q8       /$E8       )*100))</f>
        <v>-10.586272054826114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36784000</v>
      </c>
      <c r="C9" s="39">
        <f t="shared" si="2"/>
        <v>19791000</v>
      </c>
      <c r="D9" s="39">
        <f t="shared" si="2"/>
        <v>0</v>
      </c>
      <c r="E9" s="39">
        <f t="shared" si="2"/>
        <v>56575000</v>
      </c>
      <c r="F9" s="40">
        <f t="shared" si="2"/>
        <v>56575000</v>
      </c>
      <c r="G9" s="41">
        <f t="shared" si="2"/>
        <v>56575000</v>
      </c>
      <c r="H9" s="40">
        <f t="shared" si="2"/>
        <v>8512000</v>
      </c>
      <c r="I9" s="41">
        <f t="shared" si="2"/>
        <v>-8739260</v>
      </c>
      <c r="J9" s="40">
        <f t="shared" si="2"/>
        <v>8653000</v>
      </c>
      <c r="K9" s="41">
        <f t="shared" si="2"/>
        <v>2265680</v>
      </c>
      <c r="L9" s="40">
        <f t="shared" si="2"/>
        <v>10669000</v>
      </c>
      <c r="M9" s="41">
        <f t="shared" si="2"/>
        <v>-127449</v>
      </c>
      <c r="N9" s="40">
        <f t="shared" si="2"/>
        <v>0</v>
      </c>
      <c r="O9" s="41">
        <f t="shared" si="2"/>
        <v>0</v>
      </c>
      <c r="P9" s="40">
        <f t="shared" si="2"/>
        <v>27834000</v>
      </c>
      <c r="Q9" s="41">
        <f t="shared" si="2"/>
        <v>-6601029</v>
      </c>
      <c r="R9" s="20">
        <f>IF(($J9       =0),0,((($L9       -$J9       )/$J9       )*100))</f>
        <v>23.298278053854155</v>
      </c>
      <c r="S9" s="21">
        <f>IF(($K9       =0),0,((($M9       -$K9       )/$K9       )*100))</f>
        <v>-105.62519861586807</v>
      </c>
      <c r="T9" s="20">
        <f>IF(($E9       =0),0,(($P9       /$E9       )*100))</f>
        <v>49.198409191338932</v>
      </c>
      <c r="U9" s="22">
        <f>IF(($E9       =0),0,(($Q9       /$E9       )*100))</f>
        <v>-11.667749005744586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36784000</v>
      </c>
      <c r="C10" s="42"/>
      <c r="D10" s="42"/>
      <c r="E10" s="42">
        <f t="shared" ref="E10:E41" si="4">$B10      +$C10      +$D10</f>
        <v>36784000</v>
      </c>
      <c r="F10" s="43">
        <v>36784000</v>
      </c>
      <c r="G10" s="44">
        <v>36784000</v>
      </c>
      <c r="H10" s="43">
        <v>8512000</v>
      </c>
      <c r="I10" s="44">
        <v>-8739260</v>
      </c>
      <c r="J10" s="43">
        <v>8653000</v>
      </c>
      <c r="K10" s="44">
        <v>2265680</v>
      </c>
      <c r="L10" s="43">
        <v>10669000</v>
      </c>
      <c r="M10" s="44">
        <v>-127449</v>
      </c>
      <c r="N10" s="43"/>
      <c r="O10" s="44"/>
      <c r="P10" s="43">
        <f t="shared" ref="P10:P41" si="5">$H10      +$J10      +$L10      +$N10</f>
        <v>27834000</v>
      </c>
      <c r="Q10" s="44">
        <f t="shared" ref="Q10:Q41" si="6">$I10      +$K10      +$M10      +$O10</f>
        <v>-6601029</v>
      </c>
      <c r="R10" s="24">
        <f t="shared" ref="R10:R41" si="7">IF(($J10      =0),0,((($L10      -$J10      )/$J10      )*100))</f>
        <v>23.298278053854155</v>
      </c>
      <c r="S10" s="25">
        <f t="shared" ref="S10:S41" si="8">IF(($K10      =0),0,((($M10      -$K10      )/$K10      )*100))</f>
        <v>-105.62519861586807</v>
      </c>
      <c r="T10" s="24">
        <f t="shared" ref="T10:T41" si="9">IF(($E10      =0),0,(($P10      /$E10      )*100))</f>
        <v>75.668769030013053</v>
      </c>
      <c r="U10" s="26">
        <f t="shared" ref="U10:U41" si="10">IF(($E10      =0),0,(($Q10      /$E10      )*100))</f>
        <v>-17.945381143975641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>
        <v>19791000</v>
      </c>
      <c r="D20" s="42"/>
      <c r="E20" s="42">
        <f t="shared" si="4"/>
        <v>19791000</v>
      </c>
      <c r="F20" s="43">
        <v>19791000</v>
      </c>
      <c r="G20" s="44">
        <v>19791000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4126000</v>
      </c>
      <c r="C28" s="39">
        <f t="shared" si="11"/>
        <v>0</v>
      </c>
      <c r="D28" s="39">
        <f t="shared" si="11"/>
        <v>0</v>
      </c>
      <c r="E28" s="39">
        <f t="shared" si="11"/>
        <v>4126000</v>
      </c>
      <c r="F28" s="40">
        <f t="shared" si="11"/>
        <v>4126000</v>
      </c>
      <c r="G28" s="41">
        <f t="shared" si="11"/>
        <v>4126000</v>
      </c>
      <c r="H28" s="40">
        <f t="shared" si="11"/>
        <v>896000</v>
      </c>
      <c r="I28" s="41">
        <f t="shared" si="11"/>
        <v>153028</v>
      </c>
      <c r="J28" s="40">
        <f t="shared" si="11"/>
        <v>1617000</v>
      </c>
      <c r="K28" s="41">
        <f t="shared" si="11"/>
        <v>-142752</v>
      </c>
      <c r="L28" s="40">
        <f t="shared" si="11"/>
        <v>203000</v>
      </c>
      <c r="M28" s="41">
        <f t="shared" si="11"/>
        <v>164780</v>
      </c>
      <c r="N28" s="40">
        <f t="shared" si="11"/>
        <v>0</v>
      </c>
      <c r="O28" s="41">
        <f t="shared" si="11"/>
        <v>0</v>
      </c>
      <c r="P28" s="40">
        <f t="shared" si="11"/>
        <v>2716000</v>
      </c>
      <c r="Q28" s="41">
        <f t="shared" si="11"/>
        <v>175056</v>
      </c>
      <c r="R28" s="20">
        <f t="shared" si="7"/>
        <v>-87.44588744588745</v>
      </c>
      <c r="S28" s="21">
        <f t="shared" si="8"/>
        <v>-215.43095718448777</v>
      </c>
      <c r="T28" s="20">
        <f t="shared" si="9"/>
        <v>65.826466311197279</v>
      </c>
      <c r="U28" s="22">
        <f t="shared" si="10"/>
        <v>4.2427532719340766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340000</v>
      </c>
      <c r="I31" s="44"/>
      <c r="J31" s="43">
        <v>153000</v>
      </c>
      <c r="K31" s="44"/>
      <c r="L31" s="43">
        <v>149000</v>
      </c>
      <c r="M31" s="44"/>
      <c r="N31" s="43"/>
      <c r="O31" s="44"/>
      <c r="P31" s="43">
        <f t="shared" si="5"/>
        <v>642000</v>
      </c>
      <c r="Q31" s="44">
        <f t="shared" si="6"/>
        <v>0</v>
      </c>
      <c r="R31" s="24">
        <f t="shared" si="7"/>
        <v>-2.6143790849673203</v>
      </c>
      <c r="S31" s="25">
        <f t="shared" si="8"/>
        <v>0</v>
      </c>
      <c r="T31" s="24">
        <f t="shared" si="9"/>
        <v>33.789473684210527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2226000</v>
      </c>
      <c r="C33" s="42"/>
      <c r="D33" s="42"/>
      <c r="E33" s="42">
        <f t="shared" si="4"/>
        <v>2226000</v>
      </c>
      <c r="F33" s="43">
        <v>2226000</v>
      </c>
      <c r="G33" s="44">
        <v>2226000</v>
      </c>
      <c r="H33" s="43">
        <v>556000</v>
      </c>
      <c r="I33" s="44">
        <v>153028</v>
      </c>
      <c r="J33" s="43">
        <v>1464000</v>
      </c>
      <c r="K33" s="44">
        <v>-142752</v>
      </c>
      <c r="L33" s="43">
        <v>54000</v>
      </c>
      <c r="M33" s="44">
        <v>164780</v>
      </c>
      <c r="N33" s="43"/>
      <c r="O33" s="44"/>
      <c r="P33" s="43">
        <f t="shared" si="5"/>
        <v>2074000</v>
      </c>
      <c r="Q33" s="44">
        <f t="shared" si="6"/>
        <v>175056</v>
      </c>
      <c r="R33" s="24">
        <f t="shared" si="7"/>
        <v>-96.311475409836063</v>
      </c>
      <c r="S33" s="25">
        <f t="shared" si="8"/>
        <v>-215.43095718448777</v>
      </c>
      <c r="T33" s="24">
        <f t="shared" si="9"/>
        <v>93.171608265947896</v>
      </c>
      <c r="U33" s="26">
        <f t="shared" si="10"/>
        <v>7.8641509433962264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2400000</v>
      </c>
      <c r="C43" s="45">
        <f t="shared" si="20"/>
        <v>-1850000</v>
      </c>
      <c r="D43" s="45">
        <f t="shared" si="20"/>
        <v>0</v>
      </c>
      <c r="E43" s="45">
        <f t="shared" si="20"/>
        <v>550000</v>
      </c>
      <c r="F43" s="46">
        <f t="shared" si="20"/>
        <v>2400000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2400000</v>
      </c>
      <c r="C44" s="39">
        <f t="shared" si="22"/>
        <v>-1850000</v>
      </c>
      <c r="D44" s="39">
        <f t="shared" si="22"/>
        <v>0</v>
      </c>
      <c r="E44" s="39">
        <f t="shared" si="22"/>
        <v>550000</v>
      </c>
      <c r="F44" s="40">
        <f t="shared" si="22"/>
        <v>2400000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2400000</v>
      </c>
      <c r="C46" s="42">
        <v>-1850000</v>
      </c>
      <c r="D46" s="42"/>
      <c r="E46" s="42">
        <f t="shared" si="13"/>
        <v>550000</v>
      </c>
      <c r="F46" s="43">
        <v>2400000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43310000</v>
      </c>
      <c r="C61" s="39">
        <f t="shared" si="26"/>
        <v>17941000</v>
      </c>
      <c r="D61" s="39">
        <f t="shared" si="26"/>
        <v>0</v>
      </c>
      <c r="E61" s="39">
        <f t="shared" si="26"/>
        <v>61251000</v>
      </c>
      <c r="F61" s="40">
        <f t="shared" si="26"/>
        <v>63101000</v>
      </c>
      <c r="G61" s="41">
        <f t="shared" si="26"/>
        <v>60701000</v>
      </c>
      <c r="H61" s="40">
        <f t="shared" si="26"/>
        <v>9408000</v>
      </c>
      <c r="I61" s="41">
        <f t="shared" si="26"/>
        <v>-8586232</v>
      </c>
      <c r="J61" s="40">
        <f t="shared" si="26"/>
        <v>10270000</v>
      </c>
      <c r="K61" s="41">
        <f t="shared" si="26"/>
        <v>2122928</v>
      </c>
      <c r="L61" s="40">
        <f t="shared" si="26"/>
        <v>10872000</v>
      </c>
      <c r="M61" s="41">
        <f t="shared" si="26"/>
        <v>37331</v>
      </c>
      <c r="N61" s="40">
        <f t="shared" si="26"/>
        <v>0</v>
      </c>
      <c r="O61" s="41">
        <f t="shared" si="26"/>
        <v>0</v>
      </c>
      <c r="P61" s="40">
        <f t="shared" si="26"/>
        <v>30550000</v>
      </c>
      <c r="Q61" s="41">
        <f t="shared" si="26"/>
        <v>-6425973</v>
      </c>
      <c r="R61" s="20">
        <f t="shared" si="16"/>
        <v>5.8617332035053549</v>
      </c>
      <c r="S61" s="21">
        <f t="shared" si="17"/>
        <v>-98.241532449522552</v>
      </c>
      <c r="T61" s="20">
        <f t="shared" si="18"/>
        <v>49.876736706339486</v>
      </c>
      <c r="U61" s="22">
        <f t="shared" si="19"/>
        <v>-10.491213204682373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43310000</v>
      </c>
      <c r="C65" s="48">
        <f t="shared" si="30"/>
        <v>17941000</v>
      </c>
      <c r="D65" s="48">
        <f t="shared" si="30"/>
        <v>0</v>
      </c>
      <c r="E65" s="48">
        <f t="shared" si="30"/>
        <v>61251000</v>
      </c>
      <c r="F65" s="49">
        <f t="shared" si="30"/>
        <v>63101000</v>
      </c>
      <c r="G65" s="50">
        <f t="shared" si="30"/>
        <v>60701000</v>
      </c>
      <c r="H65" s="49">
        <f t="shared" si="30"/>
        <v>9408000</v>
      </c>
      <c r="I65" s="50">
        <f t="shared" si="30"/>
        <v>-8586232</v>
      </c>
      <c r="J65" s="49">
        <f t="shared" si="30"/>
        <v>10270000</v>
      </c>
      <c r="K65" s="50">
        <f t="shared" si="30"/>
        <v>2122928</v>
      </c>
      <c r="L65" s="49">
        <f t="shared" si="30"/>
        <v>10872000</v>
      </c>
      <c r="M65" s="51">
        <f t="shared" si="30"/>
        <v>37331</v>
      </c>
      <c r="N65" s="49">
        <f t="shared" si="30"/>
        <v>0</v>
      </c>
      <c r="O65" s="50">
        <f t="shared" si="30"/>
        <v>0</v>
      </c>
      <c r="P65" s="49">
        <f t="shared" si="30"/>
        <v>30550000</v>
      </c>
      <c r="Q65" s="50">
        <f t="shared" si="30"/>
        <v>-6425973</v>
      </c>
      <c r="R65" s="34">
        <f t="shared" si="16"/>
        <v>5.8617332035053549</v>
      </c>
      <c r="S65" s="35">
        <f t="shared" si="17"/>
        <v>-98.241532449522552</v>
      </c>
      <c r="T65" s="34">
        <f t="shared" si="18"/>
        <v>49.876736706339486</v>
      </c>
      <c r="U65" s="35">
        <f t="shared" si="19"/>
        <v>-10.491213204682373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130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37822000</v>
      </c>
      <c r="C8" s="36">
        <f t="shared" si="0"/>
        <v>0</v>
      </c>
      <c r="D8" s="36">
        <f t="shared" si="0"/>
        <v>0</v>
      </c>
      <c r="E8" s="36">
        <f t="shared" si="0"/>
        <v>37822000</v>
      </c>
      <c r="F8" s="37">
        <f t="shared" si="0"/>
        <v>37822000</v>
      </c>
      <c r="G8" s="38">
        <f t="shared" si="0"/>
        <v>37822000</v>
      </c>
      <c r="H8" s="37">
        <f t="shared" si="0"/>
        <v>4850000</v>
      </c>
      <c r="I8" s="38">
        <f t="shared" si="0"/>
        <v>10810942</v>
      </c>
      <c r="J8" s="37">
        <f t="shared" si="0"/>
        <v>8207000</v>
      </c>
      <c r="K8" s="38">
        <f t="shared" si="0"/>
        <v>10640666</v>
      </c>
      <c r="L8" s="37">
        <f t="shared" si="0"/>
        <v>7075000</v>
      </c>
      <c r="M8" s="38">
        <f t="shared" si="0"/>
        <v>5317398</v>
      </c>
      <c r="N8" s="37">
        <f t="shared" si="0"/>
        <v>0</v>
      </c>
      <c r="O8" s="38">
        <f t="shared" si="0"/>
        <v>0</v>
      </c>
      <c r="P8" s="37">
        <f t="shared" si="0"/>
        <v>20132000</v>
      </c>
      <c r="Q8" s="38">
        <f t="shared" si="0"/>
        <v>26769006</v>
      </c>
      <c r="R8" s="16">
        <f>IF(($J8       =0),0,((($L8       -$J8       )/$J8       )*100))</f>
        <v>-13.793103448275861</v>
      </c>
      <c r="S8" s="17">
        <f>IF(($K8       =0),0,((($M8       -$K8       )/$K8       )*100))</f>
        <v>-50.027582859945042</v>
      </c>
      <c r="T8" s="16">
        <f>IF(($E8       =0),0,(($P8       /$E8       )*100))</f>
        <v>53.228279837131829</v>
      </c>
      <c r="U8" s="18">
        <f>IF(($E8       =0),0,(($Q8       /$E8       )*100))</f>
        <v>70.776283644439744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33213000</v>
      </c>
      <c r="C9" s="39">
        <f t="shared" si="2"/>
        <v>0</v>
      </c>
      <c r="D9" s="39">
        <f t="shared" si="2"/>
        <v>0</v>
      </c>
      <c r="E9" s="39">
        <f t="shared" si="2"/>
        <v>33213000</v>
      </c>
      <c r="F9" s="40">
        <f t="shared" si="2"/>
        <v>33213000</v>
      </c>
      <c r="G9" s="41">
        <f t="shared" si="2"/>
        <v>33213000</v>
      </c>
      <c r="H9" s="40">
        <f t="shared" si="2"/>
        <v>4190000</v>
      </c>
      <c r="I9" s="41">
        <f t="shared" si="2"/>
        <v>9629826</v>
      </c>
      <c r="J9" s="40">
        <f t="shared" si="2"/>
        <v>6819000</v>
      </c>
      <c r="K9" s="41">
        <f t="shared" si="2"/>
        <v>8586846</v>
      </c>
      <c r="L9" s="40">
        <f t="shared" si="2"/>
        <v>6500000</v>
      </c>
      <c r="M9" s="41">
        <f t="shared" si="2"/>
        <v>5166550</v>
      </c>
      <c r="N9" s="40">
        <f t="shared" si="2"/>
        <v>0</v>
      </c>
      <c r="O9" s="41">
        <f t="shared" si="2"/>
        <v>0</v>
      </c>
      <c r="P9" s="40">
        <f t="shared" si="2"/>
        <v>17509000</v>
      </c>
      <c r="Q9" s="41">
        <f t="shared" si="2"/>
        <v>23383222</v>
      </c>
      <c r="R9" s="20">
        <f>IF(($J9       =0),0,((($L9       -$J9       )/$J9       )*100))</f>
        <v>-4.6781052940313828</v>
      </c>
      <c r="S9" s="21">
        <f>IF(($K9       =0),0,((($M9       -$K9       )/$K9       )*100))</f>
        <v>-39.831807860534589</v>
      </c>
      <c r="T9" s="20">
        <f>IF(($E9       =0),0,(($P9       /$E9       )*100))</f>
        <v>52.717309487248961</v>
      </c>
      <c r="U9" s="22">
        <f>IF(($E9       =0),0,(($Q9       /$E9       )*100))</f>
        <v>70.403823803932198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24436000</v>
      </c>
      <c r="C10" s="42"/>
      <c r="D10" s="42"/>
      <c r="E10" s="42">
        <f t="shared" ref="E10:E41" si="4">$B10      +$C10      +$D10</f>
        <v>24436000</v>
      </c>
      <c r="F10" s="43">
        <v>24436000</v>
      </c>
      <c r="G10" s="44">
        <v>24436000</v>
      </c>
      <c r="H10" s="43">
        <v>4190000</v>
      </c>
      <c r="I10" s="44">
        <v>6129826</v>
      </c>
      <c r="J10" s="43">
        <v>6819000</v>
      </c>
      <c r="K10" s="44">
        <v>8586846</v>
      </c>
      <c r="L10" s="43">
        <v>6500000</v>
      </c>
      <c r="M10" s="44">
        <v>2326050</v>
      </c>
      <c r="N10" s="43"/>
      <c r="O10" s="44"/>
      <c r="P10" s="43">
        <f t="shared" ref="P10:P41" si="5">$H10      +$J10      +$L10      +$N10</f>
        <v>17509000</v>
      </c>
      <c r="Q10" s="44">
        <f t="shared" ref="Q10:Q41" si="6">$I10      +$K10      +$M10      +$O10</f>
        <v>17042722</v>
      </c>
      <c r="R10" s="24">
        <f t="shared" ref="R10:R41" si="7">IF(($J10      =0),0,((($L10      -$J10      )/$J10      )*100))</f>
        <v>-4.6781052940313828</v>
      </c>
      <c r="S10" s="25">
        <f t="shared" ref="S10:S41" si="8">IF(($K10      =0),0,((($M10      -$K10      )/$K10      )*100))</f>
        <v>-72.911474131479707</v>
      </c>
      <c r="T10" s="24">
        <f t="shared" ref="T10:T41" si="9">IF(($E10      =0),0,(($P10      /$E10      )*100))</f>
        <v>71.652479947618261</v>
      </c>
      <c r="U10" s="26">
        <f t="shared" ref="U10:U41" si="10">IF(($E10      =0),0,(($Q10      /$E10      )*100))</f>
        <v>69.744319855950238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8777000</v>
      </c>
      <c r="C13" s="42"/>
      <c r="D13" s="42"/>
      <c r="E13" s="42">
        <f t="shared" si="4"/>
        <v>8777000</v>
      </c>
      <c r="F13" s="43">
        <v>8777000</v>
      </c>
      <c r="G13" s="44">
        <v>8777000</v>
      </c>
      <c r="H13" s="43"/>
      <c r="I13" s="44">
        <v>3500000</v>
      </c>
      <c r="J13" s="43"/>
      <c r="K13" s="44"/>
      <c r="L13" s="43"/>
      <c r="M13" s="44">
        <v>2840500</v>
      </c>
      <c r="N13" s="43"/>
      <c r="O13" s="44"/>
      <c r="P13" s="43">
        <f t="shared" si="5"/>
        <v>0</v>
      </c>
      <c r="Q13" s="44">
        <f t="shared" si="6"/>
        <v>6340500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72.239945311609887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4609000</v>
      </c>
      <c r="C28" s="39">
        <f t="shared" si="11"/>
        <v>0</v>
      </c>
      <c r="D28" s="39">
        <f t="shared" si="11"/>
        <v>0</v>
      </c>
      <c r="E28" s="39">
        <f t="shared" si="11"/>
        <v>4609000</v>
      </c>
      <c r="F28" s="40">
        <f t="shared" si="11"/>
        <v>4609000</v>
      </c>
      <c r="G28" s="41">
        <f t="shared" si="11"/>
        <v>4609000</v>
      </c>
      <c r="H28" s="40">
        <f t="shared" si="11"/>
        <v>660000</v>
      </c>
      <c r="I28" s="41">
        <f t="shared" si="11"/>
        <v>1181116</v>
      </c>
      <c r="J28" s="40">
        <f t="shared" si="11"/>
        <v>1388000</v>
      </c>
      <c r="K28" s="41">
        <f t="shared" si="11"/>
        <v>2053820</v>
      </c>
      <c r="L28" s="40">
        <f t="shared" si="11"/>
        <v>575000</v>
      </c>
      <c r="M28" s="41">
        <f t="shared" si="11"/>
        <v>150848</v>
      </c>
      <c r="N28" s="40">
        <f t="shared" si="11"/>
        <v>0</v>
      </c>
      <c r="O28" s="41">
        <f t="shared" si="11"/>
        <v>0</v>
      </c>
      <c r="P28" s="40">
        <f t="shared" si="11"/>
        <v>2623000</v>
      </c>
      <c r="Q28" s="41">
        <f t="shared" si="11"/>
        <v>3385784</v>
      </c>
      <c r="R28" s="20">
        <f t="shared" si="7"/>
        <v>-58.573487031700289</v>
      </c>
      <c r="S28" s="21">
        <f t="shared" si="8"/>
        <v>-92.6552472952839</v>
      </c>
      <c r="T28" s="20">
        <f t="shared" si="9"/>
        <v>56.910392709915378</v>
      </c>
      <c r="U28" s="22">
        <f t="shared" si="10"/>
        <v>73.460273378173142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2700000</v>
      </c>
      <c r="C31" s="42"/>
      <c r="D31" s="42"/>
      <c r="E31" s="42">
        <f t="shared" si="4"/>
        <v>2700000</v>
      </c>
      <c r="F31" s="43">
        <v>2700000</v>
      </c>
      <c r="G31" s="44">
        <v>2700000</v>
      </c>
      <c r="H31" s="43">
        <v>183000</v>
      </c>
      <c r="I31" s="44">
        <v>332000</v>
      </c>
      <c r="J31" s="43">
        <v>521000</v>
      </c>
      <c r="K31" s="44">
        <v>1186204</v>
      </c>
      <c r="L31" s="43">
        <v>383000</v>
      </c>
      <c r="M31" s="44">
        <v>531581</v>
      </c>
      <c r="N31" s="43"/>
      <c r="O31" s="44"/>
      <c r="P31" s="43">
        <f t="shared" si="5"/>
        <v>1087000</v>
      </c>
      <c r="Q31" s="44">
        <f t="shared" si="6"/>
        <v>2049785</v>
      </c>
      <c r="R31" s="24">
        <f t="shared" si="7"/>
        <v>-26.487523992322458</v>
      </c>
      <c r="S31" s="25">
        <f t="shared" si="8"/>
        <v>-55.186376036499631</v>
      </c>
      <c r="T31" s="24">
        <f t="shared" si="9"/>
        <v>40.25925925925926</v>
      </c>
      <c r="U31" s="26">
        <f t="shared" si="10"/>
        <v>75.91796296296296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1909000</v>
      </c>
      <c r="C33" s="42"/>
      <c r="D33" s="42"/>
      <c r="E33" s="42">
        <f t="shared" si="4"/>
        <v>1909000</v>
      </c>
      <c r="F33" s="43">
        <v>1909000</v>
      </c>
      <c r="G33" s="44">
        <v>1909000</v>
      </c>
      <c r="H33" s="43">
        <v>477000</v>
      </c>
      <c r="I33" s="44">
        <v>849116</v>
      </c>
      <c r="J33" s="43">
        <v>867000</v>
      </c>
      <c r="K33" s="44">
        <v>867616</v>
      </c>
      <c r="L33" s="43">
        <v>192000</v>
      </c>
      <c r="M33" s="44">
        <v>-380733</v>
      </c>
      <c r="N33" s="43"/>
      <c r="O33" s="44"/>
      <c r="P33" s="43">
        <f t="shared" si="5"/>
        <v>1536000</v>
      </c>
      <c r="Q33" s="44">
        <f t="shared" si="6"/>
        <v>1335999</v>
      </c>
      <c r="R33" s="24">
        <f t="shared" si="7"/>
        <v>-77.854671280276818</v>
      </c>
      <c r="S33" s="25">
        <f t="shared" si="8"/>
        <v>-143.88266237598199</v>
      </c>
      <c r="T33" s="24">
        <f t="shared" si="9"/>
        <v>80.46097433211105</v>
      </c>
      <c r="U33" s="26">
        <f t="shared" si="10"/>
        <v>69.984232582503921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19323000</v>
      </c>
      <c r="C43" s="45">
        <f t="shared" si="20"/>
        <v>-5338000</v>
      </c>
      <c r="D43" s="45">
        <f t="shared" si="20"/>
        <v>0</v>
      </c>
      <c r="E43" s="45">
        <f t="shared" si="20"/>
        <v>13985000</v>
      </c>
      <c r="F43" s="46">
        <f t="shared" si="20"/>
        <v>19323000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19323000</v>
      </c>
      <c r="C44" s="39">
        <f t="shared" si="22"/>
        <v>-5338000</v>
      </c>
      <c r="D44" s="39">
        <f t="shared" si="22"/>
        <v>0</v>
      </c>
      <c r="E44" s="39">
        <f t="shared" si="22"/>
        <v>13985000</v>
      </c>
      <c r="F44" s="40">
        <f t="shared" si="22"/>
        <v>19323000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19323000</v>
      </c>
      <c r="C46" s="42">
        <v>-5338000</v>
      </c>
      <c r="D46" s="42"/>
      <c r="E46" s="42">
        <f t="shared" si="13"/>
        <v>13985000</v>
      </c>
      <c r="F46" s="43">
        <v>19323000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57145000</v>
      </c>
      <c r="C61" s="39">
        <f t="shared" si="26"/>
        <v>-5338000</v>
      </c>
      <c r="D61" s="39">
        <f t="shared" si="26"/>
        <v>0</v>
      </c>
      <c r="E61" s="39">
        <f t="shared" si="26"/>
        <v>51807000</v>
      </c>
      <c r="F61" s="40">
        <f t="shared" si="26"/>
        <v>57145000</v>
      </c>
      <c r="G61" s="41">
        <f t="shared" si="26"/>
        <v>37822000</v>
      </c>
      <c r="H61" s="40">
        <f t="shared" si="26"/>
        <v>4850000</v>
      </c>
      <c r="I61" s="41">
        <f t="shared" si="26"/>
        <v>10810942</v>
      </c>
      <c r="J61" s="40">
        <f t="shared" si="26"/>
        <v>8207000</v>
      </c>
      <c r="K61" s="41">
        <f t="shared" si="26"/>
        <v>10640666</v>
      </c>
      <c r="L61" s="40">
        <f t="shared" si="26"/>
        <v>7075000</v>
      </c>
      <c r="M61" s="41">
        <f t="shared" si="26"/>
        <v>5317398</v>
      </c>
      <c r="N61" s="40">
        <f t="shared" si="26"/>
        <v>0</v>
      </c>
      <c r="O61" s="41">
        <f t="shared" si="26"/>
        <v>0</v>
      </c>
      <c r="P61" s="40">
        <f t="shared" si="26"/>
        <v>20132000</v>
      </c>
      <c r="Q61" s="41">
        <f t="shared" si="26"/>
        <v>26769006</v>
      </c>
      <c r="R61" s="20">
        <f t="shared" si="16"/>
        <v>-13.793103448275861</v>
      </c>
      <c r="S61" s="21">
        <f t="shared" si="17"/>
        <v>-50.027582859945042</v>
      </c>
      <c r="T61" s="20">
        <f t="shared" si="18"/>
        <v>38.859613565734357</v>
      </c>
      <c r="U61" s="22">
        <f t="shared" si="19"/>
        <v>51.670635242341767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57145000</v>
      </c>
      <c r="C65" s="48">
        <f t="shared" si="30"/>
        <v>-5338000</v>
      </c>
      <c r="D65" s="48">
        <f t="shared" si="30"/>
        <v>0</v>
      </c>
      <c r="E65" s="48">
        <f t="shared" si="30"/>
        <v>51807000</v>
      </c>
      <c r="F65" s="49">
        <f t="shared" si="30"/>
        <v>57145000</v>
      </c>
      <c r="G65" s="50">
        <f t="shared" si="30"/>
        <v>37822000</v>
      </c>
      <c r="H65" s="49">
        <f t="shared" si="30"/>
        <v>4850000</v>
      </c>
      <c r="I65" s="50">
        <f t="shared" si="30"/>
        <v>10810942</v>
      </c>
      <c r="J65" s="49">
        <f t="shared" si="30"/>
        <v>8207000</v>
      </c>
      <c r="K65" s="50">
        <f t="shared" si="30"/>
        <v>10640666</v>
      </c>
      <c r="L65" s="49">
        <f t="shared" si="30"/>
        <v>7075000</v>
      </c>
      <c r="M65" s="51">
        <f t="shared" si="30"/>
        <v>5317398</v>
      </c>
      <c r="N65" s="49">
        <f t="shared" si="30"/>
        <v>0</v>
      </c>
      <c r="O65" s="50">
        <f t="shared" si="30"/>
        <v>0</v>
      </c>
      <c r="P65" s="49">
        <f t="shared" si="30"/>
        <v>20132000</v>
      </c>
      <c r="Q65" s="50">
        <f t="shared" si="30"/>
        <v>26769006</v>
      </c>
      <c r="R65" s="34">
        <f t="shared" si="16"/>
        <v>-13.793103448275861</v>
      </c>
      <c r="S65" s="35">
        <f t="shared" si="17"/>
        <v>-50.027582859945042</v>
      </c>
      <c r="T65" s="34">
        <f t="shared" si="18"/>
        <v>38.859613565734357</v>
      </c>
      <c r="U65" s="35">
        <f t="shared" si="19"/>
        <v>51.670635242341767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131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41317000</v>
      </c>
      <c r="C8" s="36">
        <f t="shared" si="0"/>
        <v>5300000</v>
      </c>
      <c r="D8" s="36">
        <f t="shared" si="0"/>
        <v>0</v>
      </c>
      <c r="E8" s="36">
        <f t="shared" si="0"/>
        <v>46617000</v>
      </c>
      <c r="F8" s="37">
        <f t="shared" si="0"/>
        <v>46617000</v>
      </c>
      <c r="G8" s="38">
        <f t="shared" si="0"/>
        <v>46617000</v>
      </c>
      <c r="H8" s="37">
        <f t="shared" si="0"/>
        <v>12854000</v>
      </c>
      <c r="I8" s="38">
        <f t="shared" si="0"/>
        <v>14771204</v>
      </c>
      <c r="J8" s="37">
        <f t="shared" si="0"/>
        <v>8582000</v>
      </c>
      <c r="K8" s="38">
        <f t="shared" si="0"/>
        <v>8583172</v>
      </c>
      <c r="L8" s="37">
        <f t="shared" si="0"/>
        <v>11481000</v>
      </c>
      <c r="M8" s="38">
        <f t="shared" si="0"/>
        <v>8935771</v>
      </c>
      <c r="N8" s="37">
        <f t="shared" si="0"/>
        <v>0</v>
      </c>
      <c r="O8" s="38">
        <f t="shared" si="0"/>
        <v>0</v>
      </c>
      <c r="P8" s="37">
        <f t="shared" si="0"/>
        <v>32917000</v>
      </c>
      <c r="Q8" s="38">
        <f t="shared" si="0"/>
        <v>32290147</v>
      </c>
      <c r="R8" s="16">
        <f>IF(($J8       =0),0,((($L8       -$J8       )/$J8       )*100))</f>
        <v>33.780004660918202</v>
      </c>
      <c r="S8" s="17">
        <f>IF(($K8       =0),0,((($M8       -$K8       )/$K8       )*100))</f>
        <v>4.1080267295121198</v>
      </c>
      <c r="T8" s="16">
        <f>IF(($E8       =0),0,(($P8       /$E8       )*100))</f>
        <v>70.611579466718155</v>
      </c>
      <c r="U8" s="18">
        <f>IF(($E8       =0),0,(($Q8       /$E8       )*100))</f>
        <v>69.266891906386093</v>
      </c>
      <c r="V8" s="37">
        <f t="shared" ref="V8:W8" si="1">+V9+V28</f>
        <v>3259000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37418000</v>
      </c>
      <c r="C9" s="39">
        <f t="shared" si="2"/>
        <v>0</v>
      </c>
      <c r="D9" s="39">
        <f t="shared" si="2"/>
        <v>0</v>
      </c>
      <c r="E9" s="39">
        <f t="shared" si="2"/>
        <v>37418000</v>
      </c>
      <c r="F9" s="40">
        <f t="shared" si="2"/>
        <v>37418000</v>
      </c>
      <c r="G9" s="41">
        <f t="shared" si="2"/>
        <v>37418000</v>
      </c>
      <c r="H9" s="40">
        <f t="shared" si="2"/>
        <v>11226000</v>
      </c>
      <c r="I9" s="41">
        <f t="shared" si="2"/>
        <v>12803541</v>
      </c>
      <c r="J9" s="40">
        <f t="shared" si="2"/>
        <v>7605000</v>
      </c>
      <c r="K9" s="41">
        <f t="shared" si="2"/>
        <v>7605126</v>
      </c>
      <c r="L9" s="40">
        <f t="shared" si="2"/>
        <v>11226000</v>
      </c>
      <c r="M9" s="41">
        <f t="shared" si="2"/>
        <v>8354799</v>
      </c>
      <c r="N9" s="40">
        <f t="shared" si="2"/>
        <v>0</v>
      </c>
      <c r="O9" s="41">
        <f t="shared" si="2"/>
        <v>0</v>
      </c>
      <c r="P9" s="40">
        <f t="shared" si="2"/>
        <v>30057000</v>
      </c>
      <c r="Q9" s="41">
        <f t="shared" si="2"/>
        <v>28763466</v>
      </c>
      <c r="R9" s="20">
        <f>IF(($J9       =0),0,((($L9       -$J9       )/$J9       )*100))</f>
        <v>47.61341222879684</v>
      </c>
      <c r="S9" s="21">
        <f>IF(($K9       =0),0,((($M9       -$K9       )/$K9       )*100))</f>
        <v>9.8574698170681199</v>
      </c>
      <c r="T9" s="20">
        <f>IF(($E9       =0),0,(($P9       /$E9       )*100))</f>
        <v>80.327649794216683</v>
      </c>
      <c r="U9" s="22">
        <f>IF(($E9       =0),0,(($Q9       /$E9       )*100))</f>
        <v>76.870666524132773</v>
      </c>
      <c r="V9" s="40">
        <f t="shared" ref="V9:W9" si="3">SUM(V10:V27)</f>
        <v>3259000</v>
      </c>
      <c r="W9" s="41">
        <f t="shared" si="3"/>
        <v>0</v>
      </c>
    </row>
    <row r="10" spans="1:23" x14ac:dyDescent="0.2">
      <c r="A10" s="23" t="s">
        <v>36</v>
      </c>
      <c r="B10" s="42">
        <v>37418000</v>
      </c>
      <c r="C10" s="42"/>
      <c r="D10" s="42"/>
      <c r="E10" s="42">
        <f t="shared" ref="E10:E41" si="4">$B10      +$C10      +$D10</f>
        <v>37418000</v>
      </c>
      <c r="F10" s="43">
        <v>37418000</v>
      </c>
      <c r="G10" s="44">
        <v>37418000</v>
      </c>
      <c r="H10" s="43">
        <v>11226000</v>
      </c>
      <c r="I10" s="44">
        <v>12803541</v>
      </c>
      <c r="J10" s="43">
        <v>7605000</v>
      </c>
      <c r="K10" s="44">
        <v>7605126</v>
      </c>
      <c r="L10" s="43">
        <v>11226000</v>
      </c>
      <c r="M10" s="44">
        <v>8354799</v>
      </c>
      <c r="N10" s="43"/>
      <c r="O10" s="44"/>
      <c r="P10" s="43">
        <f t="shared" ref="P10:P41" si="5">$H10      +$J10      +$L10      +$N10</f>
        <v>30057000</v>
      </c>
      <c r="Q10" s="44">
        <f t="shared" ref="Q10:Q41" si="6">$I10      +$K10      +$M10      +$O10</f>
        <v>28763466</v>
      </c>
      <c r="R10" s="24">
        <f t="shared" ref="R10:R41" si="7">IF(($J10      =0),0,((($L10      -$J10      )/$J10      )*100))</f>
        <v>47.61341222879684</v>
      </c>
      <c r="S10" s="25">
        <f t="shared" ref="S10:S41" si="8">IF(($K10      =0),0,((($M10      -$K10      )/$K10      )*100))</f>
        <v>9.8574698170681199</v>
      </c>
      <c r="T10" s="24">
        <f t="shared" ref="T10:T41" si="9">IF(($E10      =0),0,(($P10      /$E10      )*100))</f>
        <v>80.327649794216683</v>
      </c>
      <c r="U10" s="26">
        <f t="shared" ref="U10:U41" si="10">IF(($E10      =0),0,(($Q10      /$E10      )*100))</f>
        <v>76.870666524132773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>
        <v>3259000</v>
      </c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3899000</v>
      </c>
      <c r="C28" s="39">
        <f t="shared" si="11"/>
        <v>5300000</v>
      </c>
      <c r="D28" s="39">
        <f t="shared" si="11"/>
        <v>0</v>
      </c>
      <c r="E28" s="39">
        <f t="shared" si="11"/>
        <v>9199000</v>
      </c>
      <c r="F28" s="40">
        <f t="shared" si="11"/>
        <v>9199000</v>
      </c>
      <c r="G28" s="41">
        <f t="shared" si="11"/>
        <v>9199000</v>
      </c>
      <c r="H28" s="40">
        <f t="shared" si="11"/>
        <v>1628000</v>
      </c>
      <c r="I28" s="41">
        <f t="shared" si="11"/>
        <v>1967663</v>
      </c>
      <c r="J28" s="40">
        <f t="shared" si="11"/>
        <v>977000</v>
      </c>
      <c r="K28" s="41">
        <f t="shared" si="11"/>
        <v>978046</v>
      </c>
      <c r="L28" s="40">
        <f t="shared" si="11"/>
        <v>255000</v>
      </c>
      <c r="M28" s="41">
        <f t="shared" si="11"/>
        <v>580972</v>
      </c>
      <c r="N28" s="40">
        <f t="shared" si="11"/>
        <v>0</v>
      </c>
      <c r="O28" s="41">
        <f t="shared" si="11"/>
        <v>0</v>
      </c>
      <c r="P28" s="40">
        <f t="shared" si="11"/>
        <v>2860000</v>
      </c>
      <c r="Q28" s="41">
        <f t="shared" si="11"/>
        <v>3526681</v>
      </c>
      <c r="R28" s="20">
        <f t="shared" si="7"/>
        <v>-73.89969293756397</v>
      </c>
      <c r="S28" s="21">
        <f t="shared" si="8"/>
        <v>-40.598703946440146</v>
      </c>
      <c r="T28" s="20">
        <f t="shared" si="9"/>
        <v>31.090335906076749</v>
      </c>
      <c r="U28" s="22">
        <f t="shared" si="10"/>
        <v>38.33765626698554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1104000</v>
      </c>
      <c r="I31" s="44">
        <v>617144</v>
      </c>
      <c r="J31" s="43">
        <v>229000</v>
      </c>
      <c r="K31" s="44">
        <v>229565</v>
      </c>
      <c r="L31" s="43">
        <v>255000</v>
      </c>
      <c r="M31" s="44">
        <v>580972</v>
      </c>
      <c r="N31" s="43"/>
      <c r="O31" s="44"/>
      <c r="P31" s="43">
        <f t="shared" si="5"/>
        <v>1588000</v>
      </c>
      <c r="Q31" s="44">
        <f t="shared" si="6"/>
        <v>1427681</v>
      </c>
      <c r="R31" s="24">
        <f t="shared" si="7"/>
        <v>11.353711790393014</v>
      </c>
      <c r="S31" s="25">
        <f t="shared" si="8"/>
        <v>153.07516389693552</v>
      </c>
      <c r="T31" s="24">
        <f t="shared" si="9"/>
        <v>88.222222222222229</v>
      </c>
      <c r="U31" s="26">
        <f t="shared" si="10"/>
        <v>79.31561111111111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2099000</v>
      </c>
      <c r="C33" s="42"/>
      <c r="D33" s="42"/>
      <c r="E33" s="42">
        <f t="shared" si="4"/>
        <v>2099000</v>
      </c>
      <c r="F33" s="43">
        <v>2099000</v>
      </c>
      <c r="G33" s="44">
        <v>2099000</v>
      </c>
      <c r="H33" s="43">
        <v>524000</v>
      </c>
      <c r="I33" s="44">
        <v>1350519</v>
      </c>
      <c r="J33" s="43">
        <v>748000</v>
      </c>
      <c r="K33" s="44">
        <v>748481</v>
      </c>
      <c r="L33" s="43"/>
      <c r="M33" s="44"/>
      <c r="N33" s="43"/>
      <c r="O33" s="44"/>
      <c r="P33" s="43">
        <f t="shared" si="5"/>
        <v>1272000</v>
      </c>
      <c r="Q33" s="44">
        <f t="shared" si="6"/>
        <v>2099000</v>
      </c>
      <c r="R33" s="24">
        <f t="shared" si="7"/>
        <v>-100</v>
      </c>
      <c r="S33" s="25">
        <f t="shared" si="8"/>
        <v>-100</v>
      </c>
      <c r="T33" s="24">
        <f t="shared" si="9"/>
        <v>60.600285850404958</v>
      </c>
      <c r="U33" s="26">
        <f t="shared" si="10"/>
        <v>100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5300000</v>
      </c>
      <c r="D37" s="42"/>
      <c r="E37" s="42">
        <f t="shared" si="4"/>
        <v>5300000</v>
      </c>
      <c r="F37" s="43">
        <v>5300000</v>
      </c>
      <c r="G37" s="44">
        <v>5300000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12765000</v>
      </c>
      <c r="C43" s="45">
        <f t="shared" si="20"/>
        <v>13841000</v>
      </c>
      <c r="D43" s="45">
        <f t="shared" si="20"/>
        <v>0</v>
      </c>
      <c r="E43" s="45">
        <f t="shared" si="20"/>
        <v>26606000</v>
      </c>
      <c r="F43" s="46">
        <f t="shared" si="20"/>
        <v>12765000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12765000</v>
      </c>
      <c r="C44" s="39">
        <f t="shared" si="22"/>
        <v>13841000</v>
      </c>
      <c r="D44" s="39">
        <f t="shared" si="22"/>
        <v>0</v>
      </c>
      <c r="E44" s="39">
        <f t="shared" si="22"/>
        <v>26606000</v>
      </c>
      <c r="F44" s="40">
        <f t="shared" si="22"/>
        <v>12765000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12765000</v>
      </c>
      <c r="C46" s="42">
        <v>13841000</v>
      </c>
      <c r="D46" s="42"/>
      <c r="E46" s="42">
        <f t="shared" si="13"/>
        <v>26606000</v>
      </c>
      <c r="F46" s="43">
        <v>12765000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54082000</v>
      </c>
      <c r="C61" s="39">
        <f t="shared" si="26"/>
        <v>19141000</v>
      </c>
      <c r="D61" s="39">
        <f t="shared" si="26"/>
        <v>0</v>
      </c>
      <c r="E61" s="39">
        <f t="shared" si="26"/>
        <v>73223000</v>
      </c>
      <c r="F61" s="40">
        <f t="shared" si="26"/>
        <v>59382000</v>
      </c>
      <c r="G61" s="41">
        <f t="shared" si="26"/>
        <v>46617000</v>
      </c>
      <c r="H61" s="40">
        <f t="shared" si="26"/>
        <v>12854000</v>
      </c>
      <c r="I61" s="41">
        <f t="shared" si="26"/>
        <v>14771204</v>
      </c>
      <c r="J61" s="40">
        <f t="shared" si="26"/>
        <v>8582000</v>
      </c>
      <c r="K61" s="41">
        <f t="shared" si="26"/>
        <v>8583172</v>
      </c>
      <c r="L61" s="40">
        <f t="shared" si="26"/>
        <v>11481000</v>
      </c>
      <c r="M61" s="41">
        <f t="shared" si="26"/>
        <v>8935771</v>
      </c>
      <c r="N61" s="40">
        <f t="shared" si="26"/>
        <v>0</v>
      </c>
      <c r="O61" s="41">
        <f t="shared" si="26"/>
        <v>0</v>
      </c>
      <c r="P61" s="40">
        <f t="shared" si="26"/>
        <v>32917000</v>
      </c>
      <c r="Q61" s="41">
        <f t="shared" si="26"/>
        <v>32290147</v>
      </c>
      <c r="R61" s="20">
        <f t="shared" si="16"/>
        <v>33.780004660918202</v>
      </c>
      <c r="S61" s="21">
        <f t="shared" si="17"/>
        <v>4.1080267295121198</v>
      </c>
      <c r="T61" s="20">
        <f t="shared" si="18"/>
        <v>44.954454201548693</v>
      </c>
      <c r="U61" s="22">
        <f t="shared" si="19"/>
        <v>44.09836663343485</v>
      </c>
      <c r="V61" s="40">
        <f t="shared" ref="V61:W61" si="27">+V8+V43</f>
        <v>3259000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54082000</v>
      </c>
      <c r="C65" s="48">
        <f t="shared" si="30"/>
        <v>19141000</v>
      </c>
      <c r="D65" s="48">
        <f t="shared" si="30"/>
        <v>0</v>
      </c>
      <c r="E65" s="48">
        <f t="shared" si="30"/>
        <v>73223000</v>
      </c>
      <c r="F65" s="49">
        <f t="shared" si="30"/>
        <v>59382000</v>
      </c>
      <c r="G65" s="50">
        <f t="shared" si="30"/>
        <v>46617000</v>
      </c>
      <c r="H65" s="49">
        <f t="shared" si="30"/>
        <v>12854000</v>
      </c>
      <c r="I65" s="50">
        <f t="shared" si="30"/>
        <v>14771204</v>
      </c>
      <c r="J65" s="49">
        <f t="shared" si="30"/>
        <v>8582000</v>
      </c>
      <c r="K65" s="50">
        <f t="shared" si="30"/>
        <v>8583172</v>
      </c>
      <c r="L65" s="49">
        <f t="shared" si="30"/>
        <v>11481000</v>
      </c>
      <c r="M65" s="51">
        <f t="shared" si="30"/>
        <v>8935771</v>
      </c>
      <c r="N65" s="49">
        <f t="shared" si="30"/>
        <v>0</v>
      </c>
      <c r="O65" s="50">
        <f t="shared" si="30"/>
        <v>0</v>
      </c>
      <c r="P65" s="49">
        <f t="shared" si="30"/>
        <v>32917000</v>
      </c>
      <c r="Q65" s="50">
        <f t="shared" si="30"/>
        <v>32290147</v>
      </c>
      <c r="R65" s="34">
        <f t="shared" si="16"/>
        <v>33.780004660918202</v>
      </c>
      <c r="S65" s="35">
        <f t="shared" si="17"/>
        <v>4.1080267295121198</v>
      </c>
      <c r="T65" s="34">
        <f t="shared" si="18"/>
        <v>44.954454201548693</v>
      </c>
      <c r="U65" s="35">
        <f t="shared" si="19"/>
        <v>44.09836663343485</v>
      </c>
      <c r="V65" s="49">
        <f>+V61+V62</f>
        <v>3259000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132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232022000</v>
      </c>
      <c r="C8" s="36">
        <f t="shared" si="0"/>
        <v>-22637000</v>
      </c>
      <c r="D8" s="36">
        <f t="shared" si="0"/>
        <v>0</v>
      </c>
      <c r="E8" s="36">
        <f t="shared" si="0"/>
        <v>209385000</v>
      </c>
      <c r="F8" s="37">
        <f t="shared" si="0"/>
        <v>230785000</v>
      </c>
      <c r="G8" s="38">
        <f t="shared" si="0"/>
        <v>209385000</v>
      </c>
      <c r="H8" s="37">
        <f t="shared" si="0"/>
        <v>80716000</v>
      </c>
      <c r="I8" s="38">
        <f t="shared" si="0"/>
        <v>91658988</v>
      </c>
      <c r="J8" s="37">
        <f t="shared" si="0"/>
        <v>34282000</v>
      </c>
      <c r="K8" s="38">
        <f t="shared" si="0"/>
        <v>38930093</v>
      </c>
      <c r="L8" s="37">
        <f t="shared" si="0"/>
        <v>29162000</v>
      </c>
      <c r="M8" s="38">
        <f t="shared" si="0"/>
        <v>11090103</v>
      </c>
      <c r="N8" s="37">
        <f t="shared" si="0"/>
        <v>0</v>
      </c>
      <c r="O8" s="38">
        <f t="shared" si="0"/>
        <v>0</v>
      </c>
      <c r="P8" s="37">
        <f t="shared" si="0"/>
        <v>144160000</v>
      </c>
      <c r="Q8" s="38">
        <f t="shared" si="0"/>
        <v>141679184</v>
      </c>
      <c r="R8" s="16">
        <f>IF(($J8       =0),0,((($L8       -$J8       )/$J8       )*100))</f>
        <v>-14.934951286389358</v>
      </c>
      <c r="S8" s="17">
        <f>IF(($K8       =0),0,((($M8       -$K8       )/$K8       )*100))</f>
        <v>-71.512775476801465</v>
      </c>
      <c r="T8" s="16">
        <f>IF(($E8       =0),0,(($P8       /$E8       )*100))</f>
        <v>68.849248991092963</v>
      </c>
      <c r="U8" s="18">
        <f>IF(($E8       =0),0,(($Q8       /$E8       )*100))</f>
        <v>67.664438235785752</v>
      </c>
      <c r="V8" s="37">
        <f t="shared" ref="V8:W8" si="1">+V9+V28</f>
        <v>6933000</v>
      </c>
      <c r="W8" s="38">
        <f t="shared" si="1"/>
        <v>6028000</v>
      </c>
    </row>
    <row r="9" spans="1:23" x14ac:dyDescent="0.2">
      <c r="A9" s="19" t="s">
        <v>35</v>
      </c>
      <c r="B9" s="39">
        <f t="shared" ref="B9:Q9" si="2">SUM(B10:B27)</f>
        <v>221348000</v>
      </c>
      <c r="C9" s="39">
        <f t="shared" si="2"/>
        <v>-22400000</v>
      </c>
      <c r="D9" s="39">
        <f t="shared" si="2"/>
        <v>0</v>
      </c>
      <c r="E9" s="39">
        <f t="shared" si="2"/>
        <v>198948000</v>
      </c>
      <c r="F9" s="40">
        <f t="shared" si="2"/>
        <v>220348000</v>
      </c>
      <c r="G9" s="41">
        <f t="shared" si="2"/>
        <v>198948000</v>
      </c>
      <c r="H9" s="40">
        <f t="shared" si="2"/>
        <v>78995000</v>
      </c>
      <c r="I9" s="41">
        <f t="shared" si="2"/>
        <v>91017533</v>
      </c>
      <c r="J9" s="40">
        <f t="shared" si="2"/>
        <v>33452000</v>
      </c>
      <c r="K9" s="41">
        <f t="shared" si="2"/>
        <v>38065021</v>
      </c>
      <c r="L9" s="40">
        <f t="shared" si="2"/>
        <v>26928000</v>
      </c>
      <c r="M9" s="41">
        <f t="shared" si="2"/>
        <v>8318641</v>
      </c>
      <c r="N9" s="40">
        <f t="shared" si="2"/>
        <v>0</v>
      </c>
      <c r="O9" s="41">
        <f t="shared" si="2"/>
        <v>0</v>
      </c>
      <c r="P9" s="40">
        <f t="shared" si="2"/>
        <v>139375000</v>
      </c>
      <c r="Q9" s="41">
        <f t="shared" si="2"/>
        <v>137401195</v>
      </c>
      <c r="R9" s="20">
        <f>IF(($J9       =0),0,((($L9       -$J9       )/$J9       )*100))</f>
        <v>-19.502570847781897</v>
      </c>
      <c r="S9" s="21">
        <f>IF(($K9       =0),0,((($M9       -$K9       )/$K9       )*100))</f>
        <v>-78.146232994328315</v>
      </c>
      <c r="T9" s="20">
        <f>IF(($E9       =0),0,(($P9       /$E9       )*100))</f>
        <v>70.05599453123429</v>
      </c>
      <c r="U9" s="22">
        <f>IF(($E9       =0),0,(($Q9       /$E9       )*100))</f>
        <v>69.063873474475741</v>
      </c>
      <c r="V9" s="40">
        <f t="shared" ref="V9:W9" si="3">SUM(V10:V27)</f>
        <v>6933000</v>
      </c>
      <c r="W9" s="41">
        <f t="shared" si="3"/>
        <v>6028000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9850000</v>
      </c>
      <c r="C13" s="42">
        <v>-1940000</v>
      </c>
      <c r="D13" s="42"/>
      <c r="E13" s="42">
        <f t="shared" si="4"/>
        <v>7910000</v>
      </c>
      <c r="F13" s="43">
        <v>7910000</v>
      </c>
      <c r="G13" s="44">
        <v>7910000</v>
      </c>
      <c r="H13" s="43"/>
      <c r="I13" s="44"/>
      <c r="J13" s="43"/>
      <c r="K13" s="44"/>
      <c r="L13" s="43">
        <v>6783000</v>
      </c>
      <c r="M13" s="44">
        <v>2659872</v>
      </c>
      <c r="N13" s="43"/>
      <c r="O13" s="44"/>
      <c r="P13" s="43">
        <f t="shared" si="5"/>
        <v>6783000</v>
      </c>
      <c r="Q13" s="44">
        <f t="shared" si="6"/>
        <v>2659872</v>
      </c>
      <c r="R13" s="24">
        <f t="shared" si="7"/>
        <v>0</v>
      </c>
      <c r="S13" s="25">
        <f t="shared" si="8"/>
        <v>0</v>
      </c>
      <c r="T13" s="24">
        <f t="shared" si="9"/>
        <v>85.752212389380531</v>
      </c>
      <c r="U13" s="26">
        <f t="shared" si="10"/>
        <v>33.626700379266751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6933000</v>
      </c>
      <c r="W20" s="44">
        <v>6028000</v>
      </c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60000000</v>
      </c>
      <c r="C23" s="42">
        <v>-21400000</v>
      </c>
      <c r="D23" s="42"/>
      <c r="E23" s="42">
        <f t="shared" si="4"/>
        <v>38600000</v>
      </c>
      <c r="F23" s="43">
        <v>60000000</v>
      </c>
      <c r="G23" s="44">
        <v>38600000</v>
      </c>
      <c r="H23" s="43">
        <v>20600000</v>
      </c>
      <c r="I23" s="44">
        <v>31570333</v>
      </c>
      <c r="J23" s="43">
        <v>18000000</v>
      </c>
      <c r="K23" s="44">
        <v>28429668</v>
      </c>
      <c r="L23" s="43"/>
      <c r="M23" s="44"/>
      <c r="N23" s="43"/>
      <c r="O23" s="44"/>
      <c r="P23" s="43">
        <f t="shared" si="5"/>
        <v>38600000</v>
      </c>
      <c r="Q23" s="44">
        <f t="shared" si="6"/>
        <v>60000001</v>
      </c>
      <c r="R23" s="24">
        <f t="shared" si="7"/>
        <v>-100</v>
      </c>
      <c r="S23" s="25">
        <f t="shared" si="8"/>
        <v>-100</v>
      </c>
      <c r="T23" s="24">
        <f t="shared" si="9"/>
        <v>100</v>
      </c>
      <c r="U23" s="26">
        <f t="shared" si="10"/>
        <v>155.44041709844561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>
        <v>151498000</v>
      </c>
      <c r="C25" s="42">
        <v>940000</v>
      </c>
      <c r="D25" s="42"/>
      <c r="E25" s="42">
        <f t="shared" si="4"/>
        <v>152438000</v>
      </c>
      <c r="F25" s="43">
        <v>152438000</v>
      </c>
      <c r="G25" s="44">
        <v>152438000</v>
      </c>
      <c r="H25" s="43">
        <v>58395000</v>
      </c>
      <c r="I25" s="44">
        <v>59447200</v>
      </c>
      <c r="J25" s="43">
        <v>15452000</v>
      </c>
      <c r="K25" s="44">
        <v>9635353</v>
      </c>
      <c r="L25" s="43">
        <v>20145000</v>
      </c>
      <c r="M25" s="44">
        <v>5658769</v>
      </c>
      <c r="N25" s="43"/>
      <c r="O25" s="44"/>
      <c r="P25" s="43">
        <f t="shared" si="5"/>
        <v>93992000</v>
      </c>
      <c r="Q25" s="44">
        <f t="shared" si="6"/>
        <v>74741322</v>
      </c>
      <c r="R25" s="24">
        <f t="shared" si="7"/>
        <v>30.371472948485632</v>
      </c>
      <c r="S25" s="25">
        <f t="shared" si="8"/>
        <v>-41.270766104781011</v>
      </c>
      <c r="T25" s="24">
        <f t="shared" si="9"/>
        <v>61.659166349597868</v>
      </c>
      <c r="U25" s="26">
        <f t="shared" si="10"/>
        <v>49.030636717878743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10674000</v>
      </c>
      <c r="C28" s="39">
        <f t="shared" si="11"/>
        <v>-237000</v>
      </c>
      <c r="D28" s="39">
        <f t="shared" si="11"/>
        <v>0</v>
      </c>
      <c r="E28" s="39">
        <f t="shared" si="11"/>
        <v>10437000</v>
      </c>
      <c r="F28" s="40">
        <f t="shared" si="11"/>
        <v>10437000</v>
      </c>
      <c r="G28" s="41">
        <f t="shared" si="11"/>
        <v>10437000</v>
      </c>
      <c r="H28" s="40">
        <f t="shared" si="11"/>
        <v>1721000</v>
      </c>
      <c r="I28" s="41">
        <f t="shared" si="11"/>
        <v>641455</v>
      </c>
      <c r="J28" s="40">
        <f t="shared" si="11"/>
        <v>830000</v>
      </c>
      <c r="K28" s="41">
        <f t="shared" si="11"/>
        <v>865072</v>
      </c>
      <c r="L28" s="40">
        <f t="shared" si="11"/>
        <v>2234000</v>
      </c>
      <c r="M28" s="41">
        <f t="shared" si="11"/>
        <v>2771462</v>
      </c>
      <c r="N28" s="40">
        <f t="shared" si="11"/>
        <v>0</v>
      </c>
      <c r="O28" s="41">
        <f t="shared" si="11"/>
        <v>0</v>
      </c>
      <c r="P28" s="40">
        <f t="shared" si="11"/>
        <v>4785000</v>
      </c>
      <c r="Q28" s="41">
        <f t="shared" si="11"/>
        <v>4277989</v>
      </c>
      <c r="R28" s="20">
        <f t="shared" si="7"/>
        <v>169.15662650602411</v>
      </c>
      <c r="S28" s="21">
        <f t="shared" si="8"/>
        <v>220.37356428135459</v>
      </c>
      <c r="T28" s="20">
        <f t="shared" si="9"/>
        <v>45.846507617131358</v>
      </c>
      <c r="U28" s="22">
        <f t="shared" si="10"/>
        <v>40.988684487879659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2500000</v>
      </c>
      <c r="C31" s="42"/>
      <c r="D31" s="42"/>
      <c r="E31" s="42">
        <f t="shared" si="4"/>
        <v>2500000</v>
      </c>
      <c r="F31" s="43">
        <v>2500000</v>
      </c>
      <c r="G31" s="44">
        <v>2500000</v>
      </c>
      <c r="H31" s="43">
        <v>1392000</v>
      </c>
      <c r="I31" s="44">
        <v>283890</v>
      </c>
      <c r="J31" s="43">
        <v>221000</v>
      </c>
      <c r="K31" s="44">
        <v>221298</v>
      </c>
      <c r="L31" s="43">
        <v>788000</v>
      </c>
      <c r="M31" s="44">
        <v>1359101</v>
      </c>
      <c r="N31" s="43"/>
      <c r="O31" s="44"/>
      <c r="P31" s="43">
        <f t="shared" si="5"/>
        <v>2401000</v>
      </c>
      <c r="Q31" s="44">
        <f t="shared" si="6"/>
        <v>1864289</v>
      </c>
      <c r="R31" s="24">
        <f t="shared" si="7"/>
        <v>256.56108597285072</v>
      </c>
      <c r="S31" s="25">
        <f t="shared" si="8"/>
        <v>514.1496985964626</v>
      </c>
      <c r="T31" s="24">
        <f t="shared" si="9"/>
        <v>96.04</v>
      </c>
      <c r="U31" s="26">
        <f t="shared" si="10"/>
        <v>74.571560000000005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2674000</v>
      </c>
      <c r="C33" s="42">
        <v>-237000</v>
      </c>
      <c r="D33" s="42"/>
      <c r="E33" s="42">
        <f t="shared" si="4"/>
        <v>2437000</v>
      </c>
      <c r="F33" s="43">
        <v>2437000</v>
      </c>
      <c r="G33" s="44">
        <v>2437000</v>
      </c>
      <c r="H33" s="43">
        <v>287000</v>
      </c>
      <c r="I33" s="44">
        <v>274557</v>
      </c>
      <c r="J33" s="43">
        <v>546000</v>
      </c>
      <c r="K33" s="44">
        <v>546174</v>
      </c>
      <c r="L33" s="43">
        <v>657000</v>
      </c>
      <c r="M33" s="44">
        <v>657199</v>
      </c>
      <c r="N33" s="43"/>
      <c r="O33" s="44"/>
      <c r="P33" s="43">
        <f t="shared" si="5"/>
        <v>1490000</v>
      </c>
      <c r="Q33" s="44">
        <f t="shared" si="6"/>
        <v>1477930</v>
      </c>
      <c r="R33" s="24">
        <f t="shared" si="7"/>
        <v>20.329670329670328</v>
      </c>
      <c r="S33" s="25">
        <f t="shared" si="8"/>
        <v>20.327771003379873</v>
      </c>
      <c r="T33" s="24">
        <f t="shared" si="9"/>
        <v>61.140746819860482</v>
      </c>
      <c r="U33" s="26">
        <f t="shared" si="10"/>
        <v>60.645465736561341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5500000</v>
      </c>
      <c r="C36" s="42"/>
      <c r="D36" s="42"/>
      <c r="E36" s="42">
        <f t="shared" si="4"/>
        <v>5500000</v>
      </c>
      <c r="F36" s="43">
        <v>5500000</v>
      </c>
      <c r="G36" s="44">
        <v>5500000</v>
      </c>
      <c r="H36" s="43">
        <v>42000</v>
      </c>
      <c r="I36" s="44">
        <v>83008</v>
      </c>
      <c r="J36" s="43">
        <v>63000</v>
      </c>
      <c r="K36" s="44">
        <v>97600</v>
      </c>
      <c r="L36" s="43">
        <v>789000</v>
      </c>
      <c r="M36" s="44">
        <v>755162</v>
      </c>
      <c r="N36" s="43"/>
      <c r="O36" s="44"/>
      <c r="P36" s="43">
        <f t="shared" si="5"/>
        <v>894000</v>
      </c>
      <c r="Q36" s="44">
        <f t="shared" si="6"/>
        <v>935770</v>
      </c>
      <c r="R36" s="24">
        <f t="shared" si="7"/>
        <v>1152.3809523809523</v>
      </c>
      <c r="S36" s="25">
        <f t="shared" si="8"/>
        <v>673.73155737704917</v>
      </c>
      <c r="T36" s="24">
        <f t="shared" si="9"/>
        <v>16.254545454545454</v>
      </c>
      <c r="U36" s="26">
        <f t="shared" si="10"/>
        <v>17.014000000000003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2492000</v>
      </c>
      <c r="C43" s="45">
        <f t="shared" si="20"/>
        <v>13168000</v>
      </c>
      <c r="D43" s="45">
        <f t="shared" si="20"/>
        <v>0</v>
      </c>
      <c r="E43" s="45">
        <f t="shared" si="20"/>
        <v>15660000</v>
      </c>
      <c r="F43" s="46">
        <f t="shared" si="20"/>
        <v>2492000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2492000</v>
      </c>
      <c r="C44" s="39">
        <f t="shared" si="22"/>
        <v>13168000</v>
      </c>
      <c r="D44" s="39">
        <f t="shared" si="22"/>
        <v>0</v>
      </c>
      <c r="E44" s="39">
        <f t="shared" si="22"/>
        <v>15660000</v>
      </c>
      <c r="F44" s="40">
        <f t="shared" si="22"/>
        <v>2492000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2492000</v>
      </c>
      <c r="C46" s="42">
        <v>13168000</v>
      </c>
      <c r="D46" s="42"/>
      <c r="E46" s="42">
        <f t="shared" si="13"/>
        <v>15660000</v>
      </c>
      <c r="F46" s="43">
        <v>2492000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234514000</v>
      </c>
      <c r="C61" s="39">
        <f t="shared" si="26"/>
        <v>-9469000</v>
      </c>
      <c r="D61" s="39">
        <f t="shared" si="26"/>
        <v>0</v>
      </c>
      <c r="E61" s="39">
        <f t="shared" si="26"/>
        <v>225045000</v>
      </c>
      <c r="F61" s="40">
        <f t="shared" si="26"/>
        <v>233277000</v>
      </c>
      <c r="G61" s="41">
        <f t="shared" si="26"/>
        <v>209385000</v>
      </c>
      <c r="H61" s="40">
        <f t="shared" si="26"/>
        <v>80716000</v>
      </c>
      <c r="I61" s="41">
        <f t="shared" si="26"/>
        <v>91658988</v>
      </c>
      <c r="J61" s="40">
        <f t="shared" si="26"/>
        <v>34282000</v>
      </c>
      <c r="K61" s="41">
        <f t="shared" si="26"/>
        <v>38930093</v>
      </c>
      <c r="L61" s="40">
        <f t="shared" si="26"/>
        <v>29162000</v>
      </c>
      <c r="M61" s="41">
        <f t="shared" si="26"/>
        <v>11090103</v>
      </c>
      <c r="N61" s="40">
        <f t="shared" si="26"/>
        <v>0</v>
      </c>
      <c r="O61" s="41">
        <f t="shared" si="26"/>
        <v>0</v>
      </c>
      <c r="P61" s="40">
        <f t="shared" si="26"/>
        <v>144160000</v>
      </c>
      <c r="Q61" s="41">
        <f t="shared" si="26"/>
        <v>141679184</v>
      </c>
      <c r="R61" s="20">
        <f t="shared" si="16"/>
        <v>-14.934951286389358</v>
      </c>
      <c r="S61" s="21">
        <f t="shared" si="17"/>
        <v>-71.512775476801465</v>
      </c>
      <c r="T61" s="20">
        <f t="shared" si="18"/>
        <v>64.058299451220861</v>
      </c>
      <c r="U61" s="22">
        <f t="shared" si="19"/>
        <v>62.955935035215184</v>
      </c>
      <c r="V61" s="40">
        <f t="shared" ref="V61:W61" si="27">+V8+V43</f>
        <v>6933000</v>
      </c>
      <c r="W61" s="41">
        <f t="shared" si="27"/>
        <v>6028000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234514000</v>
      </c>
      <c r="C65" s="48">
        <f t="shared" si="30"/>
        <v>-9469000</v>
      </c>
      <c r="D65" s="48">
        <f t="shared" si="30"/>
        <v>0</v>
      </c>
      <c r="E65" s="48">
        <f t="shared" si="30"/>
        <v>225045000</v>
      </c>
      <c r="F65" s="49">
        <f t="shared" si="30"/>
        <v>233277000</v>
      </c>
      <c r="G65" s="50">
        <f t="shared" si="30"/>
        <v>209385000</v>
      </c>
      <c r="H65" s="49">
        <f t="shared" si="30"/>
        <v>80716000</v>
      </c>
      <c r="I65" s="50">
        <f t="shared" si="30"/>
        <v>91658988</v>
      </c>
      <c r="J65" s="49">
        <f t="shared" si="30"/>
        <v>34282000</v>
      </c>
      <c r="K65" s="50">
        <f t="shared" si="30"/>
        <v>38930093</v>
      </c>
      <c r="L65" s="49">
        <f t="shared" si="30"/>
        <v>29162000</v>
      </c>
      <c r="M65" s="51">
        <f t="shared" si="30"/>
        <v>11090103</v>
      </c>
      <c r="N65" s="49">
        <f t="shared" si="30"/>
        <v>0</v>
      </c>
      <c r="O65" s="50">
        <f t="shared" si="30"/>
        <v>0</v>
      </c>
      <c r="P65" s="49">
        <f t="shared" si="30"/>
        <v>144160000</v>
      </c>
      <c r="Q65" s="50">
        <f t="shared" si="30"/>
        <v>141679184</v>
      </c>
      <c r="R65" s="34">
        <f t="shared" si="16"/>
        <v>-14.934951286389358</v>
      </c>
      <c r="S65" s="35">
        <f t="shared" si="17"/>
        <v>-71.512775476801465</v>
      </c>
      <c r="T65" s="34">
        <f t="shared" si="18"/>
        <v>64.058299451220861</v>
      </c>
      <c r="U65" s="35">
        <f t="shared" si="19"/>
        <v>62.955935035215184</v>
      </c>
      <c r="V65" s="49">
        <f>+V61+V62</f>
        <v>6933000</v>
      </c>
      <c r="W65" s="50">
        <f>+W61+W62</f>
        <v>6028000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133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65650000</v>
      </c>
      <c r="C8" s="36">
        <f t="shared" si="0"/>
        <v>14278000</v>
      </c>
      <c r="D8" s="36">
        <f t="shared" si="0"/>
        <v>0</v>
      </c>
      <c r="E8" s="36">
        <f t="shared" si="0"/>
        <v>79928000</v>
      </c>
      <c r="F8" s="37">
        <f t="shared" si="0"/>
        <v>79928000</v>
      </c>
      <c r="G8" s="38">
        <f t="shared" si="0"/>
        <v>79928000</v>
      </c>
      <c r="H8" s="37">
        <f t="shared" si="0"/>
        <v>19509000</v>
      </c>
      <c r="I8" s="38">
        <f t="shared" si="0"/>
        <v>19888412</v>
      </c>
      <c r="J8" s="37">
        <f t="shared" si="0"/>
        <v>14406000</v>
      </c>
      <c r="K8" s="38">
        <f t="shared" si="0"/>
        <v>16242327</v>
      </c>
      <c r="L8" s="37">
        <f t="shared" si="0"/>
        <v>14554000</v>
      </c>
      <c r="M8" s="38">
        <f t="shared" si="0"/>
        <v>8894020</v>
      </c>
      <c r="N8" s="37">
        <f t="shared" si="0"/>
        <v>0</v>
      </c>
      <c r="O8" s="38">
        <f t="shared" si="0"/>
        <v>0</v>
      </c>
      <c r="P8" s="37">
        <f t="shared" si="0"/>
        <v>48469000</v>
      </c>
      <c r="Q8" s="38">
        <f t="shared" si="0"/>
        <v>45024759</v>
      </c>
      <c r="R8" s="16">
        <f>IF(($J8       =0),0,((($L8       -$J8       )/$J8       )*100))</f>
        <v>1.0273497153963627</v>
      </c>
      <c r="S8" s="17">
        <f>IF(($K8       =0),0,((($M8       -$K8       )/$K8       )*100))</f>
        <v>-45.241713210182262</v>
      </c>
      <c r="T8" s="16">
        <f>IF(($E8       =0),0,(($P8       /$E8       )*100))</f>
        <v>60.640826744069663</v>
      </c>
      <c r="U8" s="18">
        <f>IF(($E8       =0),0,(($Q8       /$E8       )*100))</f>
        <v>56.331647232509262</v>
      </c>
      <c r="V8" s="37">
        <f t="shared" ref="V8:W8" si="1">+V9+V28</f>
        <v>7246000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61063000</v>
      </c>
      <c r="C9" s="39">
        <f t="shared" si="2"/>
        <v>14278000</v>
      </c>
      <c r="D9" s="39">
        <f t="shared" si="2"/>
        <v>0</v>
      </c>
      <c r="E9" s="39">
        <f t="shared" si="2"/>
        <v>75341000</v>
      </c>
      <c r="F9" s="40">
        <f t="shared" si="2"/>
        <v>75341000</v>
      </c>
      <c r="G9" s="41">
        <f t="shared" si="2"/>
        <v>75341000</v>
      </c>
      <c r="H9" s="40">
        <f t="shared" si="2"/>
        <v>17934000</v>
      </c>
      <c r="I9" s="41">
        <f t="shared" si="2"/>
        <v>18161066</v>
      </c>
      <c r="J9" s="40">
        <f t="shared" si="2"/>
        <v>13457000</v>
      </c>
      <c r="K9" s="41">
        <f t="shared" si="2"/>
        <v>15400393</v>
      </c>
      <c r="L9" s="40">
        <f t="shared" si="2"/>
        <v>13623000</v>
      </c>
      <c r="M9" s="41">
        <f t="shared" si="2"/>
        <v>7963019</v>
      </c>
      <c r="N9" s="40">
        <f t="shared" si="2"/>
        <v>0</v>
      </c>
      <c r="O9" s="41">
        <f t="shared" si="2"/>
        <v>0</v>
      </c>
      <c r="P9" s="40">
        <f t="shared" si="2"/>
        <v>45014000</v>
      </c>
      <c r="Q9" s="41">
        <f t="shared" si="2"/>
        <v>41524478</v>
      </c>
      <c r="R9" s="20">
        <f>IF(($J9       =0),0,((($L9       -$J9       )/$J9       )*100))</f>
        <v>1.2335587426618115</v>
      </c>
      <c r="S9" s="21">
        <f>IF(($K9       =0),0,((($M9       -$K9       )/$K9       )*100))</f>
        <v>-48.293403941055267</v>
      </c>
      <c r="T9" s="20">
        <f>IF(($E9       =0),0,(($P9       /$E9       )*100))</f>
        <v>59.74701689651053</v>
      </c>
      <c r="U9" s="22">
        <f>IF(($E9       =0),0,(($Q9       /$E9       )*100))</f>
        <v>55.115379408290309</v>
      </c>
      <c r="V9" s="40">
        <f t="shared" ref="V9:W9" si="3">SUM(V10:V27)</f>
        <v>1696000</v>
      </c>
      <c r="W9" s="41">
        <f t="shared" si="3"/>
        <v>0</v>
      </c>
    </row>
    <row r="10" spans="1:23" x14ac:dyDescent="0.2">
      <c r="A10" s="23" t="s">
        <v>36</v>
      </c>
      <c r="B10" s="42">
        <v>57042000</v>
      </c>
      <c r="C10" s="42"/>
      <c r="D10" s="42"/>
      <c r="E10" s="42">
        <f t="shared" ref="E10:E41" si="4">$B10      +$C10      +$D10</f>
        <v>57042000</v>
      </c>
      <c r="F10" s="43">
        <v>57042000</v>
      </c>
      <c r="G10" s="44">
        <v>57042000</v>
      </c>
      <c r="H10" s="43">
        <v>17934000</v>
      </c>
      <c r="I10" s="44">
        <v>18161066</v>
      </c>
      <c r="J10" s="43">
        <v>10157000</v>
      </c>
      <c r="K10" s="44">
        <v>12100642</v>
      </c>
      <c r="L10" s="43">
        <v>13432000</v>
      </c>
      <c r="M10" s="44">
        <v>9567209</v>
      </c>
      <c r="N10" s="43"/>
      <c r="O10" s="44"/>
      <c r="P10" s="43">
        <f t="shared" ref="P10:P41" si="5">$H10      +$J10      +$L10      +$N10</f>
        <v>41523000</v>
      </c>
      <c r="Q10" s="44">
        <f t="shared" ref="Q10:Q41" si="6">$I10      +$K10      +$M10      +$O10</f>
        <v>39828917</v>
      </c>
      <c r="R10" s="24">
        <f t="shared" ref="R10:R41" si="7">IF(($J10      =0),0,((($L10      -$J10      )/$J10      )*100))</f>
        <v>32.243772767549473</v>
      </c>
      <c r="S10" s="25">
        <f t="shared" ref="S10:S41" si="8">IF(($K10      =0),0,((($M10      -$K10      )/$K10      )*100))</f>
        <v>-20.93635197206892</v>
      </c>
      <c r="T10" s="24">
        <f t="shared" ref="T10:T41" si="9">IF(($E10      =0),0,(($P10      /$E10      )*100))</f>
        <v>72.793730935100456</v>
      </c>
      <c r="U10" s="26">
        <f t="shared" ref="U10:U41" si="10">IF(($E10      =0),0,(($Q10      /$E10      )*100))</f>
        <v>69.823843834367665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4021000</v>
      </c>
      <c r="C13" s="42"/>
      <c r="D13" s="42"/>
      <c r="E13" s="42">
        <f t="shared" si="4"/>
        <v>4021000</v>
      </c>
      <c r="F13" s="43">
        <v>4021000</v>
      </c>
      <c r="G13" s="44">
        <v>4021000</v>
      </c>
      <c r="H13" s="43"/>
      <c r="I13" s="44"/>
      <c r="J13" s="43">
        <v>3300000</v>
      </c>
      <c r="K13" s="44">
        <v>3299751</v>
      </c>
      <c r="L13" s="43">
        <v>191000</v>
      </c>
      <c r="M13" s="44">
        <v>-1604190</v>
      </c>
      <c r="N13" s="43"/>
      <c r="O13" s="44"/>
      <c r="P13" s="43">
        <f t="shared" si="5"/>
        <v>3491000</v>
      </c>
      <c r="Q13" s="44">
        <f t="shared" si="6"/>
        <v>1695561</v>
      </c>
      <c r="R13" s="24">
        <f t="shared" si="7"/>
        <v>-94.212121212121218</v>
      </c>
      <c r="S13" s="25">
        <f t="shared" si="8"/>
        <v>-148.61548644124966</v>
      </c>
      <c r="T13" s="24">
        <f t="shared" si="9"/>
        <v>86.819199204178062</v>
      </c>
      <c r="U13" s="26">
        <f t="shared" si="10"/>
        <v>42.167644864461579</v>
      </c>
      <c r="V13" s="43">
        <v>1696000</v>
      </c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>
        <v>14278000</v>
      </c>
      <c r="D20" s="42"/>
      <c r="E20" s="42">
        <f t="shared" si="4"/>
        <v>14278000</v>
      </c>
      <c r="F20" s="43">
        <v>14278000</v>
      </c>
      <c r="G20" s="44">
        <v>14278000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4587000</v>
      </c>
      <c r="C28" s="39">
        <f t="shared" si="11"/>
        <v>0</v>
      </c>
      <c r="D28" s="39">
        <f t="shared" si="11"/>
        <v>0</v>
      </c>
      <c r="E28" s="39">
        <f t="shared" si="11"/>
        <v>4587000</v>
      </c>
      <c r="F28" s="40">
        <f t="shared" si="11"/>
        <v>4587000</v>
      </c>
      <c r="G28" s="41">
        <f t="shared" si="11"/>
        <v>4587000</v>
      </c>
      <c r="H28" s="40">
        <f t="shared" si="11"/>
        <v>1575000</v>
      </c>
      <c r="I28" s="41">
        <f t="shared" si="11"/>
        <v>1727346</v>
      </c>
      <c r="J28" s="40">
        <f t="shared" si="11"/>
        <v>949000</v>
      </c>
      <c r="K28" s="41">
        <f t="shared" si="11"/>
        <v>841934</v>
      </c>
      <c r="L28" s="40">
        <f t="shared" si="11"/>
        <v>931000</v>
      </c>
      <c r="M28" s="41">
        <f t="shared" si="11"/>
        <v>931001</v>
      </c>
      <c r="N28" s="40">
        <f t="shared" si="11"/>
        <v>0</v>
      </c>
      <c r="O28" s="41">
        <f t="shared" si="11"/>
        <v>0</v>
      </c>
      <c r="P28" s="40">
        <f t="shared" si="11"/>
        <v>3455000</v>
      </c>
      <c r="Q28" s="41">
        <f t="shared" si="11"/>
        <v>3500281</v>
      </c>
      <c r="R28" s="20">
        <f t="shared" si="7"/>
        <v>-1.8967334035827188</v>
      </c>
      <c r="S28" s="21">
        <f t="shared" si="8"/>
        <v>10.578857725189861</v>
      </c>
      <c r="T28" s="20">
        <f t="shared" si="9"/>
        <v>75.321560933071723</v>
      </c>
      <c r="U28" s="22">
        <f t="shared" si="10"/>
        <v>76.30872029649008</v>
      </c>
      <c r="V28" s="40">
        <f t="shared" ref="V28:W28" si="12">SUM(V29:V42)</f>
        <v>5550000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879000</v>
      </c>
      <c r="I31" s="44">
        <v>833462</v>
      </c>
      <c r="J31" s="43">
        <v>222000</v>
      </c>
      <c r="K31" s="44">
        <v>222809</v>
      </c>
      <c r="L31" s="43">
        <v>191000</v>
      </c>
      <c r="M31" s="44">
        <v>191242</v>
      </c>
      <c r="N31" s="43"/>
      <c r="O31" s="44"/>
      <c r="P31" s="43">
        <f t="shared" si="5"/>
        <v>1292000</v>
      </c>
      <c r="Q31" s="44">
        <f t="shared" si="6"/>
        <v>1247513</v>
      </c>
      <c r="R31" s="24">
        <f t="shared" si="7"/>
        <v>-13.963963963963963</v>
      </c>
      <c r="S31" s="25">
        <f t="shared" si="8"/>
        <v>-14.167740082312655</v>
      </c>
      <c r="T31" s="24">
        <f t="shared" si="9"/>
        <v>71.777777777777771</v>
      </c>
      <c r="U31" s="26">
        <f t="shared" si="10"/>
        <v>69.30627777777778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2787000</v>
      </c>
      <c r="C33" s="42"/>
      <c r="D33" s="42"/>
      <c r="E33" s="42">
        <f t="shared" si="4"/>
        <v>2787000</v>
      </c>
      <c r="F33" s="43">
        <v>2787000</v>
      </c>
      <c r="G33" s="44">
        <v>2787000</v>
      </c>
      <c r="H33" s="43">
        <v>696000</v>
      </c>
      <c r="I33" s="44">
        <v>893884</v>
      </c>
      <c r="J33" s="43">
        <v>727000</v>
      </c>
      <c r="K33" s="44">
        <v>619125</v>
      </c>
      <c r="L33" s="43">
        <v>740000</v>
      </c>
      <c r="M33" s="44">
        <v>739759</v>
      </c>
      <c r="N33" s="43"/>
      <c r="O33" s="44"/>
      <c r="P33" s="43">
        <f t="shared" si="5"/>
        <v>2163000</v>
      </c>
      <c r="Q33" s="44">
        <f t="shared" si="6"/>
        <v>2252768</v>
      </c>
      <c r="R33" s="24">
        <f t="shared" si="7"/>
        <v>1.7881705639614855</v>
      </c>
      <c r="S33" s="25">
        <f t="shared" si="8"/>
        <v>19.484595194831417</v>
      </c>
      <c r="T33" s="24">
        <f t="shared" si="9"/>
        <v>77.610333692142092</v>
      </c>
      <c r="U33" s="26">
        <f t="shared" si="10"/>
        <v>80.831288123430213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5550000</v>
      </c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35331000</v>
      </c>
      <c r="C43" s="45">
        <f t="shared" si="20"/>
        <v>-27082000</v>
      </c>
      <c r="D43" s="45">
        <f t="shared" si="20"/>
        <v>0</v>
      </c>
      <c r="E43" s="45">
        <f t="shared" si="20"/>
        <v>8249000</v>
      </c>
      <c r="F43" s="46">
        <f t="shared" si="20"/>
        <v>35331000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35331000</v>
      </c>
      <c r="C44" s="39">
        <f t="shared" si="22"/>
        <v>-27082000</v>
      </c>
      <c r="D44" s="39">
        <f t="shared" si="22"/>
        <v>0</v>
      </c>
      <c r="E44" s="39">
        <f t="shared" si="22"/>
        <v>8249000</v>
      </c>
      <c r="F44" s="40">
        <f t="shared" si="22"/>
        <v>35331000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35331000</v>
      </c>
      <c r="C46" s="42">
        <v>-27082000</v>
      </c>
      <c r="D46" s="42"/>
      <c r="E46" s="42">
        <f t="shared" si="13"/>
        <v>8249000</v>
      </c>
      <c r="F46" s="43">
        <v>35331000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100981000</v>
      </c>
      <c r="C61" s="39">
        <f t="shared" si="26"/>
        <v>-12804000</v>
      </c>
      <c r="D61" s="39">
        <f t="shared" si="26"/>
        <v>0</v>
      </c>
      <c r="E61" s="39">
        <f t="shared" si="26"/>
        <v>88177000</v>
      </c>
      <c r="F61" s="40">
        <f t="shared" si="26"/>
        <v>115259000</v>
      </c>
      <c r="G61" s="41">
        <f t="shared" si="26"/>
        <v>79928000</v>
      </c>
      <c r="H61" s="40">
        <f t="shared" si="26"/>
        <v>19509000</v>
      </c>
      <c r="I61" s="41">
        <f t="shared" si="26"/>
        <v>19888412</v>
      </c>
      <c r="J61" s="40">
        <f t="shared" si="26"/>
        <v>14406000</v>
      </c>
      <c r="K61" s="41">
        <f t="shared" si="26"/>
        <v>16242327</v>
      </c>
      <c r="L61" s="40">
        <f t="shared" si="26"/>
        <v>14554000</v>
      </c>
      <c r="M61" s="41">
        <f t="shared" si="26"/>
        <v>8894020</v>
      </c>
      <c r="N61" s="40">
        <f t="shared" si="26"/>
        <v>0</v>
      </c>
      <c r="O61" s="41">
        <f t="shared" si="26"/>
        <v>0</v>
      </c>
      <c r="P61" s="40">
        <f t="shared" si="26"/>
        <v>48469000</v>
      </c>
      <c r="Q61" s="41">
        <f t="shared" si="26"/>
        <v>45024759</v>
      </c>
      <c r="R61" s="20">
        <f t="shared" si="16"/>
        <v>1.0273497153963627</v>
      </c>
      <c r="S61" s="21">
        <f t="shared" si="17"/>
        <v>-45.241713210182262</v>
      </c>
      <c r="T61" s="20">
        <f t="shared" si="18"/>
        <v>54.967848758746605</v>
      </c>
      <c r="U61" s="22">
        <f t="shared" si="19"/>
        <v>51.061795025913796</v>
      </c>
      <c r="V61" s="40">
        <f t="shared" ref="V61:W61" si="27">+V8+V43</f>
        <v>7246000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100981000</v>
      </c>
      <c r="C65" s="48">
        <f t="shared" si="30"/>
        <v>-12804000</v>
      </c>
      <c r="D65" s="48">
        <f t="shared" si="30"/>
        <v>0</v>
      </c>
      <c r="E65" s="48">
        <f t="shared" si="30"/>
        <v>88177000</v>
      </c>
      <c r="F65" s="49">
        <f t="shared" si="30"/>
        <v>115259000</v>
      </c>
      <c r="G65" s="50">
        <f t="shared" si="30"/>
        <v>79928000</v>
      </c>
      <c r="H65" s="49">
        <f t="shared" si="30"/>
        <v>19509000</v>
      </c>
      <c r="I65" s="50">
        <f t="shared" si="30"/>
        <v>19888412</v>
      </c>
      <c r="J65" s="49">
        <f t="shared" si="30"/>
        <v>14406000</v>
      </c>
      <c r="K65" s="50">
        <f t="shared" si="30"/>
        <v>16242327</v>
      </c>
      <c r="L65" s="49">
        <f t="shared" si="30"/>
        <v>14554000</v>
      </c>
      <c r="M65" s="51">
        <f t="shared" si="30"/>
        <v>8894020</v>
      </c>
      <c r="N65" s="49">
        <f t="shared" si="30"/>
        <v>0</v>
      </c>
      <c r="O65" s="50">
        <f t="shared" si="30"/>
        <v>0</v>
      </c>
      <c r="P65" s="49">
        <f t="shared" si="30"/>
        <v>48469000</v>
      </c>
      <c r="Q65" s="50">
        <f t="shared" si="30"/>
        <v>45024759</v>
      </c>
      <c r="R65" s="34">
        <f t="shared" si="16"/>
        <v>1.0273497153963627</v>
      </c>
      <c r="S65" s="35">
        <f t="shared" si="17"/>
        <v>-45.241713210182262</v>
      </c>
      <c r="T65" s="34">
        <f t="shared" si="18"/>
        <v>54.967848758746605</v>
      </c>
      <c r="U65" s="35">
        <f t="shared" si="19"/>
        <v>51.061795025913796</v>
      </c>
      <c r="V65" s="49">
        <f>+V61+V62</f>
        <v>7246000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134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33717000</v>
      </c>
      <c r="C8" s="36">
        <f t="shared" si="0"/>
        <v>1439000</v>
      </c>
      <c r="D8" s="36">
        <f t="shared" si="0"/>
        <v>0</v>
      </c>
      <c r="E8" s="36">
        <f t="shared" si="0"/>
        <v>35156000</v>
      </c>
      <c r="F8" s="37">
        <f t="shared" si="0"/>
        <v>35156000</v>
      </c>
      <c r="G8" s="38">
        <f t="shared" si="0"/>
        <v>35156000</v>
      </c>
      <c r="H8" s="37">
        <f t="shared" si="0"/>
        <v>6672000</v>
      </c>
      <c r="I8" s="38">
        <f t="shared" si="0"/>
        <v>12113118</v>
      </c>
      <c r="J8" s="37">
        <f t="shared" si="0"/>
        <v>6278000</v>
      </c>
      <c r="K8" s="38">
        <f t="shared" si="0"/>
        <v>8006799</v>
      </c>
      <c r="L8" s="37">
        <f t="shared" si="0"/>
        <v>8444000</v>
      </c>
      <c r="M8" s="38">
        <f t="shared" si="0"/>
        <v>5870263</v>
      </c>
      <c r="N8" s="37">
        <f t="shared" si="0"/>
        <v>0</v>
      </c>
      <c r="O8" s="38">
        <f t="shared" si="0"/>
        <v>0</v>
      </c>
      <c r="P8" s="37">
        <f t="shared" si="0"/>
        <v>21394000</v>
      </c>
      <c r="Q8" s="38">
        <f t="shared" si="0"/>
        <v>25990180</v>
      </c>
      <c r="R8" s="16">
        <f>IF(($J8       =0),0,((($L8       -$J8       )/$J8       )*100))</f>
        <v>34.501433577572477</v>
      </c>
      <c r="S8" s="17">
        <f>IF(($K8       =0),0,((($M8       -$K8       )/$K8       )*100))</f>
        <v>-26.684021916873395</v>
      </c>
      <c r="T8" s="16">
        <f>IF(($E8       =0),0,(($P8       /$E8       )*100))</f>
        <v>60.854477187393329</v>
      </c>
      <c r="U8" s="18">
        <f>IF(($E8       =0),0,(($Q8       /$E8       )*100))</f>
        <v>73.92814882239162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28674000</v>
      </c>
      <c r="C9" s="39">
        <f t="shared" si="2"/>
        <v>-2811000</v>
      </c>
      <c r="D9" s="39">
        <f t="shared" si="2"/>
        <v>0</v>
      </c>
      <c r="E9" s="39">
        <f t="shared" si="2"/>
        <v>25863000</v>
      </c>
      <c r="F9" s="40">
        <f t="shared" si="2"/>
        <v>25863000</v>
      </c>
      <c r="G9" s="41">
        <f t="shared" si="2"/>
        <v>25863000</v>
      </c>
      <c r="H9" s="40">
        <f t="shared" si="2"/>
        <v>5728000</v>
      </c>
      <c r="I9" s="41">
        <f t="shared" si="2"/>
        <v>10563868</v>
      </c>
      <c r="J9" s="40">
        <f t="shared" si="2"/>
        <v>3908000</v>
      </c>
      <c r="K9" s="41">
        <f t="shared" si="2"/>
        <v>5666948</v>
      </c>
      <c r="L9" s="40">
        <f t="shared" si="2"/>
        <v>7432000</v>
      </c>
      <c r="M9" s="41">
        <f t="shared" si="2"/>
        <v>4794232</v>
      </c>
      <c r="N9" s="40">
        <f t="shared" si="2"/>
        <v>0</v>
      </c>
      <c r="O9" s="41">
        <f t="shared" si="2"/>
        <v>0</v>
      </c>
      <c r="P9" s="40">
        <f t="shared" si="2"/>
        <v>17068000</v>
      </c>
      <c r="Q9" s="41">
        <f t="shared" si="2"/>
        <v>21025048</v>
      </c>
      <c r="R9" s="20">
        <f>IF(($J9       =0),0,((($L9       -$J9       )/$J9       )*100))</f>
        <v>90.174002047082908</v>
      </c>
      <c r="S9" s="21">
        <f>IF(($K9       =0),0,((($M9       -$K9       )/$K9       )*100))</f>
        <v>-15.400106018265916</v>
      </c>
      <c r="T9" s="20">
        <f>IF(($E9       =0),0,(($P9       /$E9       )*100))</f>
        <v>65.993890886594755</v>
      </c>
      <c r="U9" s="22">
        <f>IF(($E9       =0),0,(($Q9       /$E9       )*100))</f>
        <v>81.293925685341989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20490000</v>
      </c>
      <c r="C10" s="42"/>
      <c r="D10" s="42"/>
      <c r="E10" s="42">
        <f t="shared" ref="E10:E41" si="4">$B10      +$C10      +$D10</f>
        <v>20490000</v>
      </c>
      <c r="F10" s="43">
        <v>20490000</v>
      </c>
      <c r="G10" s="44">
        <v>20490000</v>
      </c>
      <c r="H10" s="43">
        <v>5728000</v>
      </c>
      <c r="I10" s="44">
        <v>6312034</v>
      </c>
      <c r="J10" s="43">
        <v>3908000</v>
      </c>
      <c r="K10" s="44">
        <v>3500598</v>
      </c>
      <c r="L10" s="43">
        <v>6000000</v>
      </c>
      <c r="M10" s="44">
        <v>5839417</v>
      </c>
      <c r="N10" s="43"/>
      <c r="O10" s="44"/>
      <c r="P10" s="43">
        <f t="shared" ref="P10:P41" si="5">$H10      +$J10      +$L10      +$N10</f>
        <v>15636000</v>
      </c>
      <c r="Q10" s="44">
        <f t="shared" ref="Q10:Q41" si="6">$I10      +$K10      +$M10      +$O10</f>
        <v>15652049</v>
      </c>
      <c r="R10" s="24">
        <f t="shared" ref="R10:R41" si="7">IF(($J10      =0),0,((($L10      -$J10      )/$J10      )*100))</f>
        <v>53.531218014329582</v>
      </c>
      <c r="S10" s="25">
        <f t="shared" ref="S10:S41" si="8">IF(($K10      =0),0,((($M10      -$K10      )/$K10      )*100))</f>
        <v>66.811984695186368</v>
      </c>
      <c r="T10" s="24">
        <f t="shared" ref="T10:T41" si="9">IF(($E10      =0),0,(($P10      /$E10      )*100))</f>
        <v>76.310395314787698</v>
      </c>
      <c r="U10" s="26">
        <f t="shared" ref="U10:U41" si="10">IF(($E10      =0),0,(($Q10      /$E10      )*100))</f>
        <v>76.388721327476816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8184000</v>
      </c>
      <c r="C13" s="42">
        <v>-2811000</v>
      </c>
      <c r="D13" s="42"/>
      <c r="E13" s="42">
        <f t="shared" si="4"/>
        <v>5373000</v>
      </c>
      <c r="F13" s="43">
        <v>5373000</v>
      </c>
      <c r="G13" s="44">
        <v>5373000</v>
      </c>
      <c r="H13" s="43"/>
      <c r="I13" s="44">
        <v>4251834</v>
      </c>
      <c r="J13" s="43"/>
      <c r="K13" s="44">
        <v>2166350</v>
      </c>
      <c r="L13" s="43">
        <v>1432000</v>
      </c>
      <c r="M13" s="44">
        <v>-1045185</v>
      </c>
      <c r="N13" s="43"/>
      <c r="O13" s="44"/>
      <c r="P13" s="43">
        <f t="shared" si="5"/>
        <v>1432000</v>
      </c>
      <c r="Q13" s="44">
        <f t="shared" si="6"/>
        <v>5372999</v>
      </c>
      <c r="R13" s="24">
        <f t="shared" si="7"/>
        <v>0</v>
      </c>
      <c r="S13" s="25">
        <f t="shared" si="8"/>
        <v>-148.24635908325064</v>
      </c>
      <c r="T13" s="24">
        <f t="shared" si="9"/>
        <v>26.651777405546252</v>
      </c>
      <c r="U13" s="26">
        <f t="shared" si="10"/>
        <v>99.999981388423592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5043000</v>
      </c>
      <c r="C28" s="39">
        <f t="shared" si="11"/>
        <v>4250000</v>
      </c>
      <c r="D28" s="39">
        <f t="shared" si="11"/>
        <v>0</v>
      </c>
      <c r="E28" s="39">
        <f t="shared" si="11"/>
        <v>9293000</v>
      </c>
      <c r="F28" s="40">
        <f t="shared" si="11"/>
        <v>9293000</v>
      </c>
      <c r="G28" s="41">
        <f t="shared" si="11"/>
        <v>9293000</v>
      </c>
      <c r="H28" s="40">
        <f t="shared" si="11"/>
        <v>944000</v>
      </c>
      <c r="I28" s="41">
        <f t="shared" si="11"/>
        <v>1549250</v>
      </c>
      <c r="J28" s="40">
        <f t="shared" si="11"/>
        <v>2370000</v>
      </c>
      <c r="K28" s="41">
        <f t="shared" si="11"/>
        <v>2339851</v>
      </c>
      <c r="L28" s="40">
        <f t="shared" si="11"/>
        <v>1012000</v>
      </c>
      <c r="M28" s="41">
        <f t="shared" si="11"/>
        <v>1076031</v>
      </c>
      <c r="N28" s="40">
        <f t="shared" si="11"/>
        <v>0</v>
      </c>
      <c r="O28" s="41">
        <f t="shared" si="11"/>
        <v>0</v>
      </c>
      <c r="P28" s="40">
        <f t="shared" si="11"/>
        <v>4326000</v>
      </c>
      <c r="Q28" s="41">
        <f t="shared" si="11"/>
        <v>4965132</v>
      </c>
      <c r="R28" s="20">
        <f t="shared" si="7"/>
        <v>-57.299578059071735</v>
      </c>
      <c r="S28" s="21">
        <f t="shared" si="8"/>
        <v>-54.012840988592856</v>
      </c>
      <c r="T28" s="20">
        <f t="shared" si="9"/>
        <v>46.551167545464331</v>
      </c>
      <c r="U28" s="22">
        <f t="shared" si="10"/>
        <v>53.428731303131393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2800000</v>
      </c>
      <c r="C31" s="42"/>
      <c r="D31" s="42"/>
      <c r="E31" s="42">
        <f t="shared" si="4"/>
        <v>2800000</v>
      </c>
      <c r="F31" s="43">
        <v>2800000</v>
      </c>
      <c r="G31" s="44">
        <v>2800000</v>
      </c>
      <c r="H31" s="43">
        <v>384000</v>
      </c>
      <c r="I31" s="44">
        <v>384091</v>
      </c>
      <c r="J31" s="43">
        <v>1337000</v>
      </c>
      <c r="K31" s="44">
        <v>1303596</v>
      </c>
      <c r="L31" s="43">
        <v>967000</v>
      </c>
      <c r="M31" s="44">
        <v>1034445</v>
      </c>
      <c r="N31" s="43"/>
      <c r="O31" s="44"/>
      <c r="P31" s="43">
        <f t="shared" si="5"/>
        <v>2688000</v>
      </c>
      <c r="Q31" s="44">
        <f t="shared" si="6"/>
        <v>2722132</v>
      </c>
      <c r="R31" s="24">
        <f t="shared" si="7"/>
        <v>-27.673896783844427</v>
      </c>
      <c r="S31" s="25">
        <f t="shared" si="8"/>
        <v>-20.646810821757661</v>
      </c>
      <c r="T31" s="24">
        <f t="shared" si="9"/>
        <v>96</v>
      </c>
      <c r="U31" s="26">
        <f t="shared" si="10"/>
        <v>97.218999999999994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2243000</v>
      </c>
      <c r="C33" s="42"/>
      <c r="D33" s="42"/>
      <c r="E33" s="42">
        <f t="shared" si="4"/>
        <v>2243000</v>
      </c>
      <c r="F33" s="43">
        <v>2243000</v>
      </c>
      <c r="G33" s="44">
        <v>2243000</v>
      </c>
      <c r="H33" s="43">
        <v>560000</v>
      </c>
      <c r="I33" s="44">
        <v>1165159</v>
      </c>
      <c r="J33" s="43">
        <v>1033000</v>
      </c>
      <c r="K33" s="44">
        <v>1036255</v>
      </c>
      <c r="L33" s="43">
        <v>45000</v>
      </c>
      <c r="M33" s="44">
        <v>41586</v>
      </c>
      <c r="N33" s="43"/>
      <c r="O33" s="44"/>
      <c r="P33" s="43">
        <f t="shared" si="5"/>
        <v>1638000</v>
      </c>
      <c r="Q33" s="44">
        <f t="shared" si="6"/>
        <v>2243000</v>
      </c>
      <c r="R33" s="24">
        <f t="shared" si="7"/>
        <v>-95.643756050338823</v>
      </c>
      <c r="S33" s="25">
        <f t="shared" si="8"/>
        <v>-95.986895117514521</v>
      </c>
      <c r="T33" s="24">
        <f t="shared" si="9"/>
        <v>73.027195720017829</v>
      </c>
      <c r="U33" s="26">
        <f t="shared" si="10"/>
        <v>100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4250000</v>
      </c>
      <c r="D37" s="42"/>
      <c r="E37" s="42">
        <f t="shared" si="4"/>
        <v>4250000</v>
      </c>
      <c r="F37" s="43">
        <v>4250000</v>
      </c>
      <c r="G37" s="44">
        <v>4250000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3997000</v>
      </c>
      <c r="C43" s="45">
        <f t="shared" si="20"/>
        <v>73000</v>
      </c>
      <c r="D43" s="45">
        <f t="shared" si="20"/>
        <v>0</v>
      </c>
      <c r="E43" s="45">
        <f t="shared" si="20"/>
        <v>4070000</v>
      </c>
      <c r="F43" s="46">
        <f t="shared" si="20"/>
        <v>3997000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3997000</v>
      </c>
      <c r="C44" s="39">
        <f t="shared" si="22"/>
        <v>73000</v>
      </c>
      <c r="D44" s="39">
        <f t="shared" si="22"/>
        <v>0</v>
      </c>
      <c r="E44" s="39">
        <f t="shared" si="22"/>
        <v>4070000</v>
      </c>
      <c r="F44" s="40">
        <f t="shared" si="22"/>
        <v>3997000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3997000</v>
      </c>
      <c r="C46" s="42">
        <v>73000</v>
      </c>
      <c r="D46" s="42"/>
      <c r="E46" s="42">
        <f t="shared" si="13"/>
        <v>4070000</v>
      </c>
      <c r="F46" s="43">
        <v>3997000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37714000</v>
      </c>
      <c r="C61" s="39">
        <f t="shared" si="26"/>
        <v>1512000</v>
      </c>
      <c r="D61" s="39">
        <f t="shared" si="26"/>
        <v>0</v>
      </c>
      <c r="E61" s="39">
        <f t="shared" si="26"/>
        <v>39226000</v>
      </c>
      <c r="F61" s="40">
        <f t="shared" si="26"/>
        <v>39153000</v>
      </c>
      <c r="G61" s="41">
        <f t="shared" si="26"/>
        <v>35156000</v>
      </c>
      <c r="H61" s="40">
        <f t="shared" si="26"/>
        <v>6672000</v>
      </c>
      <c r="I61" s="41">
        <f t="shared" si="26"/>
        <v>12113118</v>
      </c>
      <c r="J61" s="40">
        <f t="shared" si="26"/>
        <v>6278000</v>
      </c>
      <c r="K61" s="41">
        <f t="shared" si="26"/>
        <v>8006799</v>
      </c>
      <c r="L61" s="40">
        <f t="shared" si="26"/>
        <v>8444000</v>
      </c>
      <c r="M61" s="41">
        <f t="shared" si="26"/>
        <v>5870263</v>
      </c>
      <c r="N61" s="40">
        <f t="shared" si="26"/>
        <v>0</v>
      </c>
      <c r="O61" s="41">
        <f t="shared" si="26"/>
        <v>0</v>
      </c>
      <c r="P61" s="40">
        <f t="shared" si="26"/>
        <v>21394000</v>
      </c>
      <c r="Q61" s="41">
        <f t="shared" si="26"/>
        <v>25990180</v>
      </c>
      <c r="R61" s="20">
        <f t="shared" si="16"/>
        <v>34.501433577572477</v>
      </c>
      <c r="S61" s="21">
        <f t="shared" si="17"/>
        <v>-26.684021916873395</v>
      </c>
      <c r="T61" s="20">
        <f t="shared" si="18"/>
        <v>54.540355886401883</v>
      </c>
      <c r="U61" s="22">
        <f t="shared" si="19"/>
        <v>66.257533268750322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37714000</v>
      </c>
      <c r="C65" s="48">
        <f t="shared" si="30"/>
        <v>1512000</v>
      </c>
      <c r="D65" s="48">
        <f t="shared" si="30"/>
        <v>0</v>
      </c>
      <c r="E65" s="48">
        <f t="shared" si="30"/>
        <v>39226000</v>
      </c>
      <c r="F65" s="49">
        <f t="shared" si="30"/>
        <v>39153000</v>
      </c>
      <c r="G65" s="50">
        <f t="shared" si="30"/>
        <v>35156000</v>
      </c>
      <c r="H65" s="49">
        <f t="shared" si="30"/>
        <v>6672000</v>
      </c>
      <c r="I65" s="50">
        <f t="shared" si="30"/>
        <v>12113118</v>
      </c>
      <c r="J65" s="49">
        <f t="shared" si="30"/>
        <v>6278000</v>
      </c>
      <c r="K65" s="50">
        <f t="shared" si="30"/>
        <v>8006799</v>
      </c>
      <c r="L65" s="49">
        <f t="shared" si="30"/>
        <v>8444000</v>
      </c>
      <c r="M65" s="51">
        <f t="shared" si="30"/>
        <v>5870263</v>
      </c>
      <c r="N65" s="49">
        <f t="shared" si="30"/>
        <v>0</v>
      </c>
      <c r="O65" s="50">
        <f t="shared" si="30"/>
        <v>0</v>
      </c>
      <c r="P65" s="49">
        <f t="shared" si="30"/>
        <v>21394000</v>
      </c>
      <c r="Q65" s="50">
        <f t="shared" si="30"/>
        <v>25990180</v>
      </c>
      <c r="R65" s="34">
        <f t="shared" si="16"/>
        <v>34.501433577572477</v>
      </c>
      <c r="S65" s="35">
        <f t="shared" si="17"/>
        <v>-26.684021916873395</v>
      </c>
      <c r="T65" s="34">
        <f t="shared" si="18"/>
        <v>54.540355886401883</v>
      </c>
      <c r="U65" s="35">
        <f t="shared" si="19"/>
        <v>66.257533268750322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135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41305000</v>
      </c>
      <c r="C8" s="36">
        <f t="shared" si="0"/>
        <v>5000000</v>
      </c>
      <c r="D8" s="36">
        <f t="shared" si="0"/>
        <v>0</v>
      </c>
      <c r="E8" s="36">
        <f t="shared" si="0"/>
        <v>46305000</v>
      </c>
      <c r="F8" s="37">
        <f t="shared" si="0"/>
        <v>46305000</v>
      </c>
      <c r="G8" s="38">
        <f t="shared" si="0"/>
        <v>46305000</v>
      </c>
      <c r="H8" s="37">
        <f t="shared" si="0"/>
        <v>6769000</v>
      </c>
      <c r="I8" s="38">
        <f t="shared" si="0"/>
        <v>5582271</v>
      </c>
      <c r="J8" s="37">
        <f t="shared" si="0"/>
        <v>11450000</v>
      </c>
      <c r="K8" s="38">
        <f t="shared" si="0"/>
        <v>12156334</v>
      </c>
      <c r="L8" s="37">
        <f t="shared" si="0"/>
        <v>7857000</v>
      </c>
      <c r="M8" s="38">
        <f t="shared" si="0"/>
        <v>9090726</v>
      </c>
      <c r="N8" s="37">
        <f t="shared" si="0"/>
        <v>0</v>
      </c>
      <c r="O8" s="38">
        <f t="shared" si="0"/>
        <v>0</v>
      </c>
      <c r="P8" s="37">
        <f t="shared" si="0"/>
        <v>26076000</v>
      </c>
      <c r="Q8" s="38">
        <f t="shared" si="0"/>
        <v>26829331</v>
      </c>
      <c r="R8" s="16">
        <f>IF(($J8       =0),0,((($L8       -$J8       )/$J8       )*100))</f>
        <v>-31.379912663755462</v>
      </c>
      <c r="S8" s="17">
        <f>IF(($K8       =0),0,((($M8       -$K8       )/$K8       )*100))</f>
        <v>-25.218194893295951</v>
      </c>
      <c r="T8" s="16">
        <f>IF(($E8       =0),0,(($P8       /$E8       )*100))</f>
        <v>56.313573048266932</v>
      </c>
      <c r="U8" s="18">
        <f>IF(($E8       =0),0,(($Q8       /$E8       )*100))</f>
        <v>57.940462153115213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33228000</v>
      </c>
      <c r="C9" s="39">
        <f t="shared" si="2"/>
        <v>0</v>
      </c>
      <c r="D9" s="39">
        <f t="shared" si="2"/>
        <v>0</v>
      </c>
      <c r="E9" s="39">
        <f t="shared" si="2"/>
        <v>33228000</v>
      </c>
      <c r="F9" s="40">
        <f t="shared" si="2"/>
        <v>33228000</v>
      </c>
      <c r="G9" s="41">
        <f t="shared" si="2"/>
        <v>33228000</v>
      </c>
      <c r="H9" s="40">
        <f t="shared" si="2"/>
        <v>5356000</v>
      </c>
      <c r="I9" s="41">
        <f t="shared" si="2"/>
        <v>3828918</v>
      </c>
      <c r="J9" s="40">
        <f t="shared" si="2"/>
        <v>9401000</v>
      </c>
      <c r="K9" s="41">
        <f t="shared" si="2"/>
        <v>10490377</v>
      </c>
      <c r="L9" s="40">
        <f t="shared" si="2"/>
        <v>7857000</v>
      </c>
      <c r="M9" s="41">
        <f t="shared" si="2"/>
        <v>8060806</v>
      </c>
      <c r="N9" s="40">
        <f t="shared" si="2"/>
        <v>0</v>
      </c>
      <c r="O9" s="41">
        <f t="shared" si="2"/>
        <v>0</v>
      </c>
      <c r="P9" s="40">
        <f t="shared" si="2"/>
        <v>22614000</v>
      </c>
      <c r="Q9" s="41">
        <f t="shared" si="2"/>
        <v>22380101</v>
      </c>
      <c r="R9" s="20">
        <f>IF(($J9       =0),0,((($L9       -$J9       )/$J9       )*100))</f>
        <v>-16.423784703754922</v>
      </c>
      <c r="S9" s="21">
        <f>IF(($K9       =0),0,((($M9       -$K9       )/$K9       )*100))</f>
        <v>-23.159997014406635</v>
      </c>
      <c r="T9" s="20">
        <f>IF(($E9       =0),0,(($P9       /$E9       )*100))</f>
        <v>68.057060310581434</v>
      </c>
      <c r="U9" s="22">
        <f>IF(($E9       =0),0,(($Q9       /$E9       )*100))</f>
        <v>67.353138918983987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26189000</v>
      </c>
      <c r="C10" s="42"/>
      <c r="D10" s="42"/>
      <c r="E10" s="42">
        <f t="shared" ref="E10:E41" si="4">$B10      +$C10      +$D10</f>
        <v>26189000</v>
      </c>
      <c r="F10" s="43">
        <v>26189000</v>
      </c>
      <c r="G10" s="44">
        <v>26189000</v>
      </c>
      <c r="H10" s="43">
        <v>3890000</v>
      </c>
      <c r="I10" s="44">
        <v>2362553</v>
      </c>
      <c r="J10" s="43">
        <v>7638000</v>
      </c>
      <c r="K10" s="44">
        <v>6887620</v>
      </c>
      <c r="L10" s="43">
        <v>7857000</v>
      </c>
      <c r="M10" s="44">
        <v>6255651</v>
      </c>
      <c r="N10" s="43"/>
      <c r="O10" s="44"/>
      <c r="P10" s="43">
        <f t="shared" ref="P10:P41" si="5">$H10      +$J10      +$L10      +$N10</f>
        <v>19385000</v>
      </c>
      <c r="Q10" s="44">
        <f t="shared" ref="Q10:Q41" si="6">$I10      +$K10      +$M10      +$O10</f>
        <v>15505824</v>
      </c>
      <c r="R10" s="24">
        <f t="shared" ref="R10:R41" si="7">IF(($J10      =0),0,((($L10      -$J10      )/$J10      )*100))</f>
        <v>2.8672427336999213</v>
      </c>
      <c r="S10" s="25">
        <f t="shared" ref="S10:S41" si="8">IF(($K10      =0),0,((($M10      -$K10      )/$K10      )*100))</f>
        <v>-9.1754336040606184</v>
      </c>
      <c r="T10" s="24">
        <f t="shared" ref="T10:T41" si="9">IF(($E10      =0),0,(($P10      /$E10      )*100))</f>
        <v>74.019626560769794</v>
      </c>
      <c r="U10" s="26">
        <f t="shared" ref="U10:U41" si="10">IF(($E10      =0),0,(($Q10      /$E10      )*100))</f>
        <v>59.207392416663481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7039000</v>
      </c>
      <c r="C13" s="42"/>
      <c r="D13" s="42"/>
      <c r="E13" s="42">
        <f t="shared" si="4"/>
        <v>7039000</v>
      </c>
      <c r="F13" s="43">
        <v>7039000</v>
      </c>
      <c r="G13" s="44">
        <v>7039000</v>
      </c>
      <c r="H13" s="43">
        <v>1466000</v>
      </c>
      <c r="I13" s="44">
        <v>1466365</v>
      </c>
      <c r="J13" s="43">
        <v>1763000</v>
      </c>
      <c r="K13" s="44">
        <v>3602757</v>
      </c>
      <c r="L13" s="43"/>
      <c r="M13" s="44">
        <v>1805155</v>
      </c>
      <c r="N13" s="43"/>
      <c r="O13" s="44"/>
      <c r="P13" s="43">
        <f t="shared" si="5"/>
        <v>3229000</v>
      </c>
      <c r="Q13" s="44">
        <f t="shared" si="6"/>
        <v>6874277</v>
      </c>
      <c r="R13" s="24">
        <f t="shared" si="7"/>
        <v>-100</v>
      </c>
      <c r="S13" s="25">
        <f t="shared" si="8"/>
        <v>-49.895177498787731</v>
      </c>
      <c r="T13" s="24">
        <f t="shared" si="9"/>
        <v>45.872993322915185</v>
      </c>
      <c r="U13" s="26">
        <f t="shared" si="10"/>
        <v>97.659852251740304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8077000</v>
      </c>
      <c r="C28" s="39">
        <f t="shared" si="11"/>
        <v>5000000</v>
      </c>
      <c r="D28" s="39">
        <f t="shared" si="11"/>
        <v>0</v>
      </c>
      <c r="E28" s="39">
        <f t="shared" si="11"/>
        <v>13077000</v>
      </c>
      <c r="F28" s="40">
        <f t="shared" si="11"/>
        <v>13077000</v>
      </c>
      <c r="G28" s="41">
        <f t="shared" si="11"/>
        <v>13077000</v>
      </c>
      <c r="H28" s="40">
        <f t="shared" si="11"/>
        <v>1413000</v>
      </c>
      <c r="I28" s="41">
        <f t="shared" si="11"/>
        <v>1753353</v>
      </c>
      <c r="J28" s="40">
        <f t="shared" si="11"/>
        <v>2049000</v>
      </c>
      <c r="K28" s="41">
        <f t="shared" si="11"/>
        <v>1665957</v>
      </c>
      <c r="L28" s="40">
        <f t="shared" si="11"/>
        <v>0</v>
      </c>
      <c r="M28" s="41">
        <f t="shared" si="11"/>
        <v>1029920</v>
      </c>
      <c r="N28" s="40">
        <f t="shared" si="11"/>
        <v>0</v>
      </c>
      <c r="O28" s="41">
        <f t="shared" si="11"/>
        <v>0</v>
      </c>
      <c r="P28" s="40">
        <f t="shared" si="11"/>
        <v>3462000</v>
      </c>
      <c r="Q28" s="41">
        <f t="shared" si="11"/>
        <v>4449230</v>
      </c>
      <c r="R28" s="20">
        <f t="shared" si="7"/>
        <v>-100</v>
      </c>
      <c r="S28" s="21">
        <f t="shared" si="8"/>
        <v>-38.178476395249092</v>
      </c>
      <c r="T28" s="20">
        <f t="shared" si="9"/>
        <v>26.473961917871069</v>
      </c>
      <c r="U28" s="22">
        <f t="shared" si="10"/>
        <v>34.023323392215339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2600000</v>
      </c>
      <c r="C31" s="42"/>
      <c r="D31" s="42"/>
      <c r="E31" s="42">
        <f t="shared" si="4"/>
        <v>2600000</v>
      </c>
      <c r="F31" s="43">
        <v>2600000</v>
      </c>
      <c r="G31" s="44">
        <v>2600000</v>
      </c>
      <c r="H31" s="43">
        <v>794000</v>
      </c>
      <c r="I31" s="44">
        <v>853176</v>
      </c>
      <c r="J31" s="43">
        <v>52000</v>
      </c>
      <c r="K31" s="44">
        <v>174184</v>
      </c>
      <c r="L31" s="43"/>
      <c r="M31" s="44">
        <v>285920</v>
      </c>
      <c r="N31" s="43"/>
      <c r="O31" s="44"/>
      <c r="P31" s="43">
        <f t="shared" si="5"/>
        <v>846000</v>
      </c>
      <c r="Q31" s="44">
        <f t="shared" si="6"/>
        <v>1313280</v>
      </c>
      <c r="R31" s="24">
        <f t="shared" si="7"/>
        <v>-100</v>
      </c>
      <c r="S31" s="25">
        <f t="shared" si="8"/>
        <v>64.14825701556974</v>
      </c>
      <c r="T31" s="24">
        <f t="shared" si="9"/>
        <v>32.53846153846154</v>
      </c>
      <c r="U31" s="26">
        <f t="shared" si="10"/>
        <v>50.510769230769228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2477000</v>
      </c>
      <c r="C33" s="42"/>
      <c r="D33" s="42"/>
      <c r="E33" s="42">
        <f t="shared" si="4"/>
        <v>2477000</v>
      </c>
      <c r="F33" s="43">
        <v>2477000</v>
      </c>
      <c r="G33" s="44">
        <v>2477000</v>
      </c>
      <c r="H33" s="43">
        <v>619000</v>
      </c>
      <c r="I33" s="44">
        <v>900177</v>
      </c>
      <c r="J33" s="43">
        <v>1129000</v>
      </c>
      <c r="K33" s="44">
        <v>832823</v>
      </c>
      <c r="L33" s="43"/>
      <c r="M33" s="44">
        <v>744000</v>
      </c>
      <c r="N33" s="43"/>
      <c r="O33" s="44"/>
      <c r="P33" s="43">
        <f t="shared" si="5"/>
        <v>1748000</v>
      </c>
      <c r="Q33" s="44">
        <f t="shared" si="6"/>
        <v>2477000</v>
      </c>
      <c r="R33" s="24">
        <f t="shared" si="7"/>
        <v>-100</v>
      </c>
      <c r="S33" s="25">
        <f t="shared" si="8"/>
        <v>-10.665291424468345</v>
      </c>
      <c r="T33" s="24">
        <f t="shared" si="9"/>
        <v>70.569236980218008</v>
      </c>
      <c r="U33" s="26">
        <f t="shared" si="10"/>
        <v>100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3000000</v>
      </c>
      <c r="C36" s="42"/>
      <c r="D36" s="42"/>
      <c r="E36" s="42">
        <f t="shared" si="4"/>
        <v>3000000</v>
      </c>
      <c r="F36" s="43">
        <v>3000000</v>
      </c>
      <c r="G36" s="44">
        <v>3000000</v>
      </c>
      <c r="H36" s="43"/>
      <c r="I36" s="44"/>
      <c r="J36" s="43">
        <v>868000</v>
      </c>
      <c r="K36" s="44">
        <v>658950</v>
      </c>
      <c r="L36" s="43"/>
      <c r="M36" s="44"/>
      <c r="N36" s="43"/>
      <c r="O36" s="44"/>
      <c r="P36" s="43">
        <f t="shared" si="5"/>
        <v>868000</v>
      </c>
      <c r="Q36" s="44">
        <f t="shared" si="6"/>
        <v>658950</v>
      </c>
      <c r="R36" s="24">
        <f t="shared" si="7"/>
        <v>-100</v>
      </c>
      <c r="S36" s="25">
        <f t="shared" si="8"/>
        <v>-100</v>
      </c>
      <c r="T36" s="24">
        <f t="shared" si="9"/>
        <v>28.933333333333334</v>
      </c>
      <c r="U36" s="26">
        <f t="shared" si="10"/>
        <v>21.965</v>
      </c>
      <c r="V36" s="43"/>
      <c r="W36" s="44"/>
    </row>
    <row r="37" spans="1:23" x14ac:dyDescent="0.2">
      <c r="A37" s="23" t="s">
        <v>63</v>
      </c>
      <c r="B37" s="42"/>
      <c r="C37" s="42">
        <v>5000000</v>
      </c>
      <c r="D37" s="42"/>
      <c r="E37" s="42">
        <f t="shared" si="4"/>
        <v>5000000</v>
      </c>
      <c r="F37" s="43">
        <v>5000000</v>
      </c>
      <c r="G37" s="44">
        <v>5000000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300000</v>
      </c>
      <c r="C43" s="45">
        <f t="shared" si="20"/>
        <v>-300000</v>
      </c>
      <c r="D43" s="45">
        <f t="shared" si="20"/>
        <v>0</v>
      </c>
      <c r="E43" s="45">
        <f t="shared" si="20"/>
        <v>0</v>
      </c>
      <c r="F43" s="46">
        <f t="shared" si="20"/>
        <v>300000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300000</v>
      </c>
      <c r="C44" s="39">
        <f t="shared" si="22"/>
        <v>-300000</v>
      </c>
      <c r="D44" s="39">
        <f t="shared" si="22"/>
        <v>0</v>
      </c>
      <c r="E44" s="39">
        <f t="shared" si="22"/>
        <v>0</v>
      </c>
      <c r="F44" s="40">
        <f t="shared" si="22"/>
        <v>300000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300000</v>
      </c>
      <c r="C46" s="42">
        <v>-300000</v>
      </c>
      <c r="D46" s="42"/>
      <c r="E46" s="42">
        <f t="shared" si="13"/>
        <v>0</v>
      </c>
      <c r="F46" s="43">
        <v>300000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41605000</v>
      </c>
      <c r="C61" s="39">
        <f t="shared" si="26"/>
        <v>4700000</v>
      </c>
      <c r="D61" s="39">
        <f t="shared" si="26"/>
        <v>0</v>
      </c>
      <c r="E61" s="39">
        <f t="shared" si="26"/>
        <v>46305000</v>
      </c>
      <c r="F61" s="40">
        <f t="shared" si="26"/>
        <v>46605000</v>
      </c>
      <c r="G61" s="41">
        <f t="shared" si="26"/>
        <v>46305000</v>
      </c>
      <c r="H61" s="40">
        <f t="shared" si="26"/>
        <v>6769000</v>
      </c>
      <c r="I61" s="41">
        <f t="shared" si="26"/>
        <v>5582271</v>
      </c>
      <c r="J61" s="40">
        <f t="shared" si="26"/>
        <v>11450000</v>
      </c>
      <c r="K61" s="41">
        <f t="shared" si="26"/>
        <v>12156334</v>
      </c>
      <c r="L61" s="40">
        <f t="shared" si="26"/>
        <v>7857000</v>
      </c>
      <c r="M61" s="41">
        <f t="shared" si="26"/>
        <v>9090726</v>
      </c>
      <c r="N61" s="40">
        <f t="shared" si="26"/>
        <v>0</v>
      </c>
      <c r="O61" s="41">
        <f t="shared" si="26"/>
        <v>0</v>
      </c>
      <c r="P61" s="40">
        <f t="shared" si="26"/>
        <v>26076000</v>
      </c>
      <c r="Q61" s="41">
        <f t="shared" si="26"/>
        <v>26829331</v>
      </c>
      <c r="R61" s="20">
        <f t="shared" si="16"/>
        <v>-31.379912663755462</v>
      </c>
      <c r="S61" s="21">
        <f t="shared" si="17"/>
        <v>-25.218194893295951</v>
      </c>
      <c r="T61" s="20">
        <f t="shared" si="18"/>
        <v>56.313573048266932</v>
      </c>
      <c r="U61" s="22">
        <f t="shared" si="19"/>
        <v>57.940462153115213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41605000</v>
      </c>
      <c r="C65" s="48">
        <f t="shared" si="30"/>
        <v>4700000</v>
      </c>
      <c r="D65" s="48">
        <f t="shared" si="30"/>
        <v>0</v>
      </c>
      <c r="E65" s="48">
        <f t="shared" si="30"/>
        <v>46305000</v>
      </c>
      <c r="F65" s="49">
        <f t="shared" si="30"/>
        <v>46605000</v>
      </c>
      <c r="G65" s="50">
        <f t="shared" si="30"/>
        <v>46305000</v>
      </c>
      <c r="H65" s="49">
        <f t="shared" si="30"/>
        <v>6769000</v>
      </c>
      <c r="I65" s="50">
        <f t="shared" si="30"/>
        <v>5582271</v>
      </c>
      <c r="J65" s="49">
        <f t="shared" si="30"/>
        <v>11450000</v>
      </c>
      <c r="K65" s="50">
        <f t="shared" si="30"/>
        <v>12156334</v>
      </c>
      <c r="L65" s="49">
        <f t="shared" si="30"/>
        <v>7857000</v>
      </c>
      <c r="M65" s="51">
        <f t="shared" si="30"/>
        <v>9090726</v>
      </c>
      <c r="N65" s="49">
        <f t="shared" si="30"/>
        <v>0</v>
      </c>
      <c r="O65" s="50">
        <f t="shared" si="30"/>
        <v>0</v>
      </c>
      <c r="P65" s="49">
        <f t="shared" si="30"/>
        <v>26076000</v>
      </c>
      <c r="Q65" s="50">
        <f t="shared" si="30"/>
        <v>26829331</v>
      </c>
      <c r="R65" s="34">
        <f t="shared" si="16"/>
        <v>-31.379912663755462</v>
      </c>
      <c r="S65" s="35">
        <f t="shared" si="17"/>
        <v>-25.218194893295951</v>
      </c>
      <c r="T65" s="34">
        <f t="shared" si="18"/>
        <v>56.313573048266932</v>
      </c>
      <c r="U65" s="35">
        <f t="shared" si="19"/>
        <v>57.940462153115213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136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53943000</v>
      </c>
      <c r="C8" s="36">
        <f t="shared" si="0"/>
        <v>-2546000</v>
      </c>
      <c r="D8" s="36">
        <f t="shared" si="0"/>
        <v>0</v>
      </c>
      <c r="E8" s="36">
        <f t="shared" si="0"/>
        <v>51397000</v>
      </c>
      <c r="F8" s="37">
        <f t="shared" si="0"/>
        <v>51397000</v>
      </c>
      <c r="G8" s="38">
        <f t="shared" si="0"/>
        <v>51397000</v>
      </c>
      <c r="H8" s="37">
        <f t="shared" si="0"/>
        <v>9725000</v>
      </c>
      <c r="I8" s="38">
        <f t="shared" si="0"/>
        <v>6642004</v>
      </c>
      <c r="J8" s="37">
        <f t="shared" si="0"/>
        <v>11574000</v>
      </c>
      <c r="K8" s="38">
        <f t="shared" si="0"/>
        <v>-152836327</v>
      </c>
      <c r="L8" s="37">
        <f t="shared" si="0"/>
        <v>11928000</v>
      </c>
      <c r="M8" s="38">
        <f t="shared" si="0"/>
        <v>176788931</v>
      </c>
      <c r="N8" s="37">
        <f t="shared" si="0"/>
        <v>0</v>
      </c>
      <c r="O8" s="38">
        <f t="shared" si="0"/>
        <v>0</v>
      </c>
      <c r="P8" s="37">
        <f t="shared" si="0"/>
        <v>33227000</v>
      </c>
      <c r="Q8" s="38">
        <f t="shared" si="0"/>
        <v>30594608</v>
      </c>
      <c r="R8" s="16">
        <f>IF(($J8       =0),0,((($L8       -$J8       )/$J8       )*100))</f>
        <v>3.0585795749092792</v>
      </c>
      <c r="S8" s="17">
        <f>IF(($K8       =0),0,((($M8       -$K8       )/$K8       )*100))</f>
        <v>-215.6720620484422</v>
      </c>
      <c r="T8" s="16">
        <f>IF(($E8       =0),0,(($P8       /$E8       )*100))</f>
        <v>64.647742086113979</v>
      </c>
      <c r="U8" s="18">
        <f>IF(($E8       =0),0,(($Q8       /$E8       )*100))</f>
        <v>59.526057941124968</v>
      </c>
      <c r="V8" s="37">
        <f t="shared" ref="V8:W8" si="1">+V9+V28</f>
        <v>5372000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50328000</v>
      </c>
      <c r="C9" s="39">
        <f t="shared" si="2"/>
        <v>-7727000</v>
      </c>
      <c r="D9" s="39">
        <f t="shared" si="2"/>
        <v>0</v>
      </c>
      <c r="E9" s="39">
        <f t="shared" si="2"/>
        <v>42601000</v>
      </c>
      <c r="F9" s="40">
        <f t="shared" si="2"/>
        <v>42601000</v>
      </c>
      <c r="G9" s="41">
        <f t="shared" si="2"/>
        <v>42601000</v>
      </c>
      <c r="H9" s="40">
        <f t="shared" si="2"/>
        <v>8803000</v>
      </c>
      <c r="I9" s="41">
        <f t="shared" si="2"/>
        <v>5630713</v>
      </c>
      <c r="J9" s="40">
        <f t="shared" si="2"/>
        <v>10407000</v>
      </c>
      <c r="K9" s="41">
        <f t="shared" si="2"/>
        <v>-125970982</v>
      </c>
      <c r="L9" s="40">
        <f t="shared" si="2"/>
        <v>11059000</v>
      </c>
      <c r="M9" s="41">
        <f t="shared" si="2"/>
        <v>147806682</v>
      </c>
      <c r="N9" s="40">
        <f t="shared" si="2"/>
        <v>0</v>
      </c>
      <c r="O9" s="41">
        <f t="shared" si="2"/>
        <v>0</v>
      </c>
      <c r="P9" s="40">
        <f t="shared" si="2"/>
        <v>30269000</v>
      </c>
      <c r="Q9" s="41">
        <f t="shared" si="2"/>
        <v>27466413</v>
      </c>
      <c r="R9" s="20">
        <f>IF(($J9       =0),0,((($L9       -$J9       )/$J9       )*100))</f>
        <v>6.2650139329297581</v>
      </c>
      <c r="S9" s="21">
        <f>IF(($K9       =0),0,((($M9       -$K9       )/$K9       )*100))</f>
        <v>-217.33391266252099</v>
      </c>
      <c r="T9" s="20">
        <f>IF(($E9       =0),0,(($P9       /$E9       )*100))</f>
        <v>71.052322715429213</v>
      </c>
      <c r="U9" s="22">
        <f>IF(($E9       =0),0,(($Q9       /$E9       )*100))</f>
        <v>64.473634421727184</v>
      </c>
      <c r="V9" s="40">
        <f t="shared" ref="V9:W9" si="3">SUM(V10:V27)</f>
        <v>5372000</v>
      </c>
      <c r="W9" s="41">
        <f t="shared" si="3"/>
        <v>0</v>
      </c>
    </row>
    <row r="10" spans="1:23" x14ac:dyDescent="0.2">
      <c r="A10" s="23" t="s">
        <v>36</v>
      </c>
      <c r="B10" s="42">
        <v>41101000</v>
      </c>
      <c r="C10" s="42"/>
      <c r="D10" s="42"/>
      <c r="E10" s="42">
        <f t="shared" ref="E10:E41" si="4">$B10      +$C10      +$D10</f>
        <v>41101000</v>
      </c>
      <c r="F10" s="43">
        <v>41101000</v>
      </c>
      <c r="G10" s="44">
        <v>41101000</v>
      </c>
      <c r="H10" s="43">
        <v>8803000</v>
      </c>
      <c r="I10" s="44">
        <v>5630713</v>
      </c>
      <c r="J10" s="43">
        <v>10407000</v>
      </c>
      <c r="K10" s="44">
        <v>-116931396</v>
      </c>
      <c r="L10" s="43">
        <v>11023000</v>
      </c>
      <c r="M10" s="44">
        <v>138767096</v>
      </c>
      <c r="N10" s="43"/>
      <c r="O10" s="44"/>
      <c r="P10" s="43">
        <f t="shared" ref="P10:P41" si="5">$H10      +$J10      +$L10      +$N10</f>
        <v>30233000</v>
      </c>
      <c r="Q10" s="44">
        <f t="shared" ref="Q10:Q41" si="6">$I10      +$K10      +$M10      +$O10</f>
        <v>27466413</v>
      </c>
      <c r="R10" s="24">
        <f t="shared" ref="R10:R41" si="7">IF(($J10      =0),0,((($L10      -$J10      )/$J10      )*100))</f>
        <v>5.9190929182281158</v>
      </c>
      <c r="S10" s="25">
        <f t="shared" ref="S10:S41" si="8">IF(($K10      =0),0,((($M10      -$K10      )/$K10      )*100))</f>
        <v>-218.67394108593382</v>
      </c>
      <c r="T10" s="24">
        <f t="shared" ref="T10:T41" si="9">IF(($E10      =0),0,(($P10      /$E10      )*100))</f>
        <v>73.557820977591774</v>
      </c>
      <c r="U10" s="26">
        <f t="shared" ref="U10:U41" si="10">IF(($E10      =0),0,(($Q10      /$E10      )*100))</f>
        <v>66.826629522396047</v>
      </c>
      <c r="V10" s="43">
        <v>5372000</v>
      </c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9227000</v>
      </c>
      <c r="C13" s="42">
        <v>-7727000</v>
      </c>
      <c r="D13" s="42"/>
      <c r="E13" s="42">
        <f t="shared" si="4"/>
        <v>1500000</v>
      </c>
      <c r="F13" s="43">
        <v>1500000</v>
      </c>
      <c r="G13" s="44">
        <v>1500000</v>
      </c>
      <c r="H13" s="43"/>
      <c r="I13" s="44"/>
      <c r="J13" s="43"/>
      <c r="K13" s="44">
        <v>-9039586</v>
      </c>
      <c r="L13" s="43">
        <v>36000</v>
      </c>
      <c r="M13" s="44">
        <v>9039586</v>
      </c>
      <c r="N13" s="43"/>
      <c r="O13" s="44"/>
      <c r="P13" s="43">
        <f t="shared" si="5"/>
        <v>36000</v>
      </c>
      <c r="Q13" s="44">
        <f t="shared" si="6"/>
        <v>0</v>
      </c>
      <c r="R13" s="24">
        <f t="shared" si="7"/>
        <v>0</v>
      </c>
      <c r="S13" s="25">
        <f t="shared" si="8"/>
        <v>-200</v>
      </c>
      <c r="T13" s="24">
        <f t="shared" si="9"/>
        <v>2.4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3615000</v>
      </c>
      <c r="C28" s="39">
        <f t="shared" si="11"/>
        <v>5181000</v>
      </c>
      <c r="D28" s="39">
        <f t="shared" si="11"/>
        <v>0</v>
      </c>
      <c r="E28" s="39">
        <f t="shared" si="11"/>
        <v>8796000</v>
      </c>
      <c r="F28" s="40">
        <f t="shared" si="11"/>
        <v>8796000</v>
      </c>
      <c r="G28" s="41">
        <f t="shared" si="11"/>
        <v>8796000</v>
      </c>
      <c r="H28" s="40">
        <f t="shared" si="11"/>
        <v>922000</v>
      </c>
      <c r="I28" s="41">
        <f t="shared" si="11"/>
        <v>1011291</v>
      </c>
      <c r="J28" s="40">
        <f t="shared" si="11"/>
        <v>1167000</v>
      </c>
      <c r="K28" s="41">
        <f t="shared" si="11"/>
        <v>-26865345</v>
      </c>
      <c r="L28" s="40">
        <f t="shared" si="11"/>
        <v>869000</v>
      </c>
      <c r="M28" s="41">
        <f t="shared" si="11"/>
        <v>28982249</v>
      </c>
      <c r="N28" s="40">
        <f t="shared" si="11"/>
        <v>0</v>
      </c>
      <c r="O28" s="41">
        <f t="shared" si="11"/>
        <v>0</v>
      </c>
      <c r="P28" s="40">
        <f t="shared" si="11"/>
        <v>2958000</v>
      </c>
      <c r="Q28" s="41">
        <f t="shared" si="11"/>
        <v>3128195</v>
      </c>
      <c r="R28" s="20">
        <f t="shared" si="7"/>
        <v>-25.535561268209083</v>
      </c>
      <c r="S28" s="21">
        <f t="shared" si="8"/>
        <v>-207.87968291492254</v>
      </c>
      <c r="T28" s="20">
        <f t="shared" si="9"/>
        <v>33.628922237380628</v>
      </c>
      <c r="U28" s="22">
        <f t="shared" si="10"/>
        <v>35.563835834470211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468000</v>
      </c>
      <c r="I31" s="44">
        <v>467917</v>
      </c>
      <c r="J31" s="43">
        <v>483000</v>
      </c>
      <c r="K31" s="44">
        <v>-1284830</v>
      </c>
      <c r="L31" s="43">
        <v>280000</v>
      </c>
      <c r="M31" s="44">
        <v>2102908</v>
      </c>
      <c r="N31" s="43"/>
      <c r="O31" s="44"/>
      <c r="P31" s="43">
        <f t="shared" si="5"/>
        <v>1231000</v>
      </c>
      <c r="Q31" s="44">
        <f t="shared" si="6"/>
        <v>1285995</v>
      </c>
      <c r="R31" s="24">
        <f t="shared" si="7"/>
        <v>-42.028985507246375</v>
      </c>
      <c r="S31" s="25">
        <f t="shared" si="8"/>
        <v>-263.67208113135587</v>
      </c>
      <c r="T31" s="24">
        <f t="shared" si="9"/>
        <v>68.388888888888886</v>
      </c>
      <c r="U31" s="26">
        <f t="shared" si="10"/>
        <v>71.444166666666661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1815000</v>
      </c>
      <c r="C33" s="42"/>
      <c r="D33" s="42"/>
      <c r="E33" s="42">
        <f t="shared" si="4"/>
        <v>1815000</v>
      </c>
      <c r="F33" s="43">
        <v>1815000</v>
      </c>
      <c r="G33" s="44">
        <v>1815000</v>
      </c>
      <c r="H33" s="43">
        <v>454000</v>
      </c>
      <c r="I33" s="44">
        <v>543374</v>
      </c>
      <c r="J33" s="43">
        <v>684000</v>
      </c>
      <c r="K33" s="44">
        <v>-4098470</v>
      </c>
      <c r="L33" s="43">
        <v>589000</v>
      </c>
      <c r="M33" s="44">
        <v>5397296</v>
      </c>
      <c r="N33" s="43"/>
      <c r="O33" s="44"/>
      <c r="P33" s="43">
        <f t="shared" si="5"/>
        <v>1727000</v>
      </c>
      <c r="Q33" s="44">
        <f t="shared" si="6"/>
        <v>1842200</v>
      </c>
      <c r="R33" s="24">
        <f t="shared" si="7"/>
        <v>-13.888888888888889</v>
      </c>
      <c r="S33" s="25">
        <f t="shared" si="8"/>
        <v>-231.69050889722263</v>
      </c>
      <c r="T33" s="24">
        <f t="shared" si="9"/>
        <v>95.151515151515156</v>
      </c>
      <c r="U33" s="26">
        <f t="shared" si="10"/>
        <v>101.49862258953168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5181000</v>
      </c>
      <c r="D37" s="42"/>
      <c r="E37" s="42">
        <f t="shared" si="4"/>
        <v>5181000</v>
      </c>
      <c r="F37" s="43">
        <v>5181000</v>
      </c>
      <c r="G37" s="44">
        <v>5181000</v>
      </c>
      <c r="H37" s="43"/>
      <c r="I37" s="44"/>
      <c r="J37" s="43"/>
      <c r="K37" s="44">
        <v>-21482045</v>
      </c>
      <c r="L37" s="43"/>
      <c r="M37" s="44">
        <v>21482045</v>
      </c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-200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10217000</v>
      </c>
      <c r="C43" s="45">
        <f t="shared" si="20"/>
        <v>5958000</v>
      </c>
      <c r="D43" s="45">
        <f t="shared" si="20"/>
        <v>0</v>
      </c>
      <c r="E43" s="45">
        <f t="shared" si="20"/>
        <v>16175000</v>
      </c>
      <c r="F43" s="46">
        <f t="shared" si="20"/>
        <v>10217000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10217000</v>
      </c>
      <c r="C44" s="39">
        <f t="shared" si="22"/>
        <v>5958000</v>
      </c>
      <c r="D44" s="39">
        <f t="shared" si="22"/>
        <v>0</v>
      </c>
      <c r="E44" s="39">
        <f t="shared" si="22"/>
        <v>16175000</v>
      </c>
      <c r="F44" s="40">
        <f t="shared" si="22"/>
        <v>10217000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10217000</v>
      </c>
      <c r="C46" s="42">
        <v>5958000</v>
      </c>
      <c r="D46" s="42"/>
      <c r="E46" s="42">
        <f t="shared" si="13"/>
        <v>16175000</v>
      </c>
      <c r="F46" s="43">
        <v>10217000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64160000</v>
      </c>
      <c r="C61" s="39">
        <f t="shared" si="26"/>
        <v>3412000</v>
      </c>
      <c r="D61" s="39">
        <f t="shared" si="26"/>
        <v>0</v>
      </c>
      <c r="E61" s="39">
        <f t="shared" si="26"/>
        <v>67572000</v>
      </c>
      <c r="F61" s="40">
        <f t="shared" si="26"/>
        <v>61614000</v>
      </c>
      <c r="G61" s="41">
        <f t="shared" si="26"/>
        <v>51397000</v>
      </c>
      <c r="H61" s="40">
        <f t="shared" si="26"/>
        <v>9725000</v>
      </c>
      <c r="I61" s="41">
        <f t="shared" si="26"/>
        <v>6642004</v>
      </c>
      <c r="J61" s="40">
        <f t="shared" si="26"/>
        <v>11574000</v>
      </c>
      <c r="K61" s="41">
        <f t="shared" si="26"/>
        <v>-152836327</v>
      </c>
      <c r="L61" s="40">
        <f t="shared" si="26"/>
        <v>11928000</v>
      </c>
      <c r="M61" s="41">
        <f t="shared" si="26"/>
        <v>176788931</v>
      </c>
      <c r="N61" s="40">
        <f t="shared" si="26"/>
        <v>0</v>
      </c>
      <c r="O61" s="41">
        <f t="shared" si="26"/>
        <v>0</v>
      </c>
      <c r="P61" s="40">
        <f t="shared" si="26"/>
        <v>33227000</v>
      </c>
      <c r="Q61" s="41">
        <f t="shared" si="26"/>
        <v>30594608</v>
      </c>
      <c r="R61" s="20">
        <f t="shared" si="16"/>
        <v>3.0585795749092792</v>
      </c>
      <c r="S61" s="21">
        <f t="shared" si="17"/>
        <v>-215.6720620484422</v>
      </c>
      <c r="T61" s="20">
        <f t="shared" si="18"/>
        <v>49.172734268631977</v>
      </c>
      <c r="U61" s="22">
        <f t="shared" si="19"/>
        <v>45.277049665541938</v>
      </c>
      <c r="V61" s="40">
        <f t="shared" ref="V61:W61" si="27">+V8+V43</f>
        <v>5372000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64160000</v>
      </c>
      <c r="C65" s="48">
        <f t="shared" si="30"/>
        <v>3412000</v>
      </c>
      <c r="D65" s="48">
        <f t="shared" si="30"/>
        <v>0</v>
      </c>
      <c r="E65" s="48">
        <f t="shared" si="30"/>
        <v>67572000</v>
      </c>
      <c r="F65" s="49">
        <f t="shared" si="30"/>
        <v>61614000</v>
      </c>
      <c r="G65" s="50">
        <f t="shared" si="30"/>
        <v>51397000</v>
      </c>
      <c r="H65" s="49">
        <f t="shared" si="30"/>
        <v>9725000</v>
      </c>
      <c r="I65" s="50">
        <f t="shared" si="30"/>
        <v>6642004</v>
      </c>
      <c r="J65" s="49">
        <f t="shared" si="30"/>
        <v>11574000</v>
      </c>
      <c r="K65" s="50">
        <f t="shared" si="30"/>
        <v>-152836327</v>
      </c>
      <c r="L65" s="49">
        <f t="shared" si="30"/>
        <v>11928000</v>
      </c>
      <c r="M65" s="51">
        <f t="shared" si="30"/>
        <v>176788931</v>
      </c>
      <c r="N65" s="49">
        <f t="shared" si="30"/>
        <v>0</v>
      </c>
      <c r="O65" s="50">
        <f t="shared" si="30"/>
        <v>0</v>
      </c>
      <c r="P65" s="49">
        <f t="shared" si="30"/>
        <v>33227000</v>
      </c>
      <c r="Q65" s="50">
        <f t="shared" si="30"/>
        <v>30594608</v>
      </c>
      <c r="R65" s="34">
        <f t="shared" si="16"/>
        <v>3.0585795749092792</v>
      </c>
      <c r="S65" s="35">
        <f t="shared" si="17"/>
        <v>-215.6720620484422</v>
      </c>
      <c r="T65" s="34">
        <f t="shared" si="18"/>
        <v>49.172734268631977</v>
      </c>
      <c r="U65" s="35">
        <f t="shared" si="19"/>
        <v>45.277049665541938</v>
      </c>
      <c r="V65" s="49">
        <f>+V61+V62</f>
        <v>5372000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137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82461000</v>
      </c>
      <c r="C8" s="36">
        <f t="shared" si="0"/>
        <v>-8924000</v>
      </c>
      <c r="D8" s="36">
        <f t="shared" si="0"/>
        <v>0</v>
      </c>
      <c r="E8" s="36">
        <f t="shared" si="0"/>
        <v>73537000</v>
      </c>
      <c r="F8" s="37">
        <f t="shared" si="0"/>
        <v>73537000</v>
      </c>
      <c r="G8" s="38">
        <f t="shared" si="0"/>
        <v>73537000</v>
      </c>
      <c r="H8" s="37">
        <f t="shared" si="0"/>
        <v>10756000</v>
      </c>
      <c r="I8" s="38">
        <f t="shared" si="0"/>
        <v>13179368</v>
      </c>
      <c r="J8" s="37">
        <f t="shared" si="0"/>
        <v>22765000</v>
      </c>
      <c r="K8" s="38">
        <f t="shared" si="0"/>
        <v>15602903</v>
      </c>
      <c r="L8" s="37">
        <f t="shared" si="0"/>
        <v>16005000</v>
      </c>
      <c r="M8" s="38">
        <f t="shared" si="0"/>
        <v>8420887</v>
      </c>
      <c r="N8" s="37">
        <f t="shared" si="0"/>
        <v>0</v>
      </c>
      <c r="O8" s="38">
        <f t="shared" si="0"/>
        <v>0</v>
      </c>
      <c r="P8" s="37">
        <f t="shared" si="0"/>
        <v>49526000</v>
      </c>
      <c r="Q8" s="38">
        <f t="shared" si="0"/>
        <v>37203158</v>
      </c>
      <c r="R8" s="16">
        <f>IF(($J8       =0),0,((($L8       -$J8       )/$J8       )*100))</f>
        <v>-29.69470678673402</v>
      </c>
      <c r="S8" s="17">
        <f>IF(($K8       =0),0,((($M8       -$K8       )/$K8       )*100))</f>
        <v>-46.029998391965904</v>
      </c>
      <c r="T8" s="16">
        <f>IF(($E8       =0),0,(($P8       /$E8       )*100))</f>
        <v>67.348409644124729</v>
      </c>
      <c r="U8" s="18">
        <f>IF(($E8       =0),0,(($Q8       /$E8       )*100))</f>
        <v>50.591073881175461</v>
      </c>
      <c r="V8" s="37">
        <f t="shared" ref="V8:W8" si="1">+V9+V28</f>
        <v>358366000</v>
      </c>
      <c r="W8" s="38">
        <f t="shared" si="1"/>
        <v>179085000</v>
      </c>
    </row>
    <row r="9" spans="1:23" x14ac:dyDescent="0.2">
      <c r="A9" s="19" t="s">
        <v>35</v>
      </c>
      <c r="B9" s="39">
        <f t="shared" ref="B9:Q9" si="2">SUM(B10:B27)</f>
        <v>79072000</v>
      </c>
      <c r="C9" s="39">
        <f t="shared" si="2"/>
        <v>-8924000</v>
      </c>
      <c r="D9" s="39">
        <f t="shared" si="2"/>
        <v>0</v>
      </c>
      <c r="E9" s="39">
        <f t="shared" si="2"/>
        <v>70148000</v>
      </c>
      <c r="F9" s="40">
        <f t="shared" si="2"/>
        <v>70148000</v>
      </c>
      <c r="G9" s="41">
        <f t="shared" si="2"/>
        <v>70148000</v>
      </c>
      <c r="H9" s="40">
        <f t="shared" si="2"/>
        <v>10070000</v>
      </c>
      <c r="I9" s="41">
        <f t="shared" si="2"/>
        <v>12056800</v>
      </c>
      <c r="J9" s="40">
        <f t="shared" si="2"/>
        <v>21842000</v>
      </c>
      <c r="K9" s="41">
        <f t="shared" si="2"/>
        <v>14766680</v>
      </c>
      <c r="L9" s="40">
        <f t="shared" si="2"/>
        <v>15658000</v>
      </c>
      <c r="M9" s="41">
        <f t="shared" si="2"/>
        <v>7919785</v>
      </c>
      <c r="N9" s="40">
        <f t="shared" si="2"/>
        <v>0</v>
      </c>
      <c r="O9" s="41">
        <f t="shared" si="2"/>
        <v>0</v>
      </c>
      <c r="P9" s="40">
        <f t="shared" si="2"/>
        <v>47570000</v>
      </c>
      <c r="Q9" s="41">
        <f t="shared" si="2"/>
        <v>34743265</v>
      </c>
      <c r="R9" s="20">
        <f>IF(($J9       =0),0,((($L9       -$J9       )/$J9       )*100))</f>
        <v>-28.312425602051093</v>
      </c>
      <c r="S9" s="21">
        <f>IF(($K9       =0),0,((($M9       -$K9       )/$K9       )*100))</f>
        <v>-46.367192896439825</v>
      </c>
      <c r="T9" s="20">
        <f>IF(($E9       =0),0,(($P9       /$E9       )*100))</f>
        <v>67.813765182186231</v>
      </c>
      <c r="U9" s="22">
        <f>IF(($E9       =0),0,(($Q9       /$E9       )*100))</f>
        <v>49.52851827564578</v>
      </c>
      <c r="V9" s="40">
        <f t="shared" ref="V9:W9" si="3">SUM(V10:V27)</f>
        <v>347956000</v>
      </c>
      <c r="W9" s="41">
        <f t="shared" si="3"/>
        <v>174265000</v>
      </c>
    </row>
    <row r="10" spans="1:23" x14ac:dyDescent="0.2">
      <c r="A10" s="23" t="s">
        <v>36</v>
      </c>
      <c r="B10" s="42">
        <v>60549000</v>
      </c>
      <c r="C10" s="42">
        <v>-8924000</v>
      </c>
      <c r="D10" s="42"/>
      <c r="E10" s="42">
        <f t="shared" ref="E10:E41" si="4">$B10      +$C10      +$D10</f>
        <v>51625000</v>
      </c>
      <c r="F10" s="43">
        <v>51625000</v>
      </c>
      <c r="G10" s="44">
        <v>51625000</v>
      </c>
      <c r="H10" s="43">
        <v>4770000</v>
      </c>
      <c r="I10" s="44">
        <v>5974754</v>
      </c>
      <c r="J10" s="43">
        <v>10526000</v>
      </c>
      <c r="K10" s="44">
        <v>10107741</v>
      </c>
      <c r="L10" s="43">
        <v>15296000</v>
      </c>
      <c r="M10" s="44">
        <v>7912366</v>
      </c>
      <c r="N10" s="43"/>
      <c r="O10" s="44"/>
      <c r="P10" s="43">
        <f t="shared" ref="P10:P41" si="5">$H10      +$J10      +$L10      +$N10</f>
        <v>30592000</v>
      </c>
      <c r="Q10" s="44">
        <f t="shared" ref="Q10:Q41" si="6">$I10      +$K10      +$M10      +$O10</f>
        <v>23994861</v>
      </c>
      <c r="R10" s="24">
        <f t="shared" ref="R10:R41" si="7">IF(($J10      =0),0,((($L10      -$J10      )/$J10      )*100))</f>
        <v>45.316359490784727</v>
      </c>
      <c r="S10" s="25">
        <f t="shared" ref="S10:S41" si="8">IF(($K10      =0),0,((($M10      -$K10      )/$K10      )*100))</f>
        <v>-21.719739356202343</v>
      </c>
      <c r="T10" s="24">
        <f t="shared" ref="T10:T41" si="9">IF(($E10      =0),0,(($P10      /$E10      )*100))</f>
        <v>59.258111380145273</v>
      </c>
      <c r="U10" s="26">
        <f t="shared" ref="U10:U41" si="10">IF(($E10      =0),0,(($Q10      /$E10      )*100))</f>
        <v>46.479149636803875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18523000</v>
      </c>
      <c r="C13" s="42"/>
      <c r="D13" s="42"/>
      <c r="E13" s="42">
        <f t="shared" si="4"/>
        <v>18523000</v>
      </c>
      <c r="F13" s="43">
        <v>18523000</v>
      </c>
      <c r="G13" s="44">
        <v>18523000</v>
      </c>
      <c r="H13" s="43">
        <v>5300000</v>
      </c>
      <c r="I13" s="44">
        <v>6082046</v>
      </c>
      <c r="J13" s="43">
        <v>11316000</v>
      </c>
      <c r="K13" s="44">
        <v>4658939</v>
      </c>
      <c r="L13" s="43">
        <v>362000</v>
      </c>
      <c r="M13" s="44">
        <v>7419</v>
      </c>
      <c r="N13" s="43"/>
      <c r="O13" s="44"/>
      <c r="P13" s="43">
        <f t="shared" si="5"/>
        <v>16978000</v>
      </c>
      <c r="Q13" s="44">
        <f t="shared" si="6"/>
        <v>10748404</v>
      </c>
      <c r="R13" s="24">
        <f t="shared" si="7"/>
        <v>-96.80098974902792</v>
      </c>
      <c r="S13" s="25">
        <f t="shared" si="8"/>
        <v>-99.840757734754632</v>
      </c>
      <c r="T13" s="24">
        <f t="shared" si="9"/>
        <v>91.65901851751876</v>
      </c>
      <c r="U13" s="26">
        <f t="shared" si="10"/>
        <v>58.027338983965883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347956000</v>
      </c>
      <c r="W20" s="44">
        <v>174265000</v>
      </c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3389000</v>
      </c>
      <c r="C28" s="39">
        <f t="shared" si="11"/>
        <v>0</v>
      </c>
      <c r="D28" s="39">
        <f t="shared" si="11"/>
        <v>0</v>
      </c>
      <c r="E28" s="39">
        <f t="shared" si="11"/>
        <v>3389000</v>
      </c>
      <c r="F28" s="40">
        <f t="shared" si="11"/>
        <v>3389000</v>
      </c>
      <c r="G28" s="41">
        <f t="shared" si="11"/>
        <v>3389000</v>
      </c>
      <c r="H28" s="40">
        <f t="shared" si="11"/>
        <v>686000</v>
      </c>
      <c r="I28" s="41">
        <f t="shared" si="11"/>
        <v>1122568</v>
      </c>
      <c r="J28" s="40">
        <f t="shared" si="11"/>
        <v>923000</v>
      </c>
      <c r="K28" s="41">
        <f t="shared" si="11"/>
        <v>836223</v>
      </c>
      <c r="L28" s="40">
        <f t="shared" si="11"/>
        <v>347000</v>
      </c>
      <c r="M28" s="41">
        <f t="shared" si="11"/>
        <v>501102</v>
      </c>
      <c r="N28" s="40">
        <f t="shared" si="11"/>
        <v>0</v>
      </c>
      <c r="O28" s="41">
        <f t="shared" si="11"/>
        <v>0</v>
      </c>
      <c r="P28" s="40">
        <f t="shared" si="11"/>
        <v>1956000</v>
      </c>
      <c r="Q28" s="41">
        <f t="shared" si="11"/>
        <v>2459893</v>
      </c>
      <c r="R28" s="20">
        <f t="shared" si="7"/>
        <v>-62.405200433369444</v>
      </c>
      <c r="S28" s="21">
        <f t="shared" si="8"/>
        <v>-40.075554008918672</v>
      </c>
      <c r="T28" s="20">
        <f t="shared" si="9"/>
        <v>57.716140454411338</v>
      </c>
      <c r="U28" s="22">
        <f t="shared" si="10"/>
        <v>72.584626733549712</v>
      </c>
      <c r="V28" s="40">
        <f t="shared" ref="V28:W28" si="12">SUM(V29:V42)</f>
        <v>10410000</v>
      </c>
      <c r="W28" s="41">
        <f t="shared" si="12"/>
        <v>4820000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288000</v>
      </c>
      <c r="I31" s="44">
        <v>288510</v>
      </c>
      <c r="J31" s="43">
        <v>168000</v>
      </c>
      <c r="K31" s="44">
        <v>234667</v>
      </c>
      <c r="L31" s="43">
        <v>347000</v>
      </c>
      <c r="M31" s="44">
        <v>347716</v>
      </c>
      <c r="N31" s="43"/>
      <c r="O31" s="44"/>
      <c r="P31" s="43">
        <f t="shared" si="5"/>
        <v>803000</v>
      </c>
      <c r="Q31" s="44">
        <f t="shared" si="6"/>
        <v>870893</v>
      </c>
      <c r="R31" s="24">
        <f t="shared" si="7"/>
        <v>106.54761904761905</v>
      </c>
      <c r="S31" s="25">
        <f t="shared" si="8"/>
        <v>48.17422134343559</v>
      </c>
      <c r="T31" s="24">
        <f t="shared" si="9"/>
        <v>44.611111111111114</v>
      </c>
      <c r="U31" s="26">
        <f t="shared" si="10"/>
        <v>48.382944444444441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1589000</v>
      </c>
      <c r="C33" s="42"/>
      <c r="D33" s="42"/>
      <c r="E33" s="42">
        <f t="shared" si="4"/>
        <v>1589000</v>
      </c>
      <c r="F33" s="43">
        <v>1589000</v>
      </c>
      <c r="G33" s="44">
        <v>1589000</v>
      </c>
      <c r="H33" s="43">
        <v>398000</v>
      </c>
      <c r="I33" s="44">
        <v>834058</v>
      </c>
      <c r="J33" s="43">
        <v>755000</v>
      </c>
      <c r="K33" s="44">
        <v>601556</v>
      </c>
      <c r="L33" s="43"/>
      <c r="M33" s="44">
        <v>153386</v>
      </c>
      <c r="N33" s="43"/>
      <c r="O33" s="44"/>
      <c r="P33" s="43">
        <f t="shared" si="5"/>
        <v>1153000</v>
      </c>
      <c r="Q33" s="44">
        <f t="shared" si="6"/>
        <v>1589000</v>
      </c>
      <c r="R33" s="24">
        <f t="shared" si="7"/>
        <v>-100</v>
      </c>
      <c r="S33" s="25">
        <f t="shared" si="8"/>
        <v>-74.501792019363123</v>
      </c>
      <c r="T33" s="24">
        <f t="shared" si="9"/>
        <v>72.561359345500307</v>
      </c>
      <c r="U33" s="26">
        <f t="shared" si="10"/>
        <v>100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10410000</v>
      </c>
      <c r="W37" s="44">
        <v>4820000</v>
      </c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33301000</v>
      </c>
      <c r="C43" s="45">
        <f t="shared" si="20"/>
        <v>46519000</v>
      </c>
      <c r="D43" s="45">
        <f t="shared" si="20"/>
        <v>0</v>
      </c>
      <c r="E43" s="45">
        <f t="shared" si="20"/>
        <v>79820000</v>
      </c>
      <c r="F43" s="46">
        <f t="shared" si="20"/>
        <v>63851000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33301000</v>
      </c>
      <c r="C44" s="39">
        <f t="shared" si="22"/>
        <v>46519000</v>
      </c>
      <c r="D44" s="39">
        <f t="shared" si="22"/>
        <v>0</v>
      </c>
      <c r="E44" s="39">
        <f t="shared" si="22"/>
        <v>79820000</v>
      </c>
      <c r="F44" s="40">
        <f t="shared" si="22"/>
        <v>63851000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14201000</v>
      </c>
      <c r="C46" s="42">
        <v>15969000</v>
      </c>
      <c r="D46" s="42"/>
      <c r="E46" s="42">
        <f t="shared" si="13"/>
        <v>30170000</v>
      </c>
      <c r="F46" s="43">
        <v>14201000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19100000</v>
      </c>
      <c r="C47" s="42">
        <v>30550000</v>
      </c>
      <c r="D47" s="42"/>
      <c r="E47" s="42">
        <f t="shared" si="13"/>
        <v>49650000</v>
      </c>
      <c r="F47" s="43">
        <v>49650000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115762000</v>
      </c>
      <c r="C61" s="39">
        <f t="shared" si="26"/>
        <v>37595000</v>
      </c>
      <c r="D61" s="39">
        <f t="shared" si="26"/>
        <v>0</v>
      </c>
      <c r="E61" s="39">
        <f t="shared" si="26"/>
        <v>153357000</v>
      </c>
      <c r="F61" s="40">
        <f t="shared" si="26"/>
        <v>137388000</v>
      </c>
      <c r="G61" s="41">
        <f t="shared" si="26"/>
        <v>73537000</v>
      </c>
      <c r="H61" s="40">
        <f t="shared" si="26"/>
        <v>10756000</v>
      </c>
      <c r="I61" s="41">
        <f t="shared" si="26"/>
        <v>13179368</v>
      </c>
      <c r="J61" s="40">
        <f t="shared" si="26"/>
        <v>22765000</v>
      </c>
      <c r="K61" s="41">
        <f t="shared" si="26"/>
        <v>15602903</v>
      </c>
      <c r="L61" s="40">
        <f t="shared" si="26"/>
        <v>16005000</v>
      </c>
      <c r="M61" s="41">
        <f t="shared" si="26"/>
        <v>8420887</v>
      </c>
      <c r="N61" s="40">
        <f t="shared" si="26"/>
        <v>0</v>
      </c>
      <c r="O61" s="41">
        <f t="shared" si="26"/>
        <v>0</v>
      </c>
      <c r="P61" s="40">
        <f t="shared" si="26"/>
        <v>49526000</v>
      </c>
      <c r="Q61" s="41">
        <f t="shared" si="26"/>
        <v>37203158</v>
      </c>
      <c r="R61" s="20">
        <f t="shared" si="16"/>
        <v>-29.69470678673402</v>
      </c>
      <c r="S61" s="21">
        <f t="shared" si="17"/>
        <v>-46.029998391965904</v>
      </c>
      <c r="T61" s="20">
        <f t="shared" si="18"/>
        <v>32.29458061907836</v>
      </c>
      <c r="U61" s="22">
        <f t="shared" si="19"/>
        <v>24.259184778001654</v>
      </c>
      <c r="V61" s="40">
        <f t="shared" ref="V61:W61" si="27">+V8+V43</f>
        <v>358366000</v>
      </c>
      <c r="W61" s="41">
        <f t="shared" si="27"/>
        <v>179085000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115762000</v>
      </c>
      <c r="C65" s="48">
        <f t="shared" si="30"/>
        <v>37595000</v>
      </c>
      <c r="D65" s="48">
        <f t="shared" si="30"/>
        <v>0</v>
      </c>
      <c r="E65" s="48">
        <f t="shared" si="30"/>
        <v>153357000</v>
      </c>
      <c r="F65" s="49">
        <f t="shared" si="30"/>
        <v>137388000</v>
      </c>
      <c r="G65" s="50">
        <f t="shared" si="30"/>
        <v>73537000</v>
      </c>
      <c r="H65" s="49">
        <f t="shared" si="30"/>
        <v>10756000</v>
      </c>
      <c r="I65" s="50">
        <f t="shared" si="30"/>
        <v>13179368</v>
      </c>
      <c r="J65" s="49">
        <f t="shared" si="30"/>
        <v>22765000</v>
      </c>
      <c r="K65" s="50">
        <f t="shared" si="30"/>
        <v>15602903</v>
      </c>
      <c r="L65" s="49">
        <f t="shared" si="30"/>
        <v>16005000</v>
      </c>
      <c r="M65" s="51">
        <f t="shared" si="30"/>
        <v>8420887</v>
      </c>
      <c r="N65" s="49">
        <f t="shared" si="30"/>
        <v>0</v>
      </c>
      <c r="O65" s="50">
        <f t="shared" si="30"/>
        <v>0</v>
      </c>
      <c r="P65" s="49">
        <f t="shared" si="30"/>
        <v>49526000</v>
      </c>
      <c r="Q65" s="50">
        <f t="shared" si="30"/>
        <v>37203158</v>
      </c>
      <c r="R65" s="34">
        <f t="shared" si="16"/>
        <v>-29.69470678673402</v>
      </c>
      <c r="S65" s="35">
        <f t="shared" si="17"/>
        <v>-46.029998391965904</v>
      </c>
      <c r="T65" s="34">
        <f t="shared" si="18"/>
        <v>32.29458061907836</v>
      </c>
      <c r="U65" s="35">
        <f t="shared" si="19"/>
        <v>24.259184778001654</v>
      </c>
      <c r="V65" s="49">
        <f>+V61+V62</f>
        <v>358366000</v>
      </c>
      <c r="W65" s="50">
        <f>+W61+W62</f>
        <v>179085000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312186000</v>
      </c>
      <c r="C8" s="36">
        <f t="shared" si="0"/>
        <v>-26384000</v>
      </c>
      <c r="D8" s="36">
        <f t="shared" si="0"/>
        <v>0</v>
      </c>
      <c r="E8" s="36">
        <f t="shared" si="0"/>
        <v>285802000</v>
      </c>
      <c r="F8" s="37">
        <f t="shared" si="0"/>
        <v>315802000</v>
      </c>
      <c r="G8" s="38">
        <f t="shared" si="0"/>
        <v>285802000</v>
      </c>
      <c r="H8" s="37">
        <f t="shared" si="0"/>
        <v>51446000</v>
      </c>
      <c r="I8" s="38">
        <f t="shared" si="0"/>
        <v>-1340979486</v>
      </c>
      <c r="J8" s="37">
        <f t="shared" si="0"/>
        <v>70319000</v>
      </c>
      <c r="K8" s="38">
        <f t="shared" si="0"/>
        <v>1444392169</v>
      </c>
      <c r="L8" s="37">
        <f t="shared" si="0"/>
        <v>104316000</v>
      </c>
      <c r="M8" s="38">
        <f t="shared" si="0"/>
        <v>34026825</v>
      </c>
      <c r="N8" s="37">
        <f t="shared" si="0"/>
        <v>0</v>
      </c>
      <c r="O8" s="38">
        <f t="shared" si="0"/>
        <v>0</v>
      </c>
      <c r="P8" s="37">
        <f t="shared" si="0"/>
        <v>226081000</v>
      </c>
      <c r="Q8" s="38">
        <f t="shared" si="0"/>
        <v>137439508</v>
      </c>
      <c r="R8" s="16">
        <f>IF(($J8       =0),0,((($L8       -$J8       )/$J8       )*100))</f>
        <v>48.34681949402011</v>
      </c>
      <c r="S8" s="17">
        <f>IF(($K8       =0),0,((($M8       -$K8       )/$K8       )*100))</f>
        <v>-97.644211473151515</v>
      </c>
      <c r="T8" s="16">
        <f>IF(($E8       =0),0,(($P8       /$E8       )*100))</f>
        <v>79.104065052029028</v>
      </c>
      <c r="U8" s="18">
        <f>IF(($E8       =0),0,(($Q8       /$E8       )*100))</f>
        <v>48.089064457211641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303837000</v>
      </c>
      <c r="C9" s="39">
        <f t="shared" si="2"/>
        <v>-32909000</v>
      </c>
      <c r="D9" s="39">
        <f t="shared" si="2"/>
        <v>0</v>
      </c>
      <c r="E9" s="39">
        <f t="shared" si="2"/>
        <v>270928000</v>
      </c>
      <c r="F9" s="40">
        <f t="shared" si="2"/>
        <v>300928000</v>
      </c>
      <c r="G9" s="41">
        <f t="shared" si="2"/>
        <v>270928000</v>
      </c>
      <c r="H9" s="40">
        <f t="shared" si="2"/>
        <v>51003000</v>
      </c>
      <c r="I9" s="41">
        <f t="shared" si="2"/>
        <v>-1307752097</v>
      </c>
      <c r="J9" s="40">
        <f t="shared" si="2"/>
        <v>68384000</v>
      </c>
      <c r="K9" s="41">
        <f t="shared" si="2"/>
        <v>1408754601</v>
      </c>
      <c r="L9" s="40">
        <f t="shared" si="2"/>
        <v>104316000</v>
      </c>
      <c r="M9" s="41">
        <f t="shared" si="2"/>
        <v>31451907</v>
      </c>
      <c r="N9" s="40">
        <f t="shared" si="2"/>
        <v>0</v>
      </c>
      <c r="O9" s="41">
        <f t="shared" si="2"/>
        <v>0</v>
      </c>
      <c r="P9" s="40">
        <f t="shared" si="2"/>
        <v>223703000</v>
      </c>
      <c r="Q9" s="41">
        <f t="shared" si="2"/>
        <v>132454411</v>
      </c>
      <c r="R9" s="20">
        <f>IF(($J9       =0),0,((($L9       -$J9       )/$J9       )*100))</f>
        <v>52.544454843238185</v>
      </c>
      <c r="S9" s="21">
        <f>IF(($K9       =0),0,((($M9       -$K9       )/$K9       )*100))</f>
        <v>-97.767396324549779</v>
      </c>
      <c r="T9" s="20">
        <f>IF(($E9       =0),0,(($P9       /$E9       )*100))</f>
        <v>82.569169668694258</v>
      </c>
      <c r="U9" s="22">
        <f>IF(($E9       =0),0,(($Q9       /$E9       )*100))</f>
        <v>48.889155421366567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216278000</v>
      </c>
      <c r="C10" s="42">
        <v>-2141000</v>
      </c>
      <c r="D10" s="42"/>
      <c r="E10" s="42">
        <f t="shared" ref="E10:E41" si="4">$B10      +$C10      +$D10</f>
        <v>214137000</v>
      </c>
      <c r="F10" s="43">
        <v>214137000</v>
      </c>
      <c r="G10" s="44">
        <v>214137000</v>
      </c>
      <c r="H10" s="43">
        <v>39416000</v>
      </c>
      <c r="I10" s="44">
        <v>-963278560</v>
      </c>
      <c r="J10" s="43">
        <v>68384000</v>
      </c>
      <c r="K10" s="44">
        <v>1056485068</v>
      </c>
      <c r="L10" s="43">
        <v>100346000</v>
      </c>
      <c r="M10" s="44">
        <v>24376205</v>
      </c>
      <c r="N10" s="43"/>
      <c r="O10" s="44"/>
      <c r="P10" s="43">
        <f t="shared" ref="P10:P41" si="5">$H10      +$J10      +$L10      +$N10</f>
        <v>208146000</v>
      </c>
      <c r="Q10" s="44">
        <f t="shared" ref="Q10:Q41" si="6">$I10      +$K10      +$M10      +$O10</f>
        <v>117582713</v>
      </c>
      <c r="R10" s="24">
        <f t="shared" ref="R10:R41" si="7">IF(($J10      =0),0,((($L10      -$J10      )/$J10      )*100))</f>
        <v>46.739003275620028</v>
      </c>
      <c r="S10" s="25">
        <f t="shared" ref="S10:S41" si="8">IF(($K10      =0),0,((($M10      -$K10      )/$K10      )*100))</f>
        <v>-97.692707096547437</v>
      </c>
      <c r="T10" s="24">
        <f t="shared" ref="T10:T41" si="9">IF(($E10      =0),0,(($P10      /$E10      )*100))</f>
        <v>97.202258367306911</v>
      </c>
      <c r="U10" s="26">
        <f t="shared" ref="U10:U41" si="10">IF(($E10      =0),0,(($Q10      /$E10      )*100))</f>
        <v>54.910040301302431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2559000</v>
      </c>
      <c r="C16" s="42">
        <v>-768000</v>
      </c>
      <c r="D16" s="42"/>
      <c r="E16" s="42">
        <f t="shared" si="4"/>
        <v>1791000</v>
      </c>
      <c r="F16" s="43">
        <v>1791000</v>
      </c>
      <c r="G16" s="44">
        <v>1791000</v>
      </c>
      <c r="H16" s="43"/>
      <c r="I16" s="44">
        <v>-11933000</v>
      </c>
      <c r="J16" s="43"/>
      <c r="K16" s="44">
        <v>11933000</v>
      </c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-100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85000000</v>
      </c>
      <c r="C23" s="42">
        <v>-30000000</v>
      </c>
      <c r="D23" s="42"/>
      <c r="E23" s="42">
        <f t="shared" si="4"/>
        <v>55000000</v>
      </c>
      <c r="F23" s="43">
        <v>85000000</v>
      </c>
      <c r="G23" s="44">
        <v>55000000</v>
      </c>
      <c r="H23" s="43">
        <v>11587000</v>
      </c>
      <c r="I23" s="44">
        <v>-332540537</v>
      </c>
      <c r="J23" s="43"/>
      <c r="K23" s="44">
        <v>340336533</v>
      </c>
      <c r="L23" s="43">
        <v>3970000</v>
      </c>
      <c r="M23" s="44">
        <v>7075702</v>
      </c>
      <c r="N23" s="43"/>
      <c r="O23" s="44"/>
      <c r="P23" s="43">
        <f t="shared" si="5"/>
        <v>15557000</v>
      </c>
      <c r="Q23" s="44">
        <f t="shared" si="6"/>
        <v>14871698</v>
      </c>
      <c r="R23" s="24">
        <f t="shared" si="7"/>
        <v>0</v>
      </c>
      <c r="S23" s="25">
        <f t="shared" si="8"/>
        <v>-97.920969007461807</v>
      </c>
      <c r="T23" s="24">
        <f t="shared" si="9"/>
        <v>28.285454545454549</v>
      </c>
      <c r="U23" s="26">
        <f t="shared" si="10"/>
        <v>27.039450909090913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8349000</v>
      </c>
      <c r="C28" s="39">
        <f t="shared" si="11"/>
        <v>6525000</v>
      </c>
      <c r="D28" s="39">
        <f t="shared" si="11"/>
        <v>0</v>
      </c>
      <c r="E28" s="39">
        <f t="shared" si="11"/>
        <v>14874000</v>
      </c>
      <c r="F28" s="40">
        <f t="shared" si="11"/>
        <v>14874000</v>
      </c>
      <c r="G28" s="41">
        <f t="shared" si="11"/>
        <v>14874000</v>
      </c>
      <c r="H28" s="40">
        <f t="shared" si="11"/>
        <v>443000</v>
      </c>
      <c r="I28" s="41">
        <f t="shared" si="11"/>
        <v>-33227389</v>
      </c>
      <c r="J28" s="40">
        <f t="shared" si="11"/>
        <v>1935000</v>
      </c>
      <c r="K28" s="41">
        <f t="shared" si="11"/>
        <v>35637568</v>
      </c>
      <c r="L28" s="40">
        <f t="shared" si="11"/>
        <v>0</v>
      </c>
      <c r="M28" s="41">
        <f t="shared" si="11"/>
        <v>2574918</v>
      </c>
      <c r="N28" s="40">
        <f t="shared" si="11"/>
        <v>0</v>
      </c>
      <c r="O28" s="41">
        <f t="shared" si="11"/>
        <v>0</v>
      </c>
      <c r="P28" s="40">
        <f t="shared" si="11"/>
        <v>2378000</v>
      </c>
      <c r="Q28" s="41">
        <f t="shared" si="11"/>
        <v>4985097</v>
      </c>
      <c r="R28" s="20">
        <f t="shared" si="7"/>
        <v>-100</v>
      </c>
      <c r="S28" s="21">
        <f t="shared" si="8"/>
        <v>-92.774708981263814</v>
      </c>
      <c r="T28" s="20">
        <f t="shared" si="9"/>
        <v>15.987629420465241</v>
      </c>
      <c r="U28" s="22">
        <f t="shared" si="10"/>
        <v>33.515510286405807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119000</v>
      </c>
      <c r="I31" s="44">
        <v>-8409366</v>
      </c>
      <c r="J31" s="43">
        <v>446000</v>
      </c>
      <c r="K31" s="44">
        <v>8969850</v>
      </c>
      <c r="L31" s="43"/>
      <c r="M31" s="44">
        <v>1540915</v>
      </c>
      <c r="N31" s="43"/>
      <c r="O31" s="44"/>
      <c r="P31" s="43">
        <f t="shared" si="5"/>
        <v>565000</v>
      </c>
      <c r="Q31" s="44">
        <f t="shared" si="6"/>
        <v>2101399</v>
      </c>
      <c r="R31" s="24">
        <f t="shared" si="7"/>
        <v>-100</v>
      </c>
      <c r="S31" s="25">
        <f t="shared" si="8"/>
        <v>-82.82117315228237</v>
      </c>
      <c r="T31" s="24">
        <f t="shared" si="9"/>
        <v>18.833333333333332</v>
      </c>
      <c r="U31" s="26">
        <f t="shared" si="10"/>
        <v>70.046633333333332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5349000</v>
      </c>
      <c r="C33" s="42"/>
      <c r="D33" s="42"/>
      <c r="E33" s="42">
        <f t="shared" si="4"/>
        <v>5349000</v>
      </c>
      <c r="F33" s="43">
        <v>5349000</v>
      </c>
      <c r="G33" s="44">
        <v>5349000</v>
      </c>
      <c r="H33" s="43">
        <v>324000</v>
      </c>
      <c r="I33" s="44">
        <v>-24282023</v>
      </c>
      <c r="J33" s="43">
        <v>1489000</v>
      </c>
      <c r="K33" s="44">
        <v>26131718</v>
      </c>
      <c r="L33" s="43"/>
      <c r="M33" s="44">
        <v>1034003</v>
      </c>
      <c r="N33" s="43"/>
      <c r="O33" s="44"/>
      <c r="P33" s="43">
        <f t="shared" si="5"/>
        <v>1813000</v>
      </c>
      <c r="Q33" s="44">
        <f t="shared" si="6"/>
        <v>2883698</v>
      </c>
      <c r="R33" s="24">
        <f t="shared" si="7"/>
        <v>-100</v>
      </c>
      <c r="S33" s="25">
        <f t="shared" si="8"/>
        <v>-96.043111287210436</v>
      </c>
      <c r="T33" s="24">
        <f t="shared" si="9"/>
        <v>33.89418582912694</v>
      </c>
      <c r="U33" s="26">
        <f t="shared" si="10"/>
        <v>53.910974013834355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6525000</v>
      </c>
      <c r="D37" s="42"/>
      <c r="E37" s="42">
        <f t="shared" si="4"/>
        <v>6525000</v>
      </c>
      <c r="F37" s="43">
        <v>6525000</v>
      </c>
      <c r="G37" s="44">
        <v>6525000</v>
      </c>
      <c r="H37" s="43"/>
      <c r="I37" s="44">
        <v>-536000</v>
      </c>
      <c r="J37" s="43"/>
      <c r="K37" s="44">
        <v>536000</v>
      </c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-100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1260000</v>
      </c>
      <c r="C43" s="45">
        <f t="shared" si="20"/>
        <v>0</v>
      </c>
      <c r="D43" s="45">
        <f t="shared" si="20"/>
        <v>0</v>
      </c>
      <c r="E43" s="45">
        <f t="shared" si="20"/>
        <v>1260000</v>
      </c>
      <c r="F43" s="46">
        <f t="shared" si="20"/>
        <v>1260000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1260000</v>
      </c>
      <c r="C56" s="39">
        <f t="shared" si="24"/>
        <v>0</v>
      </c>
      <c r="D56" s="39">
        <f t="shared" si="24"/>
        <v>0</v>
      </c>
      <c r="E56" s="39">
        <f t="shared" si="24"/>
        <v>1260000</v>
      </c>
      <c r="F56" s="40">
        <f t="shared" si="24"/>
        <v>1260000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1260000</v>
      </c>
      <c r="C59" s="42"/>
      <c r="D59" s="42"/>
      <c r="E59" s="42">
        <f t="shared" si="13"/>
        <v>1260000</v>
      </c>
      <c r="F59" s="43">
        <v>1260000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313446000</v>
      </c>
      <c r="C61" s="39">
        <f t="shared" si="26"/>
        <v>-26384000</v>
      </c>
      <c r="D61" s="39">
        <f t="shared" si="26"/>
        <v>0</v>
      </c>
      <c r="E61" s="39">
        <f t="shared" si="26"/>
        <v>287062000</v>
      </c>
      <c r="F61" s="40">
        <f t="shared" si="26"/>
        <v>317062000</v>
      </c>
      <c r="G61" s="41">
        <f t="shared" si="26"/>
        <v>285802000</v>
      </c>
      <c r="H61" s="40">
        <f t="shared" si="26"/>
        <v>51446000</v>
      </c>
      <c r="I61" s="41">
        <f t="shared" si="26"/>
        <v>-1340979486</v>
      </c>
      <c r="J61" s="40">
        <f t="shared" si="26"/>
        <v>70319000</v>
      </c>
      <c r="K61" s="41">
        <f t="shared" si="26"/>
        <v>1444392169</v>
      </c>
      <c r="L61" s="40">
        <f t="shared" si="26"/>
        <v>104316000</v>
      </c>
      <c r="M61" s="41">
        <f t="shared" si="26"/>
        <v>34026825</v>
      </c>
      <c r="N61" s="40">
        <f t="shared" si="26"/>
        <v>0</v>
      </c>
      <c r="O61" s="41">
        <f t="shared" si="26"/>
        <v>0</v>
      </c>
      <c r="P61" s="40">
        <f t="shared" si="26"/>
        <v>226081000</v>
      </c>
      <c r="Q61" s="41">
        <f t="shared" si="26"/>
        <v>137439508</v>
      </c>
      <c r="R61" s="20">
        <f t="shared" si="16"/>
        <v>48.34681949402011</v>
      </c>
      <c r="S61" s="21">
        <f t="shared" si="17"/>
        <v>-97.644211473151515</v>
      </c>
      <c r="T61" s="20">
        <f t="shared" si="18"/>
        <v>78.756853920059072</v>
      </c>
      <c r="U61" s="22">
        <f t="shared" si="19"/>
        <v>47.877987333746717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313446000</v>
      </c>
      <c r="C65" s="48">
        <f t="shared" si="30"/>
        <v>-26384000</v>
      </c>
      <c r="D65" s="48">
        <f t="shared" si="30"/>
        <v>0</v>
      </c>
      <c r="E65" s="48">
        <f t="shared" si="30"/>
        <v>287062000</v>
      </c>
      <c r="F65" s="49">
        <f t="shared" si="30"/>
        <v>317062000</v>
      </c>
      <c r="G65" s="50">
        <f t="shared" si="30"/>
        <v>285802000</v>
      </c>
      <c r="H65" s="49">
        <f t="shared" si="30"/>
        <v>51446000</v>
      </c>
      <c r="I65" s="50">
        <f t="shared" si="30"/>
        <v>-1340979486</v>
      </c>
      <c r="J65" s="49">
        <f t="shared" si="30"/>
        <v>70319000</v>
      </c>
      <c r="K65" s="50">
        <f t="shared" si="30"/>
        <v>1444392169</v>
      </c>
      <c r="L65" s="49">
        <f t="shared" si="30"/>
        <v>104316000</v>
      </c>
      <c r="M65" s="51">
        <f t="shared" si="30"/>
        <v>34026825</v>
      </c>
      <c r="N65" s="49">
        <f t="shared" si="30"/>
        <v>0</v>
      </c>
      <c r="O65" s="50">
        <f t="shared" si="30"/>
        <v>0</v>
      </c>
      <c r="P65" s="49">
        <f t="shared" si="30"/>
        <v>226081000</v>
      </c>
      <c r="Q65" s="50">
        <f t="shared" si="30"/>
        <v>137439508</v>
      </c>
      <c r="R65" s="34">
        <f t="shared" si="16"/>
        <v>48.34681949402011</v>
      </c>
      <c r="S65" s="35">
        <f t="shared" si="17"/>
        <v>-97.644211473151515</v>
      </c>
      <c r="T65" s="34">
        <f t="shared" si="18"/>
        <v>78.756853920059072</v>
      </c>
      <c r="U65" s="35">
        <f t="shared" si="19"/>
        <v>47.877987333746717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138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51017000</v>
      </c>
      <c r="C8" s="36">
        <f t="shared" si="0"/>
        <v>23831000</v>
      </c>
      <c r="D8" s="36">
        <f t="shared" si="0"/>
        <v>0</v>
      </c>
      <c r="E8" s="36">
        <f t="shared" si="0"/>
        <v>74848000</v>
      </c>
      <c r="F8" s="37">
        <f t="shared" si="0"/>
        <v>74848000</v>
      </c>
      <c r="G8" s="38">
        <f t="shared" si="0"/>
        <v>74848000</v>
      </c>
      <c r="H8" s="37">
        <f t="shared" si="0"/>
        <v>12696000</v>
      </c>
      <c r="I8" s="38">
        <f t="shared" si="0"/>
        <v>13232099</v>
      </c>
      <c r="J8" s="37">
        <f t="shared" si="0"/>
        <v>15396000</v>
      </c>
      <c r="K8" s="38">
        <f t="shared" si="0"/>
        <v>19677002</v>
      </c>
      <c r="L8" s="37">
        <f t="shared" si="0"/>
        <v>10342000</v>
      </c>
      <c r="M8" s="38">
        <f t="shared" si="0"/>
        <v>16869106</v>
      </c>
      <c r="N8" s="37">
        <f t="shared" si="0"/>
        <v>0</v>
      </c>
      <c r="O8" s="38">
        <f t="shared" si="0"/>
        <v>0</v>
      </c>
      <c r="P8" s="37">
        <f t="shared" si="0"/>
        <v>38434000</v>
      </c>
      <c r="Q8" s="38">
        <f t="shared" si="0"/>
        <v>49778207</v>
      </c>
      <c r="R8" s="16">
        <f>IF(($J8       =0),0,((($L8       -$J8       )/$J8       )*100))</f>
        <v>-32.826708235905429</v>
      </c>
      <c r="S8" s="17">
        <f>IF(($K8       =0),0,((($M8       -$K8       )/$K8       )*100))</f>
        <v>-14.269938072883257</v>
      </c>
      <c r="T8" s="16">
        <f>IF(($E8       =0),0,(($P8       /$E8       )*100))</f>
        <v>51.34940145361265</v>
      </c>
      <c r="U8" s="18">
        <f>IF(($E8       =0),0,(($Q8       /$E8       )*100))</f>
        <v>66.50572760795211</v>
      </c>
      <c r="V8" s="37">
        <f t="shared" ref="V8:W8" si="1">+V9+V28</f>
        <v>4411000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45950000</v>
      </c>
      <c r="C9" s="39">
        <f t="shared" si="2"/>
        <v>23831000</v>
      </c>
      <c r="D9" s="39">
        <f t="shared" si="2"/>
        <v>0</v>
      </c>
      <c r="E9" s="39">
        <f t="shared" si="2"/>
        <v>69781000</v>
      </c>
      <c r="F9" s="40">
        <f t="shared" si="2"/>
        <v>69781000</v>
      </c>
      <c r="G9" s="41">
        <f t="shared" si="2"/>
        <v>69781000</v>
      </c>
      <c r="H9" s="40">
        <f t="shared" si="2"/>
        <v>9994000</v>
      </c>
      <c r="I9" s="41">
        <f t="shared" si="2"/>
        <v>9815227</v>
      </c>
      <c r="J9" s="40">
        <f t="shared" si="2"/>
        <v>14813000</v>
      </c>
      <c r="K9" s="41">
        <f t="shared" si="2"/>
        <v>18485543</v>
      </c>
      <c r="L9" s="40">
        <f t="shared" si="2"/>
        <v>10342000</v>
      </c>
      <c r="M9" s="41">
        <f t="shared" si="2"/>
        <v>16740411</v>
      </c>
      <c r="N9" s="40">
        <f t="shared" si="2"/>
        <v>0</v>
      </c>
      <c r="O9" s="41">
        <f t="shared" si="2"/>
        <v>0</v>
      </c>
      <c r="P9" s="40">
        <f t="shared" si="2"/>
        <v>35149000</v>
      </c>
      <c r="Q9" s="41">
        <f t="shared" si="2"/>
        <v>45041181</v>
      </c>
      <c r="R9" s="20">
        <f>IF(($J9       =0),0,((($L9       -$J9       )/$J9       )*100))</f>
        <v>-30.182947411057853</v>
      </c>
      <c r="S9" s="21">
        <f>IF(($K9       =0),0,((($M9       -$K9       )/$K9       )*100))</f>
        <v>-9.4405233322061459</v>
      </c>
      <c r="T9" s="20">
        <f>IF(($E9       =0),0,(($P9       /$E9       )*100))</f>
        <v>50.370444676917778</v>
      </c>
      <c r="U9" s="22">
        <f>IF(($E9       =0),0,(($Q9       /$E9       )*100))</f>
        <v>64.546482566887832</v>
      </c>
      <c r="V9" s="40">
        <f t="shared" ref="V9:W9" si="3">SUM(V10:V27)</f>
        <v>2656000</v>
      </c>
      <c r="W9" s="41">
        <f t="shared" si="3"/>
        <v>0</v>
      </c>
    </row>
    <row r="10" spans="1:23" x14ac:dyDescent="0.2">
      <c r="A10" s="23" t="s">
        <v>36</v>
      </c>
      <c r="B10" s="42">
        <v>34473000</v>
      </c>
      <c r="C10" s="42"/>
      <c r="D10" s="42"/>
      <c r="E10" s="42">
        <f t="shared" ref="E10:E41" si="4">$B10      +$C10      +$D10</f>
        <v>34473000</v>
      </c>
      <c r="F10" s="43">
        <v>34473000</v>
      </c>
      <c r="G10" s="44">
        <v>34473000</v>
      </c>
      <c r="H10" s="43">
        <v>9297000</v>
      </c>
      <c r="I10" s="44">
        <v>9815227</v>
      </c>
      <c r="J10" s="43">
        <v>12117000</v>
      </c>
      <c r="K10" s="44">
        <v>13372411</v>
      </c>
      <c r="L10" s="43">
        <v>10342000</v>
      </c>
      <c r="M10" s="44">
        <v>7743293</v>
      </c>
      <c r="N10" s="43"/>
      <c r="O10" s="44"/>
      <c r="P10" s="43">
        <f t="shared" ref="P10:P41" si="5">$H10      +$J10      +$L10      +$N10</f>
        <v>31756000</v>
      </c>
      <c r="Q10" s="44">
        <f t="shared" ref="Q10:Q41" si="6">$I10      +$K10      +$M10      +$O10</f>
        <v>30930931</v>
      </c>
      <c r="R10" s="24">
        <f t="shared" ref="R10:R41" si="7">IF(($J10      =0),0,((($L10      -$J10      )/$J10      )*100))</f>
        <v>-14.648840472064043</v>
      </c>
      <c r="S10" s="25">
        <f t="shared" ref="S10:S41" si="8">IF(($K10      =0),0,((($M10      -$K10      )/$K10      )*100))</f>
        <v>-42.095011886786907</v>
      </c>
      <c r="T10" s="24">
        <f t="shared" ref="T10:T41" si="9">IF(($E10      =0),0,(($P10      /$E10      )*100))</f>
        <v>92.118469526876098</v>
      </c>
      <c r="U10" s="26">
        <f t="shared" ref="U10:U41" si="10">IF(($E10      =0),0,(($Q10      /$E10      )*100))</f>
        <v>89.72509210106459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11477000</v>
      </c>
      <c r="C13" s="42">
        <v>-1198000</v>
      </c>
      <c r="D13" s="42"/>
      <c r="E13" s="42">
        <f t="shared" si="4"/>
        <v>10279000</v>
      </c>
      <c r="F13" s="43">
        <v>10279000</v>
      </c>
      <c r="G13" s="44">
        <v>10279000</v>
      </c>
      <c r="H13" s="43">
        <v>697000</v>
      </c>
      <c r="I13" s="44"/>
      <c r="J13" s="43">
        <v>2696000</v>
      </c>
      <c r="K13" s="44">
        <v>5113132</v>
      </c>
      <c r="L13" s="43"/>
      <c r="M13" s="44">
        <v>2931598</v>
      </c>
      <c r="N13" s="43"/>
      <c r="O13" s="44"/>
      <c r="P13" s="43">
        <f t="shared" si="5"/>
        <v>3393000</v>
      </c>
      <c r="Q13" s="44">
        <f t="shared" si="6"/>
        <v>8044730</v>
      </c>
      <c r="R13" s="24">
        <f t="shared" si="7"/>
        <v>-100</v>
      </c>
      <c r="S13" s="25">
        <f t="shared" si="8"/>
        <v>-42.66531746100042</v>
      </c>
      <c r="T13" s="24">
        <f t="shared" si="9"/>
        <v>33.009047572721087</v>
      </c>
      <c r="U13" s="26">
        <f t="shared" si="10"/>
        <v>78.263741609105935</v>
      </c>
      <c r="V13" s="43">
        <v>2656000</v>
      </c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>
        <v>25029000</v>
      </c>
      <c r="D20" s="42"/>
      <c r="E20" s="42">
        <f t="shared" si="4"/>
        <v>25029000</v>
      </c>
      <c r="F20" s="43">
        <v>25029000</v>
      </c>
      <c r="G20" s="44">
        <v>25029000</v>
      </c>
      <c r="H20" s="43"/>
      <c r="I20" s="44"/>
      <c r="J20" s="43"/>
      <c r="K20" s="44"/>
      <c r="L20" s="43"/>
      <c r="M20" s="44">
        <v>6065520</v>
      </c>
      <c r="N20" s="43"/>
      <c r="O20" s="44"/>
      <c r="P20" s="43">
        <f t="shared" si="5"/>
        <v>0</v>
      </c>
      <c r="Q20" s="44">
        <f t="shared" si="6"/>
        <v>6065520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24.233968596428141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5067000</v>
      </c>
      <c r="C28" s="39">
        <f t="shared" si="11"/>
        <v>0</v>
      </c>
      <c r="D28" s="39">
        <f t="shared" si="11"/>
        <v>0</v>
      </c>
      <c r="E28" s="39">
        <f t="shared" si="11"/>
        <v>5067000</v>
      </c>
      <c r="F28" s="40">
        <f t="shared" si="11"/>
        <v>5067000</v>
      </c>
      <c r="G28" s="41">
        <f t="shared" si="11"/>
        <v>5067000</v>
      </c>
      <c r="H28" s="40">
        <f t="shared" si="11"/>
        <v>2702000</v>
      </c>
      <c r="I28" s="41">
        <f t="shared" si="11"/>
        <v>3416872</v>
      </c>
      <c r="J28" s="40">
        <f t="shared" si="11"/>
        <v>583000</v>
      </c>
      <c r="K28" s="41">
        <f t="shared" si="11"/>
        <v>1191459</v>
      </c>
      <c r="L28" s="40">
        <f t="shared" si="11"/>
        <v>0</v>
      </c>
      <c r="M28" s="41">
        <f t="shared" si="11"/>
        <v>128695</v>
      </c>
      <c r="N28" s="40">
        <f t="shared" si="11"/>
        <v>0</v>
      </c>
      <c r="O28" s="41">
        <f t="shared" si="11"/>
        <v>0</v>
      </c>
      <c r="P28" s="40">
        <f t="shared" si="11"/>
        <v>3285000</v>
      </c>
      <c r="Q28" s="41">
        <f t="shared" si="11"/>
        <v>4737026</v>
      </c>
      <c r="R28" s="20">
        <f t="shared" si="7"/>
        <v>-100</v>
      </c>
      <c r="S28" s="21">
        <f t="shared" si="8"/>
        <v>-89.198537255583275</v>
      </c>
      <c r="T28" s="20">
        <f t="shared" si="9"/>
        <v>64.831261101243342</v>
      </c>
      <c r="U28" s="22">
        <f t="shared" si="10"/>
        <v>93.487783698440893</v>
      </c>
      <c r="V28" s="40">
        <f t="shared" ref="V28:W28" si="12">SUM(V29:V42)</f>
        <v>1755000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2186000</v>
      </c>
      <c r="I31" s="44">
        <v>2185752</v>
      </c>
      <c r="J31" s="43">
        <v>185000</v>
      </c>
      <c r="K31" s="44">
        <v>347721</v>
      </c>
      <c r="L31" s="43"/>
      <c r="M31" s="44">
        <v>136553</v>
      </c>
      <c r="N31" s="43"/>
      <c r="O31" s="44"/>
      <c r="P31" s="43">
        <f t="shared" si="5"/>
        <v>2371000</v>
      </c>
      <c r="Q31" s="44">
        <f t="shared" si="6"/>
        <v>2670026</v>
      </c>
      <c r="R31" s="24">
        <f t="shared" si="7"/>
        <v>-100</v>
      </c>
      <c r="S31" s="25">
        <f t="shared" si="8"/>
        <v>-60.729147793777194</v>
      </c>
      <c r="T31" s="24">
        <f t="shared" si="9"/>
        <v>79.033333333333331</v>
      </c>
      <c r="U31" s="26">
        <f t="shared" si="10"/>
        <v>89.000866666666667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2067000</v>
      </c>
      <c r="C33" s="42"/>
      <c r="D33" s="42"/>
      <c r="E33" s="42">
        <f t="shared" si="4"/>
        <v>2067000</v>
      </c>
      <c r="F33" s="43">
        <v>2067000</v>
      </c>
      <c r="G33" s="44">
        <v>2067000</v>
      </c>
      <c r="H33" s="43">
        <v>516000</v>
      </c>
      <c r="I33" s="44">
        <v>1231120</v>
      </c>
      <c r="J33" s="43">
        <v>398000</v>
      </c>
      <c r="K33" s="44">
        <v>843738</v>
      </c>
      <c r="L33" s="43"/>
      <c r="M33" s="44">
        <v>-7858</v>
      </c>
      <c r="N33" s="43"/>
      <c r="O33" s="44"/>
      <c r="P33" s="43">
        <f t="shared" si="5"/>
        <v>914000</v>
      </c>
      <c r="Q33" s="44">
        <f t="shared" si="6"/>
        <v>2067000</v>
      </c>
      <c r="R33" s="24">
        <f t="shared" si="7"/>
        <v>-100</v>
      </c>
      <c r="S33" s="25">
        <f t="shared" si="8"/>
        <v>-100.93133176412583</v>
      </c>
      <c r="T33" s="24">
        <f t="shared" si="9"/>
        <v>44.218674407353653</v>
      </c>
      <c r="U33" s="26">
        <f t="shared" si="10"/>
        <v>100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1755000</v>
      </c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51017000</v>
      </c>
      <c r="C61" s="39">
        <f t="shared" si="26"/>
        <v>23831000</v>
      </c>
      <c r="D61" s="39">
        <f t="shared" si="26"/>
        <v>0</v>
      </c>
      <c r="E61" s="39">
        <f t="shared" si="26"/>
        <v>74848000</v>
      </c>
      <c r="F61" s="40">
        <f t="shared" si="26"/>
        <v>74848000</v>
      </c>
      <c r="G61" s="41">
        <f t="shared" si="26"/>
        <v>74848000</v>
      </c>
      <c r="H61" s="40">
        <f t="shared" si="26"/>
        <v>12696000</v>
      </c>
      <c r="I61" s="41">
        <f t="shared" si="26"/>
        <v>13232099</v>
      </c>
      <c r="J61" s="40">
        <f t="shared" si="26"/>
        <v>15396000</v>
      </c>
      <c r="K61" s="41">
        <f t="shared" si="26"/>
        <v>19677002</v>
      </c>
      <c r="L61" s="40">
        <f t="shared" si="26"/>
        <v>10342000</v>
      </c>
      <c r="M61" s="41">
        <f t="shared" si="26"/>
        <v>16869106</v>
      </c>
      <c r="N61" s="40">
        <f t="shared" si="26"/>
        <v>0</v>
      </c>
      <c r="O61" s="41">
        <f t="shared" si="26"/>
        <v>0</v>
      </c>
      <c r="P61" s="40">
        <f t="shared" si="26"/>
        <v>38434000</v>
      </c>
      <c r="Q61" s="41">
        <f t="shared" si="26"/>
        <v>49778207</v>
      </c>
      <c r="R61" s="20">
        <f t="shared" si="16"/>
        <v>-32.826708235905429</v>
      </c>
      <c r="S61" s="21">
        <f t="shared" si="17"/>
        <v>-14.269938072883257</v>
      </c>
      <c r="T61" s="20">
        <f t="shared" si="18"/>
        <v>51.34940145361265</v>
      </c>
      <c r="U61" s="22">
        <f t="shared" si="19"/>
        <v>66.50572760795211</v>
      </c>
      <c r="V61" s="40">
        <f t="shared" ref="V61:W61" si="27">+V8+V43</f>
        <v>4411000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51017000</v>
      </c>
      <c r="C65" s="48">
        <f t="shared" si="30"/>
        <v>23831000</v>
      </c>
      <c r="D65" s="48">
        <f t="shared" si="30"/>
        <v>0</v>
      </c>
      <c r="E65" s="48">
        <f t="shared" si="30"/>
        <v>74848000</v>
      </c>
      <c r="F65" s="49">
        <f t="shared" si="30"/>
        <v>74848000</v>
      </c>
      <c r="G65" s="50">
        <f t="shared" si="30"/>
        <v>74848000</v>
      </c>
      <c r="H65" s="49">
        <f t="shared" si="30"/>
        <v>12696000</v>
      </c>
      <c r="I65" s="50">
        <f t="shared" si="30"/>
        <v>13232099</v>
      </c>
      <c r="J65" s="49">
        <f t="shared" si="30"/>
        <v>15396000</v>
      </c>
      <c r="K65" s="50">
        <f t="shared" si="30"/>
        <v>19677002</v>
      </c>
      <c r="L65" s="49">
        <f t="shared" si="30"/>
        <v>10342000</v>
      </c>
      <c r="M65" s="51">
        <f t="shared" si="30"/>
        <v>16869106</v>
      </c>
      <c r="N65" s="49">
        <f t="shared" si="30"/>
        <v>0</v>
      </c>
      <c r="O65" s="50">
        <f t="shared" si="30"/>
        <v>0</v>
      </c>
      <c r="P65" s="49">
        <f t="shared" si="30"/>
        <v>38434000</v>
      </c>
      <c r="Q65" s="50">
        <f t="shared" si="30"/>
        <v>49778207</v>
      </c>
      <c r="R65" s="34">
        <f t="shared" si="16"/>
        <v>-32.826708235905429</v>
      </c>
      <c r="S65" s="35">
        <f t="shared" si="17"/>
        <v>-14.269938072883257</v>
      </c>
      <c r="T65" s="34">
        <f t="shared" si="18"/>
        <v>51.34940145361265</v>
      </c>
      <c r="U65" s="35">
        <f t="shared" si="19"/>
        <v>66.50572760795211</v>
      </c>
      <c r="V65" s="49">
        <f>+V61+V62</f>
        <v>4411000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139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38963000</v>
      </c>
      <c r="C8" s="36">
        <f t="shared" si="0"/>
        <v>13700000</v>
      </c>
      <c r="D8" s="36">
        <f t="shared" si="0"/>
        <v>0</v>
      </c>
      <c r="E8" s="36">
        <f t="shared" si="0"/>
        <v>52663000</v>
      </c>
      <c r="F8" s="37">
        <f t="shared" si="0"/>
        <v>52663000</v>
      </c>
      <c r="G8" s="38">
        <f t="shared" si="0"/>
        <v>52663000</v>
      </c>
      <c r="H8" s="37">
        <f t="shared" si="0"/>
        <v>12208000</v>
      </c>
      <c r="I8" s="38">
        <f t="shared" si="0"/>
        <v>18434165</v>
      </c>
      <c r="J8" s="37">
        <f t="shared" si="0"/>
        <v>5525000</v>
      </c>
      <c r="K8" s="38">
        <f t="shared" si="0"/>
        <v>9401300</v>
      </c>
      <c r="L8" s="37">
        <f t="shared" si="0"/>
        <v>10637000</v>
      </c>
      <c r="M8" s="38">
        <f t="shared" si="0"/>
        <v>-306433</v>
      </c>
      <c r="N8" s="37">
        <f t="shared" si="0"/>
        <v>0</v>
      </c>
      <c r="O8" s="38">
        <f t="shared" si="0"/>
        <v>0</v>
      </c>
      <c r="P8" s="37">
        <f t="shared" si="0"/>
        <v>28370000</v>
      </c>
      <c r="Q8" s="38">
        <f t="shared" si="0"/>
        <v>27529032</v>
      </c>
      <c r="R8" s="16">
        <f>IF(($J8       =0),0,((($L8       -$J8       )/$J8       )*100))</f>
        <v>92.524886877828052</v>
      </c>
      <c r="S8" s="17">
        <f>IF(($K8       =0),0,((($M8       -$K8       )/$K8       )*100))</f>
        <v>-103.25947475349153</v>
      </c>
      <c r="T8" s="16">
        <f>IF(($E8       =0),0,(($P8       /$E8       )*100))</f>
        <v>53.870839109051893</v>
      </c>
      <c r="U8" s="18">
        <f>IF(($E8       =0),0,(($Q8       /$E8       )*100))</f>
        <v>52.273953249909802</v>
      </c>
      <c r="V8" s="37">
        <f t="shared" ref="V8:W8" si="1">+V9+V28</f>
        <v>5768000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35627000</v>
      </c>
      <c r="C9" s="39">
        <f t="shared" si="2"/>
        <v>13378000</v>
      </c>
      <c r="D9" s="39">
        <f t="shared" si="2"/>
        <v>0</v>
      </c>
      <c r="E9" s="39">
        <f t="shared" si="2"/>
        <v>49005000</v>
      </c>
      <c r="F9" s="40">
        <f t="shared" si="2"/>
        <v>49005000</v>
      </c>
      <c r="G9" s="41">
        <f t="shared" si="2"/>
        <v>49005000</v>
      </c>
      <c r="H9" s="40">
        <f t="shared" si="2"/>
        <v>10810000</v>
      </c>
      <c r="I9" s="41">
        <f t="shared" si="2"/>
        <v>16323600</v>
      </c>
      <c r="J9" s="40">
        <f t="shared" si="2"/>
        <v>4925000</v>
      </c>
      <c r="K9" s="41">
        <f t="shared" si="2"/>
        <v>8826822</v>
      </c>
      <c r="L9" s="40">
        <f t="shared" si="2"/>
        <v>10481000</v>
      </c>
      <c r="M9" s="41">
        <f t="shared" si="2"/>
        <v>-462864</v>
      </c>
      <c r="N9" s="40">
        <f t="shared" si="2"/>
        <v>0</v>
      </c>
      <c r="O9" s="41">
        <f t="shared" si="2"/>
        <v>0</v>
      </c>
      <c r="P9" s="40">
        <f t="shared" si="2"/>
        <v>26216000</v>
      </c>
      <c r="Q9" s="41">
        <f t="shared" si="2"/>
        <v>24687558</v>
      </c>
      <c r="R9" s="20">
        <f>IF(($J9       =0),0,((($L9       -$J9       )/$J9       )*100))</f>
        <v>112.81218274111676</v>
      </c>
      <c r="S9" s="21">
        <f>IF(($K9       =0),0,((($M9       -$K9       )/$K9       )*100))</f>
        <v>-105.24383521045286</v>
      </c>
      <c r="T9" s="20">
        <f>IF(($E9       =0),0,(($P9       /$E9       )*100))</f>
        <v>53.496581981430467</v>
      </c>
      <c r="U9" s="22">
        <f>IF(($E9       =0),0,(($Q9       /$E9       )*100))</f>
        <v>50.377630853994489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25576000</v>
      </c>
      <c r="C10" s="42"/>
      <c r="D10" s="42"/>
      <c r="E10" s="42">
        <f t="shared" ref="E10:E41" si="4">$B10      +$C10      +$D10</f>
        <v>25576000</v>
      </c>
      <c r="F10" s="43">
        <v>25576000</v>
      </c>
      <c r="G10" s="44">
        <v>25576000</v>
      </c>
      <c r="H10" s="43">
        <v>8711000</v>
      </c>
      <c r="I10" s="44">
        <v>10310715</v>
      </c>
      <c r="J10" s="43">
        <v>4925000</v>
      </c>
      <c r="K10" s="44">
        <v>7373162</v>
      </c>
      <c r="L10" s="43">
        <v>10481000</v>
      </c>
      <c r="M10" s="44">
        <v>990796</v>
      </c>
      <c r="N10" s="43"/>
      <c r="O10" s="44"/>
      <c r="P10" s="43">
        <f t="shared" ref="P10:P41" si="5">$H10      +$J10      +$L10      +$N10</f>
        <v>24117000</v>
      </c>
      <c r="Q10" s="44">
        <f t="shared" ref="Q10:Q41" si="6">$I10      +$K10      +$M10      +$O10</f>
        <v>18674673</v>
      </c>
      <c r="R10" s="24">
        <f t="shared" ref="R10:R41" si="7">IF(($J10      =0),0,((($L10      -$J10      )/$J10      )*100))</f>
        <v>112.81218274111676</v>
      </c>
      <c r="S10" s="25">
        <f t="shared" ref="S10:S41" si="8">IF(($K10      =0),0,((($M10      -$K10      )/$K10      )*100))</f>
        <v>-86.562128975329713</v>
      </c>
      <c r="T10" s="24">
        <f t="shared" ref="T10:T41" si="9">IF(($E10      =0),0,(($P10      /$E10      )*100))</f>
        <v>94.295433218642472</v>
      </c>
      <c r="U10" s="26">
        <f t="shared" ref="U10:U41" si="10">IF(($E10      =0),0,(($Q10      /$E10      )*100))</f>
        <v>73.016394275883641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10051000</v>
      </c>
      <c r="C13" s="42"/>
      <c r="D13" s="42"/>
      <c r="E13" s="42">
        <f t="shared" si="4"/>
        <v>10051000</v>
      </c>
      <c r="F13" s="43">
        <v>10051000</v>
      </c>
      <c r="G13" s="44">
        <v>10051000</v>
      </c>
      <c r="H13" s="43">
        <v>2099000</v>
      </c>
      <c r="I13" s="44">
        <v>6012885</v>
      </c>
      <c r="J13" s="43"/>
      <c r="K13" s="44">
        <v>1453660</v>
      </c>
      <c r="L13" s="43"/>
      <c r="M13" s="44">
        <v>-1453660</v>
      </c>
      <c r="N13" s="43"/>
      <c r="O13" s="44"/>
      <c r="P13" s="43">
        <f t="shared" si="5"/>
        <v>2099000</v>
      </c>
      <c r="Q13" s="44">
        <f t="shared" si="6"/>
        <v>6012885</v>
      </c>
      <c r="R13" s="24">
        <f t="shared" si="7"/>
        <v>0</v>
      </c>
      <c r="S13" s="25">
        <f t="shared" si="8"/>
        <v>-200</v>
      </c>
      <c r="T13" s="24">
        <f t="shared" si="9"/>
        <v>20.883494179683616</v>
      </c>
      <c r="U13" s="26">
        <f t="shared" si="10"/>
        <v>59.823748880708379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>
        <v>13378000</v>
      </c>
      <c r="D20" s="42"/>
      <c r="E20" s="42">
        <f t="shared" si="4"/>
        <v>13378000</v>
      </c>
      <c r="F20" s="43">
        <v>13378000</v>
      </c>
      <c r="G20" s="44">
        <v>13378000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3336000</v>
      </c>
      <c r="C28" s="39">
        <f t="shared" si="11"/>
        <v>322000</v>
      </c>
      <c r="D28" s="39">
        <f t="shared" si="11"/>
        <v>0</v>
      </c>
      <c r="E28" s="39">
        <f t="shared" si="11"/>
        <v>3658000</v>
      </c>
      <c r="F28" s="40">
        <f t="shared" si="11"/>
        <v>3658000</v>
      </c>
      <c r="G28" s="41">
        <f t="shared" si="11"/>
        <v>3658000</v>
      </c>
      <c r="H28" s="40">
        <f t="shared" si="11"/>
        <v>1398000</v>
      </c>
      <c r="I28" s="41">
        <f t="shared" si="11"/>
        <v>2110565</v>
      </c>
      <c r="J28" s="40">
        <f t="shared" si="11"/>
        <v>600000</v>
      </c>
      <c r="K28" s="41">
        <f t="shared" si="11"/>
        <v>574478</v>
      </c>
      <c r="L28" s="40">
        <f t="shared" si="11"/>
        <v>156000</v>
      </c>
      <c r="M28" s="41">
        <f t="shared" si="11"/>
        <v>156431</v>
      </c>
      <c r="N28" s="40">
        <f t="shared" si="11"/>
        <v>0</v>
      </c>
      <c r="O28" s="41">
        <f t="shared" si="11"/>
        <v>0</v>
      </c>
      <c r="P28" s="40">
        <f t="shared" si="11"/>
        <v>2154000</v>
      </c>
      <c r="Q28" s="41">
        <f t="shared" si="11"/>
        <v>2841474</v>
      </c>
      <c r="R28" s="20">
        <f t="shared" si="7"/>
        <v>-74</v>
      </c>
      <c r="S28" s="21">
        <f t="shared" si="8"/>
        <v>-72.769888490072731</v>
      </c>
      <c r="T28" s="20">
        <f t="shared" si="9"/>
        <v>58.884636413340615</v>
      </c>
      <c r="U28" s="22">
        <f t="shared" si="10"/>
        <v>77.678348824494265</v>
      </c>
      <c r="V28" s="40">
        <f t="shared" ref="V28:W28" si="12">SUM(V29:V42)</f>
        <v>5768000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1014000</v>
      </c>
      <c r="I31" s="44">
        <v>1039140</v>
      </c>
      <c r="J31" s="43">
        <v>110000</v>
      </c>
      <c r="K31" s="44">
        <v>109903</v>
      </c>
      <c r="L31" s="43">
        <v>156000</v>
      </c>
      <c r="M31" s="44">
        <v>156431</v>
      </c>
      <c r="N31" s="43"/>
      <c r="O31" s="44"/>
      <c r="P31" s="43">
        <f t="shared" si="5"/>
        <v>1280000</v>
      </c>
      <c r="Q31" s="44">
        <f t="shared" si="6"/>
        <v>1305474</v>
      </c>
      <c r="R31" s="24">
        <f t="shared" si="7"/>
        <v>41.818181818181813</v>
      </c>
      <c r="S31" s="25">
        <f t="shared" si="8"/>
        <v>42.335514044202618</v>
      </c>
      <c r="T31" s="24">
        <f t="shared" si="9"/>
        <v>71.111111111111114</v>
      </c>
      <c r="U31" s="26">
        <f t="shared" si="10"/>
        <v>72.526333333333341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1536000</v>
      </c>
      <c r="C33" s="42">
        <v>322000</v>
      </c>
      <c r="D33" s="42"/>
      <c r="E33" s="42">
        <f t="shared" si="4"/>
        <v>1858000</v>
      </c>
      <c r="F33" s="43">
        <v>1858000</v>
      </c>
      <c r="G33" s="44">
        <v>1858000</v>
      </c>
      <c r="H33" s="43">
        <v>384000</v>
      </c>
      <c r="I33" s="44">
        <v>1071425</v>
      </c>
      <c r="J33" s="43">
        <v>490000</v>
      </c>
      <c r="K33" s="44">
        <v>464575</v>
      </c>
      <c r="L33" s="43"/>
      <c r="M33" s="44"/>
      <c r="N33" s="43"/>
      <c r="O33" s="44"/>
      <c r="P33" s="43">
        <f t="shared" si="5"/>
        <v>874000</v>
      </c>
      <c r="Q33" s="44">
        <f t="shared" si="6"/>
        <v>1536000</v>
      </c>
      <c r="R33" s="24">
        <f t="shared" si="7"/>
        <v>-100</v>
      </c>
      <c r="S33" s="25">
        <f t="shared" si="8"/>
        <v>-100</v>
      </c>
      <c r="T33" s="24">
        <f t="shared" si="9"/>
        <v>47.039827771797633</v>
      </c>
      <c r="U33" s="26">
        <f t="shared" si="10"/>
        <v>82.66953713670614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5768000</v>
      </c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27012000</v>
      </c>
      <c r="C43" s="45">
        <f t="shared" si="20"/>
        <v>-19334000</v>
      </c>
      <c r="D43" s="45">
        <f t="shared" si="20"/>
        <v>0</v>
      </c>
      <c r="E43" s="45">
        <f t="shared" si="20"/>
        <v>7678000</v>
      </c>
      <c r="F43" s="46">
        <f t="shared" si="20"/>
        <v>27012000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27012000</v>
      </c>
      <c r="C44" s="39">
        <f t="shared" si="22"/>
        <v>-19334000</v>
      </c>
      <c r="D44" s="39">
        <f t="shared" si="22"/>
        <v>0</v>
      </c>
      <c r="E44" s="39">
        <f t="shared" si="22"/>
        <v>7678000</v>
      </c>
      <c r="F44" s="40">
        <f t="shared" si="22"/>
        <v>27012000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27012000</v>
      </c>
      <c r="C46" s="42">
        <v>-19334000</v>
      </c>
      <c r="D46" s="42"/>
      <c r="E46" s="42">
        <f t="shared" si="13"/>
        <v>7678000</v>
      </c>
      <c r="F46" s="43">
        <v>27012000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65975000</v>
      </c>
      <c r="C61" s="39">
        <f t="shared" si="26"/>
        <v>-5634000</v>
      </c>
      <c r="D61" s="39">
        <f t="shared" si="26"/>
        <v>0</v>
      </c>
      <c r="E61" s="39">
        <f t="shared" si="26"/>
        <v>60341000</v>
      </c>
      <c r="F61" s="40">
        <f t="shared" si="26"/>
        <v>79675000</v>
      </c>
      <c r="G61" s="41">
        <f t="shared" si="26"/>
        <v>52663000</v>
      </c>
      <c r="H61" s="40">
        <f t="shared" si="26"/>
        <v>12208000</v>
      </c>
      <c r="I61" s="41">
        <f t="shared" si="26"/>
        <v>18434165</v>
      </c>
      <c r="J61" s="40">
        <f t="shared" si="26"/>
        <v>5525000</v>
      </c>
      <c r="K61" s="41">
        <f t="shared" si="26"/>
        <v>9401300</v>
      </c>
      <c r="L61" s="40">
        <f t="shared" si="26"/>
        <v>10637000</v>
      </c>
      <c r="M61" s="41">
        <f t="shared" si="26"/>
        <v>-306433</v>
      </c>
      <c r="N61" s="40">
        <f t="shared" si="26"/>
        <v>0</v>
      </c>
      <c r="O61" s="41">
        <f t="shared" si="26"/>
        <v>0</v>
      </c>
      <c r="P61" s="40">
        <f t="shared" si="26"/>
        <v>28370000</v>
      </c>
      <c r="Q61" s="41">
        <f t="shared" si="26"/>
        <v>27529032</v>
      </c>
      <c r="R61" s="20">
        <f t="shared" si="16"/>
        <v>92.524886877828052</v>
      </c>
      <c r="S61" s="21">
        <f t="shared" si="17"/>
        <v>-103.25947475349153</v>
      </c>
      <c r="T61" s="20">
        <f t="shared" si="18"/>
        <v>47.016125022787158</v>
      </c>
      <c r="U61" s="22">
        <f t="shared" si="19"/>
        <v>45.62243250857626</v>
      </c>
      <c r="V61" s="40">
        <f t="shared" ref="V61:W61" si="27">+V8+V43</f>
        <v>5768000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65975000</v>
      </c>
      <c r="C65" s="48">
        <f t="shared" si="30"/>
        <v>-5634000</v>
      </c>
      <c r="D65" s="48">
        <f t="shared" si="30"/>
        <v>0</v>
      </c>
      <c r="E65" s="48">
        <f t="shared" si="30"/>
        <v>60341000</v>
      </c>
      <c r="F65" s="49">
        <f t="shared" si="30"/>
        <v>79675000</v>
      </c>
      <c r="G65" s="50">
        <f t="shared" si="30"/>
        <v>52663000</v>
      </c>
      <c r="H65" s="49">
        <f t="shared" si="30"/>
        <v>12208000</v>
      </c>
      <c r="I65" s="50">
        <f t="shared" si="30"/>
        <v>18434165</v>
      </c>
      <c r="J65" s="49">
        <f t="shared" si="30"/>
        <v>5525000</v>
      </c>
      <c r="K65" s="50">
        <f t="shared" si="30"/>
        <v>9401300</v>
      </c>
      <c r="L65" s="49">
        <f t="shared" si="30"/>
        <v>10637000</v>
      </c>
      <c r="M65" s="51">
        <f t="shared" si="30"/>
        <v>-306433</v>
      </c>
      <c r="N65" s="49">
        <f t="shared" si="30"/>
        <v>0</v>
      </c>
      <c r="O65" s="50">
        <f t="shared" si="30"/>
        <v>0</v>
      </c>
      <c r="P65" s="49">
        <f t="shared" si="30"/>
        <v>28370000</v>
      </c>
      <c r="Q65" s="50">
        <f t="shared" si="30"/>
        <v>27529032</v>
      </c>
      <c r="R65" s="34">
        <f t="shared" si="16"/>
        <v>92.524886877828052</v>
      </c>
      <c r="S65" s="35">
        <f t="shared" si="17"/>
        <v>-103.25947475349153</v>
      </c>
      <c r="T65" s="34">
        <f t="shared" si="18"/>
        <v>47.016125022787158</v>
      </c>
      <c r="U65" s="35">
        <f t="shared" si="19"/>
        <v>45.62243250857626</v>
      </c>
      <c r="V65" s="49">
        <f>+V61+V62</f>
        <v>5768000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140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37743000</v>
      </c>
      <c r="C8" s="36">
        <f t="shared" si="0"/>
        <v>11089000</v>
      </c>
      <c r="D8" s="36">
        <f t="shared" si="0"/>
        <v>0</v>
      </c>
      <c r="E8" s="36">
        <f t="shared" si="0"/>
        <v>48832000</v>
      </c>
      <c r="F8" s="37">
        <f t="shared" si="0"/>
        <v>48832000</v>
      </c>
      <c r="G8" s="38">
        <f t="shared" si="0"/>
        <v>48832000</v>
      </c>
      <c r="H8" s="37">
        <f t="shared" si="0"/>
        <v>17176000</v>
      </c>
      <c r="I8" s="38">
        <f t="shared" si="0"/>
        <v>19520893</v>
      </c>
      <c r="J8" s="37">
        <f t="shared" si="0"/>
        <v>5360000</v>
      </c>
      <c r="K8" s="38">
        <f t="shared" si="0"/>
        <v>20274302</v>
      </c>
      <c r="L8" s="37">
        <f t="shared" si="0"/>
        <v>10095000</v>
      </c>
      <c r="M8" s="38">
        <f t="shared" si="0"/>
        <v>2571891</v>
      </c>
      <c r="N8" s="37">
        <f t="shared" si="0"/>
        <v>0</v>
      </c>
      <c r="O8" s="38">
        <f t="shared" si="0"/>
        <v>0</v>
      </c>
      <c r="P8" s="37">
        <f t="shared" si="0"/>
        <v>32631000</v>
      </c>
      <c r="Q8" s="38">
        <f t="shared" si="0"/>
        <v>42367086</v>
      </c>
      <c r="R8" s="16">
        <f>IF(($J8       =0),0,((($L8       -$J8       )/$J8       )*100))</f>
        <v>88.339552238805979</v>
      </c>
      <c r="S8" s="17">
        <f>IF(($K8       =0),0,((($M8       -$K8       )/$K8       )*100))</f>
        <v>-87.314527523561608</v>
      </c>
      <c r="T8" s="16">
        <f>IF(($E8       =0),0,(($P8       /$E8       )*100))</f>
        <v>66.822984927916124</v>
      </c>
      <c r="U8" s="18">
        <f>IF(($E8       =0),0,(($Q8       /$E8       )*100))</f>
        <v>86.760906782437743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34286000</v>
      </c>
      <c r="C9" s="39">
        <f t="shared" si="2"/>
        <v>11089000</v>
      </c>
      <c r="D9" s="39">
        <f t="shared" si="2"/>
        <v>0</v>
      </c>
      <c r="E9" s="39">
        <f t="shared" si="2"/>
        <v>45375000</v>
      </c>
      <c r="F9" s="40">
        <f t="shared" si="2"/>
        <v>45375000</v>
      </c>
      <c r="G9" s="41">
        <f t="shared" si="2"/>
        <v>45375000</v>
      </c>
      <c r="H9" s="40">
        <f t="shared" si="2"/>
        <v>16662000</v>
      </c>
      <c r="I9" s="41">
        <f t="shared" si="2"/>
        <v>16036981</v>
      </c>
      <c r="J9" s="40">
        <f t="shared" si="2"/>
        <v>3791000</v>
      </c>
      <c r="K9" s="41">
        <f t="shared" si="2"/>
        <v>17161132</v>
      </c>
      <c r="L9" s="40">
        <f t="shared" si="2"/>
        <v>9330000</v>
      </c>
      <c r="M9" s="41">
        <f t="shared" si="2"/>
        <v>227283</v>
      </c>
      <c r="N9" s="40">
        <f t="shared" si="2"/>
        <v>0</v>
      </c>
      <c r="O9" s="41">
        <f t="shared" si="2"/>
        <v>0</v>
      </c>
      <c r="P9" s="40">
        <f t="shared" si="2"/>
        <v>29783000</v>
      </c>
      <c r="Q9" s="41">
        <f t="shared" si="2"/>
        <v>33425396</v>
      </c>
      <c r="R9" s="20">
        <f>IF(($J9       =0),0,((($L9       -$J9       )/$J9       )*100))</f>
        <v>146.10920601424425</v>
      </c>
      <c r="S9" s="21">
        <f>IF(($K9       =0),0,((($M9       -$K9       )/$K9       )*100))</f>
        <v>-98.675594360558492</v>
      </c>
      <c r="T9" s="20">
        <f>IF(($E9       =0),0,(($P9       /$E9       )*100))</f>
        <v>65.637465564738292</v>
      </c>
      <c r="U9" s="22">
        <f>IF(($E9       =0),0,(($Q9       /$E9       )*100))</f>
        <v>73.664784573002748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19666000</v>
      </c>
      <c r="C10" s="42">
        <v>7000000</v>
      </c>
      <c r="D10" s="42"/>
      <c r="E10" s="42">
        <f t="shared" ref="E10:E41" si="4">$B10      +$C10      +$D10</f>
        <v>26666000</v>
      </c>
      <c r="F10" s="43">
        <v>26666000</v>
      </c>
      <c r="G10" s="44">
        <v>26666000</v>
      </c>
      <c r="H10" s="43">
        <v>8327000</v>
      </c>
      <c r="I10" s="44">
        <v>7701295</v>
      </c>
      <c r="J10" s="43">
        <v>3791000</v>
      </c>
      <c r="K10" s="44">
        <v>13783272</v>
      </c>
      <c r="L10" s="43">
        <v>3045000</v>
      </c>
      <c r="M10" s="44">
        <v>-1593077</v>
      </c>
      <c r="N10" s="43"/>
      <c r="O10" s="44"/>
      <c r="P10" s="43">
        <f t="shared" ref="P10:P41" si="5">$H10      +$J10      +$L10      +$N10</f>
        <v>15163000</v>
      </c>
      <c r="Q10" s="44">
        <f t="shared" ref="Q10:Q41" si="6">$I10      +$K10      +$M10      +$O10</f>
        <v>19891490</v>
      </c>
      <c r="R10" s="24">
        <f t="shared" ref="R10:R41" si="7">IF(($J10      =0),0,((($L10      -$J10      )/$J10      )*100))</f>
        <v>-19.678185175415457</v>
      </c>
      <c r="S10" s="25">
        <f t="shared" ref="S10:S41" si="8">IF(($K10      =0),0,((($M10      -$K10      )/$K10      )*100))</f>
        <v>-111.55804659445158</v>
      </c>
      <c r="T10" s="24">
        <f t="shared" ref="T10:T41" si="9">IF(($E10      =0),0,(($P10      /$E10      )*100))</f>
        <v>56.862671566789167</v>
      </c>
      <c r="U10" s="26">
        <f t="shared" ref="U10:U41" si="10">IF(($E10      =0),0,(($Q10      /$E10      )*100))</f>
        <v>74.594952373809349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14620000</v>
      </c>
      <c r="C13" s="42">
        <v>4089000</v>
      </c>
      <c r="D13" s="42"/>
      <c r="E13" s="42">
        <f t="shared" si="4"/>
        <v>18709000</v>
      </c>
      <c r="F13" s="43">
        <v>18709000</v>
      </c>
      <c r="G13" s="44">
        <v>18709000</v>
      </c>
      <c r="H13" s="43">
        <v>8335000</v>
      </c>
      <c r="I13" s="44">
        <v>8335686</v>
      </c>
      <c r="J13" s="43"/>
      <c r="K13" s="44">
        <v>3377860</v>
      </c>
      <c r="L13" s="43">
        <v>6285000</v>
      </c>
      <c r="M13" s="44">
        <v>1820360</v>
      </c>
      <c r="N13" s="43"/>
      <c r="O13" s="44"/>
      <c r="P13" s="43">
        <f t="shared" si="5"/>
        <v>14620000</v>
      </c>
      <c r="Q13" s="44">
        <f t="shared" si="6"/>
        <v>13533906</v>
      </c>
      <c r="R13" s="24">
        <f t="shared" si="7"/>
        <v>0</v>
      </c>
      <c r="S13" s="25">
        <f t="shared" si="8"/>
        <v>-46.109074976464385</v>
      </c>
      <c r="T13" s="24">
        <f t="shared" si="9"/>
        <v>78.144208669624248</v>
      </c>
      <c r="U13" s="26">
        <f t="shared" si="10"/>
        <v>72.339013309102569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3457000</v>
      </c>
      <c r="C28" s="39">
        <f t="shared" si="11"/>
        <v>0</v>
      </c>
      <c r="D28" s="39">
        <f t="shared" si="11"/>
        <v>0</v>
      </c>
      <c r="E28" s="39">
        <f t="shared" si="11"/>
        <v>3457000</v>
      </c>
      <c r="F28" s="40">
        <f t="shared" si="11"/>
        <v>3457000</v>
      </c>
      <c r="G28" s="41">
        <f t="shared" si="11"/>
        <v>3457000</v>
      </c>
      <c r="H28" s="40">
        <f t="shared" si="11"/>
        <v>514000</v>
      </c>
      <c r="I28" s="41">
        <f t="shared" si="11"/>
        <v>3483912</v>
      </c>
      <c r="J28" s="40">
        <f t="shared" si="11"/>
        <v>1569000</v>
      </c>
      <c r="K28" s="41">
        <f t="shared" si="11"/>
        <v>3113170</v>
      </c>
      <c r="L28" s="40">
        <f t="shared" si="11"/>
        <v>765000</v>
      </c>
      <c r="M28" s="41">
        <f t="shared" si="11"/>
        <v>2344608</v>
      </c>
      <c r="N28" s="40">
        <f t="shared" si="11"/>
        <v>0</v>
      </c>
      <c r="O28" s="41">
        <f t="shared" si="11"/>
        <v>0</v>
      </c>
      <c r="P28" s="40">
        <f t="shared" si="11"/>
        <v>2848000</v>
      </c>
      <c r="Q28" s="41">
        <f t="shared" si="11"/>
        <v>8941690</v>
      </c>
      <c r="R28" s="20">
        <f t="shared" si="7"/>
        <v>-51.24282982791587</v>
      </c>
      <c r="S28" s="21">
        <f t="shared" si="8"/>
        <v>-24.687440775800873</v>
      </c>
      <c r="T28" s="20">
        <f t="shared" si="9"/>
        <v>82.383569568990453</v>
      </c>
      <c r="U28" s="22">
        <f t="shared" si="10"/>
        <v>258.65461382701767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99000</v>
      </c>
      <c r="I31" s="44">
        <v>155313</v>
      </c>
      <c r="J31" s="43">
        <v>824000</v>
      </c>
      <c r="K31" s="44">
        <v>835013</v>
      </c>
      <c r="L31" s="43">
        <v>268000</v>
      </c>
      <c r="M31" s="44">
        <v>249999</v>
      </c>
      <c r="N31" s="43"/>
      <c r="O31" s="44"/>
      <c r="P31" s="43">
        <f t="shared" si="5"/>
        <v>1191000</v>
      </c>
      <c r="Q31" s="44">
        <f t="shared" si="6"/>
        <v>1240325</v>
      </c>
      <c r="R31" s="24">
        <f t="shared" si="7"/>
        <v>-67.475728155339809</v>
      </c>
      <c r="S31" s="25">
        <f t="shared" si="8"/>
        <v>-70.060466124479504</v>
      </c>
      <c r="T31" s="24">
        <f t="shared" si="9"/>
        <v>66.166666666666657</v>
      </c>
      <c r="U31" s="26">
        <f t="shared" si="10"/>
        <v>68.906944444444434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1657000</v>
      </c>
      <c r="C33" s="42"/>
      <c r="D33" s="42"/>
      <c r="E33" s="42">
        <f t="shared" si="4"/>
        <v>1657000</v>
      </c>
      <c r="F33" s="43">
        <v>1657000</v>
      </c>
      <c r="G33" s="44">
        <v>1657000</v>
      </c>
      <c r="H33" s="43">
        <v>415000</v>
      </c>
      <c r="I33" s="44">
        <v>3328599</v>
      </c>
      <c r="J33" s="43">
        <v>745000</v>
      </c>
      <c r="K33" s="44">
        <v>2278157</v>
      </c>
      <c r="L33" s="43">
        <v>497000</v>
      </c>
      <c r="M33" s="44">
        <v>2094609</v>
      </c>
      <c r="N33" s="43"/>
      <c r="O33" s="44"/>
      <c r="P33" s="43">
        <f t="shared" si="5"/>
        <v>1657000</v>
      </c>
      <c r="Q33" s="44">
        <f t="shared" si="6"/>
        <v>7701365</v>
      </c>
      <c r="R33" s="24">
        <f t="shared" si="7"/>
        <v>-33.288590604026844</v>
      </c>
      <c r="S33" s="25">
        <f t="shared" si="8"/>
        <v>-8.0568635085290445</v>
      </c>
      <c r="T33" s="24">
        <f t="shared" si="9"/>
        <v>100</v>
      </c>
      <c r="U33" s="26">
        <f t="shared" si="10"/>
        <v>464.77761013880502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81000</v>
      </c>
      <c r="C43" s="45">
        <f t="shared" si="20"/>
        <v>394000</v>
      </c>
      <c r="D43" s="45">
        <f t="shared" si="20"/>
        <v>0</v>
      </c>
      <c r="E43" s="45">
        <f t="shared" si="20"/>
        <v>475000</v>
      </c>
      <c r="F43" s="46">
        <f t="shared" si="20"/>
        <v>81000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81000</v>
      </c>
      <c r="C44" s="39">
        <f t="shared" si="22"/>
        <v>394000</v>
      </c>
      <c r="D44" s="39">
        <f t="shared" si="22"/>
        <v>0</v>
      </c>
      <c r="E44" s="39">
        <f t="shared" si="22"/>
        <v>475000</v>
      </c>
      <c r="F44" s="40">
        <f t="shared" si="22"/>
        <v>81000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81000</v>
      </c>
      <c r="C46" s="42">
        <v>394000</v>
      </c>
      <c r="D46" s="42"/>
      <c r="E46" s="42">
        <f t="shared" si="13"/>
        <v>475000</v>
      </c>
      <c r="F46" s="43">
        <v>81000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37824000</v>
      </c>
      <c r="C61" s="39">
        <f t="shared" si="26"/>
        <v>11483000</v>
      </c>
      <c r="D61" s="39">
        <f t="shared" si="26"/>
        <v>0</v>
      </c>
      <c r="E61" s="39">
        <f t="shared" si="26"/>
        <v>49307000</v>
      </c>
      <c r="F61" s="40">
        <f t="shared" si="26"/>
        <v>48913000</v>
      </c>
      <c r="G61" s="41">
        <f t="shared" si="26"/>
        <v>48832000</v>
      </c>
      <c r="H61" s="40">
        <f t="shared" si="26"/>
        <v>17176000</v>
      </c>
      <c r="I61" s="41">
        <f t="shared" si="26"/>
        <v>19520893</v>
      </c>
      <c r="J61" s="40">
        <f t="shared" si="26"/>
        <v>5360000</v>
      </c>
      <c r="K61" s="41">
        <f t="shared" si="26"/>
        <v>20274302</v>
      </c>
      <c r="L61" s="40">
        <f t="shared" si="26"/>
        <v>10095000</v>
      </c>
      <c r="M61" s="41">
        <f t="shared" si="26"/>
        <v>2571891</v>
      </c>
      <c r="N61" s="40">
        <f t="shared" si="26"/>
        <v>0</v>
      </c>
      <c r="O61" s="41">
        <f t="shared" si="26"/>
        <v>0</v>
      </c>
      <c r="P61" s="40">
        <f t="shared" si="26"/>
        <v>32631000</v>
      </c>
      <c r="Q61" s="41">
        <f t="shared" si="26"/>
        <v>42367086</v>
      </c>
      <c r="R61" s="20">
        <f t="shared" si="16"/>
        <v>88.339552238805979</v>
      </c>
      <c r="S61" s="21">
        <f t="shared" si="17"/>
        <v>-87.314527523561608</v>
      </c>
      <c r="T61" s="20">
        <f t="shared" si="18"/>
        <v>66.179244326363403</v>
      </c>
      <c r="U61" s="22">
        <f t="shared" si="19"/>
        <v>85.92509380006895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37824000</v>
      </c>
      <c r="C65" s="48">
        <f t="shared" si="30"/>
        <v>11483000</v>
      </c>
      <c r="D65" s="48">
        <f t="shared" si="30"/>
        <v>0</v>
      </c>
      <c r="E65" s="48">
        <f t="shared" si="30"/>
        <v>49307000</v>
      </c>
      <c r="F65" s="49">
        <f t="shared" si="30"/>
        <v>48913000</v>
      </c>
      <c r="G65" s="50">
        <f t="shared" si="30"/>
        <v>48832000</v>
      </c>
      <c r="H65" s="49">
        <f t="shared" si="30"/>
        <v>17176000</v>
      </c>
      <c r="I65" s="50">
        <f t="shared" si="30"/>
        <v>19520893</v>
      </c>
      <c r="J65" s="49">
        <f t="shared" si="30"/>
        <v>5360000</v>
      </c>
      <c r="K65" s="50">
        <f t="shared" si="30"/>
        <v>20274302</v>
      </c>
      <c r="L65" s="49">
        <f t="shared" si="30"/>
        <v>10095000</v>
      </c>
      <c r="M65" s="51">
        <f t="shared" si="30"/>
        <v>2571891</v>
      </c>
      <c r="N65" s="49">
        <f t="shared" si="30"/>
        <v>0</v>
      </c>
      <c r="O65" s="50">
        <f t="shared" si="30"/>
        <v>0</v>
      </c>
      <c r="P65" s="49">
        <f t="shared" si="30"/>
        <v>32631000</v>
      </c>
      <c r="Q65" s="50">
        <f t="shared" si="30"/>
        <v>42367086</v>
      </c>
      <c r="R65" s="34">
        <f t="shared" si="16"/>
        <v>88.339552238805979</v>
      </c>
      <c r="S65" s="35">
        <f t="shared" si="17"/>
        <v>-87.314527523561608</v>
      </c>
      <c r="T65" s="34">
        <f t="shared" si="18"/>
        <v>66.179244326363403</v>
      </c>
      <c r="U65" s="35">
        <f t="shared" si="19"/>
        <v>85.92509380006895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141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38778000</v>
      </c>
      <c r="C8" s="36">
        <f t="shared" si="0"/>
        <v>1314000</v>
      </c>
      <c r="D8" s="36">
        <f t="shared" si="0"/>
        <v>0</v>
      </c>
      <c r="E8" s="36">
        <f t="shared" si="0"/>
        <v>40092000</v>
      </c>
      <c r="F8" s="37">
        <f t="shared" si="0"/>
        <v>40092000</v>
      </c>
      <c r="G8" s="38">
        <f t="shared" si="0"/>
        <v>40092000</v>
      </c>
      <c r="H8" s="37">
        <f t="shared" si="0"/>
        <v>14291000</v>
      </c>
      <c r="I8" s="38">
        <f t="shared" si="0"/>
        <v>15639924</v>
      </c>
      <c r="J8" s="37">
        <f t="shared" si="0"/>
        <v>12563000</v>
      </c>
      <c r="K8" s="38">
        <f t="shared" si="0"/>
        <v>13810009</v>
      </c>
      <c r="L8" s="37">
        <f t="shared" si="0"/>
        <v>5517000</v>
      </c>
      <c r="M8" s="38">
        <f t="shared" si="0"/>
        <v>5439430</v>
      </c>
      <c r="N8" s="37">
        <f t="shared" si="0"/>
        <v>0</v>
      </c>
      <c r="O8" s="38">
        <f t="shared" si="0"/>
        <v>0</v>
      </c>
      <c r="P8" s="37">
        <f t="shared" si="0"/>
        <v>32371000</v>
      </c>
      <c r="Q8" s="38">
        <f t="shared" si="0"/>
        <v>34889363</v>
      </c>
      <c r="R8" s="16">
        <f>IF(($J8       =0),0,((($L8       -$J8       )/$J8       )*100))</f>
        <v>-56.085329937116931</v>
      </c>
      <c r="S8" s="17">
        <f>IF(($K8       =0),0,((($M8       -$K8       )/$K8       )*100))</f>
        <v>-60.612408000603047</v>
      </c>
      <c r="T8" s="16">
        <f>IF(($E8       =0),0,(($P8       /$E8       )*100))</f>
        <v>80.741793874089595</v>
      </c>
      <c r="U8" s="18">
        <f>IF(($E8       =0),0,(($Q8       /$E8       )*100))</f>
        <v>87.02325401576374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35258000</v>
      </c>
      <c r="C9" s="39">
        <f t="shared" si="2"/>
        <v>1314000</v>
      </c>
      <c r="D9" s="39">
        <f t="shared" si="2"/>
        <v>0</v>
      </c>
      <c r="E9" s="39">
        <f t="shared" si="2"/>
        <v>36572000</v>
      </c>
      <c r="F9" s="40">
        <f t="shared" si="2"/>
        <v>36572000</v>
      </c>
      <c r="G9" s="41">
        <f t="shared" si="2"/>
        <v>36572000</v>
      </c>
      <c r="H9" s="40">
        <f t="shared" si="2"/>
        <v>13343000</v>
      </c>
      <c r="I9" s="41">
        <f t="shared" si="2"/>
        <v>14408321</v>
      </c>
      <c r="J9" s="40">
        <f t="shared" si="2"/>
        <v>11364000</v>
      </c>
      <c r="K9" s="41">
        <f t="shared" si="2"/>
        <v>12610242</v>
      </c>
      <c r="L9" s="40">
        <f t="shared" si="2"/>
        <v>5118000</v>
      </c>
      <c r="M9" s="41">
        <f t="shared" si="2"/>
        <v>5040714</v>
      </c>
      <c r="N9" s="40">
        <f t="shared" si="2"/>
        <v>0</v>
      </c>
      <c r="O9" s="41">
        <f t="shared" si="2"/>
        <v>0</v>
      </c>
      <c r="P9" s="40">
        <f t="shared" si="2"/>
        <v>29825000</v>
      </c>
      <c r="Q9" s="41">
        <f t="shared" si="2"/>
        <v>32059277</v>
      </c>
      <c r="R9" s="20">
        <f>IF(($J9       =0),0,((($L9       -$J9       )/$J9       )*100))</f>
        <v>-54.963041182682161</v>
      </c>
      <c r="S9" s="21">
        <f>IF(($K9       =0),0,((($M9       -$K9       )/$K9       )*100))</f>
        <v>-60.02682581349351</v>
      </c>
      <c r="T9" s="20">
        <f>IF(($E9       =0),0,(($P9       /$E9       )*100))</f>
        <v>81.551460133435413</v>
      </c>
      <c r="U9" s="22">
        <f>IF(($E9       =0),0,(($Q9       /$E9       )*100))</f>
        <v>87.660715848189881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31042000</v>
      </c>
      <c r="C10" s="42">
        <v>1500000</v>
      </c>
      <c r="D10" s="42"/>
      <c r="E10" s="42">
        <f t="shared" ref="E10:E41" si="4">$B10      +$C10      +$D10</f>
        <v>32542000</v>
      </c>
      <c r="F10" s="43">
        <v>32542000</v>
      </c>
      <c r="G10" s="44">
        <v>32542000</v>
      </c>
      <c r="H10" s="43">
        <v>9313000</v>
      </c>
      <c r="I10" s="44">
        <v>10192321</v>
      </c>
      <c r="J10" s="43">
        <v>11364000</v>
      </c>
      <c r="K10" s="44">
        <v>12610242</v>
      </c>
      <c r="L10" s="43">
        <v>5118000</v>
      </c>
      <c r="M10" s="44">
        <v>5226714</v>
      </c>
      <c r="N10" s="43"/>
      <c r="O10" s="44"/>
      <c r="P10" s="43">
        <f t="shared" ref="P10:P41" si="5">$H10      +$J10      +$L10      +$N10</f>
        <v>25795000</v>
      </c>
      <c r="Q10" s="44">
        <f t="shared" ref="Q10:Q41" si="6">$I10      +$K10      +$M10      +$O10</f>
        <v>28029277</v>
      </c>
      <c r="R10" s="24">
        <f t="shared" ref="R10:R41" si="7">IF(($J10      =0),0,((($L10      -$J10      )/$J10      )*100))</f>
        <v>-54.963041182682161</v>
      </c>
      <c r="S10" s="25">
        <f t="shared" ref="S10:S41" si="8">IF(($K10      =0),0,((($M10      -$K10      )/$K10      )*100))</f>
        <v>-58.551834294694736</v>
      </c>
      <c r="T10" s="24">
        <f t="shared" ref="T10:T41" si="9">IF(($E10      =0),0,(($P10      /$E10      )*100))</f>
        <v>79.266793682010942</v>
      </c>
      <c r="U10" s="26">
        <f t="shared" ref="U10:U41" si="10">IF(($E10      =0),0,(($Q10      /$E10      )*100))</f>
        <v>86.132619384180444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4216000</v>
      </c>
      <c r="C13" s="42">
        <v>-186000</v>
      </c>
      <c r="D13" s="42"/>
      <c r="E13" s="42">
        <f t="shared" si="4"/>
        <v>4030000</v>
      </c>
      <c r="F13" s="43">
        <v>4030000</v>
      </c>
      <c r="G13" s="44">
        <v>4030000</v>
      </c>
      <c r="H13" s="43">
        <v>4030000</v>
      </c>
      <c r="I13" s="44">
        <v>4216000</v>
      </c>
      <c r="J13" s="43"/>
      <c r="K13" s="44"/>
      <c r="L13" s="43"/>
      <c r="M13" s="44">
        <v>-186000</v>
      </c>
      <c r="N13" s="43"/>
      <c r="O13" s="44"/>
      <c r="P13" s="43">
        <f t="shared" si="5"/>
        <v>4030000</v>
      </c>
      <c r="Q13" s="44">
        <f t="shared" si="6"/>
        <v>4030000</v>
      </c>
      <c r="R13" s="24">
        <f t="shared" si="7"/>
        <v>0</v>
      </c>
      <c r="S13" s="25">
        <f t="shared" si="8"/>
        <v>0</v>
      </c>
      <c r="T13" s="24">
        <f t="shared" si="9"/>
        <v>100</v>
      </c>
      <c r="U13" s="26">
        <f t="shared" si="10"/>
        <v>100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3520000</v>
      </c>
      <c r="C28" s="39">
        <f t="shared" si="11"/>
        <v>0</v>
      </c>
      <c r="D28" s="39">
        <f t="shared" si="11"/>
        <v>0</v>
      </c>
      <c r="E28" s="39">
        <f t="shared" si="11"/>
        <v>3520000</v>
      </c>
      <c r="F28" s="40">
        <f t="shared" si="11"/>
        <v>3520000</v>
      </c>
      <c r="G28" s="41">
        <f t="shared" si="11"/>
        <v>3520000</v>
      </c>
      <c r="H28" s="40">
        <f t="shared" si="11"/>
        <v>948000</v>
      </c>
      <c r="I28" s="41">
        <f t="shared" si="11"/>
        <v>1231603</v>
      </c>
      <c r="J28" s="40">
        <f t="shared" si="11"/>
        <v>1199000</v>
      </c>
      <c r="K28" s="41">
        <f t="shared" si="11"/>
        <v>1199767</v>
      </c>
      <c r="L28" s="40">
        <f t="shared" si="11"/>
        <v>399000</v>
      </c>
      <c r="M28" s="41">
        <f t="shared" si="11"/>
        <v>398716</v>
      </c>
      <c r="N28" s="40">
        <f t="shared" si="11"/>
        <v>0</v>
      </c>
      <c r="O28" s="41">
        <f t="shared" si="11"/>
        <v>0</v>
      </c>
      <c r="P28" s="40">
        <f t="shared" si="11"/>
        <v>2546000</v>
      </c>
      <c r="Q28" s="41">
        <f t="shared" si="11"/>
        <v>2830086</v>
      </c>
      <c r="R28" s="20">
        <f t="shared" si="7"/>
        <v>-66.722268557130931</v>
      </c>
      <c r="S28" s="21">
        <f t="shared" si="8"/>
        <v>-66.767213967378666</v>
      </c>
      <c r="T28" s="20">
        <f t="shared" si="9"/>
        <v>72.329545454545453</v>
      </c>
      <c r="U28" s="22">
        <f t="shared" si="10"/>
        <v>80.400170454545446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543000</v>
      </c>
      <c r="I31" s="44">
        <v>542457</v>
      </c>
      <c r="J31" s="43">
        <v>269000</v>
      </c>
      <c r="K31" s="44">
        <v>268912</v>
      </c>
      <c r="L31" s="43">
        <v>399000</v>
      </c>
      <c r="M31" s="44">
        <v>398716</v>
      </c>
      <c r="N31" s="43"/>
      <c r="O31" s="44"/>
      <c r="P31" s="43">
        <f t="shared" si="5"/>
        <v>1211000</v>
      </c>
      <c r="Q31" s="44">
        <f t="shared" si="6"/>
        <v>1210085</v>
      </c>
      <c r="R31" s="24">
        <f t="shared" si="7"/>
        <v>48.3271375464684</v>
      </c>
      <c r="S31" s="25">
        <f t="shared" si="8"/>
        <v>48.270066043910276</v>
      </c>
      <c r="T31" s="24">
        <f t="shared" si="9"/>
        <v>63.736842105263158</v>
      </c>
      <c r="U31" s="26">
        <f t="shared" si="10"/>
        <v>63.688684210526311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1620000</v>
      </c>
      <c r="C33" s="42"/>
      <c r="D33" s="42"/>
      <c r="E33" s="42">
        <f t="shared" si="4"/>
        <v>1620000</v>
      </c>
      <c r="F33" s="43">
        <v>1620000</v>
      </c>
      <c r="G33" s="44">
        <v>1620000</v>
      </c>
      <c r="H33" s="43">
        <v>405000</v>
      </c>
      <c r="I33" s="44">
        <v>689146</v>
      </c>
      <c r="J33" s="43">
        <v>930000</v>
      </c>
      <c r="K33" s="44">
        <v>930855</v>
      </c>
      <c r="L33" s="43"/>
      <c r="M33" s="44"/>
      <c r="N33" s="43"/>
      <c r="O33" s="44"/>
      <c r="P33" s="43">
        <f t="shared" si="5"/>
        <v>1335000</v>
      </c>
      <c r="Q33" s="44">
        <f t="shared" si="6"/>
        <v>1620001</v>
      </c>
      <c r="R33" s="24">
        <f t="shared" si="7"/>
        <v>-100</v>
      </c>
      <c r="S33" s="25">
        <f t="shared" si="8"/>
        <v>-100</v>
      </c>
      <c r="T33" s="24">
        <f t="shared" si="9"/>
        <v>82.407407407407405</v>
      </c>
      <c r="U33" s="26">
        <f t="shared" si="10"/>
        <v>100.00006172839507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738000</v>
      </c>
      <c r="C43" s="45">
        <f t="shared" si="20"/>
        <v>151000</v>
      </c>
      <c r="D43" s="45">
        <f t="shared" si="20"/>
        <v>0</v>
      </c>
      <c r="E43" s="45">
        <f t="shared" si="20"/>
        <v>889000</v>
      </c>
      <c r="F43" s="46">
        <f t="shared" si="20"/>
        <v>738000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738000</v>
      </c>
      <c r="C44" s="39">
        <f t="shared" si="22"/>
        <v>151000</v>
      </c>
      <c r="D44" s="39">
        <f t="shared" si="22"/>
        <v>0</v>
      </c>
      <c r="E44" s="39">
        <f t="shared" si="22"/>
        <v>889000</v>
      </c>
      <c r="F44" s="40">
        <f t="shared" si="22"/>
        <v>738000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738000</v>
      </c>
      <c r="C46" s="42">
        <v>151000</v>
      </c>
      <c r="D46" s="42"/>
      <c r="E46" s="42">
        <f t="shared" si="13"/>
        <v>889000</v>
      </c>
      <c r="F46" s="43">
        <v>738000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39516000</v>
      </c>
      <c r="C61" s="39">
        <f t="shared" si="26"/>
        <v>1465000</v>
      </c>
      <c r="D61" s="39">
        <f t="shared" si="26"/>
        <v>0</v>
      </c>
      <c r="E61" s="39">
        <f t="shared" si="26"/>
        <v>40981000</v>
      </c>
      <c r="F61" s="40">
        <f t="shared" si="26"/>
        <v>40830000</v>
      </c>
      <c r="G61" s="41">
        <f t="shared" si="26"/>
        <v>40092000</v>
      </c>
      <c r="H61" s="40">
        <f t="shared" si="26"/>
        <v>14291000</v>
      </c>
      <c r="I61" s="41">
        <f t="shared" si="26"/>
        <v>15639924</v>
      </c>
      <c r="J61" s="40">
        <f t="shared" si="26"/>
        <v>12563000</v>
      </c>
      <c r="K61" s="41">
        <f t="shared" si="26"/>
        <v>13810009</v>
      </c>
      <c r="L61" s="40">
        <f t="shared" si="26"/>
        <v>5517000</v>
      </c>
      <c r="M61" s="41">
        <f t="shared" si="26"/>
        <v>5439430</v>
      </c>
      <c r="N61" s="40">
        <f t="shared" si="26"/>
        <v>0</v>
      </c>
      <c r="O61" s="41">
        <f t="shared" si="26"/>
        <v>0</v>
      </c>
      <c r="P61" s="40">
        <f t="shared" si="26"/>
        <v>32371000</v>
      </c>
      <c r="Q61" s="41">
        <f t="shared" si="26"/>
        <v>34889363</v>
      </c>
      <c r="R61" s="20">
        <f t="shared" si="16"/>
        <v>-56.085329937116931</v>
      </c>
      <c r="S61" s="21">
        <f t="shared" si="17"/>
        <v>-60.612408000603047</v>
      </c>
      <c r="T61" s="20">
        <f t="shared" si="18"/>
        <v>78.990263780776459</v>
      </c>
      <c r="U61" s="22">
        <f t="shared" si="19"/>
        <v>85.13546033527733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39516000</v>
      </c>
      <c r="C65" s="48">
        <f t="shared" si="30"/>
        <v>1465000</v>
      </c>
      <c r="D65" s="48">
        <f t="shared" si="30"/>
        <v>0</v>
      </c>
      <c r="E65" s="48">
        <f t="shared" si="30"/>
        <v>40981000</v>
      </c>
      <c r="F65" s="49">
        <f t="shared" si="30"/>
        <v>40830000</v>
      </c>
      <c r="G65" s="50">
        <f t="shared" si="30"/>
        <v>40092000</v>
      </c>
      <c r="H65" s="49">
        <f t="shared" si="30"/>
        <v>14291000</v>
      </c>
      <c r="I65" s="50">
        <f t="shared" si="30"/>
        <v>15639924</v>
      </c>
      <c r="J65" s="49">
        <f t="shared" si="30"/>
        <v>12563000</v>
      </c>
      <c r="K65" s="50">
        <f t="shared" si="30"/>
        <v>13810009</v>
      </c>
      <c r="L65" s="49">
        <f t="shared" si="30"/>
        <v>5517000</v>
      </c>
      <c r="M65" s="51">
        <f t="shared" si="30"/>
        <v>5439430</v>
      </c>
      <c r="N65" s="49">
        <f t="shared" si="30"/>
        <v>0</v>
      </c>
      <c r="O65" s="50">
        <f t="shared" si="30"/>
        <v>0</v>
      </c>
      <c r="P65" s="49">
        <f t="shared" si="30"/>
        <v>32371000</v>
      </c>
      <c r="Q65" s="50">
        <f t="shared" si="30"/>
        <v>34889363</v>
      </c>
      <c r="R65" s="34">
        <f t="shared" si="16"/>
        <v>-56.085329937116931</v>
      </c>
      <c r="S65" s="35">
        <f t="shared" si="17"/>
        <v>-60.612408000603047</v>
      </c>
      <c r="T65" s="34">
        <f t="shared" si="18"/>
        <v>78.990263780776459</v>
      </c>
      <c r="U65" s="35">
        <f t="shared" si="19"/>
        <v>85.13546033527733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142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63864000</v>
      </c>
      <c r="C8" s="36">
        <f t="shared" si="0"/>
        <v>-3888000</v>
      </c>
      <c r="D8" s="36">
        <f t="shared" si="0"/>
        <v>0</v>
      </c>
      <c r="E8" s="36">
        <f t="shared" si="0"/>
        <v>59976000</v>
      </c>
      <c r="F8" s="37">
        <f t="shared" si="0"/>
        <v>59976000</v>
      </c>
      <c r="G8" s="38">
        <f t="shared" si="0"/>
        <v>59976000</v>
      </c>
      <c r="H8" s="37">
        <f t="shared" si="0"/>
        <v>6178000</v>
      </c>
      <c r="I8" s="38">
        <f t="shared" si="0"/>
        <v>11790681</v>
      </c>
      <c r="J8" s="37">
        <f t="shared" si="0"/>
        <v>19712000</v>
      </c>
      <c r="K8" s="38">
        <f t="shared" si="0"/>
        <v>20271154</v>
      </c>
      <c r="L8" s="37">
        <f t="shared" si="0"/>
        <v>9021000</v>
      </c>
      <c r="M8" s="38">
        <f t="shared" si="0"/>
        <v>19817447</v>
      </c>
      <c r="N8" s="37">
        <f t="shared" si="0"/>
        <v>0</v>
      </c>
      <c r="O8" s="38">
        <f t="shared" si="0"/>
        <v>0</v>
      </c>
      <c r="P8" s="37">
        <f t="shared" si="0"/>
        <v>34911000</v>
      </c>
      <c r="Q8" s="38">
        <f t="shared" si="0"/>
        <v>51879282</v>
      </c>
      <c r="R8" s="16">
        <f>IF(($J8       =0),0,((($L8       -$J8       )/$J8       )*100))</f>
        <v>-54.235998376623371</v>
      </c>
      <c r="S8" s="17">
        <f>IF(($K8       =0),0,((($M8       -$K8       )/$K8       )*100))</f>
        <v>-2.2381902875386372</v>
      </c>
      <c r="T8" s="16">
        <f>IF(($E8       =0),0,(($P8       /$E8       )*100))</f>
        <v>58.208283313325325</v>
      </c>
      <c r="U8" s="18">
        <f>IF(($E8       =0),0,(($Q8       /$E8       )*100))</f>
        <v>86.500070028011194</v>
      </c>
      <c r="V8" s="37">
        <f t="shared" ref="V8:W8" si="1">+V9+V28</f>
        <v>9618000</v>
      </c>
      <c r="W8" s="38">
        <f t="shared" si="1"/>
        <v>9503000</v>
      </c>
    </row>
    <row r="9" spans="1:23" x14ac:dyDescent="0.2">
      <c r="A9" s="19" t="s">
        <v>35</v>
      </c>
      <c r="B9" s="39">
        <f t="shared" ref="B9:Q9" si="2">SUM(B10:B27)</f>
        <v>59593000</v>
      </c>
      <c r="C9" s="39">
        <f t="shared" si="2"/>
        <v>-3888000</v>
      </c>
      <c r="D9" s="39">
        <f t="shared" si="2"/>
        <v>0</v>
      </c>
      <c r="E9" s="39">
        <f t="shared" si="2"/>
        <v>55705000</v>
      </c>
      <c r="F9" s="40">
        <f t="shared" si="2"/>
        <v>55705000</v>
      </c>
      <c r="G9" s="41">
        <f t="shared" si="2"/>
        <v>55705000</v>
      </c>
      <c r="H9" s="40">
        <f t="shared" si="2"/>
        <v>4707000</v>
      </c>
      <c r="I9" s="41">
        <f t="shared" si="2"/>
        <v>10319076</v>
      </c>
      <c r="J9" s="40">
        <f t="shared" si="2"/>
        <v>19089000</v>
      </c>
      <c r="K9" s="41">
        <f t="shared" si="2"/>
        <v>18373589</v>
      </c>
      <c r="L9" s="40">
        <f t="shared" si="2"/>
        <v>8698000</v>
      </c>
      <c r="M9" s="41">
        <f t="shared" si="2"/>
        <v>19657617</v>
      </c>
      <c r="N9" s="40">
        <f t="shared" si="2"/>
        <v>0</v>
      </c>
      <c r="O9" s="41">
        <f t="shared" si="2"/>
        <v>0</v>
      </c>
      <c r="P9" s="40">
        <f t="shared" si="2"/>
        <v>32494000</v>
      </c>
      <c r="Q9" s="41">
        <f t="shared" si="2"/>
        <v>48350282</v>
      </c>
      <c r="R9" s="20">
        <f>IF(($J9       =0),0,((($L9       -$J9       )/$J9       )*100))</f>
        <v>-54.434491068154436</v>
      </c>
      <c r="S9" s="21">
        <f>IF(($K9       =0),0,((($M9       -$K9       )/$K9       )*100))</f>
        <v>6.9884441194368723</v>
      </c>
      <c r="T9" s="20">
        <f>IF(($E9       =0),0,(($P9       /$E9       )*100))</f>
        <v>58.332286150255811</v>
      </c>
      <c r="U9" s="22">
        <f>IF(($E9       =0),0,(($Q9       /$E9       )*100))</f>
        <v>86.797023606498513</v>
      </c>
      <c r="V9" s="40">
        <f t="shared" ref="V9:W9" si="3">SUM(V10:V27)</f>
        <v>9618000</v>
      </c>
      <c r="W9" s="41">
        <f t="shared" si="3"/>
        <v>9503000</v>
      </c>
    </row>
    <row r="10" spans="1:23" x14ac:dyDescent="0.2">
      <c r="A10" s="23" t="s">
        <v>36</v>
      </c>
      <c r="B10" s="42">
        <v>59593000</v>
      </c>
      <c r="C10" s="42">
        <v>-3888000</v>
      </c>
      <c r="D10" s="42"/>
      <c r="E10" s="42">
        <f t="shared" ref="E10:E41" si="4">$B10      +$C10      +$D10</f>
        <v>55705000</v>
      </c>
      <c r="F10" s="43">
        <v>55705000</v>
      </c>
      <c r="G10" s="44">
        <v>55705000</v>
      </c>
      <c r="H10" s="43">
        <v>4707000</v>
      </c>
      <c r="I10" s="44">
        <v>10319076</v>
      </c>
      <c r="J10" s="43">
        <v>19089000</v>
      </c>
      <c r="K10" s="44">
        <v>18373589</v>
      </c>
      <c r="L10" s="43">
        <v>8698000</v>
      </c>
      <c r="M10" s="44">
        <v>19657617</v>
      </c>
      <c r="N10" s="43"/>
      <c r="O10" s="44"/>
      <c r="P10" s="43">
        <f t="shared" ref="P10:P41" si="5">$H10      +$J10      +$L10      +$N10</f>
        <v>32494000</v>
      </c>
      <c r="Q10" s="44">
        <f t="shared" ref="Q10:Q41" si="6">$I10      +$K10      +$M10      +$O10</f>
        <v>48350282</v>
      </c>
      <c r="R10" s="24">
        <f t="shared" ref="R10:R41" si="7">IF(($J10      =0),0,((($L10      -$J10      )/$J10      )*100))</f>
        <v>-54.434491068154436</v>
      </c>
      <c r="S10" s="25">
        <f t="shared" ref="S10:S41" si="8">IF(($K10      =0),0,((($M10      -$K10      )/$K10      )*100))</f>
        <v>6.9884441194368723</v>
      </c>
      <c r="T10" s="24">
        <f t="shared" ref="T10:T41" si="9">IF(($E10      =0),0,(($P10      /$E10      )*100))</f>
        <v>58.332286150255811</v>
      </c>
      <c r="U10" s="26">
        <f t="shared" ref="U10:U41" si="10">IF(($E10      =0),0,(($Q10      /$E10      )*100))</f>
        <v>86.797023606498513</v>
      </c>
      <c r="V10" s="43">
        <v>9618000</v>
      </c>
      <c r="W10" s="44">
        <v>9503000</v>
      </c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4271000</v>
      </c>
      <c r="C28" s="39">
        <f t="shared" si="11"/>
        <v>0</v>
      </c>
      <c r="D28" s="39">
        <f t="shared" si="11"/>
        <v>0</v>
      </c>
      <c r="E28" s="39">
        <f t="shared" si="11"/>
        <v>4271000</v>
      </c>
      <c r="F28" s="40">
        <f t="shared" si="11"/>
        <v>4271000</v>
      </c>
      <c r="G28" s="41">
        <f t="shared" si="11"/>
        <v>4271000</v>
      </c>
      <c r="H28" s="40">
        <f t="shared" si="11"/>
        <v>1471000</v>
      </c>
      <c r="I28" s="41">
        <f t="shared" si="11"/>
        <v>1471605</v>
      </c>
      <c r="J28" s="40">
        <f t="shared" si="11"/>
        <v>623000</v>
      </c>
      <c r="K28" s="41">
        <f t="shared" si="11"/>
        <v>1897565</v>
      </c>
      <c r="L28" s="40">
        <f t="shared" si="11"/>
        <v>323000</v>
      </c>
      <c r="M28" s="41">
        <f t="shared" si="11"/>
        <v>159830</v>
      </c>
      <c r="N28" s="40">
        <f t="shared" si="11"/>
        <v>0</v>
      </c>
      <c r="O28" s="41">
        <f t="shared" si="11"/>
        <v>0</v>
      </c>
      <c r="P28" s="40">
        <f t="shared" si="11"/>
        <v>2417000</v>
      </c>
      <c r="Q28" s="41">
        <f t="shared" si="11"/>
        <v>3529000</v>
      </c>
      <c r="R28" s="20">
        <f t="shared" si="7"/>
        <v>-48.154093097913325</v>
      </c>
      <c r="S28" s="21">
        <f t="shared" si="8"/>
        <v>-91.577100125687394</v>
      </c>
      <c r="T28" s="20">
        <f t="shared" si="9"/>
        <v>56.590962303910089</v>
      </c>
      <c r="U28" s="22">
        <f t="shared" si="10"/>
        <v>82.627019433387957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854000</v>
      </c>
      <c r="I31" s="44">
        <v>854605</v>
      </c>
      <c r="J31" s="43">
        <v>623000</v>
      </c>
      <c r="K31" s="44">
        <v>785565</v>
      </c>
      <c r="L31" s="43">
        <v>323000</v>
      </c>
      <c r="M31" s="44">
        <v>159830</v>
      </c>
      <c r="N31" s="43"/>
      <c r="O31" s="44"/>
      <c r="P31" s="43">
        <f t="shared" si="5"/>
        <v>1800000</v>
      </c>
      <c r="Q31" s="44">
        <f t="shared" si="6"/>
        <v>1800000</v>
      </c>
      <c r="R31" s="24">
        <f t="shared" si="7"/>
        <v>-48.154093097913325</v>
      </c>
      <c r="S31" s="25">
        <f t="shared" si="8"/>
        <v>-79.654134285514246</v>
      </c>
      <c r="T31" s="24">
        <f t="shared" si="9"/>
        <v>100</v>
      </c>
      <c r="U31" s="26">
        <f t="shared" si="10"/>
        <v>100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2471000</v>
      </c>
      <c r="C33" s="42"/>
      <c r="D33" s="42"/>
      <c r="E33" s="42">
        <f t="shared" si="4"/>
        <v>2471000</v>
      </c>
      <c r="F33" s="43">
        <v>2471000</v>
      </c>
      <c r="G33" s="44">
        <v>2471000</v>
      </c>
      <c r="H33" s="43">
        <v>617000</v>
      </c>
      <c r="I33" s="44">
        <v>617000</v>
      </c>
      <c r="J33" s="43"/>
      <c r="K33" s="44">
        <v>1112000</v>
      </c>
      <c r="L33" s="43"/>
      <c r="M33" s="44"/>
      <c r="N33" s="43"/>
      <c r="O33" s="44"/>
      <c r="P33" s="43">
        <f t="shared" si="5"/>
        <v>617000</v>
      </c>
      <c r="Q33" s="44">
        <f t="shared" si="6"/>
        <v>1729000</v>
      </c>
      <c r="R33" s="24">
        <f t="shared" si="7"/>
        <v>0</v>
      </c>
      <c r="S33" s="25">
        <f t="shared" si="8"/>
        <v>-100</v>
      </c>
      <c r="T33" s="24">
        <f t="shared" si="9"/>
        <v>24.969647915823554</v>
      </c>
      <c r="U33" s="26">
        <f t="shared" si="10"/>
        <v>69.971671388101981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924000</v>
      </c>
      <c r="C43" s="45">
        <f t="shared" si="20"/>
        <v>3886000</v>
      </c>
      <c r="D43" s="45">
        <f t="shared" si="20"/>
        <v>0</v>
      </c>
      <c r="E43" s="45">
        <f t="shared" si="20"/>
        <v>4810000</v>
      </c>
      <c r="F43" s="46">
        <f t="shared" si="20"/>
        <v>924000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924000</v>
      </c>
      <c r="C44" s="39">
        <f t="shared" si="22"/>
        <v>3886000</v>
      </c>
      <c r="D44" s="39">
        <f t="shared" si="22"/>
        <v>0</v>
      </c>
      <c r="E44" s="39">
        <f t="shared" si="22"/>
        <v>4810000</v>
      </c>
      <c r="F44" s="40">
        <f t="shared" si="22"/>
        <v>924000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924000</v>
      </c>
      <c r="C46" s="42">
        <v>3886000</v>
      </c>
      <c r="D46" s="42"/>
      <c r="E46" s="42">
        <f t="shared" si="13"/>
        <v>4810000</v>
      </c>
      <c r="F46" s="43">
        <v>924000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64788000</v>
      </c>
      <c r="C61" s="39">
        <f t="shared" si="26"/>
        <v>-2000</v>
      </c>
      <c r="D61" s="39">
        <f t="shared" si="26"/>
        <v>0</v>
      </c>
      <c r="E61" s="39">
        <f t="shared" si="26"/>
        <v>64786000</v>
      </c>
      <c r="F61" s="40">
        <f t="shared" si="26"/>
        <v>60900000</v>
      </c>
      <c r="G61" s="41">
        <f t="shared" si="26"/>
        <v>59976000</v>
      </c>
      <c r="H61" s="40">
        <f t="shared" si="26"/>
        <v>6178000</v>
      </c>
      <c r="I61" s="41">
        <f t="shared" si="26"/>
        <v>11790681</v>
      </c>
      <c r="J61" s="40">
        <f t="shared" si="26"/>
        <v>19712000</v>
      </c>
      <c r="K61" s="41">
        <f t="shared" si="26"/>
        <v>20271154</v>
      </c>
      <c r="L61" s="40">
        <f t="shared" si="26"/>
        <v>9021000</v>
      </c>
      <c r="M61" s="41">
        <f t="shared" si="26"/>
        <v>19817447</v>
      </c>
      <c r="N61" s="40">
        <f t="shared" si="26"/>
        <v>0</v>
      </c>
      <c r="O61" s="41">
        <f t="shared" si="26"/>
        <v>0</v>
      </c>
      <c r="P61" s="40">
        <f t="shared" si="26"/>
        <v>34911000</v>
      </c>
      <c r="Q61" s="41">
        <f t="shared" si="26"/>
        <v>51879282</v>
      </c>
      <c r="R61" s="20">
        <f t="shared" si="16"/>
        <v>-54.235998376623371</v>
      </c>
      <c r="S61" s="21">
        <f t="shared" si="17"/>
        <v>-2.2381902875386372</v>
      </c>
      <c r="T61" s="20">
        <f t="shared" si="18"/>
        <v>53.886642175778718</v>
      </c>
      <c r="U61" s="22">
        <f t="shared" si="19"/>
        <v>80.077921155805271</v>
      </c>
      <c r="V61" s="40">
        <f t="shared" ref="V61:W61" si="27">+V8+V43</f>
        <v>9618000</v>
      </c>
      <c r="W61" s="41">
        <f t="shared" si="27"/>
        <v>9503000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64788000</v>
      </c>
      <c r="C65" s="48">
        <f t="shared" si="30"/>
        <v>-2000</v>
      </c>
      <c r="D65" s="48">
        <f t="shared" si="30"/>
        <v>0</v>
      </c>
      <c r="E65" s="48">
        <f t="shared" si="30"/>
        <v>64786000</v>
      </c>
      <c r="F65" s="49">
        <f t="shared" si="30"/>
        <v>60900000</v>
      </c>
      <c r="G65" s="50">
        <f t="shared" si="30"/>
        <v>59976000</v>
      </c>
      <c r="H65" s="49">
        <f t="shared" si="30"/>
        <v>6178000</v>
      </c>
      <c r="I65" s="50">
        <f t="shared" si="30"/>
        <v>11790681</v>
      </c>
      <c r="J65" s="49">
        <f t="shared" si="30"/>
        <v>19712000</v>
      </c>
      <c r="K65" s="50">
        <f t="shared" si="30"/>
        <v>20271154</v>
      </c>
      <c r="L65" s="49">
        <f t="shared" si="30"/>
        <v>9021000</v>
      </c>
      <c r="M65" s="51">
        <f t="shared" si="30"/>
        <v>19817447</v>
      </c>
      <c r="N65" s="49">
        <f t="shared" si="30"/>
        <v>0</v>
      </c>
      <c r="O65" s="50">
        <f t="shared" si="30"/>
        <v>0</v>
      </c>
      <c r="P65" s="49">
        <f t="shared" si="30"/>
        <v>34911000</v>
      </c>
      <c r="Q65" s="50">
        <f t="shared" si="30"/>
        <v>51879282</v>
      </c>
      <c r="R65" s="34">
        <f t="shared" si="16"/>
        <v>-54.235998376623371</v>
      </c>
      <c r="S65" s="35">
        <f t="shared" si="17"/>
        <v>-2.2381902875386372</v>
      </c>
      <c r="T65" s="34">
        <f t="shared" si="18"/>
        <v>53.886642175778718</v>
      </c>
      <c r="U65" s="35">
        <f t="shared" si="19"/>
        <v>80.077921155805271</v>
      </c>
      <c r="V65" s="49">
        <f>+V61+V62</f>
        <v>9618000</v>
      </c>
      <c r="W65" s="50">
        <f>+W61+W62</f>
        <v>9503000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143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40554000</v>
      </c>
      <c r="C8" s="36">
        <f t="shared" si="0"/>
        <v>0</v>
      </c>
      <c r="D8" s="36">
        <f t="shared" si="0"/>
        <v>0</v>
      </c>
      <c r="E8" s="36">
        <f t="shared" si="0"/>
        <v>40554000</v>
      </c>
      <c r="F8" s="37">
        <f t="shared" si="0"/>
        <v>40554000</v>
      </c>
      <c r="G8" s="38">
        <f t="shared" si="0"/>
        <v>40554000</v>
      </c>
      <c r="H8" s="37">
        <f t="shared" si="0"/>
        <v>9047000</v>
      </c>
      <c r="I8" s="38">
        <f t="shared" si="0"/>
        <v>4035539</v>
      </c>
      <c r="J8" s="37">
        <f t="shared" si="0"/>
        <v>13002000</v>
      </c>
      <c r="K8" s="38">
        <f t="shared" si="0"/>
        <v>16768116</v>
      </c>
      <c r="L8" s="37">
        <f t="shared" si="0"/>
        <v>7773000</v>
      </c>
      <c r="M8" s="38">
        <f t="shared" si="0"/>
        <v>9091071</v>
      </c>
      <c r="N8" s="37">
        <f t="shared" si="0"/>
        <v>0</v>
      </c>
      <c r="O8" s="38">
        <f t="shared" si="0"/>
        <v>0</v>
      </c>
      <c r="P8" s="37">
        <f t="shared" si="0"/>
        <v>29822000</v>
      </c>
      <c r="Q8" s="38">
        <f t="shared" si="0"/>
        <v>29894726</v>
      </c>
      <c r="R8" s="16">
        <f>IF(($J8       =0),0,((($L8       -$J8       )/$J8       )*100))</f>
        <v>-40.216889709275492</v>
      </c>
      <c r="S8" s="17">
        <f>IF(($K8       =0),0,((($M8       -$K8       )/$K8       )*100))</f>
        <v>-45.783587136443948</v>
      </c>
      <c r="T8" s="16">
        <f>IF(($E8       =0),0,(($P8       /$E8       )*100))</f>
        <v>73.536519208955966</v>
      </c>
      <c r="U8" s="18">
        <f>IF(($E8       =0),0,(($Q8       /$E8       )*100))</f>
        <v>73.715850470976974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36822000</v>
      </c>
      <c r="C9" s="39">
        <f t="shared" si="2"/>
        <v>0</v>
      </c>
      <c r="D9" s="39">
        <f t="shared" si="2"/>
        <v>0</v>
      </c>
      <c r="E9" s="39">
        <f t="shared" si="2"/>
        <v>36822000</v>
      </c>
      <c r="F9" s="40">
        <f t="shared" si="2"/>
        <v>36822000</v>
      </c>
      <c r="G9" s="41">
        <f t="shared" si="2"/>
        <v>36822000</v>
      </c>
      <c r="H9" s="40">
        <f t="shared" si="2"/>
        <v>8390000</v>
      </c>
      <c r="I9" s="41">
        <f t="shared" si="2"/>
        <v>3469872</v>
      </c>
      <c r="J9" s="40">
        <f t="shared" si="2"/>
        <v>12151000</v>
      </c>
      <c r="K9" s="41">
        <f t="shared" si="2"/>
        <v>15730668</v>
      </c>
      <c r="L9" s="40">
        <f t="shared" si="2"/>
        <v>6930000</v>
      </c>
      <c r="M9" s="41">
        <f t="shared" si="2"/>
        <v>8248296</v>
      </c>
      <c r="N9" s="40">
        <f t="shared" si="2"/>
        <v>0</v>
      </c>
      <c r="O9" s="41">
        <f t="shared" si="2"/>
        <v>0</v>
      </c>
      <c r="P9" s="40">
        <f t="shared" si="2"/>
        <v>27471000</v>
      </c>
      <c r="Q9" s="41">
        <f t="shared" si="2"/>
        <v>27448836</v>
      </c>
      <c r="R9" s="20">
        <f>IF(($J9       =0),0,((($L9       -$J9       )/$J9       )*100))</f>
        <v>-42.967656982964364</v>
      </c>
      <c r="S9" s="21">
        <f>IF(($K9       =0),0,((($M9       -$K9       )/$K9       )*100))</f>
        <v>-47.565507071918375</v>
      </c>
      <c r="T9" s="20">
        <f>IF(($E9       =0),0,(($P9       /$E9       )*100))</f>
        <v>74.604855792732607</v>
      </c>
      <c r="U9" s="22">
        <f>IF(($E9       =0),0,(($Q9       /$E9       )*100))</f>
        <v>74.544663516376076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31318000</v>
      </c>
      <c r="C10" s="42"/>
      <c r="D10" s="42"/>
      <c r="E10" s="42">
        <f t="shared" ref="E10:E41" si="4">$B10      +$C10      +$D10</f>
        <v>31318000</v>
      </c>
      <c r="F10" s="43">
        <v>31318000</v>
      </c>
      <c r="G10" s="44">
        <v>31318000</v>
      </c>
      <c r="H10" s="43">
        <v>7720000</v>
      </c>
      <c r="I10" s="44">
        <v>3469872</v>
      </c>
      <c r="J10" s="43">
        <v>10270000</v>
      </c>
      <c r="K10" s="44">
        <v>14540330</v>
      </c>
      <c r="L10" s="43">
        <v>6930000</v>
      </c>
      <c r="M10" s="44">
        <v>8248296</v>
      </c>
      <c r="N10" s="43"/>
      <c r="O10" s="44"/>
      <c r="P10" s="43">
        <f t="shared" ref="P10:P41" si="5">$H10      +$J10      +$L10      +$N10</f>
        <v>24920000</v>
      </c>
      <c r="Q10" s="44">
        <f t="shared" ref="Q10:Q41" si="6">$I10      +$K10      +$M10      +$O10</f>
        <v>26258498</v>
      </c>
      <c r="R10" s="24">
        <f t="shared" ref="R10:R41" si="7">IF(($J10      =0),0,((($L10      -$J10      )/$J10      )*100))</f>
        <v>-32.521908471275566</v>
      </c>
      <c r="S10" s="25">
        <f t="shared" ref="S10:S41" si="8">IF(($K10      =0),0,((($M10      -$K10      )/$K10      )*100))</f>
        <v>-43.272979361541317</v>
      </c>
      <c r="T10" s="24">
        <f t="shared" ref="T10:T41" si="9">IF(($E10      =0),0,(($P10      /$E10      )*100))</f>
        <v>79.570853822083137</v>
      </c>
      <c r="U10" s="26">
        <f t="shared" ref="U10:U41" si="10">IF(($E10      =0),0,(($Q10      /$E10      )*100))</f>
        <v>83.844747429593198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5504000</v>
      </c>
      <c r="C13" s="42"/>
      <c r="D13" s="42"/>
      <c r="E13" s="42">
        <f t="shared" si="4"/>
        <v>5504000</v>
      </c>
      <c r="F13" s="43">
        <v>5504000</v>
      </c>
      <c r="G13" s="44">
        <v>5504000</v>
      </c>
      <c r="H13" s="43">
        <v>670000</v>
      </c>
      <c r="I13" s="44"/>
      <c r="J13" s="43">
        <v>1881000</v>
      </c>
      <c r="K13" s="44">
        <v>1190338</v>
      </c>
      <c r="L13" s="43"/>
      <c r="M13" s="44"/>
      <c r="N13" s="43"/>
      <c r="O13" s="44"/>
      <c r="P13" s="43">
        <f t="shared" si="5"/>
        <v>2551000</v>
      </c>
      <c r="Q13" s="44">
        <f t="shared" si="6"/>
        <v>1190338</v>
      </c>
      <c r="R13" s="24">
        <f t="shared" si="7"/>
        <v>-100</v>
      </c>
      <c r="S13" s="25">
        <f t="shared" si="8"/>
        <v>-100</v>
      </c>
      <c r="T13" s="24">
        <f t="shared" si="9"/>
        <v>46.348110465116278</v>
      </c>
      <c r="U13" s="26">
        <f t="shared" si="10"/>
        <v>21.626780523255814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3732000</v>
      </c>
      <c r="C28" s="39">
        <f t="shared" si="11"/>
        <v>0</v>
      </c>
      <c r="D28" s="39">
        <f t="shared" si="11"/>
        <v>0</v>
      </c>
      <c r="E28" s="39">
        <f t="shared" si="11"/>
        <v>3732000</v>
      </c>
      <c r="F28" s="40">
        <f t="shared" si="11"/>
        <v>3732000</v>
      </c>
      <c r="G28" s="41">
        <f t="shared" si="11"/>
        <v>3732000</v>
      </c>
      <c r="H28" s="40">
        <f t="shared" si="11"/>
        <v>657000</v>
      </c>
      <c r="I28" s="41">
        <f t="shared" si="11"/>
        <v>565667</v>
      </c>
      <c r="J28" s="40">
        <f t="shared" si="11"/>
        <v>851000</v>
      </c>
      <c r="K28" s="41">
        <f t="shared" si="11"/>
        <v>1037448</v>
      </c>
      <c r="L28" s="40">
        <f t="shared" si="11"/>
        <v>843000</v>
      </c>
      <c r="M28" s="41">
        <f t="shared" si="11"/>
        <v>842775</v>
      </c>
      <c r="N28" s="40">
        <f t="shared" si="11"/>
        <v>0</v>
      </c>
      <c r="O28" s="41">
        <f t="shared" si="11"/>
        <v>0</v>
      </c>
      <c r="P28" s="40">
        <f t="shared" si="11"/>
        <v>2351000</v>
      </c>
      <c r="Q28" s="41">
        <f t="shared" si="11"/>
        <v>2445890</v>
      </c>
      <c r="R28" s="20">
        <f t="shared" si="7"/>
        <v>-0.9400705052878966</v>
      </c>
      <c r="S28" s="21">
        <f t="shared" si="8"/>
        <v>-18.764603141555046</v>
      </c>
      <c r="T28" s="20">
        <f t="shared" si="9"/>
        <v>62.9957127545552</v>
      </c>
      <c r="U28" s="22">
        <f t="shared" si="10"/>
        <v>65.538317256162912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199000</v>
      </c>
      <c r="I31" s="44">
        <v>197880</v>
      </c>
      <c r="J31" s="43">
        <v>199000</v>
      </c>
      <c r="K31" s="44">
        <v>199488</v>
      </c>
      <c r="L31" s="43">
        <v>843000</v>
      </c>
      <c r="M31" s="44">
        <v>842775</v>
      </c>
      <c r="N31" s="43"/>
      <c r="O31" s="44"/>
      <c r="P31" s="43">
        <f t="shared" si="5"/>
        <v>1241000</v>
      </c>
      <c r="Q31" s="44">
        <f t="shared" si="6"/>
        <v>1240143</v>
      </c>
      <c r="R31" s="24">
        <f t="shared" si="7"/>
        <v>323.6180904522613</v>
      </c>
      <c r="S31" s="25">
        <f t="shared" si="8"/>
        <v>322.46902069297403</v>
      </c>
      <c r="T31" s="24">
        <f t="shared" si="9"/>
        <v>65.31578947368422</v>
      </c>
      <c r="U31" s="26">
        <f t="shared" si="10"/>
        <v>65.270684210526326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1832000</v>
      </c>
      <c r="C33" s="42"/>
      <c r="D33" s="42"/>
      <c r="E33" s="42">
        <f t="shared" si="4"/>
        <v>1832000</v>
      </c>
      <c r="F33" s="43">
        <v>1832000</v>
      </c>
      <c r="G33" s="44">
        <v>1832000</v>
      </c>
      <c r="H33" s="43">
        <v>458000</v>
      </c>
      <c r="I33" s="44">
        <v>367787</v>
      </c>
      <c r="J33" s="43">
        <v>652000</v>
      </c>
      <c r="K33" s="44">
        <v>837960</v>
      </c>
      <c r="L33" s="43"/>
      <c r="M33" s="44"/>
      <c r="N33" s="43"/>
      <c r="O33" s="44"/>
      <c r="P33" s="43">
        <f t="shared" si="5"/>
        <v>1110000</v>
      </c>
      <c r="Q33" s="44">
        <f t="shared" si="6"/>
        <v>1205747</v>
      </c>
      <c r="R33" s="24">
        <f t="shared" si="7"/>
        <v>-100</v>
      </c>
      <c r="S33" s="25">
        <f t="shared" si="8"/>
        <v>-100</v>
      </c>
      <c r="T33" s="24">
        <f t="shared" si="9"/>
        <v>60.589519650655021</v>
      </c>
      <c r="U33" s="26">
        <f t="shared" si="10"/>
        <v>65.815884279475981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10137000</v>
      </c>
      <c r="C43" s="45">
        <f t="shared" si="20"/>
        <v>17022000</v>
      </c>
      <c r="D43" s="45">
        <f t="shared" si="20"/>
        <v>0</v>
      </c>
      <c r="E43" s="45">
        <f t="shared" si="20"/>
        <v>27159000</v>
      </c>
      <c r="F43" s="46">
        <f t="shared" si="20"/>
        <v>10137000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10137000</v>
      </c>
      <c r="C44" s="39">
        <f t="shared" si="22"/>
        <v>17022000</v>
      </c>
      <c r="D44" s="39">
        <f t="shared" si="22"/>
        <v>0</v>
      </c>
      <c r="E44" s="39">
        <f t="shared" si="22"/>
        <v>27159000</v>
      </c>
      <c r="F44" s="40">
        <f t="shared" si="22"/>
        <v>10137000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10137000</v>
      </c>
      <c r="C46" s="42">
        <v>17022000</v>
      </c>
      <c r="D46" s="42"/>
      <c r="E46" s="42">
        <f t="shared" si="13"/>
        <v>27159000</v>
      </c>
      <c r="F46" s="43">
        <v>10137000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50691000</v>
      </c>
      <c r="C61" s="39">
        <f t="shared" si="26"/>
        <v>17022000</v>
      </c>
      <c r="D61" s="39">
        <f t="shared" si="26"/>
        <v>0</v>
      </c>
      <c r="E61" s="39">
        <f t="shared" si="26"/>
        <v>67713000</v>
      </c>
      <c r="F61" s="40">
        <f t="shared" si="26"/>
        <v>50691000</v>
      </c>
      <c r="G61" s="41">
        <f t="shared" si="26"/>
        <v>40554000</v>
      </c>
      <c r="H61" s="40">
        <f t="shared" si="26"/>
        <v>9047000</v>
      </c>
      <c r="I61" s="41">
        <f t="shared" si="26"/>
        <v>4035539</v>
      </c>
      <c r="J61" s="40">
        <f t="shared" si="26"/>
        <v>13002000</v>
      </c>
      <c r="K61" s="41">
        <f t="shared" si="26"/>
        <v>16768116</v>
      </c>
      <c r="L61" s="40">
        <f t="shared" si="26"/>
        <v>7773000</v>
      </c>
      <c r="M61" s="41">
        <f t="shared" si="26"/>
        <v>9091071</v>
      </c>
      <c r="N61" s="40">
        <f t="shared" si="26"/>
        <v>0</v>
      </c>
      <c r="O61" s="41">
        <f t="shared" si="26"/>
        <v>0</v>
      </c>
      <c r="P61" s="40">
        <f t="shared" si="26"/>
        <v>29822000</v>
      </c>
      <c r="Q61" s="41">
        <f t="shared" si="26"/>
        <v>29894726</v>
      </c>
      <c r="R61" s="20">
        <f t="shared" si="16"/>
        <v>-40.216889709275492</v>
      </c>
      <c r="S61" s="21">
        <f t="shared" si="17"/>
        <v>-45.783587136443948</v>
      </c>
      <c r="T61" s="20">
        <f t="shared" si="18"/>
        <v>44.041764506077122</v>
      </c>
      <c r="U61" s="22">
        <f t="shared" si="19"/>
        <v>44.149167811203164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50691000</v>
      </c>
      <c r="C65" s="48">
        <f t="shared" si="30"/>
        <v>17022000</v>
      </c>
      <c r="D65" s="48">
        <f t="shared" si="30"/>
        <v>0</v>
      </c>
      <c r="E65" s="48">
        <f t="shared" si="30"/>
        <v>67713000</v>
      </c>
      <c r="F65" s="49">
        <f t="shared" si="30"/>
        <v>50691000</v>
      </c>
      <c r="G65" s="50">
        <f t="shared" si="30"/>
        <v>40554000</v>
      </c>
      <c r="H65" s="49">
        <f t="shared" si="30"/>
        <v>9047000</v>
      </c>
      <c r="I65" s="50">
        <f t="shared" si="30"/>
        <v>4035539</v>
      </c>
      <c r="J65" s="49">
        <f t="shared" si="30"/>
        <v>13002000</v>
      </c>
      <c r="K65" s="50">
        <f t="shared" si="30"/>
        <v>16768116</v>
      </c>
      <c r="L65" s="49">
        <f t="shared" si="30"/>
        <v>7773000</v>
      </c>
      <c r="M65" s="51">
        <f t="shared" si="30"/>
        <v>9091071</v>
      </c>
      <c r="N65" s="49">
        <f t="shared" si="30"/>
        <v>0</v>
      </c>
      <c r="O65" s="50">
        <f t="shared" si="30"/>
        <v>0</v>
      </c>
      <c r="P65" s="49">
        <f t="shared" si="30"/>
        <v>29822000</v>
      </c>
      <c r="Q65" s="50">
        <f t="shared" si="30"/>
        <v>29894726</v>
      </c>
      <c r="R65" s="34">
        <f t="shared" si="16"/>
        <v>-40.216889709275492</v>
      </c>
      <c r="S65" s="35">
        <f t="shared" si="17"/>
        <v>-45.783587136443948</v>
      </c>
      <c r="T65" s="34">
        <f t="shared" si="18"/>
        <v>44.041764506077122</v>
      </c>
      <c r="U65" s="35">
        <f t="shared" si="19"/>
        <v>44.149167811203164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149581000</v>
      </c>
      <c r="C8" s="36">
        <f t="shared" si="0"/>
        <v>14571000</v>
      </c>
      <c r="D8" s="36">
        <f t="shared" si="0"/>
        <v>0</v>
      </c>
      <c r="E8" s="36">
        <f t="shared" si="0"/>
        <v>164152000</v>
      </c>
      <c r="F8" s="37">
        <f t="shared" si="0"/>
        <v>149152000</v>
      </c>
      <c r="G8" s="38">
        <f t="shared" si="0"/>
        <v>164152000</v>
      </c>
      <c r="H8" s="37">
        <f t="shared" si="0"/>
        <v>32702000</v>
      </c>
      <c r="I8" s="38">
        <f t="shared" si="0"/>
        <v>0</v>
      </c>
      <c r="J8" s="37">
        <f t="shared" si="0"/>
        <v>36012000</v>
      </c>
      <c r="K8" s="38">
        <f t="shared" si="0"/>
        <v>0</v>
      </c>
      <c r="L8" s="37">
        <f t="shared" si="0"/>
        <v>17152000</v>
      </c>
      <c r="M8" s="38">
        <f t="shared" si="0"/>
        <v>32954835</v>
      </c>
      <c r="N8" s="37">
        <f t="shared" si="0"/>
        <v>0</v>
      </c>
      <c r="O8" s="38">
        <f t="shared" si="0"/>
        <v>0</v>
      </c>
      <c r="P8" s="37">
        <f t="shared" si="0"/>
        <v>85866000</v>
      </c>
      <c r="Q8" s="38">
        <f t="shared" si="0"/>
        <v>32954835</v>
      </c>
      <c r="R8" s="16">
        <f>IF(($J8       =0),0,((($L8       -$J8       )/$J8       )*100))</f>
        <v>-52.371431744973897</v>
      </c>
      <c r="S8" s="17">
        <f>IF(($K8       =0),0,((($M8       -$K8       )/$K8       )*100))</f>
        <v>0</v>
      </c>
      <c r="T8" s="16">
        <f>IF(($E8       =0),0,(($P8       /$E8       )*100))</f>
        <v>52.308835713241386</v>
      </c>
      <c r="U8" s="18">
        <f>IF(($E8       =0),0,(($Q8       /$E8       )*100))</f>
        <v>20.075804741946488</v>
      </c>
      <c r="V8" s="37">
        <f t="shared" ref="V8:W8" si="1">+V9+V28</f>
        <v>25500000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144230000</v>
      </c>
      <c r="C9" s="39">
        <f t="shared" si="2"/>
        <v>14571000</v>
      </c>
      <c r="D9" s="39">
        <f t="shared" si="2"/>
        <v>0</v>
      </c>
      <c r="E9" s="39">
        <f t="shared" si="2"/>
        <v>158801000</v>
      </c>
      <c r="F9" s="40">
        <f t="shared" si="2"/>
        <v>143801000</v>
      </c>
      <c r="G9" s="41">
        <f t="shared" si="2"/>
        <v>158801000</v>
      </c>
      <c r="H9" s="40">
        <f t="shared" si="2"/>
        <v>32102000</v>
      </c>
      <c r="I9" s="41">
        <f t="shared" si="2"/>
        <v>0</v>
      </c>
      <c r="J9" s="40">
        <f t="shared" si="2"/>
        <v>34458000</v>
      </c>
      <c r="K9" s="41">
        <f t="shared" si="2"/>
        <v>0</v>
      </c>
      <c r="L9" s="40">
        <f t="shared" si="2"/>
        <v>14402000</v>
      </c>
      <c r="M9" s="41">
        <f t="shared" si="2"/>
        <v>29793067</v>
      </c>
      <c r="N9" s="40">
        <f t="shared" si="2"/>
        <v>0</v>
      </c>
      <c r="O9" s="41">
        <f t="shared" si="2"/>
        <v>0</v>
      </c>
      <c r="P9" s="40">
        <f t="shared" si="2"/>
        <v>80962000</v>
      </c>
      <c r="Q9" s="41">
        <f t="shared" si="2"/>
        <v>29793067</v>
      </c>
      <c r="R9" s="20">
        <f>IF(($J9       =0),0,((($L9       -$J9       )/$J9       )*100))</f>
        <v>-58.204190608857168</v>
      </c>
      <c r="S9" s="21">
        <f>IF(($K9       =0),0,((($M9       -$K9       )/$K9       )*100))</f>
        <v>0</v>
      </c>
      <c r="T9" s="20">
        <f>IF(($E9       =0),0,(($P9       /$E9       )*100))</f>
        <v>50.983306150465047</v>
      </c>
      <c r="U9" s="22">
        <f>IF(($E9       =0),0,(($Q9       /$E9       )*100))</f>
        <v>18.761259060081485</v>
      </c>
      <c r="V9" s="40">
        <f t="shared" ref="V9:W9" si="3">SUM(V10:V27)</f>
        <v>25500000</v>
      </c>
      <c r="W9" s="41">
        <f t="shared" si="3"/>
        <v>0</v>
      </c>
    </row>
    <row r="10" spans="1:23" x14ac:dyDescent="0.2">
      <c r="A10" s="23" t="s">
        <v>36</v>
      </c>
      <c r="B10" s="42">
        <v>46744000</v>
      </c>
      <c r="C10" s="42">
        <v>-429000</v>
      </c>
      <c r="D10" s="42"/>
      <c r="E10" s="42">
        <f t="shared" ref="E10:E41" si="4">$B10      +$C10      +$D10</f>
        <v>46315000</v>
      </c>
      <c r="F10" s="43">
        <v>46315000</v>
      </c>
      <c r="G10" s="44">
        <v>46315000</v>
      </c>
      <c r="H10" s="43">
        <v>8086000</v>
      </c>
      <c r="I10" s="44"/>
      <c r="J10" s="43">
        <v>11169000</v>
      </c>
      <c r="K10" s="44"/>
      <c r="L10" s="43">
        <v>13595000</v>
      </c>
      <c r="M10" s="44">
        <v>4637752</v>
      </c>
      <c r="N10" s="43"/>
      <c r="O10" s="44"/>
      <c r="P10" s="43">
        <f t="shared" ref="P10:P41" si="5">$H10      +$J10      +$L10      +$N10</f>
        <v>32850000</v>
      </c>
      <c r="Q10" s="44">
        <f t="shared" ref="Q10:Q41" si="6">$I10      +$K10      +$M10      +$O10</f>
        <v>4637752</v>
      </c>
      <c r="R10" s="24">
        <f t="shared" ref="R10:R41" si="7">IF(($J10      =0),0,((($L10      -$J10      )/$J10      )*100))</f>
        <v>21.720834452502462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70.927345352477602</v>
      </c>
      <c r="U10" s="26">
        <f t="shared" ref="U10:U41" si="10">IF(($E10      =0),0,(($Q10      /$E10      )*100))</f>
        <v>10.013498866457951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2476000</v>
      </c>
      <c r="C16" s="42"/>
      <c r="D16" s="42"/>
      <c r="E16" s="42">
        <f t="shared" si="4"/>
        <v>2476000</v>
      </c>
      <c r="F16" s="43">
        <v>2476000</v>
      </c>
      <c r="G16" s="44">
        <v>2476000</v>
      </c>
      <c r="H16" s="43">
        <v>380000</v>
      </c>
      <c r="I16" s="44"/>
      <c r="J16" s="43">
        <v>925000</v>
      </c>
      <c r="K16" s="44"/>
      <c r="L16" s="43">
        <v>807000</v>
      </c>
      <c r="M16" s="44">
        <v>605503</v>
      </c>
      <c r="N16" s="43"/>
      <c r="O16" s="44"/>
      <c r="P16" s="43">
        <f t="shared" si="5"/>
        <v>2112000</v>
      </c>
      <c r="Q16" s="44">
        <f t="shared" si="6"/>
        <v>605503</v>
      </c>
      <c r="R16" s="24">
        <f t="shared" si="7"/>
        <v>-12.756756756756756</v>
      </c>
      <c r="S16" s="25">
        <f t="shared" si="8"/>
        <v>0</v>
      </c>
      <c r="T16" s="24">
        <f t="shared" si="9"/>
        <v>85.29886914378028</v>
      </c>
      <c r="U16" s="26">
        <f t="shared" si="10"/>
        <v>24.454886914378029</v>
      </c>
      <c r="V16" s="43">
        <v>570000</v>
      </c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10010000</v>
      </c>
      <c r="C20" s="42"/>
      <c r="D20" s="42"/>
      <c r="E20" s="42">
        <f t="shared" si="4"/>
        <v>10010000</v>
      </c>
      <c r="F20" s="43">
        <v>10010000</v>
      </c>
      <c r="G20" s="44">
        <v>10010000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24930000</v>
      </c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85000000</v>
      </c>
      <c r="C23" s="42">
        <v>15000000</v>
      </c>
      <c r="D23" s="42"/>
      <c r="E23" s="42">
        <f t="shared" si="4"/>
        <v>100000000</v>
      </c>
      <c r="F23" s="43">
        <v>85000000</v>
      </c>
      <c r="G23" s="44">
        <v>100000000</v>
      </c>
      <c r="H23" s="43">
        <v>23636000</v>
      </c>
      <c r="I23" s="44"/>
      <c r="J23" s="43">
        <v>22364000</v>
      </c>
      <c r="K23" s="44"/>
      <c r="L23" s="43"/>
      <c r="M23" s="44">
        <v>24549812</v>
      </c>
      <c r="N23" s="43"/>
      <c r="O23" s="44"/>
      <c r="P23" s="43">
        <f t="shared" si="5"/>
        <v>46000000</v>
      </c>
      <c r="Q23" s="44">
        <f t="shared" si="6"/>
        <v>24549812</v>
      </c>
      <c r="R23" s="24">
        <f t="shared" si="7"/>
        <v>-100</v>
      </c>
      <c r="S23" s="25">
        <f t="shared" si="8"/>
        <v>0</v>
      </c>
      <c r="T23" s="24">
        <f t="shared" si="9"/>
        <v>46</v>
      </c>
      <c r="U23" s="26">
        <f t="shared" si="10"/>
        <v>24.549811999999999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5351000</v>
      </c>
      <c r="C28" s="39">
        <f t="shared" si="11"/>
        <v>0</v>
      </c>
      <c r="D28" s="39">
        <f t="shared" si="11"/>
        <v>0</v>
      </c>
      <c r="E28" s="39">
        <f t="shared" si="11"/>
        <v>5351000</v>
      </c>
      <c r="F28" s="40">
        <f t="shared" si="11"/>
        <v>5351000</v>
      </c>
      <c r="G28" s="41">
        <f t="shared" si="11"/>
        <v>5351000</v>
      </c>
      <c r="H28" s="40">
        <f t="shared" si="11"/>
        <v>600000</v>
      </c>
      <c r="I28" s="41">
        <f t="shared" si="11"/>
        <v>0</v>
      </c>
      <c r="J28" s="40">
        <f t="shared" si="11"/>
        <v>1554000</v>
      </c>
      <c r="K28" s="41">
        <f t="shared" si="11"/>
        <v>0</v>
      </c>
      <c r="L28" s="40">
        <f t="shared" si="11"/>
        <v>2750000</v>
      </c>
      <c r="M28" s="41">
        <f t="shared" si="11"/>
        <v>3161768</v>
      </c>
      <c r="N28" s="40">
        <f t="shared" si="11"/>
        <v>0</v>
      </c>
      <c r="O28" s="41">
        <f t="shared" si="11"/>
        <v>0</v>
      </c>
      <c r="P28" s="40">
        <f t="shared" si="11"/>
        <v>4904000</v>
      </c>
      <c r="Q28" s="41">
        <f t="shared" si="11"/>
        <v>3161768</v>
      </c>
      <c r="R28" s="20">
        <f t="shared" si="7"/>
        <v>76.962676962676966</v>
      </c>
      <c r="S28" s="21">
        <f t="shared" si="8"/>
        <v>0</v>
      </c>
      <c r="T28" s="20">
        <f t="shared" si="9"/>
        <v>91.646421229676704</v>
      </c>
      <c r="U28" s="22">
        <f t="shared" si="10"/>
        <v>59.087422911605302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3800000</v>
      </c>
      <c r="C31" s="42"/>
      <c r="D31" s="42"/>
      <c r="E31" s="42">
        <f t="shared" si="4"/>
        <v>3800000</v>
      </c>
      <c r="F31" s="43">
        <v>3800000</v>
      </c>
      <c r="G31" s="44">
        <v>3800000</v>
      </c>
      <c r="H31" s="43">
        <v>212000</v>
      </c>
      <c r="I31" s="44"/>
      <c r="J31" s="43">
        <v>651000</v>
      </c>
      <c r="K31" s="44"/>
      <c r="L31" s="43">
        <v>2625000</v>
      </c>
      <c r="M31" s="44">
        <v>3161768</v>
      </c>
      <c r="N31" s="43"/>
      <c r="O31" s="44"/>
      <c r="P31" s="43">
        <f t="shared" si="5"/>
        <v>3488000</v>
      </c>
      <c r="Q31" s="44">
        <f t="shared" si="6"/>
        <v>3161768</v>
      </c>
      <c r="R31" s="24">
        <f t="shared" si="7"/>
        <v>303.22580645161293</v>
      </c>
      <c r="S31" s="25">
        <f t="shared" si="8"/>
        <v>0</v>
      </c>
      <c r="T31" s="24">
        <f t="shared" si="9"/>
        <v>91.78947368421052</v>
      </c>
      <c r="U31" s="26">
        <f t="shared" si="10"/>
        <v>83.204421052631588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1551000</v>
      </c>
      <c r="C33" s="42"/>
      <c r="D33" s="42"/>
      <c r="E33" s="42">
        <f t="shared" si="4"/>
        <v>1551000</v>
      </c>
      <c r="F33" s="43">
        <v>1551000</v>
      </c>
      <c r="G33" s="44">
        <v>1551000</v>
      </c>
      <c r="H33" s="43">
        <v>388000</v>
      </c>
      <c r="I33" s="44"/>
      <c r="J33" s="43">
        <v>903000</v>
      </c>
      <c r="K33" s="44"/>
      <c r="L33" s="43">
        <v>125000</v>
      </c>
      <c r="M33" s="44"/>
      <c r="N33" s="43"/>
      <c r="O33" s="44"/>
      <c r="P33" s="43">
        <f t="shared" si="5"/>
        <v>1416000</v>
      </c>
      <c r="Q33" s="44">
        <f t="shared" si="6"/>
        <v>0</v>
      </c>
      <c r="R33" s="24">
        <f t="shared" si="7"/>
        <v>-86.157253599114071</v>
      </c>
      <c r="S33" s="25">
        <f t="shared" si="8"/>
        <v>0</v>
      </c>
      <c r="T33" s="24">
        <f t="shared" si="9"/>
        <v>91.295938104448737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1260000</v>
      </c>
      <c r="C43" s="45">
        <f t="shared" si="20"/>
        <v>0</v>
      </c>
      <c r="D43" s="45">
        <f t="shared" si="20"/>
        <v>0</v>
      </c>
      <c r="E43" s="45">
        <f t="shared" si="20"/>
        <v>1260000</v>
      </c>
      <c r="F43" s="46">
        <f t="shared" si="20"/>
        <v>1260000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1260000</v>
      </c>
      <c r="C56" s="39">
        <f t="shared" si="24"/>
        <v>0</v>
      </c>
      <c r="D56" s="39">
        <f t="shared" si="24"/>
        <v>0</v>
      </c>
      <c r="E56" s="39">
        <f t="shared" si="24"/>
        <v>1260000</v>
      </c>
      <c r="F56" s="40">
        <f t="shared" si="24"/>
        <v>1260000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1260000</v>
      </c>
      <c r="C59" s="42"/>
      <c r="D59" s="42"/>
      <c r="E59" s="42">
        <f t="shared" si="13"/>
        <v>1260000</v>
      </c>
      <c r="F59" s="43">
        <v>1260000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150841000</v>
      </c>
      <c r="C61" s="39">
        <f t="shared" si="26"/>
        <v>14571000</v>
      </c>
      <c r="D61" s="39">
        <f t="shared" si="26"/>
        <v>0</v>
      </c>
      <c r="E61" s="39">
        <f t="shared" si="26"/>
        <v>165412000</v>
      </c>
      <c r="F61" s="40">
        <f t="shared" si="26"/>
        <v>150412000</v>
      </c>
      <c r="G61" s="41">
        <f t="shared" si="26"/>
        <v>164152000</v>
      </c>
      <c r="H61" s="40">
        <f t="shared" si="26"/>
        <v>32702000</v>
      </c>
      <c r="I61" s="41">
        <f t="shared" si="26"/>
        <v>0</v>
      </c>
      <c r="J61" s="40">
        <f t="shared" si="26"/>
        <v>36012000</v>
      </c>
      <c r="K61" s="41">
        <f t="shared" si="26"/>
        <v>0</v>
      </c>
      <c r="L61" s="40">
        <f t="shared" si="26"/>
        <v>17152000</v>
      </c>
      <c r="M61" s="41">
        <f t="shared" si="26"/>
        <v>32954835</v>
      </c>
      <c r="N61" s="40">
        <f t="shared" si="26"/>
        <v>0</v>
      </c>
      <c r="O61" s="41">
        <f t="shared" si="26"/>
        <v>0</v>
      </c>
      <c r="P61" s="40">
        <f t="shared" si="26"/>
        <v>85866000</v>
      </c>
      <c r="Q61" s="41">
        <f t="shared" si="26"/>
        <v>32954835</v>
      </c>
      <c r="R61" s="20">
        <f t="shared" si="16"/>
        <v>-52.371431744973897</v>
      </c>
      <c r="S61" s="21">
        <f t="shared" si="17"/>
        <v>0</v>
      </c>
      <c r="T61" s="20">
        <f t="shared" si="18"/>
        <v>51.91038135080889</v>
      </c>
      <c r="U61" s="22">
        <f t="shared" si="19"/>
        <v>19.922880443982301</v>
      </c>
      <c r="V61" s="40">
        <f t="shared" ref="V61:W61" si="27">+V8+V43</f>
        <v>25500000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150841000</v>
      </c>
      <c r="C65" s="48">
        <f t="shared" si="30"/>
        <v>14571000</v>
      </c>
      <c r="D65" s="48">
        <f t="shared" si="30"/>
        <v>0</v>
      </c>
      <c r="E65" s="48">
        <f t="shared" si="30"/>
        <v>165412000</v>
      </c>
      <c r="F65" s="49">
        <f t="shared" si="30"/>
        <v>150412000</v>
      </c>
      <c r="G65" s="50">
        <f t="shared" si="30"/>
        <v>164152000</v>
      </c>
      <c r="H65" s="49">
        <f t="shared" si="30"/>
        <v>32702000</v>
      </c>
      <c r="I65" s="50">
        <f t="shared" si="30"/>
        <v>0</v>
      </c>
      <c r="J65" s="49">
        <f t="shared" si="30"/>
        <v>36012000</v>
      </c>
      <c r="K65" s="50">
        <f t="shared" si="30"/>
        <v>0</v>
      </c>
      <c r="L65" s="49">
        <f t="shared" si="30"/>
        <v>17152000</v>
      </c>
      <c r="M65" s="51">
        <f t="shared" si="30"/>
        <v>32954835</v>
      </c>
      <c r="N65" s="49">
        <f t="shared" si="30"/>
        <v>0</v>
      </c>
      <c r="O65" s="50">
        <f t="shared" si="30"/>
        <v>0</v>
      </c>
      <c r="P65" s="49">
        <f t="shared" si="30"/>
        <v>85866000</v>
      </c>
      <c r="Q65" s="50">
        <f t="shared" si="30"/>
        <v>32954835</v>
      </c>
      <c r="R65" s="34">
        <f t="shared" si="16"/>
        <v>-52.371431744973897</v>
      </c>
      <c r="S65" s="35">
        <f t="shared" si="17"/>
        <v>0</v>
      </c>
      <c r="T65" s="34">
        <f t="shared" si="18"/>
        <v>51.91038135080889</v>
      </c>
      <c r="U65" s="35">
        <f t="shared" si="19"/>
        <v>19.922880443982301</v>
      </c>
      <c r="V65" s="49">
        <f>+V61+V62</f>
        <v>25500000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580019000</v>
      </c>
      <c r="C8" s="36">
        <f t="shared" si="0"/>
        <v>286970000</v>
      </c>
      <c r="D8" s="36">
        <f t="shared" si="0"/>
        <v>0</v>
      </c>
      <c r="E8" s="36">
        <f t="shared" si="0"/>
        <v>866989000</v>
      </c>
      <c r="F8" s="37">
        <f t="shared" si="0"/>
        <v>594308000</v>
      </c>
      <c r="G8" s="38">
        <f t="shared" si="0"/>
        <v>640742000</v>
      </c>
      <c r="H8" s="37">
        <f t="shared" si="0"/>
        <v>232839000</v>
      </c>
      <c r="I8" s="38">
        <f t="shared" si="0"/>
        <v>243519844</v>
      </c>
      <c r="J8" s="37">
        <f t="shared" si="0"/>
        <v>142173000</v>
      </c>
      <c r="K8" s="38">
        <f t="shared" si="0"/>
        <v>178135518</v>
      </c>
      <c r="L8" s="37">
        <f t="shared" si="0"/>
        <v>134001000</v>
      </c>
      <c r="M8" s="38">
        <f t="shared" si="0"/>
        <v>33023194</v>
      </c>
      <c r="N8" s="37">
        <f t="shared" si="0"/>
        <v>0</v>
      </c>
      <c r="O8" s="38">
        <f t="shared" si="0"/>
        <v>0</v>
      </c>
      <c r="P8" s="37">
        <f t="shared" si="0"/>
        <v>509013000</v>
      </c>
      <c r="Q8" s="38">
        <f t="shared" si="0"/>
        <v>454678556</v>
      </c>
      <c r="R8" s="16">
        <f>IF(($J8       =0),0,((($L8       -$J8       )/$J8       )*100))</f>
        <v>-5.7479268215483952</v>
      </c>
      <c r="S8" s="17">
        <f>IF(($K8       =0),0,((($M8       -$K8       )/$K8       )*100))</f>
        <v>-81.461757671482445</v>
      </c>
      <c r="T8" s="16">
        <f>IF(($E8       =0),0,(($P8       /$E8       )*100))</f>
        <v>58.710433465707176</v>
      </c>
      <c r="U8" s="18">
        <f>IF(($E8       =0),0,(($Q8       /$E8       )*100))</f>
        <v>52.443405394993484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573592000</v>
      </c>
      <c r="C9" s="39">
        <f t="shared" si="2"/>
        <v>277885000</v>
      </c>
      <c r="D9" s="39">
        <f t="shared" si="2"/>
        <v>0</v>
      </c>
      <c r="E9" s="39">
        <f t="shared" si="2"/>
        <v>851477000</v>
      </c>
      <c r="F9" s="40">
        <f t="shared" si="2"/>
        <v>578796000</v>
      </c>
      <c r="G9" s="41">
        <f t="shared" si="2"/>
        <v>625230000</v>
      </c>
      <c r="H9" s="40">
        <f t="shared" si="2"/>
        <v>231329000</v>
      </c>
      <c r="I9" s="41">
        <f t="shared" si="2"/>
        <v>242018703</v>
      </c>
      <c r="J9" s="40">
        <f t="shared" si="2"/>
        <v>139410000</v>
      </c>
      <c r="K9" s="41">
        <f t="shared" si="2"/>
        <v>175479113</v>
      </c>
      <c r="L9" s="40">
        <f t="shared" si="2"/>
        <v>133834000</v>
      </c>
      <c r="M9" s="41">
        <f t="shared" si="2"/>
        <v>31270995</v>
      </c>
      <c r="N9" s="40">
        <f t="shared" si="2"/>
        <v>0</v>
      </c>
      <c r="O9" s="41">
        <f t="shared" si="2"/>
        <v>0</v>
      </c>
      <c r="P9" s="40">
        <f t="shared" si="2"/>
        <v>504573000</v>
      </c>
      <c r="Q9" s="41">
        <f t="shared" si="2"/>
        <v>448768811</v>
      </c>
      <c r="R9" s="20">
        <f>IF(($J9       =0),0,((($L9       -$J9       )/$J9       )*100))</f>
        <v>-3.9997130765368336</v>
      </c>
      <c r="S9" s="21">
        <f>IF(($K9       =0),0,((($M9       -$K9       )/$K9       )*100))</f>
        <v>-82.179648355072317</v>
      </c>
      <c r="T9" s="20">
        <f>IF(($E9       =0),0,(($P9       /$E9       )*100))</f>
        <v>59.258558951093221</v>
      </c>
      <c r="U9" s="22">
        <f>IF(($E9       =0),0,(($Q9       /$E9       )*100))</f>
        <v>52.704748454743935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256939000</v>
      </c>
      <c r="C10" s="42">
        <v>6000000</v>
      </c>
      <c r="D10" s="42"/>
      <c r="E10" s="42">
        <f t="shared" ref="E10:E41" si="4">$B10      +$C10      +$D10</f>
        <v>262939000</v>
      </c>
      <c r="F10" s="43">
        <v>262939000</v>
      </c>
      <c r="G10" s="44">
        <v>262939000</v>
      </c>
      <c r="H10" s="43">
        <v>116714000</v>
      </c>
      <c r="I10" s="44">
        <v>131470709</v>
      </c>
      <c r="J10" s="43">
        <v>47351000</v>
      </c>
      <c r="K10" s="44">
        <v>50235291</v>
      </c>
      <c r="L10" s="43">
        <v>81233000</v>
      </c>
      <c r="M10" s="44"/>
      <c r="N10" s="43"/>
      <c r="O10" s="44"/>
      <c r="P10" s="43">
        <f t="shared" ref="P10:P41" si="5">$H10      +$J10      +$L10      +$N10</f>
        <v>245298000</v>
      </c>
      <c r="Q10" s="44">
        <f t="shared" ref="Q10:Q41" si="6">$I10      +$K10      +$M10      +$O10</f>
        <v>181706000</v>
      </c>
      <c r="R10" s="24">
        <f t="shared" ref="R10:R41" si="7">IF(($J10      =0),0,((($L10      -$J10      )/$J10      )*100))</f>
        <v>71.554982999303078</v>
      </c>
      <c r="S10" s="25">
        <f t="shared" ref="S10:S41" si="8">IF(($K10      =0),0,((($M10      -$K10      )/$K10      )*100))</f>
        <v>-100</v>
      </c>
      <c r="T10" s="24">
        <f t="shared" ref="T10:T41" si="9">IF(($E10      =0),0,(($P10      /$E10      )*100))</f>
        <v>93.290839320146503</v>
      </c>
      <c r="U10" s="26">
        <f t="shared" ref="U10:U41" si="10">IF(($E10      =0),0,(($Q10      /$E10      )*100))</f>
        <v>69.105762172975489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2653000</v>
      </c>
      <c r="C16" s="42">
        <v>-796000</v>
      </c>
      <c r="D16" s="42"/>
      <c r="E16" s="42">
        <f t="shared" si="4"/>
        <v>1857000</v>
      </c>
      <c r="F16" s="43">
        <v>1857000</v>
      </c>
      <c r="G16" s="44">
        <v>1857000</v>
      </c>
      <c r="H16" s="43">
        <v>740000</v>
      </c>
      <c r="I16" s="44"/>
      <c r="J16" s="43"/>
      <c r="K16" s="44">
        <v>5412</v>
      </c>
      <c r="L16" s="43"/>
      <c r="M16" s="44"/>
      <c r="N16" s="43"/>
      <c r="O16" s="44"/>
      <c r="P16" s="43">
        <f t="shared" si="5"/>
        <v>740000</v>
      </c>
      <c r="Q16" s="44">
        <f t="shared" si="6"/>
        <v>5412</v>
      </c>
      <c r="R16" s="24">
        <f t="shared" si="7"/>
        <v>0</v>
      </c>
      <c r="S16" s="25">
        <f t="shared" si="8"/>
        <v>-100</v>
      </c>
      <c r="T16" s="24">
        <f t="shared" si="9"/>
        <v>39.849219170705439</v>
      </c>
      <c r="U16" s="26">
        <f t="shared" si="10"/>
        <v>0.29143780290791599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214000000</v>
      </c>
      <c r="C22" s="42">
        <v>217247000</v>
      </c>
      <c r="D22" s="42"/>
      <c r="E22" s="42">
        <f t="shared" si="4"/>
        <v>431247000</v>
      </c>
      <c r="F22" s="43">
        <v>214000000</v>
      </c>
      <c r="G22" s="44">
        <v>205000000</v>
      </c>
      <c r="H22" s="43">
        <v>73875000</v>
      </c>
      <c r="I22" s="44">
        <v>66250748</v>
      </c>
      <c r="J22" s="43">
        <v>59782000</v>
      </c>
      <c r="K22" s="44">
        <v>94535656</v>
      </c>
      <c r="L22" s="43">
        <v>52601000</v>
      </c>
      <c r="M22" s="44">
        <v>16894449</v>
      </c>
      <c r="N22" s="43"/>
      <c r="O22" s="44"/>
      <c r="P22" s="43">
        <f t="shared" si="5"/>
        <v>186258000</v>
      </c>
      <c r="Q22" s="44">
        <f t="shared" si="6"/>
        <v>177680853</v>
      </c>
      <c r="R22" s="24">
        <f t="shared" si="7"/>
        <v>-12.011976849218827</v>
      </c>
      <c r="S22" s="25">
        <f t="shared" si="8"/>
        <v>-82.129019129036351</v>
      </c>
      <c r="T22" s="24">
        <f t="shared" si="9"/>
        <v>43.190561325644005</v>
      </c>
      <c r="U22" s="26">
        <f t="shared" si="10"/>
        <v>41.201643837522347</v>
      </c>
      <c r="V22" s="43"/>
      <c r="W22" s="44"/>
    </row>
    <row r="23" spans="1:23" x14ac:dyDescent="0.2">
      <c r="A23" s="23" t="s">
        <v>49</v>
      </c>
      <c r="B23" s="42">
        <v>100000000</v>
      </c>
      <c r="C23" s="42">
        <v>55434000</v>
      </c>
      <c r="D23" s="42"/>
      <c r="E23" s="42">
        <f t="shared" si="4"/>
        <v>155434000</v>
      </c>
      <c r="F23" s="43">
        <v>100000000</v>
      </c>
      <c r="G23" s="44">
        <v>155434000</v>
      </c>
      <c r="H23" s="43">
        <v>40000000</v>
      </c>
      <c r="I23" s="44">
        <v>44297246</v>
      </c>
      <c r="J23" s="43">
        <v>32277000</v>
      </c>
      <c r="K23" s="44">
        <v>30702754</v>
      </c>
      <c r="L23" s="43"/>
      <c r="M23" s="44">
        <v>14376546</v>
      </c>
      <c r="N23" s="43"/>
      <c r="O23" s="44"/>
      <c r="P23" s="43">
        <f t="shared" si="5"/>
        <v>72277000</v>
      </c>
      <c r="Q23" s="44">
        <f t="shared" si="6"/>
        <v>89376546</v>
      </c>
      <c r="R23" s="24">
        <f t="shared" si="7"/>
        <v>-100</v>
      </c>
      <c r="S23" s="25">
        <f t="shared" si="8"/>
        <v>-53.175060452231747</v>
      </c>
      <c r="T23" s="24">
        <f t="shared" si="9"/>
        <v>46.500122238377706</v>
      </c>
      <c r="U23" s="26">
        <f t="shared" si="10"/>
        <v>57.501284146325773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6427000</v>
      </c>
      <c r="C28" s="39">
        <f t="shared" si="11"/>
        <v>9085000</v>
      </c>
      <c r="D28" s="39">
        <f t="shared" si="11"/>
        <v>0</v>
      </c>
      <c r="E28" s="39">
        <f t="shared" si="11"/>
        <v>15512000</v>
      </c>
      <c r="F28" s="40">
        <f t="shared" si="11"/>
        <v>15512000</v>
      </c>
      <c r="G28" s="41">
        <f t="shared" si="11"/>
        <v>15512000</v>
      </c>
      <c r="H28" s="40">
        <f t="shared" si="11"/>
        <v>1510000</v>
      </c>
      <c r="I28" s="41">
        <f t="shared" si="11"/>
        <v>1501141</v>
      </c>
      <c r="J28" s="40">
        <f t="shared" si="11"/>
        <v>2763000</v>
      </c>
      <c r="K28" s="41">
        <f t="shared" si="11"/>
        <v>2656405</v>
      </c>
      <c r="L28" s="40">
        <f t="shared" si="11"/>
        <v>167000</v>
      </c>
      <c r="M28" s="41">
        <f t="shared" si="11"/>
        <v>1752199</v>
      </c>
      <c r="N28" s="40">
        <f t="shared" si="11"/>
        <v>0</v>
      </c>
      <c r="O28" s="41">
        <f t="shared" si="11"/>
        <v>0</v>
      </c>
      <c r="P28" s="40">
        <f t="shared" si="11"/>
        <v>4440000</v>
      </c>
      <c r="Q28" s="41">
        <f t="shared" si="11"/>
        <v>5909745</v>
      </c>
      <c r="R28" s="20">
        <f t="shared" si="7"/>
        <v>-93.955845095910234</v>
      </c>
      <c r="S28" s="21">
        <f t="shared" si="8"/>
        <v>-34.038710211733523</v>
      </c>
      <c r="T28" s="20">
        <f t="shared" si="9"/>
        <v>28.623001547189276</v>
      </c>
      <c r="U28" s="22">
        <f t="shared" si="10"/>
        <v>38.097891954615783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1200000</v>
      </c>
      <c r="C31" s="42"/>
      <c r="D31" s="42"/>
      <c r="E31" s="42">
        <f t="shared" si="4"/>
        <v>1200000</v>
      </c>
      <c r="F31" s="43">
        <v>1200000</v>
      </c>
      <c r="G31" s="44">
        <v>1200000</v>
      </c>
      <c r="H31" s="43">
        <v>204000</v>
      </c>
      <c r="I31" s="44">
        <v>195141</v>
      </c>
      <c r="J31" s="43">
        <v>328000</v>
      </c>
      <c r="K31" s="44">
        <v>304405</v>
      </c>
      <c r="L31" s="43">
        <v>167000</v>
      </c>
      <c r="M31" s="44">
        <v>183199</v>
      </c>
      <c r="N31" s="43"/>
      <c r="O31" s="44"/>
      <c r="P31" s="43">
        <f t="shared" si="5"/>
        <v>699000</v>
      </c>
      <c r="Q31" s="44">
        <f t="shared" si="6"/>
        <v>682745</v>
      </c>
      <c r="R31" s="24">
        <f t="shared" si="7"/>
        <v>-49.085365853658537</v>
      </c>
      <c r="S31" s="25">
        <f t="shared" si="8"/>
        <v>-39.817348598084791</v>
      </c>
      <c r="T31" s="24">
        <f t="shared" si="9"/>
        <v>58.25</v>
      </c>
      <c r="U31" s="26">
        <f t="shared" si="10"/>
        <v>56.895416666666662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5227000</v>
      </c>
      <c r="C33" s="42"/>
      <c r="D33" s="42"/>
      <c r="E33" s="42">
        <f t="shared" si="4"/>
        <v>5227000</v>
      </c>
      <c r="F33" s="43">
        <v>5227000</v>
      </c>
      <c r="G33" s="44">
        <v>5227000</v>
      </c>
      <c r="H33" s="43">
        <v>1306000</v>
      </c>
      <c r="I33" s="44">
        <v>1306000</v>
      </c>
      <c r="J33" s="43">
        <v>2435000</v>
      </c>
      <c r="K33" s="44">
        <v>2352000</v>
      </c>
      <c r="L33" s="43"/>
      <c r="M33" s="44">
        <v>1569000</v>
      </c>
      <c r="N33" s="43"/>
      <c r="O33" s="44"/>
      <c r="P33" s="43">
        <f t="shared" si="5"/>
        <v>3741000</v>
      </c>
      <c r="Q33" s="44">
        <f t="shared" si="6"/>
        <v>5227000</v>
      </c>
      <c r="R33" s="24">
        <f t="shared" si="7"/>
        <v>-100</v>
      </c>
      <c r="S33" s="25">
        <f t="shared" si="8"/>
        <v>-33.290816326530617</v>
      </c>
      <c r="T33" s="24">
        <f t="shared" si="9"/>
        <v>71.570690644729297</v>
      </c>
      <c r="U33" s="26">
        <f t="shared" si="10"/>
        <v>100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9085000</v>
      </c>
      <c r="D37" s="42"/>
      <c r="E37" s="42">
        <f t="shared" si="4"/>
        <v>9085000</v>
      </c>
      <c r="F37" s="43">
        <v>9085000</v>
      </c>
      <c r="G37" s="44">
        <v>9085000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1591000</v>
      </c>
      <c r="C43" s="45">
        <f t="shared" si="20"/>
        <v>0</v>
      </c>
      <c r="D43" s="45">
        <f t="shared" si="20"/>
        <v>0</v>
      </c>
      <c r="E43" s="45">
        <f t="shared" si="20"/>
        <v>1591000</v>
      </c>
      <c r="F43" s="46">
        <f t="shared" si="20"/>
        <v>1591000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1591000</v>
      </c>
      <c r="C56" s="39">
        <f t="shared" si="24"/>
        <v>0</v>
      </c>
      <c r="D56" s="39">
        <f t="shared" si="24"/>
        <v>0</v>
      </c>
      <c r="E56" s="39">
        <f t="shared" si="24"/>
        <v>1591000</v>
      </c>
      <c r="F56" s="40">
        <f t="shared" si="24"/>
        <v>1591000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1591000</v>
      </c>
      <c r="C59" s="42"/>
      <c r="D59" s="42"/>
      <c r="E59" s="42">
        <f t="shared" si="13"/>
        <v>1591000</v>
      </c>
      <c r="F59" s="43">
        <v>1591000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581610000</v>
      </c>
      <c r="C61" s="39">
        <f t="shared" si="26"/>
        <v>286970000</v>
      </c>
      <c r="D61" s="39">
        <f t="shared" si="26"/>
        <v>0</v>
      </c>
      <c r="E61" s="39">
        <f t="shared" si="26"/>
        <v>868580000</v>
      </c>
      <c r="F61" s="40">
        <f t="shared" si="26"/>
        <v>595899000</v>
      </c>
      <c r="G61" s="41">
        <f t="shared" si="26"/>
        <v>640742000</v>
      </c>
      <c r="H61" s="40">
        <f t="shared" si="26"/>
        <v>232839000</v>
      </c>
      <c r="I61" s="41">
        <f t="shared" si="26"/>
        <v>243519844</v>
      </c>
      <c r="J61" s="40">
        <f t="shared" si="26"/>
        <v>142173000</v>
      </c>
      <c r="K61" s="41">
        <f t="shared" si="26"/>
        <v>178135518</v>
      </c>
      <c r="L61" s="40">
        <f t="shared" si="26"/>
        <v>134001000</v>
      </c>
      <c r="M61" s="41">
        <f t="shared" si="26"/>
        <v>33023194</v>
      </c>
      <c r="N61" s="40">
        <f t="shared" si="26"/>
        <v>0</v>
      </c>
      <c r="O61" s="41">
        <f t="shared" si="26"/>
        <v>0</v>
      </c>
      <c r="P61" s="40">
        <f t="shared" si="26"/>
        <v>509013000</v>
      </c>
      <c r="Q61" s="41">
        <f t="shared" si="26"/>
        <v>454678556</v>
      </c>
      <c r="R61" s="20">
        <f t="shared" si="16"/>
        <v>-5.7479268215483952</v>
      </c>
      <c r="S61" s="21">
        <f t="shared" si="17"/>
        <v>-81.461757671482445</v>
      </c>
      <c r="T61" s="20">
        <f t="shared" si="18"/>
        <v>58.602892076722924</v>
      </c>
      <c r="U61" s="22">
        <f t="shared" si="19"/>
        <v>52.347343480163019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581610000</v>
      </c>
      <c r="C65" s="48">
        <f t="shared" si="30"/>
        <v>286970000</v>
      </c>
      <c r="D65" s="48">
        <f t="shared" si="30"/>
        <v>0</v>
      </c>
      <c r="E65" s="48">
        <f t="shared" si="30"/>
        <v>868580000</v>
      </c>
      <c r="F65" s="49">
        <f t="shared" si="30"/>
        <v>595899000</v>
      </c>
      <c r="G65" s="50">
        <f t="shared" si="30"/>
        <v>640742000</v>
      </c>
      <c r="H65" s="49">
        <f t="shared" si="30"/>
        <v>232839000</v>
      </c>
      <c r="I65" s="50">
        <f t="shared" si="30"/>
        <v>243519844</v>
      </c>
      <c r="J65" s="49">
        <f t="shared" si="30"/>
        <v>142173000</v>
      </c>
      <c r="K65" s="50">
        <f t="shared" si="30"/>
        <v>178135518</v>
      </c>
      <c r="L65" s="49">
        <f t="shared" si="30"/>
        <v>134001000</v>
      </c>
      <c r="M65" s="51">
        <f t="shared" si="30"/>
        <v>33023194</v>
      </c>
      <c r="N65" s="49">
        <f t="shared" si="30"/>
        <v>0</v>
      </c>
      <c r="O65" s="50">
        <f t="shared" si="30"/>
        <v>0</v>
      </c>
      <c r="P65" s="49">
        <f t="shared" si="30"/>
        <v>509013000</v>
      </c>
      <c r="Q65" s="50">
        <f t="shared" si="30"/>
        <v>454678556</v>
      </c>
      <c r="R65" s="34">
        <f t="shared" si="16"/>
        <v>-5.7479268215483952</v>
      </c>
      <c r="S65" s="35">
        <f t="shared" si="17"/>
        <v>-81.461757671482445</v>
      </c>
      <c r="T65" s="34">
        <f t="shared" si="18"/>
        <v>58.602892076722924</v>
      </c>
      <c r="U65" s="35">
        <f t="shared" si="19"/>
        <v>52.347343480163019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257400000</v>
      </c>
      <c r="C8" s="36">
        <f t="shared" si="0"/>
        <v>-1800000</v>
      </c>
      <c r="D8" s="36">
        <f t="shared" si="0"/>
        <v>0</v>
      </c>
      <c r="E8" s="36">
        <f t="shared" si="0"/>
        <v>255600000</v>
      </c>
      <c r="F8" s="37">
        <f t="shared" si="0"/>
        <v>255600000</v>
      </c>
      <c r="G8" s="38">
        <f t="shared" si="0"/>
        <v>255600000</v>
      </c>
      <c r="H8" s="37">
        <f t="shared" si="0"/>
        <v>69638000</v>
      </c>
      <c r="I8" s="38">
        <f t="shared" si="0"/>
        <v>0</v>
      </c>
      <c r="J8" s="37">
        <f t="shared" si="0"/>
        <v>48821000</v>
      </c>
      <c r="K8" s="38">
        <f t="shared" si="0"/>
        <v>0</v>
      </c>
      <c r="L8" s="37">
        <f t="shared" si="0"/>
        <v>72182000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190641000</v>
      </c>
      <c r="Q8" s="38">
        <f t="shared" si="0"/>
        <v>0</v>
      </c>
      <c r="R8" s="16">
        <f>IF(($J8       =0),0,((($L8       -$J8       )/$J8       )*100))</f>
        <v>47.850310317281497</v>
      </c>
      <c r="S8" s="17">
        <f>IF(($K8       =0),0,((($M8       -$K8       )/$K8       )*100))</f>
        <v>0</v>
      </c>
      <c r="T8" s="16">
        <f>IF(($E8       =0),0,(($P8       /$E8       )*100))</f>
        <v>74.585680751173712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249630000</v>
      </c>
      <c r="C9" s="39">
        <f t="shared" si="2"/>
        <v>-1800000</v>
      </c>
      <c r="D9" s="39">
        <f t="shared" si="2"/>
        <v>0</v>
      </c>
      <c r="E9" s="39">
        <f t="shared" si="2"/>
        <v>247830000</v>
      </c>
      <c r="F9" s="40">
        <f t="shared" si="2"/>
        <v>247830000</v>
      </c>
      <c r="G9" s="41">
        <f t="shared" si="2"/>
        <v>247830000</v>
      </c>
      <c r="H9" s="40">
        <f t="shared" si="2"/>
        <v>68453000</v>
      </c>
      <c r="I9" s="41">
        <f t="shared" si="2"/>
        <v>0</v>
      </c>
      <c r="J9" s="40">
        <f t="shared" si="2"/>
        <v>46561000</v>
      </c>
      <c r="K9" s="41">
        <f t="shared" si="2"/>
        <v>0</v>
      </c>
      <c r="L9" s="40">
        <f t="shared" si="2"/>
        <v>71955000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186969000</v>
      </c>
      <c r="Q9" s="41">
        <f t="shared" si="2"/>
        <v>0</v>
      </c>
      <c r="R9" s="20">
        <f>IF(($J9       =0),0,((($L9       -$J9       )/$J9       )*100))</f>
        <v>54.539206632159967</v>
      </c>
      <c r="S9" s="21">
        <f>IF(($K9       =0),0,((($M9       -$K9       )/$K9       )*100))</f>
        <v>0</v>
      </c>
      <c r="T9" s="20">
        <f>IF(($E9       =0),0,(($P9       /$E9       )*100))</f>
        <v>75.442440382520275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246685000</v>
      </c>
      <c r="C10" s="42">
        <v>-2446000</v>
      </c>
      <c r="D10" s="42"/>
      <c r="E10" s="42">
        <f t="shared" ref="E10:E41" si="4">$B10      +$C10      +$D10</f>
        <v>244239000</v>
      </c>
      <c r="F10" s="43">
        <v>244239000</v>
      </c>
      <c r="G10" s="44">
        <v>244239000</v>
      </c>
      <c r="H10" s="43">
        <v>67991000</v>
      </c>
      <c r="I10" s="44"/>
      <c r="J10" s="43">
        <v>45344000</v>
      </c>
      <c r="K10" s="44"/>
      <c r="L10" s="43">
        <v>71560000</v>
      </c>
      <c r="M10" s="44"/>
      <c r="N10" s="43"/>
      <c r="O10" s="44"/>
      <c r="P10" s="43">
        <f t="shared" ref="P10:P41" si="5">$H10      +$J10      +$L10      +$N10</f>
        <v>184895000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57.815808045165838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75.702488136620289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2945000</v>
      </c>
      <c r="C16" s="42">
        <v>646000</v>
      </c>
      <c r="D16" s="42"/>
      <c r="E16" s="42">
        <f t="shared" si="4"/>
        <v>3591000</v>
      </c>
      <c r="F16" s="43">
        <v>3591000</v>
      </c>
      <c r="G16" s="44">
        <v>3591000</v>
      </c>
      <c r="H16" s="43">
        <v>462000</v>
      </c>
      <c r="I16" s="44"/>
      <c r="J16" s="43">
        <v>1217000</v>
      </c>
      <c r="K16" s="44"/>
      <c r="L16" s="43">
        <v>395000</v>
      </c>
      <c r="M16" s="44"/>
      <c r="N16" s="43"/>
      <c r="O16" s="44"/>
      <c r="P16" s="43">
        <f t="shared" si="5"/>
        <v>2074000</v>
      </c>
      <c r="Q16" s="44">
        <f t="shared" si="6"/>
        <v>0</v>
      </c>
      <c r="R16" s="24">
        <f t="shared" si="7"/>
        <v>-67.543138866064083</v>
      </c>
      <c r="S16" s="25">
        <f t="shared" si="8"/>
        <v>0</v>
      </c>
      <c r="T16" s="24">
        <f t="shared" si="9"/>
        <v>57.755499860763017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7770000</v>
      </c>
      <c r="C28" s="39">
        <f t="shared" si="11"/>
        <v>0</v>
      </c>
      <c r="D28" s="39">
        <f t="shared" si="11"/>
        <v>0</v>
      </c>
      <c r="E28" s="39">
        <f t="shared" si="11"/>
        <v>7770000</v>
      </c>
      <c r="F28" s="40">
        <f t="shared" si="11"/>
        <v>7770000</v>
      </c>
      <c r="G28" s="41">
        <f t="shared" si="11"/>
        <v>7770000</v>
      </c>
      <c r="H28" s="40">
        <f t="shared" si="11"/>
        <v>1185000</v>
      </c>
      <c r="I28" s="41">
        <f t="shared" si="11"/>
        <v>0</v>
      </c>
      <c r="J28" s="40">
        <f t="shared" si="11"/>
        <v>2260000</v>
      </c>
      <c r="K28" s="41">
        <f t="shared" si="11"/>
        <v>0</v>
      </c>
      <c r="L28" s="40">
        <f t="shared" si="11"/>
        <v>227000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3672000</v>
      </c>
      <c r="Q28" s="41">
        <f t="shared" si="11"/>
        <v>0</v>
      </c>
      <c r="R28" s="20">
        <f t="shared" si="7"/>
        <v>-89.955752212389385</v>
      </c>
      <c r="S28" s="21">
        <f t="shared" si="8"/>
        <v>0</v>
      </c>
      <c r="T28" s="20">
        <f t="shared" si="9"/>
        <v>47.25868725868726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3500000</v>
      </c>
      <c r="C31" s="42"/>
      <c r="D31" s="42"/>
      <c r="E31" s="42">
        <f t="shared" si="4"/>
        <v>3500000</v>
      </c>
      <c r="F31" s="43">
        <v>3500000</v>
      </c>
      <c r="G31" s="44">
        <v>3500000</v>
      </c>
      <c r="H31" s="43">
        <v>118000</v>
      </c>
      <c r="I31" s="44"/>
      <c r="J31" s="43"/>
      <c r="K31" s="44"/>
      <c r="L31" s="43"/>
      <c r="M31" s="44"/>
      <c r="N31" s="43"/>
      <c r="O31" s="44"/>
      <c r="P31" s="43">
        <f t="shared" si="5"/>
        <v>118000</v>
      </c>
      <c r="Q31" s="44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3.3714285714285719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4270000</v>
      </c>
      <c r="C33" s="42"/>
      <c r="D33" s="42"/>
      <c r="E33" s="42">
        <f t="shared" si="4"/>
        <v>4270000</v>
      </c>
      <c r="F33" s="43">
        <v>4270000</v>
      </c>
      <c r="G33" s="44">
        <v>4270000</v>
      </c>
      <c r="H33" s="43">
        <v>1067000</v>
      </c>
      <c r="I33" s="44"/>
      <c r="J33" s="43">
        <v>2260000</v>
      </c>
      <c r="K33" s="44"/>
      <c r="L33" s="43">
        <v>227000</v>
      </c>
      <c r="M33" s="44"/>
      <c r="N33" s="43"/>
      <c r="O33" s="44"/>
      <c r="P33" s="43">
        <f t="shared" si="5"/>
        <v>3554000</v>
      </c>
      <c r="Q33" s="44">
        <f t="shared" si="6"/>
        <v>0</v>
      </c>
      <c r="R33" s="24">
        <f t="shared" si="7"/>
        <v>-89.955752212389385</v>
      </c>
      <c r="S33" s="25">
        <f t="shared" si="8"/>
        <v>0</v>
      </c>
      <c r="T33" s="24">
        <f t="shared" si="9"/>
        <v>83.231850117096016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201175000</v>
      </c>
      <c r="C43" s="45">
        <f t="shared" si="20"/>
        <v>0</v>
      </c>
      <c r="D43" s="45">
        <f t="shared" si="20"/>
        <v>0</v>
      </c>
      <c r="E43" s="45">
        <f t="shared" si="20"/>
        <v>201175000</v>
      </c>
      <c r="F43" s="46">
        <f t="shared" si="20"/>
        <v>201175000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200000000</v>
      </c>
      <c r="C44" s="39">
        <f t="shared" si="22"/>
        <v>0</v>
      </c>
      <c r="D44" s="39">
        <f t="shared" si="22"/>
        <v>0</v>
      </c>
      <c r="E44" s="39">
        <f t="shared" si="22"/>
        <v>200000000</v>
      </c>
      <c r="F44" s="40">
        <f t="shared" si="22"/>
        <v>200000000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>
        <v>200000000</v>
      </c>
      <c r="C53" s="42"/>
      <c r="D53" s="42"/>
      <c r="E53" s="42">
        <f t="shared" si="13"/>
        <v>200000000</v>
      </c>
      <c r="F53" s="43">
        <v>200000000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1175000</v>
      </c>
      <c r="C56" s="39">
        <f t="shared" si="24"/>
        <v>0</v>
      </c>
      <c r="D56" s="39">
        <f t="shared" si="24"/>
        <v>0</v>
      </c>
      <c r="E56" s="39">
        <f t="shared" si="24"/>
        <v>1175000</v>
      </c>
      <c r="F56" s="40">
        <f t="shared" si="24"/>
        <v>1175000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1175000</v>
      </c>
      <c r="C59" s="42"/>
      <c r="D59" s="42"/>
      <c r="E59" s="42">
        <f t="shared" si="13"/>
        <v>1175000</v>
      </c>
      <c r="F59" s="43">
        <v>1175000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458575000</v>
      </c>
      <c r="C61" s="39">
        <f t="shared" si="26"/>
        <v>-1800000</v>
      </c>
      <c r="D61" s="39">
        <f t="shared" si="26"/>
        <v>0</v>
      </c>
      <c r="E61" s="39">
        <f t="shared" si="26"/>
        <v>456775000</v>
      </c>
      <c r="F61" s="40">
        <f t="shared" si="26"/>
        <v>456775000</v>
      </c>
      <c r="G61" s="41">
        <f t="shared" si="26"/>
        <v>255600000</v>
      </c>
      <c r="H61" s="40">
        <f t="shared" si="26"/>
        <v>69638000</v>
      </c>
      <c r="I61" s="41">
        <f t="shared" si="26"/>
        <v>0</v>
      </c>
      <c r="J61" s="40">
        <f t="shared" si="26"/>
        <v>48821000</v>
      </c>
      <c r="K61" s="41">
        <f t="shared" si="26"/>
        <v>0</v>
      </c>
      <c r="L61" s="40">
        <f t="shared" si="26"/>
        <v>72182000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190641000</v>
      </c>
      <c r="Q61" s="41">
        <f t="shared" si="26"/>
        <v>0</v>
      </c>
      <c r="R61" s="20">
        <f t="shared" si="16"/>
        <v>47.850310317281497</v>
      </c>
      <c r="S61" s="21">
        <f t="shared" si="17"/>
        <v>0</v>
      </c>
      <c r="T61" s="20">
        <f t="shared" si="18"/>
        <v>41.736303431667672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458575000</v>
      </c>
      <c r="C65" s="48">
        <f t="shared" si="30"/>
        <v>-1800000</v>
      </c>
      <c r="D65" s="48">
        <f t="shared" si="30"/>
        <v>0</v>
      </c>
      <c r="E65" s="48">
        <f t="shared" si="30"/>
        <v>456775000</v>
      </c>
      <c r="F65" s="49">
        <f t="shared" si="30"/>
        <v>456775000</v>
      </c>
      <c r="G65" s="50">
        <f t="shared" si="30"/>
        <v>255600000</v>
      </c>
      <c r="H65" s="49">
        <f t="shared" si="30"/>
        <v>69638000</v>
      </c>
      <c r="I65" s="50">
        <f t="shared" si="30"/>
        <v>0</v>
      </c>
      <c r="J65" s="49">
        <f t="shared" si="30"/>
        <v>48821000</v>
      </c>
      <c r="K65" s="50">
        <f t="shared" si="30"/>
        <v>0</v>
      </c>
      <c r="L65" s="49">
        <f t="shared" si="30"/>
        <v>72182000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190641000</v>
      </c>
      <c r="Q65" s="50">
        <f t="shared" si="30"/>
        <v>0</v>
      </c>
      <c r="R65" s="34">
        <f t="shared" si="16"/>
        <v>47.850310317281497</v>
      </c>
      <c r="S65" s="35">
        <f t="shared" si="17"/>
        <v>0</v>
      </c>
      <c r="T65" s="34">
        <f t="shared" si="18"/>
        <v>41.736303431667672</v>
      </c>
      <c r="U65" s="35">
        <f t="shared" si="19"/>
        <v>0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153</v>
      </c>
      <c r="B6" s="9" t="s">
        <v>1</v>
      </c>
      <c r="C6" s="9" t="s">
        <v>153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519317000</v>
      </c>
      <c r="C8" s="36">
        <f t="shared" si="0"/>
        <v>-28153000</v>
      </c>
      <c r="D8" s="36">
        <f t="shared" si="0"/>
        <v>0</v>
      </c>
      <c r="E8" s="36">
        <f t="shared" si="0"/>
        <v>491164000</v>
      </c>
      <c r="F8" s="37">
        <f t="shared" si="0"/>
        <v>517664000</v>
      </c>
      <c r="G8" s="38">
        <f t="shared" si="0"/>
        <v>456420000</v>
      </c>
      <c r="H8" s="37">
        <f t="shared" si="0"/>
        <v>117791000</v>
      </c>
      <c r="I8" s="38">
        <f t="shared" si="0"/>
        <v>112316053</v>
      </c>
      <c r="J8" s="37">
        <f t="shared" si="0"/>
        <v>140054000</v>
      </c>
      <c r="K8" s="38">
        <f t="shared" si="0"/>
        <v>156633356</v>
      </c>
      <c r="L8" s="37">
        <f t="shared" si="0"/>
        <v>137912000</v>
      </c>
      <c r="M8" s="38">
        <f t="shared" si="0"/>
        <v>110010594</v>
      </c>
      <c r="N8" s="37">
        <f t="shared" si="0"/>
        <v>0</v>
      </c>
      <c r="O8" s="38">
        <f t="shared" si="0"/>
        <v>0</v>
      </c>
      <c r="P8" s="37">
        <f t="shared" si="0"/>
        <v>395757000</v>
      </c>
      <c r="Q8" s="38">
        <f t="shared" si="0"/>
        <v>378960003</v>
      </c>
      <c r="R8" s="16">
        <f>IF(($J8       =0),0,((($L8       -$J8       )/$J8       )*100))</f>
        <v>-1.5294100846816228</v>
      </c>
      <c r="S8" s="17">
        <f>IF(($K8       =0),0,((($M8       -$K8       )/$K8       )*100))</f>
        <v>-29.765538574044214</v>
      </c>
      <c r="T8" s="16">
        <f>IF(($E8       =0),0,(($P8       /$E8       )*100))</f>
        <v>80.575327181959594</v>
      </c>
      <c r="U8" s="18">
        <f>IF(($E8       =0),0,(($Q8       /$E8       )*100))</f>
        <v>77.155492462802641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514077000</v>
      </c>
      <c r="C9" s="39">
        <f t="shared" si="2"/>
        <v>-28453000</v>
      </c>
      <c r="D9" s="39">
        <f t="shared" si="2"/>
        <v>0</v>
      </c>
      <c r="E9" s="39">
        <f t="shared" si="2"/>
        <v>485624000</v>
      </c>
      <c r="F9" s="40">
        <f t="shared" si="2"/>
        <v>512124000</v>
      </c>
      <c r="G9" s="41">
        <f t="shared" si="2"/>
        <v>450880000</v>
      </c>
      <c r="H9" s="40">
        <f t="shared" si="2"/>
        <v>116624000</v>
      </c>
      <c r="I9" s="41">
        <f t="shared" si="2"/>
        <v>111144604</v>
      </c>
      <c r="J9" s="40">
        <f t="shared" si="2"/>
        <v>137693000</v>
      </c>
      <c r="K9" s="41">
        <f t="shared" si="2"/>
        <v>154271850</v>
      </c>
      <c r="L9" s="40">
        <f t="shared" si="2"/>
        <v>137536000</v>
      </c>
      <c r="M9" s="41">
        <f t="shared" si="2"/>
        <v>108634640</v>
      </c>
      <c r="N9" s="40">
        <f t="shared" si="2"/>
        <v>0</v>
      </c>
      <c r="O9" s="41">
        <f t="shared" si="2"/>
        <v>0</v>
      </c>
      <c r="P9" s="40">
        <f t="shared" si="2"/>
        <v>391853000</v>
      </c>
      <c r="Q9" s="41">
        <f t="shared" si="2"/>
        <v>374051094</v>
      </c>
      <c r="R9" s="20">
        <f>IF(($J9       =0),0,((($L9       -$J9       )/$J9       )*100))</f>
        <v>-0.11402177307488397</v>
      </c>
      <c r="S9" s="21">
        <f>IF(($K9       =0),0,((($M9       -$K9       )/$K9       )*100))</f>
        <v>-29.58233144932144</v>
      </c>
      <c r="T9" s="20">
        <f>IF(($E9       =0),0,(($P9       /$E9       )*100))</f>
        <v>80.690616608734331</v>
      </c>
      <c r="U9" s="22">
        <f>IF(($E9       =0),0,(($Q9       /$E9       )*100))</f>
        <v>77.024836910861083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196496000</v>
      </c>
      <c r="C10" s="42">
        <v>-1953000</v>
      </c>
      <c r="D10" s="42"/>
      <c r="E10" s="42">
        <f t="shared" ref="E10:E41" si="4">$B10      +$C10      +$D10</f>
        <v>194543000</v>
      </c>
      <c r="F10" s="43">
        <v>194543000</v>
      </c>
      <c r="G10" s="44">
        <v>194543000</v>
      </c>
      <c r="H10" s="43">
        <v>37563000</v>
      </c>
      <c r="I10" s="44">
        <v>36149456</v>
      </c>
      <c r="J10" s="43">
        <v>63087000</v>
      </c>
      <c r="K10" s="44">
        <v>69635757</v>
      </c>
      <c r="L10" s="43">
        <v>64421000</v>
      </c>
      <c r="M10" s="44">
        <v>37120357</v>
      </c>
      <c r="N10" s="43"/>
      <c r="O10" s="44"/>
      <c r="P10" s="43">
        <f t="shared" ref="P10:P41" si="5">$H10      +$J10      +$L10      +$N10</f>
        <v>165071000</v>
      </c>
      <c r="Q10" s="44">
        <f t="shared" ref="Q10:Q41" si="6">$I10      +$K10      +$M10      +$O10</f>
        <v>142905570</v>
      </c>
      <c r="R10" s="24">
        <f t="shared" ref="R10:R41" si="7">IF(($J10      =0),0,((($L10      -$J10      )/$J10      )*100))</f>
        <v>2.114540238083916</v>
      </c>
      <c r="S10" s="25">
        <f t="shared" ref="S10:S41" si="8">IF(($K10      =0),0,((($M10      -$K10      )/$K10      )*100))</f>
        <v>-46.693539929493404</v>
      </c>
      <c r="T10" s="24">
        <f t="shared" ref="T10:T41" si="9">IF(($E10      =0),0,(($P10      /$E10      )*100))</f>
        <v>84.850649984836252</v>
      </c>
      <c r="U10" s="26">
        <f t="shared" ref="U10:U41" si="10">IF(($E10      =0),0,(($Q10      /$E10      )*100))</f>
        <v>73.457060906843225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2837000</v>
      </c>
      <c r="C16" s="42"/>
      <c r="D16" s="42"/>
      <c r="E16" s="42">
        <f t="shared" si="4"/>
        <v>2837000</v>
      </c>
      <c r="F16" s="43">
        <v>2837000</v>
      </c>
      <c r="G16" s="44">
        <v>2837000</v>
      </c>
      <c r="H16" s="43">
        <v>753000</v>
      </c>
      <c r="I16" s="44">
        <v>152682</v>
      </c>
      <c r="J16" s="43">
        <v>671000</v>
      </c>
      <c r="K16" s="44">
        <v>1270519</v>
      </c>
      <c r="L16" s="43">
        <v>735000</v>
      </c>
      <c r="M16" s="44">
        <v>727472</v>
      </c>
      <c r="N16" s="43"/>
      <c r="O16" s="44"/>
      <c r="P16" s="43">
        <f t="shared" si="5"/>
        <v>2159000</v>
      </c>
      <c r="Q16" s="44">
        <f t="shared" si="6"/>
        <v>2150673</v>
      </c>
      <c r="R16" s="24">
        <f t="shared" si="7"/>
        <v>9.5380029806259312</v>
      </c>
      <c r="S16" s="25">
        <f t="shared" si="8"/>
        <v>-42.742139236013003</v>
      </c>
      <c r="T16" s="24">
        <f t="shared" si="9"/>
        <v>76.101515685583365</v>
      </c>
      <c r="U16" s="26">
        <f t="shared" si="10"/>
        <v>75.808001409940076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214744000</v>
      </c>
      <c r="C22" s="42">
        <v>-20000000</v>
      </c>
      <c r="D22" s="42"/>
      <c r="E22" s="42">
        <f t="shared" si="4"/>
        <v>194744000</v>
      </c>
      <c r="F22" s="43">
        <v>214744000</v>
      </c>
      <c r="G22" s="44">
        <v>160000000</v>
      </c>
      <c r="H22" s="43">
        <v>45686000</v>
      </c>
      <c r="I22" s="44">
        <v>45431721</v>
      </c>
      <c r="J22" s="43">
        <v>55427000</v>
      </c>
      <c r="K22" s="44">
        <v>55560230</v>
      </c>
      <c r="L22" s="43">
        <v>55882000</v>
      </c>
      <c r="M22" s="44">
        <v>54435912</v>
      </c>
      <c r="N22" s="43"/>
      <c r="O22" s="44"/>
      <c r="P22" s="43">
        <f t="shared" si="5"/>
        <v>156995000</v>
      </c>
      <c r="Q22" s="44">
        <f t="shared" si="6"/>
        <v>155427863</v>
      </c>
      <c r="R22" s="24">
        <f t="shared" si="7"/>
        <v>0.82089956158550892</v>
      </c>
      <c r="S22" s="25">
        <f t="shared" si="8"/>
        <v>-2.0236021341164352</v>
      </c>
      <c r="T22" s="24">
        <f t="shared" si="9"/>
        <v>80.616090868011341</v>
      </c>
      <c r="U22" s="26">
        <f t="shared" si="10"/>
        <v>79.811374419751061</v>
      </c>
      <c r="V22" s="43"/>
      <c r="W22" s="44"/>
    </row>
    <row r="23" spans="1:23" x14ac:dyDescent="0.2">
      <c r="A23" s="23" t="s">
        <v>49</v>
      </c>
      <c r="B23" s="42">
        <v>100000000</v>
      </c>
      <c r="C23" s="42">
        <v>-6500000</v>
      </c>
      <c r="D23" s="42"/>
      <c r="E23" s="42">
        <f t="shared" si="4"/>
        <v>93500000</v>
      </c>
      <c r="F23" s="43">
        <v>100000000</v>
      </c>
      <c r="G23" s="44">
        <v>93500000</v>
      </c>
      <c r="H23" s="43">
        <v>32622000</v>
      </c>
      <c r="I23" s="44">
        <v>29410745</v>
      </c>
      <c r="J23" s="43">
        <v>18508000</v>
      </c>
      <c r="K23" s="44">
        <v>27805344</v>
      </c>
      <c r="L23" s="43">
        <v>16498000</v>
      </c>
      <c r="M23" s="44">
        <v>16350899</v>
      </c>
      <c r="N23" s="43"/>
      <c r="O23" s="44"/>
      <c r="P23" s="43">
        <f t="shared" si="5"/>
        <v>67628000</v>
      </c>
      <c r="Q23" s="44">
        <f t="shared" si="6"/>
        <v>73566988</v>
      </c>
      <c r="R23" s="24">
        <f t="shared" si="7"/>
        <v>-10.860168575751027</v>
      </c>
      <c r="S23" s="25">
        <f t="shared" si="8"/>
        <v>-41.195120621417239</v>
      </c>
      <c r="T23" s="24">
        <f t="shared" si="9"/>
        <v>72.329411764705881</v>
      </c>
      <c r="U23" s="26">
        <f t="shared" si="10"/>
        <v>78.681270588235293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5240000</v>
      </c>
      <c r="C28" s="39">
        <f t="shared" si="11"/>
        <v>300000</v>
      </c>
      <c r="D28" s="39">
        <f t="shared" si="11"/>
        <v>0</v>
      </c>
      <c r="E28" s="39">
        <f t="shared" si="11"/>
        <v>5540000</v>
      </c>
      <c r="F28" s="40">
        <f t="shared" si="11"/>
        <v>5540000</v>
      </c>
      <c r="G28" s="41">
        <f t="shared" si="11"/>
        <v>5540000</v>
      </c>
      <c r="H28" s="40">
        <f t="shared" si="11"/>
        <v>1167000</v>
      </c>
      <c r="I28" s="41">
        <f t="shared" si="11"/>
        <v>1171449</v>
      </c>
      <c r="J28" s="40">
        <f t="shared" si="11"/>
        <v>2361000</v>
      </c>
      <c r="K28" s="41">
        <f t="shared" si="11"/>
        <v>2361506</v>
      </c>
      <c r="L28" s="40">
        <f t="shared" si="11"/>
        <v>376000</v>
      </c>
      <c r="M28" s="41">
        <f t="shared" si="11"/>
        <v>1375954</v>
      </c>
      <c r="N28" s="40">
        <f t="shared" si="11"/>
        <v>0</v>
      </c>
      <c r="O28" s="41">
        <f t="shared" si="11"/>
        <v>0</v>
      </c>
      <c r="P28" s="40">
        <f t="shared" si="11"/>
        <v>3904000</v>
      </c>
      <c r="Q28" s="41">
        <f t="shared" si="11"/>
        <v>4908909</v>
      </c>
      <c r="R28" s="20">
        <f t="shared" si="7"/>
        <v>-84.074544684455745</v>
      </c>
      <c r="S28" s="21">
        <f t="shared" si="8"/>
        <v>-41.734045985908992</v>
      </c>
      <c r="T28" s="20">
        <f t="shared" si="9"/>
        <v>70.469314079422389</v>
      </c>
      <c r="U28" s="22">
        <f t="shared" si="10"/>
        <v>88.60846570397112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1200000</v>
      </c>
      <c r="C31" s="42"/>
      <c r="D31" s="42"/>
      <c r="E31" s="42">
        <f t="shared" si="4"/>
        <v>1200000</v>
      </c>
      <c r="F31" s="43">
        <v>1200000</v>
      </c>
      <c r="G31" s="44">
        <v>1200000</v>
      </c>
      <c r="H31" s="43">
        <v>158000</v>
      </c>
      <c r="I31" s="44">
        <v>162449</v>
      </c>
      <c r="J31" s="43">
        <v>498000</v>
      </c>
      <c r="K31" s="44">
        <v>543506</v>
      </c>
      <c r="L31" s="43">
        <v>109000</v>
      </c>
      <c r="M31" s="44">
        <v>162954</v>
      </c>
      <c r="N31" s="43"/>
      <c r="O31" s="44"/>
      <c r="P31" s="43">
        <f t="shared" si="5"/>
        <v>765000</v>
      </c>
      <c r="Q31" s="44">
        <f t="shared" si="6"/>
        <v>868909</v>
      </c>
      <c r="R31" s="24">
        <f t="shared" si="7"/>
        <v>-78.112449799196796</v>
      </c>
      <c r="S31" s="25">
        <f t="shared" si="8"/>
        <v>-70.017994281571873</v>
      </c>
      <c r="T31" s="24">
        <f t="shared" si="9"/>
        <v>63.749999999999993</v>
      </c>
      <c r="U31" s="26">
        <f t="shared" si="10"/>
        <v>72.409083333333342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4040000</v>
      </c>
      <c r="C33" s="42">
        <v>300000</v>
      </c>
      <c r="D33" s="42"/>
      <c r="E33" s="42">
        <f t="shared" si="4"/>
        <v>4340000</v>
      </c>
      <c r="F33" s="43">
        <v>4340000</v>
      </c>
      <c r="G33" s="44">
        <v>4340000</v>
      </c>
      <c r="H33" s="43">
        <v>1009000</v>
      </c>
      <c r="I33" s="44">
        <v>1009000</v>
      </c>
      <c r="J33" s="43">
        <v>1863000</v>
      </c>
      <c r="K33" s="44">
        <v>1818000</v>
      </c>
      <c r="L33" s="43">
        <v>267000</v>
      </c>
      <c r="M33" s="44">
        <v>1213000</v>
      </c>
      <c r="N33" s="43"/>
      <c r="O33" s="44"/>
      <c r="P33" s="43">
        <f t="shared" si="5"/>
        <v>3139000</v>
      </c>
      <c r="Q33" s="44">
        <f t="shared" si="6"/>
        <v>4040000</v>
      </c>
      <c r="R33" s="24">
        <f t="shared" si="7"/>
        <v>-85.668276972624795</v>
      </c>
      <c r="S33" s="25">
        <f t="shared" si="8"/>
        <v>-33.278327832783276</v>
      </c>
      <c r="T33" s="24">
        <f t="shared" si="9"/>
        <v>72.327188940092171</v>
      </c>
      <c r="U33" s="26">
        <f t="shared" si="10"/>
        <v>93.087557603686633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2546000</v>
      </c>
      <c r="C43" s="45">
        <f t="shared" si="20"/>
        <v>0</v>
      </c>
      <c r="D43" s="45">
        <f t="shared" si="20"/>
        <v>0</v>
      </c>
      <c r="E43" s="45">
        <f t="shared" si="20"/>
        <v>2546000</v>
      </c>
      <c r="F43" s="46">
        <f t="shared" si="20"/>
        <v>2546000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2546000</v>
      </c>
      <c r="C56" s="39">
        <f t="shared" si="24"/>
        <v>0</v>
      </c>
      <c r="D56" s="39">
        <f t="shared" si="24"/>
        <v>0</v>
      </c>
      <c r="E56" s="39">
        <f t="shared" si="24"/>
        <v>2546000</v>
      </c>
      <c r="F56" s="40">
        <f t="shared" si="24"/>
        <v>2546000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2546000</v>
      </c>
      <c r="C59" s="42"/>
      <c r="D59" s="42"/>
      <c r="E59" s="42">
        <f t="shared" si="13"/>
        <v>2546000</v>
      </c>
      <c r="F59" s="43">
        <v>2546000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521863000</v>
      </c>
      <c r="C61" s="39">
        <f t="shared" si="26"/>
        <v>-28153000</v>
      </c>
      <c r="D61" s="39">
        <f t="shared" si="26"/>
        <v>0</v>
      </c>
      <c r="E61" s="39">
        <f t="shared" si="26"/>
        <v>493710000</v>
      </c>
      <c r="F61" s="40">
        <f t="shared" si="26"/>
        <v>520210000</v>
      </c>
      <c r="G61" s="41">
        <f t="shared" si="26"/>
        <v>456420000</v>
      </c>
      <c r="H61" s="40">
        <f t="shared" si="26"/>
        <v>117791000</v>
      </c>
      <c r="I61" s="41">
        <f t="shared" si="26"/>
        <v>112316053</v>
      </c>
      <c r="J61" s="40">
        <f t="shared" si="26"/>
        <v>140054000</v>
      </c>
      <c r="K61" s="41">
        <f t="shared" si="26"/>
        <v>156633356</v>
      </c>
      <c r="L61" s="40">
        <f t="shared" si="26"/>
        <v>137912000</v>
      </c>
      <c r="M61" s="41">
        <f t="shared" si="26"/>
        <v>110010594</v>
      </c>
      <c r="N61" s="40">
        <f t="shared" si="26"/>
        <v>0</v>
      </c>
      <c r="O61" s="41">
        <f t="shared" si="26"/>
        <v>0</v>
      </c>
      <c r="P61" s="40">
        <f t="shared" si="26"/>
        <v>395757000</v>
      </c>
      <c r="Q61" s="41">
        <f t="shared" si="26"/>
        <v>378960003</v>
      </c>
      <c r="R61" s="20">
        <f t="shared" si="16"/>
        <v>-1.5294100846816228</v>
      </c>
      <c r="S61" s="21">
        <f t="shared" si="17"/>
        <v>-29.765538574044214</v>
      </c>
      <c r="T61" s="20">
        <f t="shared" si="18"/>
        <v>80.159810415020956</v>
      </c>
      <c r="U61" s="22">
        <f t="shared" si="19"/>
        <v>76.75761135079297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521863000</v>
      </c>
      <c r="C65" s="48">
        <f t="shared" si="30"/>
        <v>-28153000</v>
      </c>
      <c r="D65" s="48">
        <f t="shared" si="30"/>
        <v>0</v>
      </c>
      <c r="E65" s="48">
        <f t="shared" si="30"/>
        <v>493710000</v>
      </c>
      <c r="F65" s="49">
        <f t="shared" si="30"/>
        <v>520210000</v>
      </c>
      <c r="G65" s="50">
        <f t="shared" si="30"/>
        <v>456420000</v>
      </c>
      <c r="H65" s="49">
        <f t="shared" si="30"/>
        <v>117791000</v>
      </c>
      <c r="I65" s="50">
        <f t="shared" si="30"/>
        <v>112316053</v>
      </c>
      <c r="J65" s="49">
        <f t="shared" si="30"/>
        <v>140054000</v>
      </c>
      <c r="K65" s="50">
        <f t="shared" si="30"/>
        <v>156633356</v>
      </c>
      <c r="L65" s="49">
        <f t="shared" si="30"/>
        <v>137912000</v>
      </c>
      <c r="M65" s="51">
        <f t="shared" si="30"/>
        <v>110010594</v>
      </c>
      <c r="N65" s="49">
        <f t="shared" si="30"/>
        <v>0</v>
      </c>
      <c r="O65" s="50">
        <f t="shared" si="30"/>
        <v>0</v>
      </c>
      <c r="P65" s="49">
        <f t="shared" si="30"/>
        <v>395757000</v>
      </c>
      <c r="Q65" s="50">
        <f t="shared" si="30"/>
        <v>378960003</v>
      </c>
      <c r="R65" s="34">
        <f t="shared" si="16"/>
        <v>-1.5294100846816228</v>
      </c>
      <c r="S65" s="35">
        <f t="shared" si="17"/>
        <v>-29.765538574044214</v>
      </c>
      <c r="T65" s="34">
        <f t="shared" si="18"/>
        <v>80.159810415020956</v>
      </c>
      <c r="U65" s="35">
        <f t="shared" si="19"/>
        <v>76.75761135079297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144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145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146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147</v>
      </c>
    </row>
    <row r="74" spans="1:23" x14ac:dyDescent="0.2">
      <c r="A74" t="s">
        <v>148</v>
      </c>
    </row>
    <row r="75" spans="1:23" x14ac:dyDescent="0.2">
      <c r="A75" t="s">
        <v>149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150</v>
      </c>
      <c r="G78" s="5" t="s">
        <v>151</v>
      </c>
      <c r="W78" s="5"/>
    </row>
    <row r="80" spans="1:23" x14ac:dyDescent="0.2">
      <c r="A80" t="s">
        <v>152</v>
      </c>
      <c r="G80" t="s">
        <v>152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FF156F-AE23-452B-ABE3-CA739CDA13D7}"/>
</file>

<file path=customXml/itemProps2.xml><?xml version="1.0" encoding="utf-8"?>
<ds:datastoreItem xmlns:ds="http://schemas.openxmlformats.org/officeDocument/2006/customXml" ds:itemID="{460A7999-0041-429A-90EE-079DBFCD853A}"/>
</file>

<file path=customXml/itemProps3.xml><?xml version="1.0" encoding="utf-8"?>
<ds:datastoreItem xmlns:ds="http://schemas.openxmlformats.org/officeDocument/2006/customXml" ds:itemID="{FD73B82E-38BB-42DC-AE30-C1401E8578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55</vt:i4>
      </vt:variant>
    </vt:vector>
  </HeadingPairs>
  <TitlesOfParts>
    <vt:vector size="110" baseType="lpstr">
      <vt:lpstr>Summary</vt:lpstr>
      <vt:lpstr>DC21</vt:lpstr>
      <vt:lpstr>DC22</vt:lpstr>
      <vt:lpstr>DC23</vt:lpstr>
      <vt:lpstr>DC24</vt:lpstr>
      <vt:lpstr>DC25</vt:lpstr>
      <vt:lpstr>DC26</vt:lpstr>
      <vt:lpstr>DC27</vt:lpstr>
      <vt:lpstr>DC28</vt:lpstr>
      <vt:lpstr>DC29</vt:lpstr>
      <vt:lpstr>DC43</vt:lpstr>
      <vt:lpstr>ETH</vt:lpstr>
      <vt:lpstr>KZN212</vt:lpstr>
      <vt:lpstr>KZN213</vt:lpstr>
      <vt:lpstr>KZN214</vt:lpstr>
      <vt:lpstr>KZN216</vt:lpstr>
      <vt:lpstr>KZN221</vt:lpstr>
      <vt:lpstr>KZN222</vt:lpstr>
      <vt:lpstr>KZN223</vt:lpstr>
      <vt:lpstr>KZN224</vt:lpstr>
      <vt:lpstr>KZN225</vt:lpstr>
      <vt:lpstr>KZN226</vt:lpstr>
      <vt:lpstr>KZN227</vt:lpstr>
      <vt:lpstr>KZN235</vt:lpstr>
      <vt:lpstr>KZN237</vt:lpstr>
      <vt:lpstr>KZN238</vt:lpstr>
      <vt:lpstr>KZN241</vt:lpstr>
      <vt:lpstr>KZN242</vt:lpstr>
      <vt:lpstr>KZN244</vt:lpstr>
      <vt:lpstr>KZN245</vt:lpstr>
      <vt:lpstr>KZN252</vt:lpstr>
      <vt:lpstr>KZN253</vt:lpstr>
      <vt:lpstr>KZN254</vt:lpstr>
      <vt:lpstr>KZN261</vt:lpstr>
      <vt:lpstr>KZN262</vt:lpstr>
      <vt:lpstr>KZN263</vt:lpstr>
      <vt:lpstr>KZN265</vt:lpstr>
      <vt:lpstr>KZN266</vt:lpstr>
      <vt:lpstr>KZN271</vt:lpstr>
      <vt:lpstr>KZN272</vt:lpstr>
      <vt:lpstr>KZN275</vt:lpstr>
      <vt:lpstr>KZN276</vt:lpstr>
      <vt:lpstr>KZN281</vt:lpstr>
      <vt:lpstr>KZN282</vt:lpstr>
      <vt:lpstr>KZN284</vt:lpstr>
      <vt:lpstr>KZN285</vt:lpstr>
      <vt:lpstr>KZN286</vt:lpstr>
      <vt:lpstr>KZN291</vt:lpstr>
      <vt:lpstr>KZN292</vt:lpstr>
      <vt:lpstr>KZN293</vt:lpstr>
      <vt:lpstr>KZN294</vt:lpstr>
      <vt:lpstr>KZN433</vt:lpstr>
      <vt:lpstr>KZN434</vt:lpstr>
      <vt:lpstr>KZN435</vt:lpstr>
      <vt:lpstr>KZN436</vt:lpstr>
      <vt:lpstr>'DC21'!Print_Area</vt:lpstr>
      <vt:lpstr>'DC22'!Print_Area</vt:lpstr>
      <vt:lpstr>'DC23'!Print_Area</vt:lpstr>
      <vt:lpstr>'DC24'!Print_Area</vt:lpstr>
      <vt:lpstr>'DC25'!Print_Area</vt:lpstr>
      <vt:lpstr>'DC26'!Print_Area</vt:lpstr>
      <vt:lpstr>'DC27'!Print_Area</vt:lpstr>
      <vt:lpstr>'DC28'!Print_Area</vt:lpstr>
      <vt:lpstr>'DC29'!Print_Area</vt:lpstr>
      <vt:lpstr>'DC43'!Print_Area</vt:lpstr>
      <vt:lpstr>ETH!Print_Area</vt:lpstr>
      <vt:lpstr>'KZN212'!Print_Area</vt:lpstr>
      <vt:lpstr>'KZN213'!Print_Area</vt:lpstr>
      <vt:lpstr>'KZN214'!Print_Area</vt:lpstr>
      <vt:lpstr>'KZN216'!Print_Area</vt:lpstr>
      <vt:lpstr>'KZN221'!Print_Area</vt:lpstr>
      <vt:lpstr>'KZN222'!Print_Area</vt:lpstr>
      <vt:lpstr>'KZN223'!Print_Area</vt:lpstr>
      <vt:lpstr>'KZN224'!Print_Area</vt:lpstr>
      <vt:lpstr>'KZN225'!Print_Area</vt:lpstr>
      <vt:lpstr>'KZN226'!Print_Area</vt:lpstr>
      <vt:lpstr>'KZN227'!Print_Area</vt:lpstr>
      <vt:lpstr>'KZN235'!Print_Area</vt:lpstr>
      <vt:lpstr>'KZN237'!Print_Area</vt:lpstr>
      <vt:lpstr>'KZN238'!Print_Area</vt:lpstr>
      <vt:lpstr>'KZN241'!Print_Area</vt:lpstr>
      <vt:lpstr>'KZN242'!Print_Area</vt:lpstr>
      <vt:lpstr>'KZN244'!Print_Area</vt:lpstr>
      <vt:lpstr>'KZN245'!Print_Area</vt:lpstr>
      <vt:lpstr>'KZN252'!Print_Area</vt:lpstr>
      <vt:lpstr>'KZN253'!Print_Area</vt:lpstr>
      <vt:lpstr>'KZN254'!Print_Area</vt:lpstr>
      <vt:lpstr>'KZN261'!Print_Area</vt:lpstr>
      <vt:lpstr>'KZN262'!Print_Area</vt:lpstr>
      <vt:lpstr>'KZN263'!Print_Area</vt:lpstr>
      <vt:lpstr>'KZN265'!Print_Area</vt:lpstr>
      <vt:lpstr>'KZN266'!Print_Area</vt:lpstr>
      <vt:lpstr>'KZN271'!Print_Area</vt:lpstr>
      <vt:lpstr>'KZN272'!Print_Area</vt:lpstr>
      <vt:lpstr>'KZN275'!Print_Area</vt:lpstr>
      <vt:lpstr>'KZN276'!Print_Area</vt:lpstr>
      <vt:lpstr>'KZN281'!Print_Area</vt:lpstr>
      <vt:lpstr>'KZN282'!Print_Area</vt:lpstr>
      <vt:lpstr>'KZN284'!Print_Area</vt:lpstr>
      <vt:lpstr>'KZN285'!Print_Area</vt:lpstr>
      <vt:lpstr>'KZN286'!Print_Area</vt:lpstr>
      <vt:lpstr>'KZN291'!Print_Area</vt:lpstr>
      <vt:lpstr>'KZN292'!Print_Area</vt:lpstr>
      <vt:lpstr>'KZN293'!Print_Area</vt:lpstr>
      <vt:lpstr>'KZN294'!Print_Area</vt:lpstr>
      <vt:lpstr>'KZN433'!Print_Area</vt:lpstr>
      <vt:lpstr>'KZN434'!Print_Area</vt:lpstr>
      <vt:lpstr>'KZN435'!Print_Area</vt:lpstr>
      <vt:lpstr>'KZN436'!Print_Area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2025-05-15T13:05:12Z</dcterms:created>
  <dcterms:modified xsi:type="dcterms:W3CDTF">2025-05-19T08:11:22Z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