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0D423D25-C8B4-43AE-B604-4C583CF52082}" xr6:coauthVersionLast="47" xr6:coauthVersionMax="47" xr10:uidLastSave="{00000000-0000-0000-0000-000000000000}"/>
  <workbookProtection workbookAlgorithmName="SHA-512" workbookHashValue="O5wrka9vUuG/TEVUYuSy+xv0yw8XtBPM4l5s8YUJCjNGkqkssDviMKVG+qlDMztYv2m1e47PiAV2bbA/2Zptcw==" workbookSaltValue="RQ+EBO0P8QRFa1CmbF/CGA==" workbookSpinCount="100000" lockStructure="1"/>
  <bookViews>
    <workbookView xWindow="-120" yWindow="-120" windowWidth="29040" windowHeight="16440" xr2:uid="{00000000-000D-0000-FFFF-FFFF00000000}"/>
  </bookViews>
  <sheets>
    <sheet name="Summary" sheetId="1" r:id="rId1"/>
    <sheet name="CPT" sheetId="2" r:id="rId2"/>
    <sheet name="DC1" sheetId="3" r:id="rId3"/>
    <sheet name="DC2" sheetId="4" r:id="rId4"/>
    <sheet name="DC3" sheetId="5" r:id="rId5"/>
    <sheet name="DC4" sheetId="6" r:id="rId6"/>
    <sheet name="DC5" sheetId="7" r:id="rId7"/>
    <sheet name="WC011" sheetId="8" r:id="rId8"/>
    <sheet name="WC012" sheetId="9" r:id="rId9"/>
    <sheet name="WC013" sheetId="10" r:id="rId10"/>
    <sheet name="WC014" sheetId="11" r:id="rId11"/>
    <sheet name="WC015" sheetId="12" r:id="rId12"/>
    <sheet name="WC022" sheetId="13" r:id="rId13"/>
    <sheet name="WC023" sheetId="14" r:id="rId14"/>
    <sheet name="WC024" sheetId="15" r:id="rId15"/>
    <sheet name="WC025" sheetId="16" r:id="rId16"/>
    <sheet name="WC026" sheetId="17" r:id="rId17"/>
    <sheet name="WC031" sheetId="18" r:id="rId18"/>
    <sheet name="WC032" sheetId="19" r:id="rId19"/>
    <sheet name="WC033" sheetId="20" r:id="rId20"/>
    <sheet name="WC034" sheetId="21" r:id="rId21"/>
    <sheet name="WC041" sheetId="22" r:id="rId22"/>
    <sheet name="WC042" sheetId="23" r:id="rId23"/>
    <sheet name="WC043" sheetId="24" r:id="rId24"/>
    <sheet name="WC044" sheetId="25" r:id="rId25"/>
    <sheet name="WC045" sheetId="26" r:id="rId26"/>
    <sheet name="WC047" sheetId="27" r:id="rId27"/>
    <sheet name="WC048" sheetId="28" r:id="rId28"/>
    <sheet name="WC051" sheetId="29" r:id="rId29"/>
    <sheet name="WC052" sheetId="30" r:id="rId30"/>
    <sheet name="WC053" sheetId="31" r:id="rId31"/>
  </sheets>
  <definedNames>
    <definedName name="_xlnm.Print_Area" localSheetId="1">CPT!$A$1:$X$78</definedName>
    <definedName name="_xlnm.Print_Area" localSheetId="2">'DC1'!$A$1:$X$78</definedName>
    <definedName name="_xlnm.Print_Area" localSheetId="3">'DC2'!$A$1:$X$78</definedName>
    <definedName name="_xlnm.Print_Area" localSheetId="4">'DC3'!$A$1:$X$78</definedName>
    <definedName name="_xlnm.Print_Area" localSheetId="5">'DC4'!$A$1:$X$78</definedName>
    <definedName name="_xlnm.Print_Area" localSheetId="6">'DC5'!$A$1:$X$78</definedName>
    <definedName name="_xlnm.Print_Area" localSheetId="0">Summary!$A$1:$X$78</definedName>
    <definedName name="_xlnm.Print_Area" localSheetId="7">'WC011'!$A$1:$X$78</definedName>
    <definedName name="_xlnm.Print_Area" localSheetId="8">'WC012'!$A$1:$X$78</definedName>
    <definedName name="_xlnm.Print_Area" localSheetId="9">'WC013'!$A$1:$X$78</definedName>
    <definedName name="_xlnm.Print_Area" localSheetId="10">'WC014'!$A$1:$X$78</definedName>
    <definedName name="_xlnm.Print_Area" localSheetId="11">'WC015'!$A$1:$X$78</definedName>
    <definedName name="_xlnm.Print_Area" localSheetId="12">'WC022'!$A$1:$X$78</definedName>
    <definedName name="_xlnm.Print_Area" localSheetId="13">'WC023'!$A$1:$X$78</definedName>
    <definedName name="_xlnm.Print_Area" localSheetId="14">'WC024'!$A$1:$X$78</definedName>
    <definedName name="_xlnm.Print_Area" localSheetId="15">'WC025'!$A$1:$X$78</definedName>
    <definedName name="_xlnm.Print_Area" localSheetId="16">'WC026'!$A$1:$X$78</definedName>
    <definedName name="_xlnm.Print_Area" localSheetId="17">'WC031'!$A$1:$X$78</definedName>
    <definedName name="_xlnm.Print_Area" localSheetId="18">'WC032'!$A$1:$X$78</definedName>
    <definedName name="_xlnm.Print_Area" localSheetId="19">'WC033'!$A$1:$X$78</definedName>
    <definedName name="_xlnm.Print_Area" localSheetId="20">'WC034'!$A$1:$X$78</definedName>
    <definedName name="_xlnm.Print_Area" localSheetId="21">'WC041'!$A$1:$X$78</definedName>
    <definedName name="_xlnm.Print_Area" localSheetId="22">'WC042'!$A$1:$X$78</definedName>
    <definedName name="_xlnm.Print_Area" localSheetId="23">'WC043'!$A$1:$X$78</definedName>
    <definedName name="_xlnm.Print_Area" localSheetId="24">'WC044'!$A$1:$X$78</definedName>
    <definedName name="_xlnm.Print_Area" localSheetId="25">'WC045'!$A$1:$X$78</definedName>
    <definedName name="_xlnm.Print_Area" localSheetId="26">'WC047'!$A$1:$X$78</definedName>
    <definedName name="_xlnm.Print_Area" localSheetId="27">'WC048'!$A$1:$X$78</definedName>
    <definedName name="_xlnm.Print_Area" localSheetId="28">'WC051'!$A$1:$X$78</definedName>
    <definedName name="_xlnm.Print_Area" localSheetId="29">'WC052'!$A$1:$X$78</definedName>
    <definedName name="_xlnm.Print_Area" localSheetId="30">'WC053'!$A$1:$X$78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21"/>
  <c r="V62" i="21"/>
  <c r="W62" i="22"/>
  <c r="V62" i="22"/>
  <c r="W62" i="23"/>
  <c r="V62" i="23"/>
  <c r="W62" i="24"/>
  <c r="V62" i="24"/>
  <c r="W62" i="25"/>
  <c r="V62" i="25"/>
  <c r="W62" i="26"/>
  <c r="V62" i="26"/>
  <c r="W62" i="27"/>
  <c r="V62" i="27"/>
  <c r="W62" i="28"/>
  <c r="V62" i="28"/>
  <c r="W62" i="29"/>
  <c r="V62" i="29"/>
  <c r="W62" i="30"/>
  <c r="V62" i="30"/>
  <c r="W62" i="31"/>
  <c r="V62" i="31"/>
  <c r="W62" i="1"/>
  <c r="V62" i="1"/>
  <c r="O62" i="2"/>
  <c r="N62" i="2"/>
  <c r="M62" i="2"/>
  <c r="L62" i="2"/>
  <c r="K62" i="2"/>
  <c r="J62" i="2"/>
  <c r="I62" i="2"/>
  <c r="H62" i="2"/>
  <c r="G62" i="2"/>
  <c r="F62" i="2"/>
  <c r="D62" i="2"/>
  <c r="C62" i="2"/>
  <c r="B62" i="2"/>
  <c r="O62" i="3"/>
  <c r="N62" i="3"/>
  <c r="M62" i="3"/>
  <c r="L62" i="3"/>
  <c r="K62" i="3"/>
  <c r="S62" i="3" s="1"/>
  <c r="J62" i="3"/>
  <c r="I62" i="3"/>
  <c r="H62" i="3"/>
  <c r="G62" i="3"/>
  <c r="F62" i="3"/>
  <c r="D62" i="3"/>
  <c r="C62" i="3"/>
  <c r="B62" i="3"/>
  <c r="O62" i="4"/>
  <c r="N62" i="4"/>
  <c r="M62" i="4"/>
  <c r="L62" i="4"/>
  <c r="K62" i="4"/>
  <c r="S62" i="4" s="1"/>
  <c r="J62" i="4"/>
  <c r="I62" i="4"/>
  <c r="H62" i="4"/>
  <c r="G62" i="4"/>
  <c r="F62" i="4"/>
  <c r="D62" i="4"/>
  <c r="C62" i="4"/>
  <c r="B62" i="4"/>
  <c r="O62" i="5"/>
  <c r="N62" i="5"/>
  <c r="M62" i="5"/>
  <c r="L62" i="5"/>
  <c r="K62" i="5"/>
  <c r="S62" i="5" s="1"/>
  <c r="J62" i="5"/>
  <c r="I62" i="5"/>
  <c r="H62" i="5"/>
  <c r="G62" i="5"/>
  <c r="F62" i="5"/>
  <c r="D62" i="5"/>
  <c r="C62" i="5"/>
  <c r="B62" i="5"/>
  <c r="O62" i="6"/>
  <c r="N62" i="6"/>
  <c r="M62" i="6"/>
  <c r="L62" i="6"/>
  <c r="K62" i="6"/>
  <c r="S62" i="6" s="1"/>
  <c r="J62" i="6"/>
  <c r="I62" i="6"/>
  <c r="H62" i="6"/>
  <c r="G62" i="6"/>
  <c r="F62" i="6"/>
  <c r="D62" i="6"/>
  <c r="C62" i="6"/>
  <c r="B62" i="6"/>
  <c r="O62" i="7"/>
  <c r="N62" i="7"/>
  <c r="M62" i="7"/>
  <c r="L62" i="7"/>
  <c r="K62" i="7"/>
  <c r="S62" i="7" s="1"/>
  <c r="J62" i="7"/>
  <c r="I62" i="7"/>
  <c r="H62" i="7"/>
  <c r="G62" i="7"/>
  <c r="F62" i="7"/>
  <c r="D62" i="7"/>
  <c r="C62" i="7"/>
  <c r="B62" i="7"/>
  <c r="O62" i="8"/>
  <c r="N62" i="8"/>
  <c r="M62" i="8"/>
  <c r="L62" i="8"/>
  <c r="K62" i="8"/>
  <c r="S62" i="8" s="1"/>
  <c r="J62" i="8"/>
  <c r="I62" i="8"/>
  <c r="H62" i="8"/>
  <c r="G62" i="8"/>
  <c r="F62" i="8"/>
  <c r="D62" i="8"/>
  <c r="C62" i="8"/>
  <c r="B62" i="8"/>
  <c r="O62" i="9"/>
  <c r="N62" i="9"/>
  <c r="M62" i="9"/>
  <c r="L62" i="9"/>
  <c r="K62" i="9"/>
  <c r="S62" i="9" s="1"/>
  <c r="J62" i="9"/>
  <c r="R62" i="9" s="1"/>
  <c r="I62" i="9"/>
  <c r="H62" i="9"/>
  <c r="G62" i="9"/>
  <c r="F62" i="9"/>
  <c r="D62" i="9"/>
  <c r="C62" i="9"/>
  <c r="B62" i="9"/>
  <c r="O62" i="10"/>
  <c r="N62" i="10"/>
  <c r="M62" i="10"/>
  <c r="L62" i="10"/>
  <c r="K62" i="10"/>
  <c r="J62" i="10"/>
  <c r="I62" i="10"/>
  <c r="H62" i="10"/>
  <c r="G62" i="10"/>
  <c r="F62" i="10"/>
  <c r="D62" i="10"/>
  <c r="C62" i="10"/>
  <c r="B62" i="10"/>
  <c r="O62" i="11"/>
  <c r="N62" i="11"/>
  <c r="M62" i="11"/>
  <c r="L62" i="11"/>
  <c r="K62" i="11"/>
  <c r="S62" i="11" s="1"/>
  <c r="J62" i="11"/>
  <c r="I62" i="11"/>
  <c r="H62" i="11"/>
  <c r="G62" i="11"/>
  <c r="F62" i="11"/>
  <c r="D62" i="11"/>
  <c r="C62" i="11"/>
  <c r="B62" i="11"/>
  <c r="O62" i="12"/>
  <c r="N62" i="12"/>
  <c r="M62" i="12"/>
  <c r="L62" i="12"/>
  <c r="K62" i="12"/>
  <c r="S62" i="12" s="1"/>
  <c r="J62" i="12"/>
  <c r="R62" i="12" s="1"/>
  <c r="I62" i="12"/>
  <c r="H62" i="12"/>
  <c r="G62" i="12"/>
  <c r="F62" i="12"/>
  <c r="D62" i="12"/>
  <c r="C62" i="12"/>
  <c r="B62" i="12"/>
  <c r="O62" i="13"/>
  <c r="N62" i="13"/>
  <c r="M62" i="13"/>
  <c r="L62" i="13"/>
  <c r="K62" i="13"/>
  <c r="S62" i="13" s="1"/>
  <c r="J62" i="13"/>
  <c r="I62" i="13"/>
  <c r="H62" i="13"/>
  <c r="G62" i="13"/>
  <c r="F62" i="13"/>
  <c r="D62" i="13"/>
  <c r="C62" i="13"/>
  <c r="B62" i="13"/>
  <c r="O62" i="14"/>
  <c r="N62" i="14"/>
  <c r="M62" i="14"/>
  <c r="L62" i="14"/>
  <c r="K62" i="14"/>
  <c r="S62" i="14" s="1"/>
  <c r="J62" i="14"/>
  <c r="I62" i="14"/>
  <c r="H62" i="14"/>
  <c r="G62" i="14"/>
  <c r="F62" i="14"/>
  <c r="D62" i="14"/>
  <c r="C62" i="14"/>
  <c r="B62" i="14"/>
  <c r="O62" i="15"/>
  <c r="N62" i="15"/>
  <c r="M62" i="15"/>
  <c r="L62" i="15"/>
  <c r="K62" i="15"/>
  <c r="S62" i="15" s="1"/>
  <c r="J62" i="15"/>
  <c r="I62" i="15"/>
  <c r="H62" i="15"/>
  <c r="G62" i="15"/>
  <c r="F62" i="15"/>
  <c r="D62" i="15"/>
  <c r="C62" i="15"/>
  <c r="B62" i="15"/>
  <c r="O62" i="16"/>
  <c r="N62" i="16"/>
  <c r="M62" i="16"/>
  <c r="L62" i="16"/>
  <c r="K62" i="16"/>
  <c r="S62" i="16" s="1"/>
  <c r="J62" i="16"/>
  <c r="I62" i="16"/>
  <c r="H62" i="16"/>
  <c r="G62" i="16"/>
  <c r="F62" i="16"/>
  <c r="D62" i="16"/>
  <c r="C62" i="16"/>
  <c r="B62" i="16"/>
  <c r="O62" i="17"/>
  <c r="N62" i="17"/>
  <c r="M62" i="17"/>
  <c r="L62" i="17"/>
  <c r="K62" i="17"/>
  <c r="S62" i="17" s="1"/>
  <c r="J62" i="17"/>
  <c r="R62" i="17" s="1"/>
  <c r="I62" i="17"/>
  <c r="H62" i="17"/>
  <c r="G62" i="17"/>
  <c r="F62" i="17"/>
  <c r="D62" i="17"/>
  <c r="C62" i="17"/>
  <c r="B62" i="17"/>
  <c r="O62" i="18"/>
  <c r="N62" i="18"/>
  <c r="M62" i="18"/>
  <c r="L62" i="18"/>
  <c r="K62" i="18"/>
  <c r="S62" i="18" s="1"/>
  <c r="J62" i="18"/>
  <c r="I62" i="18"/>
  <c r="H62" i="18"/>
  <c r="G62" i="18"/>
  <c r="F62" i="18"/>
  <c r="D62" i="18"/>
  <c r="C62" i="18"/>
  <c r="B62" i="18"/>
  <c r="O62" i="19"/>
  <c r="N62" i="19"/>
  <c r="M62" i="19"/>
  <c r="L62" i="19"/>
  <c r="K62" i="19"/>
  <c r="S62" i="19" s="1"/>
  <c r="J62" i="19"/>
  <c r="I62" i="19"/>
  <c r="H62" i="19"/>
  <c r="G62" i="19"/>
  <c r="F62" i="19"/>
  <c r="D62" i="19"/>
  <c r="C62" i="19"/>
  <c r="B62" i="19"/>
  <c r="O62" i="20"/>
  <c r="N62" i="20"/>
  <c r="M62" i="20"/>
  <c r="L62" i="20"/>
  <c r="K62" i="20"/>
  <c r="S62" i="20" s="1"/>
  <c r="J62" i="20"/>
  <c r="I62" i="20"/>
  <c r="H62" i="20"/>
  <c r="G62" i="20"/>
  <c r="F62" i="20"/>
  <c r="D62" i="20"/>
  <c r="C62" i="20"/>
  <c r="B62" i="20"/>
  <c r="O62" i="21"/>
  <c r="N62" i="21"/>
  <c r="M62" i="21"/>
  <c r="L62" i="21"/>
  <c r="K62" i="21"/>
  <c r="S62" i="21" s="1"/>
  <c r="J62" i="21"/>
  <c r="I62" i="21"/>
  <c r="H62" i="21"/>
  <c r="G62" i="21"/>
  <c r="F62" i="21"/>
  <c r="D62" i="21"/>
  <c r="C62" i="21"/>
  <c r="B62" i="21"/>
  <c r="O62" i="22"/>
  <c r="N62" i="22"/>
  <c r="M62" i="22"/>
  <c r="L62" i="22"/>
  <c r="K62" i="22"/>
  <c r="S62" i="22" s="1"/>
  <c r="J62" i="22"/>
  <c r="I62" i="22"/>
  <c r="H62" i="22"/>
  <c r="G62" i="22"/>
  <c r="F62" i="22"/>
  <c r="D62" i="22"/>
  <c r="C62" i="22"/>
  <c r="B62" i="22"/>
  <c r="O62" i="23"/>
  <c r="N62" i="23"/>
  <c r="M62" i="23"/>
  <c r="L62" i="23"/>
  <c r="K62" i="23"/>
  <c r="S62" i="23" s="1"/>
  <c r="J62" i="23"/>
  <c r="I62" i="23"/>
  <c r="H62" i="23"/>
  <c r="G62" i="23"/>
  <c r="F62" i="23"/>
  <c r="D62" i="23"/>
  <c r="C62" i="23"/>
  <c r="B62" i="23"/>
  <c r="O62" i="24"/>
  <c r="N62" i="24"/>
  <c r="M62" i="24"/>
  <c r="L62" i="24"/>
  <c r="K62" i="24"/>
  <c r="S62" i="24" s="1"/>
  <c r="J62" i="24"/>
  <c r="I62" i="24"/>
  <c r="H62" i="24"/>
  <c r="G62" i="24"/>
  <c r="F62" i="24"/>
  <c r="D62" i="24"/>
  <c r="C62" i="24"/>
  <c r="B62" i="24"/>
  <c r="O62" i="25"/>
  <c r="N62" i="25"/>
  <c r="M62" i="25"/>
  <c r="L62" i="25"/>
  <c r="K62" i="25"/>
  <c r="S62" i="25" s="1"/>
  <c r="J62" i="25"/>
  <c r="R62" i="25" s="1"/>
  <c r="I62" i="25"/>
  <c r="H62" i="25"/>
  <c r="G62" i="25"/>
  <c r="F62" i="25"/>
  <c r="D62" i="25"/>
  <c r="C62" i="25"/>
  <c r="B62" i="25"/>
  <c r="O62" i="26"/>
  <c r="N62" i="26"/>
  <c r="M62" i="26"/>
  <c r="L62" i="26"/>
  <c r="K62" i="26"/>
  <c r="S62" i="26" s="1"/>
  <c r="J62" i="26"/>
  <c r="I62" i="26"/>
  <c r="H62" i="26"/>
  <c r="G62" i="26"/>
  <c r="F62" i="26"/>
  <c r="D62" i="26"/>
  <c r="C62" i="26"/>
  <c r="B62" i="26"/>
  <c r="O62" i="27"/>
  <c r="N62" i="27"/>
  <c r="M62" i="27"/>
  <c r="L62" i="27"/>
  <c r="K62" i="27"/>
  <c r="S62" i="27" s="1"/>
  <c r="J62" i="27"/>
  <c r="I62" i="27"/>
  <c r="H62" i="27"/>
  <c r="G62" i="27"/>
  <c r="F62" i="27"/>
  <c r="D62" i="27"/>
  <c r="C62" i="27"/>
  <c r="B62" i="27"/>
  <c r="O62" i="28"/>
  <c r="N62" i="28"/>
  <c r="M62" i="28"/>
  <c r="L62" i="28"/>
  <c r="K62" i="28"/>
  <c r="S62" i="28" s="1"/>
  <c r="J62" i="28"/>
  <c r="R62" i="28" s="1"/>
  <c r="I62" i="28"/>
  <c r="H62" i="28"/>
  <c r="G62" i="28"/>
  <c r="F62" i="28"/>
  <c r="D62" i="28"/>
  <c r="C62" i="28"/>
  <c r="B62" i="28"/>
  <c r="O62" i="29"/>
  <c r="N62" i="29"/>
  <c r="M62" i="29"/>
  <c r="L62" i="29"/>
  <c r="K62" i="29"/>
  <c r="S62" i="29" s="1"/>
  <c r="J62" i="29"/>
  <c r="I62" i="29"/>
  <c r="H62" i="29"/>
  <c r="G62" i="29"/>
  <c r="F62" i="29"/>
  <c r="D62" i="29"/>
  <c r="C62" i="29"/>
  <c r="B62" i="29"/>
  <c r="O62" i="30"/>
  <c r="N62" i="30"/>
  <c r="M62" i="30"/>
  <c r="L62" i="30"/>
  <c r="K62" i="30"/>
  <c r="S62" i="30" s="1"/>
  <c r="J62" i="30"/>
  <c r="I62" i="30"/>
  <c r="H62" i="30"/>
  <c r="G62" i="30"/>
  <c r="F62" i="30"/>
  <c r="D62" i="30"/>
  <c r="C62" i="30"/>
  <c r="B62" i="30"/>
  <c r="O62" i="31"/>
  <c r="N62" i="31"/>
  <c r="M62" i="31"/>
  <c r="L62" i="31"/>
  <c r="K62" i="31"/>
  <c r="S62" i="31" s="1"/>
  <c r="J62" i="31"/>
  <c r="I62" i="31"/>
  <c r="H62" i="31"/>
  <c r="G62" i="31"/>
  <c r="F62" i="31"/>
  <c r="D62" i="31"/>
  <c r="C62" i="31"/>
  <c r="B62" i="31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W43" i="6" s="1"/>
  <c r="V56" i="6"/>
  <c r="W56" i="7"/>
  <c r="V56" i="7"/>
  <c r="W56" i="8"/>
  <c r="V56" i="8"/>
  <c r="W56" i="9"/>
  <c r="V56" i="9"/>
  <c r="W56" i="10"/>
  <c r="V56" i="10"/>
  <c r="W56" i="11"/>
  <c r="V56" i="11"/>
  <c r="W56" i="12"/>
  <c r="V56" i="12"/>
  <c r="W56" i="13"/>
  <c r="V56" i="13"/>
  <c r="W56" i="14"/>
  <c r="V56" i="14"/>
  <c r="W56" i="15"/>
  <c r="V56" i="15"/>
  <c r="W56" i="16"/>
  <c r="V56" i="16"/>
  <c r="W56" i="17"/>
  <c r="V56" i="17"/>
  <c r="W56" i="18"/>
  <c r="V56" i="18"/>
  <c r="W56" i="19"/>
  <c r="V56" i="19"/>
  <c r="W56" i="20"/>
  <c r="V56" i="20"/>
  <c r="W56" i="21"/>
  <c r="V56" i="21"/>
  <c r="W56" i="22"/>
  <c r="V56" i="22"/>
  <c r="W56" i="23"/>
  <c r="V56" i="23"/>
  <c r="W56" i="24"/>
  <c r="V56" i="24"/>
  <c r="W56" i="25"/>
  <c r="V56" i="25"/>
  <c r="W56" i="26"/>
  <c r="V56" i="26"/>
  <c r="W56" i="27"/>
  <c r="V56" i="27"/>
  <c r="W56" i="28"/>
  <c r="V56" i="28"/>
  <c r="W56" i="29"/>
  <c r="V56" i="29"/>
  <c r="W56" i="30"/>
  <c r="V56" i="30"/>
  <c r="W56" i="31"/>
  <c r="V56" i="31"/>
  <c r="W56" i="1"/>
  <c r="V56" i="1"/>
  <c r="O56" i="2"/>
  <c r="N56" i="2"/>
  <c r="M56" i="2"/>
  <c r="L56" i="2"/>
  <c r="K56" i="2"/>
  <c r="S56" i="2" s="1"/>
  <c r="J56" i="2"/>
  <c r="I56" i="2"/>
  <c r="H56" i="2"/>
  <c r="G56" i="2"/>
  <c r="F56" i="2"/>
  <c r="D56" i="2"/>
  <c r="D43" i="2" s="1"/>
  <c r="C56" i="2"/>
  <c r="B56" i="2"/>
  <c r="O56" i="3"/>
  <c r="N56" i="3"/>
  <c r="M56" i="3"/>
  <c r="M43" i="3" s="1"/>
  <c r="L56" i="3"/>
  <c r="K56" i="3"/>
  <c r="J56" i="3"/>
  <c r="I56" i="3"/>
  <c r="I43" i="3" s="1"/>
  <c r="H56" i="3"/>
  <c r="G56" i="3"/>
  <c r="F56" i="3"/>
  <c r="D56" i="3"/>
  <c r="C56" i="3"/>
  <c r="B56" i="3"/>
  <c r="O56" i="4"/>
  <c r="N56" i="4"/>
  <c r="M56" i="4"/>
  <c r="L56" i="4"/>
  <c r="K56" i="4"/>
  <c r="J56" i="4"/>
  <c r="R56" i="4" s="1"/>
  <c r="I56" i="4"/>
  <c r="H56" i="4"/>
  <c r="G56" i="4"/>
  <c r="G43" i="4" s="1"/>
  <c r="F56" i="4"/>
  <c r="D56" i="4"/>
  <c r="C56" i="4"/>
  <c r="B56" i="4"/>
  <c r="O56" i="5"/>
  <c r="N56" i="5"/>
  <c r="M56" i="5"/>
  <c r="L56" i="5"/>
  <c r="K56" i="5"/>
  <c r="J56" i="5"/>
  <c r="I56" i="5"/>
  <c r="H56" i="5"/>
  <c r="G56" i="5"/>
  <c r="G43" i="5" s="1"/>
  <c r="F56" i="5"/>
  <c r="D56" i="5"/>
  <c r="C56" i="5"/>
  <c r="B56" i="5"/>
  <c r="O56" i="6"/>
  <c r="N56" i="6"/>
  <c r="M56" i="6"/>
  <c r="L56" i="6"/>
  <c r="L43" i="6" s="1"/>
  <c r="K56" i="6"/>
  <c r="S56" i="6" s="1"/>
  <c r="J56" i="6"/>
  <c r="I56" i="6"/>
  <c r="H56" i="6"/>
  <c r="G56" i="6"/>
  <c r="F56" i="6"/>
  <c r="D56" i="6"/>
  <c r="C56" i="6"/>
  <c r="B56" i="6"/>
  <c r="O56" i="7"/>
  <c r="N56" i="7"/>
  <c r="M56" i="7"/>
  <c r="L56" i="7"/>
  <c r="K56" i="7"/>
  <c r="S56" i="7" s="1"/>
  <c r="J56" i="7"/>
  <c r="I56" i="7"/>
  <c r="H56" i="7"/>
  <c r="G56" i="7"/>
  <c r="F56" i="7"/>
  <c r="D56" i="7"/>
  <c r="C56" i="7"/>
  <c r="B56" i="7"/>
  <c r="O56" i="8"/>
  <c r="N56" i="8"/>
  <c r="M56" i="8"/>
  <c r="L56" i="8"/>
  <c r="K56" i="8"/>
  <c r="S56" i="8" s="1"/>
  <c r="J56" i="8"/>
  <c r="I56" i="8"/>
  <c r="H56" i="8"/>
  <c r="G56" i="8"/>
  <c r="F56" i="8"/>
  <c r="D56" i="8"/>
  <c r="C56" i="8"/>
  <c r="B56" i="8"/>
  <c r="O56" i="9"/>
  <c r="N56" i="9"/>
  <c r="M56" i="9"/>
  <c r="L56" i="9"/>
  <c r="K56" i="9"/>
  <c r="J56" i="9"/>
  <c r="I56" i="9"/>
  <c r="H56" i="9"/>
  <c r="G56" i="9"/>
  <c r="F56" i="9"/>
  <c r="D56" i="9"/>
  <c r="C56" i="9"/>
  <c r="B56" i="9"/>
  <c r="O56" i="10"/>
  <c r="N56" i="10"/>
  <c r="M56" i="10"/>
  <c r="L56" i="10"/>
  <c r="K56" i="10"/>
  <c r="J56" i="10"/>
  <c r="I56" i="10"/>
  <c r="H56" i="10"/>
  <c r="G56" i="10"/>
  <c r="F56" i="10"/>
  <c r="D56" i="10"/>
  <c r="C56" i="10"/>
  <c r="B56" i="10"/>
  <c r="O56" i="11"/>
  <c r="N56" i="11"/>
  <c r="M56" i="11"/>
  <c r="L56" i="11"/>
  <c r="K56" i="11"/>
  <c r="S56" i="11" s="1"/>
  <c r="J56" i="11"/>
  <c r="I56" i="11"/>
  <c r="H56" i="11"/>
  <c r="G56" i="11"/>
  <c r="F56" i="11"/>
  <c r="D56" i="11"/>
  <c r="C56" i="11"/>
  <c r="B56" i="11"/>
  <c r="O56" i="12"/>
  <c r="N56" i="12"/>
  <c r="M56" i="12"/>
  <c r="L56" i="12"/>
  <c r="K56" i="12"/>
  <c r="J56" i="12"/>
  <c r="R56" i="12" s="1"/>
  <c r="I56" i="12"/>
  <c r="H56" i="12"/>
  <c r="G56" i="12"/>
  <c r="G43" i="12" s="1"/>
  <c r="F56" i="12"/>
  <c r="D56" i="12"/>
  <c r="C56" i="12"/>
  <c r="B56" i="12"/>
  <c r="O56" i="13"/>
  <c r="N56" i="13"/>
  <c r="M56" i="13"/>
  <c r="L56" i="13"/>
  <c r="K56" i="13"/>
  <c r="J56" i="13"/>
  <c r="I56" i="13"/>
  <c r="H56" i="13"/>
  <c r="G56" i="13"/>
  <c r="G43" i="13" s="1"/>
  <c r="F56" i="13"/>
  <c r="D56" i="13"/>
  <c r="C56" i="13"/>
  <c r="B56" i="13"/>
  <c r="O56" i="14"/>
  <c r="N56" i="14"/>
  <c r="M56" i="14"/>
  <c r="L56" i="14"/>
  <c r="K56" i="14"/>
  <c r="J56" i="14"/>
  <c r="I56" i="14"/>
  <c r="H56" i="14"/>
  <c r="G56" i="14"/>
  <c r="F56" i="14"/>
  <c r="D56" i="14"/>
  <c r="C56" i="14"/>
  <c r="B56" i="14"/>
  <c r="O56" i="15"/>
  <c r="N56" i="15"/>
  <c r="M56" i="15"/>
  <c r="L56" i="15"/>
  <c r="K56" i="15"/>
  <c r="S56" i="15" s="1"/>
  <c r="J56" i="15"/>
  <c r="I56" i="15"/>
  <c r="H56" i="15"/>
  <c r="G56" i="15"/>
  <c r="F56" i="15"/>
  <c r="D56" i="15"/>
  <c r="C56" i="15"/>
  <c r="B56" i="15"/>
  <c r="O56" i="16"/>
  <c r="N56" i="16"/>
  <c r="M56" i="16"/>
  <c r="L56" i="16"/>
  <c r="K56" i="16"/>
  <c r="S56" i="16" s="1"/>
  <c r="J56" i="16"/>
  <c r="I56" i="16"/>
  <c r="H56" i="16"/>
  <c r="G56" i="16"/>
  <c r="F56" i="16"/>
  <c r="D56" i="16"/>
  <c r="C56" i="16"/>
  <c r="B56" i="16"/>
  <c r="O56" i="17"/>
  <c r="N56" i="17"/>
  <c r="M56" i="17"/>
  <c r="L56" i="17"/>
  <c r="K56" i="17"/>
  <c r="S56" i="17" s="1"/>
  <c r="J56" i="17"/>
  <c r="I56" i="17"/>
  <c r="H56" i="17"/>
  <c r="G56" i="17"/>
  <c r="F56" i="17"/>
  <c r="D56" i="17"/>
  <c r="C56" i="17"/>
  <c r="B56" i="17"/>
  <c r="O56" i="18"/>
  <c r="N56" i="18"/>
  <c r="M56" i="18"/>
  <c r="M43" i="18" s="1"/>
  <c r="L56" i="18"/>
  <c r="K56" i="18"/>
  <c r="S56" i="18" s="1"/>
  <c r="J56" i="18"/>
  <c r="I56" i="18"/>
  <c r="H56" i="18"/>
  <c r="G56" i="18"/>
  <c r="F56" i="18"/>
  <c r="D56" i="18"/>
  <c r="C56" i="18"/>
  <c r="B56" i="18"/>
  <c r="O56" i="19"/>
  <c r="N56" i="19"/>
  <c r="M56" i="19"/>
  <c r="L56" i="19"/>
  <c r="K56" i="19"/>
  <c r="S56" i="19" s="1"/>
  <c r="J56" i="19"/>
  <c r="I56" i="19"/>
  <c r="H56" i="19"/>
  <c r="G56" i="19"/>
  <c r="F56" i="19"/>
  <c r="D56" i="19"/>
  <c r="C56" i="19"/>
  <c r="B56" i="19"/>
  <c r="O56" i="20"/>
  <c r="N56" i="20"/>
  <c r="M56" i="20"/>
  <c r="L56" i="20"/>
  <c r="K56" i="20"/>
  <c r="S56" i="20" s="1"/>
  <c r="J56" i="20"/>
  <c r="R56" i="20" s="1"/>
  <c r="I56" i="20"/>
  <c r="H56" i="20"/>
  <c r="G56" i="20"/>
  <c r="G43" i="20" s="1"/>
  <c r="F56" i="20"/>
  <c r="D56" i="20"/>
  <c r="C56" i="20"/>
  <c r="B56" i="20"/>
  <c r="O56" i="21"/>
  <c r="O43" i="21" s="1"/>
  <c r="N56" i="21"/>
  <c r="M56" i="21"/>
  <c r="L56" i="21"/>
  <c r="K56" i="21"/>
  <c r="J56" i="21"/>
  <c r="I56" i="21"/>
  <c r="H56" i="21"/>
  <c r="G56" i="21"/>
  <c r="G43" i="21" s="1"/>
  <c r="F56" i="21"/>
  <c r="D56" i="21"/>
  <c r="C56" i="21"/>
  <c r="B56" i="21"/>
  <c r="O56" i="22"/>
  <c r="N56" i="22"/>
  <c r="M56" i="22"/>
  <c r="L56" i="22"/>
  <c r="K56" i="22"/>
  <c r="J56" i="22"/>
  <c r="I56" i="22"/>
  <c r="H56" i="22"/>
  <c r="G56" i="22"/>
  <c r="F56" i="22"/>
  <c r="D56" i="22"/>
  <c r="D43" i="22" s="1"/>
  <c r="C56" i="22"/>
  <c r="B56" i="22"/>
  <c r="O56" i="23"/>
  <c r="N56" i="23"/>
  <c r="M56" i="23"/>
  <c r="M43" i="23" s="1"/>
  <c r="L56" i="23"/>
  <c r="K56" i="23"/>
  <c r="S56" i="23" s="1"/>
  <c r="J56" i="23"/>
  <c r="I56" i="23"/>
  <c r="H56" i="23"/>
  <c r="G56" i="23"/>
  <c r="F56" i="23"/>
  <c r="D56" i="23"/>
  <c r="C56" i="23"/>
  <c r="B56" i="23"/>
  <c r="O56" i="24"/>
  <c r="O43" i="24" s="1"/>
  <c r="N56" i="24"/>
  <c r="N43" i="24" s="1"/>
  <c r="M56" i="24"/>
  <c r="L56" i="24"/>
  <c r="K56" i="24"/>
  <c r="S56" i="24" s="1"/>
  <c r="J56" i="24"/>
  <c r="I56" i="24"/>
  <c r="H56" i="24"/>
  <c r="G56" i="24"/>
  <c r="F56" i="24"/>
  <c r="F43" i="24" s="1"/>
  <c r="D56" i="24"/>
  <c r="C56" i="24"/>
  <c r="B56" i="24"/>
  <c r="B43" i="24" s="1"/>
  <c r="O56" i="25"/>
  <c r="N56" i="25"/>
  <c r="M56" i="25"/>
  <c r="L56" i="25"/>
  <c r="L43" i="25" s="1"/>
  <c r="K56" i="25"/>
  <c r="S56" i="25" s="1"/>
  <c r="J56" i="25"/>
  <c r="I56" i="25"/>
  <c r="H56" i="25"/>
  <c r="G56" i="25"/>
  <c r="F56" i="25"/>
  <c r="D56" i="25"/>
  <c r="C56" i="25"/>
  <c r="C43" i="25" s="1"/>
  <c r="B56" i="25"/>
  <c r="O56" i="26"/>
  <c r="N56" i="26"/>
  <c r="M56" i="26"/>
  <c r="L56" i="26"/>
  <c r="K56" i="26"/>
  <c r="S56" i="26" s="1"/>
  <c r="J56" i="26"/>
  <c r="I56" i="26"/>
  <c r="H56" i="26"/>
  <c r="G56" i="26"/>
  <c r="F56" i="26"/>
  <c r="D56" i="26"/>
  <c r="C56" i="26"/>
  <c r="B56" i="26"/>
  <c r="O56" i="27"/>
  <c r="N56" i="27"/>
  <c r="M56" i="27"/>
  <c r="L56" i="27"/>
  <c r="K56" i="27"/>
  <c r="S56" i="27" s="1"/>
  <c r="J56" i="27"/>
  <c r="R56" i="27" s="1"/>
  <c r="I56" i="27"/>
  <c r="H56" i="27"/>
  <c r="G56" i="27"/>
  <c r="F56" i="27"/>
  <c r="F43" i="27" s="1"/>
  <c r="D56" i="27"/>
  <c r="C56" i="27"/>
  <c r="B56" i="27"/>
  <c r="O56" i="28"/>
  <c r="O43" i="28" s="1"/>
  <c r="N56" i="28"/>
  <c r="M56" i="28"/>
  <c r="L56" i="28"/>
  <c r="K56" i="28"/>
  <c r="J56" i="28"/>
  <c r="R56" i="28" s="1"/>
  <c r="I56" i="28"/>
  <c r="H56" i="28"/>
  <c r="G56" i="28"/>
  <c r="F56" i="28"/>
  <c r="D56" i="28"/>
  <c r="C56" i="28"/>
  <c r="B56" i="28"/>
  <c r="O56" i="29"/>
  <c r="N56" i="29"/>
  <c r="M56" i="29"/>
  <c r="L56" i="29"/>
  <c r="K56" i="29"/>
  <c r="S56" i="29" s="1"/>
  <c r="J56" i="29"/>
  <c r="I56" i="29"/>
  <c r="H56" i="29"/>
  <c r="H43" i="29" s="1"/>
  <c r="G56" i="29"/>
  <c r="F56" i="29"/>
  <c r="D56" i="29"/>
  <c r="C56" i="29"/>
  <c r="B56" i="29"/>
  <c r="O56" i="30"/>
  <c r="N56" i="30"/>
  <c r="M56" i="30"/>
  <c r="L56" i="30"/>
  <c r="K56" i="30"/>
  <c r="S56" i="30" s="1"/>
  <c r="J56" i="30"/>
  <c r="I56" i="30"/>
  <c r="H56" i="30"/>
  <c r="G56" i="30"/>
  <c r="F56" i="30"/>
  <c r="D56" i="30"/>
  <c r="C56" i="30"/>
  <c r="B56" i="30"/>
  <c r="O56" i="31"/>
  <c r="N56" i="31"/>
  <c r="M56" i="31"/>
  <c r="L56" i="31"/>
  <c r="K56" i="31"/>
  <c r="J56" i="31"/>
  <c r="R56" i="31" s="1"/>
  <c r="I56" i="31"/>
  <c r="H56" i="31"/>
  <c r="G56" i="31"/>
  <c r="F56" i="31"/>
  <c r="D56" i="31"/>
  <c r="C56" i="31"/>
  <c r="B56" i="31"/>
  <c r="O56" i="1"/>
  <c r="N56" i="1"/>
  <c r="M56" i="1"/>
  <c r="L56" i="1"/>
  <c r="K56" i="1"/>
  <c r="J56" i="1"/>
  <c r="I56" i="1"/>
  <c r="H56" i="1"/>
  <c r="G56" i="1"/>
  <c r="F56" i="1"/>
  <c r="D56" i="1"/>
  <c r="C56" i="1"/>
  <c r="B56" i="1"/>
  <c r="W44" i="2"/>
  <c r="W43" i="2" s="1"/>
  <c r="V44" i="2"/>
  <c r="W44" i="3"/>
  <c r="W43" i="3" s="1"/>
  <c r="V44" i="3"/>
  <c r="V43" i="3" s="1"/>
  <c r="W44" i="4"/>
  <c r="V44" i="4"/>
  <c r="W44" i="5"/>
  <c r="V44" i="5"/>
  <c r="V43" i="5" s="1"/>
  <c r="W44" i="6"/>
  <c r="V44" i="6"/>
  <c r="W44" i="7"/>
  <c r="W43" i="7" s="1"/>
  <c r="V44" i="7"/>
  <c r="W44" i="8"/>
  <c r="V44" i="8"/>
  <c r="W44" i="9"/>
  <c r="V44" i="9"/>
  <c r="W44" i="10"/>
  <c r="V44" i="10"/>
  <c r="V43" i="10" s="1"/>
  <c r="W44" i="11"/>
  <c r="V44" i="11"/>
  <c r="W44" i="12"/>
  <c r="V44" i="12"/>
  <c r="W44" i="13"/>
  <c r="V44" i="13"/>
  <c r="V43" i="13" s="1"/>
  <c r="W44" i="14"/>
  <c r="V44" i="14"/>
  <c r="V43" i="14" s="1"/>
  <c r="W44" i="15"/>
  <c r="W43" i="15" s="1"/>
  <c r="V44" i="15"/>
  <c r="W44" i="16"/>
  <c r="V44" i="16"/>
  <c r="W44" i="17"/>
  <c r="V44" i="17"/>
  <c r="V43" i="17" s="1"/>
  <c r="W44" i="18"/>
  <c r="V44" i="18"/>
  <c r="V43" i="18" s="1"/>
  <c r="W44" i="19"/>
  <c r="V44" i="19"/>
  <c r="W44" i="20"/>
  <c r="V44" i="20"/>
  <c r="W44" i="21"/>
  <c r="V44" i="21"/>
  <c r="V43" i="21" s="1"/>
  <c r="W44" i="22"/>
  <c r="V44" i="22"/>
  <c r="W44" i="23"/>
  <c r="W43" i="23" s="1"/>
  <c r="V44" i="23"/>
  <c r="W44" i="24"/>
  <c r="V44" i="24"/>
  <c r="W44" i="25"/>
  <c r="V44" i="25"/>
  <c r="W44" i="26"/>
  <c r="V44" i="26"/>
  <c r="W44" i="27"/>
  <c r="V44" i="27"/>
  <c r="W44" i="28"/>
  <c r="V44" i="28"/>
  <c r="W44" i="29"/>
  <c r="V44" i="29"/>
  <c r="V43" i="29" s="1"/>
  <c r="W44" i="30"/>
  <c r="V44" i="30"/>
  <c r="W44" i="31"/>
  <c r="W43" i="31" s="1"/>
  <c r="V44" i="31"/>
  <c r="W44" i="1"/>
  <c r="V44" i="1"/>
  <c r="O44" i="2"/>
  <c r="N44" i="2"/>
  <c r="M44" i="2"/>
  <c r="L44" i="2"/>
  <c r="K44" i="2"/>
  <c r="J44" i="2"/>
  <c r="J43" i="2" s="1"/>
  <c r="I44" i="2"/>
  <c r="I43" i="2" s="1"/>
  <c r="H44" i="2"/>
  <c r="G44" i="2"/>
  <c r="F44" i="2"/>
  <c r="F43" i="2" s="1"/>
  <c r="D44" i="2"/>
  <c r="C44" i="2"/>
  <c r="B44" i="2"/>
  <c r="B43" i="2" s="1"/>
  <c r="N43" i="2"/>
  <c r="O44" i="3"/>
  <c r="O43" i="3" s="1"/>
  <c r="N44" i="3"/>
  <c r="M44" i="3"/>
  <c r="L44" i="3"/>
  <c r="K44" i="3"/>
  <c r="S44" i="3" s="1"/>
  <c r="J44" i="3"/>
  <c r="I44" i="3"/>
  <c r="H44" i="3"/>
  <c r="H43" i="3" s="1"/>
  <c r="G44" i="3"/>
  <c r="G43" i="3" s="1"/>
  <c r="F44" i="3"/>
  <c r="D44" i="3"/>
  <c r="C44" i="3"/>
  <c r="B44" i="3"/>
  <c r="B43" i="3" s="1"/>
  <c r="O44" i="4"/>
  <c r="N44" i="4"/>
  <c r="N43" i="4" s="1"/>
  <c r="M44" i="4"/>
  <c r="M43" i="4" s="1"/>
  <c r="L44" i="4"/>
  <c r="L43" i="4" s="1"/>
  <c r="K44" i="4"/>
  <c r="S44" i="4" s="1"/>
  <c r="J44" i="4"/>
  <c r="I44" i="4"/>
  <c r="H44" i="4"/>
  <c r="H43" i="4" s="1"/>
  <c r="G44" i="4"/>
  <c r="F44" i="4"/>
  <c r="F43" i="4" s="1"/>
  <c r="D44" i="4"/>
  <c r="D43" i="4" s="1"/>
  <c r="C44" i="4"/>
  <c r="B44" i="4"/>
  <c r="I43" i="4"/>
  <c r="O44" i="5"/>
  <c r="N44" i="5"/>
  <c r="M44" i="5"/>
  <c r="M43" i="5" s="1"/>
  <c r="L44" i="5"/>
  <c r="K44" i="5"/>
  <c r="S44" i="5" s="1"/>
  <c r="J44" i="5"/>
  <c r="I44" i="5"/>
  <c r="H44" i="5"/>
  <c r="G44" i="5"/>
  <c r="F44" i="5"/>
  <c r="D44" i="5"/>
  <c r="D43" i="5" s="1"/>
  <c r="C44" i="5"/>
  <c r="B44" i="5"/>
  <c r="O44" i="6"/>
  <c r="N44" i="6"/>
  <c r="M44" i="6"/>
  <c r="L44" i="6"/>
  <c r="K44" i="6"/>
  <c r="J44" i="6"/>
  <c r="J43" i="6" s="1"/>
  <c r="R43" i="6" s="1"/>
  <c r="I44" i="6"/>
  <c r="H44" i="6"/>
  <c r="G44" i="6"/>
  <c r="F44" i="6"/>
  <c r="F43" i="6" s="1"/>
  <c r="D44" i="6"/>
  <c r="C44" i="6"/>
  <c r="B44" i="6"/>
  <c r="N43" i="6"/>
  <c r="M43" i="6"/>
  <c r="O44" i="7"/>
  <c r="N44" i="7"/>
  <c r="M44" i="7"/>
  <c r="L44" i="7"/>
  <c r="L43" i="7" s="1"/>
  <c r="K44" i="7"/>
  <c r="S44" i="7" s="1"/>
  <c r="J44" i="7"/>
  <c r="I44" i="7"/>
  <c r="H44" i="7"/>
  <c r="G44" i="7"/>
  <c r="F44" i="7"/>
  <c r="D44" i="7"/>
  <c r="C44" i="7"/>
  <c r="B44" i="7"/>
  <c r="B43" i="7" s="1"/>
  <c r="O43" i="7"/>
  <c r="M43" i="7"/>
  <c r="G43" i="7"/>
  <c r="O44" i="8"/>
  <c r="N44" i="8"/>
  <c r="N43" i="8" s="1"/>
  <c r="M44" i="8"/>
  <c r="L44" i="8"/>
  <c r="L43" i="8" s="1"/>
  <c r="K44" i="8"/>
  <c r="S44" i="8" s="1"/>
  <c r="J44" i="8"/>
  <c r="J43" i="8" s="1"/>
  <c r="I44" i="8"/>
  <c r="H44" i="8"/>
  <c r="H43" i="8" s="1"/>
  <c r="G44" i="8"/>
  <c r="F44" i="8"/>
  <c r="F43" i="8" s="1"/>
  <c r="D44" i="8"/>
  <c r="D43" i="8" s="1"/>
  <c r="C44" i="8"/>
  <c r="B44" i="8"/>
  <c r="I43" i="8"/>
  <c r="O44" i="9"/>
  <c r="O43" i="9" s="1"/>
  <c r="N44" i="9"/>
  <c r="M44" i="9"/>
  <c r="M43" i="9" s="1"/>
  <c r="L44" i="9"/>
  <c r="L43" i="9" s="1"/>
  <c r="K44" i="9"/>
  <c r="S44" i="9" s="1"/>
  <c r="J44" i="9"/>
  <c r="I44" i="9"/>
  <c r="I43" i="9" s="1"/>
  <c r="H44" i="9"/>
  <c r="H43" i="9" s="1"/>
  <c r="G44" i="9"/>
  <c r="F44" i="9"/>
  <c r="D44" i="9"/>
  <c r="D43" i="9" s="1"/>
  <c r="C44" i="9"/>
  <c r="B44" i="9"/>
  <c r="G43" i="9"/>
  <c r="O44" i="10"/>
  <c r="O43" i="10" s="1"/>
  <c r="N44" i="10"/>
  <c r="N43" i="10" s="1"/>
  <c r="M44" i="10"/>
  <c r="L44" i="10"/>
  <c r="K44" i="10"/>
  <c r="S44" i="10" s="1"/>
  <c r="J44" i="10"/>
  <c r="I44" i="10"/>
  <c r="H44" i="10"/>
  <c r="G44" i="10"/>
  <c r="G43" i="10" s="1"/>
  <c r="F44" i="10"/>
  <c r="D44" i="10"/>
  <c r="C44" i="10"/>
  <c r="B44" i="10"/>
  <c r="F43" i="10"/>
  <c r="O44" i="11"/>
  <c r="N44" i="11"/>
  <c r="N43" i="11" s="1"/>
  <c r="M44" i="11"/>
  <c r="L44" i="11"/>
  <c r="K44" i="11"/>
  <c r="S44" i="11" s="1"/>
  <c r="J44" i="11"/>
  <c r="I44" i="11"/>
  <c r="H44" i="11"/>
  <c r="G44" i="11"/>
  <c r="F44" i="11"/>
  <c r="D44" i="11"/>
  <c r="C44" i="11"/>
  <c r="B44" i="11"/>
  <c r="B43" i="11" s="1"/>
  <c r="O43" i="11"/>
  <c r="O44" i="12"/>
  <c r="O43" i="12" s="1"/>
  <c r="N44" i="12"/>
  <c r="M44" i="12"/>
  <c r="L44" i="12"/>
  <c r="L43" i="12" s="1"/>
  <c r="K44" i="12"/>
  <c r="J44" i="12"/>
  <c r="I44" i="12"/>
  <c r="I43" i="12" s="1"/>
  <c r="H44" i="12"/>
  <c r="G44" i="12"/>
  <c r="F44" i="12"/>
  <c r="D44" i="12"/>
  <c r="C44" i="12"/>
  <c r="B44" i="12"/>
  <c r="N43" i="12"/>
  <c r="O44" i="13"/>
  <c r="N44" i="13"/>
  <c r="M44" i="13"/>
  <c r="M43" i="13" s="1"/>
  <c r="L44" i="13"/>
  <c r="L43" i="13" s="1"/>
  <c r="K44" i="13"/>
  <c r="S44" i="13" s="1"/>
  <c r="J44" i="13"/>
  <c r="J43" i="13" s="1"/>
  <c r="R43" i="13" s="1"/>
  <c r="I44" i="13"/>
  <c r="I43" i="13" s="1"/>
  <c r="H44" i="13"/>
  <c r="G44" i="13"/>
  <c r="F44" i="13"/>
  <c r="D44" i="13"/>
  <c r="D43" i="13" s="1"/>
  <c r="C44" i="13"/>
  <c r="B44" i="13"/>
  <c r="O44" i="14"/>
  <c r="O43" i="14" s="1"/>
  <c r="N44" i="14"/>
  <c r="M44" i="14"/>
  <c r="L44" i="14"/>
  <c r="K44" i="14"/>
  <c r="S44" i="14" s="1"/>
  <c r="J44" i="14"/>
  <c r="J43" i="14" s="1"/>
  <c r="R43" i="14" s="1"/>
  <c r="I44" i="14"/>
  <c r="H44" i="14"/>
  <c r="H43" i="14" s="1"/>
  <c r="G44" i="14"/>
  <c r="G43" i="14" s="1"/>
  <c r="F44" i="14"/>
  <c r="F43" i="14" s="1"/>
  <c r="D44" i="14"/>
  <c r="C44" i="14"/>
  <c r="B44" i="14"/>
  <c r="O44" i="15"/>
  <c r="O43" i="15" s="1"/>
  <c r="N44" i="15"/>
  <c r="M44" i="15"/>
  <c r="L44" i="15"/>
  <c r="L43" i="15" s="1"/>
  <c r="K44" i="15"/>
  <c r="S44" i="15" s="1"/>
  <c r="J44" i="15"/>
  <c r="I44" i="15"/>
  <c r="H44" i="15"/>
  <c r="G44" i="15"/>
  <c r="F44" i="15"/>
  <c r="D44" i="15"/>
  <c r="C44" i="15"/>
  <c r="B44" i="15"/>
  <c r="B43" i="15" s="1"/>
  <c r="G43" i="15"/>
  <c r="O44" i="16"/>
  <c r="O43" i="16" s="1"/>
  <c r="N44" i="16"/>
  <c r="M44" i="16"/>
  <c r="L44" i="16"/>
  <c r="L43" i="16" s="1"/>
  <c r="K44" i="16"/>
  <c r="S44" i="16" s="1"/>
  <c r="J44" i="16"/>
  <c r="I44" i="16"/>
  <c r="I43" i="16" s="1"/>
  <c r="H44" i="16"/>
  <c r="H43" i="16" s="1"/>
  <c r="G44" i="16"/>
  <c r="F44" i="16"/>
  <c r="D44" i="16"/>
  <c r="C44" i="16"/>
  <c r="B44" i="16"/>
  <c r="O44" i="17"/>
  <c r="N44" i="17"/>
  <c r="N43" i="17" s="1"/>
  <c r="M44" i="17"/>
  <c r="L44" i="17"/>
  <c r="K44" i="17"/>
  <c r="J44" i="17"/>
  <c r="I44" i="17"/>
  <c r="I43" i="17" s="1"/>
  <c r="H44" i="17"/>
  <c r="G44" i="17"/>
  <c r="F44" i="17"/>
  <c r="F43" i="17" s="1"/>
  <c r="D44" i="17"/>
  <c r="D43" i="17" s="1"/>
  <c r="C44" i="17"/>
  <c r="B44" i="17"/>
  <c r="M43" i="17"/>
  <c r="O44" i="18"/>
  <c r="N44" i="18"/>
  <c r="N43" i="18" s="1"/>
  <c r="M44" i="18"/>
  <c r="L44" i="18"/>
  <c r="K44" i="18"/>
  <c r="S44" i="18" s="1"/>
  <c r="J44" i="18"/>
  <c r="I44" i="18"/>
  <c r="H44" i="18"/>
  <c r="G44" i="18"/>
  <c r="F44" i="18"/>
  <c r="F43" i="18" s="1"/>
  <c r="D44" i="18"/>
  <c r="C44" i="18"/>
  <c r="B44" i="18"/>
  <c r="O44" i="19"/>
  <c r="O43" i="19" s="1"/>
  <c r="N44" i="19"/>
  <c r="N43" i="19" s="1"/>
  <c r="M44" i="19"/>
  <c r="M43" i="19" s="1"/>
  <c r="L44" i="19"/>
  <c r="L43" i="19" s="1"/>
  <c r="K44" i="19"/>
  <c r="S44" i="19" s="1"/>
  <c r="J44" i="19"/>
  <c r="I44" i="19"/>
  <c r="H44" i="19"/>
  <c r="G44" i="19"/>
  <c r="G43" i="19" s="1"/>
  <c r="F44" i="19"/>
  <c r="D44" i="19"/>
  <c r="C44" i="19"/>
  <c r="B44" i="19"/>
  <c r="B43" i="19" s="1"/>
  <c r="O44" i="20"/>
  <c r="N44" i="20"/>
  <c r="N43" i="20" s="1"/>
  <c r="M44" i="20"/>
  <c r="M43" i="20" s="1"/>
  <c r="L44" i="20"/>
  <c r="L43" i="20" s="1"/>
  <c r="K44" i="20"/>
  <c r="S44" i="20" s="1"/>
  <c r="J44" i="20"/>
  <c r="J43" i="20" s="1"/>
  <c r="R43" i="20" s="1"/>
  <c r="I44" i="20"/>
  <c r="H44" i="20"/>
  <c r="H43" i="20" s="1"/>
  <c r="G44" i="20"/>
  <c r="F44" i="20"/>
  <c r="D44" i="20"/>
  <c r="D43" i="20" s="1"/>
  <c r="C44" i="20"/>
  <c r="B44" i="20"/>
  <c r="O43" i="20"/>
  <c r="I43" i="20"/>
  <c r="O44" i="21"/>
  <c r="N44" i="21"/>
  <c r="M44" i="21"/>
  <c r="M43" i="21" s="1"/>
  <c r="L44" i="21"/>
  <c r="K44" i="21"/>
  <c r="S44" i="21" s="1"/>
  <c r="J44" i="21"/>
  <c r="J43" i="21" s="1"/>
  <c r="R43" i="21" s="1"/>
  <c r="I44" i="21"/>
  <c r="I43" i="21" s="1"/>
  <c r="H44" i="21"/>
  <c r="G44" i="21"/>
  <c r="F44" i="21"/>
  <c r="D44" i="21"/>
  <c r="D43" i="21" s="1"/>
  <c r="C44" i="21"/>
  <c r="B44" i="21"/>
  <c r="N43" i="21"/>
  <c r="B43" i="21"/>
  <c r="O44" i="22"/>
  <c r="O43" i="22" s="1"/>
  <c r="N44" i="22"/>
  <c r="M44" i="22"/>
  <c r="L44" i="22"/>
  <c r="K44" i="22"/>
  <c r="S44" i="22" s="1"/>
  <c r="J44" i="22"/>
  <c r="J43" i="22" s="1"/>
  <c r="R43" i="22" s="1"/>
  <c r="I44" i="22"/>
  <c r="H44" i="22"/>
  <c r="H43" i="22" s="1"/>
  <c r="G44" i="22"/>
  <c r="G43" i="22" s="1"/>
  <c r="F44" i="22"/>
  <c r="D44" i="22"/>
  <c r="C44" i="22"/>
  <c r="B44" i="22"/>
  <c r="B43" i="22" s="1"/>
  <c r="N43" i="22"/>
  <c r="M43" i="22"/>
  <c r="O44" i="23"/>
  <c r="O43" i="23" s="1"/>
  <c r="N44" i="23"/>
  <c r="M44" i="23"/>
  <c r="L44" i="23"/>
  <c r="K44" i="23"/>
  <c r="J44" i="23"/>
  <c r="I44" i="23"/>
  <c r="H44" i="23"/>
  <c r="H43" i="23" s="1"/>
  <c r="G44" i="23"/>
  <c r="G43" i="23" s="1"/>
  <c r="F44" i="23"/>
  <c r="D44" i="23"/>
  <c r="C44" i="23"/>
  <c r="B44" i="23"/>
  <c r="F43" i="23"/>
  <c r="D43" i="23"/>
  <c r="O44" i="24"/>
  <c r="N44" i="24"/>
  <c r="M44" i="24"/>
  <c r="L44" i="24"/>
  <c r="L43" i="24" s="1"/>
  <c r="K44" i="24"/>
  <c r="S44" i="24" s="1"/>
  <c r="J44" i="24"/>
  <c r="I44" i="24"/>
  <c r="I43" i="24" s="1"/>
  <c r="H44" i="24"/>
  <c r="H43" i="24" s="1"/>
  <c r="G44" i="24"/>
  <c r="F44" i="24"/>
  <c r="D44" i="24"/>
  <c r="C44" i="24"/>
  <c r="B44" i="24"/>
  <c r="O44" i="25"/>
  <c r="O43" i="25" s="1"/>
  <c r="N44" i="25"/>
  <c r="N43" i="25" s="1"/>
  <c r="M44" i="25"/>
  <c r="M43" i="25" s="1"/>
  <c r="L44" i="25"/>
  <c r="K44" i="25"/>
  <c r="J44" i="25"/>
  <c r="I44" i="25"/>
  <c r="I43" i="25" s="1"/>
  <c r="H44" i="25"/>
  <c r="G44" i="25"/>
  <c r="G43" i="25" s="1"/>
  <c r="F44" i="25"/>
  <c r="F43" i="25" s="1"/>
  <c r="D44" i="25"/>
  <c r="D43" i="25" s="1"/>
  <c r="C44" i="25"/>
  <c r="B44" i="25"/>
  <c r="O44" i="26"/>
  <c r="N44" i="26"/>
  <c r="N43" i="26" s="1"/>
  <c r="M44" i="26"/>
  <c r="L44" i="26"/>
  <c r="K44" i="26"/>
  <c r="S44" i="26" s="1"/>
  <c r="J44" i="26"/>
  <c r="I44" i="26"/>
  <c r="H44" i="26"/>
  <c r="G44" i="26"/>
  <c r="F44" i="26"/>
  <c r="F43" i="26" s="1"/>
  <c r="D44" i="26"/>
  <c r="C44" i="26"/>
  <c r="B44" i="26"/>
  <c r="O44" i="27"/>
  <c r="O43" i="27" s="1"/>
  <c r="N44" i="27"/>
  <c r="N43" i="27" s="1"/>
  <c r="M44" i="27"/>
  <c r="L44" i="27"/>
  <c r="L43" i="27" s="1"/>
  <c r="K44" i="27"/>
  <c r="S44" i="27" s="1"/>
  <c r="J44" i="27"/>
  <c r="I44" i="27"/>
  <c r="H44" i="27"/>
  <c r="G44" i="27"/>
  <c r="F44" i="27"/>
  <c r="D44" i="27"/>
  <c r="C44" i="27"/>
  <c r="B44" i="27"/>
  <c r="B43" i="27" s="1"/>
  <c r="O44" i="28"/>
  <c r="N44" i="28"/>
  <c r="N43" i="28" s="1"/>
  <c r="M44" i="28"/>
  <c r="M43" i="28" s="1"/>
  <c r="L44" i="28"/>
  <c r="K44" i="28"/>
  <c r="S44" i="28" s="1"/>
  <c r="J44" i="28"/>
  <c r="I44" i="28"/>
  <c r="I43" i="28" s="1"/>
  <c r="H44" i="28"/>
  <c r="H43" i="28" s="1"/>
  <c r="G44" i="28"/>
  <c r="F44" i="28"/>
  <c r="D44" i="28"/>
  <c r="D43" i="28" s="1"/>
  <c r="C44" i="28"/>
  <c r="B44" i="28"/>
  <c r="O44" i="29"/>
  <c r="N44" i="29"/>
  <c r="M44" i="29"/>
  <c r="L44" i="29"/>
  <c r="K44" i="29"/>
  <c r="J44" i="29"/>
  <c r="R44" i="29" s="1"/>
  <c r="I44" i="29"/>
  <c r="H44" i="29"/>
  <c r="G44" i="29"/>
  <c r="F44" i="29"/>
  <c r="D44" i="29"/>
  <c r="C44" i="29"/>
  <c r="B44" i="29"/>
  <c r="B43" i="29" s="1"/>
  <c r="M43" i="29"/>
  <c r="D43" i="29"/>
  <c r="O44" i="30"/>
  <c r="O43" i="30" s="1"/>
  <c r="N44" i="30"/>
  <c r="M44" i="30"/>
  <c r="M43" i="30" s="1"/>
  <c r="L44" i="30"/>
  <c r="K44" i="30"/>
  <c r="S44" i="30" s="1"/>
  <c r="J44" i="30"/>
  <c r="J43" i="30" s="1"/>
  <c r="R43" i="30" s="1"/>
  <c r="I44" i="30"/>
  <c r="H44" i="30"/>
  <c r="H43" i="30" s="1"/>
  <c r="G44" i="30"/>
  <c r="F44" i="30"/>
  <c r="D44" i="30"/>
  <c r="C44" i="30"/>
  <c r="B44" i="30"/>
  <c r="G43" i="30"/>
  <c r="O44" i="31"/>
  <c r="O43" i="31" s="1"/>
  <c r="N44" i="31"/>
  <c r="N43" i="31" s="1"/>
  <c r="M44" i="31"/>
  <c r="L44" i="31"/>
  <c r="L43" i="31" s="1"/>
  <c r="K44" i="31"/>
  <c r="S44" i="31" s="1"/>
  <c r="J44" i="31"/>
  <c r="I44" i="31"/>
  <c r="H44" i="31"/>
  <c r="H43" i="31" s="1"/>
  <c r="G44" i="31"/>
  <c r="G43" i="31" s="1"/>
  <c r="F44" i="31"/>
  <c r="D44" i="31"/>
  <c r="C44" i="31"/>
  <c r="B44" i="31"/>
  <c r="B43" i="31" s="1"/>
  <c r="M43" i="31"/>
  <c r="O44" i="1"/>
  <c r="N44" i="1"/>
  <c r="M44" i="1"/>
  <c r="L44" i="1"/>
  <c r="L43" i="1" s="1"/>
  <c r="K44" i="1"/>
  <c r="S44" i="1" s="1"/>
  <c r="J44" i="1"/>
  <c r="I44" i="1"/>
  <c r="I43" i="1" s="1"/>
  <c r="H44" i="1"/>
  <c r="G44" i="1"/>
  <c r="F44" i="1"/>
  <c r="D44" i="1"/>
  <c r="C44" i="1"/>
  <c r="B44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V28" i="18"/>
  <c r="W28" i="19"/>
  <c r="V28" i="19"/>
  <c r="W28" i="20"/>
  <c r="V28" i="20"/>
  <c r="W28" i="21"/>
  <c r="V28" i="21"/>
  <c r="W28" i="22"/>
  <c r="V28" i="22"/>
  <c r="W28" i="23"/>
  <c r="V28" i="23"/>
  <c r="W28" i="24"/>
  <c r="V28" i="24"/>
  <c r="W28" i="25"/>
  <c r="V28" i="25"/>
  <c r="W28" i="26"/>
  <c r="V28" i="26"/>
  <c r="W28" i="27"/>
  <c r="V28" i="27"/>
  <c r="W28" i="28"/>
  <c r="V28" i="28"/>
  <c r="W28" i="29"/>
  <c r="V28" i="29"/>
  <c r="W28" i="30"/>
  <c r="V28" i="30"/>
  <c r="W28" i="31"/>
  <c r="V28" i="31"/>
  <c r="W28" i="1"/>
  <c r="V28" i="1"/>
  <c r="O28" i="2"/>
  <c r="N28" i="2"/>
  <c r="M28" i="2"/>
  <c r="L28" i="2"/>
  <c r="K28" i="2"/>
  <c r="J28" i="2"/>
  <c r="I28" i="2"/>
  <c r="H28" i="2"/>
  <c r="G28" i="2"/>
  <c r="F28" i="2"/>
  <c r="D28" i="2"/>
  <c r="C28" i="2"/>
  <c r="B28" i="2"/>
  <c r="O28" i="3"/>
  <c r="N28" i="3"/>
  <c r="M28" i="3"/>
  <c r="L28" i="3"/>
  <c r="K28" i="3"/>
  <c r="J28" i="3"/>
  <c r="I28" i="3"/>
  <c r="H28" i="3"/>
  <c r="G28" i="3"/>
  <c r="F28" i="3"/>
  <c r="F8" i="3" s="1"/>
  <c r="D28" i="3"/>
  <c r="C28" i="3"/>
  <c r="B28" i="3"/>
  <c r="O28" i="4"/>
  <c r="N28" i="4"/>
  <c r="M28" i="4"/>
  <c r="L28" i="4"/>
  <c r="K28" i="4"/>
  <c r="J28" i="4"/>
  <c r="R28" i="4" s="1"/>
  <c r="I28" i="4"/>
  <c r="H28" i="4"/>
  <c r="G28" i="4"/>
  <c r="F28" i="4"/>
  <c r="D28" i="4"/>
  <c r="C28" i="4"/>
  <c r="B28" i="4"/>
  <c r="O28" i="5"/>
  <c r="N28" i="5"/>
  <c r="M28" i="5"/>
  <c r="L28" i="5"/>
  <c r="L8" i="5" s="1"/>
  <c r="K28" i="5"/>
  <c r="J28" i="5"/>
  <c r="I28" i="5"/>
  <c r="H28" i="5"/>
  <c r="G28" i="5"/>
  <c r="F28" i="5"/>
  <c r="D28" i="5"/>
  <c r="C28" i="5"/>
  <c r="B28" i="5"/>
  <c r="O28" i="6"/>
  <c r="N28" i="6"/>
  <c r="M28" i="6"/>
  <c r="L28" i="6"/>
  <c r="K28" i="6"/>
  <c r="J28" i="6"/>
  <c r="I28" i="6"/>
  <c r="H28" i="6"/>
  <c r="G28" i="6"/>
  <c r="F28" i="6"/>
  <c r="D28" i="6"/>
  <c r="C28" i="6"/>
  <c r="B28" i="6"/>
  <c r="O28" i="7"/>
  <c r="N28" i="7"/>
  <c r="M28" i="7"/>
  <c r="L28" i="7"/>
  <c r="K28" i="7"/>
  <c r="J28" i="7"/>
  <c r="I28" i="7"/>
  <c r="H28" i="7"/>
  <c r="G28" i="7"/>
  <c r="F28" i="7"/>
  <c r="D28" i="7"/>
  <c r="C28" i="7"/>
  <c r="B28" i="7"/>
  <c r="O28" i="8"/>
  <c r="O8" i="8" s="1"/>
  <c r="N28" i="8"/>
  <c r="M28" i="8"/>
  <c r="L28" i="8"/>
  <c r="K28" i="8"/>
  <c r="J28" i="8"/>
  <c r="I28" i="8"/>
  <c r="H28" i="8"/>
  <c r="G28" i="8"/>
  <c r="G8" i="8" s="1"/>
  <c r="F28" i="8"/>
  <c r="D28" i="8"/>
  <c r="C28" i="8"/>
  <c r="B28" i="8"/>
  <c r="O28" i="9"/>
  <c r="N28" i="9"/>
  <c r="M28" i="9"/>
  <c r="L28" i="9"/>
  <c r="K28" i="9"/>
  <c r="J28" i="9"/>
  <c r="I28" i="9"/>
  <c r="H28" i="9"/>
  <c r="G28" i="9"/>
  <c r="F28" i="9"/>
  <c r="D28" i="9"/>
  <c r="C28" i="9"/>
  <c r="B28" i="9"/>
  <c r="O28" i="10"/>
  <c r="N28" i="10"/>
  <c r="M28" i="10"/>
  <c r="L28" i="10"/>
  <c r="K28" i="10"/>
  <c r="J28" i="10"/>
  <c r="I28" i="10"/>
  <c r="H28" i="10"/>
  <c r="G28" i="10"/>
  <c r="F28" i="10"/>
  <c r="D28" i="10"/>
  <c r="C28" i="10"/>
  <c r="B28" i="10"/>
  <c r="O28" i="11"/>
  <c r="N28" i="11"/>
  <c r="M28" i="11"/>
  <c r="L28" i="11"/>
  <c r="K28" i="11"/>
  <c r="J28" i="11"/>
  <c r="J8" i="11" s="1"/>
  <c r="I28" i="11"/>
  <c r="H28" i="11"/>
  <c r="G28" i="11"/>
  <c r="F28" i="11"/>
  <c r="D28" i="11"/>
  <c r="C28" i="11"/>
  <c r="B28" i="11"/>
  <c r="O28" i="12"/>
  <c r="N28" i="12"/>
  <c r="M28" i="12"/>
  <c r="L28" i="12"/>
  <c r="K28" i="12"/>
  <c r="J28" i="12"/>
  <c r="R28" i="12" s="1"/>
  <c r="I28" i="12"/>
  <c r="H28" i="12"/>
  <c r="G28" i="12"/>
  <c r="F28" i="12"/>
  <c r="D28" i="12"/>
  <c r="C28" i="12"/>
  <c r="B28" i="12"/>
  <c r="B8" i="12" s="1"/>
  <c r="O28" i="13"/>
  <c r="N28" i="13"/>
  <c r="M28" i="13"/>
  <c r="L28" i="13"/>
  <c r="K28" i="13"/>
  <c r="J28" i="13"/>
  <c r="I28" i="13"/>
  <c r="H28" i="13"/>
  <c r="H8" i="13" s="1"/>
  <c r="G28" i="13"/>
  <c r="F28" i="13"/>
  <c r="D28" i="13"/>
  <c r="C28" i="13"/>
  <c r="B28" i="13"/>
  <c r="O28" i="14"/>
  <c r="N28" i="14"/>
  <c r="M28" i="14"/>
  <c r="S28" i="14" s="1"/>
  <c r="L28" i="14"/>
  <c r="K28" i="14"/>
  <c r="J28" i="14"/>
  <c r="I28" i="14"/>
  <c r="H28" i="14"/>
  <c r="G28" i="14"/>
  <c r="F28" i="14"/>
  <c r="D28" i="14"/>
  <c r="D8" i="14" s="1"/>
  <c r="C28" i="14"/>
  <c r="B28" i="14"/>
  <c r="O28" i="15"/>
  <c r="N28" i="15"/>
  <c r="M28" i="15"/>
  <c r="L28" i="15"/>
  <c r="K28" i="15"/>
  <c r="J28" i="15"/>
  <c r="I28" i="15"/>
  <c r="H28" i="15"/>
  <c r="G28" i="15"/>
  <c r="F28" i="15"/>
  <c r="D28" i="15"/>
  <c r="C28" i="15"/>
  <c r="B28" i="15"/>
  <c r="O28" i="16"/>
  <c r="N28" i="16"/>
  <c r="M28" i="16"/>
  <c r="L28" i="16"/>
  <c r="K28" i="16"/>
  <c r="J28" i="16"/>
  <c r="I28" i="16"/>
  <c r="H28" i="16"/>
  <c r="G28" i="16"/>
  <c r="G8" i="16" s="1"/>
  <c r="F28" i="16"/>
  <c r="D28" i="16"/>
  <c r="C28" i="16"/>
  <c r="B28" i="16"/>
  <c r="O28" i="17"/>
  <c r="N28" i="17"/>
  <c r="M28" i="17"/>
  <c r="L28" i="17"/>
  <c r="K28" i="17"/>
  <c r="J28" i="17"/>
  <c r="I28" i="17"/>
  <c r="H28" i="17"/>
  <c r="G28" i="17"/>
  <c r="F28" i="17"/>
  <c r="D28" i="17"/>
  <c r="C28" i="17"/>
  <c r="B28" i="17"/>
  <c r="O28" i="18"/>
  <c r="N28" i="18"/>
  <c r="M28" i="18"/>
  <c r="L28" i="18"/>
  <c r="K28" i="18"/>
  <c r="J28" i="18"/>
  <c r="I28" i="18"/>
  <c r="I8" i="18" s="1"/>
  <c r="H28" i="18"/>
  <c r="G28" i="18"/>
  <c r="F28" i="18"/>
  <c r="D28" i="18"/>
  <c r="C28" i="18"/>
  <c r="B28" i="18"/>
  <c r="O28" i="19"/>
  <c r="N28" i="19"/>
  <c r="N8" i="19" s="1"/>
  <c r="M28" i="19"/>
  <c r="S28" i="19" s="1"/>
  <c r="L28" i="19"/>
  <c r="K28" i="19"/>
  <c r="J28" i="19"/>
  <c r="I28" i="19"/>
  <c r="H28" i="19"/>
  <c r="G28" i="19"/>
  <c r="F28" i="19"/>
  <c r="F8" i="19" s="1"/>
  <c r="D28" i="19"/>
  <c r="C28" i="19"/>
  <c r="B28" i="19"/>
  <c r="O28" i="20"/>
  <c r="N28" i="20"/>
  <c r="M28" i="20"/>
  <c r="L28" i="20"/>
  <c r="K28" i="20"/>
  <c r="J28" i="20"/>
  <c r="I28" i="20"/>
  <c r="H28" i="20"/>
  <c r="G28" i="20"/>
  <c r="F28" i="20"/>
  <c r="D28" i="20"/>
  <c r="C28" i="20"/>
  <c r="B28" i="20"/>
  <c r="O28" i="21"/>
  <c r="O8" i="21" s="1"/>
  <c r="N28" i="21"/>
  <c r="M28" i="21"/>
  <c r="L28" i="21"/>
  <c r="K28" i="21"/>
  <c r="J28" i="21"/>
  <c r="I28" i="21"/>
  <c r="H28" i="21"/>
  <c r="H8" i="21" s="1"/>
  <c r="G28" i="21"/>
  <c r="G8" i="21" s="1"/>
  <c r="F28" i="21"/>
  <c r="D28" i="21"/>
  <c r="C28" i="21"/>
  <c r="B28" i="21"/>
  <c r="O28" i="22"/>
  <c r="N28" i="22"/>
  <c r="M28" i="22"/>
  <c r="S28" i="22" s="1"/>
  <c r="L28" i="22"/>
  <c r="K28" i="22"/>
  <c r="J28" i="22"/>
  <c r="I28" i="22"/>
  <c r="H28" i="22"/>
  <c r="G28" i="22"/>
  <c r="F28" i="22"/>
  <c r="D28" i="22"/>
  <c r="C28" i="22"/>
  <c r="B28" i="22"/>
  <c r="O28" i="23"/>
  <c r="N28" i="23"/>
  <c r="M28" i="23"/>
  <c r="L28" i="23"/>
  <c r="K28" i="23"/>
  <c r="J28" i="23"/>
  <c r="I28" i="23"/>
  <c r="I8" i="23" s="1"/>
  <c r="H28" i="23"/>
  <c r="G28" i="23"/>
  <c r="F28" i="23"/>
  <c r="D28" i="23"/>
  <c r="C28" i="23"/>
  <c r="B28" i="23"/>
  <c r="O28" i="24"/>
  <c r="N28" i="24"/>
  <c r="M28" i="24"/>
  <c r="L28" i="24"/>
  <c r="K28" i="24"/>
  <c r="J28" i="24"/>
  <c r="R28" i="24" s="1"/>
  <c r="I28" i="24"/>
  <c r="H28" i="24"/>
  <c r="G28" i="24"/>
  <c r="F28" i="24"/>
  <c r="D28" i="24"/>
  <c r="C28" i="24"/>
  <c r="B28" i="24"/>
  <c r="O28" i="25"/>
  <c r="N28" i="25"/>
  <c r="M28" i="25"/>
  <c r="L28" i="25"/>
  <c r="K28" i="25"/>
  <c r="S28" i="25" s="1"/>
  <c r="J28" i="25"/>
  <c r="I28" i="25"/>
  <c r="H28" i="25"/>
  <c r="G28" i="25"/>
  <c r="F28" i="25"/>
  <c r="D28" i="25"/>
  <c r="C28" i="25"/>
  <c r="B28" i="25"/>
  <c r="O28" i="26"/>
  <c r="N28" i="26"/>
  <c r="M28" i="26"/>
  <c r="L28" i="26"/>
  <c r="K28" i="26"/>
  <c r="J28" i="26"/>
  <c r="I28" i="26"/>
  <c r="H28" i="26"/>
  <c r="H8" i="26" s="1"/>
  <c r="G28" i="26"/>
  <c r="F28" i="26"/>
  <c r="D28" i="26"/>
  <c r="C28" i="26"/>
  <c r="B28" i="26"/>
  <c r="O28" i="27"/>
  <c r="N28" i="27"/>
  <c r="N8" i="27" s="1"/>
  <c r="M28" i="27"/>
  <c r="M8" i="27" s="1"/>
  <c r="L28" i="27"/>
  <c r="K28" i="27"/>
  <c r="J28" i="27"/>
  <c r="I28" i="27"/>
  <c r="H28" i="27"/>
  <c r="G28" i="27"/>
  <c r="F28" i="27"/>
  <c r="D28" i="27"/>
  <c r="D8" i="27" s="1"/>
  <c r="C28" i="27"/>
  <c r="B28" i="27"/>
  <c r="O28" i="28"/>
  <c r="N28" i="28"/>
  <c r="M28" i="28"/>
  <c r="L28" i="28"/>
  <c r="K28" i="28"/>
  <c r="S28" i="28" s="1"/>
  <c r="J28" i="28"/>
  <c r="I28" i="28"/>
  <c r="H28" i="28"/>
  <c r="G28" i="28"/>
  <c r="F28" i="28"/>
  <c r="D28" i="28"/>
  <c r="C28" i="28"/>
  <c r="B28" i="28"/>
  <c r="O28" i="29"/>
  <c r="N28" i="29"/>
  <c r="M28" i="29"/>
  <c r="L28" i="29"/>
  <c r="K28" i="29"/>
  <c r="J28" i="29"/>
  <c r="I28" i="29"/>
  <c r="H28" i="29"/>
  <c r="G28" i="29"/>
  <c r="F28" i="29"/>
  <c r="D28" i="29"/>
  <c r="C28" i="29"/>
  <c r="B28" i="29"/>
  <c r="O28" i="30"/>
  <c r="N28" i="30"/>
  <c r="M28" i="30"/>
  <c r="L28" i="30"/>
  <c r="K28" i="30"/>
  <c r="J28" i="30"/>
  <c r="I28" i="30"/>
  <c r="H28" i="30"/>
  <c r="G28" i="30"/>
  <c r="F28" i="30"/>
  <c r="D28" i="30"/>
  <c r="C28" i="30"/>
  <c r="B28" i="30"/>
  <c r="O28" i="31"/>
  <c r="N28" i="31"/>
  <c r="M28" i="31"/>
  <c r="S28" i="31" s="1"/>
  <c r="L28" i="31"/>
  <c r="K28" i="31"/>
  <c r="J28" i="31"/>
  <c r="R28" i="31" s="1"/>
  <c r="I28" i="31"/>
  <c r="H28" i="31"/>
  <c r="G28" i="31"/>
  <c r="F28" i="31"/>
  <c r="D28" i="31"/>
  <c r="C28" i="31"/>
  <c r="B28" i="31"/>
  <c r="O28" i="1"/>
  <c r="N28" i="1"/>
  <c r="M28" i="1"/>
  <c r="L28" i="1"/>
  <c r="K28" i="1"/>
  <c r="J28" i="1"/>
  <c r="I28" i="1"/>
  <c r="H28" i="1"/>
  <c r="G28" i="1"/>
  <c r="F28" i="1"/>
  <c r="D28" i="1"/>
  <c r="C28" i="1"/>
  <c r="B28" i="1"/>
  <c r="W9" i="2"/>
  <c r="V9" i="2"/>
  <c r="V8" i="2" s="1"/>
  <c r="W9" i="3"/>
  <c r="V9" i="3"/>
  <c r="V8" i="3" s="1"/>
  <c r="W9" i="4"/>
  <c r="V9" i="4"/>
  <c r="W9" i="5"/>
  <c r="V9" i="5"/>
  <c r="V8" i="5" s="1"/>
  <c r="W9" i="6"/>
  <c r="V9" i="6"/>
  <c r="V8" i="6" s="1"/>
  <c r="W9" i="7"/>
  <c r="V9" i="7"/>
  <c r="W9" i="8"/>
  <c r="V9" i="8"/>
  <c r="W9" i="9"/>
  <c r="V9" i="9"/>
  <c r="W9" i="10"/>
  <c r="V9" i="10"/>
  <c r="W9" i="11"/>
  <c r="V9" i="11"/>
  <c r="W9" i="12"/>
  <c r="V9" i="12"/>
  <c r="W9" i="13"/>
  <c r="W8" i="13" s="1"/>
  <c r="V9" i="13"/>
  <c r="V8" i="13" s="1"/>
  <c r="V61" i="13" s="1"/>
  <c r="V65" i="13" s="1"/>
  <c r="W9" i="14"/>
  <c r="V9" i="14"/>
  <c r="V8" i="14" s="1"/>
  <c r="W9" i="15"/>
  <c r="V9" i="15"/>
  <c r="V8" i="15" s="1"/>
  <c r="W9" i="16"/>
  <c r="V9" i="16"/>
  <c r="W9" i="17"/>
  <c r="W8" i="17" s="1"/>
  <c r="V9" i="17"/>
  <c r="W9" i="18"/>
  <c r="V9" i="18"/>
  <c r="W9" i="19"/>
  <c r="V9" i="19"/>
  <c r="W9" i="20"/>
  <c r="V9" i="20"/>
  <c r="W9" i="21"/>
  <c r="V9" i="21"/>
  <c r="W9" i="22"/>
  <c r="V9" i="22"/>
  <c r="V8" i="22" s="1"/>
  <c r="W9" i="23"/>
  <c r="W8" i="23" s="1"/>
  <c r="V9" i="23"/>
  <c r="V8" i="23" s="1"/>
  <c r="W9" i="24"/>
  <c r="V9" i="24"/>
  <c r="W9" i="25"/>
  <c r="V9" i="25"/>
  <c r="W9" i="26"/>
  <c r="W8" i="26" s="1"/>
  <c r="V9" i="26"/>
  <c r="W9" i="27"/>
  <c r="V9" i="27"/>
  <c r="W9" i="28"/>
  <c r="V9" i="28"/>
  <c r="W9" i="29"/>
  <c r="W8" i="29" s="1"/>
  <c r="V9" i="29"/>
  <c r="W9" i="30"/>
  <c r="V9" i="30"/>
  <c r="W9" i="31"/>
  <c r="W8" i="31" s="1"/>
  <c r="V9" i="31"/>
  <c r="W9" i="1"/>
  <c r="V9" i="1"/>
  <c r="O9" i="2"/>
  <c r="N9" i="2"/>
  <c r="M9" i="2"/>
  <c r="M8" i="2" s="1"/>
  <c r="L9" i="2"/>
  <c r="L8" i="2" s="1"/>
  <c r="K9" i="2"/>
  <c r="J9" i="2"/>
  <c r="I9" i="2"/>
  <c r="H9" i="2"/>
  <c r="G9" i="2"/>
  <c r="F9" i="2"/>
  <c r="D9" i="2"/>
  <c r="D8" i="2" s="1"/>
  <c r="C9" i="2"/>
  <c r="C8" i="2" s="1"/>
  <c r="B9" i="2"/>
  <c r="O9" i="3"/>
  <c r="N9" i="3"/>
  <c r="M9" i="3"/>
  <c r="M8" i="3" s="1"/>
  <c r="L9" i="3"/>
  <c r="L8" i="3" s="1"/>
  <c r="K9" i="3"/>
  <c r="J9" i="3"/>
  <c r="I9" i="3"/>
  <c r="I8" i="3" s="1"/>
  <c r="H9" i="3"/>
  <c r="G9" i="3"/>
  <c r="F9" i="3"/>
  <c r="D9" i="3"/>
  <c r="C9" i="3"/>
  <c r="C8" i="3" s="1"/>
  <c r="B9" i="3"/>
  <c r="O8" i="3"/>
  <c r="O9" i="4"/>
  <c r="N9" i="4"/>
  <c r="N8" i="4" s="1"/>
  <c r="M9" i="4"/>
  <c r="M8" i="4" s="1"/>
  <c r="L9" i="4"/>
  <c r="K9" i="4"/>
  <c r="J9" i="4"/>
  <c r="I9" i="4"/>
  <c r="H9" i="4"/>
  <c r="G9" i="4"/>
  <c r="F9" i="4"/>
  <c r="F8" i="4" s="1"/>
  <c r="D9" i="4"/>
  <c r="D8" i="4" s="1"/>
  <c r="C9" i="4"/>
  <c r="B9" i="4"/>
  <c r="O9" i="5"/>
  <c r="N9" i="5"/>
  <c r="N8" i="5" s="1"/>
  <c r="M9" i="5"/>
  <c r="L9" i="5"/>
  <c r="K9" i="5"/>
  <c r="S9" i="5" s="1"/>
  <c r="J9" i="5"/>
  <c r="I9" i="5"/>
  <c r="H9" i="5"/>
  <c r="G9" i="5"/>
  <c r="F9" i="5"/>
  <c r="D9" i="5"/>
  <c r="C9" i="5"/>
  <c r="B9" i="5"/>
  <c r="F8" i="5"/>
  <c r="D8" i="5"/>
  <c r="O9" i="6"/>
  <c r="N9" i="6"/>
  <c r="M9" i="6"/>
  <c r="L9" i="6"/>
  <c r="K9" i="6"/>
  <c r="S9" i="6" s="1"/>
  <c r="J9" i="6"/>
  <c r="J8" i="6" s="1"/>
  <c r="I9" i="6"/>
  <c r="H9" i="6"/>
  <c r="H8" i="6" s="1"/>
  <c r="G9" i="6"/>
  <c r="F9" i="6"/>
  <c r="D9" i="6"/>
  <c r="C9" i="6"/>
  <c r="B9" i="6"/>
  <c r="O9" i="7"/>
  <c r="O8" i="7" s="1"/>
  <c r="N9" i="7"/>
  <c r="N8" i="7" s="1"/>
  <c r="M9" i="7"/>
  <c r="L9" i="7"/>
  <c r="K9" i="7"/>
  <c r="J9" i="7"/>
  <c r="I9" i="7"/>
  <c r="H9" i="7"/>
  <c r="H8" i="7" s="1"/>
  <c r="G9" i="7"/>
  <c r="G8" i="7" s="1"/>
  <c r="F9" i="7"/>
  <c r="F8" i="7" s="1"/>
  <c r="D9" i="7"/>
  <c r="C9" i="7"/>
  <c r="B9" i="7"/>
  <c r="O9" i="8"/>
  <c r="N9" i="8"/>
  <c r="N8" i="8" s="1"/>
  <c r="M9" i="8"/>
  <c r="L9" i="8"/>
  <c r="K9" i="8"/>
  <c r="J9" i="8"/>
  <c r="J8" i="8" s="1"/>
  <c r="J61" i="8" s="1"/>
  <c r="J65" i="8" s="1"/>
  <c r="I9" i="8"/>
  <c r="I8" i="8" s="1"/>
  <c r="H9" i="8"/>
  <c r="G9" i="8"/>
  <c r="F9" i="8"/>
  <c r="D9" i="8"/>
  <c r="C9" i="8"/>
  <c r="B9" i="8"/>
  <c r="B8" i="8" s="1"/>
  <c r="O9" i="9"/>
  <c r="N9" i="9"/>
  <c r="M9" i="9"/>
  <c r="L9" i="9"/>
  <c r="K9" i="9"/>
  <c r="J9" i="9"/>
  <c r="I9" i="9"/>
  <c r="H9" i="9"/>
  <c r="G9" i="9"/>
  <c r="F9" i="9"/>
  <c r="D9" i="9"/>
  <c r="C9" i="9"/>
  <c r="B9" i="9"/>
  <c r="H8" i="9"/>
  <c r="O9" i="10"/>
  <c r="N9" i="10"/>
  <c r="M9" i="10"/>
  <c r="L9" i="10"/>
  <c r="K9" i="10"/>
  <c r="J9" i="10"/>
  <c r="I9" i="10"/>
  <c r="H9" i="10"/>
  <c r="G9" i="10"/>
  <c r="F9" i="10"/>
  <c r="D9" i="10"/>
  <c r="C9" i="10"/>
  <c r="B9" i="10"/>
  <c r="O9" i="11"/>
  <c r="N9" i="11"/>
  <c r="M9" i="11"/>
  <c r="M8" i="11" s="1"/>
  <c r="L9" i="11"/>
  <c r="K9" i="11"/>
  <c r="J9" i="11"/>
  <c r="I9" i="11"/>
  <c r="H9" i="11"/>
  <c r="G9" i="11"/>
  <c r="F9" i="11"/>
  <c r="D9" i="11"/>
  <c r="D8" i="11" s="1"/>
  <c r="C9" i="11"/>
  <c r="B9" i="11"/>
  <c r="B8" i="11"/>
  <c r="O9" i="12"/>
  <c r="N9" i="12"/>
  <c r="M9" i="12"/>
  <c r="M8" i="12" s="1"/>
  <c r="L9" i="12"/>
  <c r="L8" i="12" s="1"/>
  <c r="K9" i="12"/>
  <c r="S9" i="12" s="1"/>
  <c r="J9" i="12"/>
  <c r="I9" i="12"/>
  <c r="I8" i="12" s="1"/>
  <c r="H9" i="12"/>
  <c r="H8" i="12" s="1"/>
  <c r="G9" i="12"/>
  <c r="F9" i="12"/>
  <c r="D9" i="12"/>
  <c r="C9" i="12"/>
  <c r="C8" i="12" s="1"/>
  <c r="B9" i="12"/>
  <c r="N8" i="12"/>
  <c r="D8" i="12"/>
  <c r="O9" i="13"/>
  <c r="N9" i="13"/>
  <c r="N8" i="13" s="1"/>
  <c r="M9" i="13"/>
  <c r="L9" i="13"/>
  <c r="K9" i="13"/>
  <c r="J9" i="13"/>
  <c r="I9" i="13"/>
  <c r="H9" i="13"/>
  <c r="G9" i="13"/>
  <c r="F9" i="13"/>
  <c r="F8" i="13" s="1"/>
  <c r="D9" i="13"/>
  <c r="D8" i="13" s="1"/>
  <c r="C9" i="13"/>
  <c r="B9" i="13"/>
  <c r="O9" i="14"/>
  <c r="N9" i="14"/>
  <c r="N8" i="14" s="1"/>
  <c r="M9" i="14"/>
  <c r="L9" i="14"/>
  <c r="K9" i="14"/>
  <c r="J9" i="14"/>
  <c r="J8" i="14" s="1"/>
  <c r="I9" i="14"/>
  <c r="H9" i="14"/>
  <c r="H8" i="14" s="1"/>
  <c r="G9" i="14"/>
  <c r="F9" i="14"/>
  <c r="D9" i="14"/>
  <c r="C9" i="14"/>
  <c r="B9" i="14"/>
  <c r="B8" i="14" s="1"/>
  <c r="O8" i="14"/>
  <c r="O9" i="15"/>
  <c r="N9" i="15"/>
  <c r="M9" i="15"/>
  <c r="L9" i="15"/>
  <c r="K9" i="15"/>
  <c r="J9" i="15"/>
  <c r="I9" i="15"/>
  <c r="H9" i="15"/>
  <c r="G9" i="15"/>
  <c r="G8" i="15" s="1"/>
  <c r="G61" i="15" s="1"/>
  <c r="G65" i="15" s="1"/>
  <c r="F9" i="15"/>
  <c r="D9" i="15"/>
  <c r="C9" i="15"/>
  <c r="B9" i="15"/>
  <c r="B8" i="15" s="1"/>
  <c r="O8" i="15"/>
  <c r="O9" i="16"/>
  <c r="N9" i="16"/>
  <c r="M9" i="16"/>
  <c r="L9" i="16"/>
  <c r="K9" i="16"/>
  <c r="S9" i="16" s="1"/>
  <c r="J9" i="16"/>
  <c r="I9" i="16"/>
  <c r="H9" i="16"/>
  <c r="G9" i="16"/>
  <c r="F9" i="16"/>
  <c r="D9" i="16"/>
  <c r="C9" i="16"/>
  <c r="C8" i="16" s="1"/>
  <c r="B9" i="16"/>
  <c r="O9" i="17"/>
  <c r="N9" i="17"/>
  <c r="N8" i="17" s="1"/>
  <c r="M9" i="17"/>
  <c r="L9" i="17"/>
  <c r="K9" i="17"/>
  <c r="J9" i="17"/>
  <c r="I9" i="17"/>
  <c r="H9" i="17"/>
  <c r="G9" i="17"/>
  <c r="F9" i="17"/>
  <c r="F8" i="17" s="1"/>
  <c r="D9" i="17"/>
  <c r="D8" i="17" s="1"/>
  <c r="D61" i="17" s="1"/>
  <c r="D65" i="17" s="1"/>
  <c r="C9" i="17"/>
  <c r="B9" i="17"/>
  <c r="M8" i="17"/>
  <c r="O9" i="18"/>
  <c r="O8" i="18" s="1"/>
  <c r="N9" i="18"/>
  <c r="N8" i="18" s="1"/>
  <c r="M9" i="18"/>
  <c r="M8" i="18" s="1"/>
  <c r="L9" i="18"/>
  <c r="K9" i="18"/>
  <c r="J9" i="18"/>
  <c r="J8" i="18" s="1"/>
  <c r="I9" i="18"/>
  <c r="H9" i="18"/>
  <c r="G9" i="18"/>
  <c r="G8" i="18" s="1"/>
  <c r="F9" i="18"/>
  <c r="F8" i="18" s="1"/>
  <c r="D9" i="18"/>
  <c r="D8" i="18" s="1"/>
  <c r="C9" i="18"/>
  <c r="C8" i="18" s="1"/>
  <c r="B9" i="18"/>
  <c r="B8" i="18" s="1"/>
  <c r="O9" i="19"/>
  <c r="N9" i="19"/>
  <c r="M9" i="19"/>
  <c r="L9" i="19"/>
  <c r="L8" i="19" s="1"/>
  <c r="K9" i="19"/>
  <c r="J9" i="19"/>
  <c r="I9" i="19"/>
  <c r="I8" i="19" s="1"/>
  <c r="H9" i="19"/>
  <c r="G9" i="19"/>
  <c r="F9" i="19"/>
  <c r="D9" i="19"/>
  <c r="C9" i="19"/>
  <c r="C8" i="19" s="1"/>
  <c r="B9" i="19"/>
  <c r="B8" i="19" s="1"/>
  <c r="O9" i="20"/>
  <c r="N9" i="20"/>
  <c r="M9" i="20"/>
  <c r="L9" i="20"/>
  <c r="L8" i="20" s="1"/>
  <c r="K9" i="20"/>
  <c r="J9" i="20"/>
  <c r="J8" i="20" s="1"/>
  <c r="I9" i="20"/>
  <c r="I8" i="20" s="1"/>
  <c r="H9" i="20"/>
  <c r="G9" i="20"/>
  <c r="F9" i="20"/>
  <c r="D9" i="20"/>
  <c r="C9" i="20"/>
  <c r="C8" i="20" s="1"/>
  <c r="B9" i="20"/>
  <c r="O8" i="20"/>
  <c r="O9" i="21"/>
  <c r="N9" i="21"/>
  <c r="M9" i="21"/>
  <c r="L9" i="21"/>
  <c r="K9" i="21"/>
  <c r="K8" i="21" s="1"/>
  <c r="J9" i="21"/>
  <c r="J8" i="21" s="1"/>
  <c r="I9" i="21"/>
  <c r="I8" i="21" s="1"/>
  <c r="H9" i="21"/>
  <c r="G9" i="21"/>
  <c r="F9" i="21"/>
  <c r="D9" i="21"/>
  <c r="C9" i="21"/>
  <c r="B9" i="21"/>
  <c r="B8" i="21" s="1"/>
  <c r="N8" i="21"/>
  <c r="O9" i="22"/>
  <c r="O8" i="22" s="1"/>
  <c r="O61" i="22" s="1"/>
  <c r="O65" i="22" s="1"/>
  <c r="N9" i="22"/>
  <c r="M9" i="22"/>
  <c r="L9" i="22"/>
  <c r="K9" i="22"/>
  <c r="K8" i="22" s="1"/>
  <c r="J9" i="22"/>
  <c r="J8" i="22" s="1"/>
  <c r="J61" i="22" s="1"/>
  <c r="I9" i="22"/>
  <c r="H9" i="22"/>
  <c r="G9" i="22"/>
  <c r="F9" i="22"/>
  <c r="D9" i="22"/>
  <c r="C9" i="22"/>
  <c r="B9" i="22"/>
  <c r="B8" i="22" s="1"/>
  <c r="O9" i="23"/>
  <c r="N9" i="23"/>
  <c r="M9" i="23"/>
  <c r="M8" i="23" s="1"/>
  <c r="M61" i="23" s="1"/>
  <c r="M65" i="23" s="1"/>
  <c r="L9" i="23"/>
  <c r="K9" i="23"/>
  <c r="J9" i="23"/>
  <c r="I9" i="23"/>
  <c r="H9" i="23"/>
  <c r="G9" i="23"/>
  <c r="F9" i="23"/>
  <c r="D9" i="23"/>
  <c r="D8" i="23" s="1"/>
  <c r="C9" i="23"/>
  <c r="C8" i="23" s="1"/>
  <c r="B9" i="23"/>
  <c r="B8" i="23" s="1"/>
  <c r="O9" i="24"/>
  <c r="N9" i="24"/>
  <c r="M9" i="24"/>
  <c r="L9" i="24"/>
  <c r="K9" i="24"/>
  <c r="S9" i="24" s="1"/>
  <c r="J9" i="24"/>
  <c r="I9" i="24"/>
  <c r="H9" i="24"/>
  <c r="H8" i="24" s="1"/>
  <c r="G9" i="24"/>
  <c r="F9" i="24"/>
  <c r="D9" i="24"/>
  <c r="C9" i="24"/>
  <c r="C8" i="24" s="1"/>
  <c r="B9" i="24"/>
  <c r="O9" i="25"/>
  <c r="N9" i="25"/>
  <c r="N8" i="25" s="1"/>
  <c r="M9" i="25"/>
  <c r="L9" i="25"/>
  <c r="K9" i="25"/>
  <c r="J9" i="25"/>
  <c r="J8" i="25" s="1"/>
  <c r="I9" i="25"/>
  <c r="H9" i="25"/>
  <c r="G9" i="25"/>
  <c r="F9" i="25"/>
  <c r="F8" i="25" s="1"/>
  <c r="D9" i="25"/>
  <c r="C9" i="25"/>
  <c r="B9" i="25"/>
  <c r="O9" i="26"/>
  <c r="O8" i="26" s="1"/>
  <c r="N9" i="26"/>
  <c r="N8" i="26" s="1"/>
  <c r="M9" i="26"/>
  <c r="M8" i="26" s="1"/>
  <c r="L9" i="26"/>
  <c r="L8" i="26" s="1"/>
  <c r="K9" i="26"/>
  <c r="J9" i="26"/>
  <c r="I9" i="26"/>
  <c r="H9" i="26"/>
  <c r="G9" i="26"/>
  <c r="G8" i="26" s="1"/>
  <c r="F9" i="26"/>
  <c r="F8" i="26" s="1"/>
  <c r="D9" i="26"/>
  <c r="D8" i="26" s="1"/>
  <c r="C9" i="26"/>
  <c r="C8" i="26" s="1"/>
  <c r="B9" i="26"/>
  <c r="O9" i="27"/>
  <c r="N9" i="27"/>
  <c r="M9" i="27"/>
  <c r="L9" i="27"/>
  <c r="K9" i="27"/>
  <c r="S9" i="27" s="1"/>
  <c r="J9" i="27"/>
  <c r="J8" i="27" s="1"/>
  <c r="I9" i="27"/>
  <c r="H9" i="27"/>
  <c r="G9" i="27"/>
  <c r="F9" i="27"/>
  <c r="D9" i="27"/>
  <c r="C9" i="27"/>
  <c r="B9" i="27"/>
  <c r="O9" i="28"/>
  <c r="O8" i="28" s="1"/>
  <c r="N9" i="28"/>
  <c r="N8" i="28" s="1"/>
  <c r="M9" i="28"/>
  <c r="M8" i="28" s="1"/>
  <c r="L9" i="28"/>
  <c r="K9" i="28"/>
  <c r="J9" i="28"/>
  <c r="I9" i="28"/>
  <c r="H9" i="28"/>
  <c r="G9" i="28"/>
  <c r="G8" i="28" s="1"/>
  <c r="F9" i="28"/>
  <c r="F8" i="28" s="1"/>
  <c r="D9" i="28"/>
  <c r="D8" i="28" s="1"/>
  <c r="D61" i="28" s="1"/>
  <c r="D65" i="28" s="1"/>
  <c r="C9" i="28"/>
  <c r="C8" i="28" s="1"/>
  <c r="B9" i="28"/>
  <c r="O9" i="29"/>
  <c r="O8" i="29" s="1"/>
  <c r="N9" i="29"/>
  <c r="N8" i="29" s="1"/>
  <c r="M9" i="29"/>
  <c r="M8" i="29" s="1"/>
  <c r="L9" i="29"/>
  <c r="R9" i="29" s="1"/>
  <c r="K9" i="29"/>
  <c r="J9" i="29"/>
  <c r="I9" i="29"/>
  <c r="H9" i="29"/>
  <c r="H8" i="29" s="1"/>
  <c r="G9" i="29"/>
  <c r="G8" i="29" s="1"/>
  <c r="F9" i="29"/>
  <c r="F8" i="29" s="1"/>
  <c r="D9" i="29"/>
  <c r="D8" i="29" s="1"/>
  <c r="D61" i="29" s="1"/>
  <c r="D65" i="29" s="1"/>
  <c r="C9" i="29"/>
  <c r="B9" i="29"/>
  <c r="O9" i="30"/>
  <c r="O8" i="30" s="1"/>
  <c r="N9" i="30"/>
  <c r="M9" i="30"/>
  <c r="L9" i="30"/>
  <c r="K9" i="30"/>
  <c r="J9" i="30"/>
  <c r="I9" i="30"/>
  <c r="I8" i="30" s="1"/>
  <c r="H9" i="30"/>
  <c r="H8" i="30" s="1"/>
  <c r="G9" i="30"/>
  <c r="G8" i="30" s="1"/>
  <c r="F9" i="30"/>
  <c r="D9" i="30"/>
  <c r="C9" i="30"/>
  <c r="C8" i="30" s="1"/>
  <c r="B9" i="30"/>
  <c r="B8" i="30" s="1"/>
  <c r="O9" i="31"/>
  <c r="N9" i="31"/>
  <c r="N8" i="31" s="1"/>
  <c r="M9" i="31"/>
  <c r="M8" i="31" s="1"/>
  <c r="L9" i="31"/>
  <c r="L8" i="31" s="1"/>
  <c r="K9" i="31"/>
  <c r="S9" i="31" s="1"/>
  <c r="J9" i="31"/>
  <c r="J8" i="31" s="1"/>
  <c r="I9" i="31"/>
  <c r="I8" i="31" s="1"/>
  <c r="H9" i="31"/>
  <c r="H8" i="31" s="1"/>
  <c r="G9" i="31"/>
  <c r="G8" i="31" s="1"/>
  <c r="F9" i="31"/>
  <c r="F8" i="31" s="1"/>
  <c r="D9" i="31"/>
  <c r="D8" i="31" s="1"/>
  <c r="C9" i="31"/>
  <c r="C8" i="31" s="1"/>
  <c r="B9" i="31"/>
  <c r="B8" i="31" s="1"/>
  <c r="O8" i="31"/>
  <c r="O61" i="31" s="1"/>
  <c r="O65" i="31" s="1"/>
  <c r="O9" i="1"/>
  <c r="N9" i="1"/>
  <c r="M9" i="1"/>
  <c r="L9" i="1"/>
  <c r="K9" i="1"/>
  <c r="J9" i="1"/>
  <c r="J8" i="1" s="1"/>
  <c r="I9" i="1"/>
  <c r="I8" i="1" s="1"/>
  <c r="H9" i="1"/>
  <c r="H8" i="1" s="1"/>
  <c r="G9" i="1"/>
  <c r="F9" i="1"/>
  <c r="D9" i="1"/>
  <c r="C9" i="1"/>
  <c r="B9" i="1"/>
  <c r="S64" i="31"/>
  <c r="R64" i="31"/>
  <c r="Q64" i="31"/>
  <c r="P64" i="31"/>
  <c r="E64" i="31"/>
  <c r="U64" i="31" s="1"/>
  <c r="S63" i="31"/>
  <c r="R63" i="31"/>
  <c r="Q63" i="31"/>
  <c r="P63" i="31"/>
  <c r="E63" i="31"/>
  <c r="R62" i="31"/>
  <c r="S60" i="31"/>
  <c r="R60" i="31"/>
  <c r="Q60" i="31"/>
  <c r="P60" i="31"/>
  <c r="E60" i="31"/>
  <c r="T59" i="31"/>
  <c r="S59" i="31"/>
  <c r="R59" i="31"/>
  <c r="Q59" i="31"/>
  <c r="P59" i="31"/>
  <c r="E59" i="31"/>
  <c r="U59" i="31" s="1"/>
  <c r="U58" i="31"/>
  <c r="T58" i="31"/>
  <c r="S58" i="31"/>
  <c r="R58" i="31"/>
  <c r="Q58" i="31"/>
  <c r="P58" i="31"/>
  <c r="E58" i="31"/>
  <c r="S57" i="31"/>
  <c r="R57" i="31"/>
  <c r="Q57" i="31"/>
  <c r="P57" i="31"/>
  <c r="E57" i="31"/>
  <c r="T57" i="31" s="1"/>
  <c r="T55" i="31"/>
  <c r="S55" i="31"/>
  <c r="R55" i="31"/>
  <c r="Q55" i="31"/>
  <c r="P55" i="31"/>
  <c r="E55" i="31"/>
  <c r="U55" i="31" s="1"/>
  <c r="S54" i="31"/>
  <c r="R54" i="31"/>
  <c r="Q54" i="31"/>
  <c r="P54" i="31"/>
  <c r="E54" i="31"/>
  <c r="U53" i="31"/>
  <c r="S53" i="31"/>
  <c r="R53" i="31"/>
  <c r="Q53" i="31"/>
  <c r="P53" i="31"/>
  <c r="E53" i="31"/>
  <c r="T53" i="31" s="1"/>
  <c r="S52" i="31"/>
  <c r="R52" i="31"/>
  <c r="Q52" i="31"/>
  <c r="P52" i="31"/>
  <c r="E52" i="31"/>
  <c r="T52" i="31" s="1"/>
  <c r="S51" i="31"/>
  <c r="R51" i="31"/>
  <c r="Q51" i="31"/>
  <c r="P51" i="31"/>
  <c r="E51" i="31"/>
  <c r="U51" i="31" s="1"/>
  <c r="S50" i="31"/>
  <c r="R50" i="31"/>
  <c r="Q50" i="31"/>
  <c r="P50" i="31"/>
  <c r="E50" i="31"/>
  <c r="U50" i="31" s="1"/>
  <c r="S49" i="31"/>
  <c r="R49" i="31"/>
  <c r="Q49" i="31"/>
  <c r="P49" i="31"/>
  <c r="E49" i="31"/>
  <c r="T49" i="31" s="1"/>
  <c r="S48" i="31"/>
  <c r="R48" i="31"/>
  <c r="Q48" i="31"/>
  <c r="P48" i="31"/>
  <c r="E48" i="31"/>
  <c r="U48" i="31" s="1"/>
  <c r="S47" i="31"/>
  <c r="R47" i="31"/>
  <c r="Q47" i="31"/>
  <c r="P47" i="31"/>
  <c r="E47" i="31"/>
  <c r="U47" i="31" s="1"/>
  <c r="U46" i="31"/>
  <c r="T46" i="31"/>
  <c r="S46" i="31"/>
  <c r="R46" i="31"/>
  <c r="Q46" i="31"/>
  <c r="P46" i="31"/>
  <c r="E46" i="31"/>
  <c r="S45" i="31"/>
  <c r="R45" i="31"/>
  <c r="Q45" i="31"/>
  <c r="P45" i="31"/>
  <c r="E45" i="31"/>
  <c r="S42" i="31"/>
  <c r="R42" i="31"/>
  <c r="Q42" i="31"/>
  <c r="P42" i="31"/>
  <c r="E42" i="31"/>
  <c r="U42" i="31" s="1"/>
  <c r="S41" i="31"/>
  <c r="R41" i="31"/>
  <c r="Q41" i="31"/>
  <c r="P41" i="31"/>
  <c r="E41" i="31"/>
  <c r="T41" i="31" s="1"/>
  <c r="S40" i="31"/>
  <c r="R40" i="31"/>
  <c r="Q40" i="31"/>
  <c r="P40" i="31"/>
  <c r="E40" i="31"/>
  <c r="S39" i="31"/>
  <c r="R39" i="31"/>
  <c r="Q39" i="31"/>
  <c r="P39" i="31"/>
  <c r="E39" i="31"/>
  <c r="U39" i="31" s="1"/>
  <c r="S38" i="31"/>
  <c r="R38" i="31"/>
  <c r="Q38" i="31"/>
  <c r="P38" i="31"/>
  <c r="E38" i="31"/>
  <c r="U38" i="31" s="1"/>
  <c r="S37" i="31"/>
  <c r="R37" i="31"/>
  <c r="Q37" i="31"/>
  <c r="P37" i="31"/>
  <c r="E37" i="31"/>
  <c r="U36" i="31"/>
  <c r="S36" i="31"/>
  <c r="R36" i="31"/>
  <c r="Q36" i="31"/>
  <c r="P36" i="31"/>
  <c r="E36" i="31"/>
  <c r="T36" i="31" s="1"/>
  <c r="S35" i="31"/>
  <c r="R35" i="31"/>
  <c r="Q35" i="31"/>
  <c r="P35" i="31"/>
  <c r="E35" i="31"/>
  <c r="U35" i="31" s="1"/>
  <c r="S34" i="31"/>
  <c r="R34" i="31"/>
  <c r="Q34" i="31"/>
  <c r="P34" i="31"/>
  <c r="E34" i="31"/>
  <c r="U34" i="31" s="1"/>
  <c r="S33" i="31"/>
  <c r="R33" i="31"/>
  <c r="Q33" i="31"/>
  <c r="P33" i="31"/>
  <c r="E33" i="31"/>
  <c r="S32" i="31"/>
  <c r="R32" i="31"/>
  <c r="Q32" i="31"/>
  <c r="P32" i="31"/>
  <c r="E32" i="31"/>
  <c r="U32" i="31" s="1"/>
  <c r="S31" i="31"/>
  <c r="R31" i="31"/>
  <c r="Q31" i="31"/>
  <c r="P31" i="31"/>
  <c r="E31" i="31"/>
  <c r="U31" i="31" s="1"/>
  <c r="T30" i="31"/>
  <c r="S30" i="31"/>
  <c r="R30" i="31"/>
  <c r="Q30" i="31"/>
  <c r="P30" i="31"/>
  <c r="E30" i="31"/>
  <c r="U30" i="31" s="1"/>
  <c r="S29" i="31"/>
  <c r="R29" i="31"/>
  <c r="Q29" i="31"/>
  <c r="P29" i="31"/>
  <c r="E29" i="31"/>
  <c r="T29" i="31" s="1"/>
  <c r="U27" i="31"/>
  <c r="S27" i="31"/>
  <c r="R27" i="31"/>
  <c r="Q27" i="31"/>
  <c r="P27" i="31"/>
  <c r="E27" i="31"/>
  <c r="T27" i="31" s="1"/>
  <c r="T26" i="31"/>
  <c r="S26" i="31"/>
  <c r="R26" i="31"/>
  <c r="Q26" i="31"/>
  <c r="P26" i="31"/>
  <c r="E26" i="31"/>
  <c r="U26" i="31" s="1"/>
  <c r="S25" i="31"/>
  <c r="R25" i="31"/>
  <c r="Q25" i="31"/>
  <c r="P25" i="31"/>
  <c r="E25" i="31"/>
  <c r="U25" i="31" s="1"/>
  <c r="U24" i="31"/>
  <c r="S24" i="31"/>
  <c r="R24" i="31"/>
  <c r="Q24" i="31"/>
  <c r="P24" i="31"/>
  <c r="E24" i="31"/>
  <c r="T24" i="31" s="1"/>
  <c r="S23" i="31"/>
  <c r="R23" i="31"/>
  <c r="Q23" i="31"/>
  <c r="P23" i="31"/>
  <c r="E23" i="31"/>
  <c r="S22" i="31"/>
  <c r="R22" i="31"/>
  <c r="Q22" i="31"/>
  <c r="P22" i="31"/>
  <c r="E22" i="31"/>
  <c r="U22" i="31" s="1"/>
  <c r="S21" i="31"/>
  <c r="R21" i="31"/>
  <c r="Q21" i="31"/>
  <c r="P21" i="31"/>
  <c r="E21" i="31"/>
  <c r="U21" i="31" s="1"/>
  <c r="S20" i="31"/>
  <c r="R20" i="31"/>
  <c r="Q20" i="31"/>
  <c r="P20" i="31"/>
  <c r="E20" i="31"/>
  <c r="T20" i="31" s="1"/>
  <c r="U19" i="31"/>
  <c r="T19" i="31"/>
  <c r="S19" i="31"/>
  <c r="R19" i="31"/>
  <c r="Q19" i="31"/>
  <c r="P19" i="31"/>
  <c r="E19" i="31"/>
  <c r="S18" i="31"/>
  <c r="R18" i="31"/>
  <c r="Q18" i="31"/>
  <c r="P18" i="31"/>
  <c r="E18" i="31"/>
  <c r="T17" i="31"/>
  <c r="S17" i="31"/>
  <c r="R17" i="31"/>
  <c r="Q17" i="31"/>
  <c r="P17" i="31"/>
  <c r="E17" i="31"/>
  <c r="U17" i="31" s="1"/>
  <c r="S16" i="31"/>
  <c r="R16" i="31"/>
  <c r="Q16" i="31"/>
  <c r="P16" i="31"/>
  <c r="E16" i="31"/>
  <c r="T15" i="31"/>
  <c r="S15" i="31"/>
  <c r="R15" i="31"/>
  <c r="Q15" i="31"/>
  <c r="P15" i="31"/>
  <c r="E15" i="31"/>
  <c r="U15" i="31" s="1"/>
  <c r="S14" i="31"/>
  <c r="R14" i="31"/>
  <c r="Q14" i="31"/>
  <c r="P14" i="31"/>
  <c r="E14" i="31"/>
  <c r="U14" i="31" s="1"/>
  <c r="S13" i="31"/>
  <c r="R13" i="31"/>
  <c r="Q13" i="31"/>
  <c r="P13" i="31"/>
  <c r="E13" i="31"/>
  <c r="U13" i="31" s="1"/>
  <c r="S12" i="31"/>
  <c r="R12" i="31"/>
  <c r="Q12" i="31"/>
  <c r="P12" i="31"/>
  <c r="E12" i="31"/>
  <c r="T12" i="31" s="1"/>
  <c r="S11" i="31"/>
  <c r="R11" i="31"/>
  <c r="Q11" i="31"/>
  <c r="P11" i="31"/>
  <c r="E11" i="31"/>
  <c r="U11" i="31" s="1"/>
  <c r="S10" i="31"/>
  <c r="R10" i="31"/>
  <c r="Q10" i="31"/>
  <c r="P10" i="31"/>
  <c r="E10" i="31"/>
  <c r="T10" i="31" s="1"/>
  <c r="S64" i="30"/>
  <c r="R64" i="30"/>
  <c r="Q64" i="30"/>
  <c r="P64" i="30"/>
  <c r="E64" i="30"/>
  <c r="U64" i="30" s="1"/>
  <c r="S63" i="30"/>
  <c r="R63" i="30"/>
  <c r="Q63" i="30"/>
  <c r="P63" i="30"/>
  <c r="E63" i="30"/>
  <c r="R62" i="30"/>
  <c r="S60" i="30"/>
  <c r="R60" i="30"/>
  <c r="Q60" i="30"/>
  <c r="P60" i="30"/>
  <c r="E60" i="30"/>
  <c r="T60" i="30" s="1"/>
  <c r="U59" i="30"/>
  <c r="S59" i="30"/>
  <c r="R59" i="30"/>
  <c r="Q59" i="30"/>
  <c r="P59" i="30"/>
  <c r="E59" i="30"/>
  <c r="T59" i="30" s="1"/>
  <c r="S58" i="30"/>
  <c r="R58" i="30"/>
  <c r="Q58" i="30"/>
  <c r="P58" i="30"/>
  <c r="E58" i="30"/>
  <c r="U58" i="30" s="1"/>
  <c r="T57" i="30"/>
  <c r="S57" i="30"/>
  <c r="R57" i="30"/>
  <c r="Q57" i="30"/>
  <c r="P57" i="30"/>
  <c r="E57" i="30"/>
  <c r="U57" i="30" s="1"/>
  <c r="R56" i="30"/>
  <c r="U55" i="30"/>
  <c r="T55" i="30"/>
  <c r="S55" i="30"/>
  <c r="R55" i="30"/>
  <c r="Q55" i="30"/>
  <c r="P55" i="30"/>
  <c r="E55" i="30"/>
  <c r="S54" i="30"/>
  <c r="R54" i="30"/>
  <c r="Q54" i="30"/>
  <c r="P54" i="30"/>
  <c r="E54" i="30"/>
  <c r="T53" i="30"/>
  <c r="S53" i="30"/>
  <c r="R53" i="30"/>
  <c r="Q53" i="30"/>
  <c r="P53" i="30"/>
  <c r="E53" i="30"/>
  <c r="U53" i="30" s="1"/>
  <c r="S52" i="30"/>
  <c r="R52" i="30"/>
  <c r="Q52" i="30"/>
  <c r="P52" i="30"/>
  <c r="E52" i="30"/>
  <c r="U51" i="30"/>
  <c r="S51" i="30"/>
  <c r="R51" i="30"/>
  <c r="Q51" i="30"/>
  <c r="P51" i="30"/>
  <c r="E51" i="30"/>
  <c r="T51" i="30" s="1"/>
  <c r="S50" i="30"/>
  <c r="R50" i="30"/>
  <c r="Q50" i="30"/>
  <c r="P50" i="30"/>
  <c r="E50" i="30"/>
  <c r="U50" i="30" s="1"/>
  <c r="S49" i="30"/>
  <c r="R49" i="30"/>
  <c r="Q49" i="30"/>
  <c r="P49" i="30"/>
  <c r="E49" i="30"/>
  <c r="U49" i="30" s="1"/>
  <c r="S48" i="30"/>
  <c r="R48" i="30"/>
  <c r="Q48" i="30"/>
  <c r="P48" i="30"/>
  <c r="E48" i="30"/>
  <c r="T48" i="30" s="1"/>
  <c r="U47" i="30"/>
  <c r="T47" i="30"/>
  <c r="S47" i="30"/>
  <c r="R47" i="30"/>
  <c r="Q47" i="30"/>
  <c r="P47" i="30"/>
  <c r="E47" i="30"/>
  <c r="S46" i="30"/>
  <c r="R46" i="30"/>
  <c r="Q46" i="30"/>
  <c r="P46" i="30"/>
  <c r="E46" i="30"/>
  <c r="U46" i="30" s="1"/>
  <c r="T45" i="30"/>
  <c r="S45" i="30"/>
  <c r="R45" i="30"/>
  <c r="Q45" i="30"/>
  <c r="P45" i="30"/>
  <c r="E45" i="30"/>
  <c r="U45" i="30" s="1"/>
  <c r="S42" i="30"/>
  <c r="R42" i="30"/>
  <c r="Q42" i="30"/>
  <c r="P42" i="30"/>
  <c r="E42" i="30"/>
  <c r="U42" i="30" s="1"/>
  <c r="S41" i="30"/>
  <c r="R41" i="30"/>
  <c r="Q41" i="30"/>
  <c r="P41" i="30"/>
  <c r="E41" i="30"/>
  <c r="U41" i="30" s="1"/>
  <c r="S40" i="30"/>
  <c r="R40" i="30"/>
  <c r="Q40" i="30"/>
  <c r="P40" i="30"/>
  <c r="E40" i="30"/>
  <c r="T40" i="30" s="1"/>
  <c r="U39" i="30"/>
  <c r="S39" i="30"/>
  <c r="R39" i="30"/>
  <c r="Q39" i="30"/>
  <c r="P39" i="30"/>
  <c r="E39" i="30"/>
  <c r="T39" i="30" s="1"/>
  <c r="T38" i="30"/>
  <c r="S38" i="30"/>
  <c r="R38" i="30"/>
  <c r="Q38" i="30"/>
  <c r="P38" i="30"/>
  <c r="E38" i="30"/>
  <c r="U38" i="30" s="1"/>
  <c r="S37" i="30"/>
  <c r="R37" i="30"/>
  <c r="Q37" i="30"/>
  <c r="P37" i="30"/>
  <c r="E37" i="30"/>
  <c r="U37" i="30" s="1"/>
  <c r="S36" i="30"/>
  <c r="R36" i="30"/>
  <c r="Q36" i="30"/>
  <c r="P36" i="30"/>
  <c r="E36" i="30"/>
  <c r="T36" i="30" s="1"/>
  <c r="S35" i="30"/>
  <c r="R35" i="30"/>
  <c r="Q35" i="30"/>
  <c r="P35" i="30"/>
  <c r="E35" i="30"/>
  <c r="T35" i="30" s="1"/>
  <c r="S34" i="30"/>
  <c r="R34" i="30"/>
  <c r="Q34" i="30"/>
  <c r="P34" i="30"/>
  <c r="E34" i="30"/>
  <c r="U34" i="30" s="1"/>
  <c r="S33" i="30"/>
  <c r="R33" i="30"/>
  <c r="Q33" i="30"/>
  <c r="P33" i="30"/>
  <c r="E33" i="30"/>
  <c r="U33" i="30" s="1"/>
  <c r="S32" i="30"/>
  <c r="R32" i="30"/>
  <c r="Q32" i="30"/>
  <c r="P32" i="30"/>
  <c r="E32" i="30"/>
  <c r="T32" i="30" s="1"/>
  <c r="S31" i="30"/>
  <c r="R31" i="30"/>
  <c r="Q31" i="30"/>
  <c r="P31" i="30"/>
  <c r="E31" i="30"/>
  <c r="U31" i="30" s="1"/>
  <c r="T30" i="30"/>
  <c r="S30" i="30"/>
  <c r="R30" i="30"/>
  <c r="Q30" i="30"/>
  <c r="P30" i="30"/>
  <c r="E30" i="30"/>
  <c r="U30" i="30" s="1"/>
  <c r="S29" i="30"/>
  <c r="R29" i="30"/>
  <c r="Q29" i="30"/>
  <c r="P29" i="30"/>
  <c r="E29" i="30"/>
  <c r="U29" i="30" s="1"/>
  <c r="S27" i="30"/>
  <c r="R27" i="30"/>
  <c r="Q27" i="30"/>
  <c r="P27" i="30"/>
  <c r="E27" i="30"/>
  <c r="T27" i="30" s="1"/>
  <c r="S26" i="30"/>
  <c r="R26" i="30"/>
  <c r="Q26" i="30"/>
  <c r="P26" i="30"/>
  <c r="E26" i="30"/>
  <c r="T25" i="30"/>
  <c r="S25" i="30"/>
  <c r="R25" i="30"/>
  <c r="Q25" i="30"/>
  <c r="P25" i="30"/>
  <c r="E25" i="30"/>
  <c r="U25" i="30" s="1"/>
  <c r="S24" i="30"/>
  <c r="R24" i="30"/>
  <c r="Q24" i="30"/>
  <c r="P24" i="30"/>
  <c r="E24" i="30"/>
  <c r="S23" i="30"/>
  <c r="R23" i="30"/>
  <c r="Q23" i="30"/>
  <c r="U23" i="30" s="1"/>
  <c r="P23" i="30"/>
  <c r="E23" i="30"/>
  <c r="U22" i="30"/>
  <c r="T22" i="30"/>
  <c r="S22" i="30"/>
  <c r="R22" i="30"/>
  <c r="Q22" i="30"/>
  <c r="P22" i="30"/>
  <c r="E22" i="30"/>
  <c r="S21" i="30"/>
  <c r="R21" i="30"/>
  <c r="Q21" i="30"/>
  <c r="P21" i="30"/>
  <c r="E21" i="30"/>
  <c r="U21" i="30" s="1"/>
  <c r="S20" i="30"/>
  <c r="R20" i="30"/>
  <c r="Q20" i="30"/>
  <c r="P20" i="30"/>
  <c r="E20" i="30"/>
  <c r="U20" i="30" s="1"/>
  <c r="S19" i="30"/>
  <c r="R19" i="30"/>
  <c r="Q19" i="30"/>
  <c r="P19" i="30"/>
  <c r="E19" i="30"/>
  <c r="T19" i="30" s="1"/>
  <c r="U18" i="30"/>
  <c r="S18" i="30"/>
  <c r="R18" i="30"/>
  <c r="Q18" i="30"/>
  <c r="P18" i="30"/>
  <c r="E18" i="30"/>
  <c r="T18" i="30" s="1"/>
  <c r="T17" i="30"/>
  <c r="S17" i="30"/>
  <c r="R17" i="30"/>
  <c r="Q17" i="30"/>
  <c r="P17" i="30"/>
  <c r="E17" i="30"/>
  <c r="U17" i="30" s="1"/>
  <c r="S16" i="30"/>
  <c r="R16" i="30"/>
  <c r="Q16" i="30"/>
  <c r="P16" i="30"/>
  <c r="E16" i="30"/>
  <c r="U16" i="30" s="1"/>
  <c r="S15" i="30"/>
  <c r="R15" i="30"/>
  <c r="Q15" i="30"/>
  <c r="P15" i="30"/>
  <c r="E15" i="30"/>
  <c r="T15" i="30" s="1"/>
  <c r="U14" i="30"/>
  <c r="S14" i="30"/>
  <c r="R14" i="30"/>
  <c r="Q14" i="30"/>
  <c r="P14" i="30"/>
  <c r="E14" i="30"/>
  <c r="T14" i="30" s="1"/>
  <c r="S13" i="30"/>
  <c r="R13" i="30"/>
  <c r="Q13" i="30"/>
  <c r="P13" i="30"/>
  <c r="E13" i="30"/>
  <c r="U13" i="30" s="1"/>
  <c r="S12" i="30"/>
  <c r="R12" i="30"/>
  <c r="Q12" i="30"/>
  <c r="P12" i="30"/>
  <c r="E12" i="30"/>
  <c r="S11" i="30"/>
  <c r="R11" i="30"/>
  <c r="Q11" i="30"/>
  <c r="P11" i="30"/>
  <c r="E11" i="30"/>
  <c r="T11" i="30" s="1"/>
  <c r="S10" i="30"/>
  <c r="R10" i="30"/>
  <c r="Q10" i="30"/>
  <c r="P10" i="30"/>
  <c r="E10" i="30"/>
  <c r="U10" i="30" s="1"/>
  <c r="T64" i="29"/>
  <c r="S64" i="29"/>
  <c r="R64" i="29"/>
  <c r="Q64" i="29"/>
  <c r="P64" i="29"/>
  <c r="E64" i="29"/>
  <c r="U64" i="29" s="1"/>
  <c r="S63" i="29"/>
  <c r="R63" i="29"/>
  <c r="Q63" i="29"/>
  <c r="P63" i="29"/>
  <c r="E63" i="29"/>
  <c r="R62" i="29"/>
  <c r="U60" i="29"/>
  <c r="S60" i="29"/>
  <c r="R60" i="29"/>
  <c r="Q60" i="29"/>
  <c r="P60" i="29"/>
  <c r="E60" i="29"/>
  <c r="T60" i="29" s="1"/>
  <c r="S59" i="29"/>
  <c r="R59" i="29"/>
  <c r="Q59" i="29"/>
  <c r="P59" i="29"/>
  <c r="E59" i="29"/>
  <c r="U59" i="29" s="1"/>
  <c r="S58" i="29"/>
  <c r="R58" i="29"/>
  <c r="Q58" i="29"/>
  <c r="P58" i="29"/>
  <c r="E58" i="29"/>
  <c r="U58" i="29" s="1"/>
  <c r="S57" i="29"/>
  <c r="R57" i="29"/>
  <c r="Q57" i="29"/>
  <c r="P57" i="29"/>
  <c r="E57" i="29"/>
  <c r="R56" i="29"/>
  <c r="S55" i="29"/>
  <c r="R55" i="29"/>
  <c r="Q55" i="29"/>
  <c r="P55" i="29"/>
  <c r="E55" i="29"/>
  <c r="U55" i="29" s="1"/>
  <c r="S54" i="29"/>
  <c r="R54" i="29"/>
  <c r="Q54" i="29"/>
  <c r="P54" i="29"/>
  <c r="E54" i="29"/>
  <c r="S53" i="29"/>
  <c r="R53" i="29"/>
  <c r="Q53" i="29"/>
  <c r="P53" i="29"/>
  <c r="E53" i="29"/>
  <c r="T53" i="29" s="1"/>
  <c r="S52" i="29"/>
  <c r="R52" i="29"/>
  <c r="Q52" i="29"/>
  <c r="P52" i="29"/>
  <c r="E52" i="29"/>
  <c r="U52" i="29" s="1"/>
  <c r="S51" i="29"/>
  <c r="R51" i="29"/>
  <c r="Q51" i="29"/>
  <c r="P51" i="29"/>
  <c r="E51" i="29"/>
  <c r="U51" i="29" s="1"/>
  <c r="S50" i="29"/>
  <c r="R50" i="29"/>
  <c r="Q50" i="29"/>
  <c r="P50" i="29"/>
  <c r="E50" i="29"/>
  <c r="S49" i="29"/>
  <c r="R49" i="29"/>
  <c r="Q49" i="29"/>
  <c r="P49" i="29"/>
  <c r="E49" i="29"/>
  <c r="T49" i="29" s="1"/>
  <c r="S48" i="29"/>
  <c r="R48" i="29"/>
  <c r="Q48" i="29"/>
  <c r="P48" i="29"/>
  <c r="E48" i="29"/>
  <c r="U48" i="29" s="1"/>
  <c r="T47" i="29"/>
  <c r="S47" i="29"/>
  <c r="R47" i="29"/>
  <c r="Q47" i="29"/>
  <c r="P47" i="29"/>
  <c r="E47" i="29"/>
  <c r="U47" i="29" s="1"/>
  <c r="S46" i="29"/>
  <c r="R46" i="29"/>
  <c r="Q46" i="29"/>
  <c r="P46" i="29"/>
  <c r="E46" i="29"/>
  <c r="U45" i="29"/>
  <c r="S45" i="29"/>
  <c r="R45" i="29"/>
  <c r="Q45" i="29"/>
  <c r="P45" i="29"/>
  <c r="E45" i="29"/>
  <c r="T45" i="29" s="1"/>
  <c r="S42" i="29"/>
  <c r="R42" i="29"/>
  <c r="Q42" i="29"/>
  <c r="P42" i="29"/>
  <c r="E42" i="29"/>
  <c r="T42" i="29" s="1"/>
  <c r="S41" i="29"/>
  <c r="R41" i="29"/>
  <c r="Q41" i="29"/>
  <c r="P41" i="29"/>
  <c r="E41" i="29"/>
  <c r="U41" i="29" s="1"/>
  <c r="S40" i="29"/>
  <c r="R40" i="29"/>
  <c r="Q40" i="29"/>
  <c r="P40" i="29"/>
  <c r="E40" i="29"/>
  <c r="U40" i="29" s="1"/>
  <c r="S39" i="29"/>
  <c r="R39" i="29"/>
  <c r="Q39" i="29"/>
  <c r="P39" i="29"/>
  <c r="E39" i="29"/>
  <c r="U39" i="29" s="1"/>
  <c r="U38" i="29"/>
  <c r="S38" i="29"/>
  <c r="R38" i="29"/>
  <c r="Q38" i="29"/>
  <c r="P38" i="29"/>
  <c r="E38" i="29"/>
  <c r="T38" i="29" s="1"/>
  <c r="S37" i="29"/>
  <c r="R37" i="29"/>
  <c r="Q37" i="29"/>
  <c r="P37" i="29"/>
  <c r="E37" i="29"/>
  <c r="S36" i="29"/>
  <c r="R36" i="29"/>
  <c r="Q36" i="29"/>
  <c r="P36" i="29"/>
  <c r="E36" i="29"/>
  <c r="U36" i="29" s="1"/>
  <c r="S35" i="29"/>
  <c r="R35" i="29"/>
  <c r="Q35" i="29"/>
  <c r="P35" i="29"/>
  <c r="E35" i="29"/>
  <c r="S34" i="29"/>
  <c r="R34" i="29"/>
  <c r="Q34" i="29"/>
  <c r="P34" i="29"/>
  <c r="E34" i="29"/>
  <c r="S33" i="29"/>
  <c r="R33" i="29"/>
  <c r="Q33" i="29"/>
  <c r="U33" i="29" s="1"/>
  <c r="P33" i="29"/>
  <c r="T33" i="29" s="1"/>
  <c r="E33" i="29"/>
  <c r="S32" i="29"/>
  <c r="R32" i="29"/>
  <c r="Q32" i="29"/>
  <c r="P32" i="29"/>
  <c r="E32" i="29"/>
  <c r="U32" i="29" s="1"/>
  <c r="T31" i="29"/>
  <c r="S31" i="29"/>
  <c r="R31" i="29"/>
  <c r="Q31" i="29"/>
  <c r="P31" i="29"/>
  <c r="E31" i="29"/>
  <c r="U31" i="29" s="1"/>
  <c r="S30" i="29"/>
  <c r="R30" i="29"/>
  <c r="Q30" i="29"/>
  <c r="P30" i="29"/>
  <c r="E30" i="29"/>
  <c r="T30" i="29" s="1"/>
  <c r="S29" i="29"/>
  <c r="R29" i="29"/>
  <c r="Q29" i="29"/>
  <c r="P29" i="29"/>
  <c r="E29" i="29"/>
  <c r="S28" i="29"/>
  <c r="S27" i="29"/>
  <c r="R27" i="29"/>
  <c r="Q27" i="29"/>
  <c r="P27" i="29"/>
  <c r="E27" i="29"/>
  <c r="T26" i="29"/>
  <c r="S26" i="29"/>
  <c r="R26" i="29"/>
  <c r="Q26" i="29"/>
  <c r="P26" i="29"/>
  <c r="E26" i="29"/>
  <c r="U26" i="29" s="1"/>
  <c r="S25" i="29"/>
  <c r="R25" i="29"/>
  <c r="Q25" i="29"/>
  <c r="P25" i="29"/>
  <c r="E25" i="29"/>
  <c r="U24" i="29"/>
  <c r="S24" i="29"/>
  <c r="R24" i="29"/>
  <c r="Q24" i="29"/>
  <c r="P24" i="29"/>
  <c r="E24" i="29"/>
  <c r="T24" i="29" s="1"/>
  <c r="S23" i="29"/>
  <c r="R23" i="29"/>
  <c r="Q23" i="29"/>
  <c r="P23" i="29"/>
  <c r="E23" i="29"/>
  <c r="S22" i="29"/>
  <c r="R22" i="29"/>
  <c r="Q22" i="29"/>
  <c r="P22" i="29"/>
  <c r="E22" i="29"/>
  <c r="S21" i="29"/>
  <c r="R21" i="29"/>
  <c r="Q21" i="29"/>
  <c r="P21" i="29"/>
  <c r="E21" i="29"/>
  <c r="T21" i="29" s="1"/>
  <c r="U20" i="29"/>
  <c r="T20" i="29"/>
  <c r="S20" i="29"/>
  <c r="R20" i="29"/>
  <c r="Q20" i="29"/>
  <c r="P20" i="29"/>
  <c r="E20" i="29"/>
  <c r="S19" i="29"/>
  <c r="R19" i="29"/>
  <c r="Q19" i="29"/>
  <c r="P19" i="29"/>
  <c r="E19" i="29"/>
  <c r="T19" i="29" s="1"/>
  <c r="S18" i="29"/>
  <c r="R18" i="29"/>
  <c r="Q18" i="29"/>
  <c r="P18" i="29"/>
  <c r="E18" i="29"/>
  <c r="U18" i="29" s="1"/>
  <c r="U17" i="29"/>
  <c r="S17" i="29"/>
  <c r="R17" i="29"/>
  <c r="Q17" i="29"/>
  <c r="P17" i="29"/>
  <c r="E17" i="29"/>
  <c r="T17" i="29" s="1"/>
  <c r="S16" i="29"/>
  <c r="R16" i="29"/>
  <c r="Q16" i="29"/>
  <c r="P16" i="29"/>
  <c r="E16" i="29"/>
  <c r="U16" i="29" s="1"/>
  <c r="S15" i="29"/>
  <c r="R15" i="29"/>
  <c r="Q15" i="29"/>
  <c r="P15" i="29"/>
  <c r="E15" i="29"/>
  <c r="S14" i="29"/>
  <c r="R14" i="29"/>
  <c r="Q14" i="29"/>
  <c r="P14" i="29"/>
  <c r="E14" i="29"/>
  <c r="S13" i="29"/>
  <c r="R13" i="29"/>
  <c r="Q13" i="29"/>
  <c r="P13" i="29"/>
  <c r="E13" i="29"/>
  <c r="T13" i="29" s="1"/>
  <c r="S12" i="29"/>
  <c r="R12" i="29"/>
  <c r="Q12" i="29"/>
  <c r="P12" i="29"/>
  <c r="E12" i="29"/>
  <c r="S11" i="29"/>
  <c r="R11" i="29"/>
  <c r="Q11" i="29"/>
  <c r="P11" i="29"/>
  <c r="E11" i="29"/>
  <c r="U11" i="29" s="1"/>
  <c r="S10" i="29"/>
  <c r="R10" i="29"/>
  <c r="Q10" i="29"/>
  <c r="P10" i="29"/>
  <c r="E10" i="29"/>
  <c r="T10" i="29" s="1"/>
  <c r="S64" i="28"/>
  <c r="R64" i="28"/>
  <c r="Q64" i="28"/>
  <c r="P64" i="28"/>
  <c r="E64" i="28"/>
  <c r="S63" i="28"/>
  <c r="R63" i="28"/>
  <c r="Q63" i="28"/>
  <c r="P63" i="28"/>
  <c r="P62" i="28" s="1"/>
  <c r="E63" i="28"/>
  <c r="S60" i="28"/>
  <c r="R60" i="28"/>
  <c r="Q60" i="28"/>
  <c r="P60" i="28"/>
  <c r="E60" i="28"/>
  <c r="U60" i="28" s="1"/>
  <c r="T59" i="28"/>
  <c r="S59" i="28"/>
  <c r="R59" i="28"/>
  <c r="Q59" i="28"/>
  <c r="P59" i="28"/>
  <c r="E59" i="28"/>
  <c r="U59" i="28" s="1"/>
  <c r="S58" i="28"/>
  <c r="R58" i="28"/>
  <c r="Q58" i="28"/>
  <c r="P58" i="28"/>
  <c r="E58" i="28"/>
  <c r="T58" i="28" s="1"/>
  <c r="U57" i="28"/>
  <c r="T57" i="28"/>
  <c r="S57" i="28"/>
  <c r="R57" i="28"/>
  <c r="Q57" i="28"/>
  <c r="P57" i="28"/>
  <c r="E57" i="28"/>
  <c r="S55" i="28"/>
  <c r="R55" i="28"/>
  <c r="Q55" i="28"/>
  <c r="P55" i="28"/>
  <c r="E55" i="28"/>
  <c r="U55" i="28" s="1"/>
  <c r="U54" i="28"/>
  <c r="S54" i="28"/>
  <c r="R54" i="28"/>
  <c r="Q54" i="28"/>
  <c r="P54" i="28"/>
  <c r="E54" i="28"/>
  <c r="T54" i="28" s="1"/>
  <c r="S53" i="28"/>
  <c r="R53" i="28"/>
  <c r="Q53" i="28"/>
  <c r="P53" i="28"/>
  <c r="E53" i="28"/>
  <c r="S52" i="28"/>
  <c r="R52" i="28"/>
  <c r="Q52" i="28"/>
  <c r="P52" i="28"/>
  <c r="E52" i="28"/>
  <c r="S51" i="28"/>
  <c r="R51" i="28"/>
  <c r="Q51" i="28"/>
  <c r="P51" i="28"/>
  <c r="E51" i="28"/>
  <c r="S50" i="28"/>
  <c r="R50" i="28"/>
  <c r="Q50" i="28"/>
  <c r="P50" i="28"/>
  <c r="E50" i="28"/>
  <c r="T50" i="28" s="1"/>
  <c r="U49" i="28"/>
  <c r="T49" i="28"/>
  <c r="S49" i="28"/>
  <c r="R49" i="28"/>
  <c r="Q49" i="28"/>
  <c r="P49" i="28"/>
  <c r="E49" i="28"/>
  <c r="S48" i="28"/>
  <c r="R48" i="28"/>
  <c r="Q48" i="28"/>
  <c r="P48" i="28"/>
  <c r="E48" i="28"/>
  <c r="T48" i="28" s="1"/>
  <c r="S47" i="28"/>
  <c r="R47" i="28"/>
  <c r="Q47" i="28"/>
  <c r="P47" i="28"/>
  <c r="E47" i="28"/>
  <c r="U47" i="28" s="1"/>
  <c r="S46" i="28"/>
  <c r="R46" i="28"/>
  <c r="Q46" i="28"/>
  <c r="P46" i="28"/>
  <c r="E46" i="28"/>
  <c r="T46" i="28" s="1"/>
  <c r="U45" i="28"/>
  <c r="T45" i="28"/>
  <c r="S45" i="28"/>
  <c r="R45" i="28"/>
  <c r="Q45" i="28"/>
  <c r="P45" i="28"/>
  <c r="E45" i="28"/>
  <c r="U42" i="28"/>
  <c r="T42" i="28"/>
  <c r="S42" i="28"/>
  <c r="R42" i="28"/>
  <c r="Q42" i="28"/>
  <c r="P42" i="28"/>
  <c r="E42" i="28"/>
  <c r="S41" i="28"/>
  <c r="R41" i="28"/>
  <c r="Q41" i="28"/>
  <c r="P41" i="28"/>
  <c r="E41" i="28"/>
  <c r="U41" i="28" s="1"/>
  <c r="S40" i="28"/>
  <c r="R40" i="28"/>
  <c r="Q40" i="28"/>
  <c r="P40" i="28"/>
  <c r="E40" i="28"/>
  <c r="T40" i="28" s="1"/>
  <c r="S39" i="28"/>
  <c r="R39" i="28"/>
  <c r="Q39" i="28"/>
  <c r="P39" i="28"/>
  <c r="E39" i="28"/>
  <c r="U39" i="28" s="1"/>
  <c r="S38" i="28"/>
  <c r="R38" i="28"/>
  <c r="Q38" i="28"/>
  <c r="P38" i="28"/>
  <c r="E38" i="28"/>
  <c r="T38" i="28" s="1"/>
  <c r="S37" i="28"/>
  <c r="R37" i="28"/>
  <c r="Q37" i="28"/>
  <c r="P37" i="28"/>
  <c r="E37" i="28"/>
  <c r="S36" i="28"/>
  <c r="R36" i="28"/>
  <c r="Q36" i="28"/>
  <c r="P36" i="28"/>
  <c r="E36" i="28"/>
  <c r="T36" i="28" s="1"/>
  <c r="S35" i="28"/>
  <c r="R35" i="28"/>
  <c r="Q35" i="28"/>
  <c r="P35" i="28"/>
  <c r="E35" i="28"/>
  <c r="T35" i="28" s="1"/>
  <c r="S34" i="28"/>
  <c r="R34" i="28"/>
  <c r="Q34" i="28"/>
  <c r="P34" i="28"/>
  <c r="E34" i="28"/>
  <c r="T34" i="28" s="1"/>
  <c r="T33" i="28"/>
  <c r="S33" i="28"/>
  <c r="R33" i="28"/>
  <c r="Q33" i="28"/>
  <c r="P33" i="28"/>
  <c r="E33" i="28"/>
  <c r="U33" i="28" s="1"/>
  <c r="S32" i="28"/>
  <c r="R32" i="28"/>
  <c r="Q32" i="28"/>
  <c r="P32" i="28"/>
  <c r="E32" i="28"/>
  <c r="T32" i="28" s="1"/>
  <c r="S31" i="28"/>
  <c r="R31" i="28"/>
  <c r="Q31" i="28"/>
  <c r="P31" i="28"/>
  <c r="E31" i="28"/>
  <c r="S30" i="28"/>
  <c r="R30" i="28"/>
  <c r="Q30" i="28"/>
  <c r="P30" i="28"/>
  <c r="E30" i="28"/>
  <c r="T30" i="28" s="1"/>
  <c r="S29" i="28"/>
  <c r="R29" i="28"/>
  <c r="Q29" i="28"/>
  <c r="P29" i="28"/>
  <c r="E29" i="28"/>
  <c r="T29" i="28" s="1"/>
  <c r="S27" i="28"/>
  <c r="R27" i="28"/>
  <c r="Q27" i="28"/>
  <c r="P27" i="28"/>
  <c r="E27" i="28"/>
  <c r="T27" i="28" s="1"/>
  <c r="U26" i="28"/>
  <c r="T26" i="28"/>
  <c r="S26" i="28"/>
  <c r="R26" i="28"/>
  <c r="Q26" i="28"/>
  <c r="P26" i="28"/>
  <c r="E26" i="28"/>
  <c r="S25" i="28"/>
  <c r="R25" i="28"/>
  <c r="Q25" i="28"/>
  <c r="P25" i="28"/>
  <c r="E25" i="28"/>
  <c r="S24" i="28"/>
  <c r="R24" i="28"/>
  <c r="Q24" i="28"/>
  <c r="P24" i="28"/>
  <c r="E24" i="28"/>
  <c r="U24" i="28" s="1"/>
  <c r="S23" i="28"/>
  <c r="R23" i="28"/>
  <c r="Q23" i="28"/>
  <c r="P23" i="28"/>
  <c r="E23" i="28"/>
  <c r="U22" i="28"/>
  <c r="T22" i="28"/>
  <c r="S22" i="28"/>
  <c r="R22" i="28"/>
  <c r="Q22" i="28"/>
  <c r="P22" i="28"/>
  <c r="E22" i="28"/>
  <c r="S21" i="28"/>
  <c r="R21" i="28"/>
  <c r="Q21" i="28"/>
  <c r="P21" i="28"/>
  <c r="E21" i="28"/>
  <c r="T21" i="28" s="1"/>
  <c r="T20" i="28"/>
  <c r="S20" i="28"/>
  <c r="R20" i="28"/>
  <c r="Q20" i="28"/>
  <c r="P20" i="28"/>
  <c r="E20" i="28"/>
  <c r="U20" i="28" s="1"/>
  <c r="S19" i="28"/>
  <c r="R19" i="28"/>
  <c r="Q19" i="28"/>
  <c r="P19" i="28"/>
  <c r="E19" i="28"/>
  <c r="T19" i="28" s="1"/>
  <c r="S18" i="28"/>
  <c r="R18" i="28"/>
  <c r="Q18" i="28"/>
  <c r="P18" i="28"/>
  <c r="E18" i="28"/>
  <c r="T18" i="28" s="1"/>
  <c r="S17" i="28"/>
  <c r="R17" i="28"/>
  <c r="Q17" i="28"/>
  <c r="P17" i="28"/>
  <c r="E17" i="28"/>
  <c r="T17" i="28" s="1"/>
  <c r="T16" i="28"/>
  <c r="S16" i="28"/>
  <c r="R16" i="28"/>
  <c r="Q16" i="28"/>
  <c r="P16" i="28"/>
  <c r="E16" i="28"/>
  <c r="U16" i="28" s="1"/>
  <c r="S15" i="28"/>
  <c r="R15" i="28"/>
  <c r="Q15" i="28"/>
  <c r="P15" i="28"/>
  <c r="E15" i="28"/>
  <c r="T15" i="28" s="1"/>
  <c r="U14" i="28"/>
  <c r="S14" i="28"/>
  <c r="R14" i="28"/>
  <c r="Q14" i="28"/>
  <c r="P14" i="28"/>
  <c r="E14" i="28"/>
  <c r="S13" i="28"/>
  <c r="R13" i="28"/>
  <c r="Q13" i="28"/>
  <c r="P13" i="28"/>
  <c r="E13" i="28"/>
  <c r="T13" i="28" s="1"/>
  <c r="T12" i="28"/>
  <c r="S12" i="28"/>
  <c r="R12" i="28"/>
  <c r="Q12" i="28"/>
  <c r="P12" i="28"/>
  <c r="E12" i="28"/>
  <c r="U12" i="28" s="1"/>
  <c r="S11" i="28"/>
  <c r="R11" i="28"/>
  <c r="Q11" i="28"/>
  <c r="P11" i="28"/>
  <c r="E11" i="28"/>
  <c r="T11" i="28" s="1"/>
  <c r="S10" i="28"/>
  <c r="R10" i="28"/>
  <c r="Q10" i="28"/>
  <c r="P10" i="28"/>
  <c r="E10" i="28"/>
  <c r="S64" i="27"/>
  <c r="R64" i="27"/>
  <c r="Q64" i="27"/>
  <c r="P64" i="27"/>
  <c r="E64" i="27"/>
  <c r="U64" i="27" s="1"/>
  <c r="S63" i="27"/>
  <c r="R63" i="27"/>
  <c r="Q63" i="27"/>
  <c r="Q62" i="27" s="1"/>
  <c r="P63" i="27"/>
  <c r="E63" i="27"/>
  <c r="U63" i="27" s="1"/>
  <c r="R62" i="27"/>
  <c r="S60" i="27"/>
  <c r="R60" i="27"/>
  <c r="Q60" i="27"/>
  <c r="P60" i="27"/>
  <c r="E60" i="27"/>
  <c r="U60" i="27" s="1"/>
  <c r="S59" i="27"/>
  <c r="R59" i="27"/>
  <c r="Q59" i="27"/>
  <c r="P59" i="27"/>
  <c r="E59" i="27"/>
  <c r="U58" i="27"/>
  <c r="S58" i="27"/>
  <c r="R58" i="27"/>
  <c r="Q58" i="27"/>
  <c r="P58" i="27"/>
  <c r="E58" i="27"/>
  <c r="T58" i="27" s="1"/>
  <c r="S57" i="27"/>
  <c r="R57" i="27"/>
  <c r="Q57" i="27"/>
  <c r="P57" i="27"/>
  <c r="E57" i="27"/>
  <c r="S55" i="27"/>
  <c r="R55" i="27"/>
  <c r="Q55" i="27"/>
  <c r="P55" i="27"/>
  <c r="E55" i="27"/>
  <c r="T55" i="27" s="1"/>
  <c r="U54" i="27"/>
  <c r="S54" i="27"/>
  <c r="R54" i="27"/>
  <c r="Q54" i="27"/>
  <c r="P54" i="27"/>
  <c r="E54" i="27"/>
  <c r="T54" i="27" s="1"/>
  <c r="S53" i="27"/>
  <c r="R53" i="27"/>
  <c r="Q53" i="27"/>
  <c r="P53" i="27"/>
  <c r="E53" i="27"/>
  <c r="T53" i="27" s="1"/>
  <c r="S52" i="27"/>
  <c r="R52" i="27"/>
  <c r="Q52" i="27"/>
  <c r="P52" i="27"/>
  <c r="E52" i="27"/>
  <c r="U52" i="27" s="1"/>
  <c r="S51" i="27"/>
  <c r="R51" i="27"/>
  <c r="Q51" i="27"/>
  <c r="P51" i="27"/>
  <c r="E51" i="27"/>
  <c r="S50" i="27"/>
  <c r="R50" i="27"/>
  <c r="Q50" i="27"/>
  <c r="P50" i="27"/>
  <c r="E50" i="27"/>
  <c r="U50" i="27" s="1"/>
  <c r="S49" i="27"/>
  <c r="R49" i="27"/>
  <c r="Q49" i="27"/>
  <c r="P49" i="27"/>
  <c r="E49" i="27"/>
  <c r="U49" i="27" s="1"/>
  <c r="S48" i="27"/>
  <c r="R48" i="27"/>
  <c r="Q48" i="27"/>
  <c r="P48" i="27"/>
  <c r="E48" i="27"/>
  <c r="U48" i="27" s="1"/>
  <c r="S47" i="27"/>
  <c r="R47" i="27"/>
  <c r="Q47" i="27"/>
  <c r="P47" i="27"/>
  <c r="E47" i="27"/>
  <c r="S46" i="27"/>
  <c r="R46" i="27"/>
  <c r="Q46" i="27"/>
  <c r="P46" i="27"/>
  <c r="E46" i="27"/>
  <c r="U45" i="27"/>
  <c r="S45" i="27"/>
  <c r="R45" i="27"/>
  <c r="Q45" i="27"/>
  <c r="P45" i="27"/>
  <c r="E45" i="27"/>
  <c r="S42" i="27"/>
  <c r="R42" i="27"/>
  <c r="Q42" i="27"/>
  <c r="P42" i="27"/>
  <c r="E42" i="27"/>
  <c r="U42" i="27" s="1"/>
  <c r="S41" i="27"/>
  <c r="R41" i="27"/>
  <c r="Q41" i="27"/>
  <c r="P41" i="27"/>
  <c r="E41" i="27"/>
  <c r="U41" i="27" s="1"/>
  <c r="T40" i="27"/>
  <c r="S40" i="27"/>
  <c r="R40" i="27"/>
  <c r="Q40" i="27"/>
  <c r="P40" i="27"/>
  <c r="E40" i="27"/>
  <c r="U40" i="27" s="1"/>
  <c r="S39" i="27"/>
  <c r="R39" i="27"/>
  <c r="Q39" i="27"/>
  <c r="P39" i="27"/>
  <c r="E39" i="27"/>
  <c r="T39" i="27" s="1"/>
  <c r="S38" i="27"/>
  <c r="R38" i="27"/>
  <c r="Q38" i="27"/>
  <c r="P38" i="27"/>
  <c r="E38" i="27"/>
  <c r="U37" i="27"/>
  <c r="S37" i="27"/>
  <c r="R37" i="27"/>
  <c r="Q37" i="27"/>
  <c r="P37" i="27"/>
  <c r="E37" i="27"/>
  <c r="T37" i="27" s="1"/>
  <c r="S36" i="27"/>
  <c r="R36" i="27"/>
  <c r="Q36" i="27"/>
  <c r="P36" i="27"/>
  <c r="E36" i="27"/>
  <c r="U36" i="27" s="1"/>
  <c r="S35" i="27"/>
  <c r="R35" i="27"/>
  <c r="Q35" i="27"/>
  <c r="P35" i="27"/>
  <c r="E35" i="27"/>
  <c r="T35" i="27" s="1"/>
  <c r="U34" i="27"/>
  <c r="S34" i="27"/>
  <c r="R34" i="27"/>
  <c r="Q34" i="27"/>
  <c r="P34" i="27"/>
  <c r="E34" i="27"/>
  <c r="T34" i="27" s="1"/>
  <c r="U33" i="27"/>
  <c r="S33" i="27"/>
  <c r="R33" i="27"/>
  <c r="Q33" i="27"/>
  <c r="P33" i="27"/>
  <c r="E33" i="27"/>
  <c r="S32" i="27"/>
  <c r="R32" i="27"/>
  <c r="Q32" i="27"/>
  <c r="P32" i="27"/>
  <c r="E32" i="27"/>
  <c r="U32" i="27" s="1"/>
  <c r="S31" i="27"/>
  <c r="R31" i="27"/>
  <c r="Q31" i="27"/>
  <c r="P31" i="27"/>
  <c r="E31" i="27"/>
  <c r="T31" i="27" s="1"/>
  <c r="U30" i="27"/>
  <c r="S30" i="27"/>
  <c r="R30" i="27"/>
  <c r="Q30" i="27"/>
  <c r="P30" i="27"/>
  <c r="E30" i="27"/>
  <c r="T30" i="27" s="1"/>
  <c r="S29" i="27"/>
  <c r="R29" i="27"/>
  <c r="Q29" i="27"/>
  <c r="P29" i="27"/>
  <c r="E29" i="27"/>
  <c r="U29" i="27" s="1"/>
  <c r="S28" i="27"/>
  <c r="S27" i="27"/>
  <c r="R27" i="27"/>
  <c r="Q27" i="27"/>
  <c r="P27" i="27"/>
  <c r="E27" i="27"/>
  <c r="U27" i="27" s="1"/>
  <c r="S26" i="27"/>
  <c r="R26" i="27"/>
  <c r="Q26" i="27"/>
  <c r="P26" i="27"/>
  <c r="E26" i="27"/>
  <c r="T26" i="27" s="1"/>
  <c r="S25" i="27"/>
  <c r="R25" i="27"/>
  <c r="Q25" i="27"/>
  <c r="P25" i="27"/>
  <c r="E25" i="27"/>
  <c r="T25" i="27" s="1"/>
  <c r="S24" i="27"/>
  <c r="R24" i="27"/>
  <c r="Q24" i="27"/>
  <c r="P24" i="27"/>
  <c r="E24" i="27"/>
  <c r="T24" i="27" s="1"/>
  <c r="S23" i="27"/>
  <c r="R23" i="27"/>
  <c r="Q23" i="27"/>
  <c r="P23" i="27"/>
  <c r="T23" i="27" s="1"/>
  <c r="E23" i="27"/>
  <c r="S22" i="27"/>
  <c r="R22" i="27"/>
  <c r="Q22" i="27"/>
  <c r="P22" i="27"/>
  <c r="E22" i="27"/>
  <c r="T22" i="27" s="1"/>
  <c r="U21" i="27"/>
  <c r="T21" i="27"/>
  <c r="S21" i="27"/>
  <c r="R21" i="27"/>
  <c r="Q21" i="27"/>
  <c r="P21" i="27"/>
  <c r="E21" i="27"/>
  <c r="U20" i="27"/>
  <c r="S20" i="27"/>
  <c r="R20" i="27"/>
  <c r="Q20" i="27"/>
  <c r="P20" i="27"/>
  <c r="E20" i="27"/>
  <c r="T20" i="27" s="1"/>
  <c r="S19" i="27"/>
  <c r="R19" i="27"/>
  <c r="Q19" i="27"/>
  <c r="P19" i="27"/>
  <c r="E19" i="27"/>
  <c r="U19" i="27" s="1"/>
  <c r="S18" i="27"/>
  <c r="R18" i="27"/>
  <c r="Q18" i="27"/>
  <c r="P18" i="27"/>
  <c r="E18" i="27"/>
  <c r="S17" i="27"/>
  <c r="R17" i="27"/>
  <c r="Q17" i="27"/>
  <c r="P17" i="27"/>
  <c r="E17" i="27"/>
  <c r="T17" i="27" s="1"/>
  <c r="S16" i="27"/>
  <c r="R16" i="27"/>
  <c r="Q16" i="27"/>
  <c r="P16" i="27"/>
  <c r="E16" i="27"/>
  <c r="T16" i="27" s="1"/>
  <c r="T15" i="27"/>
  <c r="S15" i="27"/>
  <c r="R15" i="27"/>
  <c r="Q15" i="27"/>
  <c r="P15" i="27"/>
  <c r="E15" i="27"/>
  <c r="U15" i="27" s="1"/>
  <c r="S14" i="27"/>
  <c r="R14" i="27"/>
  <c r="Q14" i="27"/>
  <c r="P14" i="27"/>
  <c r="E14" i="27"/>
  <c r="T14" i="27" s="1"/>
  <c r="U13" i="27"/>
  <c r="T13" i="27"/>
  <c r="S13" i="27"/>
  <c r="R13" i="27"/>
  <c r="Q13" i="27"/>
  <c r="P13" i="27"/>
  <c r="E13" i="27"/>
  <c r="S12" i="27"/>
  <c r="R12" i="27"/>
  <c r="Q12" i="27"/>
  <c r="P12" i="27"/>
  <c r="E12" i="27"/>
  <c r="T12" i="27" s="1"/>
  <c r="S11" i="27"/>
  <c r="R11" i="27"/>
  <c r="Q11" i="27"/>
  <c r="P11" i="27"/>
  <c r="E11" i="27"/>
  <c r="U11" i="27" s="1"/>
  <c r="U10" i="27"/>
  <c r="S10" i="27"/>
  <c r="R10" i="27"/>
  <c r="Q10" i="27"/>
  <c r="P10" i="27"/>
  <c r="E10" i="27"/>
  <c r="U64" i="26"/>
  <c r="S64" i="26"/>
  <c r="R64" i="26"/>
  <c r="Q64" i="26"/>
  <c r="P64" i="26"/>
  <c r="E64" i="26"/>
  <c r="T64" i="26" s="1"/>
  <c r="S63" i="26"/>
  <c r="R63" i="26"/>
  <c r="Q63" i="26"/>
  <c r="P63" i="26"/>
  <c r="E63" i="26"/>
  <c r="U63" i="26" s="1"/>
  <c r="R62" i="26"/>
  <c r="S60" i="26"/>
  <c r="R60" i="26"/>
  <c r="Q60" i="26"/>
  <c r="P60" i="26"/>
  <c r="E60" i="26"/>
  <c r="U60" i="26" s="1"/>
  <c r="S59" i="26"/>
  <c r="R59" i="26"/>
  <c r="Q59" i="26"/>
  <c r="P59" i="26"/>
  <c r="E59" i="26"/>
  <c r="T59" i="26" s="1"/>
  <c r="S58" i="26"/>
  <c r="R58" i="26"/>
  <c r="Q58" i="26"/>
  <c r="P58" i="26"/>
  <c r="E58" i="26"/>
  <c r="U58" i="26" s="1"/>
  <c r="S57" i="26"/>
  <c r="R57" i="26"/>
  <c r="Q57" i="26"/>
  <c r="P57" i="26"/>
  <c r="E57" i="26"/>
  <c r="U57" i="26" s="1"/>
  <c r="R56" i="26"/>
  <c r="S55" i="26"/>
  <c r="R55" i="26"/>
  <c r="Q55" i="26"/>
  <c r="P55" i="26"/>
  <c r="E55" i="26"/>
  <c r="U55" i="26" s="1"/>
  <c r="S54" i="26"/>
  <c r="R54" i="26"/>
  <c r="Q54" i="26"/>
  <c r="P54" i="26"/>
  <c r="E54" i="26"/>
  <c r="S53" i="26"/>
  <c r="R53" i="26"/>
  <c r="Q53" i="26"/>
  <c r="P53" i="26"/>
  <c r="E53" i="26"/>
  <c r="T53" i="26" s="1"/>
  <c r="S52" i="26"/>
  <c r="R52" i="26"/>
  <c r="Q52" i="26"/>
  <c r="P52" i="26"/>
  <c r="E52" i="26"/>
  <c r="T52" i="26" s="1"/>
  <c r="S51" i="26"/>
  <c r="R51" i="26"/>
  <c r="Q51" i="26"/>
  <c r="P51" i="26"/>
  <c r="E51" i="26"/>
  <c r="T51" i="26" s="1"/>
  <c r="S50" i="26"/>
  <c r="R50" i="26"/>
  <c r="Q50" i="26"/>
  <c r="P50" i="26"/>
  <c r="E50" i="26"/>
  <c r="U50" i="26" s="1"/>
  <c r="S49" i="26"/>
  <c r="R49" i="26"/>
  <c r="Q49" i="26"/>
  <c r="P49" i="26"/>
  <c r="E49" i="26"/>
  <c r="T49" i="26" s="1"/>
  <c r="T48" i="26"/>
  <c r="S48" i="26"/>
  <c r="R48" i="26"/>
  <c r="Q48" i="26"/>
  <c r="P48" i="26"/>
  <c r="E48" i="26"/>
  <c r="U48" i="26" s="1"/>
  <c r="S47" i="26"/>
  <c r="R47" i="26"/>
  <c r="Q47" i="26"/>
  <c r="P47" i="26"/>
  <c r="E47" i="26"/>
  <c r="T47" i="26" s="1"/>
  <c r="S46" i="26"/>
  <c r="R46" i="26"/>
  <c r="Q46" i="26"/>
  <c r="P46" i="26"/>
  <c r="E46" i="26"/>
  <c r="U46" i="26" s="1"/>
  <c r="U45" i="26"/>
  <c r="S45" i="26"/>
  <c r="R45" i="26"/>
  <c r="Q45" i="26"/>
  <c r="P45" i="26"/>
  <c r="E45" i="26"/>
  <c r="R44" i="26"/>
  <c r="S42" i="26"/>
  <c r="R42" i="26"/>
  <c r="Q42" i="26"/>
  <c r="P42" i="26"/>
  <c r="E42" i="26"/>
  <c r="U42" i="26" s="1"/>
  <c r="U41" i="26"/>
  <c r="S41" i="26"/>
  <c r="R41" i="26"/>
  <c r="Q41" i="26"/>
  <c r="P41" i="26"/>
  <c r="E41" i="26"/>
  <c r="T41" i="26" s="1"/>
  <c r="S40" i="26"/>
  <c r="R40" i="26"/>
  <c r="Q40" i="26"/>
  <c r="P40" i="26"/>
  <c r="E40" i="26"/>
  <c r="U40" i="26" s="1"/>
  <c r="S39" i="26"/>
  <c r="R39" i="26"/>
  <c r="Q39" i="26"/>
  <c r="P39" i="26"/>
  <c r="E39" i="26"/>
  <c r="U39" i="26" s="1"/>
  <c r="S38" i="26"/>
  <c r="R38" i="26"/>
  <c r="Q38" i="26"/>
  <c r="P38" i="26"/>
  <c r="E38" i="26"/>
  <c r="S37" i="26"/>
  <c r="R37" i="26"/>
  <c r="Q37" i="26"/>
  <c r="P37" i="26"/>
  <c r="E37" i="26"/>
  <c r="T37" i="26" s="1"/>
  <c r="T36" i="26"/>
  <c r="S36" i="26"/>
  <c r="R36" i="26"/>
  <c r="Q36" i="26"/>
  <c r="P36" i="26"/>
  <c r="E36" i="26"/>
  <c r="U36" i="26" s="1"/>
  <c r="U35" i="26"/>
  <c r="S35" i="26"/>
  <c r="R35" i="26"/>
  <c r="Q35" i="26"/>
  <c r="P35" i="26"/>
  <c r="E35" i="26"/>
  <c r="T35" i="26" s="1"/>
  <c r="S34" i="26"/>
  <c r="R34" i="26"/>
  <c r="Q34" i="26"/>
  <c r="P34" i="26"/>
  <c r="E34" i="26"/>
  <c r="U34" i="26" s="1"/>
  <c r="S33" i="26"/>
  <c r="R33" i="26"/>
  <c r="Q33" i="26"/>
  <c r="U33" i="26" s="1"/>
  <c r="P33" i="26"/>
  <c r="E33" i="26"/>
  <c r="U32" i="26"/>
  <c r="T32" i="26"/>
  <c r="S32" i="26"/>
  <c r="R32" i="26"/>
  <c r="Q32" i="26"/>
  <c r="P32" i="26"/>
  <c r="E32" i="26"/>
  <c r="S31" i="26"/>
  <c r="R31" i="26"/>
  <c r="Q31" i="26"/>
  <c r="P31" i="26"/>
  <c r="E31" i="26"/>
  <c r="S30" i="26"/>
  <c r="R30" i="26"/>
  <c r="Q30" i="26"/>
  <c r="P30" i="26"/>
  <c r="E30" i="26"/>
  <c r="S29" i="26"/>
  <c r="R29" i="26"/>
  <c r="Q29" i="26"/>
  <c r="P29" i="26"/>
  <c r="E29" i="26"/>
  <c r="U29" i="26" s="1"/>
  <c r="S27" i="26"/>
  <c r="R27" i="26"/>
  <c r="Q27" i="26"/>
  <c r="P27" i="26"/>
  <c r="E27" i="26"/>
  <c r="U27" i="26" s="1"/>
  <c r="U26" i="26"/>
  <c r="S26" i="26"/>
  <c r="R26" i="26"/>
  <c r="Q26" i="26"/>
  <c r="P26" i="26"/>
  <c r="E26" i="26"/>
  <c r="T26" i="26" s="1"/>
  <c r="S25" i="26"/>
  <c r="R25" i="26"/>
  <c r="Q25" i="26"/>
  <c r="P25" i="26"/>
  <c r="E25" i="26"/>
  <c r="S24" i="26"/>
  <c r="R24" i="26"/>
  <c r="Q24" i="26"/>
  <c r="P24" i="26"/>
  <c r="E24" i="26"/>
  <c r="S23" i="26"/>
  <c r="R23" i="26"/>
  <c r="Q23" i="26"/>
  <c r="P23" i="26"/>
  <c r="E23" i="26"/>
  <c r="S22" i="26"/>
  <c r="R22" i="26"/>
  <c r="Q22" i="26"/>
  <c r="P22" i="26"/>
  <c r="E22" i="26"/>
  <c r="U22" i="26" s="1"/>
  <c r="S21" i="26"/>
  <c r="R21" i="26"/>
  <c r="Q21" i="26"/>
  <c r="P21" i="26"/>
  <c r="E21" i="26"/>
  <c r="S20" i="26"/>
  <c r="R20" i="26"/>
  <c r="Q20" i="26"/>
  <c r="P20" i="26"/>
  <c r="E20" i="26"/>
  <c r="T20" i="26" s="1"/>
  <c r="S19" i="26"/>
  <c r="R19" i="26"/>
  <c r="Q19" i="26"/>
  <c r="P19" i="26"/>
  <c r="E19" i="26"/>
  <c r="T19" i="26" s="1"/>
  <c r="S18" i="26"/>
  <c r="R18" i="26"/>
  <c r="Q18" i="26"/>
  <c r="P18" i="26"/>
  <c r="E18" i="26"/>
  <c r="U18" i="26" s="1"/>
  <c r="S17" i="26"/>
  <c r="R17" i="26"/>
  <c r="Q17" i="26"/>
  <c r="P17" i="26"/>
  <c r="E17" i="26"/>
  <c r="U17" i="26" s="1"/>
  <c r="U16" i="26"/>
  <c r="S16" i="26"/>
  <c r="R16" i="26"/>
  <c r="Q16" i="26"/>
  <c r="P16" i="26"/>
  <c r="E16" i="26"/>
  <c r="T16" i="26" s="1"/>
  <c r="S15" i="26"/>
  <c r="R15" i="26"/>
  <c r="Q15" i="26"/>
  <c r="P15" i="26"/>
  <c r="E15" i="26"/>
  <c r="U15" i="26" s="1"/>
  <c r="S14" i="26"/>
  <c r="R14" i="26"/>
  <c r="Q14" i="26"/>
  <c r="P14" i="26"/>
  <c r="E14" i="26"/>
  <c r="U14" i="26" s="1"/>
  <c r="S13" i="26"/>
  <c r="R13" i="26"/>
  <c r="Q13" i="26"/>
  <c r="P13" i="26"/>
  <c r="E13" i="26"/>
  <c r="U13" i="26" s="1"/>
  <c r="S12" i="26"/>
  <c r="R12" i="26"/>
  <c r="Q12" i="26"/>
  <c r="P12" i="26"/>
  <c r="E12" i="26"/>
  <c r="T12" i="26" s="1"/>
  <c r="S11" i="26"/>
  <c r="R11" i="26"/>
  <c r="Q11" i="26"/>
  <c r="P11" i="26"/>
  <c r="E11" i="26"/>
  <c r="U11" i="26" s="1"/>
  <c r="T10" i="26"/>
  <c r="S10" i="26"/>
  <c r="R10" i="26"/>
  <c r="Q10" i="26"/>
  <c r="P10" i="26"/>
  <c r="E10" i="26"/>
  <c r="U10" i="26" s="1"/>
  <c r="S64" i="25"/>
  <c r="R64" i="25"/>
  <c r="Q64" i="25"/>
  <c r="P64" i="25"/>
  <c r="E64" i="25"/>
  <c r="U64" i="25" s="1"/>
  <c r="S63" i="25"/>
  <c r="R63" i="25"/>
  <c r="Q63" i="25"/>
  <c r="P63" i="25"/>
  <c r="E63" i="25"/>
  <c r="U63" i="25" s="1"/>
  <c r="T60" i="25"/>
  <c r="S60" i="25"/>
  <c r="R60" i="25"/>
  <c r="Q60" i="25"/>
  <c r="P60" i="25"/>
  <c r="E60" i="25"/>
  <c r="U60" i="25" s="1"/>
  <c r="U59" i="25"/>
  <c r="S59" i="25"/>
  <c r="R59" i="25"/>
  <c r="Q59" i="25"/>
  <c r="P59" i="25"/>
  <c r="E59" i="25"/>
  <c r="T59" i="25" s="1"/>
  <c r="S58" i="25"/>
  <c r="R58" i="25"/>
  <c r="Q58" i="25"/>
  <c r="P58" i="25"/>
  <c r="E58" i="25"/>
  <c r="S57" i="25"/>
  <c r="R57" i="25"/>
  <c r="Q57" i="25"/>
  <c r="P57" i="25"/>
  <c r="E57" i="25"/>
  <c r="R56" i="25"/>
  <c r="S55" i="25"/>
  <c r="R55" i="25"/>
  <c r="Q55" i="25"/>
  <c r="P55" i="25"/>
  <c r="E55" i="25"/>
  <c r="T55" i="25" s="1"/>
  <c r="U54" i="25"/>
  <c r="T54" i="25"/>
  <c r="S54" i="25"/>
  <c r="R54" i="25"/>
  <c r="Q54" i="25"/>
  <c r="P54" i="25"/>
  <c r="E54" i="25"/>
  <c r="S53" i="25"/>
  <c r="R53" i="25"/>
  <c r="Q53" i="25"/>
  <c r="P53" i="25"/>
  <c r="E53" i="25"/>
  <c r="U53" i="25" s="1"/>
  <c r="S52" i="25"/>
  <c r="R52" i="25"/>
  <c r="Q52" i="25"/>
  <c r="P52" i="25"/>
  <c r="E52" i="25"/>
  <c r="U51" i="25"/>
  <c r="S51" i="25"/>
  <c r="R51" i="25"/>
  <c r="Q51" i="25"/>
  <c r="P51" i="25"/>
  <c r="E51" i="25"/>
  <c r="T51" i="25" s="1"/>
  <c r="S50" i="25"/>
  <c r="R50" i="25"/>
  <c r="Q50" i="25"/>
  <c r="P50" i="25"/>
  <c r="E50" i="25"/>
  <c r="T50" i="25" s="1"/>
  <c r="S49" i="25"/>
  <c r="R49" i="25"/>
  <c r="Q49" i="25"/>
  <c r="P49" i="25"/>
  <c r="E49" i="25"/>
  <c r="U49" i="25" s="1"/>
  <c r="T48" i="25"/>
  <c r="S48" i="25"/>
  <c r="R48" i="25"/>
  <c r="Q48" i="25"/>
  <c r="P48" i="25"/>
  <c r="E48" i="25"/>
  <c r="U48" i="25" s="1"/>
  <c r="S47" i="25"/>
  <c r="R47" i="25"/>
  <c r="Q47" i="25"/>
  <c r="P47" i="25"/>
  <c r="E47" i="25"/>
  <c r="T47" i="25" s="1"/>
  <c r="U46" i="25"/>
  <c r="S46" i="25"/>
  <c r="R46" i="25"/>
  <c r="Q46" i="25"/>
  <c r="P46" i="25"/>
  <c r="E46" i="25"/>
  <c r="T46" i="25" s="1"/>
  <c r="U45" i="25"/>
  <c r="T45" i="25"/>
  <c r="S45" i="25"/>
  <c r="R45" i="25"/>
  <c r="Q45" i="25"/>
  <c r="P45" i="25"/>
  <c r="E45" i="25"/>
  <c r="S44" i="25"/>
  <c r="S42" i="25"/>
  <c r="R42" i="25"/>
  <c r="Q42" i="25"/>
  <c r="P42" i="25"/>
  <c r="E42" i="25"/>
  <c r="T42" i="25" s="1"/>
  <c r="S41" i="25"/>
  <c r="R41" i="25"/>
  <c r="Q41" i="25"/>
  <c r="P41" i="25"/>
  <c r="E41" i="25"/>
  <c r="U41" i="25" s="1"/>
  <c r="S40" i="25"/>
  <c r="R40" i="25"/>
  <c r="Q40" i="25"/>
  <c r="P40" i="25"/>
  <c r="E40" i="25"/>
  <c r="U40" i="25" s="1"/>
  <c r="S39" i="25"/>
  <c r="R39" i="25"/>
  <c r="Q39" i="25"/>
  <c r="P39" i="25"/>
  <c r="E39" i="25"/>
  <c r="U39" i="25" s="1"/>
  <c r="S38" i="25"/>
  <c r="R38" i="25"/>
  <c r="Q38" i="25"/>
  <c r="P38" i="25"/>
  <c r="E38" i="25"/>
  <c r="T38" i="25" s="1"/>
  <c r="U37" i="25"/>
  <c r="S37" i="25"/>
  <c r="R37" i="25"/>
  <c r="Q37" i="25"/>
  <c r="P37" i="25"/>
  <c r="E37" i="25"/>
  <c r="T37" i="25" s="1"/>
  <c r="U36" i="25"/>
  <c r="T36" i="25"/>
  <c r="S36" i="25"/>
  <c r="R36" i="25"/>
  <c r="Q36" i="25"/>
  <c r="P36" i="25"/>
  <c r="E36" i="25"/>
  <c r="S35" i="25"/>
  <c r="R35" i="25"/>
  <c r="Q35" i="25"/>
  <c r="P35" i="25"/>
  <c r="E35" i="25"/>
  <c r="U35" i="25" s="1"/>
  <c r="S34" i="25"/>
  <c r="R34" i="25"/>
  <c r="Q34" i="25"/>
  <c r="P34" i="25"/>
  <c r="E34" i="25"/>
  <c r="T34" i="25" s="1"/>
  <c r="U33" i="25"/>
  <c r="S33" i="25"/>
  <c r="R33" i="25"/>
  <c r="Q33" i="25"/>
  <c r="P33" i="25"/>
  <c r="T33" i="25" s="1"/>
  <c r="E33" i="25"/>
  <c r="S32" i="25"/>
  <c r="R32" i="25"/>
  <c r="Q32" i="25"/>
  <c r="P32" i="25"/>
  <c r="E32" i="25"/>
  <c r="U32" i="25" s="1"/>
  <c r="S31" i="25"/>
  <c r="R31" i="25"/>
  <c r="Q31" i="25"/>
  <c r="P31" i="25"/>
  <c r="E31" i="25"/>
  <c r="U31" i="25" s="1"/>
  <c r="S30" i="25"/>
  <c r="R30" i="25"/>
  <c r="Q30" i="25"/>
  <c r="P30" i="25"/>
  <c r="E30" i="25"/>
  <c r="T30" i="25" s="1"/>
  <c r="S29" i="25"/>
  <c r="R29" i="25"/>
  <c r="Q29" i="25"/>
  <c r="Q28" i="25" s="1"/>
  <c r="P29" i="25"/>
  <c r="E29" i="25"/>
  <c r="U29" i="25" s="1"/>
  <c r="U27" i="25"/>
  <c r="T27" i="25"/>
  <c r="S27" i="25"/>
  <c r="R27" i="25"/>
  <c r="Q27" i="25"/>
  <c r="P27" i="25"/>
  <c r="E27" i="25"/>
  <c r="S26" i="25"/>
  <c r="R26" i="25"/>
  <c r="Q26" i="25"/>
  <c r="P26" i="25"/>
  <c r="E26" i="25"/>
  <c r="U26" i="25" s="1"/>
  <c r="S25" i="25"/>
  <c r="R25" i="25"/>
  <c r="Q25" i="25"/>
  <c r="P25" i="25"/>
  <c r="E25" i="25"/>
  <c r="S24" i="25"/>
  <c r="R24" i="25"/>
  <c r="Q24" i="25"/>
  <c r="P24" i="25"/>
  <c r="E24" i="25"/>
  <c r="T24" i="25" s="1"/>
  <c r="S23" i="25"/>
  <c r="R23" i="25"/>
  <c r="Q23" i="25"/>
  <c r="P23" i="25"/>
  <c r="E23" i="25"/>
  <c r="U23" i="25" s="1"/>
  <c r="T22" i="25"/>
  <c r="S22" i="25"/>
  <c r="R22" i="25"/>
  <c r="Q22" i="25"/>
  <c r="P22" i="25"/>
  <c r="E22" i="25"/>
  <c r="S21" i="25"/>
  <c r="R21" i="25"/>
  <c r="Q21" i="25"/>
  <c r="P21" i="25"/>
  <c r="E21" i="25"/>
  <c r="T21" i="25" s="1"/>
  <c r="U20" i="25"/>
  <c r="T20" i="25"/>
  <c r="S20" i="25"/>
  <c r="R20" i="25"/>
  <c r="Q20" i="25"/>
  <c r="P20" i="25"/>
  <c r="E20" i="25"/>
  <c r="S19" i="25"/>
  <c r="R19" i="25"/>
  <c r="Q19" i="25"/>
  <c r="P19" i="25"/>
  <c r="E19" i="25"/>
  <c r="S18" i="25"/>
  <c r="R18" i="25"/>
  <c r="Q18" i="25"/>
  <c r="P18" i="25"/>
  <c r="E18" i="25"/>
  <c r="U18" i="25" s="1"/>
  <c r="S17" i="25"/>
  <c r="R17" i="25"/>
  <c r="Q17" i="25"/>
  <c r="P17" i="25"/>
  <c r="E17" i="25"/>
  <c r="U16" i="25"/>
  <c r="T16" i="25"/>
  <c r="S16" i="25"/>
  <c r="R16" i="25"/>
  <c r="Q16" i="25"/>
  <c r="P16" i="25"/>
  <c r="E16" i="25"/>
  <c r="S15" i="25"/>
  <c r="R15" i="25"/>
  <c r="Q15" i="25"/>
  <c r="P15" i="25"/>
  <c r="E15" i="25"/>
  <c r="U15" i="25" s="1"/>
  <c r="S14" i="25"/>
  <c r="R14" i="25"/>
  <c r="Q14" i="25"/>
  <c r="P14" i="25"/>
  <c r="E14" i="25"/>
  <c r="U14" i="25" s="1"/>
  <c r="S13" i="25"/>
  <c r="R13" i="25"/>
  <c r="Q13" i="25"/>
  <c r="P13" i="25"/>
  <c r="E13" i="25"/>
  <c r="T13" i="25" s="1"/>
  <c r="T12" i="25"/>
  <c r="S12" i="25"/>
  <c r="R12" i="25"/>
  <c r="Q12" i="25"/>
  <c r="P12" i="25"/>
  <c r="E12" i="25"/>
  <c r="U12" i="25" s="1"/>
  <c r="S11" i="25"/>
  <c r="R11" i="25"/>
  <c r="Q11" i="25"/>
  <c r="P11" i="25"/>
  <c r="E11" i="25"/>
  <c r="U11" i="25" s="1"/>
  <c r="S10" i="25"/>
  <c r="R10" i="25"/>
  <c r="Q10" i="25"/>
  <c r="P10" i="25"/>
  <c r="E10" i="25"/>
  <c r="S64" i="24"/>
  <c r="R64" i="24"/>
  <c r="Q64" i="24"/>
  <c r="P64" i="24"/>
  <c r="E64" i="24"/>
  <c r="U63" i="24"/>
  <c r="T63" i="24"/>
  <c r="S63" i="24"/>
  <c r="R63" i="24"/>
  <c r="Q63" i="24"/>
  <c r="P63" i="24"/>
  <c r="P62" i="24" s="1"/>
  <c r="E63" i="24"/>
  <c r="R62" i="24"/>
  <c r="S60" i="24"/>
  <c r="R60" i="24"/>
  <c r="Q60" i="24"/>
  <c r="P60" i="24"/>
  <c r="E60" i="24"/>
  <c r="T60" i="24" s="1"/>
  <c r="S59" i="24"/>
  <c r="R59" i="24"/>
  <c r="Q59" i="24"/>
  <c r="P59" i="24"/>
  <c r="E59" i="24"/>
  <c r="S58" i="24"/>
  <c r="R58" i="24"/>
  <c r="Q58" i="24"/>
  <c r="P58" i="24"/>
  <c r="E58" i="24"/>
  <c r="T57" i="24"/>
  <c r="S57" i="24"/>
  <c r="R57" i="24"/>
  <c r="Q57" i="24"/>
  <c r="P57" i="24"/>
  <c r="E57" i="24"/>
  <c r="R56" i="24"/>
  <c r="U55" i="24"/>
  <c r="T55" i="24"/>
  <c r="S55" i="24"/>
  <c r="R55" i="24"/>
  <c r="Q55" i="24"/>
  <c r="P55" i="24"/>
  <c r="E55" i="24"/>
  <c r="S54" i="24"/>
  <c r="R54" i="24"/>
  <c r="Q54" i="24"/>
  <c r="P54" i="24"/>
  <c r="E54" i="24"/>
  <c r="U54" i="24" s="1"/>
  <c r="S53" i="24"/>
  <c r="R53" i="24"/>
  <c r="Q53" i="24"/>
  <c r="P53" i="24"/>
  <c r="E53" i="24"/>
  <c r="U53" i="24" s="1"/>
  <c r="S52" i="24"/>
  <c r="R52" i="24"/>
  <c r="Q52" i="24"/>
  <c r="P52" i="24"/>
  <c r="E52" i="24"/>
  <c r="T52" i="24" s="1"/>
  <c r="S51" i="24"/>
  <c r="R51" i="24"/>
  <c r="Q51" i="24"/>
  <c r="P51" i="24"/>
  <c r="E51" i="24"/>
  <c r="S50" i="24"/>
  <c r="R50" i="24"/>
  <c r="Q50" i="24"/>
  <c r="P50" i="24"/>
  <c r="E50" i="24"/>
  <c r="U49" i="24"/>
  <c r="S49" i="24"/>
  <c r="R49" i="24"/>
  <c r="Q49" i="24"/>
  <c r="P49" i="24"/>
  <c r="E49" i="24"/>
  <c r="T49" i="24" s="1"/>
  <c r="U48" i="24"/>
  <c r="T48" i="24"/>
  <c r="S48" i="24"/>
  <c r="R48" i="24"/>
  <c r="Q48" i="24"/>
  <c r="P48" i="24"/>
  <c r="E48" i="24"/>
  <c r="S47" i="24"/>
  <c r="R47" i="24"/>
  <c r="Q47" i="24"/>
  <c r="P47" i="24"/>
  <c r="E47" i="24"/>
  <c r="S46" i="24"/>
  <c r="R46" i="24"/>
  <c r="Q46" i="24"/>
  <c r="P46" i="24"/>
  <c r="E46" i="24"/>
  <c r="U46" i="24" s="1"/>
  <c r="S45" i="24"/>
  <c r="R45" i="24"/>
  <c r="Q45" i="24"/>
  <c r="P45" i="24"/>
  <c r="E45" i="24"/>
  <c r="R44" i="24"/>
  <c r="T42" i="24"/>
  <c r="S42" i="24"/>
  <c r="R42" i="24"/>
  <c r="Q42" i="24"/>
  <c r="P42" i="24"/>
  <c r="E42" i="24"/>
  <c r="U42" i="24" s="1"/>
  <c r="S41" i="24"/>
  <c r="R41" i="24"/>
  <c r="Q41" i="24"/>
  <c r="P41" i="24"/>
  <c r="E41" i="24"/>
  <c r="U41" i="24" s="1"/>
  <c r="U40" i="24"/>
  <c r="T40" i="24"/>
  <c r="S40" i="24"/>
  <c r="R40" i="24"/>
  <c r="Q40" i="24"/>
  <c r="P40" i="24"/>
  <c r="E40" i="24"/>
  <c r="S39" i="24"/>
  <c r="R39" i="24"/>
  <c r="Q39" i="24"/>
  <c r="P39" i="24"/>
  <c r="E39" i="24"/>
  <c r="T39" i="24" s="1"/>
  <c r="S38" i="24"/>
  <c r="R38" i="24"/>
  <c r="Q38" i="24"/>
  <c r="P38" i="24"/>
  <c r="E38" i="24"/>
  <c r="U37" i="24"/>
  <c r="S37" i="24"/>
  <c r="R37" i="24"/>
  <c r="Q37" i="24"/>
  <c r="P37" i="24"/>
  <c r="E37" i="24"/>
  <c r="T37" i="24" s="1"/>
  <c r="S36" i="24"/>
  <c r="R36" i="24"/>
  <c r="Q36" i="24"/>
  <c r="P36" i="24"/>
  <c r="E36" i="24"/>
  <c r="U36" i="24" s="1"/>
  <c r="S35" i="24"/>
  <c r="R35" i="24"/>
  <c r="Q35" i="24"/>
  <c r="P35" i="24"/>
  <c r="E35" i="24"/>
  <c r="S34" i="24"/>
  <c r="R34" i="24"/>
  <c r="Q34" i="24"/>
  <c r="P34" i="24"/>
  <c r="E34" i="24"/>
  <c r="S33" i="24"/>
  <c r="R33" i="24"/>
  <c r="Q33" i="24"/>
  <c r="P33" i="24"/>
  <c r="E33" i="24"/>
  <c r="U33" i="24" s="1"/>
  <c r="S32" i="24"/>
  <c r="R32" i="24"/>
  <c r="Q32" i="24"/>
  <c r="P32" i="24"/>
  <c r="E32" i="24"/>
  <c r="U32" i="24" s="1"/>
  <c r="S31" i="24"/>
  <c r="R31" i="24"/>
  <c r="Q31" i="24"/>
  <c r="P31" i="24"/>
  <c r="E31" i="24"/>
  <c r="T30" i="24"/>
  <c r="S30" i="24"/>
  <c r="R30" i="24"/>
  <c r="Q30" i="24"/>
  <c r="P30" i="24"/>
  <c r="E30" i="24"/>
  <c r="U30" i="24" s="1"/>
  <c r="S29" i="24"/>
  <c r="R29" i="24"/>
  <c r="Q29" i="24"/>
  <c r="P29" i="24"/>
  <c r="E29" i="24"/>
  <c r="S27" i="24"/>
  <c r="R27" i="24"/>
  <c r="Q27" i="24"/>
  <c r="P27" i="24"/>
  <c r="E27" i="24"/>
  <c r="U27" i="24" s="1"/>
  <c r="S26" i="24"/>
  <c r="R26" i="24"/>
  <c r="Q26" i="24"/>
  <c r="P26" i="24"/>
  <c r="E26" i="24"/>
  <c r="S25" i="24"/>
  <c r="R25" i="24"/>
  <c r="Q25" i="24"/>
  <c r="P25" i="24"/>
  <c r="E25" i="24"/>
  <c r="S24" i="24"/>
  <c r="R24" i="24"/>
  <c r="Q24" i="24"/>
  <c r="P24" i="24"/>
  <c r="E24" i="24"/>
  <c r="S23" i="24"/>
  <c r="R23" i="24"/>
  <c r="Q23" i="24"/>
  <c r="P23" i="24"/>
  <c r="E23" i="24"/>
  <c r="U22" i="24"/>
  <c r="S22" i="24"/>
  <c r="R22" i="24"/>
  <c r="Q22" i="24"/>
  <c r="P22" i="24"/>
  <c r="E22" i="24"/>
  <c r="T22" i="24" s="1"/>
  <c r="U21" i="24"/>
  <c r="T21" i="24"/>
  <c r="S21" i="24"/>
  <c r="R21" i="24"/>
  <c r="Q21" i="24"/>
  <c r="P21" i="24"/>
  <c r="E21" i="24"/>
  <c r="S20" i="24"/>
  <c r="R20" i="24"/>
  <c r="Q20" i="24"/>
  <c r="P20" i="24"/>
  <c r="E20" i="24"/>
  <c r="U20" i="24" s="1"/>
  <c r="S19" i="24"/>
  <c r="R19" i="24"/>
  <c r="Q19" i="24"/>
  <c r="P19" i="24"/>
  <c r="E19" i="24"/>
  <c r="U19" i="24" s="1"/>
  <c r="S18" i="24"/>
  <c r="R18" i="24"/>
  <c r="Q18" i="24"/>
  <c r="P18" i="24"/>
  <c r="E18" i="24"/>
  <c r="S17" i="24"/>
  <c r="R17" i="24"/>
  <c r="Q17" i="24"/>
  <c r="P17" i="24"/>
  <c r="E17" i="24"/>
  <c r="S16" i="24"/>
  <c r="R16" i="24"/>
  <c r="Q16" i="24"/>
  <c r="P16" i="24"/>
  <c r="E16" i="24"/>
  <c r="S15" i="24"/>
  <c r="R15" i="24"/>
  <c r="Q15" i="24"/>
  <c r="P15" i="24"/>
  <c r="E15" i="24"/>
  <c r="T15" i="24" s="1"/>
  <c r="S14" i="24"/>
  <c r="R14" i="24"/>
  <c r="Q14" i="24"/>
  <c r="P14" i="24"/>
  <c r="E14" i="24"/>
  <c r="U14" i="24" s="1"/>
  <c r="S13" i="24"/>
  <c r="R13" i="24"/>
  <c r="Q13" i="24"/>
  <c r="P13" i="24"/>
  <c r="E13" i="24"/>
  <c r="U13" i="24" s="1"/>
  <c r="S12" i="24"/>
  <c r="R12" i="24"/>
  <c r="Q12" i="24"/>
  <c r="P12" i="24"/>
  <c r="E12" i="24"/>
  <c r="U11" i="24"/>
  <c r="S11" i="24"/>
  <c r="R11" i="24"/>
  <c r="Q11" i="24"/>
  <c r="P11" i="24"/>
  <c r="E11" i="24"/>
  <c r="T11" i="24" s="1"/>
  <c r="S10" i="24"/>
  <c r="R10" i="24"/>
  <c r="Q10" i="24"/>
  <c r="P10" i="24"/>
  <c r="E10" i="24"/>
  <c r="U10" i="24" s="1"/>
  <c r="S64" i="23"/>
  <c r="R64" i="23"/>
  <c r="Q64" i="23"/>
  <c r="P64" i="23"/>
  <c r="E64" i="23"/>
  <c r="U64" i="23" s="1"/>
  <c r="U63" i="23"/>
  <c r="S63" i="23"/>
  <c r="R63" i="23"/>
  <c r="Q63" i="23"/>
  <c r="P63" i="23"/>
  <c r="E63" i="23"/>
  <c r="R62" i="23"/>
  <c r="U60" i="23"/>
  <c r="S60" i="23"/>
  <c r="R60" i="23"/>
  <c r="Q60" i="23"/>
  <c r="P60" i="23"/>
  <c r="E60" i="23"/>
  <c r="T60" i="23" s="1"/>
  <c r="S59" i="23"/>
  <c r="R59" i="23"/>
  <c r="Q59" i="23"/>
  <c r="P59" i="23"/>
  <c r="E59" i="23"/>
  <c r="U59" i="23" s="1"/>
  <c r="S58" i="23"/>
  <c r="R58" i="23"/>
  <c r="Q58" i="23"/>
  <c r="P58" i="23"/>
  <c r="E58" i="23"/>
  <c r="U58" i="23" s="1"/>
  <c r="U57" i="23"/>
  <c r="T57" i="23"/>
  <c r="S57" i="23"/>
  <c r="R57" i="23"/>
  <c r="Q57" i="23"/>
  <c r="P57" i="23"/>
  <c r="E57" i="23"/>
  <c r="R56" i="23"/>
  <c r="U55" i="23"/>
  <c r="S55" i="23"/>
  <c r="R55" i="23"/>
  <c r="Q55" i="23"/>
  <c r="P55" i="23"/>
  <c r="E55" i="23"/>
  <c r="T55" i="23" s="1"/>
  <c r="S54" i="23"/>
  <c r="R54" i="23"/>
  <c r="Q54" i="23"/>
  <c r="P54" i="23"/>
  <c r="E54" i="23"/>
  <c r="U54" i="23" s="1"/>
  <c r="S53" i="23"/>
  <c r="R53" i="23"/>
  <c r="Q53" i="23"/>
  <c r="P53" i="23"/>
  <c r="E53" i="23"/>
  <c r="U53" i="23" s="1"/>
  <c r="S52" i="23"/>
  <c r="R52" i="23"/>
  <c r="Q52" i="23"/>
  <c r="P52" i="23"/>
  <c r="E52" i="23"/>
  <c r="S51" i="23"/>
  <c r="R51" i="23"/>
  <c r="Q51" i="23"/>
  <c r="P51" i="23"/>
  <c r="E51" i="23"/>
  <c r="S50" i="23"/>
  <c r="R50" i="23"/>
  <c r="Q50" i="23"/>
  <c r="P50" i="23"/>
  <c r="E50" i="23"/>
  <c r="U50" i="23" s="1"/>
  <c r="S49" i="23"/>
  <c r="R49" i="23"/>
  <c r="Q49" i="23"/>
  <c r="P49" i="23"/>
  <c r="E49" i="23"/>
  <c r="T49" i="23" s="1"/>
  <c r="S48" i="23"/>
  <c r="R48" i="23"/>
  <c r="Q48" i="23"/>
  <c r="P48" i="23"/>
  <c r="E48" i="23"/>
  <c r="T48" i="23" s="1"/>
  <c r="S47" i="23"/>
  <c r="R47" i="23"/>
  <c r="Q47" i="23"/>
  <c r="P47" i="23"/>
  <c r="E47" i="23"/>
  <c r="U47" i="23" s="1"/>
  <c r="S46" i="23"/>
  <c r="R46" i="23"/>
  <c r="Q46" i="23"/>
  <c r="U46" i="23" s="1"/>
  <c r="P46" i="23"/>
  <c r="T46" i="23" s="1"/>
  <c r="E46" i="23"/>
  <c r="S45" i="23"/>
  <c r="R45" i="23"/>
  <c r="Q45" i="23"/>
  <c r="P45" i="23"/>
  <c r="E45" i="23"/>
  <c r="U45" i="23" s="1"/>
  <c r="S44" i="23"/>
  <c r="R44" i="23"/>
  <c r="S42" i="23"/>
  <c r="R42" i="23"/>
  <c r="Q42" i="23"/>
  <c r="P42" i="23"/>
  <c r="E42" i="23"/>
  <c r="U41" i="23"/>
  <c r="T41" i="23"/>
  <c r="S41" i="23"/>
  <c r="R41" i="23"/>
  <c r="Q41" i="23"/>
  <c r="P41" i="23"/>
  <c r="E41" i="23"/>
  <c r="S40" i="23"/>
  <c r="R40" i="23"/>
  <c r="Q40" i="23"/>
  <c r="P40" i="23"/>
  <c r="E40" i="23"/>
  <c r="U40" i="23" s="1"/>
  <c r="S39" i="23"/>
  <c r="R39" i="23"/>
  <c r="Q39" i="23"/>
  <c r="P39" i="23"/>
  <c r="E39" i="23"/>
  <c r="U39" i="23" s="1"/>
  <c r="S38" i="23"/>
  <c r="R38" i="23"/>
  <c r="Q38" i="23"/>
  <c r="P38" i="23"/>
  <c r="E38" i="23"/>
  <c r="T38" i="23" s="1"/>
  <c r="T37" i="23"/>
  <c r="S37" i="23"/>
  <c r="R37" i="23"/>
  <c r="Q37" i="23"/>
  <c r="P37" i="23"/>
  <c r="E37" i="23"/>
  <c r="U37" i="23" s="1"/>
  <c r="S36" i="23"/>
  <c r="R36" i="23"/>
  <c r="Q36" i="23"/>
  <c r="P36" i="23"/>
  <c r="E36" i="23"/>
  <c r="T36" i="23" s="1"/>
  <c r="S35" i="23"/>
  <c r="R35" i="23"/>
  <c r="Q35" i="23"/>
  <c r="P35" i="23"/>
  <c r="E35" i="23"/>
  <c r="S34" i="23"/>
  <c r="R34" i="23"/>
  <c r="Q34" i="23"/>
  <c r="P34" i="23"/>
  <c r="E34" i="23"/>
  <c r="T34" i="23" s="1"/>
  <c r="S33" i="23"/>
  <c r="R33" i="23"/>
  <c r="Q33" i="23"/>
  <c r="P33" i="23"/>
  <c r="T33" i="23" s="1"/>
  <c r="E33" i="23"/>
  <c r="U33" i="23" s="1"/>
  <c r="S32" i="23"/>
  <c r="R32" i="23"/>
  <c r="Q32" i="23"/>
  <c r="P32" i="23"/>
  <c r="E32" i="23"/>
  <c r="T32" i="23" s="1"/>
  <c r="S31" i="23"/>
  <c r="R31" i="23"/>
  <c r="Q31" i="23"/>
  <c r="P31" i="23"/>
  <c r="E31" i="23"/>
  <c r="T31" i="23" s="1"/>
  <c r="S30" i="23"/>
  <c r="R30" i="23"/>
  <c r="Q30" i="23"/>
  <c r="P30" i="23"/>
  <c r="E30" i="23"/>
  <c r="T30" i="23" s="1"/>
  <c r="S29" i="23"/>
  <c r="R29" i="23"/>
  <c r="Q29" i="23"/>
  <c r="P29" i="23"/>
  <c r="E29" i="23"/>
  <c r="U29" i="23" s="1"/>
  <c r="S28" i="23"/>
  <c r="R28" i="23"/>
  <c r="S27" i="23"/>
  <c r="R27" i="23"/>
  <c r="Q27" i="23"/>
  <c r="P27" i="23"/>
  <c r="E27" i="23"/>
  <c r="T27" i="23" s="1"/>
  <c r="S26" i="23"/>
  <c r="R26" i="23"/>
  <c r="Q26" i="23"/>
  <c r="P26" i="23"/>
  <c r="E26" i="23"/>
  <c r="U26" i="23" s="1"/>
  <c r="S25" i="23"/>
  <c r="R25" i="23"/>
  <c r="Q25" i="23"/>
  <c r="P25" i="23"/>
  <c r="E25" i="23"/>
  <c r="T25" i="23" s="1"/>
  <c r="U24" i="23"/>
  <c r="T24" i="23"/>
  <c r="S24" i="23"/>
  <c r="R24" i="23"/>
  <c r="Q24" i="23"/>
  <c r="P24" i="23"/>
  <c r="E24" i="23"/>
  <c r="U23" i="23"/>
  <c r="S23" i="23"/>
  <c r="R23" i="23"/>
  <c r="Q23" i="23"/>
  <c r="P23" i="23"/>
  <c r="E23" i="23"/>
  <c r="T23" i="23" s="1"/>
  <c r="S22" i="23"/>
  <c r="R22" i="23"/>
  <c r="Q22" i="23"/>
  <c r="P22" i="23"/>
  <c r="E22" i="23"/>
  <c r="U22" i="23" s="1"/>
  <c r="S21" i="23"/>
  <c r="R21" i="23"/>
  <c r="Q21" i="23"/>
  <c r="P21" i="23"/>
  <c r="E21" i="23"/>
  <c r="U20" i="23"/>
  <c r="T20" i="23"/>
  <c r="S20" i="23"/>
  <c r="R20" i="23"/>
  <c r="Q20" i="23"/>
  <c r="P20" i="23"/>
  <c r="E20" i="23"/>
  <c r="S19" i="23"/>
  <c r="R19" i="23"/>
  <c r="Q19" i="23"/>
  <c r="P19" i="23"/>
  <c r="E19" i="23"/>
  <c r="T19" i="23" s="1"/>
  <c r="S18" i="23"/>
  <c r="R18" i="23"/>
  <c r="Q18" i="23"/>
  <c r="P18" i="23"/>
  <c r="E18" i="23"/>
  <c r="U18" i="23" s="1"/>
  <c r="S17" i="23"/>
  <c r="R17" i="23"/>
  <c r="Q17" i="23"/>
  <c r="P17" i="23"/>
  <c r="E17" i="23"/>
  <c r="T17" i="23" s="1"/>
  <c r="U16" i="23"/>
  <c r="T16" i="23"/>
  <c r="S16" i="23"/>
  <c r="R16" i="23"/>
  <c r="Q16" i="23"/>
  <c r="P16" i="23"/>
  <c r="E16" i="23"/>
  <c r="S15" i="23"/>
  <c r="R15" i="23"/>
  <c r="Q15" i="23"/>
  <c r="P15" i="23"/>
  <c r="E15" i="23"/>
  <c r="T15" i="23" s="1"/>
  <c r="S14" i="23"/>
  <c r="R14" i="23"/>
  <c r="Q14" i="23"/>
  <c r="P14" i="23"/>
  <c r="E14" i="23"/>
  <c r="S13" i="23"/>
  <c r="R13" i="23"/>
  <c r="Q13" i="23"/>
  <c r="P13" i="23"/>
  <c r="E13" i="23"/>
  <c r="S12" i="23"/>
  <c r="R12" i="23"/>
  <c r="Q12" i="23"/>
  <c r="P12" i="23"/>
  <c r="E12" i="23"/>
  <c r="U12" i="23" s="1"/>
  <c r="S11" i="23"/>
  <c r="R11" i="23"/>
  <c r="Q11" i="23"/>
  <c r="P11" i="23"/>
  <c r="E11" i="23"/>
  <c r="T11" i="23" s="1"/>
  <c r="U10" i="23"/>
  <c r="T10" i="23"/>
  <c r="S10" i="23"/>
  <c r="R10" i="23"/>
  <c r="Q10" i="23"/>
  <c r="P10" i="23"/>
  <c r="E10" i="23"/>
  <c r="S64" i="22"/>
  <c r="R64" i="22"/>
  <c r="Q64" i="22"/>
  <c r="P64" i="22"/>
  <c r="E64" i="22"/>
  <c r="T64" i="22" s="1"/>
  <c r="S63" i="22"/>
  <c r="R63" i="22"/>
  <c r="Q63" i="22"/>
  <c r="P63" i="22"/>
  <c r="E63" i="22"/>
  <c r="T63" i="22" s="1"/>
  <c r="R62" i="22"/>
  <c r="S60" i="22"/>
  <c r="R60" i="22"/>
  <c r="Q60" i="22"/>
  <c r="P60" i="22"/>
  <c r="E60" i="22"/>
  <c r="T60" i="22" s="1"/>
  <c r="S59" i="22"/>
  <c r="R59" i="22"/>
  <c r="Q59" i="22"/>
  <c r="P59" i="22"/>
  <c r="E59" i="22"/>
  <c r="U59" i="22" s="1"/>
  <c r="S58" i="22"/>
  <c r="R58" i="22"/>
  <c r="Q58" i="22"/>
  <c r="P58" i="22"/>
  <c r="E58" i="22"/>
  <c r="U58" i="22" s="1"/>
  <c r="S57" i="22"/>
  <c r="R57" i="22"/>
  <c r="Q57" i="22"/>
  <c r="P57" i="22"/>
  <c r="E57" i="22"/>
  <c r="R56" i="22"/>
  <c r="S55" i="22"/>
  <c r="R55" i="22"/>
  <c r="Q55" i="22"/>
  <c r="P55" i="22"/>
  <c r="E55" i="22"/>
  <c r="U55" i="22" s="1"/>
  <c r="T54" i="22"/>
  <c r="S54" i="22"/>
  <c r="R54" i="22"/>
  <c r="Q54" i="22"/>
  <c r="P54" i="22"/>
  <c r="E54" i="22"/>
  <c r="U54" i="22" s="1"/>
  <c r="S53" i="22"/>
  <c r="R53" i="22"/>
  <c r="Q53" i="22"/>
  <c r="P53" i="22"/>
  <c r="E53" i="22"/>
  <c r="T53" i="22" s="1"/>
  <c r="S52" i="22"/>
  <c r="R52" i="22"/>
  <c r="Q52" i="22"/>
  <c r="P52" i="22"/>
  <c r="E52" i="22"/>
  <c r="U52" i="22" s="1"/>
  <c r="S51" i="22"/>
  <c r="R51" i="22"/>
  <c r="Q51" i="22"/>
  <c r="P51" i="22"/>
  <c r="E51" i="22"/>
  <c r="T51" i="22" s="1"/>
  <c r="S50" i="22"/>
  <c r="R50" i="22"/>
  <c r="Q50" i="22"/>
  <c r="P50" i="22"/>
  <c r="E50" i="22"/>
  <c r="S49" i="22"/>
  <c r="R49" i="22"/>
  <c r="Q49" i="22"/>
  <c r="P49" i="22"/>
  <c r="E49" i="22"/>
  <c r="T49" i="22" s="1"/>
  <c r="S48" i="22"/>
  <c r="R48" i="22"/>
  <c r="Q48" i="22"/>
  <c r="P48" i="22"/>
  <c r="E48" i="22"/>
  <c r="U48" i="22" s="1"/>
  <c r="U47" i="22"/>
  <c r="S47" i="22"/>
  <c r="R47" i="22"/>
  <c r="Q47" i="22"/>
  <c r="P47" i="22"/>
  <c r="E47" i="22"/>
  <c r="T47" i="22" s="1"/>
  <c r="U46" i="22"/>
  <c r="T46" i="22"/>
  <c r="S46" i="22"/>
  <c r="R46" i="22"/>
  <c r="Q46" i="22"/>
  <c r="P46" i="22"/>
  <c r="E46" i="22"/>
  <c r="S45" i="22"/>
  <c r="R45" i="22"/>
  <c r="Q45" i="22"/>
  <c r="P45" i="22"/>
  <c r="E45" i="22"/>
  <c r="U45" i="22" s="1"/>
  <c r="S42" i="22"/>
  <c r="R42" i="22"/>
  <c r="Q42" i="22"/>
  <c r="P42" i="22"/>
  <c r="E42" i="22"/>
  <c r="U42" i="22" s="1"/>
  <c r="T41" i="22"/>
  <c r="S41" i="22"/>
  <c r="R41" i="22"/>
  <c r="Q41" i="22"/>
  <c r="P41" i="22"/>
  <c r="E41" i="22"/>
  <c r="U41" i="22" s="1"/>
  <c r="S40" i="22"/>
  <c r="R40" i="22"/>
  <c r="Q40" i="22"/>
  <c r="P40" i="22"/>
  <c r="E40" i="22"/>
  <c r="T40" i="22" s="1"/>
  <c r="S39" i="22"/>
  <c r="R39" i="22"/>
  <c r="Q39" i="22"/>
  <c r="P39" i="22"/>
  <c r="E39" i="22"/>
  <c r="U39" i="22" s="1"/>
  <c r="S38" i="22"/>
  <c r="R38" i="22"/>
  <c r="Q38" i="22"/>
  <c r="P38" i="22"/>
  <c r="E38" i="22"/>
  <c r="T38" i="22" s="1"/>
  <c r="T37" i="22"/>
  <c r="S37" i="22"/>
  <c r="R37" i="22"/>
  <c r="Q37" i="22"/>
  <c r="P37" i="22"/>
  <c r="E37" i="22"/>
  <c r="U37" i="22" s="1"/>
  <c r="S36" i="22"/>
  <c r="R36" i="22"/>
  <c r="Q36" i="22"/>
  <c r="P36" i="22"/>
  <c r="E36" i="22"/>
  <c r="T36" i="22" s="1"/>
  <c r="S35" i="22"/>
  <c r="R35" i="22"/>
  <c r="Q35" i="22"/>
  <c r="P35" i="22"/>
  <c r="E35" i="22"/>
  <c r="U35" i="22" s="1"/>
  <c r="S34" i="22"/>
  <c r="R34" i="22"/>
  <c r="Q34" i="22"/>
  <c r="P34" i="22"/>
  <c r="E34" i="22"/>
  <c r="T34" i="22" s="1"/>
  <c r="S33" i="22"/>
  <c r="R33" i="22"/>
  <c r="Q33" i="22"/>
  <c r="P33" i="22"/>
  <c r="T33" i="22" s="1"/>
  <c r="E33" i="22"/>
  <c r="S32" i="22"/>
  <c r="R32" i="22"/>
  <c r="Q32" i="22"/>
  <c r="P32" i="22"/>
  <c r="E32" i="22"/>
  <c r="T32" i="22" s="1"/>
  <c r="S31" i="22"/>
  <c r="R31" i="22"/>
  <c r="Q31" i="22"/>
  <c r="U31" i="22" s="1"/>
  <c r="P31" i="22"/>
  <c r="E31" i="22"/>
  <c r="T31" i="22" s="1"/>
  <c r="S30" i="22"/>
  <c r="R30" i="22"/>
  <c r="Q30" i="22"/>
  <c r="P30" i="22"/>
  <c r="E30" i="22"/>
  <c r="T30" i="22" s="1"/>
  <c r="S29" i="22"/>
  <c r="R29" i="22"/>
  <c r="Q29" i="22"/>
  <c r="P29" i="22"/>
  <c r="E29" i="22"/>
  <c r="T29" i="22" s="1"/>
  <c r="R28" i="22"/>
  <c r="S27" i="22"/>
  <c r="R27" i="22"/>
  <c r="Q27" i="22"/>
  <c r="P27" i="22"/>
  <c r="E27" i="22"/>
  <c r="T27" i="22" s="1"/>
  <c r="S26" i="22"/>
  <c r="R26" i="22"/>
  <c r="Q26" i="22"/>
  <c r="P26" i="22"/>
  <c r="E26" i="22"/>
  <c r="U26" i="22" s="1"/>
  <c r="S25" i="22"/>
  <c r="R25" i="22"/>
  <c r="Q25" i="22"/>
  <c r="P25" i="22"/>
  <c r="E25" i="22"/>
  <c r="S24" i="22"/>
  <c r="R24" i="22"/>
  <c r="Q24" i="22"/>
  <c r="P24" i="22"/>
  <c r="E24" i="22"/>
  <c r="U24" i="22" s="1"/>
  <c r="S23" i="22"/>
  <c r="R23" i="22"/>
  <c r="Q23" i="22"/>
  <c r="P23" i="22"/>
  <c r="E23" i="22"/>
  <c r="T23" i="22" s="1"/>
  <c r="S22" i="22"/>
  <c r="R22" i="22"/>
  <c r="Q22" i="22"/>
  <c r="P22" i="22"/>
  <c r="E22" i="22"/>
  <c r="U22" i="22" s="1"/>
  <c r="S21" i="22"/>
  <c r="R21" i="22"/>
  <c r="Q21" i="22"/>
  <c r="P21" i="22"/>
  <c r="E21" i="22"/>
  <c r="T20" i="22"/>
  <c r="S20" i="22"/>
  <c r="R20" i="22"/>
  <c r="Q20" i="22"/>
  <c r="P20" i="22"/>
  <c r="E20" i="22"/>
  <c r="U20" i="22" s="1"/>
  <c r="S19" i="22"/>
  <c r="R19" i="22"/>
  <c r="Q19" i="22"/>
  <c r="P19" i="22"/>
  <c r="E19" i="22"/>
  <c r="T19" i="22" s="1"/>
  <c r="S18" i="22"/>
  <c r="R18" i="22"/>
  <c r="Q18" i="22"/>
  <c r="P18" i="22"/>
  <c r="E18" i="22"/>
  <c r="U18" i="22" s="1"/>
  <c r="U17" i="22"/>
  <c r="S17" i="22"/>
  <c r="R17" i="22"/>
  <c r="Q17" i="22"/>
  <c r="P17" i="22"/>
  <c r="E17" i="22"/>
  <c r="T17" i="22" s="1"/>
  <c r="S16" i="22"/>
  <c r="R16" i="22"/>
  <c r="Q16" i="22"/>
  <c r="P16" i="22"/>
  <c r="E16" i="22"/>
  <c r="U16" i="22" s="1"/>
  <c r="S15" i="22"/>
  <c r="R15" i="22"/>
  <c r="Q15" i="22"/>
  <c r="P15" i="22"/>
  <c r="E15" i="22"/>
  <c r="T15" i="22" s="1"/>
  <c r="S14" i="22"/>
  <c r="R14" i="22"/>
  <c r="Q14" i="22"/>
  <c r="P14" i="22"/>
  <c r="E14" i="22"/>
  <c r="S13" i="22"/>
  <c r="R13" i="22"/>
  <c r="Q13" i="22"/>
  <c r="P13" i="22"/>
  <c r="E13" i="22"/>
  <c r="U13" i="22" s="1"/>
  <c r="S12" i="22"/>
  <c r="R12" i="22"/>
  <c r="Q12" i="22"/>
  <c r="P12" i="22"/>
  <c r="E12" i="22"/>
  <c r="U12" i="22" s="1"/>
  <c r="S11" i="22"/>
  <c r="R11" i="22"/>
  <c r="Q11" i="22"/>
  <c r="P11" i="22"/>
  <c r="E11" i="22"/>
  <c r="T11" i="22" s="1"/>
  <c r="S10" i="22"/>
  <c r="R10" i="22"/>
  <c r="Q10" i="22"/>
  <c r="P10" i="22"/>
  <c r="E10" i="22"/>
  <c r="S64" i="21"/>
  <c r="R64" i="21"/>
  <c r="Q64" i="21"/>
  <c r="P64" i="21"/>
  <c r="E64" i="21"/>
  <c r="T64" i="21" s="1"/>
  <c r="S63" i="21"/>
  <c r="R63" i="21"/>
  <c r="Q63" i="21"/>
  <c r="P63" i="21"/>
  <c r="E63" i="21"/>
  <c r="R62" i="21"/>
  <c r="U60" i="21"/>
  <c r="S60" i="21"/>
  <c r="R60" i="21"/>
  <c r="Q60" i="21"/>
  <c r="P60" i="21"/>
  <c r="E60" i="21"/>
  <c r="T60" i="21" s="1"/>
  <c r="S59" i="21"/>
  <c r="R59" i="21"/>
  <c r="Q59" i="21"/>
  <c r="P59" i="21"/>
  <c r="E59" i="21"/>
  <c r="U59" i="21" s="1"/>
  <c r="S58" i="21"/>
  <c r="R58" i="21"/>
  <c r="Q58" i="21"/>
  <c r="P58" i="21"/>
  <c r="E58" i="21"/>
  <c r="T58" i="21" s="1"/>
  <c r="S57" i="21"/>
  <c r="R57" i="21"/>
  <c r="Q57" i="21"/>
  <c r="P57" i="21"/>
  <c r="P56" i="21" s="1"/>
  <c r="E57" i="21"/>
  <c r="U57" i="21" s="1"/>
  <c r="R56" i="21"/>
  <c r="S55" i="21"/>
  <c r="R55" i="21"/>
  <c r="Q55" i="21"/>
  <c r="P55" i="21"/>
  <c r="E55" i="21"/>
  <c r="S54" i="21"/>
  <c r="R54" i="21"/>
  <c r="Q54" i="21"/>
  <c r="P54" i="21"/>
  <c r="E54" i="21"/>
  <c r="T54" i="21" s="1"/>
  <c r="S53" i="21"/>
  <c r="R53" i="21"/>
  <c r="Q53" i="21"/>
  <c r="P53" i="21"/>
  <c r="E53" i="21"/>
  <c r="U53" i="21" s="1"/>
  <c r="S52" i="21"/>
  <c r="R52" i="21"/>
  <c r="Q52" i="21"/>
  <c r="P52" i="21"/>
  <c r="E52" i="21"/>
  <c r="T52" i="21" s="1"/>
  <c r="S51" i="21"/>
  <c r="R51" i="21"/>
  <c r="Q51" i="21"/>
  <c r="P51" i="21"/>
  <c r="E51" i="21"/>
  <c r="S50" i="21"/>
  <c r="R50" i="21"/>
  <c r="Q50" i="21"/>
  <c r="P50" i="21"/>
  <c r="E50" i="21"/>
  <c r="T50" i="21" s="1"/>
  <c r="S49" i="21"/>
  <c r="R49" i="21"/>
  <c r="Q49" i="21"/>
  <c r="P49" i="21"/>
  <c r="E49" i="21"/>
  <c r="T49" i="21" s="1"/>
  <c r="S48" i="21"/>
  <c r="R48" i="21"/>
  <c r="Q48" i="21"/>
  <c r="P48" i="21"/>
  <c r="E48" i="21"/>
  <c r="T47" i="21"/>
  <c r="S47" i="21"/>
  <c r="R47" i="21"/>
  <c r="Q47" i="21"/>
  <c r="P47" i="21"/>
  <c r="E47" i="21"/>
  <c r="U47" i="21" s="1"/>
  <c r="S46" i="21"/>
  <c r="R46" i="21"/>
  <c r="Q46" i="21"/>
  <c r="P46" i="21"/>
  <c r="E46" i="21"/>
  <c r="T46" i="21" s="1"/>
  <c r="S45" i="21"/>
  <c r="R45" i="21"/>
  <c r="Q45" i="21"/>
  <c r="P45" i="21"/>
  <c r="P44" i="21" s="1"/>
  <c r="E45" i="21"/>
  <c r="U45" i="21" s="1"/>
  <c r="S42" i="21"/>
  <c r="R42" i="21"/>
  <c r="Q42" i="21"/>
  <c r="P42" i="21"/>
  <c r="E42" i="21"/>
  <c r="T42" i="21" s="1"/>
  <c r="S41" i="21"/>
  <c r="R41" i="21"/>
  <c r="Q41" i="21"/>
  <c r="P41" i="21"/>
  <c r="E41" i="21"/>
  <c r="T41" i="21" s="1"/>
  <c r="S40" i="21"/>
  <c r="R40" i="21"/>
  <c r="Q40" i="21"/>
  <c r="P40" i="21"/>
  <c r="E40" i="21"/>
  <c r="T40" i="21" s="1"/>
  <c r="S39" i="21"/>
  <c r="R39" i="21"/>
  <c r="Q39" i="21"/>
  <c r="P39" i="21"/>
  <c r="E39" i="21"/>
  <c r="U39" i="21" s="1"/>
  <c r="U38" i="21"/>
  <c r="S38" i="21"/>
  <c r="R38" i="21"/>
  <c r="Q38" i="21"/>
  <c r="P38" i="21"/>
  <c r="E38" i="21"/>
  <c r="T38" i="21" s="1"/>
  <c r="U37" i="21"/>
  <c r="T37" i="21"/>
  <c r="S37" i="21"/>
  <c r="R37" i="21"/>
  <c r="Q37" i="21"/>
  <c r="P37" i="21"/>
  <c r="E37" i="21"/>
  <c r="S36" i="21"/>
  <c r="R36" i="21"/>
  <c r="Q36" i="21"/>
  <c r="U36" i="21" s="1"/>
  <c r="P36" i="21"/>
  <c r="E36" i="21"/>
  <c r="S35" i="21"/>
  <c r="R35" i="21"/>
  <c r="Q35" i="21"/>
  <c r="P35" i="21"/>
  <c r="E35" i="21"/>
  <c r="U35" i="21" s="1"/>
  <c r="S34" i="21"/>
  <c r="R34" i="21"/>
  <c r="Q34" i="21"/>
  <c r="P34" i="21"/>
  <c r="E34" i="21"/>
  <c r="T34" i="21" s="1"/>
  <c r="S33" i="21"/>
  <c r="R33" i="21"/>
  <c r="Q33" i="21"/>
  <c r="P33" i="21"/>
  <c r="E33" i="21"/>
  <c r="U33" i="21" s="1"/>
  <c r="S32" i="21"/>
  <c r="R32" i="21"/>
  <c r="Q32" i="21"/>
  <c r="P32" i="21"/>
  <c r="E32" i="21"/>
  <c r="U32" i="21" s="1"/>
  <c r="S31" i="21"/>
  <c r="R31" i="21"/>
  <c r="Q31" i="21"/>
  <c r="P31" i="21"/>
  <c r="E31" i="21"/>
  <c r="U31" i="21" s="1"/>
  <c r="S30" i="21"/>
  <c r="R30" i="21"/>
  <c r="Q30" i="21"/>
  <c r="P30" i="21"/>
  <c r="E30" i="21"/>
  <c r="T30" i="21" s="1"/>
  <c r="S29" i="21"/>
  <c r="R29" i="21"/>
  <c r="Q29" i="21"/>
  <c r="P29" i="21"/>
  <c r="E29" i="21"/>
  <c r="T29" i="21" s="1"/>
  <c r="S28" i="21"/>
  <c r="S27" i="21"/>
  <c r="R27" i="21"/>
  <c r="Q27" i="21"/>
  <c r="P27" i="21"/>
  <c r="E27" i="21"/>
  <c r="U27" i="21" s="1"/>
  <c r="S26" i="21"/>
  <c r="R26" i="21"/>
  <c r="Q26" i="21"/>
  <c r="P26" i="21"/>
  <c r="E26" i="21"/>
  <c r="U25" i="21"/>
  <c r="S25" i="21"/>
  <c r="R25" i="21"/>
  <c r="Q25" i="21"/>
  <c r="P25" i="21"/>
  <c r="E25" i="21"/>
  <c r="T25" i="21" s="1"/>
  <c r="S24" i="21"/>
  <c r="R24" i="21"/>
  <c r="Q24" i="21"/>
  <c r="P24" i="21"/>
  <c r="E24" i="21"/>
  <c r="U24" i="21" s="1"/>
  <c r="S23" i="21"/>
  <c r="R23" i="21"/>
  <c r="Q23" i="21"/>
  <c r="P23" i="21"/>
  <c r="E23" i="21"/>
  <c r="S22" i="21"/>
  <c r="R22" i="21"/>
  <c r="Q22" i="21"/>
  <c r="P22" i="21"/>
  <c r="E22" i="21"/>
  <c r="U22" i="21" s="1"/>
  <c r="S21" i="21"/>
  <c r="R21" i="21"/>
  <c r="Q21" i="21"/>
  <c r="P21" i="21"/>
  <c r="E21" i="21"/>
  <c r="T21" i="21" s="1"/>
  <c r="S20" i="21"/>
  <c r="R20" i="21"/>
  <c r="Q20" i="21"/>
  <c r="P20" i="21"/>
  <c r="E20" i="21"/>
  <c r="U20" i="21" s="1"/>
  <c r="S19" i="21"/>
  <c r="R19" i="21"/>
  <c r="Q19" i="21"/>
  <c r="P19" i="21"/>
  <c r="E19" i="21"/>
  <c r="T19" i="21" s="1"/>
  <c r="S18" i="21"/>
  <c r="R18" i="21"/>
  <c r="Q18" i="21"/>
  <c r="P18" i="21"/>
  <c r="E18" i="21"/>
  <c r="U18" i="21" s="1"/>
  <c r="S17" i="21"/>
  <c r="R17" i="21"/>
  <c r="Q17" i="21"/>
  <c r="P17" i="21"/>
  <c r="E17" i="21"/>
  <c r="T17" i="21" s="1"/>
  <c r="S16" i="21"/>
  <c r="R16" i="21"/>
  <c r="Q16" i="21"/>
  <c r="P16" i="21"/>
  <c r="E16" i="21"/>
  <c r="U16" i="21" s="1"/>
  <c r="U15" i="21"/>
  <c r="S15" i="21"/>
  <c r="R15" i="21"/>
  <c r="Q15" i="21"/>
  <c r="P15" i="21"/>
  <c r="E15" i="21"/>
  <c r="T15" i="21" s="1"/>
  <c r="U14" i="21"/>
  <c r="T14" i="21"/>
  <c r="S14" i="21"/>
  <c r="R14" i="21"/>
  <c r="Q14" i="21"/>
  <c r="P14" i="21"/>
  <c r="E14" i="21"/>
  <c r="S13" i="21"/>
  <c r="R13" i="21"/>
  <c r="Q13" i="21"/>
  <c r="P13" i="21"/>
  <c r="E13" i="21"/>
  <c r="S12" i="21"/>
  <c r="R12" i="21"/>
  <c r="Q12" i="21"/>
  <c r="P12" i="21"/>
  <c r="E12" i="21"/>
  <c r="U12" i="21" s="1"/>
  <c r="S11" i="21"/>
  <c r="R11" i="21"/>
  <c r="Q11" i="21"/>
  <c r="P11" i="21"/>
  <c r="E11" i="21"/>
  <c r="S10" i="21"/>
  <c r="R10" i="21"/>
  <c r="Q10" i="21"/>
  <c r="P10" i="21"/>
  <c r="E10" i="21"/>
  <c r="S64" i="20"/>
  <c r="R64" i="20"/>
  <c r="Q64" i="20"/>
  <c r="P64" i="20"/>
  <c r="E64" i="20"/>
  <c r="T64" i="20" s="1"/>
  <c r="S63" i="20"/>
  <c r="R63" i="20"/>
  <c r="Q63" i="20"/>
  <c r="P63" i="20"/>
  <c r="E63" i="20"/>
  <c r="R62" i="20"/>
  <c r="U60" i="20"/>
  <c r="S60" i="20"/>
  <c r="R60" i="20"/>
  <c r="Q60" i="20"/>
  <c r="P60" i="20"/>
  <c r="E60" i="20"/>
  <c r="T60" i="20" s="1"/>
  <c r="U59" i="20"/>
  <c r="T59" i="20"/>
  <c r="S59" i="20"/>
  <c r="R59" i="20"/>
  <c r="Q59" i="20"/>
  <c r="P59" i="20"/>
  <c r="E59" i="20"/>
  <c r="S58" i="20"/>
  <c r="R58" i="20"/>
  <c r="Q58" i="20"/>
  <c r="P58" i="20"/>
  <c r="E58" i="20"/>
  <c r="T58" i="20" s="1"/>
  <c r="S57" i="20"/>
  <c r="R57" i="20"/>
  <c r="Q57" i="20"/>
  <c r="P57" i="20"/>
  <c r="E57" i="20"/>
  <c r="U55" i="20"/>
  <c r="T55" i="20"/>
  <c r="S55" i="20"/>
  <c r="R55" i="20"/>
  <c r="Q55" i="20"/>
  <c r="P55" i="20"/>
  <c r="E55" i="20"/>
  <c r="S54" i="20"/>
  <c r="R54" i="20"/>
  <c r="Q54" i="20"/>
  <c r="P54" i="20"/>
  <c r="E54" i="20"/>
  <c r="S53" i="20"/>
  <c r="R53" i="20"/>
  <c r="Q53" i="20"/>
  <c r="P53" i="20"/>
  <c r="E53" i="20"/>
  <c r="U53" i="20" s="1"/>
  <c r="U52" i="20"/>
  <c r="S52" i="20"/>
  <c r="R52" i="20"/>
  <c r="Q52" i="20"/>
  <c r="P52" i="20"/>
  <c r="E52" i="20"/>
  <c r="T52" i="20" s="1"/>
  <c r="T51" i="20"/>
  <c r="S51" i="20"/>
  <c r="R51" i="20"/>
  <c r="Q51" i="20"/>
  <c r="P51" i="20"/>
  <c r="E51" i="20"/>
  <c r="U51" i="20" s="1"/>
  <c r="S50" i="20"/>
  <c r="R50" i="20"/>
  <c r="Q50" i="20"/>
  <c r="P50" i="20"/>
  <c r="E50" i="20"/>
  <c r="U50" i="20" s="1"/>
  <c r="S49" i="20"/>
  <c r="R49" i="20"/>
  <c r="Q49" i="20"/>
  <c r="P49" i="20"/>
  <c r="E49" i="20"/>
  <c r="U49" i="20" s="1"/>
  <c r="S48" i="20"/>
  <c r="R48" i="20"/>
  <c r="Q48" i="20"/>
  <c r="P48" i="20"/>
  <c r="E48" i="20"/>
  <c r="U47" i="20"/>
  <c r="T47" i="20"/>
  <c r="S47" i="20"/>
  <c r="R47" i="20"/>
  <c r="Q47" i="20"/>
  <c r="P47" i="20"/>
  <c r="E47" i="20"/>
  <c r="S46" i="20"/>
  <c r="R46" i="20"/>
  <c r="Q46" i="20"/>
  <c r="P46" i="20"/>
  <c r="E46" i="20"/>
  <c r="T46" i="20" s="1"/>
  <c r="S45" i="20"/>
  <c r="R45" i="20"/>
  <c r="Q45" i="20"/>
  <c r="P45" i="20"/>
  <c r="E45" i="20"/>
  <c r="T45" i="20" s="1"/>
  <c r="R44" i="20"/>
  <c r="S42" i="20"/>
  <c r="R42" i="20"/>
  <c r="Q42" i="20"/>
  <c r="P42" i="20"/>
  <c r="E42" i="20"/>
  <c r="S41" i="20"/>
  <c r="R41" i="20"/>
  <c r="Q41" i="20"/>
  <c r="P41" i="20"/>
  <c r="E41" i="20"/>
  <c r="U41" i="20" s="1"/>
  <c r="S40" i="20"/>
  <c r="R40" i="20"/>
  <c r="Q40" i="20"/>
  <c r="P40" i="20"/>
  <c r="E40" i="20"/>
  <c r="T40" i="20" s="1"/>
  <c r="S39" i="20"/>
  <c r="R39" i="20"/>
  <c r="Q39" i="20"/>
  <c r="P39" i="20"/>
  <c r="E39" i="20"/>
  <c r="U39" i="20" s="1"/>
  <c r="S38" i="20"/>
  <c r="R38" i="20"/>
  <c r="Q38" i="20"/>
  <c r="P38" i="20"/>
  <c r="E38" i="20"/>
  <c r="U38" i="20" s="1"/>
  <c r="S37" i="20"/>
  <c r="R37" i="20"/>
  <c r="Q37" i="20"/>
  <c r="P37" i="20"/>
  <c r="E37" i="20"/>
  <c r="U37" i="20" s="1"/>
  <c r="S36" i="20"/>
  <c r="R36" i="20"/>
  <c r="Q36" i="20"/>
  <c r="P36" i="20"/>
  <c r="E36" i="20"/>
  <c r="S35" i="20"/>
  <c r="R35" i="20"/>
  <c r="Q35" i="20"/>
  <c r="P35" i="20"/>
  <c r="E35" i="20"/>
  <c r="U35" i="20" s="1"/>
  <c r="S34" i="20"/>
  <c r="R34" i="20"/>
  <c r="Q34" i="20"/>
  <c r="P34" i="20"/>
  <c r="E34" i="20"/>
  <c r="T34" i="20" s="1"/>
  <c r="S33" i="20"/>
  <c r="R33" i="20"/>
  <c r="Q33" i="20"/>
  <c r="P33" i="20"/>
  <c r="T33" i="20" s="1"/>
  <c r="E33" i="20"/>
  <c r="U33" i="20" s="1"/>
  <c r="S32" i="20"/>
  <c r="R32" i="20"/>
  <c r="Q32" i="20"/>
  <c r="P32" i="20"/>
  <c r="E32" i="20"/>
  <c r="U32" i="20" s="1"/>
  <c r="S31" i="20"/>
  <c r="R31" i="20"/>
  <c r="Q31" i="20"/>
  <c r="P31" i="20"/>
  <c r="E31" i="20"/>
  <c r="U31" i="20" s="1"/>
  <c r="S30" i="20"/>
  <c r="R30" i="20"/>
  <c r="Q30" i="20"/>
  <c r="P30" i="20"/>
  <c r="E30" i="20"/>
  <c r="S29" i="20"/>
  <c r="R29" i="20"/>
  <c r="Q29" i="20"/>
  <c r="P29" i="20"/>
  <c r="E29" i="20"/>
  <c r="R28" i="20"/>
  <c r="U27" i="20"/>
  <c r="T27" i="20"/>
  <c r="S27" i="20"/>
  <c r="R27" i="20"/>
  <c r="Q27" i="20"/>
  <c r="P27" i="20"/>
  <c r="E27" i="20"/>
  <c r="S26" i="20"/>
  <c r="R26" i="20"/>
  <c r="Q26" i="20"/>
  <c r="P26" i="20"/>
  <c r="E26" i="20"/>
  <c r="U26" i="20" s="1"/>
  <c r="S25" i="20"/>
  <c r="R25" i="20"/>
  <c r="Q25" i="20"/>
  <c r="P25" i="20"/>
  <c r="E25" i="20"/>
  <c r="U25" i="20" s="1"/>
  <c r="S24" i="20"/>
  <c r="R24" i="20"/>
  <c r="Q24" i="20"/>
  <c r="P24" i="20"/>
  <c r="E24" i="20"/>
  <c r="U23" i="20"/>
  <c r="S23" i="20"/>
  <c r="R23" i="20"/>
  <c r="Q23" i="20"/>
  <c r="P23" i="20"/>
  <c r="E23" i="20"/>
  <c r="T22" i="20"/>
  <c r="S22" i="20"/>
  <c r="R22" i="20"/>
  <c r="Q22" i="20"/>
  <c r="P22" i="20"/>
  <c r="E22" i="20"/>
  <c r="U22" i="20" s="1"/>
  <c r="S21" i="20"/>
  <c r="R21" i="20"/>
  <c r="Q21" i="20"/>
  <c r="P21" i="20"/>
  <c r="E21" i="20"/>
  <c r="U21" i="20" s="1"/>
  <c r="S20" i="20"/>
  <c r="R20" i="20"/>
  <c r="Q20" i="20"/>
  <c r="P20" i="20"/>
  <c r="E20" i="20"/>
  <c r="U20" i="20" s="1"/>
  <c r="S19" i="20"/>
  <c r="R19" i="20"/>
  <c r="Q19" i="20"/>
  <c r="P19" i="20"/>
  <c r="E19" i="20"/>
  <c r="U19" i="20" s="1"/>
  <c r="T18" i="20"/>
  <c r="S18" i="20"/>
  <c r="R18" i="20"/>
  <c r="Q18" i="20"/>
  <c r="P18" i="20"/>
  <c r="E18" i="20"/>
  <c r="U18" i="20" s="1"/>
  <c r="S17" i="20"/>
  <c r="R17" i="20"/>
  <c r="Q17" i="20"/>
  <c r="P17" i="20"/>
  <c r="E17" i="20"/>
  <c r="T17" i="20" s="1"/>
  <c r="S16" i="20"/>
  <c r="R16" i="20"/>
  <c r="Q16" i="20"/>
  <c r="P16" i="20"/>
  <c r="E16" i="20"/>
  <c r="S15" i="20"/>
  <c r="R15" i="20"/>
  <c r="Q15" i="20"/>
  <c r="P15" i="20"/>
  <c r="E15" i="20"/>
  <c r="T15" i="20" s="1"/>
  <c r="S14" i="20"/>
  <c r="R14" i="20"/>
  <c r="Q14" i="20"/>
  <c r="P14" i="20"/>
  <c r="E14" i="20"/>
  <c r="U14" i="20" s="1"/>
  <c r="S13" i="20"/>
  <c r="R13" i="20"/>
  <c r="Q13" i="20"/>
  <c r="P13" i="20"/>
  <c r="E13" i="20"/>
  <c r="U13" i="20" s="1"/>
  <c r="S12" i="20"/>
  <c r="R12" i="20"/>
  <c r="Q12" i="20"/>
  <c r="P12" i="20"/>
  <c r="E12" i="20"/>
  <c r="S11" i="20"/>
  <c r="R11" i="20"/>
  <c r="Q11" i="20"/>
  <c r="P11" i="20"/>
  <c r="E11" i="20"/>
  <c r="T11" i="20" s="1"/>
  <c r="S10" i="20"/>
  <c r="R10" i="20"/>
  <c r="Q10" i="20"/>
  <c r="P10" i="20"/>
  <c r="T10" i="20" s="1"/>
  <c r="E10" i="20"/>
  <c r="U10" i="20" s="1"/>
  <c r="S64" i="19"/>
  <c r="R64" i="19"/>
  <c r="Q64" i="19"/>
  <c r="P64" i="19"/>
  <c r="E64" i="19"/>
  <c r="U64" i="19" s="1"/>
  <c r="T63" i="19"/>
  <c r="S63" i="19"/>
  <c r="R63" i="19"/>
  <c r="Q63" i="19"/>
  <c r="P63" i="19"/>
  <c r="E63" i="19"/>
  <c r="R62" i="19"/>
  <c r="U60" i="19"/>
  <c r="S60" i="19"/>
  <c r="R60" i="19"/>
  <c r="Q60" i="19"/>
  <c r="P60" i="19"/>
  <c r="E60" i="19"/>
  <c r="T60" i="19" s="1"/>
  <c r="S59" i="19"/>
  <c r="R59" i="19"/>
  <c r="Q59" i="19"/>
  <c r="P59" i="19"/>
  <c r="E59" i="19"/>
  <c r="U59" i="19" s="1"/>
  <c r="S58" i="19"/>
  <c r="R58" i="19"/>
  <c r="Q58" i="19"/>
  <c r="P58" i="19"/>
  <c r="E58" i="19"/>
  <c r="U58" i="19" s="1"/>
  <c r="S57" i="19"/>
  <c r="R57" i="19"/>
  <c r="Q57" i="19"/>
  <c r="P57" i="19"/>
  <c r="E57" i="19"/>
  <c r="U57" i="19" s="1"/>
  <c r="R56" i="19"/>
  <c r="S55" i="19"/>
  <c r="R55" i="19"/>
  <c r="Q55" i="19"/>
  <c r="P55" i="19"/>
  <c r="E55" i="19"/>
  <c r="U55" i="19" s="1"/>
  <c r="S54" i="19"/>
  <c r="R54" i="19"/>
  <c r="Q54" i="19"/>
  <c r="P54" i="19"/>
  <c r="E54" i="19"/>
  <c r="U54" i="19" s="1"/>
  <c r="T53" i="19"/>
  <c r="S53" i="19"/>
  <c r="R53" i="19"/>
  <c r="Q53" i="19"/>
  <c r="P53" i="19"/>
  <c r="E53" i="19"/>
  <c r="U53" i="19" s="1"/>
  <c r="T52" i="19"/>
  <c r="S52" i="19"/>
  <c r="R52" i="19"/>
  <c r="Q52" i="19"/>
  <c r="P52" i="19"/>
  <c r="E52" i="19"/>
  <c r="U52" i="19" s="1"/>
  <c r="S51" i="19"/>
  <c r="R51" i="19"/>
  <c r="Q51" i="19"/>
  <c r="P51" i="19"/>
  <c r="E51" i="19"/>
  <c r="U50" i="19"/>
  <c r="S50" i="19"/>
  <c r="R50" i="19"/>
  <c r="Q50" i="19"/>
  <c r="P50" i="19"/>
  <c r="E50" i="19"/>
  <c r="T50" i="19" s="1"/>
  <c r="T49" i="19"/>
  <c r="S49" i="19"/>
  <c r="R49" i="19"/>
  <c r="Q49" i="19"/>
  <c r="P49" i="19"/>
  <c r="E49" i="19"/>
  <c r="U49" i="19" s="1"/>
  <c r="T48" i="19"/>
  <c r="S48" i="19"/>
  <c r="R48" i="19"/>
  <c r="Q48" i="19"/>
  <c r="P48" i="19"/>
  <c r="E48" i="19"/>
  <c r="U48" i="19" s="1"/>
  <c r="S47" i="19"/>
  <c r="R47" i="19"/>
  <c r="Q47" i="19"/>
  <c r="P47" i="19"/>
  <c r="E47" i="19"/>
  <c r="U47" i="19" s="1"/>
  <c r="S46" i="19"/>
  <c r="R46" i="19"/>
  <c r="Q46" i="19"/>
  <c r="P46" i="19"/>
  <c r="E46" i="19"/>
  <c r="U46" i="19" s="1"/>
  <c r="S45" i="19"/>
  <c r="R45" i="19"/>
  <c r="Q45" i="19"/>
  <c r="P45" i="19"/>
  <c r="E45" i="19"/>
  <c r="R44" i="19"/>
  <c r="S42" i="19"/>
  <c r="R42" i="19"/>
  <c r="Q42" i="19"/>
  <c r="P42" i="19"/>
  <c r="E42" i="19"/>
  <c r="T42" i="19" s="1"/>
  <c r="S41" i="19"/>
  <c r="R41" i="19"/>
  <c r="Q41" i="19"/>
  <c r="P41" i="19"/>
  <c r="E41" i="19"/>
  <c r="U41" i="19" s="1"/>
  <c r="T40" i="19"/>
  <c r="S40" i="19"/>
  <c r="R40" i="19"/>
  <c r="Q40" i="19"/>
  <c r="P40" i="19"/>
  <c r="E40" i="19"/>
  <c r="U40" i="19" s="1"/>
  <c r="S39" i="19"/>
  <c r="R39" i="19"/>
  <c r="Q39" i="19"/>
  <c r="P39" i="19"/>
  <c r="E39" i="19"/>
  <c r="U39" i="19" s="1"/>
  <c r="S38" i="19"/>
  <c r="R38" i="19"/>
  <c r="Q38" i="19"/>
  <c r="P38" i="19"/>
  <c r="E38" i="19"/>
  <c r="U38" i="19" s="1"/>
  <c r="T37" i="19"/>
  <c r="S37" i="19"/>
  <c r="R37" i="19"/>
  <c r="Q37" i="19"/>
  <c r="P37" i="19"/>
  <c r="E37" i="19"/>
  <c r="U37" i="19" s="1"/>
  <c r="S36" i="19"/>
  <c r="R36" i="19"/>
  <c r="Q36" i="19"/>
  <c r="P36" i="19"/>
  <c r="E36" i="19"/>
  <c r="T36" i="19" s="1"/>
  <c r="S35" i="19"/>
  <c r="R35" i="19"/>
  <c r="Q35" i="19"/>
  <c r="P35" i="19"/>
  <c r="E35" i="19"/>
  <c r="U35" i="19" s="1"/>
  <c r="U34" i="19"/>
  <c r="S34" i="19"/>
  <c r="R34" i="19"/>
  <c r="Q34" i="19"/>
  <c r="P34" i="19"/>
  <c r="E34" i="19"/>
  <c r="T34" i="19" s="1"/>
  <c r="S33" i="19"/>
  <c r="R33" i="19"/>
  <c r="Q33" i="19"/>
  <c r="U33" i="19" s="1"/>
  <c r="P33" i="19"/>
  <c r="E33" i="19"/>
  <c r="S32" i="19"/>
  <c r="R32" i="19"/>
  <c r="Q32" i="19"/>
  <c r="P32" i="19"/>
  <c r="E32" i="19"/>
  <c r="U32" i="19" s="1"/>
  <c r="S31" i="19"/>
  <c r="R31" i="19"/>
  <c r="Q31" i="19"/>
  <c r="P31" i="19"/>
  <c r="E31" i="19"/>
  <c r="S30" i="19"/>
  <c r="R30" i="19"/>
  <c r="Q30" i="19"/>
  <c r="P30" i="19"/>
  <c r="E30" i="19"/>
  <c r="T30" i="19" s="1"/>
  <c r="T29" i="19"/>
  <c r="S29" i="19"/>
  <c r="R29" i="19"/>
  <c r="Q29" i="19"/>
  <c r="P29" i="19"/>
  <c r="E29" i="19"/>
  <c r="U29" i="19" s="1"/>
  <c r="R28" i="19"/>
  <c r="T27" i="19"/>
  <c r="S27" i="19"/>
  <c r="R27" i="19"/>
  <c r="Q27" i="19"/>
  <c r="P27" i="19"/>
  <c r="E27" i="19"/>
  <c r="U27" i="19" s="1"/>
  <c r="S26" i="19"/>
  <c r="R26" i="19"/>
  <c r="Q26" i="19"/>
  <c r="P26" i="19"/>
  <c r="E26" i="19"/>
  <c r="S25" i="19"/>
  <c r="R25" i="19"/>
  <c r="Q25" i="19"/>
  <c r="P25" i="19"/>
  <c r="E25" i="19"/>
  <c r="T25" i="19" s="1"/>
  <c r="U24" i="19"/>
  <c r="T24" i="19"/>
  <c r="S24" i="19"/>
  <c r="R24" i="19"/>
  <c r="Q24" i="19"/>
  <c r="P24" i="19"/>
  <c r="E24" i="19"/>
  <c r="U23" i="19"/>
  <c r="T23" i="19"/>
  <c r="S23" i="19"/>
  <c r="R23" i="19"/>
  <c r="Q23" i="19"/>
  <c r="P23" i="19"/>
  <c r="E23" i="19"/>
  <c r="S22" i="19"/>
  <c r="R22" i="19"/>
  <c r="Q22" i="19"/>
  <c r="P22" i="19"/>
  <c r="E22" i="19"/>
  <c r="U22" i="19" s="1"/>
  <c r="S21" i="19"/>
  <c r="R21" i="19"/>
  <c r="Q21" i="19"/>
  <c r="P21" i="19"/>
  <c r="E21" i="19"/>
  <c r="T21" i="19" s="1"/>
  <c r="S20" i="19"/>
  <c r="R20" i="19"/>
  <c r="Q20" i="19"/>
  <c r="P20" i="19"/>
  <c r="E20" i="19"/>
  <c r="U19" i="19"/>
  <c r="S19" i="19"/>
  <c r="R19" i="19"/>
  <c r="Q19" i="19"/>
  <c r="P19" i="19"/>
  <c r="E19" i="19"/>
  <c r="T19" i="19" s="1"/>
  <c r="S18" i="19"/>
  <c r="R18" i="19"/>
  <c r="Q18" i="19"/>
  <c r="P18" i="19"/>
  <c r="E18" i="19"/>
  <c r="U18" i="19" s="1"/>
  <c r="S17" i="19"/>
  <c r="R17" i="19"/>
  <c r="Q17" i="19"/>
  <c r="P17" i="19"/>
  <c r="E17" i="19"/>
  <c r="U17" i="19" s="1"/>
  <c r="S16" i="19"/>
  <c r="R16" i="19"/>
  <c r="Q16" i="19"/>
  <c r="P16" i="19"/>
  <c r="E16" i="19"/>
  <c r="U15" i="19"/>
  <c r="S15" i="19"/>
  <c r="R15" i="19"/>
  <c r="Q15" i="19"/>
  <c r="P15" i="19"/>
  <c r="E15" i="19"/>
  <c r="T15" i="19" s="1"/>
  <c r="S14" i="19"/>
  <c r="R14" i="19"/>
  <c r="Q14" i="19"/>
  <c r="P14" i="19"/>
  <c r="E14" i="19"/>
  <c r="U14" i="19" s="1"/>
  <c r="S13" i="19"/>
  <c r="R13" i="19"/>
  <c r="Q13" i="19"/>
  <c r="P13" i="19"/>
  <c r="E13" i="19"/>
  <c r="T12" i="19"/>
  <c r="S12" i="19"/>
  <c r="R12" i="19"/>
  <c r="Q12" i="19"/>
  <c r="P12" i="19"/>
  <c r="E12" i="19"/>
  <c r="U12" i="19" s="1"/>
  <c r="S11" i="19"/>
  <c r="R11" i="19"/>
  <c r="Q11" i="19"/>
  <c r="P11" i="19"/>
  <c r="E11" i="19"/>
  <c r="T11" i="19" s="1"/>
  <c r="S10" i="19"/>
  <c r="R10" i="19"/>
  <c r="Q10" i="19"/>
  <c r="P10" i="19"/>
  <c r="E10" i="19"/>
  <c r="U64" i="18"/>
  <c r="T64" i="18"/>
  <c r="S64" i="18"/>
  <c r="R64" i="18"/>
  <c r="Q64" i="18"/>
  <c r="P64" i="18"/>
  <c r="E64" i="18"/>
  <c r="U63" i="18"/>
  <c r="T63" i="18"/>
  <c r="S63" i="18"/>
  <c r="R63" i="18"/>
  <c r="Q63" i="18"/>
  <c r="Q62" i="18" s="1"/>
  <c r="P63" i="18"/>
  <c r="E63" i="18"/>
  <c r="R62" i="18"/>
  <c r="U60" i="18"/>
  <c r="S60" i="18"/>
  <c r="R60" i="18"/>
  <c r="Q60" i="18"/>
  <c r="P60" i="18"/>
  <c r="E60" i="18"/>
  <c r="T60" i="18" s="1"/>
  <c r="T59" i="18"/>
  <c r="S59" i="18"/>
  <c r="R59" i="18"/>
  <c r="Q59" i="18"/>
  <c r="P59" i="18"/>
  <c r="E59" i="18"/>
  <c r="U59" i="18" s="1"/>
  <c r="S58" i="18"/>
  <c r="R58" i="18"/>
  <c r="Q58" i="18"/>
  <c r="P58" i="18"/>
  <c r="E58" i="18"/>
  <c r="T58" i="18" s="1"/>
  <c r="S57" i="18"/>
  <c r="R57" i="18"/>
  <c r="Q57" i="18"/>
  <c r="P57" i="18"/>
  <c r="E57" i="18"/>
  <c r="R56" i="18"/>
  <c r="S55" i="18"/>
  <c r="R55" i="18"/>
  <c r="Q55" i="18"/>
  <c r="P55" i="18"/>
  <c r="E55" i="18"/>
  <c r="U54" i="18"/>
  <c r="T54" i="18"/>
  <c r="S54" i="18"/>
  <c r="R54" i="18"/>
  <c r="Q54" i="18"/>
  <c r="P54" i="18"/>
  <c r="E54" i="18"/>
  <c r="U53" i="18"/>
  <c r="T53" i="18"/>
  <c r="S53" i="18"/>
  <c r="R53" i="18"/>
  <c r="Q53" i="18"/>
  <c r="P53" i="18"/>
  <c r="E53" i="18"/>
  <c r="S52" i="18"/>
  <c r="R52" i="18"/>
  <c r="Q52" i="18"/>
  <c r="P52" i="18"/>
  <c r="E52" i="18"/>
  <c r="U52" i="18" s="1"/>
  <c r="S51" i="18"/>
  <c r="R51" i="18"/>
  <c r="Q51" i="18"/>
  <c r="P51" i="18"/>
  <c r="E51" i="18"/>
  <c r="U51" i="18" s="1"/>
  <c r="S50" i="18"/>
  <c r="R50" i="18"/>
  <c r="Q50" i="18"/>
  <c r="P50" i="18"/>
  <c r="E50" i="18"/>
  <c r="T50" i="18" s="1"/>
  <c r="T49" i="18"/>
  <c r="S49" i="18"/>
  <c r="R49" i="18"/>
  <c r="Q49" i="18"/>
  <c r="P49" i="18"/>
  <c r="E49" i="18"/>
  <c r="U49" i="18" s="1"/>
  <c r="S48" i="18"/>
  <c r="R48" i="18"/>
  <c r="Q48" i="18"/>
  <c r="P48" i="18"/>
  <c r="E48" i="18"/>
  <c r="T48" i="18" s="1"/>
  <c r="S47" i="18"/>
  <c r="R47" i="18"/>
  <c r="Q47" i="18"/>
  <c r="P47" i="18"/>
  <c r="E47" i="18"/>
  <c r="U47" i="18" s="1"/>
  <c r="S46" i="18"/>
  <c r="R46" i="18"/>
  <c r="Q46" i="18"/>
  <c r="P46" i="18"/>
  <c r="E46" i="18"/>
  <c r="U46" i="18" s="1"/>
  <c r="S45" i="18"/>
  <c r="R45" i="18"/>
  <c r="Q45" i="18"/>
  <c r="P45" i="18"/>
  <c r="E45" i="18"/>
  <c r="R44" i="18"/>
  <c r="S42" i="18"/>
  <c r="R42" i="18"/>
  <c r="Q42" i="18"/>
  <c r="P42" i="18"/>
  <c r="E42" i="18"/>
  <c r="U42" i="18" s="1"/>
  <c r="S41" i="18"/>
  <c r="R41" i="18"/>
  <c r="Q41" i="18"/>
  <c r="P41" i="18"/>
  <c r="E41" i="18"/>
  <c r="U41" i="18" s="1"/>
  <c r="S40" i="18"/>
  <c r="R40" i="18"/>
  <c r="Q40" i="18"/>
  <c r="P40" i="18"/>
  <c r="E40" i="18"/>
  <c r="S39" i="18"/>
  <c r="R39" i="18"/>
  <c r="Q39" i="18"/>
  <c r="P39" i="18"/>
  <c r="E39" i="18"/>
  <c r="S38" i="18"/>
  <c r="R38" i="18"/>
  <c r="Q38" i="18"/>
  <c r="P38" i="18"/>
  <c r="E38" i="18"/>
  <c r="T38" i="18" s="1"/>
  <c r="S37" i="18"/>
  <c r="R37" i="18"/>
  <c r="Q37" i="18"/>
  <c r="P37" i="18"/>
  <c r="E37" i="18"/>
  <c r="U37" i="18" s="1"/>
  <c r="U36" i="18"/>
  <c r="T36" i="18"/>
  <c r="S36" i="18"/>
  <c r="R36" i="18"/>
  <c r="Q36" i="18"/>
  <c r="P36" i="18"/>
  <c r="E36" i="18"/>
  <c r="S35" i="18"/>
  <c r="R35" i="18"/>
  <c r="Q35" i="18"/>
  <c r="P35" i="18"/>
  <c r="E35" i="18"/>
  <c r="U35" i="18" s="1"/>
  <c r="S34" i="18"/>
  <c r="R34" i="18"/>
  <c r="Q34" i="18"/>
  <c r="P34" i="18"/>
  <c r="E34" i="18"/>
  <c r="U34" i="18" s="1"/>
  <c r="T33" i="18"/>
  <c r="S33" i="18"/>
  <c r="R33" i="18"/>
  <c r="Q33" i="18"/>
  <c r="P33" i="18"/>
  <c r="E33" i="18"/>
  <c r="S32" i="18"/>
  <c r="R32" i="18"/>
  <c r="Q32" i="18"/>
  <c r="P32" i="18"/>
  <c r="E32" i="18"/>
  <c r="S31" i="18"/>
  <c r="R31" i="18"/>
  <c r="Q31" i="18"/>
  <c r="P31" i="18"/>
  <c r="E31" i="18"/>
  <c r="U31" i="18" s="1"/>
  <c r="S30" i="18"/>
  <c r="R30" i="18"/>
  <c r="Q30" i="18"/>
  <c r="P30" i="18"/>
  <c r="E30" i="18"/>
  <c r="S29" i="18"/>
  <c r="R29" i="18"/>
  <c r="Q29" i="18"/>
  <c r="P29" i="18"/>
  <c r="E29" i="18"/>
  <c r="U29" i="18" s="1"/>
  <c r="S28" i="18"/>
  <c r="S27" i="18"/>
  <c r="R27" i="18"/>
  <c r="Q27" i="18"/>
  <c r="P27" i="18"/>
  <c r="E27" i="18"/>
  <c r="S26" i="18"/>
  <c r="R26" i="18"/>
  <c r="Q26" i="18"/>
  <c r="P26" i="18"/>
  <c r="E26" i="18"/>
  <c r="U26" i="18" s="1"/>
  <c r="S25" i="18"/>
  <c r="R25" i="18"/>
  <c r="Q25" i="18"/>
  <c r="P25" i="18"/>
  <c r="E25" i="18"/>
  <c r="U25" i="18" s="1"/>
  <c r="S24" i="18"/>
  <c r="R24" i="18"/>
  <c r="Q24" i="18"/>
  <c r="P24" i="18"/>
  <c r="E24" i="18"/>
  <c r="U23" i="18"/>
  <c r="T23" i="18"/>
  <c r="S23" i="18"/>
  <c r="R23" i="18"/>
  <c r="Q23" i="18"/>
  <c r="P23" i="18"/>
  <c r="E23" i="18"/>
  <c r="U22" i="18"/>
  <c r="T22" i="18"/>
  <c r="S22" i="18"/>
  <c r="R22" i="18"/>
  <c r="Q22" i="18"/>
  <c r="P22" i="18"/>
  <c r="E22" i="18"/>
  <c r="S21" i="18"/>
  <c r="R21" i="18"/>
  <c r="Q21" i="18"/>
  <c r="P21" i="18"/>
  <c r="E21" i="18"/>
  <c r="S20" i="18"/>
  <c r="R20" i="18"/>
  <c r="Q20" i="18"/>
  <c r="P20" i="18"/>
  <c r="E20" i="18"/>
  <c r="U20" i="18" s="1"/>
  <c r="S19" i="18"/>
  <c r="R19" i="18"/>
  <c r="Q19" i="18"/>
  <c r="P19" i="18"/>
  <c r="E19" i="18"/>
  <c r="T19" i="18" s="1"/>
  <c r="T18" i="18"/>
  <c r="S18" i="18"/>
  <c r="R18" i="18"/>
  <c r="Q18" i="18"/>
  <c r="P18" i="18"/>
  <c r="E18" i="18"/>
  <c r="U18" i="18" s="1"/>
  <c r="S17" i="18"/>
  <c r="R17" i="18"/>
  <c r="Q17" i="18"/>
  <c r="P17" i="18"/>
  <c r="E17" i="18"/>
  <c r="U17" i="18" s="1"/>
  <c r="S16" i="18"/>
  <c r="R16" i="18"/>
  <c r="Q16" i="18"/>
  <c r="P16" i="18"/>
  <c r="E16" i="18"/>
  <c r="S15" i="18"/>
  <c r="R15" i="18"/>
  <c r="Q15" i="18"/>
  <c r="P15" i="18"/>
  <c r="E15" i="18"/>
  <c r="T14" i="18"/>
  <c r="S14" i="18"/>
  <c r="R14" i="18"/>
  <c r="Q14" i="18"/>
  <c r="P14" i="18"/>
  <c r="E14" i="18"/>
  <c r="U14" i="18" s="1"/>
  <c r="S13" i="18"/>
  <c r="R13" i="18"/>
  <c r="Q13" i="18"/>
  <c r="P13" i="18"/>
  <c r="T13" i="18" s="1"/>
  <c r="E13" i="18"/>
  <c r="S12" i="18"/>
  <c r="R12" i="18"/>
  <c r="Q12" i="18"/>
  <c r="P12" i="18"/>
  <c r="E12" i="18"/>
  <c r="U12" i="18" s="1"/>
  <c r="S11" i="18"/>
  <c r="R11" i="18"/>
  <c r="Q11" i="18"/>
  <c r="P11" i="18"/>
  <c r="E11" i="18"/>
  <c r="T11" i="18" s="1"/>
  <c r="S10" i="18"/>
  <c r="R10" i="18"/>
  <c r="Q10" i="18"/>
  <c r="P10" i="18"/>
  <c r="T10" i="18" s="1"/>
  <c r="E10" i="18"/>
  <c r="S64" i="17"/>
  <c r="R64" i="17"/>
  <c r="Q64" i="17"/>
  <c r="P64" i="17"/>
  <c r="E64" i="17"/>
  <c r="T64" i="17" s="1"/>
  <c r="U63" i="17"/>
  <c r="T63" i="17"/>
  <c r="S63" i="17"/>
  <c r="R63" i="17"/>
  <c r="Q63" i="17"/>
  <c r="P63" i="17"/>
  <c r="E63" i="17"/>
  <c r="S60" i="17"/>
  <c r="R60" i="17"/>
  <c r="Q60" i="17"/>
  <c r="P60" i="17"/>
  <c r="E60" i="17"/>
  <c r="U60" i="17" s="1"/>
  <c r="S59" i="17"/>
  <c r="R59" i="17"/>
  <c r="Q59" i="17"/>
  <c r="P59" i="17"/>
  <c r="E59" i="17"/>
  <c r="S58" i="17"/>
  <c r="R58" i="17"/>
  <c r="Q58" i="17"/>
  <c r="P58" i="17"/>
  <c r="E58" i="17"/>
  <c r="S57" i="17"/>
  <c r="R57" i="17"/>
  <c r="Q57" i="17"/>
  <c r="P57" i="17"/>
  <c r="E57" i="17"/>
  <c r="U57" i="17" s="1"/>
  <c r="R56" i="17"/>
  <c r="S55" i="17"/>
  <c r="R55" i="17"/>
  <c r="Q55" i="17"/>
  <c r="P55" i="17"/>
  <c r="E55" i="17"/>
  <c r="T55" i="17" s="1"/>
  <c r="S54" i="17"/>
  <c r="R54" i="17"/>
  <c r="Q54" i="17"/>
  <c r="P54" i="17"/>
  <c r="E54" i="17"/>
  <c r="U54" i="17" s="1"/>
  <c r="T53" i="17"/>
  <c r="S53" i="17"/>
  <c r="R53" i="17"/>
  <c r="Q53" i="17"/>
  <c r="P53" i="17"/>
  <c r="E53" i="17"/>
  <c r="U53" i="17" s="1"/>
  <c r="S52" i="17"/>
  <c r="R52" i="17"/>
  <c r="Q52" i="17"/>
  <c r="P52" i="17"/>
  <c r="E52" i="17"/>
  <c r="U52" i="17" s="1"/>
  <c r="S51" i="17"/>
  <c r="R51" i="17"/>
  <c r="Q51" i="17"/>
  <c r="P51" i="17"/>
  <c r="E51" i="17"/>
  <c r="T51" i="17" s="1"/>
  <c r="S50" i="17"/>
  <c r="R50" i="17"/>
  <c r="Q50" i="17"/>
  <c r="P50" i="17"/>
  <c r="E50" i="17"/>
  <c r="U50" i="17" s="1"/>
  <c r="S49" i="17"/>
  <c r="R49" i="17"/>
  <c r="Q49" i="17"/>
  <c r="P49" i="17"/>
  <c r="E49" i="17"/>
  <c r="S48" i="17"/>
  <c r="R48" i="17"/>
  <c r="Q48" i="17"/>
  <c r="P48" i="17"/>
  <c r="E48" i="17"/>
  <c r="U48" i="17" s="1"/>
  <c r="S47" i="17"/>
  <c r="R47" i="17"/>
  <c r="Q47" i="17"/>
  <c r="P47" i="17"/>
  <c r="E47" i="17"/>
  <c r="T47" i="17" s="1"/>
  <c r="U46" i="17"/>
  <c r="T46" i="17"/>
  <c r="S46" i="17"/>
  <c r="R46" i="17"/>
  <c r="Q46" i="17"/>
  <c r="P46" i="17"/>
  <c r="E46" i="17"/>
  <c r="U45" i="17"/>
  <c r="T45" i="17"/>
  <c r="S45" i="17"/>
  <c r="R45" i="17"/>
  <c r="Q45" i="17"/>
  <c r="P45" i="17"/>
  <c r="E45" i="17"/>
  <c r="R44" i="17"/>
  <c r="U42" i="17"/>
  <c r="S42" i="17"/>
  <c r="R42" i="17"/>
  <c r="Q42" i="17"/>
  <c r="P42" i="17"/>
  <c r="E42" i="17"/>
  <c r="T42" i="17" s="1"/>
  <c r="S41" i="17"/>
  <c r="R41" i="17"/>
  <c r="Q41" i="17"/>
  <c r="P41" i="17"/>
  <c r="E41" i="17"/>
  <c r="U41" i="17" s="1"/>
  <c r="S40" i="17"/>
  <c r="R40" i="17"/>
  <c r="Q40" i="17"/>
  <c r="P40" i="17"/>
  <c r="E40" i="17"/>
  <c r="S39" i="17"/>
  <c r="R39" i="17"/>
  <c r="Q39" i="17"/>
  <c r="P39" i="17"/>
  <c r="E39" i="17"/>
  <c r="T39" i="17" s="1"/>
  <c r="S38" i="17"/>
  <c r="R38" i="17"/>
  <c r="Q38" i="17"/>
  <c r="P38" i="17"/>
  <c r="E38" i="17"/>
  <c r="S37" i="17"/>
  <c r="R37" i="17"/>
  <c r="Q37" i="17"/>
  <c r="P37" i="17"/>
  <c r="E37" i="17"/>
  <c r="U36" i="17"/>
  <c r="S36" i="17"/>
  <c r="R36" i="17"/>
  <c r="Q36" i="17"/>
  <c r="P36" i="17"/>
  <c r="E36" i="17"/>
  <c r="T36" i="17" s="1"/>
  <c r="S35" i="17"/>
  <c r="R35" i="17"/>
  <c r="Q35" i="17"/>
  <c r="P35" i="17"/>
  <c r="E35" i="17"/>
  <c r="U35" i="17" s="1"/>
  <c r="U34" i="17"/>
  <c r="T34" i="17"/>
  <c r="S34" i="17"/>
  <c r="R34" i="17"/>
  <c r="Q34" i="17"/>
  <c r="P34" i="17"/>
  <c r="E34" i="17"/>
  <c r="S33" i="17"/>
  <c r="R33" i="17"/>
  <c r="Q33" i="17"/>
  <c r="P33" i="17"/>
  <c r="E33" i="17"/>
  <c r="U33" i="17" s="1"/>
  <c r="S32" i="17"/>
  <c r="R32" i="17"/>
  <c r="Q32" i="17"/>
  <c r="P32" i="17"/>
  <c r="E32" i="17"/>
  <c r="S31" i="17"/>
  <c r="R31" i="17"/>
  <c r="Q31" i="17"/>
  <c r="P31" i="17"/>
  <c r="E31" i="17"/>
  <c r="S30" i="17"/>
  <c r="R30" i="17"/>
  <c r="Q30" i="17"/>
  <c r="P30" i="17"/>
  <c r="E30" i="17"/>
  <c r="U30" i="17" s="1"/>
  <c r="S29" i="17"/>
  <c r="R29" i="17"/>
  <c r="Q29" i="17"/>
  <c r="P29" i="17"/>
  <c r="E29" i="17"/>
  <c r="U29" i="17" s="1"/>
  <c r="S28" i="17"/>
  <c r="R28" i="17"/>
  <c r="S27" i="17"/>
  <c r="R27" i="17"/>
  <c r="Q27" i="17"/>
  <c r="P27" i="17"/>
  <c r="E27" i="17"/>
  <c r="S26" i="17"/>
  <c r="R26" i="17"/>
  <c r="Q26" i="17"/>
  <c r="P26" i="17"/>
  <c r="E26" i="17"/>
  <c r="T26" i="17" s="1"/>
  <c r="S25" i="17"/>
  <c r="R25" i="17"/>
  <c r="Q25" i="17"/>
  <c r="P25" i="17"/>
  <c r="E25" i="17"/>
  <c r="U25" i="17" s="1"/>
  <c r="U24" i="17"/>
  <c r="T24" i="17"/>
  <c r="S24" i="17"/>
  <c r="R24" i="17"/>
  <c r="Q24" i="17"/>
  <c r="P24" i="17"/>
  <c r="E24" i="17"/>
  <c r="S23" i="17"/>
  <c r="R23" i="17"/>
  <c r="Q23" i="17"/>
  <c r="P23" i="17"/>
  <c r="E23" i="17"/>
  <c r="U23" i="17" s="1"/>
  <c r="S22" i="17"/>
  <c r="R22" i="17"/>
  <c r="Q22" i="17"/>
  <c r="P22" i="17"/>
  <c r="E22" i="17"/>
  <c r="U22" i="17" s="1"/>
  <c r="S21" i="17"/>
  <c r="R21" i="17"/>
  <c r="Q21" i="17"/>
  <c r="P21" i="17"/>
  <c r="E21" i="17"/>
  <c r="S20" i="17"/>
  <c r="R20" i="17"/>
  <c r="Q20" i="17"/>
  <c r="P20" i="17"/>
  <c r="E20" i="17"/>
  <c r="T20" i="17" s="1"/>
  <c r="S19" i="17"/>
  <c r="R19" i="17"/>
  <c r="Q19" i="17"/>
  <c r="P19" i="17"/>
  <c r="E19" i="17"/>
  <c r="U19" i="17" s="1"/>
  <c r="S18" i="17"/>
  <c r="R18" i="17"/>
  <c r="Q18" i="17"/>
  <c r="P18" i="17"/>
  <c r="E18" i="17"/>
  <c r="S17" i="17"/>
  <c r="R17" i="17"/>
  <c r="Q17" i="17"/>
  <c r="P17" i="17"/>
  <c r="E17" i="17"/>
  <c r="T17" i="17" s="1"/>
  <c r="S16" i="17"/>
  <c r="R16" i="17"/>
  <c r="Q16" i="17"/>
  <c r="P16" i="17"/>
  <c r="E16" i="17"/>
  <c r="U16" i="17" s="1"/>
  <c r="T15" i="17"/>
  <c r="S15" i="17"/>
  <c r="R15" i="17"/>
  <c r="Q15" i="17"/>
  <c r="P15" i="17"/>
  <c r="E15" i="17"/>
  <c r="U15" i="17" s="1"/>
  <c r="T14" i="17"/>
  <c r="S14" i="17"/>
  <c r="R14" i="17"/>
  <c r="Q14" i="17"/>
  <c r="P14" i="17"/>
  <c r="E14" i="17"/>
  <c r="U14" i="17" s="1"/>
  <c r="S13" i="17"/>
  <c r="R13" i="17"/>
  <c r="Q13" i="17"/>
  <c r="P13" i="17"/>
  <c r="E13" i="17"/>
  <c r="S12" i="17"/>
  <c r="R12" i="17"/>
  <c r="Q12" i="17"/>
  <c r="P12" i="17"/>
  <c r="E12" i="17"/>
  <c r="U11" i="17"/>
  <c r="T11" i="17"/>
  <c r="S11" i="17"/>
  <c r="R11" i="17"/>
  <c r="Q11" i="17"/>
  <c r="P11" i="17"/>
  <c r="E11" i="17"/>
  <c r="S10" i="17"/>
  <c r="R10" i="17"/>
  <c r="Q10" i="17"/>
  <c r="P10" i="17"/>
  <c r="E10" i="17"/>
  <c r="S64" i="16"/>
  <c r="R64" i="16"/>
  <c r="Q64" i="16"/>
  <c r="P64" i="16"/>
  <c r="E64" i="16"/>
  <c r="U64" i="16" s="1"/>
  <c r="S63" i="16"/>
  <c r="R63" i="16"/>
  <c r="Q63" i="16"/>
  <c r="P63" i="16"/>
  <c r="E63" i="16"/>
  <c r="R62" i="16"/>
  <c r="S60" i="16"/>
  <c r="R60" i="16"/>
  <c r="Q60" i="16"/>
  <c r="P60" i="16"/>
  <c r="E60" i="16"/>
  <c r="S59" i="16"/>
  <c r="R59" i="16"/>
  <c r="Q59" i="16"/>
  <c r="P59" i="16"/>
  <c r="E59" i="16"/>
  <c r="T59" i="16" s="1"/>
  <c r="S58" i="16"/>
  <c r="R58" i="16"/>
  <c r="Q58" i="16"/>
  <c r="P58" i="16"/>
  <c r="E58" i="16"/>
  <c r="U58" i="16" s="1"/>
  <c r="S57" i="16"/>
  <c r="R57" i="16"/>
  <c r="Q57" i="16"/>
  <c r="P57" i="16"/>
  <c r="E57" i="16"/>
  <c r="R56" i="16"/>
  <c r="S55" i="16"/>
  <c r="R55" i="16"/>
  <c r="Q55" i="16"/>
  <c r="P55" i="16"/>
  <c r="E55" i="16"/>
  <c r="T55" i="16" s="1"/>
  <c r="S54" i="16"/>
  <c r="R54" i="16"/>
  <c r="Q54" i="16"/>
  <c r="P54" i="16"/>
  <c r="E54" i="16"/>
  <c r="U53" i="16"/>
  <c r="S53" i="16"/>
  <c r="R53" i="16"/>
  <c r="Q53" i="16"/>
  <c r="P53" i="16"/>
  <c r="E53" i="16"/>
  <c r="T53" i="16" s="1"/>
  <c r="U52" i="16"/>
  <c r="S52" i="16"/>
  <c r="R52" i="16"/>
  <c r="Q52" i="16"/>
  <c r="P52" i="16"/>
  <c r="E52" i="16"/>
  <c r="T52" i="16" s="1"/>
  <c r="S51" i="16"/>
  <c r="R51" i="16"/>
  <c r="Q51" i="16"/>
  <c r="P51" i="16"/>
  <c r="E51" i="16"/>
  <c r="U51" i="16" s="1"/>
  <c r="S50" i="16"/>
  <c r="R50" i="16"/>
  <c r="Q50" i="16"/>
  <c r="P50" i="16"/>
  <c r="E50" i="16"/>
  <c r="T50" i="16" s="1"/>
  <c r="T49" i="16"/>
  <c r="S49" i="16"/>
  <c r="R49" i="16"/>
  <c r="Q49" i="16"/>
  <c r="P49" i="16"/>
  <c r="E49" i="16"/>
  <c r="U49" i="16" s="1"/>
  <c r="S48" i="16"/>
  <c r="R48" i="16"/>
  <c r="Q48" i="16"/>
  <c r="P48" i="16"/>
  <c r="E48" i="16"/>
  <c r="S47" i="16"/>
  <c r="R47" i="16"/>
  <c r="Q47" i="16"/>
  <c r="P47" i="16"/>
  <c r="E47" i="16"/>
  <c r="S46" i="16"/>
  <c r="R46" i="16"/>
  <c r="Q46" i="16"/>
  <c r="P46" i="16"/>
  <c r="E46" i="16"/>
  <c r="U46" i="16" s="1"/>
  <c r="T45" i="16"/>
  <c r="S45" i="16"/>
  <c r="R45" i="16"/>
  <c r="Q45" i="16"/>
  <c r="P45" i="16"/>
  <c r="E45" i="16"/>
  <c r="U45" i="16" s="1"/>
  <c r="S42" i="16"/>
  <c r="R42" i="16"/>
  <c r="Q42" i="16"/>
  <c r="P42" i="16"/>
  <c r="E42" i="16"/>
  <c r="U42" i="16" s="1"/>
  <c r="S41" i="16"/>
  <c r="R41" i="16"/>
  <c r="Q41" i="16"/>
  <c r="P41" i="16"/>
  <c r="E41" i="16"/>
  <c r="S40" i="16"/>
  <c r="R40" i="16"/>
  <c r="Q40" i="16"/>
  <c r="P40" i="16"/>
  <c r="E40" i="16"/>
  <c r="S39" i="16"/>
  <c r="R39" i="16"/>
  <c r="Q39" i="16"/>
  <c r="P39" i="16"/>
  <c r="E39" i="16"/>
  <c r="T39" i="16" s="1"/>
  <c r="U38" i="16"/>
  <c r="T38" i="16"/>
  <c r="S38" i="16"/>
  <c r="R38" i="16"/>
  <c r="Q38" i="16"/>
  <c r="P38" i="16"/>
  <c r="E38" i="16"/>
  <c r="U37" i="16"/>
  <c r="T37" i="16"/>
  <c r="S37" i="16"/>
  <c r="R37" i="16"/>
  <c r="Q37" i="16"/>
  <c r="P37" i="16"/>
  <c r="E37" i="16"/>
  <c r="T36" i="16"/>
  <c r="S36" i="16"/>
  <c r="R36" i="16"/>
  <c r="Q36" i="16"/>
  <c r="P36" i="16"/>
  <c r="E36" i="16"/>
  <c r="U36" i="16" s="1"/>
  <c r="S35" i="16"/>
  <c r="R35" i="16"/>
  <c r="Q35" i="16"/>
  <c r="P35" i="16"/>
  <c r="E35" i="16"/>
  <c r="U35" i="16" s="1"/>
  <c r="S34" i="16"/>
  <c r="R34" i="16"/>
  <c r="Q34" i="16"/>
  <c r="P34" i="16"/>
  <c r="E34" i="16"/>
  <c r="S33" i="16"/>
  <c r="R33" i="16"/>
  <c r="Q33" i="16"/>
  <c r="P33" i="16"/>
  <c r="E33" i="16"/>
  <c r="S32" i="16"/>
  <c r="R32" i="16"/>
  <c r="Q32" i="16"/>
  <c r="P32" i="16"/>
  <c r="E32" i="16"/>
  <c r="T32" i="16" s="1"/>
  <c r="T31" i="16"/>
  <c r="S31" i="16"/>
  <c r="R31" i="16"/>
  <c r="Q31" i="16"/>
  <c r="P31" i="16"/>
  <c r="E31" i="16"/>
  <c r="U30" i="16"/>
  <c r="T30" i="16"/>
  <c r="S30" i="16"/>
  <c r="R30" i="16"/>
  <c r="Q30" i="16"/>
  <c r="P30" i="16"/>
  <c r="E30" i="16"/>
  <c r="S29" i="16"/>
  <c r="R29" i="16"/>
  <c r="Q29" i="16"/>
  <c r="P29" i="16"/>
  <c r="E29" i="16"/>
  <c r="R28" i="16"/>
  <c r="S27" i="16"/>
  <c r="R27" i="16"/>
  <c r="Q27" i="16"/>
  <c r="P27" i="16"/>
  <c r="E27" i="16"/>
  <c r="T27" i="16" s="1"/>
  <c r="S26" i="16"/>
  <c r="R26" i="16"/>
  <c r="Q26" i="16"/>
  <c r="P26" i="16"/>
  <c r="E26" i="16"/>
  <c r="U26" i="16" s="1"/>
  <c r="S25" i="16"/>
  <c r="R25" i="16"/>
  <c r="Q25" i="16"/>
  <c r="P25" i="16"/>
  <c r="E25" i="16"/>
  <c r="S24" i="16"/>
  <c r="R24" i="16"/>
  <c r="Q24" i="16"/>
  <c r="P24" i="16"/>
  <c r="E24" i="16"/>
  <c r="S23" i="16"/>
  <c r="R23" i="16"/>
  <c r="Q23" i="16"/>
  <c r="P23" i="16"/>
  <c r="E23" i="16"/>
  <c r="U23" i="16" s="1"/>
  <c r="S22" i="16"/>
  <c r="R22" i="16"/>
  <c r="Q22" i="16"/>
  <c r="P22" i="16"/>
  <c r="E22" i="16"/>
  <c r="U22" i="16" s="1"/>
  <c r="S21" i="16"/>
  <c r="R21" i="16"/>
  <c r="Q21" i="16"/>
  <c r="P21" i="16"/>
  <c r="E21" i="16"/>
  <c r="S20" i="16"/>
  <c r="R20" i="16"/>
  <c r="Q20" i="16"/>
  <c r="P20" i="16"/>
  <c r="E20" i="16"/>
  <c r="S19" i="16"/>
  <c r="R19" i="16"/>
  <c r="Q19" i="16"/>
  <c r="P19" i="16"/>
  <c r="E19" i="16"/>
  <c r="S18" i="16"/>
  <c r="R18" i="16"/>
  <c r="Q18" i="16"/>
  <c r="P18" i="16"/>
  <c r="E18" i="16"/>
  <c r="T18" i="16" s="1"/>
  <c r="S17" i="16"/>
  <c r="R17" i="16"/>
  <c r="Q17" i="16"/>
  <c r="P17" i="16"/>
  <c r="E17" i="16"/>
  <c r="U17" i="16" s="1"/>
  <c r="U16" i="16"/>
  <c r="T16" i="16"/>
  <c r="S16" i="16"/>
  <c r="R16" i="16"/>
  <c r="Q16" i="16"/>
  <c r="P16" i="16"/>
  <c r="E16" i="16"/>
  <c r="S15" i="16"/>
  <c r="R15" i="16"/>
  <c r="Q15" i="16"/>
  <c r="P15" i="16"/>
  <c r="E15" i="16"/>
  <c r="T15" i="16" s="1"/>
  <c r="T14" i="16"/>
  <c r="S14" i="16"/>
  <c r="R14" i="16"/>
  <c r="Q14" i="16"/>
  <c r="P14" i="16"/>
  <c r="E14" i="16"/>
  <c r="U14" i="16" s="1"/>
  <c r="S13" i="16"/>
  <c r="R13" i="16"/>
  <c r="Q13" i="16"/>
  <c r="P13" i="16"/>
  <c r="E13" i="16"/>
  <c r="T13" i="16" s="1"/>
  <c r="S12" i="16"/>
  <c r="R12" i="16"/>
  <c r="Q12" i="16"/>
  <c r="P12" i="16"/>
  <c r="E12" i="16"/>
  <c r="T12" i="16" s="1"/>
  <c r="S11" i="16"/>
  <c r="R11" i="16"/>
  <c r="Q11" i="16"/>
  <c r="P11" i="16"/>
  <c r="E11" i="16"/>
  <c r="U11" i="16" s="1"/>
  <c r="S10" i="16"/>
  <c r="R10" i="16"/>
  <c r="Q10" i="16"/>
  <c r="P10" i="16"/>
  <c r="E10" i="16"/>
  <c r="S64" i="15"/>
  <c r="R64" i="15"/>
  <c r="Q64" i="15"/>
  <c r="P64" i="15"/>
  <c r="E64" i="15"/>
  <c r="S63" i="15"/>
  <c r="R63" i="15"/>
  <c r="Q63" i="15"/>
  <c r="P63" i="15"/>
  <c r="E63" i="15"/>
  <c r="U63" i="15" s="1"/>
  <c r="R62" i="15"/>
  <c r="S60" i="15"/>
  <c r="R60" i="15"/>
  <c r="Q60" i="15"/>
  <c r="P60" i="15"/>
  <c r="E60" i="15"/>
  <c r="T60" i="15" s="1"/>
  <c r="T59" i="15"/>
  <c r="S59" i="15"/>
  <c r="R59" i="15"/>
  <c r="Q59" i="15"/>
  <c r="P59" i="15"/>
  <c r="E59" i="15"/>
  <c r="U59" i="15" s="1"/>
  <c r="U58" i="15"/>
  <c r="S58" i="15"/>
  <c r="R58" i="15"/>
  <c r="Q58" i="15"/>
  <c r="P58" i="15"/>
  <c r="E58" i="15"/>
  <c r="T58" i="15" s="1"/>
  <c r="S57" i="15"/>
  <c r="R57" i="15"/>
  <c r="Q57" i="15"/>
  <c r="P57" i="15"/>
  <c r="E57" i="15"/>
  <c r="R56" i="15"/>
  <c r="S55" i="15"/>
  <c r="R55" i="15"/>
  <c r="Q55" i="15"/>
  <c r="P55" i="15"/>
  <c r="E55" i="15"/>
  <c r="U55" i="15" s="1"/>
  <c r="S54" i="15"/>
  <c r="R54" i="15"/>
  <c r="Q54" i="15"/>
  <c r="P54" i="15"/>
  <c r="E54" i="15"/>
  <c r="T54" i="15" s="1"/>
  <c r="S53" i="15"/>
  <c r="R53" i="15"/>
  <c r="Q53" i="15"/>
  <c r="P53" i="15"/>
  <c r="E53" i="15"/>
  <c r="S52" i="15"/>
  <c r="R52" i="15"/>
  <c r="Q52" i="15"/>
  <c r="P52" i="15"/>
  <c r="E52" i="15"/>
  <c r="T52" i="15" s="1"/>
  <c r="U51" i="15"/>
  <c r="S51" i="15"/>
  <c r="R51" i="15"/>
  <c r="Q51" i="15"/>
  <c r="P51" i="15"/>
  <c r="E51" i="15"/>
  <c r="T51" i="15" s="1"/>
  <c r="S50" i="15"/>
  <c r="R50" i="15"/>
  <c r="Q50" i="15"/>
  <c r="P50" i="15"/>
  <c r="E50" i="15"/>
  <c r="U50" i="15" s="1"/>
  <c r="U49" i="15"/>
  <c r="T49" i="15"/>
  <c r="S49" i="15"/>
  <c r="R49" i="15"/>
  <c r="Q49" i="15"/>
  <c r="P49" i="15"/>
  <c r="E49" i="15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S46" i="15"/>
  <c r="R46" i="15"/>
  <c r="Q46" i="15"/>
  <c r="P46" i="15"/>
  <c r="E46" i="15"/>
  <c r="S45" i="15"/>
  <c r="R45" i="15"/>
  <c r="Q45" i="15"/>
  <c r="P45" i="15"/>
  <c r="E45" i="15"/>
  <c r="R44" i="15"/>
  <c r="U42" i="15"/>
  <c r="S42" i="15"/>
  <c r="R42" i="15"/>
  <c r="Q42" i="15"/>
  <c r="P42" i="15"/>
  <c r="E42" i="15"/>
  <c r="T42" i="15" s="1"/>
  <c r="S41" i="15"/>
  <c r="R41" i="15"/>
  <c r="Q41" i="15"/>
  <c r="P41" i="15"/>
  <c r="E41" i="15"/>
  <c r="U41" i="15" s="1"/>
  <c r="S40" i="15"/>
  <c r="R40" i="15"/>
  <c r="Q40" i="15"/>
  <c r="P40" i="15"/>
  <c r="E40" i="15"/>
  <c r="S39" i="15"/>
  <c r="R39" i="15"/>
  <c r="Q39" i="15"/>
  <c r="P39" i="15"/>
  <c r="E39" i="15"/>
  <c r="U39" i="15" s="1"/>
  <c r="S38" i="15"/>
  <c r="R38" i="15"/>
  <c r="Q38" i="15"/>
  <c r="P38" i="15"/>
  <c r="E38" i="15"/>
  <c r="T38" i="15" s="1"/>
  <c r="S37" i="15"/>
  <c r="R37" i="15"/>
  <c r="Q37" i="15"/>
  <c r="P37" i="15"/>
  <c r="E37" i="15"/>
  <c r="T37" i="15" s="1"/>
  <c r="S36" i="15"/>
  <c r="R36" i="15"/>
  <c r="Q36" i="15"/>
  <c r="P36" i="15"/>
  <c r="E36" i="15"/>
  <c r="U36" i="15" s="1"/>
  <c r="S35" i="15"/>
  <c r="R35" i="15"/>
  <c r="Q35" i="15"/>
  <c r="P35" i="15"/>
  <c r="E35" i="15"/>
  <c r="U35" i="15" s="1"/>
  <c r="S34" i="15"/>
  <c r="R34" i="15"/>
  <c r="Q34" i="15"/>
  <c r="P34" i="15"/>
  <c r="E34" i="15"/>
  <c r="S33" i="15"/>
  <c r="R33" i="15"/>
  <c r="Q33" i="15"/>
  <c r="P33" i="15"/>
  <c r="E33" i="15"/>
  <c r="U33" i="15" s="1"/>
  <c r="T32" i="15"/>
  <c r="S32" i="15"/>
  <c r="R32" i="15"/>
  <c r="Q32" i="15"/>
  <c r="P32" i="15"/>
  <c r="E32" i="15"/>
  <c r="U32" i="15" s="1"/>
  <c r="S31" i="15"/>
  <c r="R31" i="15"/>
  <c r="Q31" i="15"/>
  <c r="P31" i="15"/>
  <c r="E31" i="15"/>
  <c r="S30" i="15"/>
  <c r="R30" i="15"/>
  <c r="Q30" i="15"/>
  <c r="P30" i="15"/>
  <c r="E30" i="15"/>
  <c r="T30" i="15" s="1"/>
  <c r="T29" i="15"/>
  <c r="S29" i="15"/>
  <c r="R29" i="15"/>
  <c r="Q29" i="15"/>
  <c r="P29" i="15"/>
  <c r="E29" i="15"/>
  <c r="S28" i="15"/>
  <c r="R28" i="15"/>
  <c r="U27" i="15"/>
  <c r="S27" i="15"/>
  <c r="R27" i="15"/>
  <c r="Q27" i="15"/>
  <c r="P27" i="15"/>
  <c r="E27" i="15"/>
  <c r="T27" i="15" s="1"/>
  <c r="T26" i="15"/>
  <c r="S26" i="15"/>
  <c r="R26" i="15"/>
  <c r="Q26" i="15"/>
  <c r="P26" i="15"/>
  <c r="E26" i="15"/>
  <c r="U26" i="15" s="1"/>
  <c r="S25" i="15"/>
  <c r="R25" i="15"/>
  <c r="Q25" i="15"/>
  <c r="P25" i="15"/>
  <c r="E25" i="15"/>
  <c r="S24" i="15"/>
  <c r="R24" i="15"/>
  <c r="Q24" i="15"/>
  <c r="P24" i="15"/>
  <c r="E24" i="15"/>
  <c r="T24" i="15" s="1"/>
  <c r="U23" i="15"/>
  <c r="S23" i="15"/>
  <c r="R23" i="15"/>
  <c r="Q23" i="15"/>
  <c r="P23" i="15"/>
  <c r="E23" i="15"/>
  <c r="T23" i="15" s="1"/>
  <c r="S22" i="15"/>
  <c r="R22" i="15"/>
  <c r="Q22" i="15"/>
  <c r="P22" i="15"/>
  <c r="E22" i="15"/>
  <c r="U22" i="15" s="1"/>
  <c r="S21" i="15"/>
  <c r="R21" i="15"/>
  <c r="Q21" i="15"/>
  <c r="P21" i="15"/>
  <c r="E21" i="15"/>
  <c r="S20" i="15"/>
  <c r="R20" i="15"/>
  <c r="Q20" i="15"/>
  <c r="P20" i="15"/>
  <c r="E20" i="15"/>
  <c r="U20" i="15" s="1"/>
  <c r="T19" i="15"/>
  <c r="S19" i="15"/>
  <c r="R19" i="15"/>
  <c r="Q19" i="15"/>
  <c r="P19" i="15"/>
  <c r="E19" i="15"/>
  <c r="U19" i="15" s="1"/>
  <c r="S18" i="15"/>
  <c r="R18" i="15"/>
  <c r="Q18" i="15"/>
  <c r="P18" i="15"/>
  <c r="E18" i="15"/>
  <c r="S17" i="15"/>
  <c r="R17" i="15"/>
  <c r="Q17" i="15"/>
  <c r="P17" i="15"/>
  <c r="E17" i="15"/>
  <c r="S16" i="15"/>
  <c r="R16" i="15"/>
  <c r="Q16" i="15"/>
  <c r="P16" i="15"/>
  <c r="E16" i="15"/>
  <c r="U16" i="15" s="1"/>
  <c r="S15" i="15"/>
  <c r="R15" i="15"/>
  <c r="Q15" i="15"/>
  <c r="P15" i="15"/>
  <c r="E15" i="15"/>
  <c r="U15" i="15" s="1"/>
  <c r="S14" i="15"/>
  <c r="R14" i="15"/>
  <c r="Q14" i="15"/>
  <c r="P14" i="15"/>
  <c r="E14" i="15"/>
  <c r="U14" i="15" s="1"/>
  <c r="S13" i="15"/>
  <c r="R13" i="15"/>
  <c r="Q13" i="15"/>
  <c r="P13" i="15"/>
  <c r="E13" i="15"/>
  <c r="T13" i="15" s="1"/>
  <c r="S12" i="15"/>
  <c r="R12" i="15"/>
  <c r="Q12" i="15"/>
  <c r="P12" i="15"/>
  <c r="E12" i="15"/>
  <c r="U12" i="15" s="1"/>
  <c r="S11" i="15"/>
  <c r="R11" i="15"/>
  <c r="Q11" i="15"/>
  <c r="P11" i="15"/>
  <c r="E11" i="15"/>
  <c r="S10" i="15"/>
  <c r="R10" i="15"/>
  <c r="Q10" i="15"/>
  <c r="P10" i="15"/>
  <c r="E10" i="15"/>
  <c r="U64" i="14"/>
  <c r="S64" i="14"/>
  <c r="R64" i="14"/>
  <c r="Q64" i="14"/>
  <c r="P64" i="14"/>
  <c r="E64" i="14"/>
  <c r="T64" i="14" s="1"/>
  <c r="T63" i="14"/>
  <c r="S63" i="14"/>
  <c r="R63" i="14"/>
  <c r="Q63" i="14"/>
  <c r="P63" i="14"/>
  <c r="E63" i="14"/>
  <c r="R62" i="14"/>
  <c r="S60" i="14"/>
  <c r="R60" i="14"/>
  <c r="Q60" i="14"/>
  <c r="P60" i="14"/>
  <c r="E60" i="14"/>
  <c r="U60" i="14" s="1"/>
  <c r="S59" i="14"/>
  <c r="R59" i="14"/>
  <c r="Q59" i="14"/>
  <c r="P59" i="14"/>
  <c r="E59" i="14"/>
  <c r="S58" i="14"/>
  <c r="R58" i="14"/>
  <c r="Q58" i="14"/>
  <c r="P58" i="14"/>
  <c r="E58" i="14"/>
  <c r="T58" i="14" s="1"/>
  <c r="S57" i="14"/>
  <c r="R57" i="14"/>
  <c r="Q57" i="14"/>
  <c r="P57" i="14"/>
  <c r="E57" i="14"/>
  <c r="U57" i="14" s="1"/>
  <c r="R56" i="14"/>
  <c r="S55" i="14"/>
  <c r="R55" i="14"/>
  <c r="Q55" i="14"/>
  <c r="P55" i="14"/>
  <c r="E55" i="14"/>
  <c r="U54" i="14"/>
  <c r="S54" i="14"/>
  <c r="R54" i="14"/>
  <c r="Q54" i="14"/>
  <c r="P54" i="14"/>
  <c r="E54" i="14"/>
  <c r="T54" i="14" s="1"/>
  <c r="U53" i="14"/>
  <c r="T53" i="14"/>
  <c r="S53" i="14"/>
  <c r="R53" i="14"/>
  <c r="Q53" i="14"/>
  <c r="P53" i="14"/>
  <c r="E53" i="14"/>
  <c r="S52" i="14"/>
  <c r="R52" i="14"/>
  <c r="Q52" i="14"/>
  <c r="P52" i="14"/>
  <c r="E52" i="14"/>
  <c r="T52" i="14" s="1"/>
  <c r="S51" i="14"/>
  <c r="R51" i="14"/>
  <c r="Q51" i="14"/>
  <c r="P51" i="14"/>
  <c r="E51" i="14"/>
  <c r="S50" i="14"/>
  <c r="R50" i="14"/>
  <c r="Q50" i="14"/>
  <c r="P50" i="14"/>
  <c r="E50" i="14"/>
  <c r="U49" i="14"/>
  <c r="T49" i="14"/>
  <c r="S49" i="14"/>
  <c r="R49" i="14"/>
  <c r="Q49" i="14"/>
  <c r="P49" i="14"/>
  <c r="E49" i="14"/>
  <c r="S48" i="14"/>
  <c r="R48" i="14"/>
  <c r="Q48" i="14"/>
  <c r="P48" i="14"/>
  <c r="E48" i="14"/>
  <c r="U48" i="14" s="1"/>
  <c r="S47" i="14"/>
  <c r="R47" i="14"/>
  <c r="Q47" i="14"/>
  <c r="P47" i="14"/>
  <c r="E47" i="14"/>
  <c r="S46" i="14"/>
  <c r="R46" i="14"/>
  <c r="Q46" i="14"/>
  <c r="P46" i="14"/>
  <c r="E46" i="14"/>
  <c r="T46" i="14" s="1"/>
  <c r="S45" i="14"/>
  <c r="R45" i="14"/>
  <c r="Q45" i="14"/>
  <c r="P45" i="14"/>
  <c r="E45" i="14"/>
  <c r="U45" i="14" s="1"/>
  <c r="R44" i="14"/>
  <c r="S42" i="14"/>
  <c r="R42" i="14"/>
  <c r="Q42" i="14"/>
  <c r="P42" i="14"/>
  <c r="E42" i="14"/>
  <c r="U42" i="14" s="1"/>
  <c r="S41" i="14"/>
  <c r="R41" i="14"/>
  <c r="Q41" i="14"/>
  <c r="P41" i="14"/>
  <c r="E41" i="14"/>
  <c r="T41" i="14" s="1"/>
  <c r="S40" i="14"/>
  <c r="R40" i="14"/>
  <c r="Q40" i="14"/>
  <c r="P40" i="14"/>
  <c r="E40" i="14"/>
  <c r="U40" i="14" s="1"/>
  <c r="S39" i="14"/>
  <c r="R39" i="14"/>
  <c r="Q39" i="14"/>
  <c r="P39" i="14"/>
  <c r="E39" i="14"/>
  <c r="S38" i="14"/>
  <c r="R38" i="14"/>
  <c r="Q38" i="14"/>
  <c r="P38" i="14"/>
  <c r="E38" i="14"/>
  <c r="T38" i="14" s="1"/>
  <c r="S37" i="14"/>
  <c r="R37" i="14"/>
  <c r="Q37" i="14"/>
  <c r="P37" i="14"/>
  <c r="E37" i="14"/>
  <c r="U37" i="14" s="1"/>
  <c r="S36" i="14"/>
  <c r="R36" i="14"/>
  <c r="Q36" i="14"/>
  <c r="P36" i="14"/>
  <c r="E36" i="14"/>
  <c r="U36" i="14" s="1"/>
  <c r="S35" i="14"/>
  <c r="R35" i="14"/>
  <c r="Q35" i="14"/>
  <c r="P35" i="14"/>
  <c r="E35" i="14"/>
  <c r="U35" i="14" s="1"/>
  <c r="S34" i="14"/>
  <c r="R34" i="14"/>
  <c r="Q34" i="14"/>
  <c r="P34" i="14"/>
  <c r="E34" i="14"/>
  <c r="U34" i="14" s="1"/>
  <c r="S33" i="14"/>
  <c r="R33" i="14"/>
  <c r="Q33" i="14"/>
  <c r="P33" i="14"/>
  <c r="T33" i="14" s="1"/>
  <c r="E33" i="14"/>
  <c r="S32" i="14"/>
  <c r="R32" i="14"/>
  <c r="Q32" i="14"/>
  <c r="P32" i="14"/>
  <c r="E32" i="14"/>
  <c r="U32" i="14" s="1"/>
  <c r="S31" i="14"/>
  <c r="R31" i="14"/>
  <c r="Q31" i="14"/>
  <c r="P31" i="14"/>
  <c r="E31" i="14"/>
  <c r="S30" i="14"/>
  <c r="R30" i="14"/>
  <c r="Q30" i="14"/>
  <c r="P30" i="14"/>
  <c r="E30" i="14"/>
  <c r="T30" i="14" s="1"/>
  <c r="U29" i="14"/>
  <c r="S29" i="14"/>
  <c r="R29" i="14"/>
  <c r="Q29" i="14"/>
  <c r="P29" i="14"/>
  <c r="E29" i="14"/>
  <c r="T29" i="14" s="1"/>
  <c r="R28" i="14"/>
  <c r="T27" i="14"/>
  <c r="S27" i="14"/>
  <c r="R27" i="14"/>
  <c r="Q27" i="14"/>
  <c r="P27" i="14"/>
  <c r="E27" i="14"/>
  <c r="U27" i="14" s="1"/>
  <c r="S26" i="14"/>
  <c r="R26" i="14"/>
  <c r="Q26" i="14"/>
  <c r="P26" i="14"/>
  <c r="E26" i="14"/>
  <c r="S25" i="14"/>
  <c r="R25" i="14"/>
  <c r="Q25" i="14"/>
  <c r="P25" i="14"/>
  <c r="E25" i="14"/>
  <c r="T24" i="14"/>
  <c r="S24" i="14"/>
  <c r="R24" i="14"/>
  <c r="Q24" i="14"/>
  <c r="P24" i="14"/>
  <c r="E24" i="14"/>
  <c r="U24" i="14" s="1"/>
  <c r="U23" i="14"/>
  <c r="T23" i="14"/>
  <c r="S23" i="14"/>
  <c r="R23" i="14"/>
  <c r="Q23" i="14"/>
  <c r="P23" i="14"/>
  <c r="E23" i="14"/>
  <c r="S22" i="14"/>
  <c r="R22" i="14"/>
  <c r="Q22" i="14"/>
  <c r="P22" i="14"/>
  <c r="E22" i="14"/>
  <c r="S21" i="14"/>
  <c r="R21" i="14"/>
  <c r="Q21" i="14"/>
  <c r="P21" i="14"/>
  <c r="E21" i="14"/>
  <c r="U21" i="14" s="1"/>
  <c r="U20" i="14"/>
  <c r="S20" i="14"/>
  <c r="R20" i="14"/>
  <c r="Q20" i="14"/>
  <c r="P20" i="14"/>
  <c r="E20" i="14"/>
  <c r="T20" i="14" s="1"/>
  <c r="S19" i="14"/>
  <c r="R19" i="14"/>
  <c r="Q19" i="14"/>
  <c r="P19" i="14"/>
  <c r="E19" i="14"/>
  <c r="U19" i="14" s="1"/>
  <c r="S18" i="14"/>
  <c r="R18" i="14"/>
  <c r="Q18" i="14"/>
  <c r="P18" i="14"/>
  <c r="E18" i="14"/>
  <c r="S17" i="14"/>
  <c r="R17" i="14"/>
  <c r="Q17" i="14"/>
  <c r="P17" i="14"/>
  <c r="E17" i="14"/>
  <c r="T16" i="14"/>
  <c r="S16" i="14"/>
  <c r="R16" i="14"/>
  <c r="Q16" i="14"/>
  <c r="P16" i="14"/>
  <c r="E16" i="14"/>
  <c r="U16" i="14" s="1"/>
  <c r="T15" i="14"/>
  <c r="S15" i="14"/>
  <c r="R15" i="14"/>
  <c r="Q15" i="14"/>
  <c r="P15" i="14"/>
  <c r="E15" i="14"/>
  <c r="U15" i="14" s="1"/>
  <c r="S14" i="14"/>
  <c r="R14" i="14"/>
  <c r="Q14" i="14"/>
  <c r="U14" i="14" s="1"/>
  <c r="P14" i="14"/>
  <c r="E14" i="14"/>
  <c r="S13" i="14"/>
  <c r="R13" i="14"/>
  <c r="Q13" i="14"/>
  <c r="P13" i="14"/>
  <c r="E13" i="14"/>
  <c r="T13" i="14" s="1"/>
  <c r="S12" i="14"/>
  <c r="R12" i="14"/>
  <c r="Q12" i="14"/>
  <c r="P12" i="14"/>
  <c r="E12" i="14"/>
  <c r="T12" i="14" s="1"/>
  <c r="S11" i="14"/>
  <c r="R11" i="14"/>
  <c r="Q11" i="14"/>
  <c r="P11" i="14"/>
  <c r="E11" i="14"/>
  <c r="U11" i="14" s="1"/>
  <c r="T10" i="14"/>
  <c r="S10" i="14"/>
  <c r="R10" i="14"/>
  <c r="Q10" i="14"/>
  <c r="P10" i="14"/>
  <c r="E10" i="14"/>
  <c r="S64" i="13"/>
  <c r="R64" i="13"/>
  <c r="Q64" i="13"/>
  <c r="P64" i="13"/>
  <c r="E64" i="13"/>
  <c r="S63" i="13"/>
  <c r="R63" i="13"/>
  <c r="Q63" i="13"/>
  <c r="P63" i="13"/>
  <c r="E63" i="13"/>
  <c r="R62" i="13"/>
  <c r="S60" i="13"/>
  <c r="R60" i="13"/>
  <c r="Q60" i="13"/>
  <c r="P60" i="13"/>
  <c r="E60" i="13"/>
  <c r="U59" i="13"/>
  <c r="S59" i="13"/>
  <c r="R59" i="13"/>
  <c r="Q59" i="13"/>
  <c r="P59" i="13"/>
  <c r="E59" i="13"/>
  <c r="T59" i="13" s="1"/>
  <c r="S58" i="13"/>
  <c r="R58" i="13"/>
  <c r="Q58" i="13"/>
  <c r="P58" i="13"/>
  <c r="E58" i="13"/>
  <c r="U58" i="13" s="1"/>
  <c r="S57" i="13"/>
  <c r="R57" i="13"/>
  <c r="Q57" i="13"/>
  <c r="P57" i="13"/>
  <c r="E57" i="13"/>
  <c r="U57" i="13" s="1"/>
  <c r="R56" i="13"/>
  <c r="S55" i="13"/>
  <c r="R55" i="13"/>
  <c r="Q55" i="13"/>
  <c r="P55" i="13"/>
  <c r="E55" i="13"/>
  <c r="S54" i="13"/>
  <c r="R54" i="13"/>
  <c r="Q54" i="13"/>
  <c r="P54" i="13"/>
  <c r="E54" i="13"/>
  <c r="U53" i="13"/>
  <c r="S53" i="13"/>
  <c r="R53" i="13"/>
  <c r="Q53" i="13"/>
  <c r="P53" i="13"/>
  <c r="E53" i="13"/>
  <c r="T53" i="13" s="1"/>
  <c r="S52" i="13"/>
  <c r="R52" i="13"/>
  <c r="Q52" i="13"/>
  <c r="P52" i="13"/>
  <c r="E52" i="13"/>
  <c r="U52" i="13" s="1"/>
  <c r="S51" i="13"/>
  <c r="R51" i="13"/>
  <c r="Q51" i="13"/>
  <c r="P51" i="13"/>
  <c r="E51" i="13"/>
  <c r="U51" i="13" s="1"/>
  <c r="S50" i="13"/>
  <c r="R50" i="13"/>
  <c r="Q50" i="13"/>
  <c r="P50" i="13"/>
  <c r="E50" i="13"/>
  <c r="T50" i="13" s="1"/>
  <c r="S49" i="13"/>
  <c r="R49" i="13"/>
  <c r="Q49" i="13"/>
  <c r="P49" i="13"/>
  <c r="E49" i="13"/>
  <c r="U49" i="13" s="1"/>
  <c r="S48" i="13"/>
  <c r="R48" i="13"/>
  <c r="Q48" i="13"/>
  <c r="P48" i="13"/>
  <c r="E48" i="13"/>
  <c r="U47" i="13"/>
  <c r="S47" i="13"/>
  <c r="R47" i="13"/>
  <c r="Q47" i="13"/>
  <c r="P47" i="13"/>
  <c r="E47" i="13"/>
  <c r="T47" i="13" s="1"/>
  <c r="S46" i="13"/>
  <c r="R46" i="13"/>
  <c r="Q46" i="13"/>
  <c r="P46" i="13"/>
  <c r="E46" i="13"/>
  <c r="U46" i="13" s="1"/>
  <c r="U45" i="13"/>
  <c r="S45" i="13"/>
  <c r="R45" i="13"/>
  <c r="Q45" i="13"/>
  <c r="P45" i="13"/>
  <c r="E45" i="13"/>
  <c r="S42" i="13"/>
  <c r="R42" i="13"/>
  <c r="Q42" i="13"/>
  <c r="P42" i="13"/>
  <c r="E42" i="13"/>
  <c r="U42" i="13" s="1"/>
  <c r="U41" i="13"/>
  <c r="T41" i="13"/>
  <c r="S41" i="13"/>
  <c r="R41" i="13"/>
  <c r="Q41" i="13"/>
  <c r="P41" i="13"/>
  <c r="E41" i="13"/>
  <c r="U40" i="13"/>
  <c r="S40" i="13"/>
  <c r="R40" i="13"/>
  <c r="Q40" i="13"/>
  <c r="P40" i="13"/>
  <c r="E40" i="13"/>
  <c r="T40" i="13" s="1"/>
  <c r="T39" i="13"/>
  <c r="S39" i="13"/>
  <c r="R39" i="13"/>
  <c r="Q39" i="13"/>
  <c r="P39" i="13"/>
  <c r="E39" i="13"/>
  <c r="U39" i="13" s="1"/>
  <c r="S38" i="13"/>
  <c r="R38" i="13"/>
  <c r="Q38" i="13"/>
  <c r="P38" i="13"/>
  <c r="E38" i="13"/>
  <c r="T38" i="13" s="1"/>
  <c r="U37" i="13"/>
  <c r="T37" i="13"/>
  <c r="S37" i="13"/>
  <c r="R37" i="13"/>
  <c r="Q37" i="13"/>
  <c r="P37" i="13"/>
  <c r="E37" i="13"/>
  <c r="T36" i="13"/>
  <c r="S36" i="13"/>
  <c r="R36" i="13"/>
  <c r="Q36" i="13"/>
  <c r="P36" i="13"/>
  <c r="E36" i="13"/>
  <c r="S35" i="13"/>
  <c r="R35" i="13"/>
  <c r="Q35" i="13"/>
  <c r="P35" i="13"/>
  <c r="E35" i="13"/>
  <c r="U35" i="13" s="1"/>
  <c r="S34" i="13"/>
  <c r="R34" i="13"/>
  <c r="Q34" i="13"/>
  <c r="P34" i="13"/>
  <c r="E34" i="13"/>
  <c r="U33" i="13"/>
  <c r="S33" i="13"/>
  <c r="R33" i="13"/>
  <c r="Q33" i="13"/>
  <c r="P33" i="13"/>
  <c r="E33" i="13"/>
  <c r="S32" i="13"/>
  <c r="R32" i="13"/>
  <c r="Q32" i="13"/>
  <c r="P32" i="13"/>
  <c r="E32" i="13"/>
  <c r="U32" i="13" s="1"/>
  <c r="S31" i="13"/>
  <c r="R31" i="13"/>
  <c r="Q31" i="13"/>
  <c r="P31" i="13"/>
  <c r="E31" i="13"/>
  <c r="S30" i="13"/>
  <c r="R30" i="13"/>
  <c r="Q30" i="13"/>
  <c r="P30" i="13"/>
  <c r="E30" i="13"/>
  <c r="T30" i="13" s="1"/>
  <c r="S29" i="13"/>
  <c r="R29" i="13"/>
  <c r="Q29" i="13"/>
  <c r="P29" i="13"/>
  <c r="E29" i="13"/>
  <c r="T29" i="13" s="1"/>
  <c r="S27" i="13"/>
  <c r="R27" i="13"/>
  <c r="Q27" i="13"/>
  <c r="P27" i="13"/>
  <c r="E27" i="13"/>
  <c r="S26" i="13"/>
  <c r="R26" i="13"/>
  <c r="Q26" i="13"/>
  <c r="P26" i="13"/>
  <c r="E26" i="13"/>
  <c r="U26" i="13" s="1"/>
  <c r="U25" i="13"/>
  <c r="S25" i="13"/>
  <c r="R25" i="13"/>
  <c r="Q25" i="13"/>
  <c r="P25" i="13"/>
  <c r="E25" i="13"/>
  <c r="T25" i="13" s="1"/>
  <c r="S24" i="13"/>
  <c r="R24" i="13"/>
  <c r="Q24" i="13"/>
  <c r="P24" i="13"/>
  <c r="E24" i="13"/>
  <c r="U24" i="13" s="1"/>
  <c r="S23" i="13"/>
  <c r="R23" i="13"/>
  <c r="Q23" i="13"/>
  <c r="P23" i="13"/>
  <c r="E23" i="13"/>
  <c r="T23" i="13" s="1"/>
  <c r="U22" i="13"/>
  <c r="T22" i="13"/>
  <c r="S22" i="13"/>
  <c r="R22" i="13"/>
  <c r="Q22" i="13"/>
  <c r="P22" i="13"/>
  <c r="E22" i="13"/>
  <c r="S21" i="13"/>
  <c r="R21" i="13"/>
  <c r="Q21" i="13"/>
  <c r="P21" i="13"/>
  <c r="E21" i="13"/>
  <c r="U21" i="13" s="1"/>
  <c r="U20" i="13"/>
  <c r="T20" i="13"/>
  <c r="S20" i="13"/>
  <c r="R20" i="13"/>
  <c r="Q20" i="13"/>
  <c r="P20" i="13"/>
  <c r="E20" i="13"/>
  <c r="S19" i="13"/>
  <c r="R19" i="13"/>
  <c r="Q19" i="13"/>
  <c r="P19" i="13"/>
  <c r="E19" i="13"/>
  <c r="U19" i="13" s="1"/>
  <c r="S18" i="13"/>
  <c r="R18" i="13"/>
  <c r="Q18" i="13"/>
  <c r="P18" i="13"/>
  <c r="E18" i="13"/>
  <c r="U18" i="13" s="1"/>
  <c r="U17" i="13"/>
  <c r="S17" i="13"/>
  <c r="R17" i="13"/>
  <c r="Q17" i="13"/>
  <c r="P17" i="13"/>
  <c r="E17" i="13"/>
  <c r="T17" i="13" s="1"/>
  <c r="S16" i="13"/>
  <c r="R16" i="13"/>
  <c r="Q16" i="13"/>
  <c r="P16" i="13"/>
  <c r="E16" i="13"/>
  <c r="S15" i="13"/>
  <c r="R15" i="13"/>
  <c r="Q15" i="13"/>
  <c r="P15" i="13"/>
  <c r="E15" i="13"/>
  <c r="U15" i="13" s="1"/>
  <c r="S14" i="13"/>
  <c r="R14" i="13"/>
  <c r="Q14" i="13"/>
  <c r="P14" i="13"/>
  <c r="E14" i="13"/>
  <c r="T14" i="13" s="1"/>
  <c r="S13" i="13"/>
  <c r="R13" i="13"/>
  <c r="Q13" i="13"/>
  <c r="P13" i="13"/>
  <c r="E13" i="13"/>
  <c r="S12" i="13"/>
  <c r="R12" i="13"/>
  <c r="Q12" i="13"/>
  <c r="P12" i="13"/>
  <c r="E12" i="13"/>
  <c r="T11" i="13"/>
  <c r="S11" i="13"/>
  <c r="R11" i="13"/>
  <c r="Q11" i="13"/>
  <c r="P11" i="13"/>
  <c r="E11" i="13"/>
  <c r="U11" i="13" s="1"/>
  <c r="T10" i="13"/>
  <c r="S10" i="13"/>
  <c r="R10" i="13"/>
  <c r="Q10" i="13"/>
  <c r="P10" i="13"/>
  <c r="E10" i="13"/>
  <c r="S64" i="12"/>
  <c r="R64" i="12"/>
  <c r="Q64" i="12"/>
  <c r="P64" i="12"/>
  <c r="E64" i="12"/>
  <c r="T64" i="12" s="1"/>
  <c r="S63" i="12"/>
  <c r="R63" i="12"/>
  <c r="Q63" i="12"/>
  <c r="P63" i="12"/>
  <c r="E63" i="12"/>
  <c r="S60" i="12"/>
  <c r="R60" i="12"/>
  <c r="Q60" i="12"/>
  <c r="P60" i="12"/>
  <c r="E60" i="12"/>
  <c r="U60" i="12" s="1"/>
  <c r="T59" i="12"/>
  <c r="S59" i="12"/>
  <c r="R59" i="12"/>
  <c r="Q59" i="12"/>
  <c r="P59" i="12"/>
  <c r="E59" i="12"/>
  <c r="U59" i="12" s="1"/>
  <c r="T58" i="12"/>
  <c r="S58" i="12"/>
  <c r="R58" i="12"/>
  <c r="Q58" i="12"/>
  <c r="P58" i="12"/>
  <c r="E58" i="12"/>
  <c r="U58" i="12" s="1"/>
  <c r="S57" i="12"/>
  <c r="R57" i="12"/>
  <c r="Q57" i="12"/>
  <c r="P57" i="12"/>
  <c r="E57" i="12"/>
  <c r="T57" i="12" s="1"/>
  <c r="U55" i="12"/>
  <c r="T55" i="12"/>
  <c r="S55" i="12"/>
  <c r="R55" i="12"/>
  <c r="Q55" i="12"/>
  <c r="P55" i="12"/>
  <c r="E55" i="12"/>
  <c r="S54" i="12"/>
  <c r="R54" i="12"/>
  <c r="Q54" i="12"/>
  <c r="P54" i="12"/>
  <c r="E54" i="12"/>
  <c r="U54" i="12" s="1"/>
  <c r="S53" i="12"/>
  <c r="R53" i="12"/>
  <c r="Q53" i="12"/>
  <c r="P53" i="12"/>
  <c r="E53" i="12"/>
  <c r="S52" i="12"/>
  <c r="R52" i="12"/>
  <c r="Q52" i="12"/>
  <c r="P52" i="12"/>
  <c r="E52" i="12"/>
  <c r="T52" i="12" s="1"/>
  <c r="S51" i="12"/>
  <c r="R51" i="12"/>
  <c r="Q51" i="12"/>
  <c r="P51" i="12"/>
  <c r="E51" i="12"/>
  <c r="T51" i="12" s="1"/>
  <c r="S50" i="12"/>
  <c r="R50" i="12"/>
  <c r="Q50" i="12"/>
  <c r="P50" i="12"/>
  <c r="E50" i="12"/>
  <c r="U50" i="12" s="1"/>
  <c r="S49" i="12"/>
  <c r="R49" i="12"/>
  <c r="Q49" i="12"/>
  <c r="P49" i="12"/>
  <c r="E49" i="12"/>
  <c r="T49" i="12" s="1"/>
  <c r="S48" i="12"/>
  <c r="R48" i="12"/>
  <c r="Q48" i="12"/>
  <c r="P48" i="12"/>
  <c r="E48" i="12"/>
  <c r="U48" i="12" s="1"/>
  <c r="U47" i="12"/>
  <c r="T47" i="12"/>
  <c r="S47" i="12"/>
  <c r="R47" i="12"/>
  <c r="Q47" i="12"/>
  <c r="P47" i="12"/>
  <c r="E47" i="12"/>
  <c r="S46" i="12"/>
  <c r="R46" i="12"/>
  <c r="Q46" i="12"/>
  <c r="P46" i="12"/>
  <c r="E46" i="12"/>
  <c r="S45" i="12"/>
  <c r="R45" i="12"/>
  <c r="Q45" i="12"/>
  <c r="P45" i="12"/>
  <c r="E45" i="12"/>
  <c r="S44" i="12"/>
  <c r="S42" i="12"/>
  <c r="R42" i="12"/>
  <c r="Q42" i="12"/>
  <c r="P42" i="12"/>
  <c r="E42" i="12"/>
  <c r="U42" i="12" s="1"/>
  <c r="S41" i="12"/>
  <c r="R41" i="12"/>
  <c r="Q41" i="12"/>
  <c r="P41" i="12"/>
  <c r="E41" i="12"/>
  <c r="U41" i="12" s="1"/>
  <c r="S40" i="12"/>
  <c r="R40" i="12"/>
  <c r="Q40" i="12"/>
  <c r="P40" i="12"/>
  <c r="E40" i="12"/>
  <c r="U40" i="12" s="1"/>
  <c r="T39" i="12"/>
  <c r="S39" i="12"/>
  <c r="R39" i="12"/>
  <c r="Q39" i="12"/>
  <c r="P39" i="12"/>
  <c r="E39" i="12"/>
  <c r="U39" i="12" s="1"/>
  <c r="S38" i="12"/>
  <c r="R38" i="12"/>
  <c r="Q38" i="12"/>
  <c r="P38" i="12"/>
  <c r="E38" i="12"/>
  <c r="U38" i="12" s="1"/>
  <c r="S37" i="12"/>
  <c r="R37" i="12"/>
  <c r="Q37" i="12"/>
  <c r="P37" i="12"/>
  <c r="E37" i="12"/>
  <c r="T37" i="12" s="1"/>
  <c r="S36" i="12"/>
  <c r="R36" i="12"/>
  <c r="Q36" i="12"/>
  <c r="P36" i="12"/>
  <c r="E36" i="12"/>
  <c r="S35" i="12"/>
  <c r="R35" i="12"/>
  <c r="Q35" i="12"/>
  <c r="P35" i="12"/>
  <c r="E35" i="12"/>
  <c r="U35" i="12" s="1"/>
  <c r="S34" i="12"/>
  <c r="R34" i="12"/>
  <c r="Q34" i="12"/>
  <c r="P34" i="12"/>
  <c r="E34" i="12"/>
  <c r="U34" i="12" s="1"/>
  <c r="S33" i="12"/>
  <c r="R33" i="12"/>
  <c r="Q33" i="12"/>
  <c r="P33" i="12"/>
  <c r="E33" i="12"/>
  <c r="S32" i="12"/>
  <c r="R32" i="12"/>
  <c r="Q32" i="12"/>
  <c r="P32" i="12"/>
  <c r="E32" i="12"/>
  <c r="U32" i="12" s="1"/>
  <c r="S31" i="12"/>
  <c r="R31" i="12"/>
  <c r="Q31" i="12"/>
  <c r="U31" i="12" s="1"/>
  <c r="P31" i="12"/>
  <c r="E31" i="12"/>
  <c r="S30" i="12"/>
  <c r="R30" i="12"/>
  <c r="Q30" i="12"/>
  <c r="P30" i="12"/>
  <c r="E30" i="12"/>
  <c r="S29" i="12"/>
  <c r="R29" i="12"/>
  <c r="Q29" i="12"/>
  <c r="P29" i="12"/>
  <c r="E29" i="12"/>
  <c r="S28" i="12"/>
  <c r="S27" i="12"/>
  <c r="R27" i="12"/>
  <c r="Q27" i="12"/>
  <c r="P27" i="12"/>
  <c r="E27" i="12"/>
  <c r="U27" i="12" s="1"/>
  <c r="S26" i="12"/>
  <c r="R26" i="12"/>
  <c r="Q26" i="12"/>
  <c r="P26" i="12"/>
  <c r="E26" i="12"/>
  <c r="S25" i="12"/>
  <c r="R25" i="12"/>
  <c r="Q25" i="12"/>
  <c r="P25" i="12"/>
  <c r="E25" i="12"/>
  <c r="S24" i="12"/>
  <c r="R24" i="12"/>
  <c r="Q24" i="12"/>
  <c r="P24" i="12"/>
  <c r="E24" i="12"/>
  <c r="U24" i="12" s="1"/>
  <c r="U23" i="12"/>
  <c r="S23" i="12"/>
  <c r="R23" i="12"/>
  <c r="Q23" i="12"/>
  <c r="P23" i="12"/>
  <c r="E23" i="12"/>
  <c r="T23" i="12" s="1"/>
  <c r="T22" i="12"/>
  <c r="S22" i="12"/>
  <c r="R22" i="12"/>
  <c r="Q22" i="12"/>
  <c r="P22" i="12"/>
  <c r="E22" i="12"/>
  <c r="U22" i="12" s="1"/>
  <c r="S21" i="12"/>
  <c r="R21" i="12"/>
  <c r="Q21" i="12"/>
  <c r="P21" i="12"/>
  <c r="E21" i="12"/>
  <c r="U21" i="12" s="1"/>
  <c r="S20" i="12"/>
  <c r="R20" i="12"/>
  <c r="Q20" i="12"/>
  <c r="P20" i="12"/>
  <c r="E20" i="12"/>
  <c r="S19" i="12"/>
  <c r="R19" i="12"/>
  <c r="Q19" i="12"/>
  <c r="P19" i="12"/>
  <c r="E19" i="12"/>
  <c r="U19" i="12" s="1"/>
  <c r="S18" i="12"/>
  <c r="R18" i="12"/>
  <c r="Q18" i="12"/>
  <c r="P18" i="12"/>
  <c r="E18" i="12"/>
  <c r="T18" i="12" s="1"/>
  <c r="T17" i="12"/>
  <c r="S17" i="12"/>
  <c r="R17" i="12"/>
  <c r="Q17" i="12"/>
  <c r="P17" i="12"/>
  <c r="E17" i="12"/>
  <c r="U17" i="12" s="1"/>
  <c r="T16" i="12"/>
  <c r="S16" i="12"/>
  <c r="R16" i="12"/>
  <c r="Q16" i="12"/>
  <c r="P16" i="12"/>
  <c r="E16" i="12"/>
  <c r="U16" i="12" s="1"/>
  <c r="S15" i="12"/>
  <c r="R15" i="12"/>
  <c r="Q15" i="12"/>
  <c r="P15" i="12"/>
  <c r="E15" i="12"/>
  <c r="T15" i="12" s="1"/>
  <c r="T14" i="12"/>
  <c r="S14" i="12"/>
  <c r="R14" i="12"/>
  <c r="Q14" i="12"/>
  <c r="P14" i="12"/>
  <c r="E14" i="12"/>
  <c r="U14" i="12" s="1"/>
  <c r="U13" i="12"/>
  <c r="S13" i="12"/>
  <c r="R13" i="12"/>
  <c r="Q13" i="12"/>
  <c r="P13" i="12"/>
  <c r="T13" i="12" s="1"/>
  <c r="E13" i="12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S10" i="12"/>
  <c r="R10" i="12"/>
  <c r="Q10" i="12"/>
  <c r="P10" i="12"/>
  <c r="E10" i="12"/>
  <c r="S64" i="11"/>
  <c r="R64" i="11"/>
  <c r="Q64" i="11"/>
  <c r="P64" i="11"/>
  <c r="E64" i="11"/>
  <c r="U64" i="11" s="1"/>
  <c r="T63" i="11"/>
  <c r="S63" i="11"/>
  <c r="R63" i="11"/>
  <c r="Q63" i="11"/>
  <c r="P63" i="11"/>
  <c r="E63" i="11"/>
  <c r="R62" i="11"/>
  <c r="U60" i="11"/>
  <c r="T60" i="11"/>
  <c r="S60" i="11"/>
  <c r="R60" i="11"/>
  <c r="Q60" i="11"/>
  <c r="P60" i="11"/>
  <c r="E60" i="11"/>
  <c r="T59" i="11"/>
  <c r="S59" i="11"/>
  <c r="R59" i="11"/>
  <c r="Q59" i="11"/>
  <c r="P59" i="11"/>
  <c r="E59" i="11"/>
  <c r="U59" i="11" s="1"/>
  <c r="T58" i="11"/>
  <c r="S58" i="11"/>
  <c r="R58" i="11"/>
  <c r="Q58" i="11"/>
  <c r="P58" i="11"/>
  <c r="E58" i="11"/>
  <c r="U58" i="11" s="1"/>
  <c r="T57" i="11"/>
  <c r="S57" i="11"/>
  <c r="R57" i="11"/>
  <c r="Q57" i="11"/>
  <c r="P57" i="11"/>
  <c r="E57" i="11"/>
  <c r="U57" i="11" s="1"/>
  <c r="R56" i="11"/>
  <c r="S55" i="11"/>
  <c r="R55" i="11"/>
  <c r="Q55" i="11"/>
  <c r="P55" i="11"/>
  <c r="E55" i="11"/>
  <c r="U55" i="11" s="1"/>
  <c r="T54" i="11"/>
  <c r="S54" i="11"/>
  <c r="R54" i="11"/>
  <c r="Q54" i="11"/>
  <c r="P54" i="11"/>
  <c r="E54" i="11"/>
  <c r="U54" i="11" s="1"/>
  <c r="T53" i="11"/>
  <c r="S53" i="11"/>
  <c r="R53" i="11"/>
  <c r="Q53" i="11"/>
  <c r="P53" i="11"/>
  <c r="E53" i="11"/>
  <c r="U53" i="11" s="1"/>
  <c r="S52" i="11"/>
  <c r="R52" i="11"/>
  <c r="Q52" i="11"/>
  <c r="P52" i="11"/>
  <c r="E52" i="11"/>
  <c r="U52" i="11" s="1"/>
  <c r="S51" i="11"/>
  <c r="R51" i="11"/>
  <c r="Q51" i="11"/>
  <c r="P51" i="11"/>
  <c r="E51" i="11"/>
  <c r="U51" i="11" s="1"/>
  <c r="S50" i="11"/>
  <c r="R50" i="11"/>
  <c r="Q50" i="11"/>
  <c r="P50" i="11"/>
  <c r="E50" i="11"/>
  <c r="T50" i="11" s="1"/>
  <c r="S49" i="11"/>
  <c r="R49" i="11"/>
  <c r="Q49" i="11"/>
  <c r="P49" i="11"/>
  <c r="E49" i="11"/>
  <c r="U49" i="11" s="1"/>
  <c r="S48" i="11"/>
  <c r="R48" i="11"/>
  <c r="Q48" i="11"/>
  <c r="P48" i="11"/>
  <c r="E48" i="11"/>
  <c r="T48" i="11" s="1"/>
  <c r="T47" i="11"/>
  <c r="S47" i="11"/>
  <c r="R47" i="11"/>
  <c r="Q47" i="11"/>
  <c r="P47" i="11"/>
  <c r="E47" i="11"/>
  <c r="U47" i="11" s="1"/>
  <c r="S46" i="11"/>
  <c r="R46" i="11"/>
  <c r="Q46" i="11"/>
  <c r="P46" i="11"/>
  <c r="E46" i="11"/>
  <c r="T45" i="11"/>
  <c r="S45" i="11"/>
  <c r="R45" i="11"/>
  <c r="Q45" i="11"/>
  <c r="P45" i="11"/>
  <c r="E45" i="11"/>
  <c r="U45" i="11" s="1"/>
  <c r="S42" i="11"/>
  <c r="R42" i="11"/>
  <c r="Q42" i="11"/>
  <c r="P42" i="11"/>
  <c r="E42" i="11"/>
  <c r="T42" i="11" s="1"/>
  <c r="S41" i="11"/>
  <c r="R41" i="11"/>
  <c r="Q41" i="11"/>
  <c r="P41" i="11"/>
  <c r="E41" i="11"/>
  <c r="U41" i="11" s="1"/>
  <c r="U40" i="11"/>
  <c r="T40" i="11"/>
  <c r="S40" i="11"/>
  <c r="R40" i="11"/>
  <c r="Q40" i="11"/>
  <c r="P40" i="11"/>
  <c r="E40" i="11"/>
  <c r="S39" i="11"/>
  <c r="R39" i="11"/>
  <c r="Q39" i="11"/>
  <c r="P39" i="11"/>
  <c r="E39" i="11"/>
  <c r="T39" i="11" s="1"/>
  <c r="S38" i="11"/>
  <c r="R38" i="11"/>
  <c r="Q38" i="11"/>
  <c r="P38" i="11"/>
  <c r="E38" i="11"/>
  <c r="U38" i="11" s="1"/>
  <c r="S37" i="11"/>
  <c r="R37" i="11"/>
  <c r="Q37" i="11"/>
  <c r="U37" i="11" s="1"/>
  <c r="P37" i="11"/>
  <c r="T37" i="11" s="1"/>
  <c r="E37" i="11"/>
  <c r="U36" i="11"/>
  <c r="T36" i="11"/>
  <c r="S36" i="11"/>
  <c r="R36" i="11"/>
  <c r="Q36" i="11"/>
  <c r="P36" i="11"/>
  <c r="E36" i="11"/>
  <c r="S35" i="11"/>
  <c r="R35" i="11"/>
  <c r="Q35" i="11"/>
  <c r="P35" i="11"/>
  <c r="E35" i="11"/>
  <c r="U35" i="11" s="1"/>
  <c r="U34" i="11"/>
  <c r="S34" i="11"/>
  <c r="R34" i="11"/>
  <c r="Q34" i="11"/>
  <c r="P34" i="11"/>
  <c r="E34" i="11"/>
  <c r="T34" i="11" s="1"/>
  <c r="T33" i="11"/>
  <c r="S33" i="11"/>
  <c r="R33" i="11"/>
  <c r="Q33" i="11"/>
  <c r="P33" i="11"/>
  <c r="E33" i="11"/>
  <c r="U33" i="11" s="1"/>
  <c r="U32" i="11"/>
  <c r="T32" i="11"/>
  <c r="S32" i="11"/>
  <c r="R32" i="11"/>
  <c r="Q32" i="11"/>
  <c r="P32" i="11"/>
  <c r="E32" i="11"/>
  <c r="S31" i="11"/>
  <c r="R31" i="11"/>
  <c r="Q31" i="11"/>
  <c r="P31" i="11"/>
  <c r="T31" i="11" s="1"/>
  <c r="E31" i="11"/>
  <c r="S30" i="11"/>
  <c r="R30" i="11"/>
  <c r="Q30" i="11"/>
  <c r="P30" i="11"/>
  <c r="E30" i="11"/>
  <c r="U30" i="11" s="1"/>
  <c r="U29" i="11"/>
  <c r="S29" i="11"/>
  <c r="R29" i="11"/>
  <c r="Q29" i="11"/>
  <c r="P29" i="11"/>
  <c r="E29" i="11"/>
  <c r="T29" i="11" s="1"/>
  <c r="S28" i="11"/>
  <c r="U27" i="11"/>
  <c r="S27" i="11"/>
  <c r="R27" i="11"/>
  <c r="Q27" i="11"/>
  <c r="P27" i="11"/>
  <c r="E27" i="11"/>
  <c r="T27" i="11" s="1"/>
  <c r="U26" i="11"/>
  <c r="T26" i="11"/>
  <c r="S26" i="11"/>
  <c r="R26" i="11"/>
  <c r="Q26" i="11"/>
  <c r="P26" i="11"/>
  <c r="E26" i="11"/>
  <c r="S25" i="11"/>
  <c r="R25" i="11"/>
  <c r="Q25" i="11"/>
  <c r="P25" i="11"/>
  <c r="E25" i="11"/>
  <c r="U25" i="11" s="1"/>
  <c r="T24" i="11"/>
  <c r="S24" i="11"/>
  <c r="R24" i="11"/>
  <c r="Q24" i="11"/>
  <c r="P24" i="11"/>
  <c r="E24" i="11"/>
  <c r="U24" i="11" s="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U21" i="11"/>
  <c r="S21" i="11"/>
  <c r="R21" i="11"/>
  <c r="Q21" i="11"/>
  <c r="P21" i="11"/>
  <c r="E21" i="11"/>
  <c r="T21" i="11" s="1"/>
  <c r="S20" i="11"/>
  <c r="R20" i="11"/>
  <c r="Q20" i="11"/>
  <c r="P20" i="11"/>
  <c r="E20" i="11"/>
  <c r="U20" i="11" s="1"/>
  <c r="S19" i="11"/>
  <c r="R19" i="11"/>
  <c r="Q19" i="11"/>
  <c r="P19" i="11"/>
  <c r="E19" i="11"/>
  <c r="T19" i="11" s="1"/>
  <c r="U18" i="11"/>
  <c r="S18" i="11"/>
  <c r="R18" i="11"/>
  <c r="Q18" i="11"/>
  <c r="P18" i="11"/>
  <c r="E18" i="11"/>
  <c r="T18" i="11" s="1"/>
  <c r="T17" i="11"/>
  <c r="S17" i="11"/>
  <c r="R17" i="11"/>
  <c r="Q17" i="11"/>
  <c r="P17" i="11"/>
  <c r="E17" i="11"/>
  <c r="U17" i="11" s="1"/>
  <c r="T16" i="11"/>
  <c r="S16" i="11"/>
  <c r="R16" i="11"/>
  <c r="Q16" i="11"/>
  <c r="P16" i="11"/>
  <c r="E16" i="11"/>
  <c r="U16" i="11" s="1"/>
  <c r="S15" i="11"/>
  <c r="R15" i="11"/>
  <c r="Q15" i="11"/>
  <c r="P15" i="11"/>
  <c r="E15" i="11"/>
  <c r="U15" i="11" s="1"/>
  <c r="T14" i="11"/>
  <c r="S14" i="11"/>
  <c r="R14" i="11"/>
  <c r="Q14" i="11"/>
  <c r="P14" i="11"/>
  <c r="E14" i="11"/>
  <c r="U14" i="11" s="1"/>
  <c r="S13" i="11"/>
  <c r="R13" i="11"/>
  <c r="Q13" i="11"/>
  <c r="P13" i="11"/>
  <c r="E13" i="11"/>
  <c r="S12" i="11"/>
  <c r="R12" i="11"/>
  <c r="Q12" i="11"/>
  <c r="P12" i="11"/>
  <c r="E12" i="11"/>
  <c r="U12" i="11" s="1"/>
  <c r="T11" i="11"/>
  <c r="S11" i="11"/>
  <c r="R11" i="11"/>
  <c r="Q11" i="11"/>
  <c r="P11" i="11"/>
  <c r="E11" i="11"/>
  <c r="U11" i="11" s="1"/>
  <c r="S10" i="11"/>
  <c r="R10" i="11"/>
  <c r="Q10" i="11"/>
  <c r="P10" i="11"/>
  <c r="E10" i="11"/>
  <c r="S64" i="10"/>
  <c r="R64" i="10"/>
  <c r="Q64" i="10"/>
  <c r="P64" i="10"/>
  <c r="E64" i="10"/>
  <c r="U64" i="10" s="1"/>
  <c r="U63" i="10"/>
  <c r="S63" i="10"/>
  <c r="R63" i="10"/>
  <c r="Q63" i="10"/>
  <c r="P63" i="10"/>
  <c r="E63" i="10"/>
  <c r="T63" i="10" s="1"/>
  <c r="S62" i="10"/>
  <c r="R62" i="10"/>
  <c r="S60" i="10"/>
  <c r="R60" i="10"/>
  <c r="Q60" i="10"/>
  <c r="P60" i="10"/>
  <c r="E60" i="10"/>
  <c r="U60" i="10" s="1"/>
  <c r="U59" i="10"/>
  <c r="S59" i="10"/>
  <c r="R59" i="10"/>
  <c r="Q59" i="10"/>
  <c r="P59" i="10"/>
  <c r="E59" i="10"/>
  <c r="T59" i="10" s="1"/>
  <c r="T58" i="10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S56" i="10"/>
  <c r="R56" i="10"/>
  <c r="S55" i="10"/>
  <c r="R55" i="10"/>
  <c r="Q55" i="10"/>
  <c r="P55" i="10"/>
  <c r="E55" i="10"/>
  <c r="U55" i="10" s="1"/>
  <c r="S54" i="10"/>
  <c r="R54" i="10"/>
  <c r="Q54" i="10"/>
  <c r="P54" i="10"/>
  <c r="E54" i="10"/>
  <c r="T54" i="10" s="1"/>
  <c r="U53" i="10"/>
  <c r="S53" i="10"/>
  <c r="R53" i="10"/>
  <c r="Q53" i="10"/>
  <c r="P53" i="10"/>
  <c r="E53" i="10"/>
  <c r="T53" i="10" s="1"/>
  <c r="S52" i="10"/>
  <c r="R52" i="10"/>
  <c r="Q52" i="10"/>
  <c r="P52" i="10"/>
  <c r="E52" i="10"/>
  <c r="U52" i="10" s="1"/>
  <c r="S51" i="10"/>
  <c r="R51" i="10"/>
  <c r="Q51" i="10"/>
  <c r="P51" i="10"/>
  <c r="E51" i="10"/>
  <c r="U51" i="10" s="1"/>
  <c r="T50" i="10"/>
  <c r="S50" i="10"/>
  <c r="R50" i="10"/>
  <c r="Q50" i="10"/>
  <c r="P50" i="10"/>
  <c r="E50" i="10"/>
  <c r="U50" i="10" s="1"/>
  <c r="T49" i="10"/>
  <c r="S49" i="10"/>
  <c r="R49" i="10"/>
  <c r="Q49" i="10"/>
  <c r="P49" i="10"/>
  <c r="E49" i="10"/>
  <c r="U49" i="10" s="1"/>
  <c r="S48" i="10"/>
  <c r="R48" i="10"/>
  <c r="Q48" i="10"/>
  <c r="P48" i="10"/>
  <c r="E48" i="10"/>
  <c r="U48" i="10" s="1"/>
  <c r="S47" i="10"/>
  <c r="R47" i="10"/>
  <c r="Q47" i="10"/>
  <c r="P47" i="10"/>
  <c r="E47" i="10"/>
  <c r="U47" i="10" s="1"/>
  <c r="U46" i="10"/>
  <c r="S46" i="10"/>
  <c r="R46" i="10"/>
  <c r="Q46" i="10"/>
  <c r="P46" i="10"/>
  <c r="E46" i="10"/>
  <c r="T46" i="10" s="1"/>
  <c r="S45" i="10"/>
  <c r="R45" i="10"/>
  <c r="Q45" i="10"/>
  <c r="P45" i="10"/>
  <c r="E45" i="10"/>
  <c r="R44" i="10"/>
  <c r="S42" i="10"/>
  <c r="R42" i="10"/>
  <c r="Q42" i="10"/>
  <c r="P42" i="10"/>
  <c r="E42" i="10"/>
  <c r="T42" i="10" s="1"/>
  <c r="T41" i="10"/>
  <c r="S41" i="10"/>
  <c r="R41" i="10"/>
  <c r="Q41" i="10"/>
  <c r="P41" i="10"/>
  <c r="E41" i="10"/>
  <c r="U41" i="10" s="1"/>
  <c r="U40" i="10"/>
  <c r="S40" i="10"/>
  <c r="R40" i="10"/>
  <c r="Q40" i="10"/>
  <c r="P40" i="10"/>
  <c r="E40" i="10"/>
  <c r="T40" i="10" s="1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S37" i="10"/>
  <c r="R37" i="10"/>
  <c r="Q37" i="10"/>
  <c r="P37" i="10"/>
  <c r="E37" i="10"/>
  <c r="U37" i="10" s="1"/>
  <c r="S36" i="10"/>
  <c r="R36" i="10"/>
  <c r="Q36" i="10"/>
  <c r="P36" i="10"/>
  <c r="E36" i="10"/>
  <c r="U36" i="10" s="1"/>
  <c r="S35" i="10"/>
  <c r="R35" i="10"/>
  <c r="Q35" i="10"/>
  <c r="P35" i="10"/>
  <c r="E35" i="10"/>
  <c r="U35" i="10" s="1"/>
  <c r="S34" i="10"/>
  <c r="R34" i="10"/>
  <c r="Q34" i="10"/>
  <c r="P34" i="10"/>
  <c r="E34" i="10"/>
  <c r="U34" i="10" s="1"/>
  <c r="S33" i="10"/>
  <c r="R33" i="10"/>
  <c r="Q33" i="10"/>
  <c r="P33" i="10"/>
  <c r="E33" i="10"/>
  <c r="S32" i="10"/>
  <c r="R32" i="10"/>
  <c r="Q32" i="10"/>
  <c r="P32" i="10"/>
  <c r="E32" i="10"/>
  <c r="T32" i="10" s="1"/>
  <c r="S31" i="10"/>
  <c r="R31" i="10"/>
  <c r="Q31" i="10"/>
  <c r="U31" i="10" s="1"/>
  <c r="P31" i="10"/>
  <c r="E31" i="10"/>
  <c r="S30" i="10"/>
  <c r="R30" i="10"/>
  <c r="Q30" i="10"/>
  <c r="P30" i="10"/>
  <c r="E30" i="10"/>
  <c r="U30" i="10" s="1"/>
  <c r="S29" i="10"/>
  <c r="R29" i="10"/>
  <c r="Q29" i="10"/>
  <c r="P29" i="10"/>
  <c r="E29" i="10"/>
  <c r="U29" i="10" s="1"/>
  <c r="S28" i="10"/>
  <c r="S27" i="10"/>
  <c r="R27" i="10"/>
  <c r="Q27" i="10"/>
  <c r="P27" i="10"/>
  <c r="E27" i="10"/>
  <c r="T27" i="10" s="1"/>
  <c r="U26" i="10"/>
  <c r="T26" i="10"/>
  <c r="S26" i="10"/>
  <c r="R26" i="10"/>
  <c r="Q26" i="10"/>
  <c r="P26" i="10"/>
  <c r="E26" i="10"/>
  <c r="T25" i="10"/>
  <c r="S25" i="10"/>
  <c r="R25" i="10"/>
  <c r="Q25" i="10"/>
  <c r="P25" i="10"/>
  <c r="E25" i="10"/>
  <c r="U25" i="10" s="1"/>
  <c r="T24" i="10"/>
  <c r="S24" i="10"/>
  <c r="R24" i="10"/>
  <c r="Q24" i="10"/>
  <c r="P24" i="10"/>
  <c r="E24" i="10"/>
  <c r="U24" i="10" s="1"/>
  <c r="S23" i="10"/>
  <c r="R23" i="10"/>
  <c r="Q23" i="10"/>
  <c r="P23" i="10"/>
  <c r="E23" i="10"/>
  <c r="U23" i="10" s="1"/>
  <c r="S22" i="10"/>
  <c r="R22" i="10"/>
  <c r="Q22" i="10"/>
  <c r="P22" i="10"/>
  <c r="E22" i="10"/>
  <c r="U22" i="10" s="1"/>
  <c r="U21" i="10"/>
  <c r="S21" i="10"/>
  <c r="R21" i="10"/>
  <c r="Q21" i="10"/>
  <c r="P21" i="10"/>
  <c r="E21" i="10"/>
  <c r="T21" i="10" s="1"/>
  <c r="T20" i="10"/>
  <c r="S20" i="10"/>
  <c r="R20" i="10"/>
  <c r="Q20" i="10"/>
  <c r="P20" i="10"/>
  <c r="E20" i="10"/>
  <c r="U20" i="10" s="1"/>
  <c r="U19" i="10"/>
  <c r="S19" i="10"/>
  <c r="R19" i="10"/>
  <c r="Q19" i="10"/>
  <c r="P19" i="10"/>
  <c r="E19" i="10"/>
  <c r="T19" i="10" s="1"/>
  <c r="S18" i="10"/>
  <c r="R18" i="10"/>
  <c r="Q18" i="10"/>
  <c r="P18" i="10"/>
  <c r="E18" i="10"/>
  <c r="U18" i="10" s="1"/>
  <c r="U17" i="10"/>
  <c r="S17" i="10"/>
  <c r="R17" i="10"/>
  <c r="Q17" i="10"/>
  <c r="P17" i="10"/>
  <c r="E17" i="10"/>
  <c r="T17" i="10" s="1"/>
  <c r="S16" i="10"/>
  <c r="R16" i="10"/>
  <c r="Q16" i="10"/>
  <c r="P16" i="10"/>
  <c r="E16" i="10"/>
  <c r="U16" i="10" s="1"/>
  <c r="S15" i="10"/>
  <c r="R15" i="10"/>
  <c r="Q15" i="10"/>
  <c r="P15" i="10"/>
  <c r="E15" i="10"/>
  <c r="U15" i="10" s="1"/>
  <c r="S14" i="10"/>
  <c r="R14" i="10"/>
  <c r="Q14" i="10"/>
  <c r="P14" i="10"/>
  <c r="E14" i="10"/>
  <c r="U14" i="10" s="1"/>
  <c r="S13" i="10"/>
  <c r="R13" i="10"/>
  <c r="Q13" i="10"/>
  <c r="P13" i="10"/>
  <c r="E13" i="10"/>
  <c r="U13" i="10" s="1"/>
  <c r="T12" i="10"/>
  <c r="S12" i="10"/>
  <c r="R12" i="10"/>
  <c r="Q12" i="10"/>
  <c r="P12" i="10"/>
  <c r="E12" i="10"/>
  <c r="U12" i="10" s="1"/>
  <c r="S11" i="10"/>
  <c r="R11" i="10"/>
  <c r="Q11" i="10"/>
  <c r="P11" i="10"/>
  <c r="E11" i="10"/>
  <c r="T11" i="10" s="1"/>
  <c r="U10" i="10"/>
  <c r="S10" i="10"/>
  <c r="R10" i="10"/>
  <c r="Q10" i="10"/>
  <c r="P10" i="10"/>
  <c r="E10" i="10"/>
  <c r="S64" i="9"/>
  <c r="R64" i="9"/>
  <c r="Q64" i="9"/>
  <c r="P64" i="9"/>
  <c r="E64" i="9"/>
  <c r="U64" i="9" s="1"/>
  <c r="S63" i="9"/>
  <c r="R63" i="9"/>
  <c r="Q63" i="9"/>
  <c r="P63" i="9"/>
  <c r="E63" i="9"/>
  <c r="T63" i="9" s="1"/>
  <c r="S60" i="9"/>
  <c r="R60" i="9"/>
  <c r="Q60" i="9"/>
  <c r="P60" i="9"/>
  <c r="E60" i="9"/>
  <c r="U60" i="9" s="1"/>
  <c r="U59" i="9"/>
  <c r="S59" i="9"/>
  <c r="R59" i="9"/>
  <c r="Q59" i="9"/>
  <c r="P59" i="9"/>
  <c r="E59" i="9"/>
  <c r="T59" i="9" s="1"/>
  <c r="S58" i="9"/>
  <c r="R58" i="9"/>
  <c r="Q58" i="9"/>
  <c r="P58" i="9"/>
  <c r="E58" i="9"/>
  <c r="U58" i="9" s="1"/>
  <c r="S57" i="9"/>
  <c r="R57" i="9"/>
  <c r="Q57" i="9"/>
  <c r="P57" i="9"/>
  <c r="E57" i="9"/>
  <c r="T57" i="9" s="1"/>
  <c r="R56" i="9"/>
  <c r="S55" i="9"/>
  <c r="R55" i="9"/>
  <c r="Q55" i="9"/>
  <c r="P55" i="9"/>
  <c r="E55" i="9"/>
  <c r="T55" i="9" s="1"/>
  <c r="T54" i="9"/>
  <c r="S54" i="9"/>
  <c r="R54" i="9"/>
  <c r="Q54" i="9"/>
  <c r="P54" i="9"/>
  <c r="E54" i="9"/>
  <c r="U54" i="9" s="1"/>
  <c r="S53" i="9"/>
  <c r="R53" i="9"/>
  <c r="Q53" i="9"/>
  <c r="P53" i="9"/>
  <c r="E53" i="9"/>
  <c r="U53" i="9" s="1"/>
  <c r="S52" i="9"/>
  <c r="R52" i="9"/>
  <c r="Q52" i="9"/>
  <c r="P52" i="9"/>
  <c r="E52" i="9"/>
  <c r="T52" i="9" s="1"/>
  <c r="S51" i="9"/>
  <c r="R51" i="9"/>
  <c r="Q51" i="9"/>
  <c r="P51" i="9"/>
  <c r="E51" i="9"/>
  <c r="U51" i="9" s="1"/>
  <c r="U50" i="9"/>
  <c r="S50" i="9"/>
  <c r="R50" i="9"/>
  <c r="Q50" i="9"/>
  <c r="P50" i="9"/>
  <c r="E50" i="9"/>
  <c r="T50" i="9" s="1"/>
  <c r="S49" i="9"/>
  <c r="R49" i="9"/>
  <c r="Q49" i="9"/>
  <c r="P49" i="9"/>
  <c r="E49" i="9"/>
  <c r="U49" i="9" s="1"/>
  <c r="T48" i="9"/>
  <c r="S48" i="9"/>
  <c r="R48" i="9"/>
  <c r="Q48" i="9"/>
  <c r="P48" i="9"/>
  <c r="E48" i="9"/>
  <c r="U48" i="9" s="1"/>
  <c r="S47" i="9"/>
  <c r="R47" i="9"/>
  <c r="Q47" i="9"/>
  <c r="P47" i="9"/>
  <c r="E47" i="9"/>
  <c r="T47" i="9" s="1"/>
  <c r="S46" i="9"/>
  <c r="R46" i="9"/>
  <c r="Q46" i="9"/>
  <c r="P46" i="9"/>
  <c r="E46" i="9"/>
  <c r="T46" i="9" s="1"/>
  <c r="S45" i="9"/>
  <c r="R45" i="9"/>
  <c r="Q45" i="9"/>
  <c r="P45" i="9"/>
  <c r="E45" i="9"/>
  <c r="R44" i="9"/>
  <c r="T42" i="9"/>
  <c r="S42" i="9"/>
  <c r="R42" i="9"/>
  <c r="Q42" i="9"/>
  <c r="P42" i="9"/>
  <c r="E42" i="9"/>
  <c r="U42" i="9" s="1"/>
  <c r="S41" i="9"/>
  <c r="R41" i="9"/>
  <c r="Q41" i="9"/>
  <c r="P41" i="9"/>
  <c r="E41" i="9"/>
  <c r="U41" i="9" s="1"/>
  <c r="S40" i="9"/>
  <c r="R40" i="9"/>
  <c r="Q40" i="9"/>
  <c r="P40" i="9"/>
  <c r="E40" i="9"/>
  <c r="U40" i="9" s="1"/>
  <c r="U39" i="9"/>
  <c r="S39" i="9"/>
  <c r="R39" i="9"/>
  <c r="Q39" i="9"/>
  <c r="P39" i="9"/>
  <c r="E39" i="9"/>
  <c r="T39" i="9" s="1"/>
  <c r="S38" i="9"/>
  <c r="R38" i="9"/>
  <c r="Q38" i="9"/>
  <c r="P38" i="9"/>
  <c r="E38" i="9"/>
  <c r="U38" i="9" s="1"/>
  <c r="S37" i="9"/>
  <c r="R37" i="9"/>
  <c r="Q37" i="9"/>
  <c r="P37" i="9"/>
  <c r="E37" i="9"/>
  <c r="U37" i="9" s="1"/>
  <c r="S36" i="9"/>
  <c r="R36" i="9"/>
  <c r="Q36" i="9"/>
  <c r="P36" i="9"/>
  <c r="E36" i="9"/>
  <c r="U36" i="9" s="1"/>
  <c r="T35" i="9"/>
  <c r="S35" i="9"/>
  <c r="R35" i="9"/>
  <c r="Q35" i="9"/>
  <c r="P35" i="9"/>
  <c r="E35" i="9"/>
  <c r="U35" i="9" s="1"/>
  <c r="T34" i="9"/>
  <c r="S34" i="9"/>
  <c r="R34" i="9"/>
  <c r="Q34" i="9"/>
  <c r="P34" i="9"/>
  <c r="E34" i="9"/>
  <c r="U34" i="9" s="1"/>
  <c r="S33" i="9"/>
  <c r="R33" i="9"/>
  <c r="Q33" i="9"/>
  <c r="U33" i="9" s="1"/>
  <c r="P33" i="9"/>
  <c r="E33" i="9"/>
  <c r="S32" i="9"/>
  <c r="R32" i="9"/>
  <c r="Q32" i="9"/>
  <c r="P32" i="9"/>
  <c r="E32" i="9"/>
  <c r="U32" i="9" s="1"/>
  <c r="S31" i="9"/>
  <c r="R31" i="9"/>
  <c r="Q31" i="9"/>
  <c r="P31" i="9"/>
  <c r="E31" i="9"/>
  <c r="T30" i="9"/>
  <c r="S30" i="9"/>
  <c r="R30" i="9"/>
  <c r="Q30" i="9"/>
  <c r="P30" i="9"/>
  <c r="E30" i="9"/>
  <c r="U30" i="9" s="1"/>
  <c r="S29" i="9"/>
  <c r="R29" i="9"/>
  <c r="Q29" i="9"/>
  <c r="P29" i="9"/>
  <c r="E29" i="9"/>
  <c r="S27" i="9"/>
  <c r="R27" i="9"/>
  <c r="Q27" i="9"/>
  <c r="P27" i="9"/>
  <c r="E27" i="9"/>
  <c r="U27" i="9" s="1"/>
  <c r="U26" i="9"/>
  <c r="S26" i="9"/>
  <c r="R26" i="9"/>
  <c r="Q26" i="9"/>
  <c r="P26" i="9"/>
  <c r="E26" i="9"/>
  <c r="T26" i="9" s="1"/>
  <c r="S25" i="9"/>
  <c r="R25" i="9"/>
  <c r="Q25" i="9"/>
  <c r="P25" i="9"/>
  <c r="E25" i="9"/>
  <c r="U25" i="9" s="1"/>
  <c r="S24" i="9"/>
  <c r="R24" i="9"/>
  <c r="Q24" i="9"/>
  <c r="P24" i="9"/>
  <c r="E24" i="9"/>
  <c r="T24" i="9" s="1"/>
  <c r="S23" i="9"/>
  <c r="R23" i="9"/>
  <c r="Q23" i="9"/>
  <c r="P23" i="9"/>
  <c r="E23" i="9"/>
  <c r="U22" i="9"/>
  <c r="T22" i="9"/>
  <c r="S22" i="9"/>
  <c r="R22" i="9"/>
  <c r="Q22" i="9"/>
  <c r="P22" i="9"/>
  <c r="E22" i="9"/>
  <c r="T21" i="9"/>
  <c r="S21" i="9"/>
  <c r="R21" i="9"/>
  <c r="Q21" i="9"/>
  <c r="P21" i="9"/>
  <c r="E21" i="9"/>
  <c r="U21" i="9" s="1"/>
  <c r="T20" i="9"/>
  <c r="S20" i="9"/>
  <c r="R20" i="9"/>
  <c r="Q20" i="9"/>
  <c r="P20" i="9"/>
  <c r="E20" i="9"/>
  <c r="U20" i="9" s="1"/>
  <c r="S19" i="9"/>
  <c r="R19" i="9"/>
  <c r="Q19" i="9"/>
  <c r="P19" i="9"/>
  <c r="E19" i="9"/>
  <c r="U19" i="9" s="1"/>
  <c r="S18" i="9"/>
  <c r="R18" i="9"/>
  <c r="Q18" i="9"/>
  <c r="P18" i="9"/>
  <c r="E18" i="9"/>
  <c r="T18" i="9" s="1"/>
  <c r="T17" i="9"/>
  <c r="S17" i="9"/>
  <c r="R17" i="9"/>
  <c r="Q17" i="9"/>
  <c r="P17" i="9"/>
  <c r="E17" i="9"/>
  <c r="U17" i="9" s="1"/>
  <c r="U16" i="9"/>
  <c r="T16" i="9"/>
  <c r="S16" i="9"/>
  <c r="R16" i="9"/>
  <c r="Q16" i="9"/>
  <c r="P16" i="9"/>
  <c r="E16" i="9"/>
  <c r="S15" i="9"/>
  <c r="R15" i="9"/>
  <c r="Q15" i="9"/>
  <c r="P15" i="9"/>
  <c r="E15" i="9"/>
  <c r="U15" i="9" s="1"/>
  <c r="T14" i="9"/>
  <c r="S14" i="9"/>
  <c r="R14" i="9"/>
  <c r="Q14" i="9"/>
  <c r="P14" i="9"/>
  <c r="E14" i="9"/>
  <c r="U14" i="9" s="1"/>
  <c r="U13" i="9"/>
  <c r="S13" i="9"/>
  <c r="R13" i="9"/>
  <c r="Q13" i="9"/>
  <c r="P13" i="9"/>
  <c r="T13" i="9" s="1"/>
  <c r="E13" i="9"/>
  <c r="T12" i="9"/>
  <c r="S12" i="9"/>
  <c r="R12" i="9"/>
  <c r="Q12" i="9"/>
  <c r="P12" i="9"/>
  <c r="E12" i="9"/>
  <c r="U12" i="9" s="1"/>
  <c r="S11" i="9"/>
  <c r="R11" i="9"/>
  <c r="Q11" i="9"/>
  <c r="P11" i="9"/>
  <c r="E11" i="9"/>
  <c r="U11" i="9" s="1"/>
  <c r="U10" i="9"/>
  <c r="S10" i="9"/>
  <c r="R10" i="9"/>
  <c r="Q10" i="9"/>
  <c r="P10" i="9"/>
  <c r="E10" i="9"/>
  <c r="U64" i="8"/>
  <c r="T64" i="8"/>
  <c r="S64" i="8"/>
  <c r="R64" i="8"/>
  <c r="Q64" i="8"/>
  <c r="P64" i="8"/>
  <c r="E64" i="8"/>
  <c r="T63" i="8"/>
  <c r="S63" i="8"/>
  <c r="R63" i="8"/>
  <c r="Q63" i="8"/>
  <c r="P63" i="8"/>
  <c r="E63" i="8"/>
  <c r="E62" i="8" s="1"/>
  <c r="U62" i="8" s="1"/>
  <c r="R62" i="8"/>
  <c r="T60" i="8"/>
  <c r="S60" i="8"/>
  <c r="R60" i="8"/>
  <c r="Q60" i="8"/>
  <c r="P60" i="8"/>
  <c r="E60" i="8"/>
  <c r="U60" i="8" s="1"/>
  <c r="S59" i="8"/>
  <c r="R59" i="8"/>
  <c r="Q59" i="8"/>
  <c r="P59" i="8"/>
  <c r="E59" i="8"/>
  <c r="U59" i="8" s="1"/>
  <c r="S58" i="8"/>
  <c r="R58" i="8"/>
  <c r="Q58" i="8"/>
  <c r="P58" i="8"/>
  <c r="E58" i="8"/>
  <c r="T58" i="8" s="1"/>
  <c r="S57" i="8"/>
  <c r="R57" i="8"/>
  <c r="Q57" i="8"/>
  <c r="P57" i="8"/>
  <c r="E57" i="8"/>
  <c r="R56" i="8"/>
  <c r="S55" i="8"/>
  <c r="R55" i="8"/>
  <c r="Q55" i="8"/>
  <c r="P55" i="8"/>
  <c r="E55" i="8"/>
  <c r="U55" i="8" s="1"/>
  <c r="S54" i="8"/>
  <c r="R54" i="8"/>
  <c r="Q54" i="8"/>
  <c r="P54" i="8"/>
  <c r="E54" i="8"/>
  <c r="T54" i="8" s="1"/>
  <c r="T53" i="8"/>
  <c r="S53" i="8"/>
  <c r="R53" i="8"/>
  <c r="Q53" i="8"/>
  <c r="P53" i="8"/>
  <c r="E53" i="8"/>
  <c r="U53" i="8" s="1"/>
  <c r="S52" i="8"/>
  <c r="R52" i="8"/>
  <c r="Q52" i="8"/>
  <c r="P52" i="8"/>
  <c r="E52" i="8"/>
  <c r="T52" i="8" s="1"/>
  <c r="S51" i="8"/>
  <c r="R51" i="8"/>
  <c r="Q51" i="8"/>
  <c r="P51" i="8"/>
  <c r="E51" i="8"/>
  <c r="U51" i="8" s="1"/>
  <c r="S50" i="8"/>
  <c r="R50" i="8"/>
  <c r="Q50" i="8"/>
  <c r="P50" i="8"/>
  <c r="E50" i="8"/>
  <c r="U50" i="8" s="1"/>
  <c r="S49" i="8"/>
  <c r="R49" i="8"/>
  <c r="Q49" i="8"/>
  <c r="P49" i="8"/>
  <c r="E49" i="8"/>
  <c r="U49" i="8" s="1"/>
  <c r="S48" i="8"/>
  <c r="R48" i="8"/>
  <c r="Q48" i="8"/>
  <c r="P48" i="8"/>
  <c r="E48" i="8"/>
  <c r="U48" i="8" s="1"/>
  <c r="S47" i="8"/>
  <c r="R47" i="8"/>
  <c r="Q47" i="8"/>
  <c r="P47" i="8"/>
  <c r="E47" i="8"/>
  <c r="U47" i="8" s="1"/>
  <c r="S46" i="8"/>
  <c r="R46" i="8"/>
  <c r="Q46" i="8"/>
  <c r="P46" i="8"/>
  <c r="E46" i="8"/>
  <c r="U46" i="8" s="1"/>
  <c r="S45" i="8"/>
  <c r="R45" i="8"/>
  <c r="Q45" i="8"/>
  <c r="P45" i="8"/>
  <c r="E45" i="8"/>
  <c r="R44" i="8"/>
  <c r="R43" i="8"/>
  <c r="S42" i="8"/>
  <c r="R42" i="8"/>
  <c r="Q42" i="8"/>
  <c r="P42" i="8"/>
  <c r="E42" i="8"/>
  <c r="U42" i="8" s="1"/>
  <c r="S41" i="8"/>
  <c r="R41" i="8"/>
  <c r="Q41" i="8"/>
  <c r="P41" i="8"/>
  <c r="E41" i="8"/>
  <c r="U41" i="8" s="1"/>
  <c r="S40" i="8"/>
  <c r="R40" i="8"/>
  <c r="Q40" i="8"/>
  <c r="P40" i="8"/>
  <c r="E40" i="8"/>
  <c r="U40" i="8" s="1"/>
  <c r="U39" i="8"/>
  <c r="S39" i="8"/>
  <c r="R39" i="8"/>
  <c r="Q39" i="8"/>
  <c r="P39" i="8"/>
  <c r="E39" i="8"/>
  <c r="T39" i="8" s="1"/>
  <c r="S38" i="8"/>
  <c r="R38" i="8"/>
  <c r="Q38" i="8"/>
  <c r="P38" i="8"/>
  <c r="E38" i="8"/>
  <c r="U38" i="8" s="1"/>
  <c r="S37" i="8"/>
  <c r="R37" i="8"/>
  <c r="Q37" i="8"/>
  <c r="P37" i="8"/>
  <c r="E37" i="8"/>
  <c r="U37" i="8" s="1"/>
  <c r="U36" i="8"/>
  <c r="S36" i="8"/>
  <c r="R36" i="8"/>
  <c r="Q36" i="8"/>
  <c r="P36" i="8"/>
  <c r="E36" i="8"/>
  <c r="T36" i="8" s="1"/>
  <c r="S35" i="8"/>
  <c r="R35" i="8"/>
  <c r="Q35" i="8"/>
  <c r="P35" i="8"/>
  <c r="E35" i="8"/>
  <c r="U35" i="8" s="1"/>
  <c r="S34" i="8"/>
  <c r="R34" i="8"/>
  <c r="Q34" i="8"/>
  <c r="P34" i="8"/>
  <c r="E34" i="8"/>
  <c r="U34" i="8" s="1"/>
  <c r="S33" i="8"/>
  <c r="R33" i="8"/>
  <c r="Q33" i="8"/>
  <c r="P33" i="8"/>
  <c r="E33" i="8"/>
  <c r="U33" i="8" s="1"/>
  <c r="T32" i="8"/>
  <c r="S32" i="8"/>
  <c r="R32" i="8"/>
  <c r="Q32" i="8"/>
  <c r="P32" i="8"/>
  <c r="E32" i="8"/>
  <c r="U32" i="8" s="1"/>
  <c r="S31" i="8"/>
  <c r="R31" i="8"/>
  <c r="Q31" i="8"/>
  <c r="P31" i="8"/>
  <c r="E31" i="8"/>
  <c r="U30" i="8"/>
  <c r="S30" i="8"/>
  <c r="R30" i="8"/>
  <c r="Q30" i="8"/>
  <c r="P30" i="8"/>
  <c r="E30" i="8"/>
  <c r="T30" i="8" s="1"/>
  <c r="T29" i="8"/>
  <c r="S29" i="8"/>
  <c r="R29" i="8"/>
  <c r="Q29" i="8"/>
  <c r="P29" i="8"/>
  <c r="E29" i="8"/>
  <c r="U29" i="8" s="1"/>
  <c r="R28" i="8"/>
  <c r="S27" i="8"/>
  <c r="R27" i="8"/>
  <c r="Q27" i="8"/>
  <c r="P27" i="8"/>
  <c r="E27" i="8"/>
  <c r="U27" i="8" s="1"/>
  <c r="S26" i="8"/>
  <c r="R26" i="8"/>
  <c r="Q26" i="8"/>
  <c r="P26" i="8"/>
  <c r="E26" i="8"/>
  <c r="T26" i="8" s="1"/>
  <c r="U25" i="8"/>
  <c r="S25" i="8"/>
  <c r="R25" i="8"/>
  <c r="Q25" i="8"/>
  <c r="P25" i="8"/>
  <c r="E25" i="8"/>
  <c r="T25" i="8" s="1"/>
  <c r="S24" i="8"/>
  <c r="R24" i="8"/>
  <c r="Q24" i="8"/>
  <c r="P24" i="8"/>
  <c r="E24" i="8"/>
  <c r="U24" i="8" s="1"/>
  <c r="T23" i="8"/>
  <c r="S23" i="8"/>
  <c r="R23" i="8"/>
  <c r="Q23" i="8"/>
  <c r="P23" i="8"/>
  <c r="E23" i="8"/>
  <c r="U23" i="8" s="1"/>
  <c r="S22" i="8"/>
  <c r="R22" i="8"/>
  <c r="Q22" i="8"/>
  <c r="P22" i="8"/>
  <c r="E22" i="8"/>
  <c r="U22" i="8" s="1"/>
  <c r="S21" i="8"/>
  <c r="R21" i="8"/>
  <c r="Q21" i="8"/>
  <c r="P21" i="8"/>
  <c r="E21" i="8"/>
  <c r="U21" i="8" s="1"/>
  <c r="S20" i="8"/>
  <c r="R20" i="8"/>
  <c r="Q20" i="8"/>
  <c r="P20" i="8"/>
  <c r="E20" i="8"/>
  <c r="U20" i="8" s="1"/>
  <c r="S19" i="8"/>
  <c r="R19" i="8"/>
  <c r="Q19" i="8"/>
  <c r="P19" i="8"/>
  <c r="E19" i="8"/>
  <c r="U19" i="8" s="1"/>
  <c r="S18" i="8"/>
  <c r="R18" i="8"/>
  <c r="Q18" i="8"/>
  <c r="P18" i="8"/>
  <c r="E18" i="8"/>
  <c r="T18" i="8" s="1"/>
  <c r="T17" i="8"/>
  <c r="S17" i="8"/>
  <c r="R17" i="8"/>
  <c r="Q17" i="8"/>
  <c r="P17" i="8"/>
  <c r="E17" i="8"/>
  <c r="U17" i="8" s="1"/>
  <c r="U16" i="8"/>
  <c r="T16" i="8"/>
  <c r="S16" i="8"/>
  <c r="R16" i="8"/>
  <c r="Q16" i="8"/>
  <c r="P16" i="8"/>
  <c r="E16" i="8"/>
  <c r="S15" i="8"/>
  <c r="R15" i="8"/>
  <c r="Q15" i="8"/>
  <c r="P15" i="8"/>
  <c r="E15" i="8"/>
  <c r="U15" i="8" s="1"/>
  <c r="S14" i="8"/>
  <c r="R14" i="8"/>
  <c r="Q14" i="8"/>
  <c r="P14" i="8"/>
  <c r="E14" i="8"/>
  <c r="U14" i="8" s="1"/>
  <c r="U13" i="8"/>
  <c r="S13" i="8"/>
  <c r="R13" i="8"/>
  <c r="Q13" i="8"/>
  <c r="P13" i="8"/>
  <c r="T13" i="8" s="1"/>
  <c r="E13" i="8"/>
  <c r="T12" i="8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E10" i="8"/>
  <c r="S64" i="7"/>
  <c r="R64" i="7"/>
  <c r="Q64" i="7"/>
  <c r="P64" i="7"/>
  <c r="E64" i="7"/>
  <c r="T64" i="7" s="1"/>
  <c r="S63" i="7"/>
  <c r="R63" i="7"/>
  <c r="Q63" i="7"/>
  <c r="P63" i="7"/>
  <c r="E63" i="7"/>
  <c r="R62" i="7"/>
  <c r="S60" i="7"/>
  <c r="R60" i="7"/>
  <c r="Q60" i="7"/>
  <c r="P60" i="7"/>
  <c r="E60" i="7"/>
  <c r="U60" i="7" s="1"/>
  <c r="S59" i="7"/>
  <c r="R59" i="7"/>
  <c r="Q59" i="7"/>
  <c r="U59" i="7" s="1"/>
  <c r="P59" i="7"/>
  <c r="T59" i="7" s="1"/>
  <c r="E59" i="7"/>
  <c r="S58" i="7"/>
  <c r="R58" i="7"/>
  <c r="Q58" i="7"/>
  <c r="P58" i="7"/>
  <c r="E58" i="7"/>
  <c r="U58" i="7" s="1"/>
  <c r="S57" i="7"/>
  <c r="R57" i="7"/>
  <c r="Q57" i="7"/>
  <c r="P57" i="7"/>
  <c r="E57" i="7"/>
  <c r="R56" i="7"/>
  <c r="U55" i="7"/>
  <c r="T55" i="7"/>
  <c r="S55" i="7"/>
  <c r="R55" i="7"/>
  <c r="Q55" i="7"/>
  <c r="P55" i="7"/>
  <c r="E55" i="7"/>
  <c r="S54" i="7"/>
  <c r="R54" i="7"/>
  <c r="Q54" i="7"/>
  <c r="P54" i="7"/>
  <c r="E54" i="7"/>
  <c r="U54" i="7" s="1"/>
  <c r="S53" i="7"/>
  <c r="R53" i="7"/>
  <c r="Q53" i="7"/>
  <c r="P53" i="7"/>
  <c r="E53" i="7"/>
  <c r="U53" i="7" s="1"/>
  <c r="S52" i="7"/>
  <c r="R52" i="7"/>
  <c r="Q52" i="7"/>
  <c r="P52" i="7"/>
  <c r="E52" i="7"/>
  <c r="T52" i="7" s="1"/>
  <c r="S51" i="7"/>
  <c r="R51" i="7"/>
  <c r="Q51" i="7"/>
  <c r="P51" i="7"/>
  <c r="E51" i="7"/>
  <c r="U51" i="7" s="1"/>
  <c r="S50" i="7"/>
  <c r="R50" i="7"/>
  <c r="Q50" i="7"/>
  <c r="P50" i="7"/>
  <c r="E50" i="7"/>
  <c r="T50" i="7" s="1"/>
  <c r="S49" i="7"/>
  <c r="R49" i="7"/>
  <c r="Q49" i="7"/>
  <c r="P49" i="7"/>
  <c r="E49" i="7"/>
  <c r="U49" i="7" s="1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U46" i="7" s="1"/>
  <c r="S45" i="7"/>
  <c r="R45" i="7"/>
  <c r="Q45" i="7"/>
  <c r="P45" i="7"/>
  <c r="E45" i="7"/>
  <c r="T45" i="7" s="1"/>
  <c r="S42" i="7"/>
  <c r="R42" i="7"/>
  <c r="Q42" i="7"/>
  <c r="P42" i="7"/>
  <c r="E42" i="7"/>
  <c r="U42" i="7" s="1"/>
  <c r="S41" i="7"/>
  <c r="R41" i="7"/>
  <c r="Q41" i="7"/>
  <c r="P41" i="7"/>
  <c r="E41" i="7"/>
  <c r="T41" i="7" s="1"/>
  <c r="S40" i="7"/>
  <c r="R40" i="7"/>
  <c r="Q40" i="7"/>
  <c r="P40" i="7"/>
  <c r="E40" i="7"/>
  <c r="U40" i="7" s="1"/>
  <c r="S39" i="7"/>
  <c r="R39" i="7"/>
  <c r="Q39" i="7"/>
  <c r="P39" i="7"/>
  <c r="E39" i="7"/>
  <c r="T39" i="7" s="1"/>
  <c r="S38" i="7"/>
  <c r="R38" i="7"/>
  <c r="Q38" i="7"/>
  <c r="P38" i="7"/>
  <c r="E38" i="7"/>
  <c r="U38" i="7" s="1"/>
  <c r="T37" i="7"/>
  <c r="S37" i="7"/>
  <c r="R37" i="7"/>
  <c r="Q37" i="7"/>
  <c r="P37" i="7"/>
  <c r="E37" i="7"/>
  <c r="U37" i="7" s="1"/>
  <c r="S36" i="7"/>
  <c r="R36" i="7"/>
  <c r="Q36" i="7"/>
  <c r="P36" i="7"/>
  <c r="E36" i="7"/>
  <c r="T36" i="7" s="1"/>
  <c r="S35" i="7"/>
  <c r="R35" i="7"/>
  <c r="Q35" i="7"/>
  <c r="P35" i="7"/>
  <c r="E35" i="7"/>
  <c r="T35" i="7" s="1"/>
  <c r="T34" i="7"/>
  <c r="S34" i="7"/>
  <c r="R34" i="7"/>
  <c r="Q34" i="7"/>
  <c r="P34" i="7"/>
  <c r="E34" i="7"/>
  <c r="U34" i="7" s="1"/>
  <c r="S33" i="7"/>
  <c r="R33" i="7"/>
  <c r="Q33" i="7"/>
  <c r="U33" i="7" s="1"/>
  <c r="P33" i="7"/>
  <c r="T33" i="7" s="1"/>
  <c r="E33" i="7"/>
  <c r="S32" i="7"/>
  <c r="R32" i="7"/>
  <c r="Q32" i="7"/>
  <c r="P32" i="7"/>
  <c r="E32" i="7"/>
  <c r="U32" i="7" s="1"/>
  <c r="T31" i="7"/>
  <c r="S31" i="7"/>
  <c r="R31" i="7"/>
  <c r="Q31" i="7"/>
  <c r="P31" i="7"/>
  <c r="E31" i="7"/>
  <c r="U30" i="7"/>
  <c r="T30" i="7"/>
  <c r="S30" i="7"/>
  <c r="R30" i="7"/>
  <c r="Q30" i="7"/>
  <c r="P30" i="7"/>
  <c r="E30" i="7"/>
  <c r="S29" i="7"/>
  <c r="R29" i="7"/>
  <c r="Q29" i="7"/>
  <c r="P29" i="7"/>
  <c r="E29" i="7"/>
  <c r="S27" i="7"/>
  <c r="R27" i="7"/>
  <c r="Q27" i="7"/>
  <c r="P27" i="7"/>
  <c r="E27" i="7"/>
  <c r="U27" i="7" s="1"/>
  <c r="S26" i="7"/>
  <c r="R26" i="7"/>
  <c r="Q26" i="7"/>
  <c r="P26" i="7"/>
  <c r="E26" i="7"/>
  <c r="U26" i="7" s="1"/>
  <c r="S25" i="7"/>
  <c r="R25" i="7"/>
  <c r="Q25" i="7"/>
  <c r="P25" i="7"/>
  <c r="E25" i="7"/>
  <c r="U25" i="7" s="1"/>
  <c r="T24" i="7"/>
  <c r="S24" i="7"/>
  <c r="R24" i="7"/>
  <c r="Q24" i="7"/>
  <c r="P24" i="7"/>
  <c r="E24" i="7"/>
  <c r="U24" i="7" s="1"/>
  <c r="S23" i="7"/>
  <c r="R23" i="7"/>
  <c r="Q23" i="7"/>
  <c r="P23" i="7"/>
  <c r="E23" i="7"/>
  <c r="T23" i="7" s="1"/>
  <c r="T22" i="7"/>
  <c r="S22" i="7"/>
  <c r="R22" i="7"/>
  <c r="Q22" i="7"/>
  <c r="P22" i="7"/>
  <c r="E22" i="7"/>
  <c r="U22" i="7" s="1"/>
  <c r="U21" i="7"/>
  <c r="T21" i="7"/>
  <c r="S21" i="7"/>
  <c r="R21" i="7"/>
  <c r="Q21" i="7"/>
  <c r="P21" i="7"/>
  <c r="E21" i="7"/>
  <c r="S20" i="7"/>
  <c r="R20" i="7"/>
  <c r="Q20" i="7"/>
  <c r="P20" i="7"/>
  <c r="E20" i="7"/>
  <c r="U20" i="7" s="1"/>
  <c r="S19" i="7"/>
  <c r="R19" i="7"/>
  <c r="Q19" i="7"/>
  <c r="P19" i="7"/>
  <c r="E19" i="7"/>
  <c r="U19" i="7" s="1"/>
  <c r="S18" i="7"/>
  <c r="R18" i="7"/>
  <c r="Q18" i="7"/>
  <c r="P18" i="7"/>
  <c r="E18" i="7"/>
  <c r="T18" i="7" s="1"/>
  <c r="T17" i="7"/>
  <c r="S17" i="7"/>
  <c r="R17" i="7"/>
  <c r="Q17" i="7"/>
  <c r="P17" i="7"/>
  <c r="E17" i="7"/>
  <c r="U17" i="7" s="1"/>
  <c r="S16" i="7"/>
  <c r="R16" i="7"/>
  <c r="Q16" i="7"/>
  <c r="P16" i="7"/>
  <c r="E16" i="7"/>
  <c r="U16" i="7" s="1"/>
  <c r="S15" i="7"/>
  <c r="R15" i="7"/>
  <c r="Q15" i="7"/>
  <c r="P15" i="7"/>
  <c r="E15" i="7"/>
  <c r="T15" i="7" s="1"/>
  <c r="S14" i="7"/>
  <c r="R14" i="7"/>
  <c r="Q14" i="7"/>
  <c r="P14" i="7"/>
  <c r="E14" i="7"/>
  <c r="U14" i="7" s="1"/>
  <c r="S13" i="7"/>
  <c r="R13" i="7"/>
  <c r="Q13" i="7"/>
  <c r="P13" i="7"/>
  <c r="E13" i="7"/>
  <c r="U13" i="7" s="1"/>
  <c r="U12" i="7"/>
  <c r="S12" i="7"/>
  <c r="R12" i="7"/>
  <c r="Q12" i="7"/>
  <c r="P12" i="7"/>
  <c r="E12" i="7"/>
  <c r="T12" i="7" s="1"/>
  <c r="T11" i="7"/>
  <c r="S11" i="7"/>
  <c r="R11" i="7"/>
  <c r="Q11" i="7"/>
  <c r="P11" i="7"/>
  <c r="E11" i="7"/>
  <c r="U11" i="7" s="1"/>
  <c r="S10" i="7"/>
  <c r="R10" i="7"/>
  <c r="Q10" i="7"/>
  <c r="P10" i="7"/>
  <c r="E10" i="7"/>
  <c r="U10" i="7" s="1"/>
  <c r="S64" i="6"/>
  <c r="R64" i="6"/>
  <c r="Q64" i="6"/>
  <c r="P64" i="6"/>
  <c r="E64" i="6"/>
  <c r="U64" i="6" s="1"/>
  <c r="S63" i="6"/>
  <c r="R63" i="6"/>
  <c r="Q63" i="6"/>
  <c r="P63" i="6"/>
  <c r="E63" i="6"/>
  <c r="R62" i="6"/>
  <c r="S60" i="6"/>
  <c r="R60" i="6"/>
  <c r="Q60" i="6"/>
  <c r="P60" i="6"/>
  <c r="E60" i="6"/>
  <c r="U60" i="6" s="1"/>
  <c r="S59" i="6"/>
  <c r="R59" i="6"/>
  <c r="Q59" i="6"/>
  <c r="P59" i="6"/>
  <c r="E59" i="6"/>
  <c r="U59" i="6" s="1"/>
  <c r="U58" i="6"/>
  <c r="S58" i="6"/>
  <c r="R58" i="6"/>
  <c r="Q58" i="6"/>
  <c r="P58" i="6"/>
  <c r="E58" i="6"/>
  <c r="T58" i="6" s="1"/>
  <c r="T57" i="6"/>
  <c r="S57" i="6"/>
  <c r="R57" i="6"/>
  <c r="Q57" i="6"/>
  <c r="P57" i="6"/>
  <c r="E57" i="6"/>
  <c r="U57" i="6" s="1"/>
  <c r="R56" i="6"/>
  <c r="S55" i="6"/>
  <c r="R55" i="6"/>
  <c r="Q55" i="6"/>
  <c r="P55" i="6"/>
  <c r="E55" i="6"/>
  <c r="U55" i="6" s="1"/>
  <c r="S54" i="6"/>
  <c r="R54" i="6"/>
  <c r="Q54" i="6"/>
  <c r="P54" i="6"/>
  <c r="E54" i="6"/>
  <c r="T54" i="6" s="1"/>
  <c r="T53" i="6"/>
  <c r="S53" i="6"/>
  <c r="R53" i="6"/>
  <c r="Q53" i="6"/>
  <c r="P53" i="6"/>
  <c r="E53" i="6"/>
  <c r="U53" i="6" s="1"/>
  <c r="S52" i="6"/>
  <c r="R52" i="6"/>
  <c r="Q52" i="6"/>
  <c r="P52" i="6"/>
  <c r="E52" i="6"/>
  <c r="T52" i="6" s="1"/>
  <c r="S51" i="6"/>
  <c r="R51" i="6"/>
  <c r="Q51" i="6"/>
  <c r="P51" i="6"/>
  <c r="E51" i="6"/>
  <c r="U51" i="6" s="1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S47" i="6"/>
  <c r="R47" i="6"/>
  <c r="Q47" i="6"/>
  <c r="P47" i="6"/>
  <c r="E47" i="6"/>
  <c r="U47" i="6" s="1"/>
  <c r="U46" i="6"/>
  <c r="S46" i="6"/>
  <c r="R46" i="6"/>
  <c r="Q46" i="6"/>
  <c r="P46" i="6"/>
  <c r="E46" i="6"/>
  <c r="T46" i="6" s="1"/>
  <c r="S45" i="6"/>
  <c r="R45" i="6"/>
  <c r="Q45" i="6"/>
  <c r="P45" i="6"/>
  <c r="E45" i="6"/>
  <c r="U45" i="6" s="1"/>
  <c r="R44" i="6"/>
  <c r="S42" i="6"/>
  <c r="R42" i="6"/>
  <c r="Q42" i="6"/>
  <c r="P42" i="6"/>
  <c r="E42" i="6"/>
  <c r="U42" i="6" s="1"/>
  <c r="S41" i="6"/>
  <c r="R41" i="6"/>
  <c r="Q41" i="6"/>
  <c r="P41" i="6"/>
  <c r="E41" i="6"/>
  <c r="T41" i="6" s="1"/>
  <c r="S40" i="6"/>
  <c r="R40" i="6"/>
  <c r="Q40" i="6"/>
  <c r="P40" i="6"/>
  <c r="E40" i="6"/>
  <c r="S39" i="6"/>
  <c r="R39" i="6"/>
  <c r="Q39" i="6"/>
  <c r="P39" i="6"/>
  <c r="E39" i="6"/>
  <c r="U39" i="6" s="1"/>
  <c r="S38" i="6"/>
  <c r="R38" i="6"/>
  <c r="Q38" i="6"/>
  <c r="P38" i="6"/>
  <c r="E38" i="6"/>
  <c r="T38" i="6" s="1"/>
  <c r="S37" i="6"/>
  <c r="R37" i="6"/>
  <c r="Q37" i="6"/>
  <c r="P37" i="6"/>
  <c r="E37" i="6"/>
  <c r="U37" i="6" s="1"/>
  <c r="U36" i="6"/>
  <c r="S36" i="6"/>
  <c r="R36" i="6"/>
  <c r="Q36" i="6"/>
  <c r="P36" i="6"/>
  <c r="E36" i="6"/>
  <c r="T36" i="6" s="1"/>
  <c r="S35" i="6"/>
  <c r="R35" i="6"/>
  <c r="Q35" i="6"/>
  <c r="P35" i="6"/>
  <c r="E35" i="6"/>
  <c r="U35" i="6" s="1"/>
  <c r="T34" i="6"/>
  <c r="S34" i="6"/>
  <c r="R34" i="6"/>
  <c r="Q34" i="6"/>
  <c r="P34" i="6"/>
  <c r="E34" i="6"/>
  <c r="U34" i="6" s="1"/>
  <c r="S33" i="6"/>
  <c r="R33" i="6"/>
  <c r="Q33" i="6"/>
  <c r="P33" i="6"/>
  <c r="E33" i="6"/>
  <c r="U33" i="6" s="1"/>
  <c r="S32" i="6"/>
  <c r="R32" i="6"/>
  <c r="Q32" i="6"/>
  <c r="P32" i="6"/>
  <c r="E32" i="6"/>
  <c r="S31" i="6"/>
  <c r="R31" i="6"/>
  <c r="Q31" i="6"/>
  <c r="P31" i="6"/>
  <c r="E31" i="6"/>
  <c r="S30" i="6"/>
  <c r="R30" i="6"/>
  <c r="Q30" i="6"/>
  <c r="P30" i="6"/>
  <c r="E30" i="6"/>
  <c r="T30" i="6" s="1"/>
  <c r="T29" i="6"/>
  <c r="S29" i="6"/>
  <c r="R29" i="6"/>
  <c r="Q29" i="6"/>
  <c r="P29" i="6"/>
  <c r="E29" i="6"/>
  <c r="U29" i="6" s="1"/>
  <c r="R28" i="6"/>
  <c r="S27" i="6"/>
  <c r="R27" i="6"/>
  <c r="Q27" i="6"/>
  <c r="P27" i="6"/>
  <c r="E27" i="6"/>
  <c r="S26" i="6"/>
  <c r="R26" i="6"/>
  <c r="Q26" i="6"/>
  <c r="P26" i="6"/>
  <c r="E26" i="6"/>
  <c r="U26" i="6" s="1"/>
  <c r="S25" i="6"/>
  <c r="R25" i="6"/>
  <c r="Q25" i="6"/>
  <c r="P25" i="6"/>
  <c r="E25" i="6"/>
  <c r="T25" i="6" s="1"/>
  <c r="T24" i="6"/>
  <c r="S24" i="6"/>
  <c r="R24" i="6"/>
  <c r="Q24" i="6"/>
  <c r="P24" i="6"/>
  <c r="E24" i="6"/>
  <c r="U24" i="6" s="1"/>
  <c r="U23" i="6"/>
  <c r="T23" i="6"/>
  <c r="S23" i="6"/>
  <c r="R23" i="6"/>
  <c r="Q23" i="6"/>
  <c r="P23" i="6"/>
  <c r="E23" i="6"/>
  <c r="S22" i="6"/>
  <c r="R22" i="6"/>
  <c r="Q22" i="6"/>
  <c r="P22" i="6"/>
  <c r="E22" i="6"/>
  <c r="U22" i="6" s="1"/>
  <c r="S21" i="6"/>
  <c r="R21" i="6"/>
  <c r="Q21" i="6"/>
  <c r="P21" i="6"/>
  <c r="E21" i="6"/>
  <c r="U21" i="6" s="1"/>
  <c r="U20" i="6"/>
  <c r="T20" i="6"/>
  <c r="S20" i="6"/>
  <c r="R20" i="6"/>
  <c r="Q20" i="6"/>
  <c r="P20" i="6"/>
  <c r="E20" i="6"/>
  <c r="S19" i="6"/>
  <c r="R19" i="6"/>
  <c r="Q19" i="6"/>
  <c r="P19" i="6"/>
  <c r="E19" i="6"/>
  <c r="S18" i="6"/>
  <c r="R18" i="6"/>
  <c r="Q18" i="6"/>
  <c r="P18" i="6"/>
  <c r="E18" i="6"/>
  <c r="U18" i="6" s="1"/>
  <c r="U17" i="6"/>
  <c r="S17" i="6"/>
  <c r="R17" i="6"/>
  <c r="Q17" i="6"/>
  <c r="P17" i="6"/>
  <c r="E17" i="6"/>
  <c r="T17" i="6" s="1"/>
  <c r="T16" i="6"/>
  <c r="S16" i="6"/>
  <c r="R16" i="6"/>
  <c r="Q16" i="6"/>
  <c r="P16" i="6"/>
  <c r="E16" i="6"/>
  <c r="U15" i="6"/>
  <c r="S15" i="6"/>
  <c r="R15" i="6"/>
  <c r="Q15" i="6"/>
  <c r="P15" i="6"/>
  <c r="E15" i="6"/>
  <c r="T15" i="6" s="1"/>
  <c r="S14" i="6"/>
  <c r="R14" i="6"/>
  <c r="Q14" i="6"/>
  <c r="P14" i="6"/>
  <c r="E14" i="6"/>
  <c r="U14" i="6" s="1"/>
  <c r="T13" i="6"/>
  <c r="S13" i="6"/>
  <c r="R13" i="6"/>
  <c r="Q13" i="6"/>
  <c r="P13" i="6"/>
  <c r="E13" i="6"/>
  <c r="U13" i="6" s="1"/>
  <c r="U12" i="6"/>
  <c r="T12" i="6"/>
  <c r="S12" i="6"/>
  <c r="R12" i="6"/>
  <c r="Q12" i="6"/>
  <c r="P12" i="6"/>
  <c r="E12" i="6"/>
  <c r="S11" i="6"/>
  <c r="R11" i="6"/>
  <c r="Q11" i="6"/>
  <c r="P11" i="6"/>
  <c r="E11" i="6"/>
  <c r="S10" i="6"/>
  <c r="R10" i="6"/>
  <c r="Q10" i="6"/>
  <c r="P10" i="6"/>
  <c r="E10" i="6"/>
  <c r="R9" i="6"/>
  <c r="S64" i="5"/>
  <c r="R64" i="5"/>
  <c r="Q64" i="5"/>
  <c r="P64" i="5"/>
  <c r="E64" i="5"/>
  <c r="U64" i="5" s="1"/>
  <c r="U63" i="5"/>
  <c r="S63" i="5"/>
  <c r="R63" i="5"/>
  <c r="Q63" i="5"/>
  <c r="P63" i="5"/>
  <c r="E63" i="5"/>
  <c r="R62" i="5"/>
  <c r="S60" i="5"/>
  <c r="R60" i="5"/>
  <c r="Q60" i="5"/>
  <c r="P60" i="5"/>
  <c r="E60" i="5"/>
  <c r="U60" i="5" s="1"/>
  <c r="S59" i="5"/>
  <c r="R59" i="5"/>
  <c r="Q59" i="5"/>
  <c r="P59" i="5"/>
  <c r="E59" i="5"/>
  <c r="U59" i="5" s="1"/>
  <c r="S58" i="5"/>
  <c r="R58" i="5"/>
  <c r="Q58" i="5"/>
  <c r="P58" i="5"/>
  <c r="E58" i="5"/>
  <c r="U58" i="5" s="1"/>
  <c r="S57" i="5"/>
  <c r="R57" i="5"/>
  <c r="Q57" i="5"/>
  <c r="P57" i="5"/>
  <c r="E57" i="5"/>
  <c r="R56" i="5"/>
  <c r="S55" i="5"/>
  <c r="R55" i="5"/>
  <c r="Q55" i="5"/>
  <c r="P55" i="5"/>
  <c r="E55" i="5"/>
  <c r="U55" i="5" s="1"/>
  <c r="U54" i="5"/>
  <c r="S54" i="5"/>
  <c r="R54" i="5"/>
  <c r="Q54" i="5"/>
  <c r="P54" i="5"/>
  <c r="E54" i="5"/>
  <c r="T54" i="5" s="1"/>
  <c r="S53" i="5"/>
  <c r="R53" i="5"/>
  <c r="Q53" i="5"/>
  <c r="P53" i="5"/>
  <c r="E53" i="5"/>
  <c r="S52" i="5"/>
  <c r="R52" i="5"/>
  <c r="Q52" i="5"/>
  <c r="P52" i="5"/>
  <c r="E52" i="5"/>
  <c r="U52" i="5" s="1"/>
  <c r="S51" i="5"/>
  <c r="R51" i="5"/>
  <c r="Q51" i="5"/>
  <c r="P51" i="5"/>
  <c r="E51" i="5"/>
  <c r="T51" i="5" s="1"/>
  <c r="T50" i="5"/>
  <c r="S50" i="5"/>
  <c r="R50" i="5"/>
  <c r="Q50" i="5"/>
  <c r="P50" i="5"/>
  <c r="E50" i="5"/>
  <c r="U50" i="5" s="1"/>
  <c r="U49" i="5"/>
  <c r="T49" i="5"/>
  <c r="S49" i="5"/>
  <c r="R49" i="5"/>
  <c r="Q49" i="5"/>
  <c r="P49" i="5"/>
  <c r="E49" i="5"/>
  <c r="S48" i="5"/>
  <c r="R48" i="5"/>
  <c r="Q48" i="5"/>
  <c r="P48" i="5"/>
  <c r="E48" i="5"/>
  <c r="U48" i="5" s="1"/>
  <c r="S47" i="5"/>
  <c r="R47" i="5"/>
  <c r="Q47" i="5"/>
  <c r="P47" i="5"/>
  <c r="E47" i="5"/>
  <c r="U47" i="5" s="1"/>
  <c r="U46" i="5"/>
  <c r="T46" i="5"/>
  <c r="S46" i="5"/>
  <c r="R46" i="5"/>
  <c r="Q46" i="5"/>
  <c r="P46" i="5"/>
  <c r="E46" i="5"/>
  <c r="S45" i="5"/>
  <c r="R45" i="5"/>
  <c r="Q45" i="5"/>
  <c r="P45" i="5"/>
  <c r="E45" i="5"/>
  <c r="R44" i="5"/>
  <c r="S42" i="5"/>
  <c r="R42" i="5"/>
  <c r="Q42" i="5"/>
  <c r="P42" i="5"/>
  <c r="E42" i="5"/>
  <c r="U42" i="5" s="1"/>
  <c r="S41" i="5"/>
  <c r="R41" i="5"/>
  <c r="Q41" i="5"/>
  <c r="P41" i="5"/>
  <c r="E41" i="5"/>
  <c r="U41" i="5" s="1"/>
  <c r="S40" i="5"/>
  <c r="R40" i="5"/>
  <c r="Q40" i="5"/>
  <c r="P40" i="5"/>
  <c r="E40" i="5"/>
  <c r="T40" i="5" s="1"/>
  <c r="S39" i="5"/>
  <c r="R39" i="5"/>
  <c r="Q39" i="5"/>
  <c r="P39" i="5"/>
  <c r="E39" i="5"/>
  <c r="U39" i="5" s="1"/>
  <c r="S38" i="5"/>
  <c r="R38" i="5"/>
  <c r="Q38" i="5"/>
  <c r="P38" i="5"/>
  <c r="E38" i="5"/>
  <c r="U38" i="5" s="1"/>
  <c r="U37" i="5"/>
  <c r="S37" i="5"/>
  <c r="R37" i="5"/>
  <c r="Q37" i="5"/>
  <c r="P37" i="5"/>
  <c r="E37" i="5"/>
  <c r="T37" i="5" s="1"/>
  <c r="T36" i="5"/>
  <c r="S36" i="5"/>
  <c r="R36" i="5"/>
  <c r="Q36" i="5"/>
  <c r="P36" i="5"/>
  <c r="E36" i="5"/>
  <c r="U36" i="5" s="1"/>
  <c r="S35" i="5"/>
  <c r="R35" i="5"/>
  <c r="Q35" i="5"/>
  <c r="P35" i="5"/>
  <c r="E35" i="5"/>
  <c r="U35" i="5" s="1"/>
  <c r="S34" i="5"/>
  <c r="R34" i="5"/>
  <c r="Q34" i="5"/>
  <c r="P34" i="5"/>
  <c r="E34" i="5"/>
  <c r="U34" i="5" s="1"/>
  <c r="T33" i="5"/>
  <c r="S33" i="5"/>
  <c r="R33" i="5"/>
  <c r="Q33" i="5"/>
  <c r="P33" i="5"/>
  <c r="E33" i="5"/>
  <c r="T32" i="5"/>
  <c r="S32" i="5"/>
  <c r="R32" i="5"/>
  <c r="Q32" i="5"/>
  <c r="P32" i="5"/>
  <c r="E32" i="5"/>
  <c r="U32" i="5" s="1"/>
  <c r="S31" i="5"/>
  <c r="R31" i="5"/>
  <c r="Q31" i="5"/>
  <c r="P31" i="5"/>
  <c r="E31" i="5"/>
  <c r="U31" i="5" s="1"/>
  <c r="S30" i="5"/>
  <c r="R30" i="5"/>
  <c r="Q30" i="5"/>
  <c r="P30" i="5"/>
  <c r="E30" i="5"/>
  <c r="U30" i="5" s="1"/>
  <c r="S29" i="5"/>
  <c r="R29" i="5"/>
  <c r="Q29" i="5"/>
  <c r="P29" i="5"/>
  <c r="E29" i="5"/>
  <c r="U29" i="5" s="1"/>
  <c r="S28" i="5"/>
  <c r="R28" i="5"/>
  <c r="U27" i="5"/>
  <c r="T27" i="5"/>
  <c r="S27" i="5"/>
  <c r="R27" i="5"/>
  <c r="Q27" i="5"/>
  <c r="P27" i="5"/>
  <c r="E27" i="5"/>
  <c r="S26" i="5"/>
  <c r="R26" i="5"/>
  <c r="Q26" i="5"/>
  <c r="P26" i="5"/>
  <c r="E26" i="5"/>
  <c r="U26" i="5" s="1"/>
  <c r="S25" i="5"/>
  <c r="R25" i="5"/>
  <c r="Q25" i="5"/>
  <c r="P25" i="5"/>
  <c r="E25" i="5"/>
  <c r="U25" i="5" s="1"/>
  <c r="U24" i="5"/>
  <c r="S24" i="5"/>
  <c r="R24" i="5"/>
  <c r="Q24" i="5"/>
  <c r="P24" i="5"/>
  <c r="E24" i="5"/>
  <c r="T24" i="5" s="1"/>
  <c r="S23" i="5"/>
  <c r="R23" i="5"/>
  <c r="Q23" i="5"/>
  <c r="P23" i="5"/>
  <c r="E23" i="5"/>
  <c r="U23" i="5" s="1"/>
  <c r="S22" i="5"/>
  <c r="R22" i="5"/>
  <c r="Q22" i="5"/>
  <c r="P22" i="5"/>
  <c r="E22" i="5"/>
  <c r="U22" i="5" s="1"/>
  <c r="S21" i="5"/>
  <c r="R21" i="5"/>
  <c r="Q21" i="5"/>
  <c r="P21" i="5"/>
  <c r="E21" i="5"/>
  <c r="U21" i="5" s="1"/>
  <c r="T20" i="5"/>
  <c r="S20" i="5"/>
  <c r="R20" i="5"/>
  <c r="Q20" i="5"/>
  <c r="P20" i="5"/>
  <c r="E20" i="5"/>
  <c r="U20" i="5" s="1"/>
  <c r="S19" i="5"/>
  <c r="R19" i="5"/>
  <c r="Q19" i="5"/>
  <c r="P19" i="5"/>
  <c r="E19" i="5"/>
  <c r="U19" i="5" s="1"/>
  <c r="S18" i="5"/>
  <c r="R18" i="5"/>
  <c r="Q18" i="5"/>
  <c r="P18" i="5"/>
  <c r="E18" i="5"/>
  <c r="U18" i="5" s="1"/>
  <c r="S17" i="5"/>
  <c r="R17" i="5"/>
  <c r="Q17" i="5"/>
  <c r="P17" i="5"/>
  <c r="E17" i="5"/>
  <c r="U17" i="5" s="1"/>
  <c r="S16" i="5"/>
  <c r="R16" i="5"/>
  <c r="Q16" i="5"/>
  <c r="P16" i="5"/>
  <c r="E16" i="5"/>
  <c r="T16" i="5" s="1"/>
  <c r="S15" i="5"/>
  <c r="R15" i="5"/>
  <c r="Q15" i="5"/>
  <c r="P15" i="5"/>
  <c r="E15" i="5"/>
  <c r="U15" i="5" s="1"/>
  <c r="U14" i="5"/>
  <c r="T14" i="5"/>
  <c r="S14" i="5"/>
  <c r="R14" i="5"/>
  <c r="Q14" i="5"/>
  <c r="P14" i="5"/>
  <c r="E14" i="5"/>
  <c r="T13" i="5"/>
  <c r="S13" i="5"/>
  <c r="R13" i="5"/>
  <c r="Q13" i="5"/>
  <c r="P13" i="5"/>
  <c r="E13" i="5"/>
  <c r="U13" i="5" s="1"/>
  <c r="T12" i="5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E10" i="5"/>
  <c r="R9" i="5"/>
  <c r="S64" i="4"/>
  <c r="R64" i="4"/>
  <c r="Q64" i="4"/>
  <c r="P64" i="4"/>
  <c r="E64" i="4"/>
  <c r="U64" i="4" s="1"/>
  <c r="S63" i="4"/>
  <c r="R63" i="4"/>
  <c r="Q63" i="4"/>
  <c r="P63" i="4"/>
  <c r="E63" i="4"/>
  <c r="T63" i="4" s="1"/>
  <c r="R62" i="4"/>
  <c r="S60" i="4"/>
  <c r="R60" i="4"/>
  <c r="Q60" i="4"/>
  <c r="P60" i="4"/>
  <c r="E60" i="4"/>
  <c r="U60" i="4" s="1"/>
  <c r="U59" i="4"/>
  <c r="S59" i="4"/>
  <c r="R59" i="4"/>
  <c r="Q59" i="4"/>
  <c r="P59" i="4"/>
  <c r="E59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U55" i="4"/>
  <c r="S55" i="4"/>
  <c r="R55" i="4"/>
  <c r="Q55" i="4"/>
  <c r="P55" i="4"/>
  <c r="E55" i="4"/>
  <c r="T55" i="4" s="1"/>
  <c r="T54" i="4"/>
  <c r="S54" i="4"/>
  <c r="R54" i="4"/>
  <c r="Q54" i="4"/>
  <c r="P54" i="4"/>
  <c r="E54" i="4"/>
  <c r="U54" i="4" s="1"/>
  <c r="T53" i="4"/>
  <c r="S53" i="4"/>
  <c r="R53" i="4"/>
  <c r="Q53" i="4"/>
  <c r="P53" i="4"/>
  <c r="E53" i="4"/>
  <c r="U53" i="4" s="1"/>
  <c r="T52" i="4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T49" i="4" s="1"/>
  <c r="S48" i="4"/>
  <c r="R48" i="4"/>
  <c r="Q48" i="4"/>
  <c r="P48" i="4"/>
  <c r="E48" i="4"/>
  <c r="U48" i="4" s="1"/>
  <c r="U47" i="4"/>
  <c r="S47" i="4"/>
  <c r="R47" i="4"/>
  <c r="Q47" i="4"/>
  <c r="P47" i="4"/>
  <c r="E47" i="4"/>
  <c r="T47" i="4" s="1"/>
  <c r="S46" i="4"/>
  <c r="R46" i="4"/>
  <c r="Q46" i="4"/>
  <c r="P46" i="4"/>
  <c r="E46" i="4"/>
  <c r="U46" i="4" s="1"/>
  <c r="S45" i="4"/>
  <c r="R45" i="4"/>
  <c r="Q45" i="4"/>
  <c r="P45" i="4"/>
  <c r="E45" i="4"/>
  <c r="U45" i="4" s="1"/>
  <c r="R44" i="4"/>
  <c r="S42" i="4"/>
  <c r="R42" i="4"/>
  <c r="Q42" i="4"/>
  <c r="P42" i="4"/>
  <c r="E42" i="4"/>
  <c r="T42" i="4" s="1"/>
  <c r="T41" i="4"/>
  <c r="S41" i="4"/>
  <c r="R41" i="4"/>
  <c r="Q41" i="4"/>
  <c r="P41" i="4"/>
  <c r="E41" i="4"/>
  <c r="U41" i="4" s="1"/>
  <c r="S40" i="4"/>
  <c r="R40" i="4"/>
  <c r="Q40" i="4"/>
  <c r="P40" i="4"/>
  <c r="E40" i="4"/>
  <c r="U40" i="4" s="1"/>
  <c r="S39" i="4"/>
  <c r="R39" i="4"/>
  <c r="Q39" i="4"/>
  <c r="P39" i="4"/>
  <c r="E39" i="4"/>
  <c r="U39" i="4" s="1"/>
  <c r="T38" i="4"/>
  <c r="S38" i="4"/>
  <c r="R38" i="4"/>
  <c r="Q38" i="4"/>
  <c r="P38" i="4"/>
  <c r="E38" i="4"/>
  <c r="U38" i="4" s="1"/>
  <c r="U37" i="4"/>
  <c r="T37" i="4"/>
  <c r="S37" i="4"/>
  <c r="R37" i="4"/>
  <c r="Q37" i="4"/>
  <c r="P37" i="4"/>
  <c r="E37" i="4"/>
  <c r="T36" i="4"/>
  <c r="S36" i="4"/>
  <c r="R36" i="4"/>
  <c r="Q36" i="4"/>
  <c r="P36" i="4"/>
  <c r="E36" i="4"/>
  <c r="U36" i="4" s="1"/>
  <c r="S35" i="4"/>
  <c r="R35" i="4"/>
  <c r="Q35" i="4"/>
  <c r="P35" i="4"/>
  <c r="E35" i="4"/>
  <c r="U35" i="4" s="1"/>
  <c r="U34" i="4"/>
  <c r="S34" i="4"/>
  <c r="R34" i="4"/>
  <c r="Q34" i="4"/>
  <c r="P34" i="4"/>
  <c r="E34" i="4"/>
  <c r="T34" i="4" s="1"/>
  <c r="T33" i="4"/>
  <c r="S33" i="4"/>
  <c r="R33" i="4"/>
  <c r="Q33" i="4"/>
  <c r="P33" i="4"/>
  <c r="E33" i="4"/>
  <c r="T32" i="4"/>
  <c r="S32" i="4"/>
  <c r="R32" i="4"/>
  <c r="Q32" i="4"/>
  <c r="P32" i="4"/>
  <c r="E32" i="4"/>
  <c r="U32" i="4" s="1"/>
  <c r="S31" i="4"/>
  <c r="R31" i="4"/>
  <c r="Q31" i="4"/>
  <c r="P31" i="4"/>
  <c r="E31" i="4"/>
  <c r="U31" i="4" s="1"/>
  <c r="T30" i="4"/>
  <c r="S30" i="4"/>
  <c r="R30" i="4"/>
  <c r="Q30" i="4"/>
  <c r="P30" i="4"/>
  <c r="E30" i="4"/>
  <c r="U30" i="4" s="1"/>
  <c r="U29" i="4"/>
  <c r="T29" i="4"/>
  <c r="S29" i="4"/>
  <c r="R29" i="4"/>
  <c r="Q29" i="4"/>
  <c r="P29" i="4"/>
  <c r="E29" i="4"/>
  <c r="S28" i="4"/>
  <c r="U27" i="4"/>
  <c r="T27" i="4"/>
  <c r="S27" i="4"/>
  <c r="R27" i="4"/>
  <c r="Q27" i="4"/>
  <c r="P27" i="4"/>
  <c r="E27" i="4"/>
  <c r="T26" i="4"/>
  <c r="S26" i="4"/>
  <c r="R26" i="4"/>
  <c r="Q26" i="4"/>
  <c r="P26" i="4"/>
  <c r="E26" i="4"/>
  <c r="U26" i="4" s="1"/>
  <c r="S25" i="4"/>
  <c r="R25" i="4"/>
  <c r="Q25" i="4"/>
  <c r="P25" i="4"/>
  <c r="E25" i="4"/>
  <c r="U25" i="4" s="1"/>
  <c r="S24" i="4"/>
  <c r="R24" i="4"/>
  <c r="Q24" i="4"/>
  <c r="P24" i="4"/>
  <c r="E24" i="4"/>
  <c r="U24" i="4" s="1"/>
  <c r="S23" i="4"/>
  <c r="R23" i="4"/>
  <c r="Q23" i="4"/>
  <c r="P23" i="4"/>
  <c r="E23" i="4"/>
  <c r="U23" i="4" s="1"/>
  <c r="S22" i="4"/>
  <c r="R22" i="4"/>
  <c r="Q22" i="4"/>
  <c r="P22" i="4"/>
  <c r="E22" i="4"/>
  <c r="U22" i="4" s="1"/>
  <c r="S21" i="4"/>
  <c r="R21" i="4"/>
  <c r="Q21" i="4"/>
  <c r="P21" i="4"/>
  <c r="E21" i="4"/>
  <c r="T21" i="4" s="1"/>
  <c r="T20" i="4"/>
  <c r="S20" i="4"/>
  <c r="R20" i="4"/>
  <c r="Q20" i="4"/>
  <c r="P20" i="4"/>
  <c r="E20" i="4"/>
  <c r="U20" i="4" s="1"/>
  <c r="S19" i="4"/>
  <c r="R19" i="4"/>
  <c r="Q19" i="4"/>
  <c r="P19" i="4"/>
  <c r="E19" i="4"/>
  <c r="U19" i="4" s="1"/>
  <c r="S18" i="4"/>
  <c r="R18" i="4"/>
  <c r="Q18" i="4"/>
  <c r="P18" i="4"/>
  <c r="E18" i="4"/>
  <c r="U18" i="4" s="1"/>
  <c r="T17" i="4"/>
  <c r="S17" i="4"/>
  <c r="R17" i="4"/>
  <c r="Q17" i="4"/>
  <c r="P17" i="4"/>
  <c r="E17" i="4"/>
  <c r="U17" i="4" s="1"/>
  <c r="U16" i="4"/>
  <c r="S16" i="4"/>
  <c r="R16" i="4"/>
  <c r="Q16" i="4"/>
  <c r="P16" i="4"/>
  <c r="T16" i="4" s="1"/>
  <c r="E16" i="4"/>
  <c r="S15" i="4"/>
  <c r="R15" i="4"/>
  <c r="Q15" i="4"/>
  <c r="P15" i="4"/>
  <c r="E15" i="4"/>
  <c r="U15" i="4" s="1"/>
  <c r="S14" i="4"/>
  <c r="R14" i="4"/>
  <c r="Q14" i="4"/>
  <c r="P14" i="4"/>
  <c r="E14" i="4"/>
  <c r="U14" i="4" s="1"/>
  <c r="U13" i="4"/>
  <c r="S13" i="4"/>
  <c r="R13" i="4"/>
  <c r="Q13" i="4"/>
  <c r="P13" i="4"/>
  <c r="E13" i="4"/>
  <c r="T13" i="4" s="1"/>
  <c r="S12" i="4"/>
  <c r="R12" i="4"/>
  <c r="Q12" i="4"/>
  <c r="P12" i="4"/>
  <c r="E12" i="4"/>
  <c r="U12" i="4" s="1"/>
  <c r="S11" i="4"/>
  <c r="R11" i="4"/>
  <c r="Q11" i="4"/>
  <c r="P11" i="4"/>
  <c r="E11" i="4"/>
  <c r="U11" i="4" s="1"/>
  <c r="S10" i="4"/>
  <c r="R10" i="4"/>
  <c r="Q10" i="4"/>
  <c r="P10" i="4"/>
  <c r="E10" i="4"/>
  <c r="T10" i="4" s="1"/>
  <c r="R9" i="4"/>
  <c r="S64" i="3"/>
  <c r="R64" i="3"/>
  <c r="Q64" i="3"/>
  <c r="P64" i="3"/>
  <c r="E64" i="3"/>
  <c r="U64" i="3" s="1"/>
  <c r="S63" i="3"/>
  <c r="R63" i="3"/>
  <c r="Q63" i="3"/>
  <c r="P63" i="3"/>
  <c r="E63" i="3"/>
  <c r="U63" i="3" s="1"/>
  <c r="R62" i="3"/>
  <c r="S60" i="3"/>
  <c r="R60" i="3"/>
  <c r="Q60" i="3"/>
  <c r="P60" i="3"/>
  <c r="E60" i="3"/>
  <c r="U60" i="3" s="1"/>
  <c r="S59" i="3"/>
  <c r="R59" i="3"/>
  <c r="Q59" i="3"/>
  <c r="P59" i="3"/>
  <c r="E59" i="3"/>
  <c r="T59" i="3" s="1"/>
  <c r="S58" i="3"/>
  <c r="R58" i="3"/>
  <c r="Q58" i="3"/>
  <c r="P58" i="3"/>
  <c r="E58" i="3"/>
  <c r="U58" i="3" s="1"/>
  <c r="U57" i="3"/>
  <c r="S57" i="3"/>
  <c r="R57" i="3"/>
  <c r="Q57" i="3"/>
  <c r="P57" i="3"/>
  <c r="E57" i="3"/>
  <c r="T57" i="3" s="1"/>
  <c r="R56" i="3"/>
  <c r="U55" i="3"/>
  <c r="S55" i="3"/>
  <c r="R55" i="3"/>
  <c r="Q55" i="3"/>
  <c r="P55" i="3"/>
  <c r="E55" i="3"/>
  <c r="T55" i="3" s="1"/>
  <c r="T54" i="3"/>
  <c r="S54" i="3"/>
  <c r="R54" i="3"/>
  <c r="Q54" i="3"/>
  <c r="P54" i="3"/>
  <c r="E54" i="3"/>
  <c r="U54" i="3" s="1"/>
  <c r="T53" i="3"/>
  <c r="S53" i="3"/>
  <c r="R53" i="3"/>
  <c r="Q53" i="3"/>
  <c r="P53" i="3"/>
  <c r="E53" i="3"/>
  <c r="U53" i="3" s="1"/>
  <c r="S52" i="3"/>
  <c r="R52" i="3"/>
  <c r="Q52" i="3"/>
  <c r="P52" i="3"/>
  <c r="E52" i="3"/>
  <c r="U52" i="3" s="1"/>
  <c r="S51" i="3"/>
  <c r="R51" i="3"/>
  <c r="Q51" i="3"/>
  <c r="P51" i="3"/>
  <c r="E51" i="3"/>
  <c r="U51" i="3" s="1"/>
  <c r="T50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T47" i="3" s="1"/>
  <c r="S46" i="3"/>
  <c r="R46" i="3"/>
  <c r="Q46" i="3"/>
  <c r="P46" i="3"/>
  <c r="E46" i="3"/>
  <c r="U46" i="3" s="1"/>
  <c r="S45" i="3"/>
  <c r="R45" i="3"/>
  <c r="Q45" i="3"/>
  <c r="P45" i="3"/>
  <c r="E45" i="3"/>
  <c r="U45" i="3" s="1"/>
  <c r="R44" i="3"/>
  <c r="S42" i="3"/>
  <c r="R42" i="3"/>
  <c r="Q42" i="3"/>
  <c r="P42" i="3"/>
  <c r="E42" i="3"/>
  <c r="U42" i="3" s="1"/>
  <c r="S41" i="3"/>
  <c r="R41" i="3"/>
  <c r="Q41" i="3"/>
  <c r="P41" i="3"/>
  <c r="E41" i="3"/>
  <c r="U41" i="3" s="1"/>
  <c r="S40" i="3"/>
  <c r="R40" i="3"/>
  <c r="Q40" i="3"/>
  <c r="P40" i="3"/>
  <c r="E40" i="3"/>
  <c r="U40" i="3" s="1"/>
  <c r="S39" i="3"/>
  <c r="R39" i="3"/>
  <c r="Q39" i="3"/>
  <c r="P39" i="3"/>
  <c r="E39" i="3"/>
  <c r="T39" i="3" s="1"/>
  <c r="T38" i="3"/>
  <c r="S38" i="3"/>
  <c r="R38" i="3"/>
  <c r="Q38" i="3"/>
  <c r="P38" i="3"/>
  <c r="E38" i="3"/>
  <c r="U38" i="3" s="1"/>
  <c r="U37" i="3"/>
  <c r="T37" i="3"/>
  <c r="S37" i="3"/>
  <c r="R37" i="3"/>
  <c r="Q37" i="3"/>
  <c r="P37" i="3"/>
  <c r="E37" i="3"/>
  <c r="S36" i="3"/>
  <c r="R36" i="3"/>
  <c r="Q36" i="3"/>
  <c r="P36" i="3"/>
  <c r="E36" i="3"/>
  <c r="U36" i="3" s="1"/>
  <c r="S35" i="3"/>
  <c r="R35" i="3"/>
  <c r="Q35" i="3"/>
  <c r="P35" i="3"/>
  <c r="E35" i="3"/>
  <c r="U35" i="3" s="1"/>
  <c r="U34" i="3"/>
  <c r="S34" i="3"/>
  <c r="R34" i="3"/>
  <c r="Q34" i="3"/>
  <c r="P34" i="3"/>
  <c r="E34" i="3"/>
  <c r="T34" i="3" s="1"/>
  <c r="T33" i="3"/>
  <c r="S33" i="3"/>
  <c r="R33" i="3"/>
  <c r="Q33" i="3"/>
  <c r="P33" i="3"/>
  <c r="E33" i="3"/>
  <c r="S32" i="3"/>
  <c r="R32" i="3"/>
  <c r="Q32" i="3"/>
  <c r="P32" i="3"/>
  <c r="E32" i="3"/>
  <c r="U32" i="3" s="1"/>
  <c r="S31" i="3"/>
  <c r="R31" i="3"/>
  <c r="Q31" i="3"/>
  <c r="P31" i="3"/>
  <c r="E31" i="3"/>
  <c r="S30" i="3"/>
  <c r="R30" i="3"/>
  <c r="Q30" i="3"/>
  <c r="P30" i="3"/>
  <c r="E30" i="3"/>
  <c r="U30" i="3" s="1"/>
  <c r="S29" i="3"/>
  <c r="R29" i="3"/>
  <c r="Q29" i="3"/>
  <c r="P29" i="3"/>
  <c r="E29" i="3"/>
  <c r="U29" i="3" s="1"/>
  <c r="R28" i="3"/>
  <c r="S27" i="3"/>
  <c r="R27" i="3"/>
  <c r="Q27" i="3"/>
  <c r="P27" i="3"/>
  <c r="E27" i="3"/>
  <c r="U27" i="3" s="1"/>
  <c r="U26" i="3"/>
  <c r="S26" i="3"/>
  <c r="R26" i="3"/>
  <c r="Q26" i="3"/>
  <c r="P26" i="3"/>
  <c r="E26" i="3"/>
  <c r="T26" i="3" s="1"/>
  <c r="S25" i="3"/>
  <c r="R25" i="3"/>
  <c r="Q25" i="3"/>
  <c r="P25" i="3"/>
  <c r="E25" i="3"/>
  <c r="U25" i="3" s="1"/>
  <c r="S24" i="3"/>
  <c r="R24" i="3"/>
  <c r="Q24" i="3"/>
  <c r="P24" i="3"/>
  <c r="E24" i="3"/>
  <c r="U24" i="3" s="1"/>
  <c r="S23" i="3"/>
  <c r="R23" i="3"/>
  <c r="Q23" i="3"/>
  <c r="P23" i="3"/>
  <c r="E23" i="3"/>
  <c r="T23" i="3" s="1"/>
  <c r="T22" i="3"/>
  <c r="S22" i="3"/>
  <c r="R22" i="3"/>
  <c r="Q22" i="3"/>
  <c r="P22" i="3"/>
  <c r="E22" i="3"/>
  <c r="U22" i="3" s="1"/>
  <c r="U21" i="3"/>
  <c r="T21" i="3"/>
  <c r="S21" i="3"/>
  <c r="R21" i="3"/>
  <c r="Q21" i="3"/>
  <c r="P21" i="3"/>
  <c r="E21" i="3"/>
  <c r="T20" i="3"/>
  <c r="S20" i="3"/>
  <c r="R20" i="3"/>
  <c r="Q20" i="3"/>
  <c r="P20" i="3"/>
  <c r="E20" i="3"/>
  <c r="U20" i="3" s="1"/>
  <c r="S19" i="3"/>
  <c r="R19" i="3"/>
  <c r="Q19" i="3"/>
  <c r="P19" i="3"/>
  <c r="E19" i="3"/>
  <c r="U19" i="3" s="1"/>
  <c r="S18" i="3"/>
  <c r="R18" i="3"/>
  <c r="Q18" i="3"/>
  <c r="P18" i="3"/>
  <c r="E18" i="3"/>
  <c r="T18" i="3" s="1"/>
  <c r="T17" i="3"/>
  <c r="S17" i="3"/>
  <c r="R17" i="3"/>
  <c r="Q17" i="3"/>
  <c r="P17" i="3"/>
  <c r="E17" i="3"/>
  <c r="U17" i="3" s="1"/>
  <c r="S16" i="3"/>
  <c r="R16" i="3"/>
  <c r="Q16" i="3"/>
  <c r="P16" i="3"/>
  <c r="E16" i="3"/>
  <c r="U16" i="3" s="1"/>
  <c r="S15" i="3"/>
  <c r="R15" i="3"/>
  <c r="Q15" i="3"/>
  <c r="P15" i="3"/>
  <c r="E15" i="3"/>
  <c r="T15" i="3" s="1"/>
  <c r="T14" i="3"/>
  <c r="S14" i="3"/>
  <c r="R14" i="3"/>
  <c r="Q14" i="3"/>
  <c r="P14" i="3"/>
  <c r="E14" i="3"/>
  <c r="U14" i="3" s="1"/>
  <c r="T13" i="3"/>
  <c r="S13" i="3"/>
  <c r="R13" i="3"/>
  <c r="Q13" i="3"/>
  <c r="P13" i="3"/>
  <c r="E13" i="3"/>
  <c r="U13" i="3" s="1"/>
  <c r="S12" i="3"/>
  <c r="R12" i="3"/>
  <c r="Q12" i="3"/>
  <c r="P12" i="3"/>
  <c r="E12" i="3"/>
  <c r="U12" i="3" s="1"/>
  <c r="S11" i="3"/>
  <c r="R11" i="3"/>
  <c r="Q11" i="3"/>
  <c r="P11" i="3"/>
  <c r="E11" i="3"/>
  <c r="U11" i="3" s="1"/>
  <c r="U10" i="3"/>
  <c r="S10" i="3"/>
  <c r="R10" i="3"/>
  <c r="Q10" i="3"/>
  <c r="P10" i="3"/>
  <c r="E10" i="3"/>
  <c r="S64" i="2"/>
  <c r="R64" i="2"/>
  <c r="Q64" i="2"/>
  <c r="P64" i="2"/>
  <c r="E64" i="2"/>
  <c r="U64" i="2" s="1"/>
  <c r="S63" i="2"/>
  <c r="R63" i="2"/>
  <c r="Q63" i="2"/>
  <c r="P63" i="2"/>
  <c r="E63" i="2"/>
  <c r="R62" i="2"/>
  <c r="U60" i="2"/>
  <c r="T60" i="2"/>
  <c r="S60" i="2"/>
  <c r="R60" i="2"/>
  <c r="Q60" i="2"/>
  <c r="P60" i="2"/>
  <c r="E60" i="2"/>
  <c r="T59" i="2"/>
  <c r="S59" i="2"/>
  <c r="R59" i="2"/>
  <c r="Q59" i="2"/>
  <c r="P59" i="2"/>
  <c r="E59" i="2"/>
  <c r="S58" i="2"/>
  <c r="R58" i="2"/>
  <c r="Q58" i="2"/>
  <c r="P58" i="2"/>
  <c r="E58" i="2"/>
  <c r="U58" i="2" s="1"/>
  <c r="S57" i="2"/>
  <c r="R57" i="2"/>
  <c r="Q57" i="2"/>
  <c r="P57" i="2"/>
  <c r="E57" i="2"/>
  <c r="T57" i="2" s="1"/>
  <c r="R56" i="2"/>
  <c r="S55" i="2"/>
  <c r="R55" i="2"/>
  <c r="Q55" i="2"/>
  <c r="P55" i="2"/>
  <c r="E55" i="2"/>
  <c r="U55" i="2" s="1"/>
  <c r="U54" i="2"/>
  <c r="T54" i="2"/>
  <c r="S54" i="2"/>
  <c r="R54" i="2"/>
  <c r="Q54" i="2"/>
  <c r="P54" i="2"/>
  <c r="E54" i="2"/>
  <c r="T53" i="2"/>
  <c r="S53" i="2"/>
  <c r="R53" i="2"/>
  <c r="Q53" i="2"/>
  <c r="P53" i="2"/>
  <c r="E53" i="2"/>
  <c r="U53" i="2" s="1"/>
  <c r="S52" i="2"/>
  <c r="R52" i="2"/>
  <c r="Q52" i="2"/>
  <c r="P52" i="2"/>
  <c r="E52" i="2"/>
  <c r="U52" i="2" s="1"/>
  <c r="S51" i="2"/>
  <c r="R51" i="2"/>
  <c r="Q51" i="2"/>
  <c r="P51" i="2"/>
  <c r="E51" i="2"/>
  <c r="T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T47" i="2"/>
  <c r="S47" i="2"/>
  <c r="R47" i="2"/>
  <c r="Q47" i="2"/>
  <c r="P47" i="2"/>
  <c r="E47" i="2"/>
  <c r="S46" i="2"/>
  <c r="R46" i="2"/>
  <c r="Q46" i="2"/>
  <c r="P46" i="2"/>
  <c r="E46" i="2"/>
  <c r="U46" i="2" s="1"/>
  <c r="S45" i="2"/>
  <c r="R45" i="2"/>
  <c r="Q45" i="2"/>
  <c r="P45" i="2"/>
  <c r="E45" i="2"/>
  <c r="T45" i="2" s="1"/>
  <c r="R44" i="2"/>
  <c r="R43" i="2"/>
  <c r="S42" i="2"/>
  <c r="R42" i="2"/>
  <c r="Q42" i="2"/>
  <c r="P42" i="2"/>
  <c r="E42" i="2"/>
  <c r="U42" i="2" s="1"/>
  <c r="U41" i="2"/>
  <c r="T41" i="2"/>
  <c r="S41" i="2"/>
  <c r="R41" i="2"/>
  <c r="Q41" i="2"/>
  <c r="P41" i="2"/>
  <c r="E41" i="2"/>
  <c r="T40" i="2"/>
  <c r="S40" i="2"/>
  <c r="R40" i="2"/>
  <c r="Q40" i="2"/>
  <c r="P40" i="2"/>
  <c r="E40" i="2"/>
  <c r="U40" i="2" s="1"/>
  <c r="S39" i="2"/>
  <c r="R39" i="2"/>
  <c r="Q39" i="2"/>
  <c r="P39" i="2"/>
  <c r="E39" i="2"/>
  <c r="T39" i="2" s="1"/>
  <c r="S38" i="2"/>
  <c r="R38" i="2"/>
  <c r="Q38" i="2"/>
  <c r="P38" i="2"/>
  <c r="E38" i="2"/>
  <c r="U38" i="2" s="1"/>
  <c r="S37" i="2"/>
  <c r="R37" i="2"/>
  <c r="Q37" i="2"/>
  <c r="P37" i="2"/>
  <c r="E37" i="2"/>
  <c r="S36" i="2"/>
  <c r="R36" i="2"/>
  <c r="Q36" i="2"/>
  <c r="P36" i="2"/>
  <c r="E36" i="2"/>
  <c r="T36" i="2" s="1"/>
  <c r="S35" i="2"/>
  <c r="R35" i="2"/>
  <c r="Q35" i="2"/>
  <c r="P35" i="2"/>
  <c r="E35" i="2"/>
  <c r="U35" i="2" s="1"/>
  <c r="U34" i="2"/>
  <c r="S34" i="2"/>
  <c r="R34" i="2"/>
  <c r="Q34" i="2"/>
  <c r="P34" i="2"/>
  <c r="T34" i="2" s="1"/>
  <c r="E34" i="2"/>
  <c r="S33" i="2"/>
  <c r="R33" i="2"/>
  <c r="Q33" i="2"/>
  <c r="P33" i="2"/>
  <c r="E33" i="2"/>
  <c r="T33" i="2" s="1"/>
  <c r="S32" i="2"/>
  <c r="R32" i="2"/>
  <c r="Q32" i="2"/>
  <c r="P32" i="2"/>
  <c r="E32" i="2"/>
  <c r="U32" i="2" s="1"/>
  <c r="U31" i="2"/>
  <c r="S31" i="2"/>
  <c r="R31" i="2"/>
  <c r="Q31" i="2"/>
  <c r="P31" i="2"/>
  <c r="E31" i="2"/>
  <c r="T30" i="2"/>
  <c r="S30" i="2"/>
  <c r="R30" i="2"/>
  <c r="Q30" i="2"/>
  <c r="P30" i="2"/>
  <c r="E30" i="2"/>
  <c r="S29" i="2"/>
  <c r="R29" i="2"/>
  <c r="Q29" i="2"/>
  <c r="P29" i="2"/>
  <c r="E29" i="2"/>
  <c r="S28" i="2"/>
  <c r="R28" i="2"/>
  <c r="S27" i="2"/>
  <c r="R27" i="2"/>
  <c r="Q27" i="2"/>
  <c r="P27" i="2"/>
  <c r="E27" i="2"/>
  <c r="U27" i="2" s="1"/>
  <c r="S26" i="2"/>
  <c r="R26" i="2"/>
  <c r="Q26" i="2"/>
  <c r="P26" i="2"/>
  <c r="E26" i="2"/>
  <c r="U26" i="2" s="1"/>
  <c r="S25" i="2"/>
  <c r="R25" i="2"/>
  <c r="Q25" i="2"/>
  <c r="P25" i="2"/>
  <c r="E25" i="2"/>
  <c r="U25" i="2" s="1"/>
  <c r="S24" i="2"/>
  <c r="R24" i="2"/>
  <c r="Q24" i="2"/>
  <c r="P24" i="2"/>
  <c r="E24" i="2"/>
  <c r="U24" i="2" s="1"/>
  <c r="S23" i="2"/>
  <c r="R23" i="2"/>
  <c r="Q23" i="2"/>
  <c r="P23" i="2"/>
  <c r="E23" i="2"/>
  <c r="T23" i="2" s="1"/>
  <c r="S22" i="2"/>
  <c r="R22" i="2"/>
  <c r="Q22" i="2"/>
  <c r="P22" i="2"/>
  <c r="E22" i="2"/>
  <c r="U22" i="2" s="1"/>
  <c r="T21" i="2"/>
  <c r="S21" i="2"/>
  <c r="R21" i="2"/>
  <c r="Q21" i="2"/>
  <c r="P21" i="2"/>
  <c r="E21" i="2"/>
  <c r="U21" i="2" s="1"/>
  <c r="S20" i="2"/>
  <c r="R20" i="2"/>
  <c r="Q20" i="2"/>
  <c r="P20" i="2"/>
  <c r="E20" i="2"/>
  <c r="T20" i="2" s="1"/>
  <c r="S19" i="2"/>
  <c r="R19" i="2"/>
  <c r="Q19" i="2"/>
  <c r="P19" i="2"/>
  <c r="E19" i="2"/>
  <c r="U19" i="2" s="1"/>
  <c r="U18" i="2"/>
  <c r="T18" i="2"/>
  <c r="S18" i="2"/>
  <c r="R18" i="2"/>
  <c r="Q18" i="2"/>
  <c r="P18" i="2"/>
  <c r="E18" i="2"/>
  <c r="T17" i="2"/>
  <c r="S17" i="2"/>
  <c r="R17" i="2"/>
  <c r="Q17" i="2"/>
  <c r="P17" i="2"/>
  <c r="E17" i="2"/>
  <c r="U17" i="2" s="1"/>
  <c r="S16" i="2"/>
  <c r="R16" i="2"/>
  <c r="Q16" i="2"/>
  <c r="P16" i="2"/>
  <c r="E16" i="2"/>
  <c r="U16" i="2" s="1"/>
  <c r="S15" i="2"/>
  <c r="R15" i="2"/>
  <c r="Q15" i="2"/>
  <c r="P15" i="2"/>
  <c r="E15" i="2"/>
  <c r="T15" i="2" s="1"/>
  <c r="T14" i="2"/>
  <c r="S14" i="2"/>
  <c r="R14" i="2"/>
  <c r="Q14" i="2"/>
  <c r="P14" i="2"/>
  <c r="E14" i="2"/>
  <c r="T13" i="2"/>
  <c r="S13" i="2"/>
  <c r="R13" i="2"/>
  <c r="Q13" i="2"/>
  <c r="P13" i="2"/>
  <c r="E13" i="2"/>
  <c r="U13" i="2" s="1"/>
  <c r="S12" i="2"/>
  <c r="R12" i="2"/>
  <c r="Q12" i="2"/>
  <c r="P12" i="2"/>
  <c r="E12" i="2"/>
  <c r="U12" i="2" s="1"/>
  <c r="T11" i="2"/>
  <c r="S11" i="2"/>
  <c r="R11" i="2"/>
  <c r="Q11" i="2"/>
  <c r="P11" i="2"/>
  <c r="E11" i="2"/>
  <c r="U11" i="2" s="1"/>
  <c r="U10" i="2"/>
  <c r="T10" i="2"/>
  <c r="S10" i="2"/>
  <c r="R10" i="2"/>
  <c r="Q10" i="2"/>
  <c r="P10" i="2"/>
  <c r="E10" i="2"/>
  <c r="S64" i="1"/>
  <c r="R64" i="1"/>
  <c r="Q64" i="1"/>
  <c r="P64" i="1"/>
  <c r="E64" i="1"/>
  <c r="U64" i="1" s="1"/>
  <c r="S63" i="1"/>
  <c r="R63" i="1"/>
  <c r="Q63" i="1"/>
  <c r="P63" i="1"/>
  <c r="E63" i="1"/>
  <c r="U63" i="1" s="1"/>
  <c r="R62" i="1"/>
  <c r="S60" i="1"/>
  <c r="R60" i="1"/>
  <c r="Q60" i="1"/>
  <c r="P60" i="1"/>
  <c r="E60" i="1"/>
  <c r="T60" i="1" s="1"/>
  <c r="T59" i="1"/>
  <c r="S59" i="1"/>
  <c r="R59" i="1"/>
  <c r="Q59" i="1"/>
  <c r="P59" i="1"/>
  <c r="E59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6" i="1"/>
  <c r="R56" i="1"/>
  <c r="S55" i="1"/>
  <c r="R55" i="1"/>
  <c r="Q55" i="1"/>
  <c r="P55" i="1"/>
  <c r="E55" i="1"/>
  <c r="T55" i="1" s="1"/>
  <c r="S54" i="1"/>
  <c r="R54" i="1"/>
  <c r="Q54" i="1"/>
  <c r="P54" i="1"/>
  <c r="E54" i="1"/>
  <c r="U54" i="1" s="1"/>
  <c r="S53" i="1"/>
  <c r="R53" i="1"/>
  <c r="Q53" i="1"/>
  <c r="P53" i="1"/>
  <c r="E53" i="1"/>
  <c r="U53" i="1" s="1"/>
  <c r="S52" i="1"/>
  <c r="R52" i="1"/>
  <c r="Q52" i="1"/>
  <c r="P52" i="1"/>
  <c r="E52" i="1"/>
  <c r="U52" i="1" s="1"/>
  <c r="S51" i="1"/>
  <c r="R51" i="1"/>
  <c r="Q51" i="1"/>
  <c r="P51" i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U45" i="1"/>
  <c r="S45" i="1"/>
  <c r="R45" i="1"/>
  <c r="Q45" i="1"/>
  <c r="P45" i="1"/>
  <c r="E45" i="1"/>
  <c r="R44" i="1"/>
  <c r="S42" i="1"/>
  <c r="R42" i="1"/>
  <c r="Q42" i="1"/>
  <c r="P42" i="1"/>
  <c r="E42" i="1"/>
  <c r="U42" i="1" s="1"/>
  <c r="S41" i="1"/>
  <c r="R41" i="1"/>
  <c r="Q41" i="1"/>
  <c r="P41" i="1"/>
  <c r="E41" i="1"/>
  <c r="T41" i="1" s="1"/>
  <c r="T40" i="1"/>
  <c r="S40" i="1"/>
  <c r="R40" i="1"/>
  <c r="Q40" i="1"/>
  <c r="P40" i="1"/>
  <c r="E40" i="1"/>
  <c r="U40" i="1" s="1"/>
  <c r="T39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U37" i="1" s="1"/>
  <c r="U36" i="1"/>
  <c r="S36" i="1"/>
  <c r="R36" i="1"/>
  <c r="Q36" i="1"/>
  <c r="P36" i="1"/>
  <c r="E36" i="1"/>
  <c r="T35" i="1"/>
  <c r="S35" i="1"/>
  <c r="R35" i="1"/>
  <c r="Q35" i="1"/>
  <c r="P35" i="1"/>
  <c r="E35" i="1"/>
  <c r="U35" i="1" s="1"/>
  <c r="S34" i="1"/>
  <c r="R34" i="1"/>
  <c r="Q34" i="1"/>
  <c r="P34" i="1"/>
  <c r="E34" i="1"/>
  <c r="U34" i="1" s="1"/>
  <c r="S33" i="1"/>
  <c r="R33" i="1"/>
  <c r="Q33" i="1"/>
  <c r="P33" i="1"/>
  <c r="E33" i="1"/>
  <c r="T33" i="1" s="1"/>
  <c r="S32" i="1"/>
  <c r="R32" i="1"/>
  <c r="Q32" i="1"/>
  <c r="P32" i="1"/>
  <c r="E32" i="1"/>
  <c r="U32" i="1" s="1"/>
  <c r="S31" i="1"/>
  <c r="R31" i="1"/>
  <c r="Q31" i="1"/>
  <c r="P31" i="1"/>
  <c r="E31" i="1"/>
  <c r="U31" i="1" s="1"/>
  <c r="S30" i="1"/>
  <c r="R30" i="1"/>
  <c r="Q30" i="1"/>
  <c r="P30" i="1"/>
  <c r="E30" i="1"/>
  <c r="U30" i="1" s="1"/>
  <c r="T29" i="1"/>
  <c r="S29" i="1"/>
  <c r="R29" i="1"/>
  <c r="Q29" i="1"/>
  <c r="P29" i="1"/>
  <c r="E29" i="1"/>
  <c r="U29" i="1" s="1"/>
  <c r="S27" i="1"/>
  <c r="R27" i="1"/>
  <c r="Q27" i="1"/>
  <c r="P27" i="1"/>
  <c r="E27" i="1"/>
  <c r="U27" i="1" s="1"/>
  <c r="S26" i="1"/>
  <c r="R26" i="1"/>
  <c r="Q26" i="1"/>
  <c r="P26" i="1"/>
  <c r="E26" i="1"/>
  <c r="U26" i="1" s="1"/>
  <c r="S25" i="1"/>
  <c r="R25" i="1"/>
  <c r="Q25" i="1"/>
  <c r="P25" i="1"/>
  <c r="E25" i="1"/>
  <c r="U25" i="1" s="1"/>
  <c r="T24" i="1"/>
  <c r="S24" i="1"/>
  <c r="R24" i="1"/>
  <c r="Q24" i="1"/>
  <c r="P24" i="1"/>
  <c r="E24" i="1"/>
  <c r="U24" i="1" s="1"/>
  <c r="U23" i="1"/>
  <c r="S23" i="1"/>
  <c r="R23" i="1"/>
  <c r="Q23" i="1"/>
  <c r="P23" i="1"/>
  <c r="T23" i="1" s="1"/>
  <c r="E23" i="1"/>
  <c r="S22" i="1"/>
  <c r="R22" i="1"/>
  <c r="Q22" i="1"/>
  <c r="P22" i="1"/>
  <c r="E22" i="1"/>
  <c r="U22" i="1" s="1"/>
  <c r="S21" i="1"/>
  <c r="R21" i="1"/>
  <c r="Q21" i="1"/>
  <c r="P21" i="1"/>
  <c r="E21" i="1"/>
  <c r="U21" i="1" s="1"/>
  <c r="U20" i="1"/>
  <c r="S20" i="1"/>
  <c r="R20" i="1"/>
  <c r="Q20" i="1"/>
  <c r="P20" i="1"/>
  <c r="E20" i="1"/>
  <c r="T20" i="1" s="1"/>
  <c r="S19" i="1"/>
  <c r="R19" i="1"/>
  <c r="Q19" i="1"/>
  <c r="P19" i="1"/>
  <c r="E19" i="1"/>
  <c r="U19" i="1" s="1"/>
  <c r="S18" i="1"/>
  <c r="R18" i="1"/>
  <c r="Q18" i="1"/>
  <c r="P18" i="1"/>
  <c r="E18" i="1"/>
  <c r="T18" i="1" s="1"/>
  <c r="U17" i="1"/>
  <c r="S17" i="1"/>
  <c r="R17" i="1"/>
  <c r="Q17" i="1"/>
  <c r="P17" i="1"/>
  <c r="E17" i="1"/>
  <c r="T17" i="1" s="1"/>
  <c r="S16" i="1"/>
  <c r="R16" i="1"/>
  <c r="Q16" i="1"/>
  <c r="P16" i="1"/>
  <c r="T16" i="1" s="1"/>
  <c r="E16" i="1"/>
  <c r="S15" i="1"/>
  <c r="R15" i="1"/>
  <c r="Q15" i="1"/>
  <c r="P15" i="1"/>
  <c r="E15" i="1"/>
  <c r="U15" i="1" s="1"/>
  <c r="S14" i="1"/>
  <c r="R14" i="1"/>
  <c r="Q14" i="1"/>
  <c r="P14" i="1"/>
  <c r="E14" i="1"/>
  <c r="T14" i="1" s="1"/>
  <c r="S13" i="1"/>
  <c r="R13" i="1"/>
  <c r="Q13" i="1"/>
  <c r="P13" i="1"/>
  <c r="E13" i="1"/>
  <c r="S12" i="1"/>
  <c r="R12" i="1"/>
  <c r="Q12" i="1"/>
  <c r="P12" i="1"/>
  <c r="E12" i="1"/>
  <c r="T12" i="1" s="1"/>
  <c r="S11" i="1"/>
  <c r="R11" i="1"/>
  <c r="Q11" i="1"/>
  <c r="P11" i="1"/>
  <c r="E11" i="1"/>
  <c r="U11" i="1" s="1"/>
  <c r="U10" i="1"/>
  <c r="S10" i="1"/>
  <c r="R10" i="1"/>
  <c r="Q10" i="1"/>
  <c r="P10" i="1"/>
  <c r="E10" i="1"/>
  <c r="R9" i="1"/>
  <c r="U27" i="13" l="1"/>
  <c r="T27" i="13"/>
  <c r="T16" i="3"/>
  <c r="T31" i="3"/>
  <c r="T33" i="6"/>
  <c r="U23" i="9"/>
  <c r="U45" i="9"/>
  <c r="U63" i="12"/>
  <c r="T63" i="12"/>
  <c r="U64" i="13"/>
  <c r="T64" i="13"/>
  <c r="U13" i="15"/>
  <c r="U64" i="15"/>
  <c r="T64" i="15"/>
  <c r="T12" i="17"/>
  <c r="U12" i="17"/>
  <c r="U40" i="17"/>
  <c r="T40" i="17"/>
  <c r="U55" i="18"/>
  <c r="T55" i="18"/>
  <c r="U55" i="21"/>
  <c r="T55" i="21"/>
  <c r="T29" i="29"/>
  <c r="U29" i="29"/>
  <c r="U12" i="13"/>
  <c r="T12" i="13"/>
  <c r="T26" i="2"/>
  <c r="Q62" i="4"/>
  <c r="T31" i="9"/>
  <c r="T33" i="10"/>
  <c r="U53" i="12"/>
  <c r="T53" i="12"/>
  <c r="U51" i="14"/>
  <c r="T51" i="14"/>
  <c r="T45" i="15"/>
  <c r="U45" i="15"/>
  <c r="U45" i="19"/>
  <c r="T45" i="19"/>
  <c r="U26" i="21"/>
  <c r="T26" i="21"/>
  <c r="T26" i="1"/>
  <c r="U21" i="22"/>
  <c r="T21" i="22"/>
  <c r="T36" i="1"/>
  <c r="T38" i="1"/>
  <c r="T53" i="1"/>
  <c r="T64" i="1"/>
  <c r="T31" i="2"/>
  <c r="T58" i="2"/>
  <c r="U33" i="3"/>
  <c r="T12" i="4"/>
  <c r="T45" i="4"/>
  <c r="U49" i="4"/>
  <c r="E62" i="6"/>
  <c r="U62" i="6" s="1"/>
  <c r="P62" i="7"/>
  <c r="Q44" i="9"/>
  <c r="Q43" i="9" s="1"/>
  <c r="Q28" i="11"/>
  <c r="T20" i="12"/>
  <c r="U20" i="12"/>
  <c r="T36" i="12"/>
  <c r="U36" i="12"/>
  <c r="U16" i="13"/>
  <c r="T16" i="13"/>
  <c r="U54" i="13"/>
  <c r="T54" i="13"/>
  <c r="T17" i="15"/>
  <c r="U17" i="15"/>
  <c r="U63" i="16"/>
  <c r="T63" i="16"/>
  <c r="U24" i="18"/>
  <c r="T24" i="18"/>
  <c r="T11" i="21"/>
  <c r="U11" i="21"/>
  <c r="U14" i="22"/>
  <c r="T14" i="22"/>
  <c r="U12" i="29"/>
  <c r="T12" i="29"/>
  <c r="U26" i="24"/>
  <c r="T26" i="24"/>
  <c r="T31" i="1"/>
  <c r="U25" i="12"/>
  <c r="T25" i="12"/>
  <c r="T21" i="15"/>
  <c r="U21" i="15"/>
  <c r="U54" i="29"/>
  <c r="T54" i="29"/>
  <c r="T15" i="1"/>
  <c r="U20" i="2"/>
  <c r="T27" i="2"/>
  <c r="U39" i="2"/>
  <c r="T24" i="3"/>
  <c r="T42" i="3"/>
  <c r="T46" i="3"/>
  <c r="T49" i="3"/>
  <c r="T25" i="4"/>
  <c r="U33" i="4"/>
  <c r="T59" i="4"/>
  <c r="U16" i="5"/>
  <c r="T19" i="5"/>
  <c r="T23" i="5"/>
  <c r="T39" i="5"/>
  <c r="T60" i="5"/>
  <c r="U16" i="6"/>
  <c r="T10" i="7"/>
  <c r="T27" i="7"/>
  <c r="U31" i="7"/>
  <c r="U39" i="7"/>
  <c r="T47" i="7"/>
  <c r="T53" i="7"/>
  <c r="T58" i="7"/>
  <c r="T22" i="8"/>
  <c r="T55" i="8"/>
  <c r="T19" i="9"/>
  <c r="U24" i="9"/>
  <c r="U31" i="9"/>
  <c r="T32" i="9"/>
  <c r="T37" i="9"/>
  <c r="U46" i="9"/>
  <c r="T23" i="10"/>
  <c r="T30" i="10"/>
  <c r="T55" i="10"/>
  <c r="T57" i="10"/>
  <c r="T20" i="11"/>
  <c r="U39" i="11"/>
  <c r="U33" i="12"/>
  <c r="T33" i="12"/>
  <c r="U13" i="13"/>
  <c r="T13" i="13"/>
  <c r="U48" i="13"/>
  <c r="T48" i="13"/>
  <c r="U63" i="13"/>
  <c r="T63" i="13"/>
  <c r="U58" i="17"/>
  <c r="T58" i="17"/>
  <c r="U16" i="19"/>
  <c r="T16" i="19"/>
  <c r="T25" i="22"/>
  <c r="U25" i="22"/>
  <c r="T19" i="25"/>
  <c r="U19" i="25"/>
  <c r="T59" i="27"/>
  <c r="U59" i="27"/>
  <c r="U37" i="28"/>
  <c r="T37" i="28"/>
  <c r="U34" i="13"/>
  <c r="T34" i="13"/>
  <c r="U55" i="13"/>
  <c r="T55" i="13"/>
  <c r="U23" i="24"/>
  <c r="T23" i="24"/>
  <c r="T25" i="1"/>
  <c r="T30" i="1"/>
  <c r="T37" i="1"/>
  <c r="T32" i="2"/>
  <c r="U59" i="2"/>
  <c r="T12" i="3"/>
  <c r="T35" i="3"/>
  <c r="T45" i="3"/>
  <c r="T63" i="3"/>
  <c r="U21" i="4"/>
  <c r="T24" i="4"/>
  <c r="T48" i="4"/>
  <c r="T57" i="4"/>
  <c r="T22" i="5"/>
  <c r="T31" i="5"/>
  <c r="U33" i="5"/>
  <c r="T35" i="5"/>
  <c r="T55" i="5"/>
  <c r="U30" i="6"/>
  <c r="T37" i="6"/>
  <c r="T45" i="6"/>
  <c r="U54" i="6"/>
  <c r="T64" i="6"/>
  <c r="T26" i="7"/>
  <c r="P9" i="8"/>
  <c r="T21" i="8"/>
  <c r="U26" i="8"/>
  <c r="T34" i="8"/>
  <c r="T59" i="8"/>
  <c r="T27" i="9"/>
  <c r="T33" i="9"/>
  <c r="T36" i="9"/>
  <c r="U52" i="9"/>
  <c r="T14" i="10"/>
  <c r="T18" i="10"/>
  <c r="T22" i="10"/>
  <c r="T29" i="10"/>
  <c r="T36" i="10"/>
  <c r="T39" i="10"/>
  <c r="T12" i="11"/>
  <c r="T23" i="11"/>
  <c r="T30" i="11"/>
  <c r="U46" i="11"/>
  <c r="U48" i="11"/>
  <c r="T51" i="11"/>
  <c r="T21" i="12"/>
  <c r="U26" i="12"/>
  <c r="T26" i="12"/>
  <c r="U30" i="12"/>
  <c r="T30" i="12"/>
  <c r="U46" i="12"/>
  <c r="T46" i="12"/>
  <c r="T17" i="14"/>
  <c r="U17" i="14"/>
  <c r="U50" i="14"/>
  <c r="T50" i="14"/>
  <c r="U57" i="15"/>
  <c r="T57" i="15"/>
  <c r="T47" i="16"/>
  <c r="U47" i="16"/>
  <c r="U30" i="18"/>
  <c r="T30" i="18"/>
  <c r="U30" i="20"/>
  <c r="T30" i="20"/>
  <c r="U51" i="21"/>
  <c r="T51" i="21"/>
  <c r="T59" i="24"/>
  <c r="U59" i="24"/>
  <c r="U25" i="26"/>
  <c r="T25" i="26"/>
  <c r="U31" i="13"/>
  <c r="T31" i="13"/>
  <c r="U57" i="18"/>
  <c r="T57" i="18"/>
  <c r="U47" i="24"/>
  <c r="T47" i="24"/>
  <c r="T46" i="2"/>
  <c r="U16" i="1"/>
  <c r="U60" i="1"/>
  <c r="U23" i="2"/>
  <c r="U33" i="2"/>
  <c r="T38" i="2"/>
  <c r="T55" i="2"/>
  <c r="U23" i="3"/>
  <c r="T60" i="4"/>
  <c r="T15" i="5"/>
  <c r="T47" i="5"/>
  <c r="U51" i="5"/>
  <c r="T59" i="5"/>
  <c r="T21" i="6"/>
  <c r="U25" i="6"/>
  <c r="U31" i="6"/>
  <c r="Q56" i="6"/>
  <c r="U35" i="7"/>
  <c r="T46" i="7"/>
  <c r="T23" i="9"/>
  <c r="T45" i="9"/>
  <c r="U55" i="9"/>
  <c r="T60" i="9"/>
  <c r="U27" i="10"/>
  <c r="T31" i="10"/>
  <c r="T51" i="10"/>
  <c r="U19" i="11"/>
  <c r="U31" i="11"/>
  <c r="T38" i="11"/>
  <c r="U60" i="13"/>
  <c r="T60" i="13"/>
  <c r="U12" i="14"/>
  <c r="U10" i="16"/>
  <c r="U32" i="17"/>
  <c r="T32" i="17"/>
  <c r="U16" i="20"/>
  <c r="T16" i="20"/>
  <c r="T48" i="21"/>
  <c r="U48" i="21"/>
  <c r="T34" i="12"/>
  <c r="T38" i="12"/>
  <c r="T48" i="12"/>
  <c r="U14" i="13"/>
  <c r="T32" i="13"/>
  <c r="U33" i="14"/>
  <c r="T34" i="14"/>
  <c r="T14" i="15"/>
  <c r="T22" i="15"/>
  <c r="T33" i="15"/>
  <c r="T36" i="15"/>
  <c r="T50" i="15"/>
  <c r="Q62" i="15"/>
  <c r="T17" i="16"/>
  <c r="U59" i="16"/>
  <c r="T25" i="17"/>
  <c r="T30" i="17"/>
  <c r="T35" i="17"/>
  <c r="U55" i="17"/>
  <c r="T17" i="18"/>
  <c r="T37" i="18"/>
  <c r="T22" i="19"/>
  <c r="T59" i="19"/>
  <c r="T14" i="20"/>
  <c r="T26" i="20"/>
  <c r="U34" i="20"/>
  <c r="T37" i="20"/>
  <c r="U46" i="20"/>
  <c r="U21" i="21"/>
  <c r="T24" i="21"/>
  <c r="T33" i="21"/>
  <c r="U46" i="21"/>
  <c r="T53" i="21"/>
  <c r="T59" i="21"/>
  <c r="U32" i="22"/>
  <c r="T58" i="22"/>
  <c r="U15" i="23"/>
  <c r="T54" i="23"/>
  <c r="T14" i="24"/>
  <c r="T20" i="24"/>
  <c r="U52" i="25"/>
  <c r="T52" i="25"/>
  <c r="E56" i="25"/>
  <c r="U56" i="25" s="1"/>
  <c r="Q62" i="25"/>
  <c r="T27" i="26"/>
  <c r="U53" i="26"/>
  <c r="T42" i="27"/>
  <c r="T47" i="28"/>
  <c r="U36" i="30"/>
  <c r="T52" i="30"/>
  <c r="U52" i="30"/>
  <c r="T16" i="31"/>
  <c r="U16" i="31"/>
  <c r="T32" i="31"/>
  <c r="U23" i="13"/>
  <c r="E62" i="14"/>
  <c r="U62" i="14" s="1"/>
  <c r="T50" i="20"/>
  <c r="U58" i="20"/>
  <c r="T20" i="21"/>
  <c r="T32" i="21"/>
  <c r="U40" i="21"/>
  <c r="T45" i="21"/>
  <c r="T12" i="22"/>
  <c r="U27" i="22"/>
  <c r="U33" i="22"/>
  <c r="T35" i="22"/>
  <c r="T39" i="22"/>
  <c r="T52" i="22"/>
  <c r="T22" i="23"/>
  <c r="T26" i="23"/>
  <c r="T36" i="24"/>
  <c r="U24" i="25"/>
  <c r="U47" i="25"/>
  <c r="T34" i="26"/>
  <c r="U54" i="26"/>
  <c r="T54" i="26"/>
  <c r="U25" i="27"/>
  <c r="T50" i="27"/>
  <c r="U13" i="29"/>
  <c r="T16" i="29"/>
  <c r="U27" i="29"/>
  <c r="T27" i="29"/>
  <c r="T37" i="29"/>
  <c r="U37" i="29"/>
  <c r="U24" i="30"/>
  <c r="T24" i="30"/>
  <c r="M8" i="6"/>
  <c r="M61" i="6" s="1"/>
  <c r="M65" i="6" s="1"/>
  <c r="T33" i="13"/>
  <c r="T23" i="16"/>
  <c r="U27" i="16"/>
  <c r="U17" i="17"/>
  <c r="U20" i="17"/>
  <c r="T23" i="17"/>
  <c r="T29" i="17"/>
  <c r="T33" i="17"/>
  <c r="U51" i="17"/>
  <c r="T26" i="18"/>
  <c r="T35" i="18"/>
  <c r="T51" i="18"/>
  <c r="P62" i="18"/>
  <c r="U21" i="19"/>
  <c r="T47" i="19"/>
  <c r="T58" i="19"/>
  <c r="T13" i="20"/>
  <c r="T21" i="20"/>
  <c r="T25" i="20"/>
  <c r="T32" i="20"/>
  <c r="T49" i="20"/>
  <c r="T12" i="21"/>
  <c r="U52" i="21"/>
  <c r="U58" i="21"/>
  <c r="T26" i="22"/>
  <c r="T18" i="23"/>
  <c r="T13" i="24"/>
  <c r="T32" i="24"/>
  <c r="U34" i="24"/>
  <c r="T34" i="24"/>
  <c r="T25" i="25"/>
  <c r="T31" i="25"/>
  <c r="T53" i="25"/>
  <c r="T14" i="26"/>
  <c r="U20" i="26"/>
  <c r="T24" i="26"/>
  <c r="U24" i="26"/>
  <c r="T40" i="26"/>
  <c r="T60" i="26"/>
  <c r="T33" i="27"/>
  <c r="P44" i="27"/>
  <c r="T51" i="27"/>
  <c r="U51" i="27"/>
  <c r="T14" i="28"/>
  <c r="T34" i="29"/>
  <c r="U34" i="29"/>
  <c r="T59" i="29"/>
  <c r="T48" i="31"/>
  <c r="U60" i="31"/>
  <c r="T60" i="31"/>
  <c r="B8" i="20"/>
  <c r="K8" i="20"/>
  <c r="T21" i="14"/>
  <c r="U30" i="14"/>
  <c r="T36" i="14"/>
  <c r="T16" i="15"/>
  <c r="T20" i="15"/>
  <c r="U30" i="15"/>
  <c r="T55" i="15"/>
  <c r="T63" i="15"/>
  <c r="U13" i="16"/>
  <c r="T22" i="16"/>
  <c r="T26" i="16"/>
  <c r="T42" i="16"/>
  <c r="U10" i="17"/>
  <c r="T16" i="17"/>
  <c r="T50" i="17"/>
  <c r="T20" i="18"/>
  <c r="T25" i="18"/>
  <c r="T34" i="18"/>
  <c r="T47" i="18"/>
  <c r="U58" i="18"/>
  <c r="T17" i="19"/>
  <c r="T39" i="19"/>
  <c r="T46" i="19"/>
  <c r="T55" i="19"/>
  <c r="T57" i="19"/>
  <c r="T20" i="20"/>
  <c r="T31" i="20"/>
  <c r="T39" i="20"/>
  <c r="T16" i="21"/>
  <c r="U19" i="21"/>
  <c r="T31" i="21"/>
  <c r="T39" i="21"/>
  <c r="T57" i="21"/>
  <c r="U15" i="22"/>
  <c r="T22" i="22"/>
  <c r="U34" i="22"/>
  <c r="U38" i="22"/>
  <c r="T48" i="22"/>
  <c r="U51" i="22"/>
  <c r="T55" i="22"/>
  <c r="U60" i="22"/>
  <c r="U31" i="23"/>
  <c r="T27" i="24"/>
  <c r="T54" i="24"/>
  <c r="U21" i="26"/>
  <c r="T21" i="26"/>
  <c r="U38" i="26"/>
  <c r="T38" i="26"/>
  <c r="T46" i="26"/>
  <c r="T55" i="26"/>
  <c r="U17" i="27"/>
  <c r="U24" i="27"/>
  <c r="T49" i="27"/>
  <c r="T57" i="29"/>
  <c r="U57" i="29"/>
  <c r="U54" i="30"/>
  <c r="T54" i="30"/>
  <c r="U18" i="31"/>
  <c r="T18" i="31"/>
  <c r="T31" i="12"/>
  <c r="U36" i="13"/>
  <c r="T14" i="14"/>
  <c r="U22" i="14"/>
  <c r="U31" i="15"/>
  <c r="U13" i="18"/>
  <c r="T33" i="24"/>
  <c r="T18" i="27"/>
  <c r="U18" i="27"/>
  <c r="T47" i="27"/>
  <c r="U47" i="27"/>
  <c r="T10" i="28"/>
  <c r="U53" i="28"/>
  <c r="T53" i="28"/>
  <c r="T26" i="30"/>
  <c r="U26" i="30"/>
  <c r="T45" i="31"/>
  <c r="U45" i="31"/>
  <c r="J8" i="15"/>
  <c r="P44" i="18"/>
  <c r="T17" i="25"/>
  <c r="U17" i="25"/>
  <c r="U58" i="25"/>
  <c r="T58" i="25"/>
  <c r="T25" i="28"/>
  <c r="U25" i="28"/>
  <c r="T40" i="31"/>
  <c r="U40" i="31"/>
  <c r="U54" i="31"/>
  <c r="T54" i="31"/>
  <c r="M8" i="30"/>
  <c r="T33" i="19"/>
  <c r="T23" i="21"/>
  <c r="U30" i="26"/>
  <c r="T30" i="26"/>
  <c r="U38" i="27"/>
  <c r="T38" i="27"/>
  <c r="T25" i="29"/>
  <c r="U25" i="29"/>
  <c r="U46" i="29"/>
  <c r="T46" i="29"/>
  <c r="S28" i="30"/>
  <c r="T23" i="31"/>
  <c r="U23" i="31"/>
  <c r="T37" i="31"/>
  <c r="U37" i="31"/>
  <c r="U50" i="25"/>
  <c r="T13" i="26"/>
  <c r="T33" i="26"/>
  <c r="U52" i="26"/>
  <c r="T27" i="27"/>
  <c r="T32" i="27"/>
  <c r="U21" i="28"/>
  <c r="T23" i="28"/>
  <c r="U31" i="28"/>
  <c r="U32" i="28"/>
  <c r="T41" i="28"/>
  <c r="T55" i="28"/>
  <c r="T60" i="28"/>
  <c r="U21" i="29"/>
  <c r="U30" i="29"/>
  <c r="T55" i="29"/>
  <c r="T23" i="30"/>
  <c r="T37" i="30"/>
  <c r="T46" i="30"/>
  <c r="U29" i="31"/>
  <c r="U57" i="31"/>
  <c r="O61" i="30"/>
  <c r="O65" i="30" s="1"/>
  <c r="B61" i="21"/>
  <c r="B65" i="21" s="1"/>
  <c r="R9" i="16"/>
  <c r="G8" i="13"/>
  <c r="O8" i="13"/>
  <c r="R9" i="9"/>
  <c r="W8" i="6"/>
  <c r="H8" i="27"/>
  <c r="I8" i="24"/>
  <c r="I8" i="16"/>
  <c r="R28" i="13"/>
  <c r="R28" i="7"/>
  <c r="O8" i="6"/>
  <c r="O61" i="6" s="1"/>
  <c r="O65" i="6" s="1"/>
  <c r="F43" i="31"/>
  <c r="F61" i="31" s="1"/>
  <c r="F65" i="31" s="1"/>
  <c r="J43" i="16"/>
  <c r="R43" i="16" s="1"/>
  <c r="M43" i="24"/>
  <c r="F43" i="21"/>
  <c r="M43" i="8"/>
  <c r="B43" i="6"/>
  <c r="L43" i="3"/>
  <c r="G43" i="2"/>
  <c r="O43" i="2"/>
  <c r="U13" i="28"/>
  <c r="F8" i="27"/>
  <c r="B8" i="25"/>
  <c r="F8" i="24"/>
  <c r="N8" i="24"/>
  <c r="C8" i="21"/>
  <c r="H8" i="18"/>
  <c r="G8" i="12"/>
  <c r="G61" i="12" s="1"/>
  <c r="G65" i="12" s="1"/>
  <c r="O8" i="12"/>
  <c r="I8" i="7"/>
  <c r="G8" i="4"/>
  <c r="G61" i="4" s="1"/>
  <c r="G65" i="4" s="1"/>
  <c r="O8" i="4"/>
  <c r="H8" i="2"/>
  <c r="W8" i="2"/>
  <c r="H8" i="22"/>
  <c r="N8" i="20"/>
  <c r="N61" i="20" s="1"/>
  <c r="N65" i="20" s="1"/>
  <c r="J8" i="16"/>
  <c r="K8" i="13"/>
  <c r="F8" i="12"/>
  <c r="D8" i="7"/>
  <c r="L43" i="21"/>
  <c r="B43" i="16"/>
  <c r="D43" i="15"/>
  <c r="M43" i="15"/>
  <c r="I43" i="11"/>
  <c r="J43" i="3"/>
  <c r="R43" i="3" s="1"/>
  <c r="L43" i="2"/>
  <c r="V43" i="30"/>
  <c r="V43" i="26"/>
  <c r="V43" i="22"/>
  <c r="F43" i="1"/>
  <c r="B43" i="25"/>
  <c r="B61" i="25" s="1"/>
  <c r="B65" i="25" s="1"/>
  <c r="I43" i="23"/>
  <c r="I43" i="15"/>
  <c r="H43" i="10"/>
  <c r="H43" i="2"/>
  <c r="C8" i="25"/>
  <c r="L8" i="25"/>
  <c r="G8" i="24"/>
  <c r="G61" i="24" s="1"/>
  <c r="G65" i="24" s="1"/>
  <c r="O8" i="24"/>
  <c r="O61" i="24" s="1"/>
  <c r="O65" i="24" s="1"/>
  <c r="W8" i="24"/>
  <c r="B8" i="24"/>
  <c r="G43" i="28"/>
  <c r="F43" i="15"/>
  <c r="N43" i="15"/>
  <c r="J43" i="11"/>
  <c r="R43" i="11" s="1"/>
  <c r="M43" i="2"/>
  <c r="M61" i="2" s="1"/>
  <c r="M65" i="2" s="1"/>
  <c r="W43" i="30"/>
  <c r="W43" i="26"/>
  <c r="W43" i="22"/>
  <c r="W43" i="14"/>
  <c r="K43" i="28"/>
  <c r="S43" i="28" s="1"/>
  <c r="F43" i="19"/>
  <c r="L43" i="17"/>
  <c r="F43" i="11"/>
  <c r="G43" i="8"/>
  <c r="G61" i="8" s="1"/>
  <c r="G65" i="8" s="1"/>
  <c r="O43" i="8"/>
  <c r="B43" i="4"/>
  <c r="K43" i="4"/>
  <c r="S43" i="4" s="1"/>
  <c r="W43" i="28"/>
  <c r="W43" i="12"/>
  <c r="T23" i="26"/>
  <c r="T46" i="27"/>
  <c r="U10" i="29"/>
  <c r="T31" i="30"/>
  <c r="M61" i="29"/>
  <c r="M65" i="29" s="1"/>
  <c r="J8" i="19"/>
  <c r="D8" i="10"/>
  <c r="M8" i="10"/>
  <c r="S9" i="7"/>
  <c r="J8" i="3"/>
  <c r="R8" i="3" s="1"/>
  <c r="R9" i="2"/>
  <c r="L8" i="1"/>
  <c r="R28" i="30"/>
  <c r="H8" i="28"/>
  <c r="C8" i="8"/>
  <c r="M8" i="5"/>
  <c r="F8" i="2"/>
  <c r="F61" i="2" s="1"/>
  <c r="N8" i="2"/>
  <c r="N61" i="2" s="1"/>
  <c r="N65" i="2" s="1"/>
  <c r="J43" i="1"/>
  <c r="R43" i="1" s="1"/>
  <c r="I43" i="30"/>
  <c r="I43" i="27"/>
  <c r="L43" i="26"/>
  <c r="I43" i="19"/>
  <c r="I43" i="14"/>
  <c r="M43" i="10"/>
  <c r="W43" i="10"/>
  <c r="V43" i="6"/>
  <c r="V61" i="6" s="1"/>
  <c r="V65" i="6" s="1"/>
  <c r="C43" i="28"/>
  <c r="L43" i="28"/>
  <c r="J43" i="26"/>
  <c r="R43" i="26" s="1"/>
  <c r="N43" i="14"/>
  <c r="N61" i="14" s="1"/>
  <c r="N65" i="14" s="1"/>
  <c r="G43" i="11"/>
  <c r="J43" i="10"/>
  <c r="R43" i="10" s="1"/>
  <c r="I43" i="5"/>
  <c r="I61" i="5" s="1"/>
  <c r="I65" i="5" s="1"/>
  <c r="C43" i="4"/>
  <c r="U22" i="25"/>
  <c r="U23" i="26"/>
  <c r="U31" i="26"/>
  <c r="U23" i="27"/>
  <c r="U46" i="27"/>
  <c r="U46" i="28"/>
  <c r="T39" i="29"/>
  <c r="U53" i="29"/>
  <c r="T16" i="30"/>
  <c r="U35" i="30"/>
  <c r="T25" i="31"/>
  <c r="T31" i="31"/>
  <c r="T33" i="31"/>
  <c r="T47" i="31"/>
  <c r="F8" i="1"/>
  <c r="F61" i="1" s="1"/>
  <c r="F65" i="1" s="1"/>
  <c r="N8" i="1"/>
  <c r="N61" i="1" s="1"/>
  <c r="N65" i="1" s="1"/>
  <c r="S9" i="30"/>
  <c r="I61" i="20"/>
  <c r="S9" i="18"/>
  <c r="I8" i="15"/>
  <c r="I8" i="14"/>
  <c r="J8" i="12"/>
  <c r="I61" i="8"/>
  <c r="I65" i="8" s="1"/>
  <c r="D8" i="1"/>
  <c r="D8" i="24"/>
  <c r="F8" i="21"/>
  <c r="S28" i="16"/>
  <c r="S28" i="8"/>
  <c r="S28" i="6"/>
  <c r="G8" i="2"/>
  <c r="O8" i="2"/>
  <c r="O61" i="2" s="1"/>
  <c r="O65" i="2" s="1"/>
  <c r="W8" i="5"/>
  <c r="B43" i="1"/>
  <c r="J43" i="29"/>
  <c r="R43" i="29" s="1"/>
  <c r="J43" i="27"/>
  <c r="R43" i="27" s="1"/>
  <c r="D43" i="26"/>
  <c r="M43" i="26"/>
  <c r="G43" i="24"/>
  <c r="N43" i="23"/>
  <c r="J43" i="19"/>
  <c r="R43" i="19" s="1"/>
  <c r="L43" i="18"/>
  <c r="B43" i="13"/>
  <c r="H43" i="6"/>
  <c r="B43" i="5"/>
  <c r="V43" i="2"/>
  <c r="B43" i="26"/>
  <c r="H43" i="19"/>
  <c r="M43" i="12"/>
  <c r="H43" i="11"/>
  <c r="G43" i="6"/>
  <c r="J8" i="28"/>
  <c r="K8" i="17"/>
  <c r="S8" i="17" s="1"/>
  <c r="F8" i="16"/>
  <c r="I43" i="6"/>
  <c r="L43" i="5"/>
  <c r="L61" i="5" s="1"/>
  <c r="F43" i="20"/>
  <c r="S62" i="2"/>
  <c r="T31" i="28"/>
  <c r="T10" i="30"/>
  <c r="R9" i="28"/>
  <c r="I8" i="22"/>
  <c r="B8" i="16"/>
  <c r="F8" i="11"/>
  <c r="F61" i="11" s="1"/>
  <c r="F65" i="11" s="1"/>
  <c r="N8" i="11"/>
  <c r="N61" i="11" s="1"/>
  <c r="N65" i="11" s="1"/>
  <c r="B8" i="9"/>
  <c r="O61" i="7"/>
  <c r="O65" i="7" s="1"/>
  <c r="I8" i="6"/>
  <c r="W8" i="22"/>
  <c r="W8" i="18"/>
  <c r="W8" i="14"/>
  <c r="J8" i="26"/>
  <c r="R8" i="26" s="1"/>
  <c r="H8" i="16"/>
  <c r="H61" i="16" s="1"/>
  <c r="H65" i="16" s="1"/>
  <c r="I8" i="13"/>
  <c r="S28" i="9"/>
  <c r="S28" i="7"/>
  <c r="F8" i="6"/>
  <c r="F61" i="6" s="1"/>
  <c r="F65" i="6" s="1"/>
  <c r="N8" i="6"/>
  <c r="I8" i="5"/>
  <c r="V8" i="27"/>
  <c r="L43" i="29"/>
  <c r="L61" i="29" s="1"/>
  <c r="L65" i="29" s="1"/>
  <c r="H43" i="25"/>
  <c r="J43" i="24"/>
  <c r="R43" i="24" s="1"/>
  <c r="I43" i="22"/>
  <c r="B43" i="20"/>
  <c r="B61" i="20" s="1"/>
  <c r="B65" i="20" s="1"/>
  <c r="H43" i="17"/>
  <c r="F43" i="12"/>
  <c r="B43" i="8"/>
  <c r="O43" i="4"/>
  <c r="O61" i="4" s="1"/>
  <c r="O65" i="4" s="1"/>
  <c r="H43" i="12"/>
  <c r="E62" i="31"/>
  <c r="U62" i="31" s="1"/>
  <c r="P62" i="31"/>
  <c r="T64" i="31"/>
  <c r="Q56" i="31"/>
  <c r="G61" i="31"/>
  <c r="G65" i="31" s="1"/>
  <c r="I43" i="31"/>
  <c r="I61" i="31" s="1"/>
  <c r="I65" i="31" s="1"/>
  <c r="J43" i="31"/>
  <c r="R43" i="31" s="1"/>
  <c r="B61" i="31"/>
  <c r="B65" i="31" s="1"/>
  <c r="D43" i="31"/>
  <c r="D61" i="31" s="1"/>
  <c r="D65" i="31" s="1"/>
  <c r="V43" i="31"/>
  <c r="R44" i="31"/>
  <c r="U52" i="31"/>
  <c r="H61" i="31"/>
  <c r="H65" i="31" s="1"/>
  <c r="W61" i="31"/>
  <c r="W65" i="31" s="1"/>
  <c r="J61" i="31"/>
  <c r="J65" i="31" s="1"/>
  <c r="M61" i="31"/>
  <c r="M65" i="31" s="1"/>
  <c r="N61" i="31"/>
  <c r="N65" i="31" s="1"/>
  <c r="T39" i="31"/>
  <c r="T38" i="31"/>
  <c r="V8" i="31"/>
  <c r="P9" i="31"/>
  <c r="T9" i="31" s="1"/>
  <c r="Q9" i="31"/>
  <c r="E9" i="31"/>
  <c r="T11" i="31"/>
  <c r="E62" i="30"/>
  <c r="U62" i="30" s="1"/>
  <c r="P62" i="30"/>
  <c r="T64" i="30"/>
  <c r="G61" i="30"/>
  <c r="G65" i="30" s="1"/>
  <c r="H61" i="30"/>
  <c r="H65" i="30" s="1"/>
  <c r="B43" i="30"/>
  <c r="B61" i="30" s="1"/>
  <c r="B65" i="30" s="1"/>
  <c r="T58" i="30"/>
  <c r="L43" i="30"/>
  <c r="D43" i="30"/>
  <c r="F43" i="30"/>
  <c r="N43" i="30"/>
  <c r="M61" i="30"/>
  <c r="M65" i="30" s="1"/>
  <c r="I61" i="30"/>
  <c r="I65" i="30" s="1"/>
  <c r="R44" i="30"/>
  <c r="W8" i="30"/>
  <c r="J8" i="30"/>
  <c r="J61" i="30" s="1"/>
  <c r="J65" i="30" s="1"/>
  <c r="F8" i="30"/>
  <c r="F61" i="30" s="1"/>
  <c r="F65" i="30" s="1"/>
  <c r="N8" i="30"/>
  <c r="T29" i="30"/>
  <c r="D8" i="30"/>
  <c r="V8" i="30"/>
  <c r="E9" i="30"/>
  <c r="U15" i="30"/>
  <c r="Q9" i="30"/>
  <c r="R9" i="30"/>
  <c r="E62" i="29"/>
  <c r="U62" i="29" s="1"/>
  <c r="P62" i="29"/>
  <c r="G43" i="29"/>
  <c r="G61" i="29" s="1"/>
  <c r="G65" i="29" s="1"/>
  <c r="O43" i="29"/>
  <c r="I43" i="29"/>
  <c r="N61" i="29"/>
  <c r="N65" i="29" s="1"/>
  <c r="Q56" i="29"/>
  <c r="O61" i="29"/>
  <c r="O65" i="29" s="1"/>
  <c r="T58" i="29"/>
  <c r="F43" i="29"/>
  <c r="F61" i="29" s="1"/>
  <c r="F65" i="29" s="1"/>
  <c r="N43" i="29"/>
  <c r="U49" i="29"/>
  <c r="T52" i="29"/>
  <c r="H61" i="29"/>
  <c r="H65" i="29" s="1"/>
  <c r="T48" i="29"/>
  <c r="T40" i="29"/>
  <c r="P28" i="29"/>
  <c r="U42" i="29"/>
  <c r="T41" i="29"/>
  <c r="B8" i="29"/>
  <c r="B61" i="29" s="1"/>
  <c r="B65" i="29" s="1"/>
  <c r="K8" i="29"/>
  <c r="S8" i="29" s="1"/>
  <c r="V8" i="29"/>
  <c r="V61" i="29" s="1"/>
  <c r="V65" i="29" s="1"/>
  <c r="C8" i="29"/>
  <c r="R28" i="29"/>
  <c r="I8" i="29"/>
  <c r="J8" i="29"/>
  <c r="J61" i="29" s="1"/>
  <c r="J65" i="29" s="1"/>
  <c r="U19" i="29"/>
  <c r="T18" i="29"/>
  <c r="T11" i="29"/>
  <c r="L8" i="29"/>
  <c r="J43" i="28"/>
  <c r="R43" i="28" s="1"/>
  <c r="P56" i="28"/>
  <c r="C61" i="28"/>
  <c r="C65" i="28" s="1"/>
  <c r="B43" i="28"/>
  <c r="Q56" i="28"/>
  <c r="V43" i="28"/>
  <c r="U58" i="28"/>
  <c r="G61" i="28"/>
  <c r="G65" i="28" s="1"/>
  <c r="F43" i="28"/>
  <c r="F61" i="28" s="1"/>
  <c r="F65" i="28" s="1"/>
  <c r="H61" i="28"/>
  <c r="H65" i="28" s="1"/>
  <c r="N61" i="28"/>
  <c r="N65" i="28" s="1"/>
  <c r="O61" i="28"/>
  <c r="O65" i="28" s="1"/>
  <c r="R44" i="28"/>
  <c r="M61" i="28"/>
  <c r="M65" i="28" s="1"/>
  <c r="U40" i="28"/>
  <c r="T39" i="28"/>
  <c r="U35" i="28"/>
  <c r="B8" i="28"/>
  <c r="B61" i="28" s="1"/>
  <c r="B65" i="28" s="1"/>
  <c r="I8" i="28"/>
  <c r="I61" i="28" s="1"/>
  <c r="I65" i="28" s="1"/>
  <c r="R28" i="28"/>
  <c r="W8" i="28"/>
  <c r="W61" i="28" s="1"/>
  <c r="W65" i="28" s="1"/>
  <c r="U18" i="28"/>
  <c r="U15" i="28"/>
  <c r="L8" i="28"/>
  <c r="L61" i="28" s="1"/>
  <c r="U11" i="28"/>
  <c r="S9" i="28"/>
  <c r="H43" i="27"/>
  <c r="H61" i="27" s="1"/>
  <c r="H65" i="27" s="1"/>
  <c r="T60" i="27"/>
  <c r="F61" i="27"/>
  <c r="F65" i="27" s="1"/>
  <c r="Q56" i="27"/>
  <c r="D43" i="27"/>
  <c r="D61" i="27" s="1"/>
  <c r="D65" i="27" s="1"/>
  <c r="M43" i="27"/>
  <c r="M61" i="27" s="1"/>
  <c r="M65" i="27" s="1"/>
  <c r="G43" i="27"/>
  <c r="V43" i="27"/>
  <c r="T52" i="27"/>
  <c r="N61" i="27"/>
  <c r="N65" i="27" s="1"/>
  <c r="T48" i="27"/>
  <c r="Q44" i="27"/>
  <c r="R44" i="27"/>
  <c r="B8" i="27"/>
  <c r="B61" i="27" s="1"/>
  <c r="B65" i="27" s="1"/>
  <c r="T41" i="27"/>
  <c r="C8" i="27"/>
  <c r="R28" i="27"/>
  <c r="I8" i="27"/>
  <c r="I61" i="27" s="1"/>
  <c r="I65" i="27" s="1"/>
  <c r="W8" i="27"/>
  <c r="G8" i="27"/>
  <c r="O8" i="27"/>
  <c r="O61" i="27" s="1"/>
  <c r="O65" i="27" s="1"/>
  <c r="T19" i="27"/>
  <c r="R9" i="27"/>
  <c r="K8" i="27"/>
  <c r="S8" i="27" s="1"/>
  <c r="T11" i="27"/>
  <c r="L8" i="27"/>
  <c r="L61" i="27" s="1"/>
  <c r="L65" i="27" s="1"/>
  <c r="G43" i="26"/>
  <c r="O43" i="26"/>
  <c r="T58" i="26"/>
  <c r="W61" i="26"/>
  <c r="W65" i="26" s="1"/>
  <c r="H43" i="26"/>
  <c r="H61" i="26" s="1"/>
  <c r="H65" i="26" s="1"/>
  <c r="I43" i="26"/>
  <c r="D61" i="26"/>
  <c r="D65" i="26" s="1"/>
  <c r="F61" i="26"/>
  <c r="F65" i="26" s="1"/>
  <c r="N61" i="26"/>
  <c r="N65" i="26" s="1"/>
  <c r="G61" i="26"/>
  <c r="G65" i="26" s="1"/>
  <c r="O61" i="26"/>
  <c r="O65" i="26" s="1"/>
  <c r="T50" i="26"/>
  <c r="M61" i="26"/>
  <c r="M65" i="26" s="1"/>
  <c r="S28" i="26"/>
  <c r="T39" i="26"/>
  <c r="R28" i="26"/>
  <c r="B8" i="26"/>
  <c r="B61" i="26" s="1"/>
  <c r="B65" i="26" s="1"/>
  <c r="V8" i="26"/>
  <c r="V61" i="26" s="1"/>
  <c r="V65" i="26" s="1"/>
  <c r="I8" i="26"/>
  <c r="U19" i="26"/>
  <c r="T18" i="26"/>
  <c r="T15" i="26"/>
  <c r="T11" i="26"/>
  <c r="T64" i="25"/>
  <c r="J43" i="25"/>
  <c r="R43" i="25" s="1"/>
  <c r="C61" i="25"/>
  <c r="C65" i="25" s="1"/>
  <c r="N61" i="25"/>
  <c r="N65" i="25" s="1"/>
  <c r="Q44" i="25"/>
  <c r="F61" i="25"/>
  <c r="F65" i="25" s="1"/>
  <c r="R44" i="25"/>
  <c r="U42" i="25"/>
  <c r="T41" i="25"/>
  <c r="R28" i="25"/>
  <c r="D8" i="25"/>
  <c r="M8" i="25"/>
  <c r="M61" i="25" s="1"/>
  <c r="M65" i="25" s="1"/>
  <c r="G8" i="25"/>
  <c r="G61" i="25" s="1"/>
  <c r="G65" i="25" s="1"/>
  <c r="O8" i="25"/>
  <c r="O61" i="25" s="1"/>
  <c r="O65" i="25" s="1"/>
  <c r="T29" i="25"/>
  <c r="H8" i="25"/>
  <c r="H61" i="25" s="1"/>
  <c r="H65" i="25" s="1"/>
  <c r="V8" i="25"/>
  <c r="I8" i="25"/>
  <c r="I61" i="25" s="1"/>
  <c r="I65" i="25" s="1"/>
  <c r="W8" i="25"/>
  <c r="T11" i="25"/>
  <c r="S9" i="25"/>
  <c r="F61" i="24"/>
  <c r="F65" i="24" s="1"/>
  <c r="B61" i="24"/>
  <c r="B65" i="24" s="1"/>
  <c r="V43" i="24"/>
  <c r="W43" i="24"/>
  <c r="W61" i="24" s="1"/>
  <c r="W65" i="24" s="1"/>
  <c r="D43" i="24"/>
  <c r="D61" i="24" s="1"/>
  <c r="D65" i="24" s="1"/>
  <c r="N61" i="24"/>
  <c r="N65" i="24" s="1"/>
  <c r="I61" i="24"/>
  <c r="I65" i="24" s="1"/>
  <c r="Q44" i="24"/>
  <c r="L8" i="24"/>
  <c r="U39" i="24"/>
  <c r="S28" i="24"/>
  <c r="J8" i="24"/>
  <c r="J61" i="24" s="1"/>
  <c r="J65" i="24" s="1"/>
  <c r="M8" i="24"/>
  <c r="M61" i="24" s="1"/>
  <c r="M65" i="24" s="1"/>
  <c r="T19" i="24"/>
  <c r="U15" i="24"/>
  <c r="T64" i="23"/>
  <c r="P62" i="23"/>
  <c r="Q62" i="23"/>
  <c r="D61" i="23"/>
  <c r="D65" i="23" s="1"/>
  <c r="B43" i="23"/>
  <c r="B61" i="23" s="1"/>
  <c r="B65" i="23" s="1"/>
  <c r="L43" i="23"/>
  <c r="P56" i="23"/>
  <c r="J43" i="23"/>
  <c r="R43" i="23" s="1"/>
  <c r="T58" i="23"/>
  <c r="V43" i="23"/>
  <c r="V61" i="23" s="1"/>
  <c r="V65" i="23" s="1"/>
  <c r="U48" i="23"/>
  <c r="W61" i="23"/>
  <c r="W65" i="23" s="1"/>
  <c r="I61" i="23"/>
  <c r="I65" i="23" s="1"/>
  <c r="U49" i="23"/>
  <c r="T39" i="23"/>
  <c r="F8" i="23"/>
  <c r="F61" i="23" s="1"/>
  <c r="F65" i="23" s="1"/>
  <c r="N8" i="23"/>
  <c r="G8" i="23"/>
  <c r="G61" i="23" s="1"/>
  <c r="G65" i="23" s="1"/>
  <c r="O8" i="23"/>
  <c r="O61" i="23" s="1"/>
  <c r="O65" i="23" s="1"/>
  <c r="H8" i="23"/>
  <c r="H61" i="23" s="1"/>
  <c r="H65" i="23" s="1"/>
  <c r="T29" i="23"/>
  <c r="J8" i="23"/>
  <c r="U19" i="23"/>
  <c r="U11" i="23"/>
  <c r="S9" i="23"/>
  <c r="U64" i="22"/>
  <c r="E62" i="22"/>
  <c r="P62" i="22"/>
  <c r="Q62" i="22"/>
  <c r="V61" i="22"/>
  <c r="V65" i="22" s="1"/>
  <c r="L43" i="22"/>
  <c r="F43" i="22"/>
  <c r="I61" i="22"/>
  <c r="I65" i="22" s="1"/>
  <c r="R44" i="22"/>
  <c r="H61" i="22"/>
  <c r="H65" i="22" s="1"/>
  <c r="B61" i="22"/>
  <c r="B65" i="22" s="1"/>
  <c r="F8" i="22"/>
  <c r="N8" i="22"/>
  <c r="N61" i="22" s="1"/>
  <c r="N65" i="22" s="1"/>
  <c r="C8" i="22"/>
  <c r="L8" i="22"/>
  <c r="L61" i="22" s="1"/>
  <c r="L65" i="22" s="1"/>
  <c r="D8" i="22"/>
  <c r="D61" i="22" s="1"/>
  <c r="D65" i="22" s="1"/>
  <c r="M8" i="22"/>
  <c r="M61" i="22" s="1"/>
  <c r="M65" i="22" s="1"/>
  <c r="G8" i="22"/>
  <c r="G61" i="22" s="1"/>
  <c r="G65" i="22" s="1"/>
  <c r="T18" i="22"/>
  <c r="P9" i="22"/>
  <c r="J65" i="22"/>
  <c r="R9" i="22"/>
  <c r="U64" i="21"/>
  <c r="H43" i="21"/>
  <c r="N61" i="21"/>
  <c r="N65" i="21" s="1"/>
  <c r="I61" i="21"/>
  <c r="I65" i="21" s="1"/>
  <c r="F61" i="21"/>
  <c r="F65" i="21" s="1"/>
  <c r="O61" i="21"/>
  <c r="O65" i="21" s="1"/>
  <c r="G61" i="21"/>
  <c r="G65" i="21" s="1"/>
  <c r="P43" i="21"/>
  <c r="R44" i="21"/>
  <c r="U49" i="21"/>
  <c r="J61" i="21"/>
  <c r="J65" i="21" s="1"/>
  <c r="H61" i="21"/>
  <c r="H65" i="21" s="1"/>
  <c r="U41" i="21"/>
  <c r="R28" i="21"/>
  <c r="U42" i="21"/>
  <c r="D8" i="21"/>
  <c r="M8" i="21"/>
  <c r="M61" i="21" s="1"/>
  <c r="M65" i="21" s="1"/>
  <c r="V8" i="21"/>
  <c r="V61" i="21" s="1"/>
  <c r="V65" i="21" s="1"/>
  <c r="W8" i="21"/>
  <c r="T18" i="21"/>
  <c r="R9" i="21"/>
  <c r="L8" i="21"/>
  <c r="L61" i="21" s="1"/>
  <c r="Q62" i="20"/>
  <c r="U64" i="20"/>
  <c r="I65" i="20"/>
  <c r="O61" i="20"/>
  <c r="O65" i="20" s="1"/>
  <c r="J61" i="20"/>
  <c r="J65" i="20" s="1"/>
  <c r="W43" i="20"/>
  <c r="P56" i="20"/>
  <c r="L61" i="20"/>
  <c r="L65" i="20" s="1"/>
  <c r="S28" i="20"/>
  <c r="W8" i="20"/>
  <c r="T38" i="20"/>
  <c r="D8" i="20"/>
  <c r="D61" i="20" s="1"/>
  <c r="D65" i="20" s="1"/>
  <c r="M8" i="20"/>
  <c r="M61" i="20" s="1"/>
  <c r="M65" i="20" s="1"/>
  <c r="F8" i="20"/>
  <c r="G8" i="20"/>
  <c r="G61" i="20" s="1"/>
  <c r="G65" i="20" s="1"/>
  <c r="H8" i="20"/>
  <c r="H61" i="20" s="1"/>
  <c r="H65" i="20" s="1"/>
  <c r="U15" i="20"/>
  <c r="P62" i="19"/>
  <c r="Q62" i="19"/>
  <c r="T64" i="19"/>
  <c r="W43" i="19"/>
  <c r="I61" i="19"/>
  <c r="I65" i="19" s="1"/>
  <c r="F61" i="19"/>
  <c r="F65" i="19" s="1"/>
  <c r="V43" i="19"/>
  <c r="N61" i="19"/>
  <c r="N65" i="19" s="1"/>
  <c r="B61" i="19"/>
  <c r="B65" i="19" s="1"/>
  <c r="U42" i="19"/>
  <c r="Q28" i="19"/>
  <c r="T35" i="19"/>
  <c r="D8" i="19"/>
  <c r="H8" i="19"/>
  <c r="W8" i="19"/>
  <c r="M8" i="19"/>
  <c r="M61" i="19" s="1"/>
  <c r="M65" i="19" s="1"/>
  <c r="G8" i="19"/>
  <c r="G61" i="19" s="1"/>
  <c r="G65" i="19" s="1"/>
  <c r="O8" i="19"/>
  <c r="O61" i="19" s="1"/>
  <c r="O65" i="19" s="1"/>
  <c r="V8" i="19"/>
  <c r="V61" i="19" s="1"/>
  <c r="V65" i="19" s="1"/>
  <c r="S9" i="19"/>
  <c r="U11" i="19"/>
  <c r="H43" i="18"/>
  <c r="I43" i="18"/>
  <c r="I61" i="18" s="1"/>
  <c r="I65" i="18" s="1"/>
  <c r="J43" i="18"/>
  <c r="R43" i="18" s="1"/>
  <c r="G43" i="18"/>
  <c r="G61" i="18" s="1"/>
  <c r="G65" i="18" s="1"/>
  <c r="O43" i="18"/>
  <c r="O61" i="18" s="1"/>
  <c r="O65" i="18" s="1"/>
  <c r="W43" i="18"/>
  <c r="W61" i="18" s="1"/>
  <c r="W65" i="18" s="1"/>
  <c r="P56" i="18"/>
  <c r="P43" i="18" s="1"/>
  <c r="F61" i="18"/>
  <c r="F65" i="18" s="1"/>
  <c r="B43" i="18"/>
  <c r="B61" i="18" s="1"/>
  <c r="B65" i="18" s="1"/>
  <c r="D43" i="18"/>
  <c r="D61" i="18" s="1"/>
  <c r="D65" i="18" s="1"/>
  <c r="N61" i="18"/>
  <c r="N65" i="18" s="1"/>
  <c r="U50" i="18"/>
  <c r="H61" i="18"/>
  <c r="H65" i="18" s="1"/>
  <c r="M61" i="18"/>
  <c r="M65" i="18" s="1"/>
  <c r="U48" i="18"/>
  <c r="T52" i="18"/>
  <c r="T42" i="18"/>
  <c r="R28" i="18"/>
  <c r="T41" i="18"/>
  <c r="U38" i="18"/>
  <c r="V8" i="18"/>
  <c r="V61" i="18" s="1"/>
  <c r="V65" i="18" s="1"/>
  <c r="U11" i="18"/>
  <c r="Q62" i="17"/>
  <c r="U64" i="17"/>
  <c r="E62" i="17"/>
  <c r="N61" i="17"/>
  <c r="N65" i="17" s="1"/>
  <c r="J43" i="17"/>
  <c r="R43" i="17" s="1"/>
  <c r="B43" i="17"/>
  <c r="G43" i="17"/>
  <c r="O43" i="17"/>
  <c r="F61" i="17"/>
  <c r="F65" i="17" s="1"/>
  <c r="T48" i="17"/>
  <c r="M61" i="17"/>
  <c r="M65" i="17" s="1"/>
  <c r="T52" i="17"/>
  <c r="V8" i="17"/>
  <c r="V61" i="17" s="1"/>
  <c r="V65" i="17" s="1"/>
  <c r="I8" i="17"/>
  <c r="I61" i="17" s="1"/>
  <c r="I65" i="17" s="1"/>
  <c r="U39" i="17"/>
  <c r="B8" i="17"/>
  <c r="G8" i="17"/>
  <c r="O8" i="17"/>
  <c r="H8" i="17"/>
  <c r="H61" i="17" s="1"/>
  <c r="H65" i="17" s="1"/>
  <c r="J8" i="17"/>
  <c r="C8" i="17"/>
  <c r="R9" i="17"/>
  <c r="L8" i="17"/>
  <c r="L61" i="17" s="1"/>
  <c r="L65" i="17" s="1"/>
  <c r="S9" i="17"/>
  <c r="P62" i="16"/>
  <c r="Q62" i="16"/>
  <c r="T64" i="16"/>
  <c r="B61" i="16"/>
  <c r="B65" i="16" s="1"/>
  <c r="D43" i="16"/>
  <c r="M43" i="16"/>
  <c r="M61" i="16" s="1"/>
  <c r="M65" i="16" s="1"/>
  <c r="F43" i="16"/>
  <c r="F61" i="16" s="1"/>
  <c r="F65" i="16" s="1"/>
  <c r="N43" i="16"/>
  <c r="V43" i="16"/>
  <c r="G43" i="16"/>
  <c r="G61" i="16" s="1"/>
  <c r="G65" i="16" s="1"/>
  <c r="U50" i="16"/>
  <c r="R44" i="16"/>
  <c r="I61" i="16"/>
  <c r="I65" i="16" s="1"/>
  <c r="T51" i="16"/>
  <c r="J61" i="16"/>
  <c r="J65" i="16" s="1"/>
  <c r="U39" i="16"/>
  <c r="T35" i="16"/>
  <c r="D8" i="16"/>
  <c r="M8" i="16"/>
  <c r="N8" i="16"/>
  <c r="O8" i="16"/>
  <c r="O61" i="16" s="1"/>
  <c r="O65" i="16" s="1"/>
  <c r="U18" i="16"/>
  <c r="U15" i="16"/>
  <c r="U60" i="15"/>
  <c r="I61" i="15"/>
  <c r="I65" i="15" s="1"/>
  <c r="H43" i="15"/>
  <c r="Q56" i="15"/>
  <c r="B61" i="15"/>
  <c r="B65" i="15" s="1"/>
  <c r="J43" i="15"/>
  <c r="R43" i="15" s="1"/>
  <c r="V43" i="15"/>
  <c r="V61" i="15" s="1"/>
  <c r="V65" i="15" s="1"/>
  <c r="O61" i="15"/>
  <c r="O65" i="15" s="1"/>
  <c r="T48" i="15"/>
  <c r="T41" i="15"/>
  <c r="C8" i="15"/>
  <c r="L8" i="15"/>
  <c r="D8" i="15"/>
  <c r="D61" i="15" s="1"/>
  <c r="D65" i="15" s="1"/>
  <c r="M8" i="15"/>
  <c r="M61" i="15" s="1"/>
  <c r="M65" i="15" s="1"/>
  <c r="F8" i="15"/>
  <c r="F61" i="15" s="1"/>
  <c r="F65" i="15" s="1"/>
  <c r="N8" i="15"/>
  <c r="N61" i="15" s="1"/>
  <c r="N65" i="15" s="1"/>
  <c r="W8" i="15"/>
  <c r="W61" i="15" s="1"/>
  <c r="W65" i="15" s="1"/>
  <c r="H8" i="15"/>
  <c r="P9" i="15"/>
  <c r="T15" i="15"/>
  <c r="T62" i="14"/>
  <c r="T60" i="14"/>
  <c r="V61" i="14"/>
  <c r="V65" i="14" s="1"/>
  <c r="B43" i="14"/>
  <c r="B61" i="14" s="1"/>
  <c r="B65" i="14" s="1"/>
  <c r="I61" i="14"/>
  <c r="I65" i="14" s="1"/>
  <c r="L43" i="14"/>
  <c r="D43" i="14"/>
  <c r="D61" i="14" s="1"/>
  <c r="D65" i="14" s="1"/>
  <c r="M43" i="14"/>
  <c r="U52" i="14"/>
  <c r="W61" i="14"/>
  <c r="W65" i="14" s="1"/>
  <c r="J61" i="14"/>
  <c r="J65" i="14" s="1"/>
  <c r="T48" i="14"/>
  <c r="H61" i="14"/>
  <c r="H65" i="14" s="1"/>
  <c r="U41" i="14"/>
  <c r="T42" i="14"/>
  <c r="G8" i="14"/>
  <c r="G61" i="14" s="1"/>
  <c r="G65" i="14" s="1"/>
  <c r="T35" i="14"/>
  <c r="C8" i="14"/>
  <c r="L8" i="14"/>
  <c r="M8" i="14"/>
  <c r="F8" i="14"/>
  <c r="F61" i="14" s="1"/>
  <c r="F65" i="14" s="1"/>
  <c r="S9" i="14"/>
  <c r="T11" i="14"/>
  <c r="P62" i="13"/>
  <c r="D61" i="13"/>
  <c r="D65" i="13" s="1"/>
  <c r="H43" i="13"/>
  <c r="G61" i="13"/>
  <c r="G65" i="13" s="1"/>
  <c r="T58" i="13"/>
  <c r="F43" i="13"/>
  <c r="N43" i="13"/>
  <c r="N61" i="13" s="1"/>
  <c r="N65" i="13" s="1"/>
  <c r="O43" i="13"/>
  <c r="O61" i="13" s="1"/>
  <c r="O65" i="13" s="1"/>
  <c r="U50" i="13"/>
  <c r="I61" i="13"/>
  <c r="I65" i="13" s="1"/>
  <c r="R44" i="13"/>
  <c r="T51" i="13"/>
  <c r="H61" i="13"/>
  <c r="H65" i="13" s="1"/>
  <c r="T42" i="13"/>
  <c r="M8" i="13"/>
  <c r="U38" i="13"/>
  <c r="S28" i="13"/>
  <c r="Q28" i="13"/>
  <c r="U29" i="13"/>
  <c r="J8" i="13"/>
  <c r="J61" i="13" s="1"/>
  <c r="J65" i="13" s="1"/>
  <c r="B8" i="13"/>
  <c r="B61" i="13" s="1"/>
  <c r="B65" i="13" s="1"/>
  <c r="C8" i="13"/>
  <c r="L8" i="13"/>
  <c r="M61" i="13"/>
  <c r="M65" i="13" s="1"/>
  <c r="S8" i="13"/>
  <c r="T19" i="13"/>
  <c r="T15" i="13"/>
  <c r="S9" i="13"/>
  <c r="Q62" i="12"/>
  <c r="U64" i="12"/>
  <c r="H61" i="12"/>
  <c r="H65" i="12" s="1"/>
  <c r="J43" i="12"/>
  <c r="R43" i="12" s="1"/>
  <c r="M61" i="12"/>
  <c r="M65" i="12" s="1"/>
  <c r="B43" i="12"/>
  <c r="B61" i="12" s="1"/>
  <c r="B65" i="12" s="1"/>
  <c r="D43" i="12"/>
  <c r="D61" i="12" s="1"/>
  <c r="D65" i="12" s="1"/>
  <c r="V43" i="12"/>
  <c r="R44" i="12"/>
  <c r="U49" i="12"/>
  <c r="O61" i="12"/>
  <c r="O65" i="12" s="1"/>
  <c r="I61" i="12"/>
  <c r="I65" i="12" s="1"/>
  <c r="N61" i="12"/>
  <c r="N65" i="12" s="1"/>
  <c r="U51" i="12"/>
  <c r="T50" i="12"/>
  <c r="T42" i="12"/>
  <c r="T41" i="12"/>
  <c r="U18" i="12"/>
  <c r="T19" i="12"/>
  <c r="K8" i="12"/>
  <c r="S8" i="12" s="1"/>
  <c r="T11" i="12"/>
  <c r="Q62" i="11"/>
  <c r="T64" i="11"/>
  <c r="C43" i="11"/>
  <c r="L43" i="11"/>
  <c r="D43" i="11"/>
  <c r="D61" i="11" s="1"/>
  <c r="D65" i="11" s="1"/>
  <c r="M43" i="11"/>
  <c r="M61" i="11" s="1"/>
  <c r="M65" i="11" s="1"/>
  <c r="B61" i="11"/>
  <c r="B65" i="11" s="1"/>
  <c r="V43" i="11"/>
  <c r="Q44" i="11"/>
  <c r="J61" i="11"/>
  <c r="J65" i="11" s="1"/>
  <c r="T49" i="11"/>
  <c r="R44" i="11"/>
  <c r="G8" i="11"/>
  <c r="G61" i="11" s="1"/>
  <c r="G65" i="11" s="1"/>
  <c r="O8" i="11"/>
  <c r="O61" i="11" s="1"/>
  <c r="O65" i="11" s="1"/>
  <c r="U42" i="11"/>
  <c r="T41" i="11"/>
  <c r="R28" i="11"/>
  <c r="C8" i="11"/>
  <c r="C61" i="11" s="1"/>
  <c r="C65" i="11" s="1"/>
  <c r="L8" i="11"/>
  <c r="L61" i="11" s="1"/>
  <c r="H8" i="11"/>
  <c r="H61" i="11" s="1"/>
  <c r="H65" i="11" s="1"/>
  <c r="I8" i="11"/>
  <c r="I61" i="11" s="1"/>
  <c r="I65" i="11" s="1"/>
  <c r="V8" i="11"/>
  <c r="V61" i="11" s="1"/>
  <c r="V65" i="11" s="1"/>
  <c r="W8" i="11"/>
  <c r="E9" i="11"/>
  <c r="T15" i="11"/>
  <c r="S9" i="11"/>
  <c r="R9" i="11"/>
  <c r="P62" i="10"/>
  <c r="B43" i="10"/>
  <c r="Q56" i="10"/>
  <c r="I43" i="10"/>
  <c r="T52" i="10"/>
  <c r="E44" i="10"/>
  <c r="U44" i="10" s="1"/>
  <c r="L43" i="10"/>
  <c r="L61" i="10" s="1"/>
  <c r="T48" i="10"/>
  <c r="U42" i="10"/>
  <c r="T38" i="10"/>
  <c r="W8" i="10"/>
  <c r="P28" i="10"/>
  <c r="J8" i="10"/>
  <c r="J61" i="10" s="1"/>
  <c r="J65" i="10" s="1"/>
  <c r="R28" i="10"/>
  <c r="T35" i="10"/>
  <c r="B8" i="10"/>
  <c r="B61" i="10" s="1"/>
  <c r="B65" i="10" s="1"/>
  <c r="C8" i="10"/>
  <c r="L8" i="10"/>
  <c r="F8" i="10"/>
  <c r="F61" i="10" s="1"/>
  <c r="F65" i="10" s="1"/>
  <c r="N8" i="10"/>
  <c r="N61" i="10" s="1"/>
  <c r="N65" i="10" s="1"/>
  <c r="G8" i="10"/>
  <c r="G61" i="10" s="1"/>
  <c r="G65" i="10" s="1"/>
  <c r="O8" i="10"/>
  <c r="O61" i="10" s="1"/>
  <c r="O65" i="10" s="1"/>
  <c r="H8" i="10"/>
  <c r="H61" i="10" s="1"/>
  <c r="H65" i="10" s="1"/>
  <c r="V8" i="10"/>
  <c r="V61" i="10" s="1"/>
  <c r="V65" i="10" s="1"/>
  <c r="I8" i="10"/>
  <c r="T15" i="10"/>
  <c r="T64" i="9"/>
  <c r="Q62" i="9"/>
  <c r="B43" i="9"/>
  <c r="B61" i="9" s="1"/>
  <c r="B65" i="9" s="1"/>
  <c r="E56" i="9"/>
  <c r="U56" i="9" s="1"/>
  <c r="F43" i="9"/>
  <c r="N43" i="9"/>
  <c r="T58" i="9"/>
  <c r="J43" i="9"/>
  <c r="R43" i="9" s="1"/>
  <c r="H61" i="9"/>
  <c r="H65" i="9" s="1"/>
  <c r="T51" i="9"/>
  <c r="E28" i="9"/>
  <c r="C8" i="9"/>
  <c r="V8" i="9"/>
  <c r="T41" i="9"/>
  <c r="I8" i="9"/>
  <c r="I61" i="9" s="1"/>
  <c r="I65" i="9" s="1"/>
  <c r="R28" i="9"/>
  <c r="J8" i="9"/>
  <c r="W8" i="9"/>
  <c r="D8" i="9"/>
  <c r="D61" i="9" s="1"/>
  <c r="D65" i="9" s="1"/>
  <c r="M8" i="9"/>
  <c r="M61" i="9" s="1"/>
  <c r="M65" i="9" s="1"/>
  <c r="F8" i="9"/>
  <c r="F61" i="9" s="1"/>
  <c r="F65" i="9" s="1"/>
  <c r="N8" i="9"/>
  <c r="T29" i="9"/>
  <c r="G8" i="9"/>
  <c r="G61" i="9" s="1"/>
  <c r="G65" i="9" s="1"/>
  <c r="O8" i="9"/>
  <c r="O61" i="9" s="1"/>
  <c r="O65" i="9" s="1"/>
  <c r="P9" i="9"/>
  <c r="B61" i="8"/>
  <c r="B65" i="8" s="1"/>
  <c r="W43" i="8"/>
  <c r="O61" i="8"/>
  <c r="O65" i="8" s="1"/>
  <c r="U58" i="8"/>
  <c r="V43" i="8"/>
  <c r="U52" i="8"/>
  <c r="E44" i="8"/>
  <c r="T50" i="8"/>
  <c r="T49" i="8"/>
  <c r="T48" i="8"/>
  <c r="T42" i="8"/>
  <c r="T41" i="8"/>
  <c r="H8" i="8"/>
  <c r="H61" i="8" s="1"/>
  <c r="H65" i="8" s="1"/>
  <c r="T35" i="8"/>
  <c r="F8" i="8"/>
  <c r="F61" i="8" s="1"/>
  <c r="F65" i="8" s="1"/>
  <c r="Q28" i="8"/>
  <c r="L8" i="8"/>
  <c r="R8" i="8" s="1"/>
  <c r="D8" i="8"/>
  <c r="D61" i="8" s="1"/>
  <c r="D65" i="8" s="1"/>
  <c r="M8" i="8"/>
  <c r="M61" i="8" s="1"/>
  <c r="M65" i="8" s="1"/>
  <c r="T19" i="8"/>
  <c r="R9" i="8"/>
  <c r="J43" i="7"/>
  <c r="R43" i="7" s="1"/>
  <c r="H43" i="7"/>
  <c r="H61" i="7" s="1"/>
  <c r="H65" i="7" s="1"/>
  <c r="I43" i="7"/>
  <c r="I61" i="7" s="1"/>
  <c r="I65" i="7" s="1"/>
  <c r="G61" i="7"/>
  <c r="G65" i="7" s="1"/>
  <c r="D43" i="7"/>
  <c r="F43" i="7"/>
  <c r="F61" i="7" s="1"/>
  <c r="F65" i="7" s="1"/>
  <c r="N43" i="7"/>
  <c r="U50" i="7"/>
  <c r="R44" i="7"/>
  <c r="T51" i="7"/>
  <c r="T40" i="7"/>
  <c r="U41" i="7"/>
  <c r="W8" i="7"/>
  <c r="W61" i="7" s="1"/>
  <c r="W65" i="7" s="1"/>
  <c r="L8" i="7"/>
  <c r="J8" i="7"/>
  <c r="J61" i="7" s="1"/>
  <c r="J65" i="7" s="1"/>
  <c r="B8" i="7"/>
  <c r="B61" i="7" s="1"/>
  <c r="B65" i="7" s="1"/>
  <c r="C8" i="7"/>
  <c r="M8" i="7"/>
  <c r="M61" i="7" s="1"/>
  <c r="M65" i="7" s="1"/>
  <c r="V8" i="7"/>
  <c r="U18" i="7"/>
  <c r="U15" i="7"/>
  <c r="R9" i="7"/>
  <c r="D43" i="6"/>
  <c r="O43" i="6"/>
  <c r="U52" i="6"/>
  <c r="H61" i="6"/>
  <c r="H65" i="6" s="1"/>
  <c r="I61" i="6"/>
  <c r="I65" i="6" s="1"/>
  <c r="J61" i="6"/>
  <c r="J65" i="6" s="1"/>
  <c r="T50" i="6"/>
  <c r="N61" i="6"/>
  <c r="N65" i="6" s="1"/>
  <c r="T49" i="6"/>
  <c r="W61" i="6"/>
  <c r="W65" i="6" s="1"/>
  <c r="U41" i="6"/>
  <c r="T42" i="6"/>
  <c r="U38" i="6"/>
  <c r="G8" i="6"/>
  <c r="G61" i="6" s="1"/>
  <c r="G65" i="6" s="1"/>
  <c r="B8" i="6"/>
  <c r="B61" i="6" s="1"/>
  <c r="B65" i="6" s="1"/>
  <c r="C8" i="6"/>
  <c r="L8" i="6"/>
  <c r="L61" i="6" s="1"/>
  <c r="L65" i="6" s="1"/>
  <c r="D8" i="6"/>
  <c r="D61" i="6" s="1"/>
  <c r="D65" i="6" s="1"/>
  <c r="E62" i="5"/>
  <c r="Q56" i="5"/>
  <c r="H43" i="5"/>
  <c r="V61" i="5"/>
  <c r="V65" i="5" s="1"/>
  <c r="F43" i="5"/>
  <c r="F61" i="5" s="1"/>
  <c r="F65" i="5" s="1"/>
  <c r="N43" i="5"/>
  <c r="O43" i="5"/>
  <c r="T58" i="5"/>
  <c r="J43" i="5"/>
  <c r="R43" i="5" s="1"/>
  <c r="D61" i="5"/>
  <c r="D65" i="5" s="1"/>
  <c r="M61" i="5"/>
  <c r="M65" i="5" s="1"/>
  <c r="U40" i="5"/>
  <c r="T41" i="5"/>
  <c r="B8" i="5"/>
  <c r="B61" i="5" s="1"/>
  <c r="B65" i="5" s="1"/>
  <c r="C8" i="5"/>
  <c r="G8" i="5"/>
  <c r="G61" i="5" s="1"/>
  <c r="G65" i="5" s="1"/>
  <c r="O8" i="5"/>
  <c r="H8" i="5"/>
  <c r="H61" i="5" s="1"/>
  <c r="H65" i="5" s="1"/>
  <c r="J8" i="5"/>
  <c r="K8" i="5"/>
  <c r="S8" i="5" s="1"/>
  <c r="T11" i="5"/>
  <c r="T64" i="4"/>
  <c r="W43" i="4"/>
  <c r="D61" i="4"/>
  <c r="D65" i="4" s="1"/>
  <c r="F61" i="4"/>
  <c r="F65" i="4" s="1"/>
  <c r="J43" i="4"/>
  <c r="R43" i="4" s="1"/>
  <c r="M61" i="4"/>
  <c r="M65" i="4" s="1"/>
  <c r="Q44" i="4"/>
  <c r="H8" i="4"/>
  <c r="H61" i="4" s="1"/>
  <c r="H65" i="4" s="1"/>
  <c r="T40" i="4"/>
  <c r="I8" i="4"/>
  <c r="I61" i="4" s="1"/>
  <c r="I65" i="4" s="1"/>
  <c r="J8" i="4"/>
  <c r="B8" i="4"/>
  <c r="B61" i="4" s="1"/>
  <c r="B65" i="4" s="1"/>
  <c r="C8" i="4"/>
  <c r="L8" i="4"/>
  <c r="L61" i="4" s="1"/>
  <c r="L65" i="4" s="1"/>
  <c r="T19" i="4"/>
  <c r="S9" i="4"/>
  <c r="T11" i="4"/>
  <c r="Q62" i="3"/>
  <c r="T64" i="3"/>
  <c r="I61" i="3"/>
  <c r="I65" i="3" s="1"/>
  <c r="F43" i="3"/>
  <c r="N43" i="3"/>
  <c r="M61" i="3"/>
  <c r="M65" i="3" s="1"/>
  <c r="V61" i="3"/>
  <c r="V65" i="3" s="1"/>
  <c r="T58" i="3"/>
  <c r="D43" i="3"/>
  <c r="P44" i="3"/>
  <c r="T51" i="3"/>
  <c r="L61" i="3"/>
  <c r="L65" i="3" s="1"/>
  <c r="T41" i="3"/>
  <c r="U39" i="3"/>
  <c r="S28" i="3"/>
  <c r="H8" i="3"/>
  <c r="H61" i="3" s="1"/>
  <c r="H65" i="3" s="1"/>
  <c r="W8" i="3"/>
  <c r="W61" i="3" s="1"/>
  <c r="W65" i="3" s="1"/>
  <c r="B8" i="3"/>
  <c r="B61" i="3" s="1"/>
  <c r="B65" i="3" s="1"/>
  <c r="K8" i="3"/>
  <c r="D8" i="3"/>
  <c r="T29" i="3"/>
  <c r="N8" i="3"/>
  <c r="G8" i="3"/>
  <c r="G61" i="3" s="1"/>
  <c r="G65" i="3" s="1"/>
  <c r="R9" i="3"/>
  <c r="J61" i="3"/>
  <c r="S9" i="3"/>
  <c r="P9" i="3"/>
  <c r="F65" i="2"/>
  <c r="D61" i="2"/>
  <c r="D65" i="2" s="1"/>
  <c r="H61" i="2"/>
  <c r="H65" i="2" s="1"/>
  <c r="G61" i="2"/>
  <c r="G65" i="2" s="1"/>
  <c r="L61" i="2"/>
  <c r="L65" i="2" s="1"/>
  <c r="V61" i="2"/>
  <c r="V65" i="2" s="1"/>
  <c r="Q44" i="2"/>
  <c r="T50" i="2"/>
  <c r="T49" i="2"/>
  <c r="W61" i="2"/>
  <c r="W65" i="2" s="1"/>
  <c r="T42" i="2"/>
  <c r="B8" i="2"/>
  <c r="B61" i="2" s="1"/>
  <c r="B65" i="2" s="1"/>
  <c r="I8" i="2"/>
  <c r="I61" i="2" s="1"/>
  <c r="I65" i="2" s="1"/>
  <c r="T19" i="2"/>
  <c r="S9" i="2"/>
  <c r="J8" i="2"/>
  <c r="K8" i="2"/>
  <c r="S8" i="2" s="1"/>
  <c r="S62" i="1"/>
  <c r="N43" i="1"/>
  <c r="I61" i="1"/>
  <c r="I65" i="1" s="1"/>
  <c r="D43" i="1"/>
  <c r="M43" i="1"/>
  <c r="G43" i="1"/>
  <c r="O43" i="1"/>
  <c r="T58" i="1"/>
  <c r="H43" i="1"/>
  <c r="H61" i="1" s="1"/>
  <c r="H65" i="1" s="1"/>
  <c r="L61" i="1"/>
  <c r="L65" i="1" s="1"/>
  <c r="V43" i="1"/>
  <c r="T51" i="1"/>
  <c r="T50" i="1"/>
  <c r="W8" i="1"/>
  <c r="U41" i="1"/>
  <c r="G8" i="1"/>
  <c r="O8" i="1"/>
  <c r="S28" i="1"/>
  <c r="M8" i="1"/>
  <c r="M61" i="1" s="1"/>
  <c r="M65" i="1" s="1"/>
  <c r="R28" i="1"/>
  <c r="B8" i="1"/>
  <c r="B61" i="1" s="1"/>
  <c r="B65" i="1" s="1"/>
  <c r="C8" i="1"/>
  <c r="U18" i="1"/>
  <c r="R8" i="1"/>
  <c r="T11" i="1"/>
  <c r="T46" i="1"/>
  <c r="U14" i="1"/>
  <c r="U33" i="1"/>
  <c r="T54" i="1"/>
  <c r="U59" i="1"/>
  <c r="P28" i="2"/>
  <c r="T35" i="2"/>
  <c r="U15" i="3"/>
  <c r="U31" i="3"/>
  <c r="T52" i="3"/>
  <c r="U59" i="3"/>
  <c r="T18" i="4"/>
  <c r="T51" i="4"/>
  <c r="T58" i="4"/>
  <c r="T26" i="5"/>
  <c r="U40" i="6"/>
  <c r="T40" i="6"/>
  <c r="Q28" i="2"/>
  <c r="E9" i="5"/>
  <c r="U10" i="5"/>
  <c r="P9" i="1"/>
  <c r="T10" i="1"/>
  <c r="U12" i="1"/>
  <c r="T32" i="1"/>
  <c r="T52" i="1"/>
  <c r="E56" i="1"/>
  <c r="P62" i="1"/>
  <c r="T63" i="1"/>
  <c r="U15" i="2"/>
  <c r="U51" i="2"/>
  <c r="E62" i="2"/>
  <c r="T63" i="2"/>
  <c r="U18" i="3"/>
  <c r="T30" i="3"/>
  <c r="U47" i="3"/>
  <c r="U42" i="4"/>
  <c r="T46" i="4"/>
  <c r="T21" i="5"/>
  <c r="E44" i="5"/>
  <c r="U45" i="5"/>
  <c r="T48" i="5"/>
  <c r="U27" i="6"/>
  <c r="T27" i="6"/>
  <c r="U32" i="6"/>
  <c r="T32" i="6"/>
  <c r="E9" i="4"/>
  <c r="U10" i="4"/>
  <c r="Q9" i="5"/>
  <c r="E28" i="5"/>
  <c r="T29" i="5"/>
  <c r="U53" i="5"/>
  <c r="T53" i="5"/>
  <c r="U19" i="6"/>
  <c r="T19" i="6"/>
  <c r="U13" i="1"/>
  <c r="U47" i="2"/>
  <c r="P62" i="2"/>
  <c r="Q28" i="1"/>
  <c r="P44" i="1"/>
  <c r="T45" i="1"/>
  <c r="U30" i="2"/>
  <c r="E56" i="2"/>
  <c r="U57" i="2"/>
  <c r="E9" i="3"/>
  <c r="T10" i="3"/>
  <c r="Q44" i="5"/>
  <c r="Q43" i="5" s="1"/>
  <c r="T11" i="6"/>
  <c r="U11" i="6"/>
  <c r="P28" i="4"/>
  <c r="U48" i="6"/>
  <c r="T48" i="6"/>
  <c r="P9" i="2"/>
  <c r="P8" i="2" s="1"/>
  <c r="T19" i="1"/>
  <c r="T22" i="2"/>
  <c r="T36" i="3"/>
  <c r="T23" i="4"/>
  <c r="T10" i="5"/>
  <c r="T34" i="5"/>
  <c r="E56" i="5"/>
  <c r="U57" i="5"/>
  <c r="T57" i="5"/>
  <c r="T27" i="1"/>
  <c r="U55" i="1"/>
  <c r="T12" i="2"/>
  <c r="U36" i="2"/>
  <c r="T48" i="2"/>
  <c r="Q56" i="2"/>
  <c r="Q43" i="2" s="1"/>
  <c r="T25" i="3"/>
  <c r="T15" i="4"/>
  <c r="T31" i="4"/>
  <c r="T22" i="1"/>
  <c r="T47" i="1"/>
  <c r="T49" i="1"/>
  <c r="T57" i="1"/>
  <c r="U14" i="2"/>
  <c r="T25" i="2"/>
  <c r="U37" i="2"/>
  <c r="E44" i="2"/>
  <c r="U45" i="2"/>
  <c r="U63" i="2"/>
  <c r="P28" i="3"/>
  <c r="P8" i="3" s="1"/>
  <c r="P56" i="3"/>
  <c r="T39" i="4"/>
  <c r="Q56" i="4"/>
  <c r="Q43" i="4" s="1"/>
  <c r="E62" i="4"/>
  <c r="U63" i="4"/>
  <c r="T18" i="5"/>
  <c r="T42" i="5"/>
  <c r="T45" i="5"/>
  <c r="E62" i="9"/>
  <c r="U63" i="9"/>
  <c r="P56" i="11"/>
  <c r="E9" i="13"/>
  <c r="U10" i="13"/>
  <c r="E9" i="14"/>
  <c r="U10" i="14"/>
  <c r="U26" i="14"/>
  <c r="T26" i="14"/>
  <c r="T40" i="14"/>
  <c r="E9" i="15"/>
  <c r="T10" i="15"/>
  <c r="T12" i="15"/>
  <c r="T25" i="15"/>
  <c r="U25" i="15"/>
  <c r="U53" i="15"/>
  <c r="T53" i="15"/>
  <c r="E56" i="16"/>
  <c r="U57" i="16"/>
  <c r="T57" i="16"/>
  <c r="U13" i="17"/>
  <c r="T13" i="17"/>
  <c r="Q62" i="1"/>
  <c r="Q9" i="2"/>
  <c r="E28" i="2"/>
  <c r="P44" i="2"/>
  <c r="P56" i="2"/>
  <c r="Q28" i="4"/>
  <c r="P62" i="4"/>
  <c r="P9" i="5"/>
  <c r="P44" i="5"/>
  <c r="P56" i="5"/>
  <c r="E9" i="6"/>
  <c r="E28" i="7"/>
  <c r="U29" i="7"/>
  <c r="E56" i="7"/>
  <c r="U57" i="7"/>
  <c r="E62" i="7"/>
  <c r="Q9" i="8"/>
  <c r="T31" i="8"/>
  <c r="E56" i="8"/>
  <c r="P62" i="8"/>
  <c r="P28" i="9"/>
  <c r="T28" i="9" s="1"/>
  <c r="P56" i="9"/>
  <c r="Q56" i="11"/>
  <c r="Q43" i="11" s="1"/>
  <c r="P9" i="13"/>
  <c r="P9" i="14"/>
  <c r="Q28" i="14"/>
  <c r="U20" i="16"/>
  <c r="T20" i="16"/>
  <c r="U24" i="16"/>
  <c r="T24" i="16"/>
  <c r="U16" i="18"/>
  <c r="T16" i="18"/>
  <c r="P9" i="6"/>
  <c r="T14" i="6"/>
  <c r="T22" i="6"/>
  <c r="T35" i="6"/>
  <c r="T51" i="6"/>
  <c r="T63" i="6"/>
  <c r="T16" i="7"/>
  <c r="U23" i="7"/>
  <c r="P28" i="7"/>
  <c r="T32" i="7"/>
  <c r="T38" i="7"/>
  <c r="U52" i="7"/>
  <c r="P56" i="7"/>
  <c r="T60" i="7"/>
  <c r="T11" i="8"/>
  <c r="U18" i="8"/>
  <c r="T24" i="8"/>
  <c r="T33" i="8"/>
  <c r="T40" i="8"/>
  <c r="T45" i="8"/>
  <c r="T51" i="8"/>
  <c r="P56" i="8"/>
  <c r="T15" i="9"/>
  <c r="Q28" i="9"/>
  <c r="U28" i="9" s="1"/>
  <c r="T38" i="9"/>
  <c r="T49" i="9"/>
  <c r="Q56" i="9"/>
  <c r="E9" i="10"/>
  <c r="T13" i="10"/>
  <c r="T34" i="10"/>
  <c r="T45" i="10"/>
  <c r="P56" i="10"/>
  <c r="T60" i="10"/>
  <c r="T10" i="11"/>
  <c r="T13" i="11"/>
  <c r="T22" i="11"/>
  <c r="P28" i="11"/>
  <c r="U50" i="11"/>
  <c r="T55" i="11"/>
  <c r="P9" i="12"/>
  <c r="T10" i="12"/>
  <c r="T12" i="12"/>
  <c r="T24" i="12"/>
  <c r="E28" i="12"/>
  <c r="U29" i="12"/>
  <c r="T32" i="12"/>
  <c r="E44" i="12"/>
  <c r="U45" i="12"/>
  <c r="T54" i="12"/>
  <c r="Q9" i="13"/>
  <c r="Q8" i="13" s="1"/>
  <c r="T18" i="13"/>
  <c r="T24" i="13"/>
  <c r="T49" i="13"/>
  <c r="Q9" i="14"/>
  <c r="T22" i="14"/>
  <c r="T25" i="14"/>
  <c r="E44" i="14"/>
  <c r="U55" i="14"/>
  <c r="T55" i="14"/>
  <c r="E56" i="14"/>
  <c r="U18" i="15"/>
  <c r="T18" i="15"/>
  <c r="U54" i="15"/>
  <c r="E28" i="16"/>
  <c r="U29" i="16"/>
  <c r="T29" i="16"/>
  <c r="P28" i="5"/>
  <c r="Q9" i="6"/>
  <c r="E56" i="6"/>
  <c r="Q62" i="7"/>
  <c r="E28" i="8"/>
  <c r="U45" i="8"/>
  <c r="U10" i="11"/>
  <c r="Q9" i="12"/>
  <c r="P28" i="12"/>
  <c r="P44" i="12"/>
  <c r="E28" i="13"/>
  <c r="E44" i="13"/>
  <c r="T45" i="13"/>
  <c r="U34" i="15"/>
  <c r="T34" i="15"/>
  <c r="P9" i="16"/>
  <c r="T40" i="18"/>
  <c r="U40" i="18"/>
  <c r="P62" i="5"/>
  <c r="E28" i="6"/>
  <c r="E44" i="6"/>
  <c r="T62" i="6"/>
  <c r="U63" i="6"/>
  <c r="Q28" i="7"/>
  <c r="Q56" i="7"/>
  <c r="T44" i="8"/>
  <c r="Q56" i="8"/>
  <c r="E44" i="9"/>
  <c r="T44" i="10"/>
  <c r="U45" i="10"/>
  <c r="E9" i="1"/>
  <c r="E44" i="1"/>
  <c r="Q62" i="2"/>
  <c r="Q9" i="3"/>
  <c r="E28" i="3"/>
  <c r="E44" i="3"/>
  <c r="E56" i="3"/>
  <c r="Q28" i="5"/>
  <c r="Q62" i="5"/>
  <c r="P28" i="6"/>
  <c r="P44" i="6"/>
  <c r="P56" i="6"/>
  <c r="E9" i="7"/>
  <c r="U10" i="8"/>
  <c r="P28" i="8"/>
  <c r="P8" i="8" s="1"/>
  <c r="T46" i="8"/>
  <c r="E9" i="9"/>
  <c r="T10" i="9"/>
  <c r="P44" i="9"/>
  <c r="P43" i="9" s="1"/>
  <c r="Q9" i="10"/>
  <c r="E28" i="10"/>
  <c r="Q62" i="10"/>
  <c r="P44" i="11"/>
  <c r="P43" i="11" s="1"/>
  <c r="Q28" i="12"/>
  <c r="Q44" i="12"/>
  <c r="E62" i="12"/>
  <c r="P44" i="13"/>
  <c r="P43" i="13" s="1"/>
  <c r="U13" i="14"/>
  <c r="U31" i="14"/>
  <c r="T31" i="14"/>
  <c r="Q44" i="14"/>
  <c r="Q56" i="14"/>
  <c r="U63" i="14"/>
  <c r="E28" i="15"/>
  <c r="U29" i="15"/>
  <c r="U37" i="15"/>
  <c r="T46" i="15"/>
  <c r="U46" i="15"/>
  <c r="P56" i="15"/>
  <c r="U19" i="16"/>
  <c r="T19" i="16"/>
  <c r="Q28" i="6"/>
  <c r="Q44" i="6"/>
  <c r="Q43" i="6" s="1"/>
  <c r="T60" i="6"/>
  <c r="P9" i="7"/>
  <c r="T14" i="7"/>
  <c r="T49" i="7"/>
  <c r="E56" i="12"/>
  <c r="U57" i="12"/>
  <c r="U18" i="14"/>
  <c r="T18" i="14"/>
  <c r="U38" i="14"/>
  <c r="U10" i="15"/>
  <c r="P28" i="15"/>
  <c r="P8" i="15" s="1"/>
  <c r="T31" i="15"/>
  <c r="T35" i="15"/>
  <c r="T39" i="15"/>
  <c r="E44" i="15"/>
  <c r="T40" i="16"/>
  <c r="U40" i="16"/>
  <c r="U54" i="16"/>
  <c r="T54" i="16"/>
  <c r="T37" i="17"/>
  <c r="U37" i="17"/>
  <c r="U64" i="7"/>
  <c r="T15" i="8"/>
  <c r="T38" i="8"/>
  <c r="Q44" i="1"/>
  <c r="T24" i="2"/>
  <c r="T52" i="2"/>
  <c r="T27" i="3"/>
  <c r="Q44" i="3"/>
  <c r="Q56" i="3"/>
  <c r="T60" i="3"/>
  <c r="T14" i="4"/>
  <c r="E44" i="4"/>
  <c r="T30" i="5"/>
  <c r="P62" i="6"/>
  <c r="P44" i="7"/>
  <c r="T54" i="7"/>
  <c r="T57" i="7"/>
  <c r="T63" i="7"/>
  <c r="T14" i="8"/>
  <c r="T20" i="8"/>
  <c r="T27" i="8"/>
  <c r="U31" i="8"/>
  <c r="T37" i="8"/>
  <c r="P44" i="8"/>
  <c r="T57" i="8"/>
  <c r="T62" i="8"/>
  <c r="U63" i="8"/>
  <c r="Q9" i="9"/>
  <c r="T25" i="9"/>
  <c r="U29" i="9"/>
  <c r="U47" i="9"/>
  <c r="T53" i="9"/>
  <c r="T56" i="9"/>
  <c r="U57" i="9"/>
  <c r="U11" i="10"/>
  <c r="T16" i="10"/>
  <c r="U32" i="10"/>
  <c r="T37" i="10"/>
  <c r="U54" i="10"/>
  <c r="T64" i="10"/>
  <c r="P9" i="11"/>
  <c r="T25" i="11"/>
  <c r="T35" i="11"/>
  <c r="T52" i="11"/>
  <c r="E62" i="11"/>
  <c r="U63" i="11"/>
  <c r="U10" i="12"/>
  <c r="T27" i="12"/>
  <c r="T35" i="12"/>
  <c r="U37" i="12"/>
  <c r="U52" i="12"/>
  <c r="P56" i="12"/>
  <c r="T60" i="12"/>
  <c r="T21" i="13"/>
  <c r="T35" i="13"/>
  <c r="T46" i="13"/>
  <c r="T52" i="13"/>
  <c r="E56" i="13"/>
  <c r="T57" i="13"/>
  <c r="T32" i="14"/>
  <c r="T37" i="14"/>
  <c r="U39" i="14"/>
  <c r="T39" i="14"/>
  <c r="U46" i="14"/>
  <c r="U58" i="14"/>
  <c r="U11" i="15"/>
  <c r="T11" i="15"/>
  <c r="Q28" i="15"/>
  <c r="U40" i="15"/>
  <c r="T40" i="15"/>
  <c r="T47" i="15"/>
  <c r="T11" i="16"/>
  <c r="U21" i="16"/>
  <c r="T21" i="16"/>
  <c r="U25" i="16"/>
  <c r="T25" i="16"/>
  <c r="U31" i="16"/>
  <c r="U34" i="16"/>
  <c r="T34" i="16"/>
  <c r="T20" i="7"/>
  <c r="E44" i="7"/>
  <c r="U45" i="7"/>
  <c r="Q9" i="1"/>
  <c r="T13" i="1"/>
  <c r="T21" i="1"/>
  <c r="E28" i="1"/>
  <c r="T34" i="1"/>
  <c r="T42" i="1"/>
  <c r="T48" i="1"/>
  <c r="P56" i="1"/>
  <c r="T16" i="2"/>
  <c r="T29" i="2"/>
  <c r="T37" i="2"/>
  <c r="T64" i="2"/>
  <c r="T11" i="3"/>
  <c r="T19" i="3"/>
  <c r="Q28" i="3"/>
  <c r="T32" i="3"/>
  <c r="T40" i="3"/>
  <c r="T48" i="3"/>
  <c r="E62" i="3"/>
  <c r="P9" i="4"/>
  <c r="T22" i="4"/>
  <c r="T35" i="4"/>
  <c r="T50" i="4"/>
  <c r="E56" i="4"/>
  <c r="T17" i="5"/>
  <c r="T25" i="5"/>
  <c r="T38" i="5"/>
  <c r="T52" i="5"/>
  <c r="T64" i="5"/>
  <c r="T10" i="6"/>
  <c r="T18" i="6"/>
  <c r="T26" i="6"/>
  <c r="T31" i="6"/>
  <c r="T39" i="6"/>
  <c r="T47" i="6"/>
  <c r="T55" i="6"/>
  <c r="T59" i="6"/>
  <c r="Q9" i="7"/>
  <c r="T13" i="7"/>
  <c r="T19" i="7"/>
  <c r="T25" i="7"/>
  <c r="T29" i="7"/>
  <c r="U36" i="7"/>
  <c r="T42" i="7"/>
  <c r="T48" i="7"/>
  <c r="P28" i="1"/>
  <c r="Q56" i="1"/>
  <c r="E62" i="1"/>
  <c r="E9" i="2"/>
  <c r="U29" i="2"/>
  <c r="P62" i="3"/>
  <c r="Q9" i="4"/>
  <c r="Q8" i="4" s="1"/>
  <c r="E28" i="4"/>
  <c r="P44" i="4"/>
  <c r="P56" i="4"/>
  <c r="T63" i="5"/>
  <c r="U10" i="6"/>
  <c r="Q62" i="6"/>
  <c r="Q44" i="7"/>
  <c r="U63" i="7"/>
  <c r="E9" i="8"/>
  <c r="T10" i="8"/>
  <c r="Q44" i="8"/>
  <c r="T47" i="8"/>
  <c r="U54" i="8"/>
  <c r="U57" i="8"/>
  <c r="T11" i="9"/>
  <c r="U18" i="9"/>
  <c r="T40" i="9"/>
  <c r="T10" i="10"/>
  <c r="U33" i="10"/>
  <c r="Q44" i="10"/>
  <c r="Q43" i="10" s="1"/>
  <c r="T47" i="10"/>
  <c r="U13" i="11"/>
  <c r="T46" i="11"/>
  <c r="P62" i="11"/>
  <c r="U15" i="12"/>
  <c r="T29" i="12"/>
  <c r="T40" i="12"/>
  <c r="T45" i="12"/>
  <c r="Q56" i="12"/>
  <c r="T26" i="13"/>
  <c r="U30" i="13"/>
  <c r="P56" i="13"/>
  <c r="Q62" i="13"/>
  <c r="T19" i="14"/>
  <c r="U25" i="14"/>
  <c r="E28" i="14"/>
  <c r="T45" i="14"/>
  <c r="U47" i="14"/>
  <c r="T47" i="14"/>
  <c r="T57" i="14"/>
  <c r="U59" i="14"/>
  <c r="T59" i="14"/>
  <c r="U24" i="15"/>
  <c r="U38" i="15"/>
  <c r="Q44" i="15"/>
  <c r="Q43" i="15" s="1"/>
  <c r="U52" i="15"/>
  <c r="T10" i="16"/>
  <c r="U18" i="17"/>
  <c r="T18" i="17"/>
  <c r="U21" i="18"/>
  <c r="T21" i="18"/>
  <c r="T27" i="18"/>
  <c r="U27" i="18"/>
  <c r="E44" i="18"/>
  <c r="U45" i="18"/>
  <c r="T45" i="18"/>
  <c r="E9" i="19"/>
  <c r="U48" i="20"/>
  <c r="T48" i="20"/>
  <c r="T36" i="20"/>
  <c r="U36" i="20"/>
  <c r="E56" i="20"/>
  <c r="U57" i="20"/>
  <c r="T57" i="20"/>
  <c r="U32" i="16"/>
  <c r="T46" i="16"/>
  <c r="U48" i="16"/>
  <c r="T48" i="16"/>
  <c r="P56" i="16"/>
  <c r="T10" i="17"/>
  <c r="U26" i="17"/>
  <c r="T31" i="17"/>
  <c r="U31" i="17"/>
  <c r="T54" i="17"/>
  <c r="T57" i="17"/>
  <c r="U19" i="18"/>
  <c r="E28" i="18"/>
  <c r="T46" i="18"/>
  <c r="T18" i="19"/>
  <c r="U20" i="19"/>
  <c r="T20" i="19"/>
  <c r="U30" i="19"/>
  <c r="T38" i="19"/>
  <c r="P44" i="19"/>
  <c r="U51" i="19"/>
  <c r="T51" i="19"/>
  <c r="T54" i="19"/>
  <c r="U17" i="20"/>
  <c r="U24" i="20"/>
  <c r="T24" i="20"/>
  <c r="U33" i="16"/>
  <c r="T33" i="16"/>
  <c r="U27" i="17"/>
  <c r="T27" i="17"/>
  <c r="P44" i="17"/>
  <c r="T59" i="17"/>
  <c r="U59" i="17"/>
  <c r="U31" i="19"/>
  <c r="T31" i="19"/>
  <c r="Q44" i="19"/>
  <c r="Q43" i="19" s="1"/>
  <c r="P9" i="10"/>
  <c r="P44" i="10"/>
  <c r="P43" i="10" s="1"/>
  <c r="E56" i="10"/>
  <c r="E43" i="10" s="1"/>
  <c r="P62" i="12"/>
  <c r="P28" i="13"/>
  <c r="Q44" i="13"/>
  <c r="Q56" i="13"/>
  <c r="E62" i="13"/>
  <c r="P28" i="14"/>
  <c r="P44" i="14"/>
  <c r="P56" i="14"/>
  <c r="Q9" i="15"/>
  <c r="P44" i="15"/>
  <c r="E9" i="16"/>
  <c r="E28" i="17"/>
  <c r="Q44" i="17"/>
  <c r="U49" i="17"/>
  <c r="T49" i="17"/>
  <c r="E9" i="18"/>
  <c r="U10" i="18"/>
  <c r="U15" i="18"/>
  <c r="T15" i="18"/>
  <c r="U33" i="18"/>
  <c r="U39" i="18"/>
  <c r="T39" i="18"/>
  <c r="Q9" i="20"/>
  <c r="U54" i="20"/>
  <c r="T54" i="20"/>
  <c r="U13" i="21"/>
  <c r="T13" i="21"/>
  <c r="U55" i="16"/>
  <c r="T58" i="16"/>
  <c r="U60" i="16"/>
  <c r="T60" i="16"/>
  <c r="E9" i="17"/>
  <c r="T19" i="17"/>
  <c r="U21" i="17"/>
  <c r="T21" i="17"/>
  <c r="P28" i="17"/>
  <c r="T41" i="17"/>
  <c r="U47" i="17"/>
  <c r="E56" i="17"/>
  <c r="T60" i="17"/>
  <c r="P9" i="18"/>
  <c r="T12" i="18"/>
  <c r="T31" i="18"/>
  <c r="T10" i="19"/>
  <c r="T13" i="19"/>
  <c r="U13" i="19"/>
  <c r="T32" i="19"/>
  <c r="U36" i="19"/>
  <c r="E28" i="20"/>
  <c r="U29" i="20"/>
  <c r="T29" i="20"/>
  <c r="U42" i="20"/>
  <c r="T42" i="20"/>
  <c r="E62" i="20"/>
  <c r="U63" i="20"/>
  <c r="T63" i="20"/>
  <c r="P62" i="14"/>
  <c r="Q9" i="16"/>
  <c r="E44" i="16"/>
  <c r="P9" i="17"/>
  <c r="P8" i="17" s="1"/>
  <c r="P56" i="17"/>
  <c r="Q9" i="18"/>
  <c r="U10" i="19"/>
  <c r="U25" i="19"/>
  <c r="T41" i="19"/>
  <c r="Q56" i="19"/>
  <c r="U11" i="20"/>
  <c r="Q62" i="8"/>
  <c r="P62" i="9"/>
  <c r="Q28" i="10"/>
  <c r="E62" i="10"/>
  <c r="Q9" i="11"/>
  <c r="Q8" i="11" s="1"/>
  <c r="E28" i="11"/>
  <c r="E8" i="11" s="1"/>
  <c r="E44" i="11"/>
  <c r="E56" i="11"/>
  <c r="E9" i="12"/>
  <c r="Q62" i="14"/>
  <c r="E56" i="15"/>
  <c r="E62" i="15"/>
  <c r="U12" i="16"/>
  <c r="U41" i="16"/>
  <c r="T41" i="16"/>
  <c r="P44" i="16"/>
  <c r="T22" i="17"/>
  <c r="U38" i="17"/>
  <c r="T38" i="17"/>
  <c r="T29" i="18"/>
  <c r="T32" i="18"/>
  <c r="U32" i="18"/>
  <c r="T14" i="19"/>
  <c r="U26" i="19"/>
  <c r="T26" i="19"/>
  <c r="U12" i="20"/>
  <c r="T12" i="20"/>
  <c r="T19" i="20"/>
  <c r="Q28" i="20"/>
  <c r="U40" i="20"/>
  <c r="P44" i="20"/>
  <c r="P9" i="21"/>
  <c r="U23" i="21"/>
  <c r="T27" i="21"/>
  <c r="U30" i="21"/>
  <c r="T35" i="21"/>
  <c r="U50" i="21"/>
  <c r="E62" i="21"/>
  <c r="U63" i="21"/>
  <c r="U19" i="22"/>
  <c r="T24" i="22"/>
  <c r="P28" i="22"/>
  <c r="P8" i="22" s="1"/>
  <c r="U36" i="22"/>
  <c r="U49" i="22"/>
  <c r="U53" i="22"/>
  <c r="E56" i="22"/>
  <c r="T57" i="22"/>
  <c r="U14" i="23"/>
  <c r="T14" i="23"/>
  <c r="U17" i="23"/>
  <c r="U36" i="23"/>
  <c r="P9" i="24"/>
  <c r="U50" i="24"/>
  <c r="T50" i="24"/>
  <c r="P62" i="15"/>
  <c r="P28" i="16"/>
  <c r="Q44" i="16"/>
  <c r="Q56" i="16"/>
  <c r="E62" i="16"/>
  <c r="Q9" i="17"/>
  <c r="Q28" i="17"/>
  <c r="Q56" i="17"/>
  <c r="P28" i="18"/>
  <c r="P9" i="19"/>
  <c r="T35" i="20"/>
  <c r="T41" i="20"/>
  <c r="Q44" i="20"/>
  <c r="Q9" i="21"/>
  <c r="T36" i="21"/>
  <c r="U54" i="21"/>
  <c r="P62" i="21"/>
  <c r="T13" i="22"/>
  <c r="U40" i="22"/>
  <c r="U50" i="22"/>
  <c r="T50" i="22"/>
  <c r="T59" i="22"/>
  <c r="P9" i="23"/>
  <c r="U25" i="23"/>
  <c r="U32" i="23"/>
  <c r="T40" i="23"/>
  <c r="T50" i="23"/>
  <c r="T53" i="23"/>
  <c r="Q9" i="24"/>
  <c r="U58" i="24"/>
  <c r="T58" i="24"/>
  <c r="Q28" i="16"/>
  <c r="E44" i="17"/>
  <c r="E56" i="18"/>
  <c r="P56" i="19"/>
  <c r="E62" i="19"/>
  <c r="U63" i="19"/>
  <c r="T53" i="20"/>
  <c r="U17" i="21"/>
  <c r="T22" i="21"/>
  <c r="U34" i="21"/>
  <c r="U23" i="22"/>
  <c r="U30" i="22"/>
  <c r="E44" i="22"/>
  <c r="T45" i="22"/>
  <c r="Q56" i="22"/>
  <c r="T12" i="23"/>
  <c r="P28" i="23"/>
  <c r="T42" i="23"/>
  <c r="U42" i="23"/>
  <c r="T51" i="23"/>
  <c r="U51" i="23"/>
  <c r="U17" i="24"/>
  <c r="T17" i="24"/>
  <c r="U25" i="24"/>
  <c r="T25" i="24"/>
  <c r="U31" i="24"/>
  <c r="T31" i="24"/>
  <c r="U35" i="24"/>
  <c r="T35" i="24"/>
  <c r="P44" i="24"/>
  <c r="T13" i="23"/>
  <c r="U13" i="23"/>
  <c r="U38" i="24"/>
  <c r="T38" i="24"/>
  <c r="P28" i="20"/>
  <c r="P62" i="20"/>
  <c r="T10" i="21"/>
  <c r="Q44" i="21"/>
  <c r="Q56" i="21"/>
  <c r="Q9" i="22"/>
  <c r="U10" i="22"/>
  <c r="Q44" i="22"/>
  <c r="T21" i="23"/>
  <c r="U21" i="23"/>
  <c r="E44" i="23"/>
  <c r="T45" i="23"/>
  <c r="U12" i="24"/>
  <c r="T12" i="24"/>
  <c r="T64" i="24"/>
  <c r="U64" i="24"/>
  <c r="Q56" i="20"/>
  <c r="T63" i="21"/>
  <c r="U11" i="22"/>
  <c r="T16" i="22"/>
  <c r="T42" i="22"/>
  <c r="U57" i="22"/>
  <c r="U27" i="23"/>
  <c r="U30" i="23"/>
  <c r="U34" i="23"/>
  <c r="U38" i="23"/>
  <c r="T47" i="23"/>
  <c r="T59" i="23"/>
  <c r="T16" i="24"/>
  <c r="U16" i="24"/>
  <c r="T24" i="24"/>
  <c r="U24" i="24"/>
  <c r="U51" i="24"/>
  <c r="T51" i="24"/>
  <c r="P28" i="21"/>
  <c r="U35" i="23"/>
  <c r="T35" i="23"/>
  <c r="Q44" i="23"/>
  <c r="P28" i="19"/>
  <c r="P9" i="20"/>
  <c r="P8" i="20" s="1"/>
  <c r="T23" i="20"/>
  <c r="E44" i="20"/>
  <c r="U45" i="20"/>
  <c r="E9" i="21"/>
  <c r="U10" i="21"/>
  <c r="Q28" i="21"/>
  <c r="T10" i="22"/>
  <c r="E28" i="22"/>
  <c r="U29" i="22"/>
  <c r="U52" i="23"/>
  <c r="T52" i="23"/>
  <c r="E9" i="24"/>
  <c r="T10" i="24"/>
  <c r="U18" i="24"/>
  <c r="T18" i="24"/>
  <c r="E28" i="24"/>
  <c r="T29" i="24"/>
  <c r="U29" i="24"/>
  <c r="Q56" i="24"/>
  <c r="Q43" i="24" s="1"/>
  <c r="U10" i="25"/>
  <c r="E9" i="25"/>
  <c r="T49" i="25"/>
  <c r="U55" i="25"/>
  <c r="T57" i="25"/>
  <c r="U12" i="26"/>
  <c r="T17" i="26"/>
  <c r="T22" i="26"/>
  <c r="T31" i="26"/>
  <c r="U37" i="26"/>
  <c r="T42" i="26"/>
  <c r="Q44" i="26"/>
  <c r="U47" i="26"/>
  <c r="Q56" i="26"/>
  <c r="U59" i="26"/>
  <c r="Q9" i="27"/>
  <c r="U12" i="27"/>
  <c r="U22" i="27"/>
  <c r="U39" i="27"/>
  <c r="U53" i="27"/>
  <c r="E56" i="27"/>
  <c r="T57" i="27"/>
  <c r="P9" i="28"/>
  <c r="U17" i="28"/>
  <c r="U27" i="28"/>
  <c r="U34" i="28"/>
  <c r="P44" i="28"/>
  <c r="U48" i="28"/>
  <c r="U15" i="29"/>
  <c r="T15" i="29"/>
  <c r="U9" i="31"/>
  <c r="E28" i="21"/>
  <c r="E44" i="21"/>
  <c r="E56" i="21"/>
  <c r="E9" i="22"/>
  <c r="P44" i="23"/>
  <c r="P43" i="23" s="1"/>
  <c r="P28" i="24"/>
  <c r="P9" i="25"/>
  <c r="U13" i="25"/>
  <c r="T18" i="25"/>
  <c r="T23" i="25"/>
  <c r="T32" i="25"/>
  <c r="U38" i="25"/>
  <c r="E44" i="25"/>
  <c r="U57" i="25"/>
  <c r="Q28" i="26"/>
  <c r="U51" i="26"/>
  <c r="U16" i="27"/>
  <c r="U26" i="27"/>
  <c r="E44" i="27"/>
  <c r="T45" i="27"/>
  <c r="P56" i="27"/>
  <c r="P43" i="27" s="1"/>
  <c r="T64" i="27"/>
  <c r="U10" i="28"/>
  <c r="Q9" i="28"/>
  <c r="U38" i="28"/>
  <c r="Q44" i="28"/>
  <c r="Q43" i="28" s="1"/>
  <c r="U23" i="29"/>
  <c r="T23" i="29"/>
  <c r="T32" i="29"/>
  <c r="Q28" i="24"/>
  <c r="E44" i="24"/>
  <c r="U45" i="24"/>
  <c r="Q9" i="25"/>
  <c r="Q8" i="25" s="1"/>
  <c r="P28" i="25"/>
  <c r="P44" i="25"/>
  <c r="T56" i="25"/>
  <c r="E62" i="28"/>
  <c r="U63" i="28"/>
  <c r="T63" i="28"/>
  <c r="U9" i="30"/>
  <c r="E62" i="25"/>
  <c r="T63" i="25"/>
  <c r="E28" i="27"/>
  <c r="T29" i="27"/>
  <c r="U52" i="28"/>
  <c r="T52" i="28"/>
  <c r="Q9" i="29"/>
  <c r="U14" i="29"/>
  <c r="T14" i="29"/>
  <c r="Q28" i="29"/>
  <c r="P56" i="25"/>
  <c r="E62" i="26"/>
  <c r="T63" i="26"/>
  <c r="P28" i="27"/>
  <c r="E28" i="28"/>
  <c r="U29" i="28"/>
  <c r="U22" i="29"/>
  <c r="T22" i="29"/>
  <c r="P62" i="17"/>
  <c r="Q28" i="18"/>
  <c r="Q44" i="18"/>
  <c r="Q56" i="18"/>
  <c r="E62" i="18"/>
  <c r="Q9" i="19"/>
  <c r="E28" i="19"/>
  <c r="E44" i="19"/>
  <c r="E56" i="19"/>
  <c r="E9" i="20"/>
  <c r="Q62" i="21"/>
  <c r="Q28" i="22"/>
  <c r="E9" i="23"/>
  <c r="Q28" i="23"/>
  <c r="E56" i="23"/>
  <c r="T41" i="24"/>
  <c r="T46" i="24"/>
  <c r="T53" i="24"/>
  <c r="T10" i="25"/>
  <c r="T15" i="25"/>
  <c r="U21" i="25"/>
  <c r="T26" i="25"/>
  <c r="U30" i="25"/>
  <c r="T35" i="25"/>
  <c r="T40" i="25"/>
  <c r="Q56" i="25"/>
  <c r="Q43" i="25" s="1"/>
  <c r="E9" i="26"/>
  <c r="U49" i="26"/>
  <c r="P62" i="26"/>
  <c r="U14" i="27"/>
  <c r="Q28" i="27"/>
  <c r="U31" i="27"/>
  <c r="T36" i="27"/>
  <c r="U55" i="27"/>
  <c r="U57" i="27"/>
  <c r="U19" i="28"/>
  <c r="T24" i="28"/>
  <c r="P28" i="28"/>
  <c r="U36" i="28"/>
  <c r="U50" i="28"/>
  <c r="U12" i="30"/>
  <c r="T12" i="30"/>
  <c r="E56" i="24"/>
  <c r="U57" i="24"/>
  <c r="P9" i="26"/>
  <c r="E44" i="26"/>
  <c r="T45" i="26"/>
  <c r="E56" i="26"/>
  <c r="T57" i="26"/>
  <c r="Q62" i="26"/>
  <c r="E9" i="27"/>
  <c r="T10" i="27"/>
  <c r="E62" i="27"/>
  <c r="T63" i="27"/>
  <c r="U51" i="28"/>
  <c r="T51" i="28"/>
  <c r="U35" i="29"/>
  <c r="T35" i="29"/>
  <c r="U29" i="21"/>
  <c r="U63" i="22"/>
  <c r="Q56" i="23"/>
  <c r="E62" i="23"/>
  <c r="T63" i="23"/>
  <c r="T45" i="24"/>
  <c r="U52" i="24"/>
  <c r="P56" i="24"/>
  <c r="U60" i="24"/>
  <c r="Q62" i="24"/>
  <c r="T14" i="25"/>
  <c r="U25" i="25"/>
  <c r="U34" i="25"/>
  <c r="T39" i="25"/>
  <c r="Q9" i="26"/>
  <c r="E28" i="26"/>
  <c r="T29" i="26"/>
  <c r="P9" i="27"/>
  <c r="P8" i="27" s="1"/>
  <c r="U35" i="27"/>
  <c r="E9" i="28"/>
  <c r="U23" i="28"/>
  <c r="U30" i="28"/>
  <c r="U64" i="28"/>
  <c r="T64" i="28"/>
  <c r="U50" i="29"/>
  <c r="T50" i="29"/>
  <c r="Q44" i="29"/>
  <c r="U11" i="30"/>
  <c r="U19" i="30"/>
  <c r="U27" i="30"/>
  <c r="U32" i="30"/>
  <c r="U40" i="30"/>
  <c r="U48" i="30"/>
  <c r="U60" i="30"/>
  <c r="U12" i="31"/>
  <c r="U20" i="31"/>
  <c r="Q28" i="31"/>
  <c r="Q8" i="31" s="1"/>
  <c r="U33" i="31"/>
  <c r="U41" i="31"/>
  <c r="Q44" i="31"/>
  <c r="Q43" i="31" s="1"/>
  <c r="U49" i="31"/>
  <c r="S9" i="1"/>
  <c r="S9" i="22"/>
  <c r="S9" i="21"/>
  <c r="M61" i="10"/>
  <c r="M65" i="10" s="1"/>
  <c r="E9" i="29"/>
  <c r="Q62" i="29"/>
  <c r="Q62" i="30"/>
  <c r="U10" i="31"/>
  <c r="Q62" i="31"/>
  <c r="W61" i="22"/>
  <c r="W65" i="22" s="1"/>
  <c r="E62" i="24"/>
  <c r="E28" i="25"/>
  <c r="P62" i="27"/>
  <c r="Q28" i="28"/>
  <c r="Q62" i="28"/>
  <c r="L8" i="30"/>
  <c r="C61" i="27"/>
  <c r="C65" i="27" s="1"/>
  <c r="K8" i="24"/>
  <c r="R9" i="23"/>
  <c r="K8" i="19"/>
  <c r="P9" i="30"/>
  <c r="T9" i="30" s="1"/>
  <c r="R9" i="18"/>
  <c r="T36" i="29"/>
  <c r="T51" i="29"/>
  <c r="T63" i="29"/>
  <c r="T13" i="30"/>
  <c r="T21" i="30"/>
  <c r="E28" i="30"/>
  <c r="T34" i="30"/>
  <c r="T42" i="30"/>
  <c r="E44" i="30"/>
  <c r="T50" i="30"/>
  <c r="E56" i="30"/>
  <c r="T63" i="30"/>
  <c r="T14" i="31"/>
  <c r="T22" i="31"/>
  <c r="T35" i="31"/>
  <c r="T51" i="31"/>
  <c r="T63" i="31"/>
  <c r="K8" i="25"/>
  <c r="L8" i="23"/>
  <c r="R9" i="20"/>
  <c r="K8" i="16"/>
  <c r="L8" i="9"/>
  <c r="L61" i="9" s="1"/>
  <c r="P9" i="29"/>
  <c r="E44" i="29"/>
  <c r="E56" i="29"/>
  <c r="T62" i="29"/>
  <c r="U63" i="29"/>
  <c r="T20" i="30"/>
  <c r="P28" i="30"/>
  <c r="T33" i="30"/>
  <c r="T41" i="30"/>
  <c r="P44" i="30"/>
  <c r="T49" i="30"/>
  <c r="P56" i="30"/>
  <c r="T62" i="30"/>
  <c r="U63" i="30"/>
  <c r="T13" i="31"/>
  <c r="T21" i="31"/>
  <c r="E28" i="31"/>
  <c r="T34" i="31"/>
  <c r="T42" i="31"/>
  <c r="E44" i="31"/>
  <c r="T50" i="31"/>
  <c r="E56" i="31"/>
  <c r="T62" i="31"/>
  <c r="U63" i="31"/>
  <c r="R8" i="31"/>
  <c r="L61" i="31"/>
  <c r="L65" i="31" s="1"/>
  <c r="R9" i="31"/>
  <c r="S9" i="26"/>
  <c r="L8" i="18"/>
  <c r="L61" i="18" s="1"/>
  <c r="L8" i="16"/>
  <c r="L61" i="16" s="1"/>
  <c r="P44" i="22"/>
  <c r="P56" i="22"/>
  <c r="Q9" i="23"/>
  <c r="E28" i="23"/>
  <c r="P62" i="25"/>
  <c r="P28" i="26"/>
  <c r="P44" i="26"/>
  <c r="P56" i="26"/>
  <c r="E44" i="28"/>
  <c r="E56" i="28"/>
  <c r="E28" i="29"/>
  <c r="P44" i="29"/>
  <c r="P56" i="29"/>
  <c r="Q28" i="30"/>
  <c r="Q8" i="30" s="1"/>
  <c r="Q44" i="30"/>
  <c r="Q56" i="30"/>
  <c r="P28" i="31"/>
  <c r="P44" i="31"/>
  <c r="P56" i="31"/>
  <c r="S9" i="29"/>
  <c r="R8" i="15"/>
  <c r="L61" i="15"/>
  <c r="R9" i="15"/>
  <c r="F61" i="13"/>
  <c r="F65" i="13" s="1"/>
  <c r="S9" i="9"/>
  <c r="D61" i="7"/>
  <c r="D65" i="7" s="1"/>
  <c r="N61" i="5"/>
  <c r="N65" i="5" s="1"/>
  <c r="N61" i="7"/>
  <c r="N65" i="7" s="1"/>
  <c r="O61" i="14"/>
  <c r="O65" i="14" s="1"/>
  <c r="S9" i="10"/>
  <c r="N61" i="8"/>
  <c r="N65" i="8" s="1"/>
  <c r="V8" i="1"/>
  <c r="V61" i="1" s="1"/>
  <c r="V65" i="1" s="1"/>
  <c r="V8" i="28"/>
  <c r="V8" i="24"/>
  <c r="V8" i="20"/>
  <c r="V8" i="16"/>
  <c r="V8" i="12"/>
  <c r="V8" i="8"/>
  <c r="V61" i="8" s="1"/>
  <c r="V65" i="8" s="1"/>
  <c r="V8" i="4"/>
  <c r="H61" i="24"/>
  <c r="H65" i="24" s="1"/>
  <c r="S9" i="20"/>
  <c r="R8" i="19"/>
  <c r="L61" i="19"/>
  <c r="R9" i="19"/>
  <c r="R9" i="10"/>
  <c r="W8" i="16"/>
  <c r="W8" i="12"/>
  <c r="W61" i="12" s="1"/>
  <c r="W65" i="12" s="1"/>
  <c r="W8" i="8"/>
  <c r="W8" i="4"/>
  <c r="D61" i="21"/>
  <c r="D65" i="21" s="1"/>
  <c r="O61" i="17"/>
  <c r="O65" i="17" s="1"/>
  <c r="K43" i="11"/>
  <c r="S43" i="11" s="1"/>
  <c r="L61" i="13"/>
  <c r="R9" i="13"/>
  <c r="R8" i="12"/>
  <c r="L61" i="12"/>
  <c r="R9" i="12"/>
  <c r="N61" i="4"/>
  <c r="N65" i="4" s="1"/>
  <c r="F61" i="3"/>
  <c r="F65" i="3" s="1"/>
  <c r="K43" i="1"/>
  <c r="S43" i="1" s="1"/>
  <c r="J61" i="27"/>
  <c r="L61" i="26"/>
  <c r="R9" i="26"/>
  <c r="D61" i="25"/>
  <c r="D65" i="25" s="1"/>
  <c r="R8" i="25"/>
  <c r="L61" i="25"/>
  <c r="R9" i="25"/>
  <c r="R8" i="24"/>
  <c r="L61" i="24"/>
  <c r="R9" i="24"/>
  <c r="F61" i="22"/>
  <c r="F65" i="22" s="1"/>
  <c r="S9" i="15"/>
  <c r="R9" i="14"/>
  <c r="S9" i="8"/>
  <c r="L61" i="7"/>
  <c r="O61" i="3"/>
  <c r="O65" i="3" s="1"/>
  <c r="C43" i="1"/>
  <c r="K43" i="31"/>
  <c r="S43" i="31" s="1"/>
  <c r="C43" i="30"/>
  <c r="C61" i="30" s="1"/>
  <c r="C65" i="30" s="1"/>
  <c r="C43" i="27"/>
  <c r="C43" i="24"/>
  <c r="C61" i="24" s="1"/>
  <c r="C65" i="24" s="1"/>
  <c r="C43" i="23"/>
  <c r="C61" i="23" s="1"/>
  <c r="C65" i="23" s="1"/>
  <c r="K43" i="22"/>
  <c r="S43" i="22" s="1"/>
  <c r="C43" i="21"/>
  <c r="C61" i="21" s="1"/>
  <c r="C65" i="21" s="1"/>
  <c r="K43" i="21"/>
  <c r="S43" i="21" s="1"/>
  <c r="C43" i="16"/>
  <c r="C61" i="16" s="1"/>
  <c r="C65" i="16" s="1"/>
  <c r="K43" i="14"/>
  <c r="S43" i="14" s="1"/>
  <c r="K43" i="13"/>
  <c r="S43" i="13" s="1"/>
  <c r="K43" i="12"/>
  <c r="S43" i="12" s="1"/>
  <c r="K43" i="10"/>
  <c r="S43" i="10" s="1"/>
  <c r="K43" i="9"/>
  <c r="S43" i="9" s="1"/>
  <c r="C43" i="6"/>
  <c r="C61" i="6" s="1"/>
  <c r="C65" i="6" s="1"/>
  <c r="C43" i="5"/>
  <c r="K43" i="5"/>
  <c r="S43" i="5" s="1"/>
  <c r="K43" i="3"/>
  <c r="S43" i="3" s="1"/>
  <c r="C43" i="2"/>
  <c r="C61" i="2" s="1"/>
  <c r="C65" i="2" s="1"/>
  <c r="W43" i="1"/>
  <c r="W43" i="16"/>
  <c r="W43" i="27"/>
  <c r="W61" i="27" s="1"/>
  <c r="W65" i="27" s="1"/>
  <c r="W43" i="11"/>
  <c r="W61" i="11" s="1"/>
  <c r="W65" i="11" s="1"/>
  <c r="W43" i="29"/>
  <c r="W61" i="29" s="1"/>
  <c r="W65" i="29" s="1"/>
  <c r="W43" i="25"/>
  <c r="W61" i="25" s="1"/>
  <c r="W65" i="25" s="1"/>
  <c r="W43" i="21"/>
  <c r="W43" i="17"/>
  <c r="W61" i="17" s="1"/>
  <c r="W65" i="17" s="1"/>
  <c r="W43" i="13"/>
  <c r="W61" i="13" s="1"/>
  <c r="W65" i="13" s="1"/>
  <c r="W43" i="9"/>
  <c r="W61" i="9" s="1"/>
  <c r="W65" i="9" s="1"/>
  <c r="W43" i="5"/>
  <c r="W61" i="5" s="1"/>
  <c r="W65" i="5" s="1"/>
  <c r="D43" i="19"/>
  <c r="D61" i="19" s="1"/>
  <c r="D65" i="19" s="1"/>
  <c r="D43" i="10"/>
  <c r="D61" i="10" s="1"/>
  <c r="D65" i="10" s="1"/>
  <c r="V43" i="20"/>
  <c r="V43" i="4"/>
  <c r="V43" i="7"/>
  <c r="V43" i="25"/>
  <c r="V43" i="9"/>
  <c r="S56" i="12"/>
  <c r="S56" i="13"/>
  <c r="C43" i="29"/>
  <c r="C61" i="29" s="1"/>
  <c r="C65" i="29" s="1"/>
  <c r="K43" i="29"/>
  <c r="S43" i="29" s="1"/>
  <c r="K43" i="23"/>
  <c r="S43" i="23" s="1"/>
  <c r="C43" i="19"/>
  <c r="C61" i="19" s="1"/>
  <c r="C65" i="19" s="1"/>
  <c r="K43" i="15"/>
  <c r="S43" i="15" s="1"/>
  <c r="C43" i="15"/>
  <c r="C61" i="15" s="1"/>
  <c r="C65" i="15" s="1"/>
  <c r="K43" i="6"/>
  <c r="S43" i="6" s="1"/>
  <c r="K43" i="25"/>
  <c r="S43" i="25" s="1"/>
  <c r="C43" i="17"/>
  <c r="K43" i="17"/>
  <c r="S43" i="17" s="1"/>
  <c r="K43" i="16"/>
  <c r="S43" i="16" s="1"/>
  <c r="C43" i="7"/>
  <c r="S56" i="3"/>
  <c r="S56" i="4"/>
  <c r="S56" i="9"/>
  <c r="S56" i="31"/>
  <c r="C43" i="26"/>
  <c r="C61" i="26" s="1"/>
  <c r="C65" i="26" s="1"/>
  <c r="K43" i="20"/>
  <c r="S43" i="20" s="1"/>
  <c r="C43" i="20"/>
  <c r="C61" i="20" s="1"/>
  <c r="C65" i="20" s="1"/>
  <c r="C43" i="12"/>
  <c r="C61" i="12" s="1"/>
  <c r="C65" i="12" s="1"/>
  <c r="S56" i="22"/>
  <c r="C43" i="31"/>
  <c r="C61" i="31" s="1"/>
  <c r="C65" i="31" s="1"/>
  <c r="K43" i="30"/>
  <c r="S43" i="30" s="1"/>
  <c r="C43" i="13"/>
  <c r="K43" i="8"/>
  <c r="S43" i="8" s="1"/>
  <c r="C43" i="8"/>
  <c r="C61" i="8" s="1"/>
  <c r="C65" i="8" s="1"/>
  <c r="K43" i="2"/>
  <c r="S43" i="2" s="1"/>
  <c r="S56" i="5"/>
  <c r="S56" i="21"/>
  <c r="S56" i="28"/>
  <c r="C43" i="22"/>
  <c r="C61" i="22" s="1"/>
  <c r="C65" i="22" s="1"/>
  <c r="C43" i="18"/>
  <c r="C61" i="18" s="1"/>
  <c r="C65" i="18" s="1"/>
  <c r="C43" i="9"/>
  <c r="S56" i="14"/>
  <c r="K43" i="27"/>
  <c r="S43" i="27" s="1"/>
  <c r="C43" i="14"/>
  <c r="C61" i="14" s="1"/>
  <c r="C65" i="14" s="1"/>
  <c r="C43" i="3"/>
  <c r="C61" i="3" s="1"/>
  <c r="C65" i="3" s="1"/>
  <c r="C43" i="10"/>
  <c r="C61" i="10" s="1"/>
  <c r="C65" i="10" s="1"/>
  <c r="S44" i="6"/>
  <c r="K43" i="26"/>
  <c r="S43" i="26" s="1"/>
  <c r="S44" i="17"/>
  <c r="K43" i="7"/>
  <c r="S43" i="7" s="1"/>
  <c r="S44" i="2"/>
  <c r="K43" i="24"/>
  <c r="S43" i="24" s="1"/>
  <c r="K43" i="19"/>
  <c r="S43" i="19" s="1"/>
  <c r="K43" i="18"/>
  <c r="S43" i="18" s="1"/>
  <c r="S44" i="29"/>
  <c r="R8" i="27"/>
  <c r="R8" i="20"/>
  <c r="R8" i="22"/>
  <c r="K8" i="23"/>
  <c r="K8" i="7"/>
  <c r="K8" i="1"/>
  <c r="K8" i="31"/>
  <c r="K8" i="30"/>
  <c r="K8" i="14"/>
  <c r="K8" i="6"/>
  <c r="K8" i="28"/>
  <c r="K8" i="15"/>
  <c r="K8" i="9"/>
  <c r="K8" i="8"/>
  <c r="K8" i="26"/>
  <c r="K8" i="18"/>
  <c r="K8" i="11"/>
  <c r="K8" i="10"/>
  <c r="K8" i="4"/>
  <c r="P43" i="14" l="1"/>
  <c r="K61" i="12"/>
  <c r="Q8" i="19"/>
  <c r="Q61" i="19" s="1"/>
  <c r="Q65" i="19" s="1"/>
  <c r="D61" i="1"/>
  <c r="D65" i="1" s="1"/>
  <c r="N61" i="3"/>
  <c r="N65" i="3" s="1"/>
  <c r="D61" i="16"/>
  <c r="D65" i="16" s="1"/>
  <c r="J61" i="17"/>
  <c r="J65" i="17" s="1"/>
  <c r="J61" i="18"/>
  <c r="J65" i="18" s="1"/>
  <c r="N61" i="23"/>
  <c r="N65" i="23" s="1"/>
  <c r="V61" i="9"/>
  <c r="V65" i="9" s="1"/>
  <c r="J61" i="1"/>
  <c r="W61" i="4"/>
  <c r="W65" i="4" s="1"/>
  <c r="P43" i="3"/>
  <c r="C61" i="4"/>
  <c r="C65" i="4" s="1"/>
  <c r="W61" i="10"/>
  <c r="W65" i="10" s="1"/>
  <c r="W61" i="19"/>
  <c r="W65" i="19" s="1"/>
  <c r="J61" i="28"/>
  <c r="J65" i="28" s="1"/>
  <c r="W61" i="30"/>
  <c r="W65" i="30" s="1"/>
  <c r="J61" i="19"/>
  <c r="J65" i="19" s="1"/>
  <c r="F61" i="12"/>
  <c r="F65" i="12" s="1"/>
  <c r="R8" i="17"/>
  <c r="V61" i="24"/>
  <c r="V65" i="24" s="1"/>
  <c r="P8" i="29"/>
  <c r="C61" i="9"/>
  <c r="C65" i="9" s="1"/>
  <c r="C61" i="5"/>
  <c r="C65" i="5" s="1"/>
  <c r="W61" i="8"/>
  <c r="W65" i="8" s="1"/>
  <c r="P43" i="20"/>
  <c r="P43" i="7"/>
  <c r="H61" i="19"/>
  <c r="H65" i="19" s="1"/>
  <c r="J61" i="25"/>
  <c r="J65" i="25" s="1"/>
  <c r="J61" i="26"/>
  <c r="J65" i="26" s="1"/>
  <c r="V61" i="27"/>
  <c r="V65" i="27" s="1"/>
  <c r="P8" i="31"/>
  <c r="P43" i="28"/>
  <c r="N61" i="9"/>
  <c r="N65" i="9" s="1"/>
  <c r="I61" i="10"/>
  <c r="I65" i="10" s="1"/>
  <c r="J61" i="12"/>
  <c r="J65" i="12" s="1"/>
  <c r="F61" i="20"/>
  <c r="F65" i="20" s="1"/>
  <c r="V61" i="30"/>
  <c r="V65" i="30" s="1"/>
  <c r="Q61" i="31"/>
  <c r="Q65" i="31" s="1"/>
  <c r="V61" i="31"/>
  <c r="V65" i="31" s="1"/>
  <c r="R61" i="31"/>
  <c r="R65" i="31"/>
  <c r="N61" i="30"/>
  <c r="N65" i="30" s="1"/>
  <c r="D61" i="30"/>
  <c r="D65" i="30" s="1"/>
  <c r="Q43" i="30"/>
  <c r="Q43" i="29"/>
  <c r="I61" i="29"/>
  <c r="I65" i="29" s="1"/>
  <c r="R8" i="29"/>
  <c r="R65" i="29"/>
  <c r="R61" i="29"/>
  <c r="V61" i="28"/>
  <c r="V65" i="28" s="1"/>
  <c r="Q8" i="28"/>
  <c r="R8" i="28"/>
  <c r="L65" i="28"/>
  <c r="R65" i="28" s="1"/>
  <c r="R61" i="28"/>
  <c r="Q43" i="27"/>
  <c r="G61" i="27"/>
  <c r="G65" i="27" s="1"/>
  <c r="Q43" i="26"/>
  <c r="I61" i="26"/>
  <c r="I65" i="26" s="1"/>
  <c r="P43" i="26"/>
  <c r="V61" i="25"/>
  <c r="V65" i="25" s="1"/>
  <c r="P43" i="24"/>
  <c r="P8" i="24"/>
  <c r="P61" i="24" s="1"/>
  <c r="P65" i="24" s="1"/>
  <c r="J61" i="23"/>
  <c r="J65" i="23" s="1"/>
  <c r="U62" i="22"/>
  <c r="T62" i="22"/>
  <c r="Q43" i="22"/>
  <c r="R61" i="22"/>
  <c r="S8" i="22"/>
  <c r="R65" i="22"/>
  <c r="W61" i="21"/>
  <c r="W65" i="21" s="1"/>
  <c r="S8" i="21"/>
  <c r="R8" i="21"/>
  <c r="L65" i="21"/>
  <c r="R65" i="21" s="1"/>
  <c r="R61" i="21"/>
  <c r="R65" i="20"/>
  <c r="P61" i="20"/>
  <c r="P65" i="20" s="1"/>
  <c r="R61" i="20"/>
  <c r="K61" i="20"/>
  <c r="S61" i="20" s="1"/>
  <c r="W61" i="20"/>
  <c r="W65" i="20" s="1"/>
  <c r="S8" i="20"/>
  <c r="Q8" i="20"/>
  <c r="Q8" i="18"/>
  <c r="R8" i="18"/>
  <c r="U62" i="17"/>
  <c r="T62" i="17"/>
  <c r="B61" i="17"/>
  <c r="B65" i="17" s="1"/>
  <c r="Q43" i="17"/>
  <c r="G61" i="17"/>
  <c r="G65" i="17" s="1"/>
  <c r="C61" i="17"/>
  <c r="C65" i="17" s="1"/>
  <c r="K61" i="17"/>
  <c r="S61" i="17" s="1"/>
  <c r="Q8" i="17"/>
  <c r="Q61" i="17" s="1"/>
  <c r="Q65" i="17" s="1"/>
  <c r="R65" i="17"/>
  <c r="R61" i="17"/>
  <c r="N61" i="16"/>
  <c r="N65" i="16" s="1"/>
  <c r="V61" i="16"/>
  <c r="V65" i="16" s="1"/>
  <c r="Q43" i="16"/>
  <c r="Q8" i="16"/>
  <c r="H61" i="15"/>
  <c r="H65" i="15" s="1"/>
  <c r="J61" i="15"/>
  <c r="J65" i="15" s="1"/>
  <c r="P43" i="15"/>
  <c r="M61" i="14"/>
  <c r="M65" i="14" s="1"/>
  <c r="L61" i="14"/>
  <c r="L65" i="14" s="1"/>
  <c r="R65" i="14" s="1"/>
  <c r="Q43" i="14"/>
  <c r="R8" i="14"/>
  <c r="K61" i="13"/>
  <c r="R8" i="13"/>
  <c r="C61" i="13"/>
  <c r="C65" i="13" s="1"/>
  <c r="V61" i="12"/>
  <c r="V65" i="12" s="1"/>
  <c r="Q8" i="12"/>
  <c r="Q61" i="11"/>
  <c r="Q65" i="11" s="1"/>
  <c r="R8" i="11"/>
  <c r="P8" i="11"/>
  <c r="P61" i="11" s="1"/>
  <c r="P65" i="11" s="1"/>
  <c r="U43" i="10"/>
  <c r="T43" i="10"/>
  <c r="P8" i="10"/>
  <c r="P61" i="10" s="1"/>
  <c r="P65" i="10" s="1"/>
  <c r="R8" i="10"/>
  <c r="J61" i="9"/>
  <c r="J65" i="9" s="1"/>
  <c r="P8" i="9"/>
  <c r="P61" i="9" s="1"/>
  <c r="P65" i="9" s="1"/>
  <c r="Q8" i="9"/>
  <c r="Q61" i="9" s="1"/>
  <c r="Q65" i="9" s="1"/>
  <c r="R8" i="9"/>
  <c r="P43" i="8"/>
  <c r="Q43" i="8"/>
  <c r="P61" i="8"/>
  <c r="P65" i="8" s="1"/>
  <c r="L61" i="8"/>
  <c r="Q8" i="8"/>
  <c r="V61" i="7"/>
  <c r="V65" i="7" s="1"/>
  <c r="C61" i="7"/>
  <c r="C65" i="7" s="1"/>
  <c r="R8" i="7"/>
  <c r="P43" i="6"/>
  <c r="R65" i="6"/>
  <c r="R8" i="6"/>
  <c r="R61" i="6"/>
  <c r="U62" i="5"/>
  <c r="T62" i="5"/>
  <c r="O61" i="5"/>
  <c r="O65" i="5" s="1"/>
  <c r="J61" i="5"/>
  <c r="J65" i="5" s="1"/>
  <c r="R8" i="5"/>
  <c r="V61" i="4"/>
  <c r="V65" i="4" s="1"/>
  <c r="P8" i="4"/>
  <c r="J61" i="4"/>
  <c r="R8" i="4"/>
  <c r="Q43" i="3"/>
  <c r="D61" i="3"/>
  <c r="D65" i="3" s="1"/>
  <c r="K61" i="3"/>
  <c r="S61" i="3" s="1"/>
  <c r="S8" i="3"/>
  <c r="J65" i="3"/>
  <c r="R65" i="3" s="1"/>
  <c r="R61" i="3"/>
  <c r="P43" i="2"/>
  <c r="Q8" i="2"/>
  <c r="J61" i="2"/>
  <c r="R8" i="2"/>
  <c r="O61" i="1"/>
  <c r="O65" i="1" s="1"/>
  <c r="G61" i="1"/>
  <c r="G65" i="1" s="1"/>
  <c r="W61" i="1"/>
  <c r="W65" i="1" s="1"/>
  <c r="Q8" i="1"/>
  <c r="C61" i="1"/>
  <c r="C65" i="1" s="1"/>
  <c r="P61" i="3"/>
  <c r="P65" i="3" s="1"/>
  <c r="Q61" i="30"/>
  <c r="Q65" i="30" s="1"/>
  <c r="S8" i="26"/>
  <c r="K61" i="26"/>
  <c r="L65" i="13"/>
  <c r="R65" i="13" s="1"/>
  <c r="R61" i="13"/>
  <c r="L65" i="11"/>
  <c r="R65" i="11" s="1"/>
  <c r="R61" i="11"/>
  <c r="L65" i="19"/>
  <c r="R65" i="19" s="1"/>
  <c r="R61" i="19"/>
  <c r="U28" i="31"/>
  <c r="T28" i="31"/>
  <c r="K61" i="19"/>
  <c r="S8" i="19"/>
  <c r="U56" i="26"/>
  <c r="T56" i="26"/>
  <c r="T56" i="19"/>
  <c r="U56" i="19"/>
  <c r="U62" i="26"/>
  <c r="T62" i="26"/>
  <c r="E43" i="24"/>
  <c r="T44" i="24"/>
  <c r="U44" i="24"/>
  <c r="E8" i="22"/>
  <c r="T9" i="22"/>
  <c r="U9" i="22"/>
  <c r="Q8" i="21"/>
  <c r="U62" i="15"/>
  <c r="T62" i="15"/>
  <c r="U62" i="10"/>
  <c r="T62" i="10"/>
  <c r="U56" i="17"/>
  <c r="T56" i="17"/>
  <c r="T56" i="20"/>
  <c r="U56" i="20"/>
  <c r="E43" i="18"/>
  <c r="T44" i="18"/>
  <c r="U44" i="18"/>
  <c r="U8" i="11"/>
  <c r="Q8" i="10"/>
  <c r="Q61" i="10" s="1"/>
  <c r="Q65" i="10" s="1"/>
  <c r="Q8" i="3"/>
  <c r="Q61" i="3" s="1"/>
  <c r="Q65" i="3" s="1"/>
  <c r="P43" i="12"/>
  <c r="Q8" i="6"/>
  <c r="Q61" i="6" s="1"/>
  <c r="Q65" i="6" s="1"/>
  <c r="U56" i="14"/>
  <c r="T56" i="14"/>
  <c r="T28" i="12"/>
  <c r="U28" i="12"/>
  <c r="E8" i="10"/>
  <c r="U9" i="10"/>
  <c r="T9" i="10"/>
  <c r="E8" i="15"/>
  <c r="U9" i="15"/>
  <c r="T9" i="15"/>
  <c r="U62" i="4"/>
  <c r="T62" i="4"/>
  <c r="P43" i="1"/>
  <c r="T9" i="11"/>
  <c r="L65" i="5"/>
  <c r="R61" i="5"/>
  <c r="K65" i="3"/>
  <c r="S65" i="3" s="1"/>
  <c r="L65" i="8"/>
  <c r="R65" i="8" s="1"/>
  <c r="R61" i="8"/>
  <c r="L65" i="15"/>
  <c r="R65" i="15" s="1"/>
  <c r="R61" i="15"/>
  <c r="L65" i="9"/>
  <c r="R65" i="9" s="1"/>
  <c r="R61" i="9"/>
  <c r="T28" i="25"/>
  <c r="U28" i="25"/>
  <c r="K61" i="29"/>
  <c r="E43" i="19"/>
  <c r="U44" i="19"/>
  <c r="T44" i="19"/>
  <c r="U28" i="27"/>
  <c r="T28" i="27"/>
  <c r="T62" i="28"/>
  <c r="U62" i="28"/>
  <c r="E43" i="27"/>
  <c r="U44" i="27"/>
  <c r="T44" i="27"/>
  <c r="T56" i="21"/>
  <c r="U56" i="21"/>
  <c r="U56" i="27"/>
  <c r="T56" i="27"/>
  <c r="U28" i="24"/>
  <c r="T28" i="24"/>
  <c r="T28" i="22"/>
  <c r="U28" i="22"/>
  <c r="Q8" i="24"/>
  <c r="Q61" i="24" s="1"/>
  <c r="Q65" i="24" s="1"/>
  <c r="Q43" i="20"/>
  <c r="U62" i="16"/>
  <c r="T62" i="16"/>
  <c r="U56" i="15"/>
  <c r="T56" i="15"/>
  <c r="U62" i="20"/>
  <c r="T62" i="20"/>
  <c r="U28" i="18"/>
  <c r="T28" i="18"/>
  <c r="E8" i="2"/>
  <c r="U9" i="2"/>
  <c r="T9" i="2"/>
  <c r="Q61" i="1"/>
  <c r="Q65" i="1" s="1"/>
  <c r="E43" i="4"/>
  <c r="T44" i="4"/>
  <c r="U44" i="4"/>
  <c r="Q43" i="1"/>
  <c r="T28" i="7"/>
  <c r="U28" i="7"/>
  <c r="T56" i="16"/>
  <c r="U56" i="16"/>
  <c r="P61" i="2"/>
  <c r="P65" i="2" s="1"/>
  <c r="U56" i="1"/>
  <c r="T56" i="1"/>
  <c r="L65" i="26"/>
  <c r="R65" i="26" s="1"/>
  <c r="R61" i="26"/>
  <c r="L65" i="16"/>
  <c r="R65" i="16" s="1"/>
  <c r="R61" i="16"/>
  <c r="K61" i="16"/>
  <c r="S8" i="16"/>
  <c r="U28" i="30"/>
  <c r="T28" i="30"/>
  <c r="K61" i="24"/>
  <c r="S8" i="24"/>
  <c r="U62" i="24"/>
  <c r="T62" i="24"/>
  <c r="E8" i="28"/>
  <c r="T9" i="28"/>
  <c r="U9" i="28"/>
  <c r="T62" i="23"/>
  <c r="U62" i="23"/>
  <c r="E43" i="26"/>
  <c r="U44" i="26"/>
  <c r="T44" i="26"/>
  <c r="U56" i="23"/>
  <c r="T56" i="23"/>
  <c r="U28" i="19"/>
  <c r="T28" i="19"/>
  <c r="E43" i="21"/>
  <c r="T44" i="21"/>
  <c r="U44" i="21"/>
  <c r="E43" i="22"/>
  <c r="U44" i="22"/>
  <c r="T44" i="22"/>
  <c r="T62" i="19"/>
  <c r="U62" i="19"/>
  <c r="U62" i="13"/>
  <c r="T62" i="13"/>
  <c r="P43" i="19"/>
  <c r="U28" i="14"/>
  <c r="T28" i="14"/>
  <c r="U62" i="1"/>
  <c r="T62" i="1"/>
  <c r="T56" i="4"/>
  <c r="U56" i="4"/>
  <c r="U56" i="13"/>
  <c r="T56" i="13"/>
  <c r="U28" i="15"/>
  <c r="T28" i="15"/>
  <c r="U62" i="12"/>
  <c r="T62" i="12"/>
  <c r="E43" i="1"/>
  <c r="T44" i="1"/>
  <c r="U44" i="1"/>
  <c r="P8" i="16"/>
  <c r="P61" i="15"/>
  <c r="P65" i="15" s="1"/>
  <c r="T56" i="8"/>
  <c r="U56" i="8"/>
  <c r="E8" i="6"/>
  <c r="T9" i="6"/>
  <c r="U9" i="6"/>
  <c r="T28" i="2"/>
  <c r="U28" i="2"/>
  <c r="U62" i="9"/>
  <c r="T62" i="9"/>
  <c r="U56" i="5"/>
  <c r="T56" i="5"/>
  <c r="U44" i="8"/>
  <c r="U28" i="5"/>
  <c r="T28" i="5"/>
  <c r="S8" i="23"/>
  <c r="K61" i="23"/>
  <c r="U62" i="27"/>
  <c r="T62" i="27"/>
  <c r="Q43" i="23"/>
  <c r="E8" i="12"/>
  <c r="T9" i="12"/>
  <c r="U9" i="12"/>
  <c r="U28" i="17"/>
  <c r="T28" i="17"/>
  <c r="E43" i="7"/>
  <c r="T44" i="7"/>
  <c r="U44" i="7"/>
  <c r="E43" i="15"/>
  <c r="U44" i="15"/>
  <c r="T44" i="15"/>
  <c r="Q43" i="12"/>
  <c r="Q61" i="12" s="1"/>
  <c r="Q65" i="12" s="1"/>
  <c r="E8" i="9"/>
  <c r="U9" i="9"/>
  <c r="T9" i="9"/>
  <c r="E8" i="1"/>
  <c r="T9" i="1"/>
  <c r="U9" i="1"/>
  <c r="E43" i="14"/>
  <c r="U44" i="14"/>
  <c r="T44" i="14"/>
  <c r="P8" i="6"/>
  <c r="P61" i="6" s="1"/>
  <c r="P65" i="6" s="1"/>
  <c r="Q61" i="2"/>
  <c r="Q65" i="2" s="1"/>
  <c r="E8" i="3"/>
  <c r="U9" i="3"/>
  <c r="T9" i="3"/>
  <c r="Q8" i="5"/>
  <c r="Q61" i="5" s="1"/>
  <c r="Q65" i="5" s="1"/>
  <c r="E8" i="5"/>
  <c r="U9" i="5"/>
  <c r="T9" i="5"/>
  <c r="S8" i="31"/>
  <c r="K61" i="31"/>
  <c r="S8" i="8"/>
  <c r="K61" i="8"/>
  <c r="S8" i="7"/>
  <c r="K61" i="7"/>
  <c r="K61" i="27"/>
  <c r="P8" i="26"/>
  <c r="P61" i="26" s="1"/>
  <c r="P65" i="26" s="1"/>
  <c r="U62" i="25"/>
  <c r="T62" i="25"/>
  <c r="T28" i="21"/>
  <c r="U28" i="21"/>
  <c r="S8" i="4"/>
  <c r="K61" i="4"/>
  <c r="S8" i="28"/>
  <c r="K61" i="28"/>
  <c r="L65" i="10"/>
  <c r="R65" i="10" s="1"/>
  <c r="R61" i="10"/>
  <c r="V61" i="20"/>
  <c r="V65" i="20" s="1"/>
  <c r="P43" i="29"/>
  <c r="P61" i="29" s="1"/>
  <c r="P65" i="29" s="1"/>
  <c r="T28" i="23"/>
  <c r="U28" i="23"/>
  <c r="R8" i="23"/>
  <c r="L61" i="23"/>
  <c r="P8" i="30"/>
  <c r="P61" i="27"/>
  <c r="P65" i="27" s="1"/>
  <c r="E8" i="23"/>
  <c r="U9" i="23"/>
  <c r="T9" i="23"/>
  <c r="U62" i="18"/>
  <c r="T62" i="18"/>
  <c r="P43" i="25"/>
  <c r="Q61" i="28"/>
  <c r="Q65" i="28" s="1"/>
  <c r="E8" i="25"/>
  <c r="T9" i="25"/>
  <c r="U9" i="25"/>
  <c r="Q8" i="22"/>
  <c r="Q61" i="22" s="1"/>
  <c r="Q65" i="22" s="1"/>
  <c r="U56" i="18"/>
  <c r="T56" i="18"/>
  <c r="P8" i="19"/>
  <c r="P61" i="19" s="1"/>
  <c r="P65" i="19" s="1"/>
  <c r="P8" i="21"/>
  <c r="P61" i="21" s="1"/>
  <c r="P65" i="21" s="1"/>
  <c r="P43" i="16"/>
  <c r="U56" i="11"/>
  <c r="T56" i="11"/>
  <c r="E43" i="16"/>
  <c r="U44" i="16"/>
  <c r="T44" i="16"/>
  <c r="E8" i="16"/>
  <c r="T9" i="16"/>
  <c r="U9" i="16"/>
  <c r="Q43" i="13"/>
  <c r="Q61" i="13" s="1"/>
  <c r="Q65" i="13" s="1"/>
  <c r="P43" i="4"/>
  <c r="P61" i="4" s="1"/>
  <c r="P65" i="4" s="1"/>
  <c r="Q8" i="7"/>
  <c r="E43" i="8"/>
  <c r="U43" i="8" s="1"/>
  <c r="U28" i="16"/>
  <c r="T28" i="16"/>
  <c r="P8" i="12"/>
  <c r="P61" i="12" s="1"/>
  <c r="P65" i="12" s="1"/>
  <c r="P8" i="14"/>
  <c r="P61" i="14" s="1"/>
  <c r="P65" i="14" s="1"/>
  <c r="Q61" i="8"/>
  <c r="Q65" i="8" s="1"/>
  <c r="P43" i="5"/>
  <c r="E43" i="5"/>
  <c r="U44" i="5"/>
  <c r="T44" i="5"/>
  <c r="U62" i="2"/>
  <c r="T62" i="2"/>
  <c r="S8" i="1"/>
  <c r="K61" i="1"/>
  <c r="S8" i="9"/>
  <c r="K61" i="9"/>
  <c r="S61" i="12"/>
  <c r="K65" i="12"/>
  <c r="S65" i="12" s="1"/>
  <c r="J65" i="27"/>
  <c r="R65" i="27" s="1"/>
  <c r="R61" i="27"/>
  <c r="S61" i="13"/>
  <c r="K65" i="13"/>
  <c r="S65" i="13" s="1"/>
  <c r="K61" i="25"/>
  <c r="S8" i="25"/>
  <c r="Q8" i="29"/>
  <c r="P8" i="25"/>
  <c r="E8" i="21"/>
  <c r="T9" i="21"/>
  <c r="U9" i="21"/>
  <c r="E43" i="17"/>
  <c r="U44" i="17"/>
  <c r="T44" i="17"/>
  <c r="E43" i="11"/>
  <c r="U44" i="11"/>
  <c r="T44" i="11"/>
  <c r="Q61" i="16"/>
  <c r="Q65" i="16" s="1"/>
  <c r="E8" i="19"/>
  <c r="U9" i="19"/>
  <c r="T9" i="19"/>
  <c r="E8" i="8"/>
  <c r="U9" i="8"/>
  <c r="T9" i="8"/>
  <c r="U28" i="4"/>
  <c r="T28" i="4"/>
  <c r="T56" i="12"/>
  <c r="U56" i="12"/>
  <c r="U56" i="3"/>
  <c r="T56" i="3"/>
  <c r="E43" i="6"/>
  <c r="U44" i="6"/>
  <c r="T44" i="6"/>
  <c r="U28" i="8"/>
  <c r="T28" i="8"/>
  <c r="E43" i="12"/>
  <c r="T44" i="12"/>
  <c r="U44" i="12"/>
  <c r="P8" i="13"/>
  <c r="P61" i="13" s="1"/>
  <c r="P65" i="13" s="1"/>
  <c r="T62" i="7"/>
  <c r="U62" i="7"/>
  <c r="P8" i="5"/>
  <c r="E8" i="14"/>
  <c r="T9" i="14"/>
  <c r="U9" i="14"/>
  <c r="U56" i="2"/>
  <c r="T56" i="2"/>
  <c r="E8" i="4"/>
  <c r="U9" i="4"/>
  <c r="T9" i="4"/>
  <c r="S8" i="15"/>
  <c r="K61" i="15"/>
  <c r="L65" i="24"/>
  <c r="R65" i="24" s="1"/>
  <c r="R61" i="24"/>
  <c r="L65" i="18"/>
  <c r="R65" i="18" s="1"/>
  <c r="R61" i="18"/>
  <c r="K61" i="21"/>
  <c r="S8" i="6"/>
  <c r="K61" i="6"/>
  <c r="U28" i="29"/>
  <c r="T28" i="29"/>
  <c r="U56" i="30"/>
  <c r="T56" i="30"/>
  <c r="E8" i="27"/>
  <c r="U9" i="27"/>
  <c r="T9" i="27"/>
  <c r="T56" i="24"/>
  <c r="U56" i="24"/>
  <c r="T28" i="28"/>
  <c r="U28" i="28"/>
  <c r="E8" i="26"/>
  <c r="U9" i="26"/>
  <c r="T9" i="26"/>
  <c r="Q43" i="18"/>
  <c r="Q61" i="18" s="1"/>
  <c r="Q65" i="18" s="1"/>
  <c r="E8" i="30"/>
  <c r="Q8" i="27"/>
  <c r="Q61" i="27" s="1"/>
  <c r="Q65" i="27" s="1"/>
  <c r="Q43" i="21"/>
  <c r="U56" i="22"/>
  <c r="T56" i="22"/>
  <c r="T62" i="21"/>
  <c r="U62" i="21"/>
  <c r="T28" i="11"/>
  <c r="U28" i="11"/>
  <c r="T28" i="20"/>
  <c r="U28" i="20"/>
  <c r="P8" i="18"/>
  <c r="P61" i="18" s="1"/>
  <c r="P65" i="18" s="1"/>
  <c r="Q8" i="15"/>
  <c r="Q61" i="15" s="1"/>
  <c r="Q65" i="15" s="1"/>
  <c r="Q61" i="4"/>
  <c r="Q65" i="4" s="1"/>
  <c r="T28" i="1"/>
  <c r="U28" i="1"/>
  <c r="E43" i="3"/>
  <c r="U44" i="3"/>
  <c r="T44" i="3"/>
  <c r="E43" i="9"/>
  <c r="U44" i="9"/>
  <c r="T44" i="9"/>
  <c r="U28" i="6"/>
  <c r="T28" i="6"/>
  <c r="E43" i="13"/>
  <c r="U43" i="13" s="1"/>
  <c r="U44" i="13"/>
  <c r="T44" i="13"/>
  <c r="Q8" i="14"/>
  <c r="Q61" i="14" s="1"/>
  <c r="Q65" i="14" s="1"/>
  <c r="P8" i="1"/>
  <c r="L65" i="7"/>
  <c r="R65" i="7" s="1"/>
  <c r="R61" i="7"/>
  <c r="U56" i="31"/>
  <c r="T56" i="31"/>
  <c r="S8" i="10"/>
  <c r="K61" i="10"/>
  <c r="L65" i="12"/>
  <c r="R65" i="12" s="1"/>
  <c r="R61" i="12"/>
  <c r="Q8" i="23"/>
  <c r="E43" i="31"/>
  <c r="U44" i="31"/>
  <c r="T44" i="31"/>
  <c r="R8" i="30"/>
  <c r="L61" i="30"/>
  <c r="T9" i="29"/>
  <c r="E8" i="29"/>
  <c r="T8" i="29" s="1"/>
  <c r="U9" i="29"/>
  <c r="U9" i="24"/>
  <c r="E8" i="24"/>
  <c r="T9" i="24"/>
  <c r="S8" i="11"/>
  <c r="K61" i="11"/>
  <c r="S8" i="14"/>
  <c r="K61" i="14"/>
  <c r="R61" i="14"/>
  <c r="L65" i="25"/>
  <c r="R65" i="25" s="1"/>
  <c r="R61" i="25"/>
  <c r="K61" i="5"/>
  <c r="W61" i="16"/>
  <c r="W65" i="16" s="1"/>
  <c r="P43" i="31"/>
  <c r="P61" i="31" s="1"/>
  <c r="P65" i="31" s="1"/>
  <c r="U56" i="28"/>
  <c r="T56" i="28"/>
  <c r="U56" i="29"/>
  <c r="T56" i="29"/>
  <c r="U28" i="26"/>
  <c r="T28" i="26"/>
  <c r="Q61" i="25"/>
  <c r="Q65" i="25" s="1"/>
  <c r="S8" i="18"/>
  <c r="K61" i="18"/>
  <c r="S8" i="30"/>
  <c r="K61" i="30"/>
  <c r="R8" i="16"/>
  <c r="K61" i="2"/>
  <c r="E43" i="28"/>
  <c r="T44" i="28"/>
  <c r="U44" i="28"/>
  <c r="P43" i="22"/>
  <c r="P61" i="22" s="1"/>
  <c r="P65" i="22" s="1"/>
  <c r="P43" i="30"/>
  <c r="E43" i="29"/>
  <c r="U44" i="29"/>
  <c r="T44" i="29"/>
  <c r="E43" i="30"/>
  <c r="U44" i="30"/>
  <c r="T44" i="30"/>
  <c r="K61" i="22"/>
  <c r="Q8" i="26"/>
  <c r="Q61" i="26" s="1"/>
  <c r="Q65" i="26" s="1"/>
  <c r="E8" i="20"/>
  <c r="U9" i="20"/>
  <c r="T9" i="20"/>
  <c r="E43" i="25"/>
  <c r="U44" i="25"/>
  <c r="T44" i="25"/>
  <c r="E8" i="31"/>
  <c r="P8" i="28"/>
  <c r="P61" i="28" s="1"/>
  <c r="P65" i="28" s="1"/>
  <c r="E43" i="20"/>
  <c r="T44" i="20"/>
  <c r="U44" i="20"/>
  <c r="E43" i="23"/>
  <c r="U44" i="23"/>
  <c r="T44" i="23"/>
  <c r="P8" i="23"/>
  <c r="P61" i="23" s="1"/>
  <c r="P65" i="23" s="1"/>
  <c r="E8" i="17"/>
  <c r="U9" i="17"/>
  <c r="T9" i="17"/>
  <c r="E8" i="18"/>
  <c r="U9" i="18"/>
  <c r="T9" i="18"/>
  <c r="T56" i="10"/>
  <c r="U56" i="10"/>
  <c r="P43" i="17"/>
  <c r="P61" i="17" s="1"/>
  <c r="P65" i="17" s="1"/>
  <c r="Q43" i="7"/>
  <c r="T62" i="3"/>
  <c r="U62" i="3"/>
  <c r="T62" i="11"/>
  <c r="U62" i="11"/>
  <c r="U9" i="11"/>
  <c r="P8" i="7"/>
  <c r="P61" i="7" s="1"/>
  <c r="P65" i="7" s="1"/>
  <c r="U28" i="10"/>
  <c r="T28" i="10"/>
  <c r="E8" i="7"/>
  <c r="U9" i="7"/>
  <c r="T9" i="7"/>
  <c r="U28" i="3"/>
  <c r="T28" i="3"/>
  <c r="U28" i="13"/>
  <c r="T28" i="13"/>
  <c r="U56" i="6"/>
  <c r="T56" i="6"/>
  <c r="T56" i="7"/>
  <c r="U56" i="7"/>
  <c r="E8" i="13"/>
  <c r="T9" i="13"/>
  <c r="U9" i="13"/>
  <c r="E43" i="2"/>
  <c r="U43" i="2" s="1"/>
  <c r="U44" i="2"/>
  <c r="T44" i="2"/>
  <c r="K65" i="20" l="1"/>
  <c r="S65" i="20" s="1"/>
  <c r="P61" i="16"/>
  <c r="P65" i="16" s="1"/>
  <c r="J65" i="1"/>
  <c r="R65" i="1" s="1"/>
  <c r="R61" i="1"/>
  <c r="R65" i="5"/>
  <c r="Q61" i="23"/>
  <c r="Q65" i="23" s="1"/>
  <c r="Q61" i="20"/>
  <c r="Q65" i="20" s="1"/>
  <c r="K65" i="17"/>
  <c r="S65" i="17" s="1"/>
  <c r="T43" i="12"/>
  <c r="T8" i="11"/>
  <c r="J65" i="4"/>
  <c r="R65" i="4" s="1"/>
  <c r="R61" i="4"/>
  <c r="T43" i="2"/>
  <c r="J65" i="2"/>
  <c r="R65" i="2" s="1"/>
  <c r="R61" i="2"/>
  <c r="P61" i="1"/>
  <c r="P65" i="1" s="1"/>
  <c r="U43" i="30"/>
  <c r="T43" i="30"/>
  <c r="T43" i="9"/>
  <c r="U43" i="9"/>
  <c r="E61" i="4"/>
  <c r="U8" i="4"/>
  <c r="T8" i="4"/>
  <c r="E61" i="13"/>
  <c r="U8" i="13"/>
  <c r="T8" i="13"/>
  <c r="S61" i="11"/>
  <c r="K65" i="11"/>
  <c r="S65" i="11" s="1"/>
  <c r="L65" i="30"/>
  <c r="R65" i="30" s="1"/>
  <c r="R61" i="30"/>
  <c r="S61" i="21"/>
  <c r="K65" i="21"/>
  <c r="S65" i="21" s="1"/>
  <c r="T8" i="30"/>
  <c r="P61" i="30"/>
  <c r="P65" i="30" s="1"/>
  <c r="T43" i="22"/>
  <c r="U43" i="22"/>
  <c r="T43" i="4"/>
  <c r="U43" i="4"/>
  <c r="E61" i="10"/>
  <c r="T8" i="10"/>
  <c r="U8" i="10"/>
  <c r="E61" i="3"/>
  <c r="U8" i="3"/>
  <c r="T8" i="3"/>
  <c r="E61" i="1"/>
  <c r="T8" i="1"/>
  <c r="U8" i="1"/>
  <c r="U43" i="15"/>
  <c r="T43" i="15"/>
  <c r="U43" i="19"/>
  <c r="T43" i="19"/>
  <c r="Q61" i="21"/>
  <c r="Q65" i="21" s="1"/>
  <c r="U43" i="23"/>
  <c r="T43" i="23"/>
  <c r="E61" i="16"/>
  <c r="T8" i="16"/>
  <c r="U8" i="16"/>
  <c r="S61" i="28"/>
  <c r="K65" i="28"/>
  <c r="S65" i="28" s="1"/>
  <c r="S61" i="31"/>
  <c r="K65" i="31"/>
  <c r="S65" i="31" s="1"/>
  <c r="E61" i="26"/>
  <c r="U8" i="26"/>
  <c r="T8" i="26"/>
  <c r="U43" i="6"/>
  <c r="T43" i="6"/>
  <c r="P61" i="25"/>
  <c r="P65" i="25" s="1"/>
  <c r="E61" i="12"/>
  <c r="U8" i="12"/>
  <c r="T8" i="12"/>
  <c r="U43" i="26"/>
  <c r="T43" i="26"/>
  <c r="T43" i="27"/>
  <c r="U43" i="27"/>
  <c r="S61" i="29"/>
  <c r="K65" i="29"/>
  <c r="S65" i="29" s="1"/>
  <c r="S61" i="26"/>
  <c r="K65" i="26"/>
  <c r="S65" i="26" s="1"/>
  <c r="U43" i="25"/>
  <c r="T43" i="25"/>
  <c r="E61" i="21"/>
  <c r="U8" i="21"/>
  <c r="T8" i="21"/>
  <c r="L65" i="23"/>
  <c r="R65" i="23" s="1"/>
  <c r="R61" i="23"/>
  <c r="U43" i="11"/>
  <c r="T43" i="11"/>
  <c r="U8" i="29"/>
  <c r="Q61" i="29"/>
  <c r="Q65" i="29" s="1"/>
  <c r="S61" i="4"/>
  <c r="K65" i="4"/>
  <c r="S65" i="4" s="1"/>
  <c r="E61" i="6"/>
  <c r="U8" i="6"/>
  <c r="T8" i="6"/>
  <c r="U43" i="21"/>
  <c r="T43" i="21"/>
  <c r="S61" i="24"/>
  <c r="K65" i="24"/>
  <c r="S65" i="24" s="1"/>
  <c r="E61" i="11"/>
  <c r="E61" i="18"/>
  <c r="T8" i="18"/>
  <c r="U8" i="18"/>
  <c r="S61" i="30"/>
  <c r="K65" i="30"/>
  <c r="S65" i="30" s="1"/>
  <c r="U43" i="31"/>
  <c r="T43" i="31"/>
  <c r="T43" i="3"/>
  <c r="U43" i="3"/>
  <c r="E61" i="8"/>
  <c r="U8" i="8"/>
  <c r="T8" i="8"/>
  <c r="S61" i="9"/>
  <c r="K65" i="9"/>
  <c r="S65" i="9" s="1"/>
  <c r="U43" i="5"/>
  <c r="T43" i="5"/>
  <c r="Q61" i="7"/>
  <c r="Q65" i="7" s="1"/>
  <c r="T43" i="16"/>
  <c r="U43" i="16"/>
  <c r="S61" i="27"/>
  <c r="K65" i="27"/>
  <c r="S65" i="27" s="1"/>
  <c r="E61" i="9"/>
  <c r="U8" i="9"/>
  <c r="T8" i="9"/>
  <c r="U43" i="7"/>
  <c r="T43" i="7"/>
  <c r="U43" i="1"/>
  <c r="T43" i="1"/>
  <c r="T43" i="13"/>
  <c r="E61" i="2"/>
  <c r="U8" i="2"/>
  <c r="T8" i="2"/>
  <c r="E61" i="22"/>
  <c r="T8" i="22"/>
  <c r="U8" i="22"/>
  <c r="S61" i="5"/>
  <c r="K65" i="5"/>
  <c r="S65" i="5" s="1"/>
  <c r="S61" i="2"/>
  <c r="K65" i="2"/>
  <c r="S65" i="2" s="1"/>
  <c r="E61" i="7"/>
  <c r="T8" i="7"/>
  <c r="U8" i="7"/>
  <c r="E61" i="17"/>
  <c r="U8" i="17"/>
  <c r="T8" i="17"/>
  <c r="K65" i="15"/>
  <c r="S65" i="15" s="1"/>
  <c r="S61" i="15"/>
  <c r="S61" i="25"/>
  <c r="K65" i="25"/>
  <c r="S65" i="25" s="1"/>
  <c r="S61" i="7"/>
  <c r="K65" i="7"/>
  <c r="S65" i="7" s="1"/>
  <c r="E61" i="5"/>
  <c r="U8" i="5"/>
  <c r="T8" i="5"/>
  <c r="U43" i="12"/>
  <c r="E61" i="15"/>
  <c r="U8" i="15"/>
  <c r="T8" i="15"/>
  <c r="E61" i="24"/>
  <c r="T8" i="24"/>
  <c r="U8" i="24"/>
  <c r="E61" i="20"/>
  <c r="T8" i="20"/>
  <c r="U8" i="20"/>
  <c r="T8" i="31"/>
  <c r="E61" i="31"/>
  <c r="U8" i="31"/>
  <c r="S61" i="22"/>
  <c r="K65" i="22"/>
  <c r="S65" i="22" s="1"/>
  <c r="S61" i="18"/>
  <c r="K65" i="18"/>
  <c r="S65" i="18" s="1"/>
  <c r="S61" i="14"/>
  <c r="K65" i="14"/>
  <c r="S65" i="14" s="1"/>
  <c r="E61" i="29"/>
  <c r="E61" i="30"/>
  <c r="S61" i="6"/>
  <c r="K65" i="6"/>
  <c r="S65" i="6" s="1"/>
  <c r="E61" i="14"/>
  <c r="U8" i="14"/>
  <c r="T8" i="14"/>
  <c r="T43" i="17"/>
  <c r="U43" i="17"/>
  <c r="S61" i="1"/>
  <c r="K65" i="1"/>
  <c r="S65" i="1" s="1"/>
  <c r="E61" i="23"/>
  <c r="T8" i="23"/>
  <c r="U8" i="23"/>
  <c r="U43" i="14"/>
  <c r="T43" i="14"/>
  <c r="S61" i="23"/>
  <c r="K65" i="23"/>
  <c r="S65" i="23" s="1"/>
  <c r="T43" i="18"/>
  <c r="U43" i="18"/>
  <c r="U8" i="30"/>
  <c r="U43" i="28"/>
  <c r="T43" i="28"/>
  <c r="E61" i="27"/>
  <c r="U8" i="27"/>
  <c r="T8" i="27"/>
  <c r="S61" i="10"/>
  <c r="K65" i="10"/>
  <c r="S65" i="10" s="1"/>
  <c r="U43" i="20"/>
  <c r="T43" i="20"/>
  <c r="U43" i="29"/>
  <c r="T43" i="29"/>
  <c r="P61" i="5"/>
  <c r="P65" i="5" s="1"/>
  <c r="T43" i="8"/>
  <c r="E61" i="19"/>
  <c r="U8" i="19"/>
  <c r="T8" i="19"/>
  <c r="E61" i="25"/>
  <c r="U8" i="25"/>
  <c r="T8" i="25"/>
  <c r="S61" i="8"/>
  <c r="K65" i="8"/>
  <c r="S65" i="8" s="1"/>
  <c r="E61" i="28"/>
  <c r="T8" i="28"/>
  <c r="U8" i="28"/>
  <c r="S61" i="16"/>
  <c r="K65" i="16"/>
  <c r="S65" i="16" s="1"/>
  <c r="U43" i="24"/>
  <c r="T43" i="24"/>
  <c r="S61" i="19"/>
  <c r="K65" i="19"/>
  <c r="S65" i="19" s="1"/>
  <c r="E65" i="23" l="1"/>
  <c r="U61" i="23"/>
  <c r="T61" i="23"/>
  <c r="E65" i="13"/>
  <c r="T61" i="13"/>
  <c r="U61" i="13"/>
  <c r="E65" i="28"/>
  <c r="U61" i="28"/>
  <c r="T61" i="28"/>
  <c r="E65" i="16"/>
  <c r="U61" i="16"/>
  <c r="T61" i="16"/>
  <c r="E65" i="10"/>
  <c r="U61" i="10"/>
  <c r="T61" i="10"/>
  <c r="E65" i="26"/>
  <c r="T61" i="26"/>
  <c r="U61" i="26"/>
  <c r="E65" i="1"/>
  <c r="U61" i="1"/>
  <c r="T61" i="1"/>
  <c r="E65" i="4"/>
  <c r="U61" i="4"/>
  <c r="T61" i="4"/>
  <c r="E65" i="30"/>
  <c r="U61" i="30"/>
  <c r="T61" i="30"/>
  <c r="E65" i="22"/>
  <c r="T61" i="22"/>
  <c r="U61" i="22"/>
  <c r="E65" i="18"/>
  <c r="U61" i="18"/>
  <c r="T61" i="18"/>
  <c r="E65" i="6"/>
  <c r="U61" i="6"/>
  <c r="T61" i="6"/>
  <c r="E65" i="12"/>
  <c r="U61" i="12"/>
  <c r="T61" i="12"/>
  <c r="E65" i="5"/>
  <c r="U61" i="5"/>
  <c r="T61" i="5"/>
  <c r="E65" i="24"/>
  <c r="U61" i="24"/>
  <c r="T61" i="24"/>
  <c r="E65" i="31"/>
  <c r="U61" i="31"/>
  <c r="T61" i="31"/>
  <c r="E65" i="15"/>
  <c r="U61" i="15"/>
  <c r="T61" i="15"/>
  <c r="E65" i="7"/>
  <c r="U61" i="7"/>
  <c r="T61" i="7"/>
  <c r="E65" i="11"/>
  <c r="T61" i="11"/>
  <c r="U61" i="11"/>
  <c r="E65" i="27"/>
  <c r="T61" i="27"/>
  <c r="U61" i="27"/>
  <c r="E65" i="3"/>
  <c r="T61" i="3"/>
  <c r="U61" i="3"/>
  <c r="E65" i="19"/>
  <c r="U61" i="19"/>
  <c r="T61" i="19"/>
  <c r="E65" i="17"/>
  <c r="T61" i="17"/>
  <c r="U61" i="17"/>
  <c r="E65" i="29"/>
  <c r="U61" i="29"/>
  <c r="T61" i="29"/>
  <c r="E65" i="8"/>
  <c r="U61" i="8"/>
  <c r="T61" i="8"/>
  <c r="E65" i="25"/>
  <c r="U61" i="25"/>
  <c r="T61" i="25"/>
  <c r="E65" i="14"/>
  <c r="U61" i="14"/>
  <c r="T61" i="14"/>
  <c r="E65" i="20"/>
  <c r="U61" i="20"/>
  <c r="T61" i="20"/>
  <c r="E65" i="2"/>
  <c r="U61" i="2"/>
  <c r="T61" i="2"/>
  <c r="E65" i="9"/>
  <c r="U61" i="9"/>
  <c r="T61" i="9"/>
  <c r="E65" i="21"/>
  <c r="U61" i="21"/>
  <c r="T61" i="21"/>
  <c r="T65" i="19" l="1"/>
  <c r="U65" i="19"/>
  <c r="T65" i="14"/>
  <c r="U65" i="14"/>
  <c r="T65" i="4"/>
  <c r="U65" i="4"/>
  <c r="T65" i="2"/>
  <c r="U65" i="2"/>
  <c r="U65" i="3"/>
  <c r="T65" i="3"/>
  <c r="T65" i="7"/>
  <c r="U65" i="7"/>
  <c r="U65" i="13"/>
  <c r="T65" i="13"/>
  <c r="U65" i="5"/>
  <c r="T65" i="5"/>
  <c r="T65" i="26"/>
  <c r="U65" i="26"/>
  <c r="U65" i="11"/>
  <c r="T65" i="11"/>
  <c r="U65" i="18"/>
  <c r="T65" i="18"/>
  <c r="U65" i="28"/>
  <c r="T65" i="28"/>
  <c r="T65" i="29"/>
  <c r="U65" i="29"/>
  <c r="U65" i="21"/>
  <c r="T65" i="21"/>
  <c r="U65" i="6"/>
  <c r="T65" i="6"/>
  <c r="U65" i="16"/>
  <c r="T65" i="16"/>
  <c r="U65" i="9"/>
  <c r="T65" i="9"/>
  <c r="T65" i="31"/>
  <c r="U65" i="31"/>
  <c r="U65" i="12"/>
  <c r="T65" i="12"/>
  <c r="T65" i="10"/>
  <c r="U65" i="10"/>
  <c r="U65" i="25"/>
  <c r="T65" i="25"/>
  <c r="T65" i="22"/>
  <c r="U65" i="22"/>
  <c r="U65" i="17"/>
  <c r="T65" i="17"/>
  <c r="U65" i="24"/>
  <c r="T65" i="24"/>
  <c r="U65" i="1"/>
  <c r="T65" i="1"/>
  <c r="U65" i="20"/>
  <c r="T65" i="20"/>
  <c r="U65" i="27"/>
  <c r="T65" i="27"/>
  <c r="T65" i="8"/>
  <c r="U65" i="8"/>
  <c r="U65" i="15"/>
  <c r="T65" i="15"/>
  <c r="T65" i="30"/>
  <c r="U65" i="30"/>
  <c r="U65" i="23"/>
  <c r="T65" i="23"/>
</calcChain>
</file>

<file path=xl/sharedStrings.xml><?xml version="1.0" encoding="utf-8"?>
<sst xmlns="http://schemas.openxmlformats.org/spreadsheetml/2006/main" count="3410" uniqueCount="130">
  <si>
    <t>Figures Finalised as at 2025/04/25</t>
  </si>
  <si>
    <t/>
  </si>
  <si>
    <t>3rd Quarter Ended 31 March 2025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</si>
  <si>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</si>
  <si>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</si>
  <si>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</si>
  <si>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</si>
  <si>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</si>
  <si>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</si>
  <si>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</si>
  <si>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</si>
  <si>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</si>
  <si>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</si>
  <si>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</si>
  <si>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</si>
  <si>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</si>
  <si>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</si>
  <si>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</si>
  <si>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</si>
  <si>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</si>
  <si>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</si>
  <si>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</si>
  <si>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</si>
  <si>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</si>
  <si>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</si>
  <si>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</si>
  <si>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</si>
  <si>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</si>
  <si>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</si>
  <si>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</si>
  <si>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</si>
  <si>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</si>
  <si>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</si>
  <si>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</si>
  <si>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</si>
  <si>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</si>
  <si>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</si>
  <si>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</si>
  <si>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</si>
  <si>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</si>
  <si>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</si>
  <si>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</si>
  <si>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</si>
  <si>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</si>
  <si>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</si>
  <si>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</si>
  <si>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</si>
  <si>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</si>
  <si>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</si>
  <si>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</si>
  <si>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</si>
  <si>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</si>
  <si>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</si>
  <si>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</si>
  <si>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</si>
  <si>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</si>
  <si>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</si>
  <si>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</si>
  <si>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</si>
  <si>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</si>
  <si>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</si>
  <si>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</si>
  <si>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</si>
  <si>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</si>
  <si>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</si>
  <si>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</si>
  <si>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</si>
  <si>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</si>
  <si>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</si>
  <si>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</si>
  <si>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</si>
  <si>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</si>
  <si>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</si>
  <si>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</si>
  <si>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</si>
  <si>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</si>
  <si>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</si>
  <si>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</si>
  <si>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</si>
  <si>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</si>
  <si>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</si>
  <si>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</si>
  <si>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</si>
  <si>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</si>
  <si>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</si>
  <si>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</si>
  <si>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</si>
  <si>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</si>
  <si>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</si>
  <si>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</si>
  <si>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WESTERN CAPE: CAPE TOWN (CPT)</t>
  </si>
  <si>
    <t>WESTERN CAPE: WEST COAST (DC1)</t>
  </si>
  <si>
    <t>WESTERN CAPE: CAPE WINELANDS DM (DC2)</t>
  </si>
  <si>
    <t>WESTERN CAPE: OVERBERG (DC3)</t>
  </si>
  <si>
    <t>WESTERN CAPE: GARDEN ROUTE (DC4)</t>
  </si>
  <si>
    <t>WESTERN CAPE: CENTRAL KAROO (DC5)</t>
  </si>
  <si>
    <t>WESTERN CAPE: MATZIKAMA (WC011)</t>
  </si>
  <si>
    <t>WESTERN CAPE: CEDERBERG (WC012)</t>
  </si>
  <si>
    <t>WESTERN CAPE: BERGRIVIER (WC013)</t>
  </si>
  <si>
    <t>WESTERN CAPE: SALDANHA BAY (WC014)</t>
  </si>
  <si>
    <t>WESTERN CAPE: SWARTLAND (WC015)</t>
  </si>
  <si>
    <t>WESTERN CAPE: WITZENBERG (WC022)</t>
  </si>
  <si>
    <t>WESTERN CAPE: DRAKENSTEIN (WC023)</t>
  </si>
  <si>
    <t>WESTERN CAPE: STELLENBOSCH (WC024)</t>
  </si>
  <si>
    <t>WESTERN CAPE: BREEDE VALLEY (WC025)</t>
  </si>
  <si>
    <t>WESTERN CAPE: LANGEBERG (WC026)</t>
  </si>
  <si>
    <t>WESTERN CAPE: THEEWATERSKLOOF (WC031)</t>
  </si>
  <si>
    <t>WESTERN CAPE: OVERSTRAND (WC032)</t>
  </si>
  <si>
    <t>WESTERN CAPE: CAPE AGULHAS (WC033)</t>
  </si>
  <si>
    <t>WESTERN CAPE: SWELLENDAM (WC034)</t>
  </si>
  <si>
    <t>WESTERN CAPE: KANNALAND (WC041)</t>
  </si>
  <si>
    <t>WESTERN CAPE: HESSEQUA (WC042)</t>
  </si>
  <si>
    <t>WESTERN CAPE: MOSSEL BAY (WC043)</t>
  </si>
  <si>
    <t>WESTERN CAPE: GEORGE (WC044)</t>
  </si>
  <si>
    <t>WESTERN CAPE: OUDTSHOORN (WC045)</t>
  </si>
  <si>
    <t>WESTERN CAPE: BITOU (WC047)</t>
  </si>
  <si>
    <t>WESTERN CAPE: KNYSNA (WC048)</t>
  </si>
  <si>
    <t>WESTERN CAPE: LAINGSBURG (WC051)</t>
  </si>
  <si>
    <t>WESTERN CAPE: PRINCE ALBERT (WC052)</t>
  </si>
  <si>
    <t>WESTERN CAPE: BEAUFORT WEST (WC053)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</si>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</sst>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5547908000</v>
      </c>
      <c r="C8" s="36">
        <f t="shared" si="0"/>
        <v>-204675000</v>
      </c>
      <c r="D8" s="36">
        <f t="shared" si="0"/>
        <v>0</v>
      </c>
      <c r="E8" s="36">
        <f t="shared" si="0"/>
        <v>5343233000</v>
      </c>
      <c r="F8" s="37">
        <f t="shared" si="0"/>
        <v>5617392000</v>
      </c>
      <c r="G8" s="38">
        <f t="shared" si="0"/>
        <v>3804301000</v>
      </c>
      <c r="H8" s="37">
        <f t="shared" si="0"/>
        <v>658961000</v>
      </c>
      <c r="I8" s="38">
        <f t="shared" si="0"/>
        <v>672768823</v>
      </c>
      <c r="J8" s="37">
        <f t="shared" si="0"/>
        <v>1099724000</v>
      </c>
      <c r="K8" s="38">
        <f t="shared" si="0"/>
        <v>1124894723</v>
      </c>
      <c r="L8" s="37">
        <f t="shared" si="0"/>
        <v>359231000</v>
      </c>
      <c r="M8" s="38">
        <f t="shared" si="0"/>
        <v>871641561</v>
      </c>
      <c r="N8" s="37">
        <f t="shared" si="0"/>
        <v>0</v>
      </c>
      <c r="O8" s="38">
        <f t="shared" si="0"/>
        <v>0</v>
      </c>
      <c r="P8" s="37">
        <f t="shared" si="0"/>
        <v>2117916000</v>
      </c>
      <c r="Q8" s="38">
        <f t="shared" si="0"/>
        <v>2669305107</v>
      </c>
      <c r="R8" s="16">
        <f>IF(($J8       =0),0,((($L8       -$J8       )/$J8       )*100))</f>
        <v>-67.334440277742416</v>
      </c>
      <c r="S8" s="17">
        <f>IF(($K8       =0),0,((($M8       -$K8       )/$K8       )*100))</f>
        <v>-22.513498981006421</v>
      </c>
      <c r="T8" s="16">
        <f>IF(($E8       =0),0,(($P8       /$E8       )*100))</f>
        <v>39.637350645199263</v>
      </c>
      <c r="U8" s="18">
        <f>IF(($E8       =0),0,(($Q8       /$E8       )*100))</f>
        <v>49.956741676808782</v>
      </c>
      <c r="V8" s="37">
        <f t="shared" ref="V8:W8" si="1">+V9+V28</f>
        <v>912949000</v>
      </c>
      <c r="W8" s="38">
        <f t="shared" si="1"/>
        <v>199309000</v>
      </c>
    </row>
    <row r="9" spans="1:23" x14ac:dyDescent="0.2">
      <c r="A9" s="19" t="s">
        <v>35</v>
      </c>
      <c r="B9" s="39">
        <f t="shared" ref="B9:Q9" si="2">SUM(B10:B27)</f>
        <v>5321465000</v>
      </c>
      <c r="C9" s="39">
        <f t="shared" si="2"/>
        <v>-271726000</v>
      </c>
      <c r="D9" s="39">
        <f t="shared" si="2"/>
        <v>0</v>
      </c>
      <c r="E9" s="39">
        <f t="shared" si="2"/>
        <v>5049739000</v>
      </c>
      <c r="F9" s="40">
        <f t="shared" si="2"/>
        <v>5323898000</v>
      </c>
      <c r="G9" s="41">
        <f t="shared" si="2"/>
        <v>3510807000</v>
      </c>
      <c r="H9" s="40">
        <f t="shared" si="2"/>
        <v>619175000</v>
      </c>
      <c r="I9" s="41">
        <f t="shared" si="2"/>
        <v>621639623</v>
      </c>
      <c r="J9" s="40">
        <f t="shared" si="2"/>
        <v>1038515000</v>
      </c>
      <c r="K9" s="41">
        <f t="shared" si="2"/>
        <v>1047534295</v>
      </c>
      <c r="L9" s="40">
        <f t="shared" si="2"/>
        <v>322569000</v>
      </c>
      <c r="M9" s="41">
        <f t="shared" si="2"/>
        <v>832653273</v>
      </c>
      <c r="N9" s="40">
        <f t="shared" si="2"/>
        <v>0</v>
      </c>
      <c r="O9" s="41">
        <f t="shared" si="2"/>
        <v>0</v>
      </c>
      <c r="P9" s="40">
        <f t="shared" si="2"/>
        <v>1980259000</v>
      </c>
      <c r="Q9" s="41">
        <f t="shared" si="2"/>
        <v>2501827191</v>
      </c>
      <c r="R9" s="20">
        <f>IF(($J9       =0),0,((($L9       -$J9       )/$J9       )*100))</f>
        <v>-68.939399045752822</v>
      </c>
      <c r="S9" s="21">
        <f>IF(($K9       =0),0,((($M9       -$K9       )/$K9       )*100))</f>
        <v>-20.513029790590291</v>
      </c>
      <c r="T9" s="20">
        <f>IF(($E9       =0),0,(($P9       /$E9       )*100))</f>
        <v>39.215076264337625</v>
      </c>
      <c r="U9" s="22">
        <f>IF(($E9       =0),0,(($Q9       /$E9       )*100))</f>
        <v>49.543693070077481</v>
      </c>
      <c r="V9" s="40">
        <f t="shared" ref="V9:W9" si="3">SUM(V10:V27)</f>
        <v>867657000</v>
      </c>
      <c r="W9" s="41">
        <f t="shared" si="3"/>
        <v>172047000</v>
      </c>
    </row>
    <row r="10" spans="1:23" x14ac:dyDescent="0.2">
      <c r="A10" s="23" t="s">
        <v>36</v>
      </c>
      <c r="B10" s="42">
        <v>446585000</v>
      </c>
      <c r="C10" s="42">
        <v>-743000</v>
      </c>
      <c r="D10" s="42"/>
      <c r="E10" s="42">
        <f t="shared" ref="E10:E41" si="4">$B10      +$C10      +$D10</f>
        <v>445842000</v>
      </c>
      <c r="F10" s="43">
        <v>445842000</v>
      </c>
      <c r="G10" s="44">
        <v>445842000</v>
      </c>
      <c r="H10" s="43">
        <v>87097000</v>
      </c>
      <c r="I10" s="44">
        <v>77779725</v>
      </c>
      <c r="J10" s="43">
        <v>139951000</v>
      </c>
      <c r="K10" s="44">
        <v>120199765</v>
      </c>
      <c r="L10" s="43">
        <v>78474000</v>
      </c>
      <c r="M10" s="44">
        <v>72058898</v>
      </c>
      <c r="N10" s="43"/>
      <c r="O10" s="44"/>
      <c r="P10" s="43">
        <f t="shared" ref="P10:P41" si="5">$H10      +$J10      +$L10      +$N10</f>
        <v>305522000</v>
      </c>
      <c r="Q10" s="44">
        <f t="shared" ref="Q10:Q41" si="6">$I10      +$K10      +$M10      +$O10</f>
        <v>270038388</v>
      </c>
      <c r="R10" s="24">
        <f t="shared" ref="R10:R41" si="7">IF(($J10      =0),0,((($L10      -$J10      )/$J10      )*100))</f>
        <v>-43.927517488263753</v>
      </c>
      <c r="S10" s="25">
        <f t="shared" ref="S10:S41" si="8">IF(($K10      =0),0,((($M10      -$K10      )/$K10      )*100))</f>
        <v>-40.05071640531078</v>
      </c>
      <c r="T10" s="24">
        <f t="shared" ref="T10:T41" si="9">IF(($E10      =0),0,(($P10      /$E10      )*100))</f>
        <v>68.526966952418121</v>
      </c>
      <c r="U10" s="26">
        <f t="shared" ref="U10:U41" si="10">IF(($E10      =0),0,(($Q10      /$E10      )*100))</f>
        <v>60.568180655927442</v>
      </c>
      <c r="V10" s="43">
        <v>6176000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2684049000</v>
      </c>
      <c r="C12" s="42"/>
      <c r="D12" s="42"/>
      <c r="E12" s="42">
        <f t="shared" si="4"/>
        <v>2684049000</v>
      </c>
      <c r="F12" s="43">
        <v>2684049000</v>
      </c>
      <c r="G12" s="44">
        <v>1449386000</v>
      </c>
      <c r="H12" s="43">
        <v>253673000</v>
      </c>
      <c r="I12" s="44">
        <v>261764412</v>
      </c>
      <c r="J12" s="43">
        <v>461950000</v>
      </c>
      <c r="K12" s="44">
        <v>468329135</v>
      </c>
      <c r="L12" s="43"/>
      <c r="M12" s="44">
        <v>466610690</v>
      </c>
      <c r="N12" s="43"/>
      <c r="O12" s="44"/>
      <c r="P12" s="43">
        <f t="shared" si="5"/>
        <v>715623000</v>
      </c>
      <c r="Q12" s="44">
        <f t="shared" si="6"/>
        <v>1196704237</v>
      </c>
      <c r="R12" s="24">
        <f t="shared" si="7"/>
        <v>-100</v>
      </c>
      <c r="S12" s="25">
        <f t="shared" si="8"/>
        <v>-0.36693104732849902</v>
      </c>
      <c r="T12" s="24">
        <f t="shared" si="9"/>
        <v>26.662069135101486</v>
      </c>
      <c r="U12" s="26">
        <f t="shared" si="10"/>
        <v>44.585782040491814</v>
      </c>
      <c r="V12" s="43">
        <v>568240000</v>
      </c>
      <c r="W12" s="44">
        <v>164688000</v>
      </c>
    </row>
    <row r="13" spans="1:23" x14ac:dyDescent="0.2">
      <c r="A13" s="23" t="s">
        <v>39</v>
      </c>
      <c r="B13" s="42">
        <v>145508000</v>
      </c>
      <c r="C13" s="42">
        <v>-16147000</v>
      </c>
      <c r="D13" s="42"/>
      <c r="E13" s="42">
        <f t="shared" si="4"/>
        <v>129361000</v>
      </c>
      <c r="F13" s="43">
        <v>129361000</v>
      </c>
      <c r="G13" s="44">
        <v>129361000</v>
      </c>
      <c r="H13" s="43">
        <v>25211000</v>
      </c>
      <c r="I13" s="44">
        <v>7587687</v>
      </c>
      <c r="J13" s="43">
        <v>32413000</v>
      </c>
      <c r="K13" s="44">
        <v>29819132</v>
      </c>
      <c r="L13" s="43">
        <v>17132000</v>
      </c>
      <c r="M13" s="44">
        <v>38542985</v>
      </c>
      <c r="N13" s="43"/>
      <c r="O13" s="44"/>
      <c r="P13" s="43">
        <f t="shared" si="5"/>
        <v>74756000</v>
      </c>
      <c r="Q13" s="44">
        <f t="shared" si="6"/>
        <v>75949804</v>
      </c>
      <c r="R13" s="24">
        <f t="shared" si="7"/>
        <v>-47.144664177953288</v>
      </c>
      <c r="S13" s="25">
        <f t="shared" si="8"/>
        <v>29.255891821398421</v>
      </c>
      <c r="T13" s="24">
        <f t="shared" si="9"/>
        <v>57.78866891876222</v>
      </c>
      <c r="U13" s="26">
        <f t="shared" si="10"/>
        <v>58.711515835530022</v>
      </c>
      <c r="V13" s="43">
        <v>1145000</v>
      </c>
      <c r="W13" s="44"/>
    </row>
    <row r="14" spans="1:23" x14ac:dyDescent="0.2">
      <c r="A14" s="23" t="s">
        <v>40</v>
      </c>
      <c r="B14" s="42">
        <v>206714000</v>
      </c>
      <c r="C14" s="42">
        <v>-1000000</v>
      </c>
      <c r="D14" s="42"/>
      <c r="E14" s="42">
        <f t="shared" si="4"/>
        <v>205714000</v>
      </c>
      <c r="F14" s="43">
        <v>215714000</v>
      </c>
      <c r="G14" s="44">
        <v>215714000</v>
      </c>
      <c r="H14" s="43">
        <v>25606000</v>
      </c>
      <c r="I14" s="44">
        <v>34250370</v>
      </c>
      <c r="J14" s="43">
        <v>57296000</v>
      </c>
      <c r="K14" s="44">
        <v>71101839</v>
      </c>
      <c r="L14" s="43">
        <v>35416000</v>
      </c>
      <c r="M14" s="44">
        <v>36623378</v>
      </c>
      <c r="N14" s="43"/>
      <c r="O14" s="44"/>
      <c r="P14" s="43">
        <f t="shared" si="5"/>
        <v>118318000</v>
      </c>
      <c r="Q14" s="44">
        <f t="shared" si="6"/>
        <v>141975587</v>
      </c>
      <c r="R14" s="24">
        <f t="shared" si="7"/>
        <v>-38.187657079028206</v>
      </c>
      <c r="S14" s="25">
        <f t="shared" si="8"/>
        <v>-48.491658563149123</v>
      </c>
      <c r="T14" s="24">
        <f t="shared" si="9"/>
        <v>57.515774327464342</v>
      </c>
      <c r="U14" s="26">
        <f t="shared" si="10"/>
        <v>69.0160062027864</v>
      </c>
      <c r="V14" s="43">
        <v>7331000</v>
      </c>
      <c r="W14" s="44">
        <v>7331000</v>
      </c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13709000</v>
      </c>
      <c r="C16" s="42">
        <v>-1214000</v>
      </c>
      <c r="D16" s="42"/>
      <c r="E16" s="42">
        <f t="shared" si="4"/>
        <v>12495000</v>
      </c>
      <c r="F16" s="43">
        <v>12495000</v>
      </c>
      <c r="G16" s="44">
        <v>12495000</v>
      </c>
      <c r="H16" s="43">
        <v>1063000</v>
      </c>
      <c r="I16" s="44">
        <v>640382</v>
      </c>
      <c r="J16" s="43">
        <v>3257000</v>
      </c>
      <c r="K16" s="44">
        <v>3264432</v>
      </c>
      <c r="L16" s="43">
        <v>883000</v>
      </c>
      <c r="M16" s="44">
        <v>1606690</v>
      </c>
      <c r="N16" s="43"/>
      <c r="O16" s="44"/>
      <c r="P16" s="43">
        <f t="shared" si="5"/>
        <v>5203000</v>
      </c>
      <c r="Q16" s="44">
        <f t="shared" si="6"/>
        <v>5511504</v>
      </c>
      <c r="R16" s="24">
        <f t="shared" si="7"/>
        <v>-72.88916180534234</v>
      </c>
      <c r="S16" s="25">
        <f t="shared" si="8"/>
        <v>-50.781943076161483</v>
      </c>
      <c r="T16" s="24">
        <f t="shared" si="9"/>
        <v>41.640656262505004</v>
      </c>
      <c r="U16" s="26">
        <f t="shared" si="10"/>
        <v>44.109675870348141</v>
      </c>
      <c r="V16" s="43">
        <v>28000</v>
      </c>
      <c r="W16" s="44">
        <v>28000</v>
      </c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130521000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894000000</v>
      </c>
      <c r="C22" s="42">
        <v>-225000000</v>
      </c>
      <c r="D22" s="42"/>
      <c r="E22" s="42">
        <f t="shared" si="4"/>
        <v>669000000</v>
      </c>
      <c r="F22" s="43">
        <v>894000000</v>
      </c>
      <c r="G22" s="44">
        <v>355000000</v>
      </c>
      <c r="H22" s="43">
        <v>122917000</v>
      </c>
      <c r="I22" s="44">
        <v>123405010</v>
      </c>
      <c r="J22" s="43">
        <v>176531000</v>
      </c>
      <c r="K22" s="44">
        <v>200934648</v>
      </c>
      <c r="L22" s="43">
        <v>95635000</v>
      </c>
      <c r="M22" s="44">
        <v>120369966</v>
      </c>
      <c r="N22" s="43"/>
      <c r="O22" s="44"/>
      <c r="P22" s="43">
        <f t="shared" si="5"/>
        <v>395083000</v>
      </c>
      <c r="Q22" s="44">
        <f t="shared" si="6"/>
        <v>444709624</v>
      </c>
      <c r="R22" s="24">
        <f t="shared" si="7"/>
        <v>-45.825379111884033</v>
      </c>
      <c r="S22" s="25">
        <f t="shared" si="8"/>
        <v>-40.094967593642686</v>
      </c>
      <c r="T22" s="24">
        <f t="shared" si="9"/>
        <v>59.055754857997009</v>
      </c>
      <c r="U22" s="26">
        <f t="shared" si="10"/>
        <v>66.47378535127055</v>
      </c>
      <c r="V22" s="43">
        <v>151991000</v>
      </c>
      <c r="W22" s="44"/>
    </row>
    <row r="23" spans="1:23" x14ac:dyDescent="0.2">
      <c r="A23" s="23" t="s">
        <v>49</v>
      </c>
      <c r="B23" s="42">
        <v>144209000</v>
      </c>
      <c r="C23" s="42">
        <v>-8834000</v>
      </c>
      <c r="D23" s="42"/>
      <c r="E23" s="42">
        <f t="shared" si="4"/>
        <v>135375000</v>
      </c>
      <c r="F23" s="43">
        <v>144209000</v>
      </c>
      <c r="G23" s="44">
        <v>135375000</v>
      </c>
      <c r="H23" s="43">
        <v>6857000</v>
      </c>
      <c r="I23" s="44">
        <v>26983581</v>
      </c>
      <c r="J23" s="43">
        <v>33346000</v>
      </c>
      <c r="K23" s="44">
        <v>26188908</v>
      </c>
      <c r="L23" s="43">
        <v>9246000</v>
      </c>
      <c r="M23" s="44">
        <v>18516379</v>
      </c>
      <c r="N23" s="43"/>
      <c r="O23" s="44"/>
      <c r="P23" s="43">
        <f t="shared" si="5"/>
        <v>49449000</v>
      </c>
      <c r="Q23" s="44">
        <f t="shared" si="6"/>
        <v>71688868</v>
      </c>
      <c r="R23" s="24">
        <f t="shared" si="7"/>
        <v>-72.272536436154269</v>
      </c>
      <c r="S23" s="25">
        <f t="shared" si="8"/>
        <v>-29.296864917009902</v>
      </c>
      <c r="T23" s="24">
        <f t="shared" si="9"/>
        <v>36.527423822714681</v>
      </c>
      <c r="U23" s="26">
        <f t="shared" si="10"/>
        <v>52.955765835641735</v>
      </c>
      <c r="V23" s="43">
        <v>2225000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193729000</v>
      </c>
      <c r="C25" s="42">
        <v>11806000</v>
      </c>
      <c r="D25" s="42"/>
      <c r="E25" s="42">
        <f t="shared" si="4"/>
        <v>205535000</v>
      </c>
      <c r="F25" s="43">
        <v>205266000</v>
      </c>
      <c r="G25" s="44">
        <v>205266000</v>
      </c>
      <c r="H25" s="43">
        <v>23857000</v>
      </c>
      <c r="I25" s="44">
        <v>16334087</v>
      </c>
      <c r="J25" s="43">
        <v>76427000</v>
      </c>
      <c r="K25" s="44">
        <v>81429665</v>
      </c>
      <c r="L25" s="43">
        <v>23286000</v>
      </c>
      <c r="M25" s="44">
        <v>19059264</v>
      </c>
      <c r="N25" s="43"/>
      <c r="O25" s="44"/>
      <c r="P25" s="43">
        <f t="shared" si="5"/>
        <v>123570000</v>
      </c>
      <c r="Q25" s="44">
        <f t="shared" si="6"/>
        <v>116823016</v>
      </c>
      <c r="R25" s="24">
        <f t="shared" si="7"/>
        <v>-69.531709997775664</v>
      </c>
      <c r="S25" s="25">
        <f t="shared" si="8"/>
        <v>-76.594200651568443</v>
      </c>
      <c r="T25" s="24">
        <f t="shared" si="9"/>
        <v>60.121147249860115</v>
      </c>
      <c r="U25" s="26">
        <f t="shared" si="10"/>
        <v>56.838502444839079</v>
      </c>
      <c r="V25" s="43"/>
      <c r="W25" s="44"/>
    </row>
    <row r="26" spans="1:23" x14ac:dyDescent="0.2">
      <c r="A26" s="23" t="s">
        <v>52</v>
      </c>
      <c r="B26" s="42">
        <v>592962000</v>
      </c>
      <c r="C26" s="42">
        <v>-30594000</v>
      </c>
      <c r="D26" s="42"/>
      <c r="E26" s="42">
        <f t="shared" si="4"/>
        <v>562368000</v>
      </c>
      <c r="F26" s="43">
        <v>592962000</v>
      </c>
      <c r="G26" s="44">
        <v>562368000</v>
      </c>
      <c r="H26" s="43">
        <v>72894000</v>
      </c>
      <c r="I26" s="44">
        <v>72894369</v>
      </c>
      <c r="J26" s="43">
        <v>57344000</v>
      </c>
      <c r="K26" s="44">
        <v>46266771</v>
      </c>
      <c r="L26" s="43">
        <v>62497000</v>
      </c>
      <c r="M26" s="44">
        <v>59265023</v>
      </c>
      <c r="N26" s="43"/>
      <c r="O26" s="44"/>
      <c r="P26" s="43">
        <f t="shared" si="5"/>
        <v>192735000</v>
      </c>
      <c r="Q26" s="44">
        <f t="shared" si="6"/>
        <v>178426163</v>
      </c>
      <c r="R26" s="24">
        <f t="shared" si="7"/>
        <v>8.9861188616071423</v>
      </c>
      <c r="S26" s="25">
        <f t="shared" si="8"/>
        <v>28.09414125744803</v>
      </c>
      <c r="T26" s="24">
        <f t="shared" si="9"/>
        <v>34.272042505974738</v>
      </c>
      <c r="U26" s="26">
        <f t="shared" si="10"/>
        <v>31.727652177933312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226443000</v>
      </c>
      <c r="C28" s="39">
        <f t="shared" si="11"/>
        <v>67051000</v>
      </c>
      <c r="D28" s="39">
        <f t="shared" si="11"/>
        <v>0</v>
      </c>
      <c r="E28" s="39">
        <f t="shared" si="11"/>
        <v>293494000</v>
      </c>
      <c r="F28" s="40">
        <f t="shared" si="11"/>
        <v>293494000</v>
      </c>
      <c r="G28" s="41">
        <f t="shared" si="11"/>
        <v>293494000</v>
      </c>
      <c r="H28" s="40">
        <f t="shared" si="11"/>
        <v>39786000</v>
      </c>
      <c r="I28" s="41">
        <f t="shared" si="11"/>
        <v>51129200</v>
      </c>
      <c r="J28" s="40">
        <f t="shared" si="11"/>
        <v>61209000</v>
      </c>
      <c r="K28" s="41">
        <f t="shared" si="11"/>
        <v>77360428</v>
      </c>
      <c r="L28" s="40">
        <f t="shared" si="11"/>
        <v>36662000</v>
      </c>
      <c r="M28" s="41">
        <f t="shared" si="11"/>
        <v>38988288</v>
      </c>
      <c r="N28" s="40">
        <f t="shared" si="11"/>
        <v>0</v>
      </c>
      <c r="O28" s="41">
        <f t="shared" si="11"/>
        <v>0</v>
      </c>
      <c r="P28" s="40">
        <f t="shared" si="11"/>
        <v>137657000</v>
      </c>
      <c r="Q28" s="41">
        <f t="shared" si="11"/>
        <v>167477916</v>
      </c>
      <c r="R28" s="20">
        <f t="shared" si="7"/>
        <v>-40.103579538956694</v>
      </c>
      <c r="S28" s="21">
        <f t="shared" si="8"/>
        <v>-49.601767973672537</v>
      </c>
      <c r="T28" s="20">
        <f t="shared" si="9"/>
        <v>46.902832766598294</v>
      </c>
      <c r="U28" s="22">
        <f t="shared" si="10"/>
        <v>57.063488861782517</v>
      </c>
      <c r="V28" s="40">
        <f t="shared" ref="V28:W28" si="12">SUM(V29:V42)</f>
        <v>45292000</v>
      </c>
      <c r="W28" s="41">
        <f t="shared" si="12"/>
        <v>27262000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70000000</v>
      </c>
      <c r="C30" s="42">
        <v>10000000</v>
      </c>
      <c r="D30" s="42"/>
      <c r="E30" s="42">
        <f t="shared" si="4"/>
        <v>80000000</v>
      </c>
      <c r="F30" s="43">
        <v>80000000</v>
      </c>
      <c r="G30" s="44">
        <v>80000000</v>
      </c>
      <c r="H30" s="43">
        <v>6943000</v>
      </c>
      <c r="I30" s="44">
        <v>6943381</v>
      </c>
      <c r="J30" s="43">
        <v>19633000</v>
      </c>
      <c r="K30" s="44">
        <v>19630090</v>
      </c>
      <c r="L30" s="43">
        <v>13275000</v>
      </c>
      <c r="M30" s="44">
        <v>13274945</v>
      </c>
      <c r="N30" s="43"/>
      <c r="O30" s="44"/>
      <c r="P30" s="43">
        <f t="shared" si="5"/>
        <v>39851000</v>
      </c>
      <c r="Q30" s="44">
        <f t="shared" si="6"/>
        <v>39848416</v>
      </c>
      <c r="R30" s="24">
        <f t="shared" si="7"/>
        <v>-32.384251005959349</v>
      </c>
      <c r="S30" s="25">
        <f t="shared" si="8"/>
        <v>-32.374507707300374</v>
      </c>
      <c r="T30" s="24">
        <f t="shared" si="9"/>
        <v>49.813749999999999</v>
      </c>
      <c r="U30" s="26">
        <f t="shared" si="10"/>
        <v>49.810520000000004</v>
      </c>
      <c r="V30" s="43"/>
      <c r="W30" s="44"/>
    </row>
    <row r="31" spans="1:23" x14ac:dyDescent="0.2">
      <c r="A31" s="23" t="s">
        <v>57</v>
      </c>
      <c r="B31" s="42">
        <v>49800000</v>
      </c>
      <c r="C31" s="42"/>
      <c r="D31" s="42"/>
      <c r="E31" s="42">
        <f t="shared" si="4"/>
        <v>49800000</v>
      </c>
      <c r="F31" s="43">
        <v>49800000</v>
      </c>
      <c r="G31" s="44">
        <v>49800000</v>
      </c>
      <c r="H31" s="43">
        <v>10581000</v>
      </c>
      <c r="I31" s="44">
        <v>10961072</v>
      </c>
      <c r="J31" s="43">
        <v>9918000</v>
      </c>
      <c r="K31" s="44">
        <v>11194213</v>
      </c>
      <c r="L31" s="43">
        <v>5717000</v>
      </c>
      <c r="M31" s="44">
        <v>7474465</v>
      </c>
      <c r="N31" s="43"/>
      <c r="O31" s="44"/>
      <c r="P31" s="43">
        <f t="shared" si="5"/>
        <v>26216000</v>
      </c>
      <c r="Q31" s="44">
        <f t="shared" si="6"/>
        <v>29629750</v>
      </c>
      <c r="R31" s="24">
        <f t="shared" si="7"/>
        <v>-42.357330106876383</v>
      </c>
      <c r="S31" s="25">
        <f t="shared" si="8"/>
        <v>-33.229205125898531</v>
      </c>
      <c r="T31" s="24">
        <f t="shared" si="9"/>
        <v>52.642570281124499</v>
      </c>
      <c r="U31" s="26">
        <f t="shared" si="10"/>
        <v>59.497489959839356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70143000</v>
      </c>
      <c r="C33" s="42">
        <v>-240000</v>
      </c>
      <c r="D33" s="42"/>
      <c r="E33" s="42">
        <f t="shared" si="4"/>
        <v>69903000</v>
      </c>
      <c r="F33" s="43">
        <v>69903000</v>
      </c>
      <c r="G33" s="44">
        <v>69903000</v>
      </c>
      <c r="H33" s="43">
        <v>14818000</v>
      </c>
      <c r="I33" s="44">
        <v>20285132</v>
      </c>
      <c r="J33" s="43">
        <v>26094000</v>
      </c>
      <c r="K33" s="44">
        <v>27569534</v>
      </c>
      <c r="L33" s="43">
        <v>11759000</v>
      </c>
      <c r="M33" s="44">
        <v>13304472</v>
      </c>
      <c r="N33" s="43"/>
      <c r="O33" s="44"/>
      <c r="P33" s="43">
        <f t="shared" si="5"/>
        <v>52671000</v>
      </c>
      <c r="Q33" s="44">
        <f t="shared" si="6"/>
        <v>61159138</v>
      </c>
      <c r="R33" s="24">
        <f t="shared" si="7"/>
        <v>-54.936000613167778</v>
      </c>
      <c r="S33" s="25">
        <f t="shared" si="8"/>
        <v>-51.742122300652596</v>
      </c>
      <c r="T33" s="24">
        <f t="shared" si="9"/>
        <v>75.348697480794812</v>
      </c>
      <c r="U33" s="26">
        <f t="shared" si="10"/>
        <v>87.491435274594792</v>
      </c>
      <c r="V33" s="43"/>
      <c r="W33" s="44"/>
    </row>
    <row r="34" spans="1:23" x14ac:dyDescent="0.2">
      <c r="A34" s="23" t="s">
        <v>60</v>
      </c>
      <c r="B34" s="42">
        <v>18000000</v>
      </c>
      <c r="C34" s="42">
        <v>2000000</v>
      </c>
      <c r="D34" s="42"/>
      <c r="E34" s="42">
        <f t="shared" si="4"/>
        <v>20000000</v>
      </c>
      <c r="F34" s="43">
        <v>20000000</v>
      </c>
      <c r="G34" s="44">
        <v>20000000</v>
      </c>
      <c r="H34" s="43">
        <v>4314000</v>
      </c>
      <c r="I34" s="44">
        <v>4999798</v>
      </c>
      <c r="J34" s="43">
        <v>4834000</v>
      </c>
      <c r="K34" s="44">
        <v>5291788</v>
      </c>
      <c r="L34" s="43">
        <v>2643000</v>
      </c>
      <c r="M34" s="44">
        <v>3516118</v>
      </c>
      <c r="N34" s="43"/>
      <c r="O34" s="44"/>
      <c r="P34" s="43">
        <f t="shared" si="5"/>
        <v>11791000</v>
      </c>
      <c r="Q34" s="44">
        <f t="shared" si="6"/>
        <v>13807704</v>
      </c>
      <c r="R34" s="24">
        <f t="shared" si="7"/>
        <v>-45.324782788580883</v>
      </c>
      <c r="S34" s="25">
        <f t="shared" si="8"/>
        <v>-33.555199112284924</v>
      </c>
      <c r="T34" s="24">
        <f t="shared" si="9"/>
        <v>58.954999999999998</v>
      </c>
      <c r="U34" s="26">
        <f t="shared" si="10"/>
        <v>69.038520000000005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18500000</v>
      </c>
      <c r="C36" s="42"/>
      <c r="D36" s="42"/>
      <c r="E36" s="42">
        <f t="shared" si="4"/>
        <v>18500000</v>
      </c>
      <c r="F36" s="43">
        <v>18500000</v>
      </c>
      <c r="G36" s="44">
        <v>18500000</v>
      </c>
      <c r="H36" s="43">
        <v>3130000</v>
      </c>
      <c r="I36" s="44">
        <v>5493931</v>
      </c>
      <c r="J36" s="43">
        <v>730000</v>
      </c>
      <c r="K36" s="44">
        <v>1458171</v>
      </c>
      <c r="L36" s="43">
        <v>3268000</v>
      </c>
      <c r="M36" s="44">
        <v>438178</v>
      </c>
      <c r="N36" s="43"/>
      <c r="O36" s="44"/>
      <c r="P36" s="43">
        <f t="shared" si="5"/>
        <v>7128000</v>
      </c>
      <c r="Q36" s="44">
        <f t="shared" si="6"/>
        <v>7390280</v>
      </c>
      <c r="R36" s="24">
        <f t="shared" si="7"/>
        <v>347.67123287671234</v>
      </c>
      <c r="S36" s="25">
        <f t="shared" si="8"/>
        <v>-69.950163595353359</v>
      </c>
      <c r="T36" s="24">
        <f t="shared" si="9"/>
        <v>38.529729729729731</v>
      </c>
      <c r="U36" s="26">
        <f t="shared" si="10"/>
        <v>39.947459459459459</v>
      </c>
      <c r="V36" s="43"/>
      <c r="W36" s="44"/>
    </row>
    <row r="37" spans="1:23" x14ac:dyDescent="0.2">
      <c r="A37" s="23" t="s">
        <v>63</v>
      </c>
      <c r="B37" s="42"/>
      <c r="C37" s="42">
        <v>55291000</v>
      </c>
      <c r="D37" s="42"/>
      <c r="E37" s="42">
        <f t="shared" si="4"/>
        <v>55291000</v>
      </c>
      <c r="F37" s="43">
        <v>55291000</v>
      </c>
      <c r="G37" s="44">
        <v>55291000</v>
      </c>
      <c r="H37" s="43"/>
      <c r="I37" s="44">
        <v>2445886</v>
      </c>
      <c r="J37" s="43"/>
      <c r="K37" s="44">
        <v>12216632</v>
      </c>
      <c r="L37" s="43"/>
      <c r="M37" s="44">
        <v>980110</v>
      </c>
      <c r="N37" s="43"/>
      <c r="O37" s="44"/>
      <c r="P37" s="43">
        <f t="shared" si="5"/>
        <v>0</v>
      </c>
      <c r="Q37" s="44">
        <f t="shared" si="6"/>
        <v>15642628</v>
      </c>
      <c r="R37" s="24">
        <f t="shared" si="7"/>
        <v>0</v>
      </c>
      <c r="S37" s="25">
        <f t="shared" si="8"/>
        <v>-91.977248721251499</v>
      </c>
      <c r="T37" s="24">
        <f t="shared" si="9"/>
        <v>0</v>
      </c>
      <c r="U37" s="26">
        <f t="shared" si="10"/>
        <v>28.291454305402326</v>
      </c>
      <c r="V37" s="43">
        <v>45292000</v>
      </c>
      <c r="W37" s="44">
        <v>27262000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144833000</v>
      </c>
      <c r="C43" s="45">
        <f t="shared" si="20"/>
        <v>-1650000</v>
      </c>
      <c r="D43" s="45">
        <f t="shared" si="20"/>
        <v>0</v>
      </c>
      <c r="E43" s="45">
        <f t="shared" si="20"/>
        <v>143183000</v>
      </c>
      <c r="F43" s="46">
        <f t="shared" si="20"/>
        <v>143183000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134906000</v>
      </c>
      <c r="C44" s="39">
        <f t="shared" si="22"/>
        <v>-1650000</v>
      </c>
      <c r="D44" s="39">
        <f t="shared" si="22"/>
        <v>0</v>
      </c>
      <c r="E44" s="39">
        <f t="shared" si="22"/>
        <v>133256000</v>
      </c>
      <c r="F44" s="40">
        <f t="shared" si="22"/>
        <v>133256000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14831000</v>
      </c>
      <c r="C45" s="42"/>
      <c r="D45" s="42"/>
      <c r="E45" s="42">
        <f t="shared" si="13"/>
        <v>14831000</v>
      </c>
      <c r="F45" s="43">
        <v>14831000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114975000</v>
      </c>
      <c r="C46" s="42"/>
      <c r="D46" s="42"/>
      <c r="E46" s="42">
        <f t="shared" si="13"/>
        <v>114975000</v>
      </c>
      <c r="F46" s="43">
        <v>114975000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5100000</v>
      </c>
      <c r="C47" s="42">
        <v>-1650000</v>
      </c>
      <c r="D47" s="42"/>
      <c r="E47" s="42">
        <f t="shared" si="13"/>
        <v>3450000</v>
      </c>
      <c r="F47" s="43">
        <v>3450000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9927000</v>
      </c>
      <c r="C56" s="39">
        <f t="shared" si="24"/>
        <v>0</v>
      </c>
      <c r="D56" s="39">
        <f t="shared" si="24"/>
        <v>0</v>
      </c>
      <c r="E56" s="39">
        <f t="shared" si="24"/>
        <v>9927000</v>
      </c>
      <c r="F56" s="40">
        <f t="shared" si="24"/>
        <v>9927000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9927000</v>
      </c>
      <c r="C59" s="42"/>
      <c r="D59" s="42"/>
      <c r="E59" s="42">
        <f t="shared" si="13"/>
        <v>9927000</v>
      </c>
      <c r="F59" s="43">
        <v>9927000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5692741000</v>
      </c>
      <c r="C61" s="39">
        <f t="shared" si="26"/>
        <v>-206325000</v>
      </c>
      <c r="D61" s="39">
        <f t="shared" si="26"/>
        <v>0</v>
      </c>
      <c r="E61" s="39">
        <f t="shared" si="26"/>
        <v>5486416000</v>
      </c>
      <c r="F61" s="40">
        <f t="shared" si="26"/>
        <v>5760575000</v>
      </c>
      <c r="G61" s="41">
        <f t="shared" si="26"/>
        <v>3804301000</v>
      </c>
      <c r="H61" s="40">
        <f t="shared" si="26"/>
        <v>658961000</v>
      </c>
      <c r="I61" s="41">
        <f t="shared" si="26"/>
        <v>672768823</v>
      </c>
      <c r="J61" s="40">
        <f t="shared" si="26"/>
        <v>1099724000</v>
      </c>
      <c r="K61" s="41">
        <f t="shared" si="26"/>
        <v>1124894723</v>
      </c>
      <c r="L61" s="40">
        <f t="shared" si="26"/>
        <v>359231000</v>
      </c>
      <c r="M61" s="41">
        <f t="shared" si="26"/>
        <v>871641561</v>
      </c>
      <c r="N61" s="40">
        <f t="shared" si="26"/>
        <v>0</v>
      </c>
      <c r="O61" s="41">
        <f t="shared" si="26"/>
        <v>0</v>
      </c>
      <c r="P61" s="40">
        <f t="shared" si="26"/>
        <v>2117916000</v>
      </c>
      <c r="Q61" s="41">
        <f t="shared" si="26"/>
        <v>2669305107</v>
      </c>
      <c r="R61" s="20">
        <f t="shared" si="16"/>
        <v>-67.334440277742416</v>
      </c>
      <c r="S61" s="21">
        <f t="shared" si="17"/>
        <v>-22.513498981006421</v>
      </c>
      <c r="T61" s="20">
        <f t="shared" si="18"/>
        <v>38.602905794967064</v>
      </c>
      <c r="U61" s="22">
        <f t="shared" si="19"/>
        <v>48.652984152131374</v>
      </c>
      <c r="V61" s="40">
        <f t="shared" ref="V61:W61" si="27">+V8+V43</f>
        <v>912949000</v>
      </c>
      <c r="W61" s="41">
        <f t="shared" si="27"/>
        <v>199309000</v>
      </c>
    </row>
    <row r="62" spans="1:23" x14ac:dyDescent="0.2">
      <c r="A62" s="19" t="s">
        <v>86</v>
      </c>
      <c r="B62" s="39">
        <f t="shared" ref="B62:Q62" si="28">SUM(B63:B64)</f>
        <v>1041825000</v>
      </c>
      <c r="C62" s="39">
        <f t="shared" si="28"/>
        <v>0</v>
      </c>
      <c r="D62" s="39">
        <f t="shared" si="28"/>
        <v>0</v>
      </c>
      <c r="E62" s="39">
        <f t="shared" si="28"/>
        <v>1041825000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170880169</v>
      </c>
      <c r="J62" s="40">
        <f t="shared" si="28"/>
        <v>0</v>
      </c>
      <c r="K62" s="41">
        <f t="shared" si="28"/>
        <v>265179558</v>
      </c>
      <c r="L62" s="40">
        <f t="shared" si="28"/>
        <v>0</v>
      </c>
      <c r="M62" s="41">
        <f t="shared" si="28"/>
        <v>189055981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625115708</v>
      </c>
      <c r="R62" s="20">
        <f t="shared" si="16"/>
        <v>0</v>
      </c>
      <c r="S62" s="21">
        <f t="shared" si="17"/>
        <v>-28.706427288034021</v>
      </c>
      <c r="T62" s="20">
        <f t="shared" si="18"/>
        <v>0</v>
      </c>
      <c r="U62" s="22">
        <f t="shared" si="19"/>
        <v>60.001987665874793</v>
      </c>
      <c r="V62" s="40">
        <f t="shared" ref="V62:W62" si="29">SUM(V63:V64)</f>
        <v>56346000</v>
      </c>
      <c r="W62" s="41">
        <f t="shared" si="29"/>
        <v>35178000</v>
      </c>
    </row>
    <row r="63" spans="1:23" s="27" customFormat="1" ht="12.75" customHeight="1" thickBot="1" x14ac:dyDescent="0.25">
      <c r="A63" s="23" t="s">
        <v>87</v>
      </c>
      <c r="B63" s="42">
        <v>1041825000</v>
      </c>
      <c r="C63" s="42"/>
      <c r="D63" s="42"/>
      <c r="E63" s="42">
        <f t="shared" si="13"/>
        <v>1041825000</v>
      </c>
      <c r="F63" s="43"/>
      <c r="G63" s="44"/>
      <c r="H63" s="43"/>
      <c r="I63" s="44">
        <v>170880169</v>
      </c>
      <c r="J63" s="43"/>
      <c r="K63" s="44">
        <v>265179558</v>
      </c>
      <c r="L63" s="43"/>
      <c r="M63" s="44">
        <v>189055981</v>
      </c>
      <c r="N63" s="43"/>
      <c r="O63" s="44"/>
      <c r="P63" s="43">
        <f t="shared" si="14"/>
        <v>0</v>
      </c>
      <c r="Q63" s="44">
        <f t="shared" si="15"/>
        <v>625115708</v>
      </c>
      <c r="R63" s="24">
        <f t="shared" si="16"/>
        <v>0</v>
      </c>
      <c r="S63" s="25">
        <f t="shared" si="17"/>
        <v>-28.706427288034021</v>
      </c>
      <c r="T63" s="24">
        <f t="shared" si="18"/>
        <v>0</v>
      </c>
      <c r="U63" s="26">
        <f t="shared" si="19"/>
        <v>60.001987665874793</v>
      </c>
      <c r="V63" s="43">
        <v>56346000</v>
      </c>
      <c r="W63" s="44">
        <v>35178000</v>
      </c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6734566000</v>
      </c>
      <c r="C65" s="48">
        <f t="shared" si="30"/>
        <v>-206325000</v>
      </c>
      <c r="D65" s="48">
        <f t="shared" si="30"/>
        <v>0</v>
      </c>
      <c r="E65" s="48">
        <f t="shared" si="30"/>
        <v>6528241000</v>
      </c>
      <c r="F65" s="49">
        <f t="shared" si="30"/>
        <v>5760575000</v>
      </c>
      <c r="G65" s="50">
        <f t="shared" si="30"/>
        <v>3804301000</v>
      </c>
      <c r="H65" s="49">
        <f t="shared" si="30"/>
        <v>658961000</v>
      </c>
      <c r="I65" s="50">
        <f t="shared" si="30"/>
        <v>843648992</v>
      </c>
      <c r="J65" s="49">
        <f t="shared" si="30"/>
        <v>1099724000</v>
      </c>
      <c r="K65" s="50">
        <f t="shared" si="30"/>
        <v>1390074281</v>
      </c>
      <c r="L65" s="49">
        <f t="shared" si="30"/>
        <v>359231000</v>
      </c>
      <c r="M65" s="51">
        <f t="shared" si="30"/>
        <v>1060697542</v>
      </c>
      <c r="N65" s="49">
        <f t="shared" si="30"/>
        <v>0</v>
      </c>
      <c r="O65" s="50">
        <f t="shared" si="30"/>
        <v>0</v>
      </c>
      <c r="P65" s="49">
        <f t="shared" si="30"/>
        <v>2117916000</v>
      </c>
      <c r="Q65" s="50">
        <f t="shared" si="30"/>
        <v>3294420815</v>
      </c>
      <c r="R65" s="34">
        <f t="shared" si="16"/>
        <v>-67.334440277742416</v>
      </c>
      <c r="S65" s="35">
        <f t="shared" si="17"/>
        <v>-23.694902028044933</v>
      </c>
      <c r="T65" s="34">
        <f t="shared" si="18"/>
        <v>32.442368472610006</v>
      </c>
      <c r="U65" s="35">
        <f t="shared" si="19"/>
        <v>50.464142101984287</v>
      </c>
      <c r="V65" s="49">
        <f>+V61+V62</f>
        <v>969295000</v>
      </c>
      <c r="W65" s="50">
        <f>+W61+W62</f>
        <v>234487000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30048000</v>
      </c>
      <c r="C8" s="36">
        <f t="shared" si="0"/>
        <v>9976000</v>
      </c>
      <c r="D8" s="36">
        <f t="shared" si="0"/>
        <v>0</v>
      </c>
      <c r="E8" s="36">
        <f t="shared" si="0"/>
        <v>40024000</v>
      </c>
      <c r="F8" s="37">
        <f t="shared" si="0"/>
        <v>30024000</v>
      </c>
      <c r="G8" s="38">
        <f t="shared" si="0"/>
        <v>40024000</v>
      </c>
      <c r="H8" s="37">
        <f t="shared" si="0"/>
        <v>7997000</v>
      </c>
      <c r="I8" s="38">
        <f t="shared" si="0"/>
        <v>6801033</v>
      </c>
      <c r="J8" s="37">
        <f t="shared" si="0"/>
        <v>12694000</v>
      </c>
      <c r="K8" s="38">
        <f t="shared" si="0"/>
        <v>12496634</v>
      </c>
      <c r="L8" s="37">
        <f t="shared" si="0"/>
        <v>4747000</v>
      </c>
      <c r="M8" s="38">
        <f t="shared" si="0"/>
        <v>7938273</v>
      </c>
      <c r="N8" s="37">
        <f t="shared" si="0"/>
        <v>0</v>
      </c>
      <c r="O8" s="38">
        <f t="shared" si="0"/>
        <v>0</v>
      </c>
      <c r="P8" s="37">
        <f t="shared" si="0"/>
        <v>25438000</v>
      </c>
      <c r="Q8" s="38">
        <f t="shared" si="0"/>
        <v>27235940</v>
      </c>
      <c r="R8" s="16">
        <f>IF(($J8       =0),0,((($L8       -$J8       )/$J8       )*100))</f>
        <v>-62.604380022057661</v>
      </c>
      <c r="S8" s="17">
        <f>IF(($K8       =0),0,((($M8       -$K8       )/$K8       )*100))</f>
        <v>-36.476710448589593</v>
      </c>
      <c r="T8" s="16">
        <f>IF(($E8       =0),0,(($P8       /$E8       )*100))</f>
        <v>63.556865880471712</v>
      </c>
      <c r="U8" s="18">
        <f>IF(($E8       =0),0,(($Q8       /$E8       )*100))</f>
        <v>68.049020587647419</v>
      </c>
      <c r="V8" s="37">
        <f t="shared" ref="V8:W8" si="1">+V9+V28</f>
        <v>2491000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26912000</v>
      </c>
      <c r="C9" s="39">
        <f t="shared" si="2"/>
        <v>9976000</v>
      </c>
      <c r="D9" s="39">
        <f t="shared" si="2"/>
        <v>0</v>
      </c>
      <c r="E9" s="39">
        <f t="shared" si="2"/>
        <v>36888000</v>
      </c>
      <c r="F9" s="40">
        <f t="shared" si="2"/>
        <v>26888000</v>
      </c>
      <c r="G9" s="41">
        <f t="shared" si="2"/>
        <v>36888000</v>
      </c>
      <c r="H9" s="40">
        <f t="shared" si="2"/>
        <v>7548000</v>
      </c>
      <c r="I9" s="41">
        <f t="shared" si="2"/>
        <v>6504080</v>
      </c>
      <c r="J9" s="40">
        <f t="shared" si="2"/>
        <v>12088000</v>
      </c>
      <c r="K9" s="41">
        <f t="shared" si="2"/>
        <v>11288553</v>
      </c>
      <c r="L9" s="40">
        <f t="shared" si="2"/>
        <v>4182000</v>
      </c>
      <c r="M9" s="41">
        <f t="shared" si="2"/>
        <v>7373532</v>
      </c>
      <c r="N9" s="40">
        <f t="shared" si="2"/>
        <v>0</v>
      </c>
      <c r="O9" s="41">
        <f t="shared" si="2"/>
        <v>0</v>
      </c>
      <c r="P9" s="40">
        <f t="shared" si="2"/>
        <v>23818000</v>
      </c>
      <c r="Q9" s="41">
        <f t="shared" si="2"/>
        <v>25166165</v>
      </c>
      <c r="R9" s="20">
        <f>IF(($J9       =0),0,((($L9       -$J9       )/$J9       )*100))</f>
        <v>-65.403706154864324</v>
      </c>
      <c r="S9" s="21">
        <f>IF(($K9       =0),0,((($M9       -$K9       )/$K9       )*100))</f>
        <v>-34.681336040146157</v>
      </c>
      <c r="T9" s="20">
        <f>IF(($E9       =0),0,(($P9       /$E9       )*100))</f>
        <v>64.568423335502061</v>
      </c>
      <c r="U9" s="22">
        <f>IF(($E9       =0),0,(($Q9       /$E9       )*100))</f>
        <v>68.223175558447195</v>
      </c>
      <c r="V9" s="40">
        <f t="shared" ref="V9:W9" si="3">SUM(V10:V27)</f>
        <v>2491000</v>
      </c>
      <c r="W9" s="41">
        <f t="shared" si="3"/>
        <v>0</v>
      </c>
    </row>
    <row r="10" spans="1:23" x14ac:dyDescent="0.2">
      <c r="A10" s="23" t="s">
        <v>36</v>
      </c>
      <c r="B10" s="42">
        <v>16298000</v>
      </c>
      <c r="C10" s="42">
        <v>-24000</v>
      </c>
      <c r="D10" s="42"/>
      <c r="E10" s="42">
        <f t="shared" ref="E10:E41" si="4">$B10      +$C10      +$D10</f>
        <v>16274000</v>
      </c>
      <c r="F10" s="43">
        <v>16274000</v>
      </c>
      <c r="G10" s="44">
        <v>16274000</v>
      </c>
      <c r="H10" s="43">
        <v>5982000</v>
      </c>
      <c r="I10" s="44">
        <v>4810167</v>
      </c>
      <c r="J10" s="43">
        <v>4804000</v>
      </c>
      <c r="K10" s="44">
        <v>4743452</v>
      </c>
      <c r="L10" s="43">
        <v>4033000</v>
      </c>
      <c r="M10" s="44">
        <v>7225164</v>
      </c>
      <c r="N10" s="43"/>
      <c r="O10" s="44"/>
      <c r="P10" s="43">
        <f t="shared" ref="P10:P41" si="5">$H10      +$J10      +$L10      +$N10</f>
        <v>14819000</v>
      </c>
      <c r="Q10" s="44">
        <f t="shared" ref="Q10:Q41" si="6">$I10      +$K10      +$M10      +$O10</f>
        <v>16778783</v>
      </c>
      <c r="R10" s="24">
        <f t="shared" ref="R10:R41" si="7">IF(($J10      =0),0,((($L10      -$J10      )/$J10      )*100))</f>
        <v>-16.049125728559531</v>
      </c>
      <c r="S10" s="25">
        <f t="shared" ref="S10:S41" si="8">IF(($K10      =0),0,((($M10      -$K10      )/$K10      )*100))</f>
        <v>52.318691113560334</v>
      </c>
      <c r="T10" s="24">
        <f t="shared" ref="T10:T41" si="9">IF(($E10      =0),0,(($P10      /$E10      )*100))</f>
        <v>91.05935848592847</v>
      </c>
      <c r="U10" s="26">
        <f t="shared" ref="U10:U41" si="10">IF(($E10      =0),0,(($Q10      /$E10      )*100))</f>
        <v>103.10177583876121</v>
      </c>
      <c r="V10" s="43">
        <v>2491000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614000</v>
      </c>
      <c r="C13" s="42"/>
      <c r="D13" s="42"/>
      <c r="E13" s="42">
        <f t="shared" si="4"/>
        <v>614000</v>
      </c>
      <c r="F13" s="43">
        <v>614000</v>
      </c>
      <c r="G13" s="44">
        <v>614000</v>
      </c>
      <c r="H13" s="43">
        <v>612000</v>
      </c>
      <c r="I13" s="44"/>
      <c r="J13" s="43"/>
      <c r="K13" s="44"/>
      <c r="L13" s="43"/>
      <c r="M13" s="44"/>
      <c r="N13" s="43"/>
      <c r="O13" s="44"/>
      <c r="P13" s="43">
        <f t="shared" si="5"/>
        <v>612000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99.674267100977204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10000000</v>
      </c>
      <c r="C23" s="42">
        <v>10000000</v>
      </c>
      <c r="D23" s="42"/>
      <c r="E23" s="42">
        <f t="shared" si="4"/>
        <v>20000000</v>
      </c>
      <c r="F23" s="43">
        <v>10000000</v>
      </c>
      <c r="G23" s="44">
        <v>20000000</v>
      </c>
      <c r="H23" s="43">
        <v>954000</v>
      </c>
      <c r="I23" s="44">
        <v>1693913</v>
      </c>
      <c r="J23" s="43">
        <v>7284000</v>
      </c>
      <c r="K23" s="44">
        <v>6545101</v>
      </c>
      <c r="L23" s="43">
        <v>149000</v>
      </c>
      <c r="M23" s="44">
        <v>148368</v>
      </c>
      <c r="N23" s="43"/>
      <c r="O23" s="44"/>
      <c r="P23" s="43">
        <f t="shared" si="5"/>
        <v>8387000</v>
      </c>
      <c r="Q23" s="44">
        <f t="shared" si="6"/>
        <v>8387382</v>
      </c>
      <c r="R23" s="24">
        <f t="shared" si="7"/>
        <v>-97.954420647995605</v>
      </c>
      <c r="S23" s="25">
        <f t="shared" si="8"/>
        <v>-97.733144224970701</v>
      </c>
      <c r="T23" s="24">
        <f t="shared" si="9"/>
        <v>41.935000000000002</v>
      </c>
      <c r="U23" s="26">
        <f t="shared" si="10"/>
        <v>41.936909999999997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3136000</v>
      </c>
      <c r="C28" s="39">
        <f t="shared" si="11"/>
        <v>0</v>
      </c>
      <c r="D28" s="39">
        <f t="shared" si="11"/>
        <v>0</v>
      </c>
      <c r="E28" s="39">
        <f t="shared" si="11"/>
        <v>3136000</v>
      </c>
      <c r="F28" s="40">
        <f t="shared" si="11"/>
        <v>3136000</v>
      </c>
      <c r="G28" s="41">
        <f t="shared" si="11"/>
        <v>3136000</v>
      </c>
      <c r="H28" s="40">
        <f t="shared" si="11"/>
        <v>449000</v>
      </c>
      <c r="I28" s="41">
        <f t="shared" si="11"/>
        <v>296953</v>
      </c>
      <c r="J28" s="40">
        <f t="shared" si="11"/>
        <v>606000</v>
      </c>
      <c r="K28" s="41">
        <f t="shared" si="11"/>
        <v>1208081</v>
      </c>
      <c r="L28" s="40">
        <f t="shared" si="11"/>
        <v>565000</v>
      </c>
      <c r="M28" s="41">
        <f t="shared" si="11"/>
        <v>564741</v>
      </c>
      <c r="N28" s="40">
        <f t="shared" si="11"/>
        <v>0</v>
      </c>
      <c r="O28" s="41">
        <f t="shared" si="11"/>
        <v>0</v>
      </c>
      <c r="P28" s="40">
        <f t="shared" si="11"/>
        <v>1620000</v>
      </c>
      <c r="Q28" s="41">
        <f t="shared" si="11"/>
        <v>2069775</v>
      </c>
      <c r="R28" s="20">
        <f t="shared" si="7"/>
        <v>-6.7656765676567661</v>
      </c>
      <c r="S28" s="21">
        <f t="shared" si="8"/>
        <v>-53.253051740735927</v>
      </c>
      <c r="T28" s="20">
        <f t="shared" si="9"/>
        <v>51.658163265306122</v>
      </c>
      <c r="U28" s="22">
        <f t="shared" si="10"/>
        <v>66.000478316326522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332000</v>
      </c>
      <c r="I31" s="44">
        <v>180350</v>
      </c>
      <c r="J31" s="43">
        <v>106000</v>
      </c>
      <c r="K31" s="44">
        <v>708021</v>
      </c>
      <c r="L31" s="43">
        <v>159000</v>
      </c>
      <c r="M31" s="44">
        <v>158782</v>
      </c>
      <c r="N31" s="43"/>
      <c r="O31" s="44"/>
      <c r="P31" s="43">
        <f t="shared" si="5"/>
        <v>597000</v>
      </c>
      <c r="Q31" s="44">
        <f t="shared" si="6"/>
        <v>1047153</v>
      </c>
      <c r="R31" s="24">
        <f t="shared" si="7"/>
        <v>50</v>
      </c>
      <c r="S31" s="25">
        <f t="shared" si="8"/>
        <v>-77.57382902484531</v>
      </c>
      <c r="T31" s="24">
        <f t="shared" si="9"/>
        <v>35.117647058823529</v>
      </c>
      <c r="U31" s="26">
        <f t="shared" si="10"/>
        <v>61.597235294117645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1436000</v>
      </c>
      <c r="C33" s="42"/>
      <c r="D33" s="42"/>
      <c r="E33" s="42">
        <f t="shared" si="4"/>
        <v>1436000</v>
      </c>
      <c r="F33" s="43">
        <v>1436000</v>
      </c>
      <c r="G33" s="44">
        <v>1436000</v>
      </c>
      <c r="H33" s="43">
        <v>117000</v>
      </c>
      <c r="I33" s="44">
        <v>116603</v>
      </c>
      <c r="J33" s="43">
        <v>500000</v>
      </c>
      <c r="K33" s="44">
        <v>500060</v>
      </c>
      <c r="L33" s="43">
        <v>406000</v>
      </c>
      <c r="M33" s="44">
        <v>405959</v>
      </c>
      <c r="N33" s="43"/>
      <c r="O33" s="44"/>
      <c r="P33" s="43">
        <f t="shared" si="5"/>
        <v>1023000</v>
      </c>
      <c r="Q33" s="44">
        <f t="shared" si="6"/>
        <v>1022622</v>
      </c>
      <c r="R33" s="24">
        <f t="shared" si="7"/>
        <v>-18.8</v>
      </c>
      <c r="S33" s="25">
        <f t="shared" si="8"/>
        <v>-18.817941846978361</v>
      </c>
      <c r="T33" s="24">
        <f t="shared" si="9"/>
        <v>71.239554317548752</v>
      </c>
      <c r="U33" s="26">
        <f t="shared" si="10"/>
        <v>71.213231197771591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30048000</v>
      </c>
      <c r="C61" s="39">
        <f t="shared" si="26"/>
        <v>9976000</v>
      </c>
      <c r="D61" s="39">
        <f t="shared" si="26"/>
        <v>0</v>
      </c>
      <c r="E61" s="39">
        <f t="shared" si="26"/>
        <v>40024000</v>
      </c>
      <c r="F61" s="40">
        <f t="shared" si="26"/>
        <v>30024000</v>
      </c>
      <c r="G61" s="41">
        <f t="shared" si="26"/>
        <v>40024000</v>
      </c>
      <c r="H61" s="40">
        <f t="shared" si="26"/>
        <v>7997000</v>
      </c>
      <c r="I61" s="41">
        <f t="shared" si="26"/>
        <v>6801033</v>
      </c>
      <c r="J61" s="40">
        <f t="shared" si="26"/>
        <v>12694000</v>
      </c>
      <c r="K61" s="41">
        <f t="shared" si="26"/>
        <v>12496634</v>
      </c>
      <c r="L61" s="40">
        <f t="shared" si="26"/>
        <v>4747000</v>
      </c>
      <c r="M61" s="41">
        <f t="shared" si="26"/>
        <v>7938273</v>
      </c>
      <c r="N61" s="40">
        <f t="shared" si="26"/>
        <v>0</v>
      </c>
      <c r="O61" s="41">
        <f t="shared" si="26"/>
        <v>0</v>
      </c>
      <c r="P61" s="40">
        <f t="shared" si="26"/>
        <v>25438000</v>
      </c>
      <c r="Q61" s="41">
        <f t="shared" si="26"/>
        <v>27235940</v>
      </c>
      <c r="R61" s="20">
        <f t="shared" si="16"/>
        <v>-62.604380022057661</v>
      </c>
      <c r="S61" s="21">
        <f t="shared" si="17"/>
        <v>-36.476710448589593</v>
      </c>
      <c r="T61" s="20">
        <f t="shared" si="18"/>
        <v>63.556865880471712</v>
      </c>
      <c r="U61" s="22">
        <f t="shared" si="19"/>
        <v>68.049020587647419</v>
      </c>
      <c r="V61" s="40">
        <f t="shared" ref="V61:W61" si="27">+V8+V43</f>
        <v>2491000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30048000</v>
      </c>
      <c r="C65" s="48">
        <f t="shared" si="30"/>
        <v>9976000</v>
      </c>
      <c r="D65" s="48">
        <f t="shared" si="30"/>
        <v>0</v>
      </c>
      <c r="E65" s="48">
        <f t="shared" si="30"/>
        <v>40024000</v>
      </c>
      <c r="F65" s="49">
        <f t="shared" si="30"/>
        <v>30024000</v>
      </c>
      <c r="G65" s="50">
        <f t="shared" si="30"/>
        <v>40024000</v>
      </c>
      <c r="H65" s="49">
        <f t="shared" si="30"/>
        <v>7997000</v>
      </c>
      <c r="I65" s="50">
        <f t="shared" si="30"/>
        <v>6801033</v>
      </c>
      <c r="J65" s="49">
        <f t="shared" si="30"/>
        <v>12694000</v>
      </c>
      <c r="K65" s="50">
        <f t="shared" si="30"/>
        <v>12496634</v>
      </c>
      <c r="L65" s="49">
        <f t="shared" si="30"/>
        <v>4747000</v>
      </c>
      <c r="M65" s="51">
        <f t="shared" si="30"/>
        <v>7938273</v>
      </c>
      <c r="N65" s="49">
        <f t="shared" si="30"/>
        <v>0</v>
      </c>
      <c r="O65" s="50">
        <f t="shared" si="30"/>
        <v>0</v>
      </c>
      <c r="P65" s="49">
        <f t="shared" si="30"/>
        <v>25438000</v>
      </c>
      <c r="Q65" s="50">
        <f t="shared" si="30"/>
        <v>27235940</v>
      </c>
      <c r="R65" s="34">
        <f t="shared" si="16"/>
        <v>-62.604380022057661</v>
      </c>
      <c r="S65" s="35">
        <f t="shared" si="17"/>
        <v>-36.476710448589593</v>
      </c>
      <c r="T65" s="34">
        <f t="shared" si="18"/>
        <v>63.556865880471712</v>
      </c>
      <c r="U65" s="35">
        <f t="shared" si="19"/>
        <v>68.049020587647419</v>
      </c>
      <c r="V65" s="49">
        <f>+V61+V62</f>
        <v>2491000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48437000</v>
      </c>
      <c r="C8" s="36">
        <f t="shared" si="0"/>
        <v>-5338000</v>
      </c>
      <c r="D8" s="36">
        <f t="shared" si="0"/>
        <v>0</v>
      </c>
      <c r="E8" s="36">
        <f t="shared" si="0"/>
        <v>43099000</v>
      </c>
      <c r="F8" s="37">
        <f t="shared" si="0"/>
        <v>43099000</v>
      </c>
      <c r="G8" s="38">
        <f t="shared" si="0"/>
        <v>43099000</v>
      </c>
      <c r="H8" s="37">
        <f t="shared" si="0"/>
        <v>4018000</v>
      </c>
      <c r="I8" s="38">
        <f t="shared" si="0"/>
        <v>4047000</v>
      </c>
      <c r="J8" s="37">
        <f t="shared" si="0"/>
        <v>3919000</v>
      </c>
      <c r="K8" s="38">
        <f t="shared" si="0"/>
        <v>9453016</v>
      </c>
      <c r="L8" s="37">
        <f t="shared" si="0"/>
        <v>3682000</v>
      </c>
      <c r="M8" s="38">
        <f t="shared" si="0"/>
        <v>6361933</v>
      </c>
      <c r="N8" s="37">
        <f t="shared" si="0"/>
        <v>0</v>
      </c>
      <c r="O8" s="38">
        <f t="shared" si="0"/>
        <v>0</v>
      </c>
      <c r="P8" s="37">
        <f t="shared" si="0"/>
        <v>11619000</v>
      </c>
      <c r="Q8" s="38">
        <f t="shared" si="0"/>
        <v>19861949</v>
      </c>
      <c r="R8" s="16">
        <f>IF(($J8       =0),0,((($L8       -$J8       )/$J8       )*100))</f>
        <v>-6.0474610870119925</v>
      </c>
      <c r="S8" s="17">
        <f>IF(($K8       =0),0,((($M8       -$K8       )/$K8       )*100))</f>
        <v>-32.699436878134982</v>
      </c>
      <c r="T8" s="16">
        <f>IF(($E8       =0),0,(($P8       /$E8       )*100))</f>
        <v>26.958862154574355</v>
      </c>
      <c r="U8" s="18">
        <f>IF(($E8       =0),0,(($Q8       /$E8       )*100))</f>
        <v>46.084477598088128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45469000</v>
      </c>
      <c r="C9" s="39">
        <f t="shared" si="2"/>
        <v>-5928000</v>
      </c>
      <c r="D9" s="39">
        <f t="shared" si="2"/>
        <v>0</v>
      </c>
      <c r="E9" s="39">
        <f t="shared" si="2"/>
        <v>39541000</v>
      </c>
      <c r="F9" s="40">
        <f t="shared" si="2"/>
        <v>39541000</v>
      </c>
      <c r="G9" s="41">
        <f t="shared" si="2"/>
        <v>39541000</v>
      </c>
      <c r="H9" s="40">
        <f t="shared" si="2"/>
        <v>3455000</v>
      </c>
      <c r="I9" s="41">
        <f t="shared" si="2"/>
        <v>3266531</v>
      </c>
      <c r="J9" s="40">
        <f t="shared" si="2"/>
        <v>2954000</v>
      </c>
      <c r="K9" s="41">
        <f t="shared" si="2"/>
        <v>8387041</v>
      </c>
      <c r="L9" s="40">
        <f t="shared" si="2"/>
        <v>3533000</v>
      </c>
      <c r="M9" s="41">
        <f t="shared" si="2"/>
        <v>6212222</v>
      </c>
      <c r="N9" s="40">
        <f t="shared" si="2"/>
        <v>0</v>
      </c>
      <c r="O9" s="41">
        <f t="shared" si="2"/>
        <v>0</v>
      </c>
      <c r="P9" s="40">
        <f t="shared" si="2"/>
        <v>9942000</v>
      </c>
      <c r="Q9" s="41">
        <f t="shared" si="2"/>
        <v>17865794</v>
      </c>
      <c r="R9" s="20">
        <f>IF(($J9       =0),0,((($L9       -$J9       )/$J9       )*100))</f>
        <v>19.600541638456331</v>
      </c>
      <c r="S9" s="21">
        <f>IF(($K9       =0),0,((($M9       -$K9       )/$K9       )*100))</f>
        <v>-25.930706669968583</v>
      </c>
      <c r="T9" s="20">
        <f>IF(($E9       =0),0,(($P9       /$E9       )*100))</f>
        <v>25.143521913962726</v>
      </c>
      <c r="U9" s="22">
        <f>IF(($E9       =0),0,(($Q9       /$E9       )*100))</f>
        <v>45.182959459801218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22108000</v>
      </c>
      <c r="C10" s="42">
        <v>-5795000</v>
      </c>
      <c r="D10" s="42"/>
      <c r="E10" s="42">
        <f t="shared" ref="E10:E41" si="4">$B10      +$C10      +$D10</f>
        <v>16313000</v>
      </c>
      <c r="F10" s="43">
        <v>16313000</v>
      </c>
      <c r="G10" s="44">
        <v>16313000</v>
      </c>
      <c r="H10" s="43">
        <v>2109000</v>
      </c>
      <c r="I10" s="44">
        <v>2094929</v>
      </c>
      <c r="J10" s="43">
        <v>939000</v>
      </c>
      <c r="K10" s="44">
        <v>938407</v>
      </c>
      <c r="L10" s="43">
        <v>129000</v>
      </c>
      <c r="M10" s="44">
        <v>129411</v>
      </c>
      <c r="N10" s="43"/>
      <c r="O10" s="44"/>
      <c r="P10" s="43">
        <f t="shared" ref="P10:P41" si="5">$H10      +$J10      +$L10      +$N10</f>
        <v>3177000</v>
      </c>
      <c r="Q10" s="44">
        <f t="shared" ref="Q10:Q41" si="6">$I10      +$K10      +$M10      +$O10</f>
        <v>3162747</v>
      </c>
      <c r="R10" s="24">
        <f t="shared" ref="R10:R41" si="7">IF(($J10      =0),0,((($L10      -$J10      )/$J10      )*100))</f>
        <v>-86.261980830670922</v>
      </c>
      <c r="S10" s="25">
        <f t="shared" ref="S10:S41" si="8">IF(($K10      =0),0,((($M10      -$K10      )/$K10      )*100))</f>
        <v>-86.209501847279483</v>
      </c>
      <c r="T10" s="24">
        <f t="shared" ref="T10:T41" si="9">IF(($E10      =0),0,(($P10      /$E10      )*100))</f>
        <v>19.475265125973152</v>
      </c>
      <c r="U10" s="26">
        <f t="shared" ref="U10:U41" si="10">IF(($E10      =0),0,(($Q10      /$E10      )*100))</f>
        <v>19.387893091399498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23361000</v>
      </c>
      <c r="C13" s="42">
        <v>-133000</v>
      </c>
      <c r="D13" s="42"/>
      <c r="E13" s="42">
        <f t="shared" si="4"/>
        <v>23228000</v>
      </c>
      <c r="F13" s="43">
        <v>23228000</v>
      </c>
      <c r="G13" s="44">
        <v>23228000</v>
      </c>
      <c r="H13" s="43">
        <v>1346000</v>
      </c>
      <c r="I13" s="44">
        <v>1171602</v>
      </c>
      <c r="J13" s="43">
        <v>2015000</v>
      </c>
      <c r="K13" s="44">
        <v>7448634</v>
      </c>
      <c r="L13" s="43">
        <v>3404000</v>
      </c>
      <c r="M13" s="44">
        <v>6082811</v>
      </c>
      <c r="N13" s="43"/>
      <c r="O13" s="44"/>
      <c r="P13" s="43">
        <f t="shared" si="5"/>
        <v>6765000</v>
      </c>
      <c r="Q13" s="44">
        <f t="shared" si="6"/>
        <v>14703047</v>
      </c>
      <c r="R13" s="24">
        <f t="shared" si="7"/>
        <v>68.933002481389579</v>
      </c>
      <c r="S13" s="25">
        <f t="shared" si="8"/>
        <v>-18.33655674315586</v>
      </c>
      <c r="T13" s="24">
        <f t="shared" si="9"/>
        <v>29.124332701911488</v>
      </c>
      <c r="U13" s="26">
        <f t="shared" si="10"/>
        <v>63.298807473738592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2968000</v>
      </c>
      <c r="C28" s="39">
        <f t="shared" si="11"/>
        <v>590000</v>
      </c>
      <c r="D28" s="39">
        <f t="shared" si="11"/>
        <v>0</v>
      </c>
      <c r="E28" s="39">
        <f t="shared" si="11"/>
        <v>3558000</v>
      </c>
      <c r="F28" s="40">
        <f t="shared" si="11"/>
        <v>3558000</v>
      </c>
      <c r="G28" s="41">
        <f t="shared" si="11"/>
        <v>3558000</v>
      </c>
      <c r="H28" s="40">
        <f t="shared" si="11"/>
        <v>563000</v>
      </c>
      <c r="I28" s="41">
        <f t="shared" si="11"/>
        <v>780469</v>
      </c>
      <c r="J28" s="40">
        <f t="shared" si="11"/>
        <v>965000</v>
      </c>
      <c r="K28" s="41">
        <f t="shared" si="11"/>
        <v>1065975</v>
      </c>
      <c r="L28" s="40">
        <f t="shared" si="11"/>
        <v>149000</v>
      </c>
      <c r="M28" s="41">
        <f t="shared" si="11"/>
        <v>149711</v>
      </c>
      <c r="N28" s="40">
        <f t="shared" si="11"/>
        <v>0</v>
      </c>
      <c r="O28" s="41">
        <f t="shared" si="11"/>
        <v>0</v>
      </c>
      <c r="P28" s="40">
        <f t="shared" si="11"/>
        <v>1677000</v>
      </c>
      <c r="Q28" s="41">
        <f t="shared" si="11"/>
        <v>1996155</v>
      </c>
      <c r="R28" s="20">
        <f t="shared" si="7"/>
        <v>-84.559585492227981</v>
      </c>
      <c r="S28" s="21">
        <f t="shared" si="8"/>
        <v>-85.955486760946556</v>
      </c>
      <c r="T28" s="20">
        <f t="shared" si="9"/>
        <v>47.133220910623947</v>
      </c>
      <c r="U28" s="22">
        <f t="shared" si="10"/>
        <v>56.103288364249579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1600000</v>
      </c>
      <c r="C31" s="42"/>
      <c r="D31" s="42"/>
      <c r="E31" s="42">
        <f t="shared" si="4"/>
        <v>1600000</v>
      </c>
      <c r="F31" s="43">
        <v>1600000</v>
      </c>
      <c r="G31" s="44">
        <v>1600000</v>
      </c>
      <c r="H31" s="43">
        <v>221000</v>
      </c>
      <c r="I31" s="44">
        <v>220876</v>
      </c>
      <c r="J31" s="43">
        <v>157000</v>
      </c>
      <c r="K31" s="44">
        <v>257568</v>
      </c>
      <c r="L31" s="43">
        <v>149000</v>
      </c>
      <c r="M31" s="44">
        <v>149711</v>
      </c>
      <c r="N31" s="43"/>
      <c r="O31" s="44"/>
      <c r="P31" s="43">
        <f t="shared" si="5"/>
        <v>527000</v>
      </c>
      <c r="Q31" s="44">
        <f t="shared" si="6"/>
        <v>628155</v>
      </c>
      <c r="R31" s="24">
        <f t="shared" si="7"/>
        <v>-5.095541401273886</v>
      </c>
      <c r="S31" s="25">
        <f t="shared" si="8"/>
        <v>-41.87515529879488</v>
      </c>
      <c r="T31" s="24">
        <f t="shared" si="9"/>
        <v>32.9375</v>
      </c>
      <c r="U31" s="26">
        <f t="shared" si="10"/>
        <v>39.259687499999998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1368000</v>
      </c>
      <c r="C33" s="42"/>
      <c r="D33" s="42"/>
      <c r="E33" s="42">
        <f t="shared" si="4"/>
        <v>1368000</v>
      </c>
      <c r="F33" s="43">
        <v>1368000</v>
      </c>
      <c r="G33" s="44">
        <v>1368000</v>
      </c>
      <c r="H33" s="43">
        <v>342000</v>
      </c>
      <c r="I33" s="44">
        <v>559593</v>
      </c>
      <c r="J33" s="43">
        <v>808000</v>
      </c>
      <c r="K33" s="44">
        <v>808407</v>
      </c>
      <c r="L33" s="43"/>
      <c r="M33" s="44"/>
      <c r="N33" s="43"/>
      <c r="O33" s="44"/>
      <c r="P33" s="43">
        <f t="shared" si="5"/>
        <v>1150000</v>
      </c>
      <c r="Q33" s="44">
        <f t="shared" si="6"/>
        <v>1368000</v>
      </c>
      <c r="R33" s="24">
        <f t="shared" si="7"/>
        <v>-100</v>
      </c>
      <c r="S33" s="25">
        <f t="shared" si="8"/>
        <v>-100</v>
      </c>
      <c r="T33" s="24">
        <f t="shared" si="9"/>
        <v>84.064327485380119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590000</v>
      </c>
      <c r="D37" s="42"/>
      <c r="E37" s="42">
        <f t="shared" si="4"/>
        <v>590000</v>
      </c>
      <c r="F37" s="43">
        <v>590000</v>
      </c>
      <c r="G37" s="44">
        <v>590000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2602000</v>
      </c>
      <c r="C43" s="45">
        <f t="shared" si="20"/>
        <v>5056000</v>
      </c>
      <c r="D43" s="45">
        <f t="shared" si="20"/>
        <v>0</v>
      </c>
      <c r="E43" s="45">
        <f t="shared" si="20"/>
        <v>7658000</v>
      </c>
      <c r="F43" s="46">
        <f t="shared" si="20"/>
        <v>2602000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2602000</v>
      </c>
      <c r="C44" s="39">
        <f t="shared" si="22"/>
        <v>5056000</v>
      </c>
      <c r="D44" s="39">
        <f t="shared" si="22"/>
        <v>0</v>
      </c>
      <c r="E44" s="39">
        <f t="shared" si="22"/>
        <v>7658000</v>
      </c>
      <c r="F44" s="40">
        <f t="shared" si="22"/>
        <v>2602000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2602000</v>
      </c>
      <c r="C46" s="42">
        <v>5056000</v>
      </c>
      <c r="D46" s="42"/>
      <c r="E46" s="42">
        <f t="shared" si="13"/>
        <v>7658000</v>
      </c>
      <c r="F46" s="43">
        <v>2602000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51039000</v>
      </c>
      <c r="C61" s="39">
        <f t="shared" si="26"/>
        <v>-282000</v>
      </c>
      <c r="D61" s="39">
        <f t="shared" si="26"/>
        <v>0</v>
      </c>
      <c r="E61" s="39">
        <f t="shared" si="26"/>
        <v>50757000</v>
      </c>
      <c r="F61" s="40">
        <f t="shared" si="26"/>
        <v>45701000</v>
      </c>
      <c r="G61" s="41">
        <f t="shared" si="26"/>
        <v>43099000</v>
      </c>
      <c r="H61" s="40">
        <f t="shared" si="26"/>
        <v>4018000</v>
      </c>
      <c r="I61" s="41">
        <f t="shared" si="26"/>
        <v>4047000</v>
      </c>
      <c r="J61" s="40">
        <f t="shared" si="26"/>
        <v>3919000</v>
      </c>
      <c r="K61" s="41">
        <f t="shared" si="26"/>
        <v>9453016</v>
      </c>
      <c r="L61" s="40">
        <f t="shared" si="26"/>
        <v>3682000</v>
      </c>
      <c r="M61" s="41">
        <f t="shared" si="26"/>
        <v>6361933</v>
      </c>
      <c r="N61" s="40">
        <f t="shared" si="26"/>
        <v>0</v>
      </c>
      <c r="O61" s="41">
        <f t="shared" si="26"/>
        <v>0</v>
      </c>
      <c r="P61" s="40">
        <f t="shared" si="26"/>
        <v>11619000</v>
      </c>
      <c r="Q61" s="41">
        <f t="shared" si="26"/>
        <v>19861949</v>
      </c>
      <c r="R61" s="20">
        <f t="shared" si="16"/>
        <v>-6.0474610870119925</v>
      </c>
      <c r="S61" s="21">
        <f t="shared" si="17"/>
        <v>-32.699436878134982</v>
      </c>
      <c r="T61" s="20">
        <f t="shared" si="18"/>
        <v>22.891423843016725</v>
      </c>
      <c r="U61" s="22">
        <f t="shared" si="19"/>
        <v>39.131447879110269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51039000</v>
      </c>
      <c r="C65" s="48">
        <f t="shared" si="30"/>
        <v>-282000</v>
      </c>
      <c r="D65" s="48">
        <f t="shared" si="30"/>
        <v>0</v>
      </c>
      <c r="E65" s="48">
        <f t="shared" si="30"/>
        <v>50757000</v>
      </c>
      <c r="F65" s="49">
        <f t="shared" si="30"/>
        <v>45701000</v>
      </c>
      <c r="G65" s="50">
        <f t="shared" si="30"/>
        <v>43099000</v>
      </c>
      <c r="H65" s="49">
        <f t="shared" si="30"/>
        <v>4018000</v>
      </c>
      <c r="I65" s="50">
        <f t="shared" si="30"/>
        <v>4047000</v>
      </c>
      <c r="J65" s="49">
        <f t="shared" si="30"/>
        <v>3919000</v>
      </c>
      <c r="K65" s="50">
        <f t="shared" si="30"/>
        <v>9453016</v>
      </c>
      <c r="L65" s="49">
        <f t="shared" si="30"/>
        <v>3682000</v>
      </c>
      <c r="M65" s="51">
        <f t="shared" si="30"/>
        <v>6361933</v>
      </c>
      <c r="N65" s="49">
        <f t="shared" si="30"/>
        <v>0</v>
      </c>
      <c r="O65" s="50">
        <f t="shared" si="30"/>
        <v>0</v>
      </c>
      <c r="P65" s="49">
        <f t="shared" si="30"/>
        <v>11619000</v>
      </c>
      <c r="Q65" s="50">
        <f t="shared" si="30"/>
        <v>19861949</v>
      </c>
      <c r="R65" s="34">
        <f t="shared" si="16"/>
        <v>-6.0474610870119925</v>
      </c>
      <c r="S65" s="35">
        <f t="shared" si="17"/>
        <v>-32.699436878134982</v>
      </c>
      <c r="T65" s="34">
        <f t="shared" si="18"/>
        <v>22.891423843016725</v>
      </c>
      <c r="U65" s="35">
        <f t="shared" si="19"/>
        <v>39.131447879110269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55343000</v>
      </c>
      <c r="C8" s="36">
        <f t="shared" si="0"/>
        <v>9211000</v>
      </c>
      <c r="D8" s="36">
        <f t="shared" si="0"/>
        <v>0</v>
      </c>
      <c r="E8" s="36">
        <f t="shared" si="0"/>
        <v>64554000</v>
      </c>
      <c r="F8" s="37">
        <f t="shared" si="0"/>
        <v>64554000</v>
      </c>
      <c r="G8" s="38">
        <f t="shared" si="0"/>
        <v>64554000</v>
      </c>
      <c r="H8" s="37">
        <f t="shared" si="0"/>
        <v>8289000</v>
      </c>
      <c r="I8" s="38">
        <f t="shared" si="0"/>
        <v>3781059</v>
      </c>
      <c r="J8" s="37">
        <f t="shared" si="0"/>
        <v>24990000</v>
      </c>
      <c r="K8" s="38">
        <f t="shared" si="0"/>
        <v>20413071</v>
      </c>
      <c r="L8" s="37">
        <f t="shared" si="0"/>
        <v>13617000</v>
      </c>
      <c r="M8" s="38">
        <f t="shared" si="0"/>
        <v>26289635</v>
      </c>
      <c r="N8" s="37">
        <f t="shared" si="0"/>
        <v>0</v>
      </c>
      <c r="O8" s="38">
        <f t="shared" si="0"/>
        <v>0</v>
      </c>
      <c r="P8" s="37">
        <f t="shared" si="0"/>
        <v>46896000</v>
      </c>
      <c r="Q8" s="38">
        <f t="shared" si="0"/>
        <v>50483765</v>
      </c>
      <c r="R8" s="16">
        <f>IF(($J8       =0),0,((($L8       -$J8       )/$J8       )*100))</f>
        <v>-45.510204081632658</v>
      </c>
      <c r="S8" s="17">
        <f>IF(($K8       =0),0,((($M8       -$K8       )/$K8       )*100))</f>
        <v>28.788240632680896</v>
      </c>
      <c r="T8" s="16">
        <f>IF(($E8       =0),0,(($P8       /$E8       )*100))</f>
        <v>72.646156706013571</v>
      </c>
      <c r="U8" s="18">
        <f>IF(($E8       =0),0,(($Q8       /$E8       )*100))</f>
        <v>78.203930043064716</v>
      </c>
      <c r="V8" s="37">
        <f t="shared" ref="V8:W8" si="1">+V9+V28</f>
        <v>350000</v>
      </c>
      <c r="W8" s="38">
        <f t="shared" si="1"/>
        <v>349000</v>
      </c>
    </row>
    <row r="9" spans="1:23" x14ac:dyDescent="0.2">
      <c r="A9" s="19" t="s">
        <v>35</v>
      </c>
      <c r="B9" s="39">
        <f t="shared" ref="B9:Q9" si="2">SUM(B10:B27)</f>
        <v>52150000</v>
      </c>
      <c r="C9" s="39">
        <f t="shared" si="2"/>
        <v>-30000</v>
      </c>
      <c r="D9" s="39">
        <f t="shared" si="2"/>
        <v>0</v>
      </c>
      <c r="E9" s="39">
        <f t="shared" si="2"/>
        <v>52120000</v>
      </c>
      <c r="F9" s="40">
        <f t="shared" si="2"/>
        <v>52120000</v>
      </c>
      <c r="G9" s="41">
        <f t="shared" si="2"/>
        <v>52120000</v>
      </c>
      <c r="H9" s="40">
        <f t="shared" si="2"/>
        <v>7588000</v>
      </c>
      <c r="I9" s="41">
        <f t="shared" si="2"/>
        <v>3016145</v>
      </c>
      <c r="J9" s="40">
        <f t="shared" si="2"/>
        <v>24497000</v>
      </c>
      <c r="K9" s="41">
        <f t="shared" si="2"/>
        <v>19912339</v>
      </c>
      <c r="L9" s="40">
        <f t="shared" si="2"/>
        <v>12906000</v>
      </c>
      <c r="M9" s="41">
        <f t="shared" si="2"/>
        <v>25248052</v>
      </c>
      <c r="N9" s="40">
        <f t="shared" si="2"/>
        <v>0</v>
      </c>
      <c r="O9" s="41">
        <f t="shared" si="2"/>
        <v>0</v>
      </c>
      <c r="P9" s="40">
        <f t="shared" si="2"/>
        <v>44991000</v>
      </c>
      <c r="Q9" s="41">
        <f t="shared" si="2"/>
        <v>48176536</v>
      </c>
      <c r="R9" s="20">
        <f>IF(($J9       =0),0,((($L9       -$J9       )/$J9       )*100))</f>
        <v>-47.315997877291096</v>
      </c>
      <c r="S9" s="21">
        <f>IF(($K9       =0),0,((($M9       -$K9       )/$K9       )*100))</f>
        <v>26.796013265945302</v>
      </c>
      <c r="T9" s="20">
        <f>IF(($E9       =0),0,(($P9       /$E9       )*100))</f>
        <v>86.321949347659242</v>
      </c>
      <c r="U9" s="22">
        <f>IF(($E9       =0),0,(($Q9       /$E9       )*100))</f>
        <v>92.433875671527247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29332000</v>
      </c>
      <c r="C10" s="42">
        <v>-30000</v>
      </c>
      <c r="D10" s="42"/>
      <c r="E10" s="42">
        <f t="shared" ref="E10:E41" si="4">$B10      +$C10      +$D10</f>
        <v>29302000</v>
      </c>
      <c r="F10" s="43">
        <v>29302000</v>
      </c>
      <c r="G10" s="44">
        <v>29302000</v>
      </c>
      <c r="H10" s="43">
        <v>588000</v>
      </c>
      <c r="I10" s="44">
        <v>591942</v>
      </c>
      <c r="J10" s="43">
        <v>17712000</v>
      </c>
      <c r="K10" s="44">
        <v>18236897</v>
      </c>
      <c r="L10" s="43">
        <v>4765000</v>
      </c>
      <c r="M10" s="44">
        <v>8452711</v>
      </c>
      <c r="N10" s="43"/>
      <c r="O10" s="44"/>
      <c r="P10" s="43">
        <f t="shared" ref="P10:P41" si="5">$H10      +$J10      +$L10      +$N10</f>
        <v>23065000</v>
      </c>
      <c r="Q10" s="44">
        <f t="shared" ref="Q10:Q41" si="6">$I10      +$K10      +$M10      +$O10</f>
        <v>27281550</v>
      </c>
      <c r="R10" s="24">
        <f t="shared" ref="R10:R41" si="7">IF(($J10      =0),0,((($L10      -$J10      )/$J10      )*100))</f>
        <v>-73.097335140018075</v>
      </c>
      <c r="S10" s="25">
        <f t="shared" ref="S10:S41" si="8">IF(($K10      =0),0,((($M10      -$K10      )/$K10      )*100))</f>
        <v>-53.650497669641936</v>
      </c>
      <c r="T10" s="24">
        <f t="shared" ref="T10:T41" si="9">IF(($E10      =0),0,(($P10      /$E10      )*100))</f>
        <v>78.714763497372203</v>
      </c>
      <c r="U10" s="26">
        <f t="shared" ref="U10:U41" si="10">IF(($E10      =0),0,(($Q10      /$E10      )*100))</f>
        <v>93.104736878028802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22818000</v>
      </c>
      <c r="C13" s="42"/>
      <c r="D13" s="42"/>
      <c r="E13" s="42">
        <f t="shared" si="4"/>
        <v>22818000</v>
      </c>
      <c r="F13" s="43">
        <v>22818000</v>
      </c>
      <c r="G13" s="44">
        <v>22818000</v>
      </c>
      <c r="H13" s="43">
        <v>7000000</v>
      </c>
      <c r="I13" s="44">
        <v>2424203</v>
      </c>
      <c r="J13" s="43">
        <v>6785000</v>
      </c>
      <c r="K13" s="44">
        <v>1675442</v>
      </c>
      <c r="L13" s="43">
        <v>8141000</v>
      </c>
      <c r="M13" s="44">
        <v>16795341</v>
      </c>
      <c r="N13" s="43"/>
      <c r="O13" s="44"/>
      <c r="P13" s="43">
        <f t="shared" si="5"/>
        <v>21926000</v>
      </c>
      <c r="Q13" s="44">
        <f t="shared" si="6"/>
        <v>20894986</v>
      </c>
      <c r="R13" s="24">
        <f t="shared" si="7"/>
        <v>19.985261606484894</v>
      </c>
      <c r="S13" s="25">
        <f t="shared" si="8"/>
        <v>902.44240027407693</v>
      </c>
      <c r="T13" s="24">
        <f t="shared" si="9"/>
        <v>96.090805504426342</v>
      </c>
      <c r="U13" s="26">
        <f t="shared" si="10"/>
        <v>91.572381453238677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3193000</v>
      </c>
      <c r="C28" s="39">
        <f t="shared" si="11"/>
        <v>9241000</v>
      </c>
      <c r="D28" s="39">
        <f t="shared" si="11"/>
        <v>0</v>
      </c>
      <c r="E28" s="39">
        <f t="shared" si="11"/>
        <v>12434000</v>
      </c>
      <c r="F28" s="40">
        <f t="shared" si="11"/>
        <v>12434000</v>
      </c>
      <c r="G28" s="41">
        <f t="shared" si="11"/>
        <v>12434000</v>
      </c>
      <c r="H28" s="40">
        <f t="shared" si="11"/>
        <v>701000</v>
      </c>
      <c r="I28" s="41">
        <f t="shared" si="11"/>
        <v>764914</v>
      </c>
      <c r="J28" s="40">
        <f t="shared" si="11"/>
        <v>493000</v>
      </c>
      <c r="K28" s="41">
        <f t="shared" si="11"/>
        <v>500732</v>
      </c>
      <c r="L28" s="40">
        <f t="shared" si="11"/>
        <v>711000</v>
      </c>
      <c r="M28" s="41">
        <f t="shared" si="11"/>
        <v>1041583</v>
      </c>
      <c r="N28" s="40">
        <f t="shared" si="11"/>
        <v>0</v>
      </c>
      <c r="O28" s="41">
        <f t="shared" si="11"/>
        <v>0</v>
      </c>
      <c r="P28" s="40">
        <f t="shared" si="11"/>
        <v>1905000</v>
      </c>
      <c r="Q28" s="41">
        <f t="shared" si="11"/>
        <v>2307229</v>
      </c>
      <c r="R28" s="20">
        <f t="shared" si="7"/>
        <v>44.219066937119678</v>
      </c>
      <c r="S28" s="21">
        <f t="shared" si="8"/>
        <v>108.01207032903828</v>
      </c>
      <c r="T28" s="20">
        <f t="shared" si="9"/>
        <v>15.320894322020267</v>
      </c>
      <c r="U28" s="22">
        <f t="shared" si="10"/>
        <v>18.555806659160368</v>
      </c>
      <c r="V28" s="40">
        <f t="shared" ref="V28:W28" si="12">SUM(V29:V42)</f>
        <v>350000</v>
      </c>
      <c r="W28" s="41">
        <f t="shared" si="12"/>
        <v>349000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1600000</v>
      </c>
      <c r="C31" s="42"/>
      <c r="D31" s="42"/>
      <c r="E31" s="42">
        <f t="shared" si="4"/>
        <v>1600000</v>
      </c>
      <c r="F31" s="43">
        <v>1600000</v>
      </c>
      <c r="G31" s="44">
        <v>1600000</v>
      </c>
      <c r="H31" s="43">
        <v>338000</v>
      </c>
      <c r="I31" s="44">
        <v>370830</v>
      </c>
      <c r="J31" s="43">
        <v>211000</v>
      </c>
      <c r="K31" s="44">
        <v>217835</v>
      </c>
      <c r="L31" s="43">
        <v>148000</v>
      </c>
      <c r="M31" s="44">
        <v>82085</v>
      </c>
      <c r="N31" s="43"/>
      <c r="O31" s="44"/>
      <c r="P31" s="43">
        <f t="shared" si="5"/>
        <v>697000</v>
      </c>
      <c r="Q31" s="44">
        <f t="shared" si="6"/>
        <v>670750</v>
      </c>
      <c r="R31" s="24">
        <f t="shared" si="7"/>
        <v>-29.857819905213269</v>
      </c>
      <c r="S31" s="25">
        <f t="shared" si="8"/>
        <v>-62.31780935111437</v>
      </c>
      <c r="T31" s="24">
        <f t="shared" si="9"/>
        <v>43.5625</v>
      </c>
      <c r="U31" s="26">
        <f t="shared" si="10"/>
        <v>41.921875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1593000</v>
      </c>
      <c r="C33" s="42"/>
      <c r="D33" s="42"/>
      <c r="E33" s="42">
        <f t="shared" si="4"/>
        <v>1593000</v>
      </c>
      <c r="F33" s="43">
        <v>1593000</v>
      </c>
      <c r="G33" s="44">
        <v>1593000</v>
      </c>
      <c r="H33" s="43">
        <v>363000</v>
      </c>
      <c r="I33" s="44">
        <v>394084</v>
      </c>
      <c r="J33" s="43">
        <v>282000</v>
      </c>
      <c r="K33" s="44">
        <v>282897</v>
      </c>
      <c r="L33" s="43">
        <v>563000</v>
      </c>
      <c r="M33" s="44">
        <v>559901</v>
      </c>
      <c r="N33" s="43"/>
      <c r="O33" s="44"/>
      <c r="P33" s="43">
        <f t="shared" si="5"/>
        <v>1208000</v>
      </c>
      <c r="Q33" s="44">
        <f t="shared" si="6"/>
        <v>1236882</v>
      </c>
      <c r="R33" s="24">
        <f t="shared" si="7"/>
        <v>99.645390070921991</v>
      </c>
      <c r="S33" s="25">
        <f t="shared" si="8"/>
        <v>97.916909687978318</v>
      </c>
      <c r="T33" s="24">
        <f t="shared" si="9"/>
        <v>75.83176396735719</v>
      </c>
      <c r="U33" s="26">
        <f t="shared" si="10"/>
        <v>77.644821092278718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9241000</v>
      </c>
      <c r="D37" s="42"/>
      <c r="E37" s="42">
        <f t="shared" si="4"/>
        <v>9241000</v>
      </c>
      <c r="F37" s="43">
        <v>9241000</v>
      </c>
      <c r="G37" s="44">
        <v>9241000</v>
      </c>
      <c r="H37" s="43"/>
      <c r="I37" s="44"/>
      <c r="J37" s="43"/>
      <c r="K37" s="44"/>
      <c r="L37" s="43"/>
      <c r="M37" s="44">
        <v>399597</v>
      </c>
      <c r="N37" s="43"/>
      <c r="O37" s="44"/>
      <c r="P37" s="43">
        <f t="shared" si="5"/>
        <v>0</v>
      </c>
      <c r="Q37" s="44">
        <f t="shared" si="6"/>
        <v>399597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4.3241748728492588</v>
      </c>
      <c r="V37" s="43">
        <v>350000</v>
      </c>
      <c r="W37" s="44">
        <v>349000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296000</v>
      </c>
      <c r="C43" s="45">
        <f t="shared" si="20"/>
        <v>685000</v>
      </c>
      <c r="D43" s="45">
        <f t="shared" si="20"/>
        <v>0</v>
      </c>
      <c r="E43" s="45">
        <f t="shared" si="20"/>
        <v>981000</v>
      </c>
      <c r="F43" s="46">
        <f t="shared" si="20"/>
        <v>296000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296000</v>
      </c>
      <c r="C44" s="39">
        <f t="shared" si="22"/>
        <v>685000</v>
      </c>
      <c r="D44" s="39">
        <f t="shared" si="22"/>
        <v>0</v>
      </c>
      <c r="E44" s="39">
        <f t="shared" si="22"/>
        <v>981000</v>
      </c>
      <c r="F44" s="40">
        <f t="shared" si="22"/>
        <v>296000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296000</v>
      </c>
      <c r="C46" s="42">
        <v>685000</v>
      </c>
      <c r="D46" s="42"/>
      <c r="E46" s="42">
        <f t="shared" si="13"/>
        <v>981000</v>
      </c>
      <c r="F46" s="43">
        <v>296000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55639000</v>
      </c>
      <c r="C61" s="39">
        <f t="shared" si="26"/>
        <v>9896000</v>
      </c>
      <c r="D61" s="39">
        <f t="shared" si="26"/>
        <v>0</v>
      </c>
      <c r="E61" s="39">
        <f t="shared" si="26"/>
        <v>65535000</v>
      </c>
      <c r="F61" s="40">
        <f t="shared" si="26"/>
        <v>64850000</v>
      </c>
      <c r="G61" s="41">
        <f t="shared" si="26"/>
        <v>64554000</v>
      </c>
      <c r="H61" s="40">
        <f t="shared" si="26"/>
        <v>8289000</v>
      </c>
      <c r="I61" s="41">
        <f t="shared" si="26"/>
        <v>3781059</v>
      </c>
      <c r="J61" s="40">
        <f t="shared" si="26"/>
        <v>24990000</v>
      </c>
      <c r="K61" s="41">
        <f t="shared" si="26"/>
        <v>20413071</v>
      </c>
      <c r="L61" s="40">
        <f t="shared" si="26"/>
        <v>13617000</v>
      </c>
      <c r="M61" s="41">
        <f t="shared" si="26"/>
        <v>26289635</v>
      </c>
      <c r="N61" s="40">
        <f t="shared" si="26"/>
        <v>0</v>
      </c>
      <c r="O61" s="41">
        <f t="shared" si="26"/>
        <v>0</v>
      </c>
      <c r="P61" s="40">
        <f t="shared" si="26"/>
        <v>46896000</v>
      </c>
      <c r="Q61" s="41">
        <f t="shared" si="26"/>
        <v>50483765</v>
      </c>
      <c r="R61" s="20">
        <f t="shared" si="16"/>
        <v>-45.510204081632658</v>
      </c>
      <c r="S61" s="21">
        <f t="shared" si="17"/>
        <v>28.788240632680896</v>
      </c>
      <c r="T61" s="20">
        <f t="shared" si="18"/>
        <v>71.558709086747541</v>
      </c>
      <c r="U61" s="22">
        <f t="shared" si="19"/>
        <v>77.033287556267638</v>
      </c>
      <c r="V61" s="40">
        <f t="shared" ref="V61:W61" si="27">+V8+V43</f>
        <v>350000</v>
      </c>
      <c r="W61" s="41">
        <f t="shared" si="27"/>
        <v>349000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55639000</v>
      </c>
      <c r="C65" s="48">
        <f t="shared" si="30"/>
        <v>9896000</v>
      </c>
      <c r="D65" s="48">
        <f t="shared" si="30"/>
        <v>0</v>
      </c>
      <c r="E65" s="48">
        <f t="shared" si="30"/>
        <v>65535000</v>
      </c>
      <c r="F65" s="49">
        <f t="shared" si="30"/>
        <v>64850000</v>
      </c>
      <c r="G65" s="50">
        <f t="shared" si="30"/>
        <v>64554000</v>
      </c>
      <c r="H65" s="49">
        <f t="shared" si="30"/>
        <v>8289000</v>
      </c>
      <c r="I65" s="50">
        <f t="shared" si="30"/>
        <v>3781059</v>
      </c>
      <c r="J65" s="49">
        <f t="shared" si="30"/>
        <v>24990000</v>
      </c>
      <c r="K65" s="50">
        <f t="shared" si="30"/>
        <v>20413071</v>
      </c>
      <c r="L65" s="49">
        <f t="shared" si="30"/>
        <v>13617000</v>
      </c>
      <c r="M65" s="51">
        <f t="shared" si="30"/>
        <v>26289635</v>
      </c>
      <c r="N65" s="49">
        <f t="shared" si="30"/>
        <v>0</v>
      </c>
      <c r="O65" s="50">
        <f t="shared" si="30"/>
        <v>0</v>
      </c>
      <c r="P65" s="49">
        <f t="shared" si="30"/>
        <v>46896000</v>
      </c>
      <c r="Q65" s="50">
        <f t="shared" si="30"/>
        <v>50483765</v>
      </c>
      <c r="R65" s="34">
        <f t="shared" si="16"/>
        <v>-45.510204081632658</v>
      </c>
      <c r="S65" s="35">
        <f t="shared" si="17"/>
        <v>28.788240632680896</v>
      </c>
      <c r="T65" s="34">
        <f t="shared" si="18"/>
        <v>71.558709086747541</v>
      </c>
      <c r="U65" s="35">
        <f t="shared" si="19"/>
        <v>77.033287556267638</v>
      </c>
      <c r="V65" s="49">
        <f>+V61+V62</f>
        <v>350000</v>
      </c>
      <c r="W65" s="50">
        <f>+W61+W62</f>
        <v>349000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47289000</v>
      </c>
      <c r="C8" s="36">
        <f t="shared" si="0"/>
        <v>3577000</v>
      </c>
      <c r="D8" s="36">
        <f t="shared" si="0"/>
        <v>0</v>
      </c>
      <c r="E8" s="36">
        <f t="shared" si="0"/>
        <v>50866000</v>
      </c>
      <c r="F8" s="37">
        <f t="shared" si="0"/>
        <v>50866000</v>
      </c>
      <c r="G8" s="38">
        <f t="shared" si="0"/>
        <v>50866000</v>
      </c>
      <c r="H8" s="37">
        <f t="shared" si="0"/>
        <v>5964000</v>
      </c>
      <c r="I8" s="38">
        <f t="shared" si="0"/>
        <v>2118894</v>
      </c>
      <c r="J8" s="37">
        <f t="shared" si="0"/>
        <v>6636000</v>
      </c>
      <c r="K8" s="38">
        <f t="shared" si="0"/>
        <v>782011</v>
      </c>
      <c r="L8" s="37">
        <f t="shared" si="0"/>
        <v>14093000</v>
      </c>
      <c r="M8" s="38">
        <f t="shared" si="0"/>
        <v>3321219</v>
      </c>
      <c r="N8" s="37">
        <f t="shared" si="0"/>
        <v>0</v>
      </c>
      <c r="O8" s="38">
        <f t="shared" si="0"/>
        <v>0</v>
      </c>
      <c r="P8" s="37">
        <f t="shared" si="0"/>
        <v>26693000</v>
      </c>
      <c r="Q8" s="38">
        <f t="shared" si="0"/>
        <v>6222124</v>
      </c>
      <c r="R8" s="16">
        <f>IF(($J8       =0),0,((($L8       -$J8       )/$J8       )*100))</f>
        <v>112.37191078963231</v>
      </c>
      <c r="S8" s="17">
        <f>IF(($K8       =0),0,((($M8       -$K8       )/$K8       )*100))</f>
        <v>324.7023379466529</v>
      </c>
      <c r="T8" s="16">
        <f>IF(($E8       =0),0,(($P8       /$E8       )*100))</f>
        <v>52.477096685408718</v>
      </c>
      <c r="U8" s="18">
        <f>IF(($E8       =0),0,(($Q8       /$E8       )*100))</f>
        <v>12.232383124287344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40630000</v>
      </c>
      <c r="C9" s="39">
        <f t="shared" si="2"/>
        <v>-35000</v>
      </c>
      <c r="D9" s="39">
        <f t="shared" si="2"/>
        <v>0</v>
      </c>
      <c r="E9" s="39">
        <f t="shared" si="2"/>
        <v>40595000</v>
      </c>
      <c r="F9" s="40">
        <f t="shared" si="2"/>
        <v>40595000</v>
      </c>
      <c r="G9" s="41">
        <f t="shared" si="2"/>
        <v>40595000</v>
      </c>
      <c r="H9" s="40">
        <f t="shared" si="2"/>
        <v>5331000</v>
      </c>
      <c r="I9" s="41">
        <f t="shared" si="2"/>
        <v>443232</v>
      </c>
      <c r="J9" s="40">
        <f t="shared" si="2"/>
        <v>5956000</v>
      </c>
      <c r="K9" s="41">
        <f t="shared" si="2"/>
        <v>286224</v>
      </c>
      <c r="L9" s="40">
        <f t="shared" si="2"/>
        <v>13053000</v>
      </c>
      <c r="M9" s="41">
        <f t="shared" si="2"/>
        <v>2474860</v>
      </c>
      <c r="N9" s="40">
        <f t="shared" si="2"/>
        <v>0</v>
      </c>
      <c r="O9" s="41">
        <f t="shared" si="2"/>
        <v>0</v>
      </c>
      <c r="P9" s="40">
        <f t="shared" si="2"/>
        <v>24340000</v>
      </c>
      <c r="Q9" s="41">
        <f t="shared" si="2"/>
        <v>3204316</v>
      </c>
      <c r="R9" s="20">
        <f>IF(($J9       =0),0,((($L9       -$J9       )/$J9       )*100))</f>
        <v>119.1571524513096</v>
      </c>
      <c r="S9" s="21">
        <f>IF(($K9       =0),0,((($M9       -$K9       )/$K9       )*100))</f>
        <v>764.65844932640175</v>
      </c>
      <c r="T9" s="20">
        <f>IF(($E9       =0),0,(($P9       /$E9       )*100))</f>
        <v>59.958122921542056</v>
      </c>
      <c r="U9" s="22">
        <f>IF(($E9       =0),0,(($Q9       /$E9       )*100))</f>
        <v>7.8933760315309769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25630000</v>
      </c>
      <c r="C10" s="42">
        <v>-35000</v>
      </c>
      <c r="D10" s="42"/>
      <c r="E10" s="42">
        <f t="shared" ref="E10:E41" si="4">$B10      +$C10      +$D10</f>
        <v>25595000</v>
      </c>
      <c r="F10" s="43">
        <v>25595000</v>
      </c>
      <c r="G10" s="44">
        <v>25595000</v>
      </c>
      <c r="H10" s="43">
        <v>3656000</v>
      </c>
      <c r="I10" s="44">
        <v>443232</v>
      </c>
      <c r="J10" s="43">
        <v>3365000</v>
      </c>
      <c r="K10" s="44">
        <v>147510</v>
      </c>
      <c r="L10" s="43">
        <v>10964000</v>
      </c>
      <c r="M10" s="44">
        <v>2069319</v>
      </c>
      <c r="N10" s="43"/>
      <c r="O10" s="44"/>
      <c r="P10" s="43">
        <f t="shared" ref="P10:P41" si="5">$H10      +$J10      +$L10      +$N10</f>
        <v>17985000</v>
      </c>
      <c r="Q10" s="44">
        <f t="shared" ref="Q10:Q41" si="6">$I10      +$K10      +$M10      +$O10</f>
        <v>2660061</v>
      </c>
      <c r="R10" s="24">
        <f t="shared" ref="R10:R41" si="7">IF(($J10      =0),0,((($L10      -$J10      )/$J10      )*100))</f>
        <v>225.82466567607727</v>
      </c>
      <c r="S10" s="25">
        <f t="shared" ref="S10:S41" si="8">IF(($K10      =0),0,((($M10      -$K10      )/$K10      )*100))</f>
        <v>1302.8330282692698</v>
      </c>
      <c r="T10" s="24">
        <f t="shared" ref="T10:T41" si="9">IF(($E10      =0),0,(($P10      /$E10      )*100))</f>
        <v>70.267630396561827</v>
      </c>
      <c r="U10" s="26">
        <f t="shared" ref="U10:U41" si="10">IF(($E10      =0),0,(($Q10      /$E10      )*100))</f>
        <v>10.39289314319203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15000000</v>
      </c>
      <c r="C23" s="42"/>
      <c r="D23" s="42"/>
      <c r="E23" s="42">
        <f t="shared" si="4"/>
        <v>15000000</v>
      </c>
      <c r="F23" s="43">
        <v>15000000</v>
      </c>
      <c r="G23" s="44">
        <v>15000000</v>
      </c>
      <c r="H23" s="43">
        <v>1675000</v>
      </c>
      <c r="I23" s="44"/>
      <c r="J23" s="43">
        <v>2591000</v>
      </c>
      <c r="K23" s="44">
        <v>138714</v>
      </c>
      <c r="L23" s="43">
        <v>2089000</v>
      </c>
      <c r="M23" s="44">
        <v>405541</v>
      </c>
      <c r="N23" s="43"/>
      <c r="O23" s="44"/>
      <c r="P23" s="43">
        <f t="shared" si="5"/>
        <v>6355000</v>
      </c>
      <c r="Q23" s="44">
        <f t="shared" si="6"/>
        <v>544255</v>
      </c>
      <c r="R23" s="24">
        <f t="shared" si="7"/>
        <v>-19.37475878039367</v>
      </c>
      <c r="S23" s="25">
        <f t="shared" si="8"/>
        <v>192.35765676139397</v>
      </c>
      <c r="T23" s="24">
        <f t="shared" si="9"/>
        <v>42.366666666666667</v>
      </c>
      <c r="U23" s="26">
        <f t="shared" si="10"/>
        <v>3.6283666666666665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6659000</v>
      </c>
      <c r="C28" s="39">
        <f t="shared" si="11"/>
        <v>3612000</v>
      </c>
      <c r="D28" s="39">
        <f t="shared" si="11"/>
        <v>0</v>
      </c>
      <c r="E28" s="39">
        <f t="shared" si="11"/>
        <v>10271000</v>
      </c>
      <c r="F28" s="40">
        <f t="shared" si="11"/>
        <v>10271000</v>
      </c>
      <c r="G28" s="41">
        <f t="shared" si="11"/>
        <v>10271000</v>
      </c>
      <c r="H28" s="40">
        <f t="shared" si="11"/>
        <v>633000</v>
      </c>
      <c r="I28" s="41">
        <f t="shared" si="11"/>
        <v>1675662</v>
      </c>
      <c r="J28" s="40">
        <f t="shared" si="11"/>
        <v>680000</v>
      </c>
      <c r="K28" s="41">
        <f t="shared" si="11"/>
        <v>495787</v>
      </c>
      <c r="L28" s="40">
        <f t="shared" si="11"/>
        <v>1040000</v>
      </c>
      <c r="M28" s="41">
        <f t="shared" si="11"/>
        <v>846359</v>
      </c>
      <c r="N28" s="40">
        <f t="shared" si="11"/>
        <v>0</v>
      </c>
      <c r="O28" s="41">
        <f t="shared" si="11"/>
        <v>0</v>
      </c>
      <c r="P28" s="40">
        <f t="shared" si="11"/>
        <v>2353000</v>
      </c>
      <c r="Q28" s="41">
        <f t="shared" si="11"/>
        <v>3017808</v>
      </c>
      <c r="R28" s="20">
        <f t="shared" si="7"/>
        <v>52.941176470588239</v>
      </c>
      <c r="S28" s="21">
        <f t="shared" si="8"/>
        <v>70.710204180424256</v>
      </c>
      <c r="T28" s="20">
        <f t="shared" si="9"/>
        <v>22.909161717456918</v>
      </c>
      <c r="U28" s="22">
        <f t="shared" si="10"/>
        <v>29.381832343491382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1600000</v>
      </c>
      <c r="C31" s="42"/>
      <c r="D31" s="42"/>
      <c r="E31" s="42">
        <f t="shared" si="4"/>
        <v>1600000</v>
      </c>
      <c r="F31" s="43">
        <v>1600000</v>
      </c>
      <c r="G31" s="44">
        <v>1600000</v>
      </c>
      <c r="H31" s="43">
        <v>243000</v>
      </c>
      <c r="I31" s="44">
        <v>828752</v>
      </c>
      <c r="J31" s="43">
        <v>78000</v>
      </c>
      <c r="K31" s="44">
        <v>76965</v>
      </c>
      <c r="L31" s="43">
        <v>412000</v>
      </c>
      <c r="M31" s="44">
        <v>389409</v>
      </c>
      <c r="N31" s="43"/>
      <c r="O31" s="44"/>
      <c r="P31" s="43">
        <f t="shared" si="5"/>
        <v>733000</v>
      </c>
      <c r="Q31" s="44">
        <f t="shared" si="6"/>
        <v>1295126</v>
      </c>
      <c r="R31" s="24">
        <f t="shared" si="7"/>
        <v>428.20512820512818</v>
      </c>
      <c r="S31" s="25">
        <f t="shared" si="8"/>
        <v>405.95595400506727</v>
      </c>
      <c r="T31" s="24">
        <f t="shared" si="9"/>
        <v>45.8125</v>
      </c>
      <c r="U31" s="26">
        <f t="shared" si="10"/>
        <v>80.945374999999999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1559000</v>
      </c>
      <c r="C33" s="42"/>
      <c r="D33" s="42"/>
      <c r="E33" s="42">
        <f t="shared" si="4"/>
        <v>1559000</v>
      </c>
      <c r="F33" s="43">
        <v>1559000</v>
      </c>
      <c r="G33" s="44">
        <v>1559000</v>
      </c>
      <c r="H33" s="43">
        <v>390000</v>
      </c>
      <c r="I33" s="44">
        <v>846910</v>
      </c>
      <c r="J33" s="43">
        <v>418000</v>
      </c>
      <c r="K33" s="44">
        <v>418822</v>
      </c>
      <c r="L33" s="43">
        <v>294000</v>
      </c>
      <c r="M33" s="44">
        <v>456950</v>
      </c>
      <c r="N33" s="43"/>
      <c r="O33" s="44"/>
      <c r="P33" s="43">
        <f t="shared" si="5"/>
        <v>1102000</v>
      </c>
      <c r="Q33" s="44">
        <f t="shared" si="6"/>
        <v>1722682</v>
      </c>
      <c r="R33" s="24">
        <f t="shared" si="7"/>
        <v>-29.665071770334926</v>
      </c>
      <c r="S33" s="25">
        <f t="shared" si="8"/>
        <v>9.1036287492061074</v>
      </c>
      <c r="T33" s="24">
        <f t="shared" si="9"/>
        <v>70.686337395766515</v>
      </c>
      <c r="U33" s="26">
        <f t="shared" si="10"/>
        <v>110.499166132136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3500000</v>
      </c>
      <c r="C36" s="42"/>
      <c r="D36" s="42"/>
      <c r="E36" s="42">
        <f t="shared" si="4"/>
        <v>3500000</v>
      </c>
      <c r="F36" s="43">
        <v>3500000</v>
      </c>
      <c r="G36" s="44">
        <v>3500000</v>
      </c>
      <c r="H36" s="43"/>
      <c r="I36" s="44"/>
      <c r="J36" s="43">
        <v>184000</v>
      </c>
      <c r="K36" s="44"/>
      <c r="L36" s="43">
        <v>334000</v>
      </c>
      <c r="M36" s="44"/>
      <c r="N36" s="43"/>
      <c r="O36" s="44"/>
      <c r="P36" s="43">
        <f t="shared" si="5"/>
        <v>518000</v>
      </c>
      <c r="Q36" s="44">
        <f t="shared" si="6"/>
        <v>0</v>
      </c>
      <c r="R36" s="24">
        <f t="shared" si="7"/>
        <v>81.521739130434781</v>
      </c>
      <c r="S36" s="25">
        <f t="shared" si="8"/>
        <v>0</v>
      </c>
      <c r="T36" s="24">
        <f t="shared" si="9"/>
        <v>14.799999999999999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3612000</v>
      </c>
      <c r="D37" s="42"/>
      <c r="E37" s="42">
        <f t="shared" si="4"/>
        <v>3612000</v>
      </c>
      <c r="F37" s="43">
        <v>3612000</v>
      </c>
      <c r="G37" s="44">
        <v>3612000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35000</v>
      </c>
      <c r="D43" s="45">
        <f t="shared" si="20"/>
        <v>0</v>
      </c>
      <c r="E43" s="45">
        <f t="shared" si="20"/>
        <v>35000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35000</v>
      </c>
      <c r="D44" s="39">
        <f t="shared" si="22"/>
        <v>0</v>
      </c>
      <c r="E44" s="39">
        <f t="shared" si="22"/>
        <v>35000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>
        <v>35000</v>
      </c>
      <c r="D46" s="42"/>
      <c r="E46" s="42">
        <f t="shared" si="13"/>
        <v>35000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47289000</v>
      </c>
      <c r="C61" s="39">
        <f t="shared" si="26"/>
        <v>3612000</v>
      </c>
      <c r="D61" s="39">
        <f t="shared" si="26"/>
        <v>0</v>
      </c>
      <c r="E61" s="39">
        <f t="shared" si="26"/>
        <v>50901000</v>
      </c>
      <c r="F61" s="40">
        <f t="shared" si="26"/>
        <v>50866000</v>
      </c>
      <c r="G61" s="41">
        <f t="shared" si="26"/>
        <v>50866000</v>
      </c>
      <c r="H61" s="40">
        <f t="shared" si="26"/>
        <v>5964000</v>
      </c>
      <c r="I61" s="41">
        <f t="shared" si="26"/>
        <v>2118894</v>
      </c>
      <c r="J61" s="40">
        <f t="shared" si="26"/>
        <v>6636000</v>
      </c>
      <c r="K61" s="41">
        <f t="shared" si="26"/>
        <v>782011</v>
      </c>
      <c r="L61" s="40">
        <f t="shared" si="26"/>
        <v>14093000</v>
      </c>
      <c r="M61" s="41">
        <f t="shared" si="26"/>
        <v>3321219</v>
      </c>
      <c r="N61" s="40">
        <f t="shared" si="26"/>
        <v>0</v>
      </c>
      <c r="O61" s="41">
        <f t="shared" si="26"/>
        <v>0</v>
      </c>
      <c r="P61" s="40">
        <f t="shared" si="26"/>
        <v>26693000</v>
      </c>
      <c r="Q61" s="41">
        <f t="shared" si="26"/>
        <v>6222124</v>
      </c>
      <c r="R61" s="20">
        <f t="shared" si="16"/>
        <v>112.37191078963231</v>
      </c>
      <c r="S61" s="21">
        <f t="shared" si="17"/>
        <v>324.7023379466529</v>
      </c>
      <c r="T61" s="20">
        <f t="shared" si="18"/>
        <v>52.441012946700461</v>
      </c>
      <c r="U61" s="22">
        <f t="shared" si="19"/>
        <v>12.223972024125263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47289000</v>
      </c>
      <c r="C65" s="48">
        <f t="shared" si="30"/>
        <v>3612000</v>
      </c>
      <c r="D65" s="48">
        <f t="shared" si="30"/>
        <v>0</v>
      </c>
      <c r="E65" s="48">
        <f t="shared" si="30"/>
        <v>50901000</v>
      </c>
      <c r="F65" s="49">
        <f t="shared" si="30"/>
        <v>50866000</v>
      </c>
      <c r="G65" s="50">
        <f t="shared" si="30"/>
        <v>50866000</v>
      </c>
      <c r="H65" s="49">
        <f t="shared" si="30"/>
        <v>5964000</v>
      </c>
      <c r="I65" s="50">
        <f t="shared" si="30"/>
        <v>2118894</v>
      </c>
      <c r="J65" s="49">
        <f t="shared" si="30"/>
        <v>6636000</v>
      </c>
      <c r="K65" s="50">
        <f t="shared" si="30"/>
        <v>782011</v>
      </c>
      <c r="L65" s="49">
        <f t="shared" si="30"/>
        <v>14093000</v>
      </c>
      <c r="M65" s="51">
        <f t="shared" si="30"/>
        <v>3321219</v>
      </c>
      <c r="N65" s="49">
        <f t="shared" si="30"/>
        <v>0</v>
      </c>
      <c r="O65" s="50">
        <f t="shared" si="30"/>
        <v>0</v>
      </c>
      <c r="P65" s="49">
        <f t="shared" si="30"/>
        <v>26693000</v>
      </c>
      <c r="Q65" s="50">
        <f t="shared" si="30"/>
        <v>6222124</v>
      </c>
      <c r="R65" s="34">
        <f t="shared" si="16"/>
        <v>112.37191078963231</v>
      </c>
      <c r="S65" s="35">
        <f t="shared" si="17"/>
        <v>324.7023379466529</v>
      </c>
      <c r="T65" s="34">
        <f t="shared" si="18"/>
        <v>52.441012946700461</v>
      </c>
      <c r="U65" s="35">
        <f t="shared" si="19"/>
        <v>12.223972024125263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698817000</v>
      </c>
      <c r="C8" s="36">
        <f t="shared" si="0"/>
        <v>-226024000</v>
      </c>
      <c r="D8" s="36">
        <f t="shared" si="0"/>
        <v>0</v>
      </c>
      <c r="E8" s="36">
        <f t="shared" si="0"/>
        <v>472793000</v>
      </c>
      <c r="F8" s="37">
        <f t="shared" si="0"/>
        <v>707524000</v>
      </c>
      <c r="G8" s="38">
        <f t="shared" si="0"/>
        <v>192524000</v>
      </c>
      <c r="H8" s="37">
        <f t="shared" si="0"/>
        <v>23446000</v>
      </c>
      <c r="I8" s="38">
        <f t="shared" si="0"/>
        <v>18355161</v>
      </c>
      <c r="J8" s="37">
        <f t="shared" si="0"/>
        <v>116493000</v>
      </c>
      <c r="K8" s="38">
        <f t="shared" si="0"/>
        <v>140642542</v>
      </c>
      <c r="L8" s="37">
        <f t="shared" si="0"/>
        <v>52457000</v>
      </c>
      <c r="M8" s="38">
        <f t="shared" si="0"/>
        <v>26576561</v>
      </c>
      <c r="N8" s="37">
        <f t="shared" si="0"/>
        <v>0</v>
      </c>
      <c r="O8" s="38">
        <f t="shared" si="0"/>
        <v>0</v>
      </c>
      <c r="P8" s="37">
        <f t="shared" si="0"/>
        <v>192396000</v>
      </c>
      <c r="Q8" s="38">
        <f t="shared" si="0"/>
        <v>185574264</v>
      </c>
      <c r="R8" s="16">
        <f>IF(($J8       =0),0,((($L8       -$J8       )/$J8       )*100))</f>
        <v>-54.969826513181054</v>
      </c>
      <c r="S8" s="17">
        <f>IF(($K8       =0),0,((($M8       -$K8       )/$K8       )*100))</f>
        <v>-81.103469389795308</v>
      </c>
      <c r="T8" s="16">
        <f>IF(($E8       =0),0,(($P8       /$E8       )*100))</f>
        <v>40.693495885091366</v>
      </c>
      <c r="U8" s="18">
        <f>IF(($E8       =0),0,(($Q8       /$E8       )*100))</f>
        <v>39.250636959515049</v>
      </c>
      <c r="V8" s="37">
        <f t="shared" ref="V8:W8" si="1">+V9+V28</f>
        <v>7568000</v>
      </c>
      <c r="W8" s="38">
        <f t="shared" si="1"/>
        <v>7568000</v>
      </c>
    </row>
    <row r="9" spans="1:23" x14ac:dyDescent="0.2">
      <c r="A9" s="19" t="s">
        <v>35</v>
      </c>
      <c r="B9" s="39">
        <f t="shared" ref="B9:Q9" si="2">SUM(B10:B27)</f>
        <v>695155000</v>
      </c>
      <c r="C9" s="39">
        <f t="shared" si="2"/>
        <v>-228000000</v>
      </c>
      <c r="D9" s="39">
        <f t="shared" si="2"/>
        <v>0</v>
      </c>
      <c r="E9" s="39">
        <f t="shared" si="2"/>
        <v>467155000</v>
      </c>
      <c r="F9" s="40">
        <f t="shared" si="2"/>
        <v>701886000</v>
      </c>
      <c r="G9" s="41">
        <f t="shared" si="2"/>
        <v>186886000</v>
      </c>
      <c r="H9" s="40">
        <f t="shared" si="2"/>
        <v>22700000</v>
      </c>
      <c r="I9" s="41">
        <f t="shared" si="2"/>
        <v>18164707</v>
      </c>
      <c r="J9" s="40">
        <f t="shared" si="2"/>
        <v>115427000</v>
      </c>
      <c r="K9" s="41">
        <f t="shared" si="2"/>
        <v>137834788</v>
      </c>
      <c r="L9" s="40">
        <f t="shared" si="2"/>
        <v>52328000</v>
      </c>
      <c r="M9" s="41">
        <f t="shared" si="2"/>
        <v>26471547</v>
      </c>
      <c r="N9" s="40">
        <f t="shared" si="2"/>
        <v>0</v>
      </c>
      <c r="O9" s="41">
        <f t="shared" si="2"/>
        <v>0</v>
      </c>
      <c r="P9" s="40">
        <f t="shared" si="2"/>
        <v>190455000</v>
      </c>
      <c r="Q9" s="41">
        <f t="shared" si="2"/>
        <v>182471042</v>
      </c>
      <c r="R9" s="20">
        <f>IF(($J9       =0),0,((($L9       -$J9       )/$J9       )*100))</f>
        <v>-54.665719459052042</v>
      </c>
      <c r="S9" s="21">
        <f>IF(($K9       =0),0,((($M9       -$K9       )/$K9       )*100))</f>
        <v>-80.794727235333369</v>
      </c>
      <c r="T9" s="20">
        <f>IF(($E9       =0),0,(($P9       /$E9       )*100))</f>
        <v>40.769123738373771</v>
      </c>
      <c r="U9" s="22">
        <f>IF(($E9       =0),0,(($Q9       /$E9       )*100))</f>
        <v>39.060064004452485</v>
      </c>
      <c r="V9" s="40">
        <f t="shared" ref="V9:W9" si="3">SUM(V10:V27)</f>
        <v>7331000</v>
      </c>
      <c r="W9" s="41">
        <f t="shared" si="3"/>
        <v>7331000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3340000</v>
      </c>
      <c r="C13" s="42"/>
      <c r="D13" s="42"/>
      <c r="E13" s="42">
        <f t="shared" si="4"/>
        <v>3340000</v>
      </c>
      <c r="F13" s="43">
        <v>3340000</v>
      </c>
      <c r="G13" s="44">
        <v>3340000</v>
      </c>
      <c r="H13" s="43">
        <v>1000000</v>
      </c>
      <c r="I13" s="44">
        <v>2515020</v>
      </c>
      <c r="J13" s="43"/>
      <c r="K13" s="44">
        <v>-4276557</v>
      </c>
      <c r="L13" s="43"/>
      <c r="M13" s="44">
        <v>4615683</v>
      </c>
      <c r="N13" s="43"/>
      <c r="O13" s="44"/>
      <c r="P13" s="43">
        <f t="shared" si="5"/>
        <v>1000000</v>
      </c>
      <c r="Q13" s="44">
        <f t="shared" si="6"/>
        <v>2854146</v>
      </c>
      <c r="R13" s="24">
        <f t="shared" si="7"/>
        <v>0</v>
      </c>
      <c r="S13" s="25">
        <f t="shared" si="8"/>
        <v>-207.92988378267844</v>
      </c>
      <c r="T13" s="24">
        <f t="shared" si="9"/>
        <v>29.940119760479039</v>
      </c>
      <c r="U13" s="26">
        <f t="shared" si="10"/>
        <v>85.45347305389221</v>
      </c>
      <c r="V13" s="43"/>
      <c r="W13" s="44"/>
    </row>
    <row r="14" spans="1:23" x14ac:dyDescent="0.2">
      <c r="A14" s="23" t="s">
        <v>40</v>
      </c>
      <c r="B14" s="42">
        <v>30000000</v>
      </c>
      <c r="C14" s="42">
        <v>-10000000</v>
      </c>
      <c r="D14" s="42"/>
      <c r="E14" s="42">
        <f t="shared" si="4"/>
        <v>20000000</v>
      </c>
      <c r="F14" s="43">
        <v>30000000</v>
      </c>
      <c r="G14" s="44">
        <v>30000000</v>
      </c>
      <c r="H14" s="43">
        <v>4032000</v>
      </c>
      <c r="I14" s="44">
        <v>4056184</v>
      </c>
      <c r="J14" s="43">
        <v>11606000</v>
      </c>
      <c r="K14" s="44">
        <v>14316087</v>
      </c>
      <c r="L14" s="43">
        <v>4362000</v>
      </c>
      <c r="M14" s="44">
        <v>3672755</v>
      </c>
      <c r="N14" s="43"/>
      <c r="O14" s="44"/>
      <c r="P14" s="43">
        <f t="shared" si="5"/>
        <v>20000000</v>
      </c>
      <c r="Q14" s="44">
        <f t="shared" si="6"/>
        <v>22045026</v>
      </c>
      <c r="R14" s="24">
        <f t="shared" si="7"/>
        <v>-62.41599172841633</v>
      </c>
      <c r="S14" s="25">
        <f t="shared" si="8"/>
        <v>-74.34525928768106</v>
      </c>
      <c r="T14" s="24">
        <f t="shared" si="9"/>
        <v>100</v>
      </c>
      <c r="U14" s="26">
        <f t="shared" si="10"/>
        <v>110.22513000000001</v>
      </c>
      <c r="V14" s="43">
        <v>7331000</v>
      </c>
      <c r="W14" s="44">
        <v>7331000</v>
      </c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600000000</v>
      </c>
      <c r="C22" s="42">
        <v>-225000000</v>
      </c>
      <c r="D22" s="42"/>
      <c r="E22" s="42">
        <f t="shared" si="4"/>
        <v>375000000</v>
      </c>
      <c r="F22" s="43">
        <v>600000000</v>
      </c>
      <c r="G22" s="44">
        <v>85000000</v>
      </c>
      <c r="H22" s="43">
        <v>9876000</v>
      </c>
      <c r="I22" s="44">
        <v>9876467</v>
      </c>
      <c r="J22" s="43">
        <v>75124000</v>
      </c>
      <c r="K22" s="44">
        <v>98602248</v>
      </c>
      <c r="L22" s="43">
        <v>43854000</v>
      </c>
      <c r="M22" s="44">
        <v>20375679</v>
      </c>
      <c r="N22" s="43"/>
      <c r="O22" s="44"/>
      <c r="P22" s="43">
        <f t="shared" si="5"/>
        <v>128854000</v>
      </c>
      <c r="Q22" s="44">
        <f t="shared" si="6"/>
        <v>128854394</v>
      </c>
      <c r="R22" s="24">
        <f t="shared" si="7"/>
        <v>-41.624514136627447</v>
      </c>
      <c r="S22" s="25">
        <f t="shared" si="8"/>
        <v>-79.335482290424054</v>
      </c>
      <c r="T22" s="24">
        <f t="shared" si="9"/>
        <v>34.361066666666666</v>
      </c>
      <c r="U22" s="26">
        <f t="shared" si="10"/>
        <v>34.361171733333336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61815000</v>
      </c>
      <c r="C25" s="42">
        <v>7000000</v>
      </c>
      <c r="D25" s="42"/>
      <c r="E25" s="42">
        <f t="shared" si="4"/>
        <v>68815000</v>
      </c>
      <c r="F25" s="43">
        <v>68546000</v>
      </c>
      <c r="G25" s="44">
        <v>68546000</v>
      </c>
      <c r="H25" s="43">
        <v>7792000</v>
      </c>
      <c r="I25" s="44">
        <v>1717036</v>
      </c>
      <c r="J25" s="43">
        <v>28697000</v>
      </c>
      <c r="K25" s="44">
        <v>29193010</v>
      </c>
      <c r="L25" s="43">
        <v>4112000</v>
      </c>
      <c r="M25" s="44">
        <v>-2192570</v>
      </c>
      <c r="N25" s="43"/>
      <c r="O25" s="44"/>
      <c r="P25" s="43">
        <f t="shared" si="5"/>
        <v>40601000</v>
      </c>
      <c r="Q25" s="44">
        <f t="shared" si="6"/>
        <v>28717476</v>
      </c>
      <c r="R25" s="24">
        <f t="shared" si="7"/>
        <v>-85.670976060215352</v>
      </c>
      <c r="S25" s="25">
        <f t="shared" si="8"/>
        <v>-107.51059928386965</v>
      </c>
      <c r="T25" s="24">
        <f t="shared" si="9"/>
        <v>59.000217975732042</v>
      </c>
      <c r="U25" s="26">
        <f t="shared" si="10"/>
        <v>41.731419022015551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3662000</v>
      </c>
      <c r="C28" s="39">
        <f t="shared" si="11"/>
        <v>1976000</v>
      </c>
      <c r="D28" s="39">
        <f t="shared" si="11"/>
        <v>0</v>
      </c>
      <c r="E28" s="39">
        <f t="shared" si="11"/>
        <v>5638000</v>
      </c>
      <c r="F28" s="40">
        <f t="shared" si="11"/>
        <v>5638000</v>
      </c>
      <c r="G28" s="41">
        <f t="shared" si="11"/>
        <v>5638000</v>
      </c>
      <c r="H28" s="40">
        <f t="shared" si="11"/>
        <v>746000</v>
      </c>
      <c r="I28" s="41">
        <f t="shared" si="11"/>
        <v>190454</v>
      </c>
      <c r="J28" s="40">
        <f t="shared" si="11"/>
        <v>1066000</v>
      </c>
      <c r="K28" s="41">
        <f t="shared" si="11"/>
        <v>2807754</v>
      </c>
      <c r="L28" s="40">
        <f t="shared" si="11"/>
        <v>129000</v>
      </c>
      <c r="M28" s="41">
        <f t="shared" si="11"/>
        <v>105014</v>
      </c>
      <c r="N28" s="40">
        <f t="shared" si="11"/>
        <v>0</v>
      </c>
      <c r="O28" s="41">
        <f t="shared" si="11"/>
        <v>0</v>
      </c>
      <c r="P28" s="40">
        <f t="shared" si="11"/>
        <v>1941000</v>
      </c>
      <c r="Q28" s="41">
        <f t="shared" si="11"/>
        <v>3103222</v>
      </c>
      <c r="R28" s="20">
        <f t="shared" si="7"/>
        <v>-87.898686679174489</v>
      </c>
      <c r="S28" s="21">
        <f t="shared" si="8"/>
        <v>-96.259857523130592</v>
      </c>
      <c r="T28" s="20">
        <f t="shared" si="9"/>
        <v>34.427101809152184</v>
      </c>
      <c r="U28" s="22">
        <f t="shared" si="10"/>
        <v>55.041184817311105</v>
      </c>
      <c r="V28" s="40">
        <f t="shared" ref="V28:W28" si="12">SUM(V29:V42)</f>
        <v>237000</v>
      </c>
      <c r="W28" s="41">
        <f t="shared" si="12"/>
        <v>237000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1600000</v>
      </c>
      <c r="C31" s="42"/>
      <c r="D31" s="42"/>
      <c r="E31" s="42">
        <f t="shared" si="4"/>
        <v>1600000</v>
      </c>
      <c r="F31" s="43">
        <v>1600000</v>
      </c>
      <c r="G31" s="44">
        <v>1600000</v>
      </c>
      <c r="H31" s="43">
        <v>231000</v>
      </c>
      <c r="I31" s="44">
        <v>190454</v>
      </c>
      <c r="J31" s="43">
        <v>767000</v>
      </c>
      <c r="K31" s="44">
        <v>745754</v>
      </c>
      <c r="L31" s="43">
        <v>129000</v>
      </c>
      <c r="M31" s="44">
        <v>105014</v>
      </c>
      <c r="N31" s="43"/>
      <c r="O31" s="44"/>
      <c r="P31" s="43">
        <f t="shared" si="5"/>
        <v>1127000</v>
      </c>
      <c r="Q31" s="44">
        <f t="shared" si="6"/>
        <v>1041222</v>
      </c>
      <c r="R31" s="24">
        <f t="shared" si="7"/>
        <v>-83.181225554106902</v>
      </c>
      <c r="S31" s="25">
        <f t="shared" si="8"/>
        <v>-85.918412774185597</v>
      </c>
      <c r="T31" s="24">
        <f t="shared" si="9"/>
        <v>70.4375</v>
      </c>
      <c r="U31" s="26">
        <f t="shared" si="10"/>
        <v>65.076374999999999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2062000</v>
      </c>
      <c r="C33" s="42"/>
      <c r="D33" s="42"/>
      <c r="E33" s="42">
        <f t="shared" si="4"/>
        <v>2062000</v>
      </c>
      <c r="F33" s="43">
        <v>2062000</v>
      </c>
      <c r="G33" s="44">
        <v>2062000</v>
      </c>
      <c r="H33" s="43">
        <v>515000</v>
      </c>
      <c r="I33" s="44"/>
      <c r="J33" s="43">
        <v>299000</v>
      </c>
      <c r="K33" s="44">
        <v>2062000</v>
      </c>
      <c r="L33" s="43"/>
      <c r="M33" s="44"/>
      <c r="N33" s="43"/>
      <c r="O33" s="44"/>
      <c r="P33" s="43">
        <f t="shared" si="5"/>
        <v>814000</v>
      </c>
      <c r="Q33" s="44">
        <f t="shared" si="6"/>
        <v>2062000</v>
      </c>
      <c r="R33" s="24">
        <f t="shared" si="7"/>
        <v>-100</v>
      </c>
      <c r="S33" s="25">
        <f t="shared" si="8"/>
        <v>-100</v>
      </c>
      <c r="T33" s="24">
        <f t="shared" si="9"/>
        <v>39.476236663433561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1976000</v>
      </c>
      <c r="D37" s="42"/>
      <c r="E37" s="42">
        <f t="shared" si="4"/>
        <v>1976000</v>
      </c>
      <c r="F37" s="43">
        <v>1976000</v>
      </c>
      <c r="G37" s="44">
        <v>1976000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237000</v>
      </c>
      <c r="W37" s="44">
        <v>237000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3948000</v>
      </c>
      <c r="C43" s="45">
        <f t="shared" si="20"/>
        <v>-3834000</v>
      </c>
      <c r="D43" s="45">
        <f t="shared" si="20"/>
        <v>0</v>
      </c>
      <c r="E43" s="45">
        <f t="shared" si="20"/>
        <v>114000</v>
      </c>
      <c r="F43" s="46">
        <f t="shared" si="20"/>
        <v>3448000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3948000</v>
      </c>
      <c r="C44" s="39">
        <f t="shared" si="22"/>
        <v>-3834000</v>
      </c>
      <c r="D44" s="39">
        <f t="shared" si="22"/>
        <v>0</v>
      </c>
      <c r="E44" s="39">
        <f t="shared" si="22"/>
        <v>114000</v>
      </c>
      <c r="F44" s="40">
        <f t="shared" si="22"/>
        <v>3448000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3448000</v>
      </c>
      <c r="C46" s="42">
        <v>-3334000</v>
      </c>
      <c r="D46" s="42"/>
      <c r="E46" s="42">
        <f t="shared" si="13"/>
        <v>114000</v>
      </c>
      <c r="F46" s="43">
        <v>3448000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500000</v>
      </c>
      <c r="C47" s="42">
        <v>-500000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702765000</v>
      </c>
      <c r="C61" s="39">
        <f t="shared" si="26"/>
        <v>-229858000</v>
      </c>
      <c r="D61" s="39">
        <f t="shared" si="26"/>
        <v>0</v>
      </c>
      <c r="E61" s="39">
        <f t="shared" si="26"/>
        <v>472907000</v>
      </c>
      <c r="F61" s="40">
        <f t="shared" si="26"/>
        <v>710972000</v>
      </c>
      <c r="G61" s="41">
        <f t="shared" si="26"/>
        <v>192524000</v>
      </c>
      <c r="H61" s="40">
        <f t="shared" si="26"/>
        <v>23446000</v>
      </c>
      <c r="I61" s="41">
        <f t="shared" si="26"/>
        <v>18355161</v>
      </c>
      <c r="J61" s="40">
        <f t="shared" si="26"/>
        <v>116493000</v>
      </c>
      <c r="K61" s="41">
        <f t="shared" si="26"/>
        <v>140642542</v>
      </c>
      <c r="L61" s="40">
        <f t="shared" si="26"/>
        <v>52457000</v>
      </c>
      <c r="M61" s="41">
        <f t="shared" si="26"/>
        <v>26576561</v>
      </c>
      <c r="N61" s="40">
        <f t="shared" si="26"/>
        <v>0</v>
      </c>
      <c r="O61" s="41">
        <f t="shared" si="26"/>
        <v>0</v>
      </c>
      <c r="P61" s="40">
        <f t="shared" si="26"/>
        <v>192396000</v>
      </c>
      <c r="Q61" s="41">
        <f t="shared" si="26"/>
        <v>185574264</v>
      </c>
      <c r="R61" s="20">
        <f t="shared" si="16"/>
        <v>-54.969826513181054</v>
      </c>
      <c r="S61" s="21">
        <f t="shared" si="17"/>
        <v>-81.103469389795308</v>
      </c>
      <c r="T61" s="20">
        <f t="shared" si="18"/>
        <v>40.683686221603828</v>
      </c>
      <c r="U61" s="22">
        <f t="shared" si="19"/>
        <v>39.241175114768865</v>
      </c>
      <c r="V61" s="40">
        <f t="shared" ref="V61:W61" si="27">+V8+V43</f>
        <v>7568000</v>
      </c>
      <c r="W61" s="41">
        <f t="shared" si="27"/>
        <v>7568000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702765000</v>
      </c>
      <c r="C65" s="48">
        <f t="shared" si="30"/>
        <v>-229858000</v>
      </c>
      <c r="D65" s="48">
        <f t="shared" si="30"/>
        <v>0</v>
      </c>
      <c r="E65" s="48">
        <f t="shared" si="30"/>
        <v>472907000</v>
      </c>
      <c r="F65" s="49">
        <f t="shared" si="30"/>
        <v>710972000</v>
      </c>
      <c r="G65" s="50">
        <f t="shared" si="30"/>
        <v>192524000</v>
      </c>
      <c r="H65" s="49">
        <f t="shared" si="30"/>
        <v>23446000</v>
      </c>
      <c r="I65" s="50">
        <f t="shared" si="30"/>
        <v>18355161</v>
      </c>
      <c r="J65" s="49">
        <f t="shared" si="30"/>
        <v>116493000</v>
      </c>
      <c r="K65" s="50">
        <f t="shared" si="30"/>
        <v>140642542</v>
      </c>
      <c r="L65" s="49">
        <f t="shared" si="30"/>
        <v>52457000</v>
      </c>
      <c r="M65" s="51">
        <f t="shared" si="30"/>
        <v>26576561</v>
      </c>
      <c r="N65" s="49">
        <f t="shared" si="30"/>
        <v>0</v>
      </c>
      <c r="O65" s="50">
        <f t="shared" si="30"/>
        <v>0</v>
      </c>
      <c r="P65" s="49">
        <f t="shared" si="30"/>
        <v>192396000</v>
      </c>
      <c r="Q65" s="50">
        <f t="shared" si="30"/>
        <v>185574264</v>
      </c>
      <c r="R65" s="34">
        <f t="shared" si="16"/>
        <v>-54.969826513181054</v>
      </c>
      <c r="S65" s="35">
        <f t="shared" si="17"/>
        <v>-81.103469389795308</v>
      </c>
      <c r="T65" s="34">
        <f t="shared" si="18"/>
        <v>40.683686221603828</v>
      </c>
      <c r="U65" s="35">
        <f t="shared" si="19"/>
        <v>39.241175114768865</v>
      </c>
      <c r="V65" s="49">
        <f>+V61+V62</f>
        <v>7568000</v>
      </c>
      <c r="W65" s="50">
        <f>+W61+W62</f>
        <v>7568000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78172000</v>
      </c>
      <c r="C8" s="36">
        <f t="shared" si="0"/>
        <v>8306000</v>
      </c>
      <c r="D8" s="36">
        <f t="shared" si="0"/>
        <v>0</v>
      </c>
      <c r="E8" s="36">
        <f t="shared" si="0"/>
        <v>86478000</v>
      </c>
      <c r="F8" s="37">
        <f t="shared" si="0"/>
        <v>86478000</v>
      </c>
      <c r="G8" s="38">
        <f t="shared" si="0"/>
        <v>86478000</v>
      </c>
      <c r="H8" s="37">
        <f t="shared" si="0"/>
        <v>2258000</v>
      </c>
      <c r="I8" s="38">
        <f t="shared" si="0"/>
        <v>567097</v>
      </c>
      <c r="J8" s="37">
        <f t="shared" si="0"/>
        <v>23627000</v>
      </c>
      <c r="K8" s="38">
        <f t="shared" si="0"/>
        <v>21267144</v>
      </c>
      <c r="L8" s="37">
        <f t="shared" si="0"/>
        <v>20860000</v>
      </c>
      <c r="M8" s="38">
        <f t="shared" si="0"/>
        <v>18570298</v>
      </c>
      <c r="N8" s="37">
        <f t="shared" si="0"/>
        <v>0</v>
      </c>
      <c r="O8" s="38">
        <f t="shared" si="0"/>
        <v>0</v>
      </c>
      <c r="P8" s="37">
        <f t="shared" si="0"/>
        <v>46745000</v>
      </c>
      <c r="Q8" s="38">
        <f t="shared" si="0"/>
        <v>40404539</v>
      </c>
      <c r="R8" s="16">
        <f>IF(($J8       =0),0,((($L8       -$J8       )/$J8       )*100))</f>
        <v>-11.711177889702459</v>
      </c>
      <c r="S8" s="17">
        <f>IF(($K8       =0),0,((($M8       -$K8       )/$K8       )*100))</f>
        <v>-12.680809421330858</v>
      </c>
      <c r="T8" s="16">
        <f>IF(($E8       =0),0,(($P8       /$E8       )*100))</f>
        <v>54.054210319387586</v>
      </c>
      <c r="U8" s="18">
        <f>IF(($E8       =0),0,(($Q8       /$E8       )*100))</f>
        <v>46.722332847660674</v>
      </c>
      <c r="V8" s="37">
        <f t="shared" ref="V8:W8" si="1">+V9+V28</f>
        <v>19413000</v>
      </c>
      <c r="W8" s="38">
        <f t="shared" si="1"/>
        <v>12839000</v>
      </c>
    </row>
    <row r="9" spans="1:23" x14ac:dyDescent="0.2">
      <c r="A9" s="19" t="s">
        <v>35</v>
      </c>
      <c r="B9" s="39">
        <f t="shared" ref="B9:Q9" si="2">SUM(B10:B27)</f>
        <v>69551000</v>
      </c>
      <c r="C9" s="39">
        <f t="shared" si="2"/>
        <v>2306000</v>
      </c>
      <c r="D9" s="39">
        <f t="shared" si="2"/>
        <v>0</v>
      </c>
      <c r="E9" s="39">
        <f t="shared" si="2"/>
        <v>71857000</v>
      </c>
      <c r="F9" s="40">
        <f t="shared" si="2"/>
        <v>71857000</v>
      </c>
      <c r="G9" s="41">
        <f t="shared" si="2"/>
        <v>71857000</v>
      </c>
      <c r="H9" s="40">
        <f t="shared" si="2"/>
        <v>1967000</v>
      </c>
      <c r="I9" s="41">
        <f t="shared" si="2"/>
        <v>567097</v>
      </c>
      <c r="J9" s="40">
        <f t="shared" si="2"/>
        <v>23192000</v>
      </c>
      <c r="K9" s="41">
        <f t="shared" si="2"/>
        <v>21267144</v>
      </c>
      <c r="L9" s="40">
        <f t="shared" si="2"/>
        <v>19051000</v>
      </c>
      <c r="M9" s="41">
        <f t="shared" si="2"/>
        <v>16906528</v>
      </c>
      <c r="N9" s="40">
        <f t="shared" si="2"/>
        <v>0</v>
      </c>
      <c r="O9" s="41">
        <f t="shared" si="2"/>
        <v>0</v>
      </c>
      <c r="P9" s="40">
        <f t="shared" si="2"/>
        <v>44210000</v>
      </c>
      <c r="Q9" s="41">
        <f t="shared" si="2"/>
        <v>38740769</v>
      </c>
      <c r="R9" s="20">
        <f>IF(($J9       =0),0,((($L9       -$J9       )/$J9       )*100))</f>
        <v>-17.855294929285961</v>
      </c>
      <c r="S9" s="21">
        <f>IF(($K9       =0),0,((($M9       -$K9       )/$K9       )*100))</f>
        <v>-20.504003734587023</v>
      </c>
      <c r="T9" s="20">
        <f>IF(($E9       =0),0,(($P9       /$E9       )*100))</f>
        <v>61.524973210682333</v>
      </c>
      <c r="U9" s="22">
        <f>IF(($E9       =0),0,(($Q9       /$E9       )*100))</f>
        <v>53.913702214119709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5056000</v>
      </c>
      <c r="C13" s="42">
        <v>4500000</v>
      </c>
      <c r="D13" s="42"/>
      <c r="E13" s="42">
        <f t="shared" si="4"/>
        <v>9556000</v>
      </c>
      <c r="F13" s="43">
        <v>9556000</v>
      </c>
      <c r="G13" s="44">
        <v>9556000</v>
      </c>
      <c r="H13" s="43">
        <v>1065000</v>
      </c>
      <c r="I13" s="44"/>
      <c r="J13" s="43">
        <v>2885000</v>
      </c>
      <c r="K13" s="44">
        <v>960000</v>
      </c>
      <c r="L13" s="43">
        <v>3882000</v>
      </c>
      <c r="M13" s="44">
        <v>1738106</v>
      </c>
      <c r="N13" s="43"/>
      <c r="O13" s="44"/>
      <c r="P13" s="43">
        <f t="shared" si="5"/>
        <v>7832000</v>
      </c>
      <c r="Q13" s="44">
        <f t="shared" si="6"/>
        <v>2698106</v>
      </c>
      <c r="R13" s="24">
        <f t="shared" si="7"/>
        <v>34.558058925476601</v>
      </c>
      <c r="S13" s="25">
        <f t="shared" si="8"/>
        <v>81.052708333333328</v>
      </c>
      <c r="T13" s="24">
        <f t="shared" si="9"/>
        <v>81.958978652155707</v>
      </c>
      <c r="U13" s="26">
        <f t="shared" si="10"/>
        <v>28.234679782335704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64495000</v>
      </c>
      <c r="C25" s="42">
        <v>-2194000</v>
      </c>
      <c r="D25" s="42"/>
      <c r="E25" s="42">
        <f t="shared" si="4"/>
        <v>62301000</v>
      </c>
      <c r="F25" s="43">
        <v>62301000</v>
      </c>
      <c r="G25" s="44">
        <v>62301000</v>
      </c>
      <c r="H25" s="43">
        <v>902000</v>
      </c>
      <c r="I25" s="44">
        <v>567097</v>
      </c>
      <c r="J25" s="43">
        <v>20307000</v>
      </c>
      <c r="K25" s="44">
        <v>20307144</v>
      </c>
      <c r="L25" s="43">
        <v>15169000</v>
      </c>
      <c r="M25" s="44">
        <v>15168422</v>
      </c>
      <c r="N25" s="43"/>
      <c r="O25" s="44"/>
      <c r="P25" s="43">
        <f t="shared" si="5"/>
        <v>36378000</v>
      </c>
      <c r="Q25" s="44">
        <f t="shared" si="6"/>
        <v>36042663</v>
      </c>
      <c r="R25" s="24">
        <f t="shared" si="7"/>
        <v>-25.301620130989317</v>
      </c>
      <c r="S25" s="25">
        <f t="shared" si="8"/>
        <v>-25.304996113682947</v>
      </c>
      <c r="T25" s="24">
        <f t="shared" si="9"/>
        <v>58.390716039870952</v>
      </c>
      <c r="U25" s="26">
        <f t="shared" si="10"/>
        <v>57.852463042326775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8621000</v>
      </c>
      <c r="C28" s="39">
        <f t="shared" si="11"/>
        <v>6000000</v>
      </c>
      <c r="D28" s="39">
        <f t="shared" si="11"/>
        <v>0</v>
      </c>
      <c r="E28" s="39">
        <f t="shared" si="11"/>
        <v>14621000</v>
      </c>
      <c r="F28" s="40">
        <f t="shared" si="11"/>
        <v>14621000</v>
      </c>
      <c r="G28" s="41">
        <f t="shared" si="11"/>
        <v>14621000</v>
      </c>
      <c r="H28" s="40">
        <f t="shared" si="11"/>
        <v>291000</v>
      </c>
      <c r="I28" s="41">
        <f t="shared" si="11"/>
        <v>0</v>
      </c>
      <c r="J28" s="40">
        <f t="shared" si="11"/>
        <v>435000</v>
      </c>
      <c r="K28" s="41">
        <f t="shared" si="11"/>
        <v>0</v>
      </c>
      <c r="L28" s="40">
        <f t="shared" si="11"/>
        <v>1809000</v>
      </c>
      <c r="M28" s="41">
        <f t="shared" si="11"/>
        <v>1663770</v>
      </c>
      <c r="N28" s="40">
        <f t="shared" si="11"/>
        <v>0</v>
      </c>
      <c r="O28" s="41">
        <f t="shared" si="11"/>
        <v>0</v>
      </c>
      <c r="P28" s="40">
        <f t="shared" si="11"/>
        <v>2535000</v>
      </c>
      <c r="Q28" s="41">
        <f t="shared" si="11"/>
        <v>1663770</v>
      </c>
      <c r="R28" s="20">
        <f t="shared" si="7"/>
        <v>315.86206896551727</v>
      </c>
      <c r="S28" s="21">
        <f t="shared" si="8"/>
        <v>0</v>
      </c>
      <c r="T28" s="20">
        <f t="shared" si="9"/>
        <v>17.338075371041654</v>
      </c>
      <c r="U28" s="22">
        <f t="shared" si="10"/>
        <v>11.3793174201491</v>
      </c>
      <c r="V28" s="40">
        <f t="shared" ref="V28:W28" si="12">SUM(V29:V42)</f>
        <v>19413000</v>
      </c>
      <c r="W28" s="41">
        <f t="shared" si="12"/>
        <v>12839000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1600000</v>
      </c>
      <c r="C31" s="42"/>
      <c r="D31" s="42"/>
      <c r="E31" s="42">
        <f t="shared" si="4"/>
        <v>1600000</v>
      </c>
      <c r="F31" s="43">
        <v>1600000</v>
      </c>
      <c r="G31" s="44">
        <v>1600000</v>
      </c>
      <c r="H31" s="43"/>
      <c r="I31" s="44"/>
      <c r="J31" s="43"/>
      <c r="K31" s="44"/>
      <c r="L31" s="43">
        <v>341000</v>
      </c>
      <c r="M31" s="44">
        <v>380508</v>
      </c>
      <c r="N31" s="43"/>
      <c r="O31" s="44"/>
      <c r="P31" s="43">
        <f t="shared" si="5"/>
        <v>341000</v>
      </c>
      <c r="Q31" s="44">
        <f t="shared" si="6"/>
        <v>380508</v>
      </c>
      <c r="R31" s="24">
        <f t="shared" si="7"/>
        <v>0</v>
      </c>
      <c r="S31" s="25">
        <f t="shared" si="8"/>
        <v>0</v>
      </c>
      <c r="T31" s="24">
        <f t="shared" si="9"/>
        <v>21.3125</v>
      </c>
      <c r="U31" s="26">
        <f t="shared" si="10"/>
        <v>23.781749999999999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2021000</v>
      </c>
      <c r="C33" s="42"/>
      <c r="D33" s="42"/>
      <c r="E33" s="42">
        <f t="shared" si="4"/>
        <v>2021000</v>
      </c>
      <c r="F33" s="43">
        <v>2021000</v>
      </c>
      <c r="G33" s="44">
        <v>2021000</v>
      </c>
      <c r="H33" s="43">
        <v>291000</v>
      </c>
      <c r="I33" s="44"/>
      <c r="J33" s="43">
        <v>435000</v>
      </c>
      <c r="K33" s="44"/>
      <c r="L33" s="43">
        <v>309000</v>
      </c>
      <c r="M33" s="44">
        <v>1283262</v>
      </c>
      <c r="N33" s="43"/>
      <c r="O33" s="44"/>
      <c r="P33" s="43">
        <f t="shared" si="5"/>
        <v>1035000</v>
      </c>
      <c r="Q33" s="44">
        <f t="shared" si="6"/>
        <v>1283262</v>
      </c>
      <c r="R33" s="24">
        <f t="shared" si="7"/>
        <v>-28.965517241379313</v>
      </c>
      <c r="S33" s="25">
        <f t="shared" si="8"/>
        <v>0</v>
      </c>
      <c r="T33" s="24">
        <f t="shared" si="9"/>
        <v>51.212271152894608</v>
      </c>
      <c r="U33" s="26">
        <f t="shared" si="10"/>
        <v>63.496387926768925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/>
      <c r="K36" s="44"/>
      <c r="L36" s="43">
        <v>1159000</v>
      </c>
      <c r="M36" s="44"/>
      <c r="N36" s="43"/>
      <c r="O36" s="44"/>
      <c r="P36" s="43">
        <f t="shared" si="5"/>
        <v>1159000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23.18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6000000</v>
      </c>
      <c r="D37" s="42"/>
      <c r="E37" s="42">
        <f t="shared" si="4"/>
        <v>6000000</v>
      </c>
      <c r="F37" s="43">
        <v>6000000</v>
      </c>
      <c r="G37" s="44">
        <v>6000000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19413000</v>
      </c>
      <c r="W37" s="44">
        <v>12839000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24000</v>
      </c>
      <c r="D43" s="45">
        <f t="shared" si="20"/>
        <v>0</v>
      </c>
      <c r="E43" s="45">
        <f t="shared" si="20"/>
        <v>24000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24000</v>
      </c>
      <c r="D44" s="39">
        <f t="shared" si="22"/>
        <v>0</v>
      </c>
      <c r="E44" s="39">
        <f t="shared" si="22"/>
        <v>24000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>
        <v>24000</v>
      </c>
      <c r="D46" s="42"/>
      <c r="E46" s="42">
        <f t="shared" si="13"/>
        <v>24000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78172000</v>
      </c>
      <c r="C61" s="39">
        <f t="shared" si="26"/>
        <v>8330000</v>
      </c>
      <c r="D61" s="39">
        <f t="shared" si="26"/>
        <v>0</v>
      </c>
      <c r="E61" s="39">
        <f t="shared" si="26"/>
        <v>86502000</v>
      </c>
      <c r="F61" s="40">
        <f t="shared" si="26"/>
        <v>86478000</v>
      </c>
      <c r="G61" s="41">
        <f t="shared" si="26"/>
        <v>86478000</v>
      </c>
      <c r="H61" s="40">
        <f t="shared" si="26"/>
        <v>2258000</v>
      </c>
      <c r="I61" s="41">
        <f t="shared" si="26"/>
        <v>567097</v>
      </c>
      <c r="J61" s="40">
        <f t="shared" si="26"/>
        <v>23627000</v>
      </c>
      <c r="K61" s="41">
        <f t="shared" si="26"/>
        <v>21267144</v>
      </c>
      <c r="L61" s="40">
        <f t="shared" si="26"/>
        <v>20860000</v>
      </c>
      <c r="M61" s="41">
        <f t="shared" si="26"/>
        <v>18570298</v>
      </c>
      <c r="N61" s="40">
        <f t="shared" si="26"/>
        <v>0</v>
      </c>
      <c r="O61" s="41">
        <f t="shared" si="26"/>
        <v>0</v>
      </c>
      <c r="P61" s="40">
        <f t="shared" si="26"/>
        <v>46745000</v>
      </c>
      <c r="Q61" s="41">
        <f t="shared" si="26"/>
        <v>40404539</v>
      </c>
      <c r="R61" s="20">
        <f t="shared" si="16"/>
        <v>-11.711177889702459</v>
      </c>
      <c r="S61" s="21">
        <f t="shared" si="17"/>
        <v>-12.680809421330858</v>
      </c>
      <c r="T61" s="20">
        <f t="shared" si="18"/>
        <v>54.03921296617419</v>
      </c>
      <c r="U61" s="22">
        <f t="shared" si="19"/>
        <v>46.709369725555476</v>
      </c>
      <c r="V61" s="40">
        <f t="shared" ref="V61:W61" si="27">+V8+V43</f>
        <v>19413000</v>
      </c>
      <c r="W61" s="41">
        <f t="shared" si="27"/>
        <v>12839000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78172000</v>
      </c>
      <c r="C65" s="48">
        <f t="shared" si="30"/>
        <v>8330000</v>
      </c>
      <c r="D65" s="48">
        <f t="shared" si="30"/>
        <v>0</v>
      </c>
      <c r="E65" s="48">
        <f t="shared" si="30"/>
        <v>86502000</v>
      </c>
      <c r="F65" s="49">
        <f t="shared" si="30"/>
        <v>86478000</v>
      </c>
      <c r="G65" s="50">
        <f t="shared" si="30"/>
        <v>86478000</v>
      </c>
      <c r="H65" s="49">
        <f t="shared" si="30"/>
        <v>2258000</v>
      </c>
      <c r="I65" s="50">
        <f t="shared" si="30"/>
        <v>567097</v>
      </c>
      <c r="J65" s="49">
        <f t="shared" si="30"/>
        <v>23627000</v>
      </c>
      <c r="K65" s="50">
        <f t="shared" si="30"/>
        <v>21267144</v>
      </c>
      <c r="L65" s="49">
        <f t="shared" si="30"/>
        <v>20860000</v>
      </c>
      <c r="M65" s="51">
        <f t="shared" si="30"/>
        <v>18570298</v>
      </c>
      <c r="N65" s="49">
        <f t="shared" si="30"/>
        <v>0</v>
      </c>
      <c r="O65" s="50">
        <f t="shared" si="30"/>
        <v>0</v>
      </c>
      <c r="P65" s="49">
        <f t="shared" si="30"/>
        <v>46745000</v>
      </c>
      <c r="Q65" s="50">
        <f t="shared" si="30"/>
        <v>40404539</v>
      </c>
      <c r="R65" s="34">
        <f t="shared" si="16"/>
        <v>-11.711177889702459</v>
      </c>
      <c r="S65" s="35">
        <f t="shared" si="17"/>
        <v>-12.680809421330858</v>
      </c>
      <c r="T65" s="34">
        <f t="shared" si="18"/>
        <v>54.03921296617419</v>
      </c>
      <c r="U65" s="35">
        <f t="shared" si="19"/>
        <v>46.709369725555476</v>
      </c>
      <c r="V65" s="49">
        <f>+V61+V62</f>
        <v>19413000</v>
      </c>
      <c r="W65" s="50">
        <f>+W61+W62</f>
        <v>12839000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57905000</v>
      </c>
      <c r="C8" s="36">
        <f t="shared" si="0"/>
        <v>-5441000</v>
      </c>
      <c r="D8" s="36">
        <f t="shared" si="0"/>
        <v>0</v>
      </c>
      <c r="E8" s="36">
        <f t="shared" si="0"/>
        <v>52464000</v>
      </c>
      <c r="F8" s="37">
        <f t="shared" si="0"/>
        <v>52464000</v>
      </c>
      <c r="G8" s="38">
        <f t="shared" si="0"/>
        <v>52464000</v>
      </c>
      <c r="H8" s="37">
        <f t="shared" si="0"/>
        <v>13462000</v>
      </c>
      <c r="I8" s="38">
        <f t="shared" si="0"/>
        <v>112447</v>
      </c>
      <c r="J8" s="37">
        <f t="shared" si="0"/>
        <v>16537000</v>
      </c>
      <c r="K8" s="38">
        <f t="shared" si="0"/>
        <v>64131</v>
      </c>
      <c r="L8" s="37">
        <f t="shared" si="0"/>
        <v>5741000</v>
      </c>
      <c r="M8" s="38">
        <f t="shared" si="0"/>
        <v>1400187</v>
      </c>
      <c r="N8" s="37">
        <f t="shared" si="0"/>
        <v>0</v>
      </c>
      <c r="O8" s="38">
        <f t="shared" si="0"/>
        <v>0</v>
      </c>
      <c r="P8" s="37">
        <f t="shared" si="0"/>
        <v>35740000</v>
      </c>
      <c r="Q8" s="38">
        <f t="shared" si="0"/>
        <v>1576765</v>
      </c>
      <c r="R8" s="16">
        <f>IF(($J8       =0),0,((($L8       -$J8       )/$J8       )*100))</f>
        <v>-65.283908810546038</v>
      </c>
      <c r="S8" s="17">
        <f>IF(($K8       =0),0,((($M8       -$K8       )/$K8       )*100))</f>
        <v>2083.323197829443</v>
      </c>
      <c r="T8" s="16">
        <f>IF(($E8       =0),0,(($P8       /$E8       )*100))</f>
        <v>68.122903324184207</v>
      </c>
      <c r="U8" s="18">
        <f>IF(($E8       =0),0,(($Q8       /$E8       )*100))</f>
        <v>3.0054227660872219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54410000</v>
      </c>
      <c r="C9" s="39">
        <f t="shared" si="2"/>
        <v>-12707000</v>
      </c>
      <c r="D9" s="39">
        <f t="shared" si="2"/>
        <v>0</v>
      </c>
      <c r="E9" s="39">
        <f t="shared" si="2"/>
        <v>41703000</v>
      </c>
      <c r="F9" s="40">
        <f t="shared" si="2"/>
        <v>41703000</v>
      </c>
      <c r="G9" s="41">
        <f t="shared" si="2"/>
        <v>41703000</v>
      </c>
      <c r="H9" s="40">
        <f t="shared" si="2"/>
        <v>12876000</v>
      </c>
      <c r="I9" s="41">
        <f t="shared" si="2"/>
        <v>0</v>
      </c>
      <c r="J9" s="40">
        <f t="shared" si="2"/>
        <v>14962000</v>
      </c>
      <c r="K9" s="41">
        <f t="shared" si="2"/>
        <v>0</v>
      </c>
      <c r="L9" s="40">
        <f t="shared" si="2"/>
        <v>4997000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32835000</v>
      </c>
      <c r="Q9" s="41">
        <f t="shared" si="2"/>
        <v>0</v>
      </c>
      <c r="R9" s="20">
        <f>IF(($J9       =0),0,((($L9       -$J9       )/$J9       )*100))</f>
        <v>-66.602058548322418</v>
      </c>
      <c r="S9" s="21">
        <f>IF(($K9       =0),0,((($M9       -$K9       )/$K9       )*100))</f>
        <v>0</v>
      </c>
      <c r="T9" s="20">
        <f>IF(($E9       =0),0,(($P9       /$E9       )*100))</f>
        <v>78.735342781094886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39790000</v>
      </c>
      <c r="C10" s="42">
        <v>-87000</v>
      </c>
      <c r="D10" s="42"/>
      <c r="E10" s="42">
        <f t="shared" ref="E10:E41" si="4">$B10      +$C10      +$D10</f>
        <v>39703000</v>
      </c>
      <c r="F10" s="43">
        <v>39703000</v>
      </c>
      <c r="G10" s="44">
        <v>39703000</v>
      </c>
      <c r="H10" s="43">
        <v>12876000</v>
      </c>
      <c r="I10" s="44"/>
      <c r="J10" s="43">
        <v>14962000</v>
      </c>
      <c r="K10" s="44"/>
      <c r="L10" s="43">
        <v>4997000</v>
      </c>
      <c r="M10" s="44"/>
      <c r="N10" s="43"/>
      <c r="O10" s="44"/>
      <c r="P10" s="43">
        <f t="shared" ref="P10:P41" si="5">$H10      +$J10      +$L10      +$N10</f>
        <v>32835000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-66.602058548322418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82.701559076140342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14620000</v>
      </c>
      <c r="C13" s="42">
        <v>-12620000</v>
      </c>
      <c r="D13" s="42"/>
      <c r="E13" s="42">
        <f t="shared" si="4"/>
        <v>2000000</v>
      </c>
      <c r="F13" s="43">
        <v>2000000</v>
      </c>
      <c r="G13" s="44">
        <v>2000000</v>
      </c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3495000</v>
      </c>
      <c r="C28" s="39">
        <f t="shared" si="11"/>
        <v>7266000</v>
      </c>
      <c r="D28" s="39">
        <f t="shared" si="11"/>
        <v>0</v>
      </c>
      <c r="E28" s="39">
        <f t="shared" si="11"/>
        <v>10761000</v>
      </c>
      <c r="F28" s="40">
        <f t="shared" si="11"/>
        <v>10761000</v>
      </c>
      <c r="G28" s="41">
        <f t="shared" si="11"/>
        <v>10761000</v>
      </c>
      <c r="H28" s="40">
        <f t="shared" si="11"/>
        <v>586000</v>
      </c>
      <c r="I28" s="41">
        <f t="shared" si="11"/>
        <v>112447</v>
      </c>
      <c r="J28" s="40">
        <f t="shared" si="11"/>
        <v>1575000</v>
      </c>
      <c r="K28" s="41">
        <f t="shared" si="11"/>
        <v>64131</v>
      </c>
      <c r="L28" s="40">
        <f t="shared" si="11"/>
        <v>744000</v>
      </c>
      <c r="M28" s="41">
        <f t="shared" si="11"/>
        <v>1400187</v>
      </c>
      <c r="N28" s="40">
        <f t="shared" si="11"/>
        <v>0</v>
      </c>
      <c r="O28" s="41">
        <f t="shared" si="11"/>
        <v>0</v>
      </c>
      <c r="P28" s="40">
        <f t="shared" si="11"/>
        <v>2905000</v>
      </c>
      <c r="Q28" s="41">
        <f t="shared" si="11"/>
        <v>1576765</v>
      </c>
      <c r="R28" s="20">
        <f t="shared" si="7"/>
        <v>-52.761904761904766</v>
      </c>
      <c r="S28" s="21">
        <f t="shared" si="8"/>
        <v>2083.323197829443</v>
      </c>
      <c r="T28" s="20">
        <f t="shared" si="9"/>
        <v>26.995632376173219</v>
      </c>
      <c r="U28" s="22">
        <f t="shared" si="10"/>
        <v>14.652588049437783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1600000</v>
      </c>
      <c r="C31" s="42"/>
      <c r="D31" s="42"/>
      <c r="E31" s="42">
        <f t="shared" si="4"/>
        <v>1600000</v>
      </c>
      <c r="F31" s="43">
        <v>1600000</v>
      </c>
      <c r="G31" s="44">
        <v>1600000</v>
      </c>
      <c r="H31" s="43">
        <v>112000</v>
      </c>
      <c r="I31" s="44">
        <v>112447</v>
      </c>
      <c r="J31" s="43">
        <v>722000</v>
      </c>
      <c r="K31" s="44">
        <v>64131</v>
      </c>
      <c r="L31" s="43">
        <v>176000</v>
      </c>
      <c r="M31" s="44">
        <v>832187</v>
      </c>
      <c r="N31" s="43"/>
      <c r="O31" s="44"/>
      <c r="P31" s="43">
        <f t="shared" si="5"/>
        <v>1010000</v>
      </c>
      <c r="Q31" s="44">
        <f t="shared" si="6"/>
        <v>1008765</v>
      </c>
      <c r="R31" s="24">
        <f t="shared" si="7"/>
        <v>-75.62326869806094</v>
      </c>
      <c r="S31" s="25">
        <f t="shared" si="8"/>
        <v>1197.6360886310833</v>
      </c>
      <c r="T31" s="24">
        <f t="shared" si="9"/>
        <v>63.125</v>
      </c>
      <c r="U31" s="26">
        <f t="shared" si="10"/>
        <v>63.047812499999999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1895000</v>
      </c>
      <c r="C33" s="42"/>
      <c r="D33" s="42"/>
      <c r="E33" s="42">
        <f t="shared" si="4"/>
        <v>1895000</v>
      </c>
      <c r="F33" s="43">
        <v>1895000</v>
      </c>
      <c r="G33" s="44">
        <v>1895000</v>
      </c>
      <c r="H33" s="43">
        <v>474000</v>
      </c>
      <c r="I33" s="44"/>
      <c r="J33" s="43">
        <v>853000</v>
      </c>
      <c r="K33" s="44"/>
      <c r="L33" s="43">
        <v>568000</v>
      </c>
      <c r="M33" s="44">
        <v>568000</v>
      </c>
      <c r="N33" s="43"/>
      <c r="O33" s="44"/>
      <c r="P33" s="43">
        <f t="shared" si="5"/>
        <v>1895000</v>
      </c>
      <c r="Q33" s="44">
        <f t="shared" si="6"/>
        <v>568000</v>
      </c>
      <c r="R33" s="24">
        <f t="shared" si="7"/>
        <v>-33.411488862837047</v>
      </c>
      <c r="S33" s="25">
        <f t="shared" si="8"/>
        <v>0</v>
      </c>
      <c r="T33" s="24">
        <f t="shared" si="9"/>
        <v>100</v>
      </c>
      <c r="U33" s="26">
        <f t="shared" si="10"/>
        <v>29.973614775725594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7266000</v>
      </c>
      <c r="D37" s="42"/>
      <c r="E37" s="42">
        <f t="shared" si="4"/>
        <v>7266000</v>
      </c>
      <c r="F37" s="43">
        <v>7266000</v>
      </c>
      <c r="G37" s="44">
        <v>7266000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532000</v>
      </c>
      <c r="C43" s="45">
        <f t="shared" si="20"/>
        <v>-435000</v>
      </c>
      <c r="D43" s="45">
        <f t="shared" si="20"/>
        <v>0</v>
      </c>
      <c r="E43" s="45">
        <f t="shared" si="20"/>
        <v>97000</v>
      </c>
      <c r="F43" s="46">
        <f t="shared" si="20"/>
        <v>532000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532000</v>
      </c>
      <c r="C44" s="39">
        <f t="shared" si="22"/>
        <v>-435000</v>
      </c>
      <c r="D44" s="39">
        <f t="shared" si="22"/>
        <v>0</v>
      </c>
      <c r="E44" s="39">
        <f t="shared" si="22"/>
        <v>97000</v>
      </c>
      <c r="F44" s="40">
        <f t="shared" si="22"/>
        <v>532000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532000</v>
      </c>
      <c r="C46" s="42">
        <v>-435000</v>
      </c>
      <c r="D46" s="42"/>
      <c r="E46" s="42">
        <f t="shared" si="13"/>
        <v>97000</v>
      </c>
      <c r="F46" s="43">
        <v>532000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58437000</v>
      </c>
      <c r="C61" s="39">
        <f t="shared" si="26"/>
        <v>-5876000</v>
      </c>
      <c r="D61" s="39">
        <f t="shared" si="26"/>
        <v>0</v>
      </c>
      <c r="E61" s="39">
        <f t="shared" si="26"/>
        <v>52561000</v>
      </c>
      <c r="F61" s="40">
        <f t="shared" si="26"/>
        <v>52996000</v>
      </c>
      <c r="G61" s="41">
        <f t="shared" si="26"/>
        <v>52464000</v>
      </c>
      <c r="H61" s="40">
        <f t="shared" si="26"/>
        <v>13462000</v>
      </c>
      <c r="I61" s="41">
        <f t="shared" si="26"/>
        <v>112447</v>
      </c>
      <c r="J61" s="40">
        <f t="shared" si="26"/>
        <v>16537000</v>
      </c>
      <c r="K61" s="41">
        <f t="shared" si="26"/>
        <v>64131</v>
      </c>
      <c r="L61" s="40">
        <f t="shared" si="26"/>
        <v>5741000</v>
      </c>
      <c r="M61" s="41">
        <f t="shared" si="26"/>
        <v>1400187</v>
      </c>
      <c r="N61" s="40">
        <f t="shared" si="26"/>
        <v>0</v>
      </c>
      <c r="O61" s="41">
        <f t="shared" si="26"/>
        <v>0</v>
      </c>
      <c r="P61" s="40">
        <f t="shared" si="26"/>
        <v>35740000</v>
      </c>
      <c r="Q61" s="41">
        <f t="shared" si="26"/>
        <v>1576765</v>
      </c>
      <c r="R61" s="20">
        <f t="shared" si="16"/>
        <v>-65.283908810546038</v>
      </c>
      <c r="S61" s="21">
        <f t="shared" si="17"/>
        <v>2083.323197829443</v>
      </c>
      <c r="T61" s="20">
        <f t="shared" si="18"/>
        <v>67.997184224044446</v>
      </c>
      <c r="U61" s="22">
        <f t="shared" si="19"/>
        <v>2.9998763341641141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58437000</v>
      </c>
      <c r="C65" s="48">
        <f t="shared" si="30"/>
        <v>-5876000</v>
      </c>
      <c r="D65" s="48">
        <f t="shared" si="30"/>
        <v>0</v>
      </c>
      <c r="E65" s="48">
        <f t="shared" si="30"/>
        <v>52561000</v>
      </c>
      <c r="F65" s="49">
        <f t="shared" si="30"/>
        <v>52996000</v>
      </c>
      <c r="G65" s="50">
        <f t="shared" si="30"/>
        <v>52464000</v>
      </c>
      <c r="H65" s="49">
        <f t="shared" si="30"/>
        <v>13462000</v>
      </c>
      <c r="I65" s="50">
        <f t="shared" si="30"/>
        <v>112447</v>
      </c>
      <c r="J65" s="49">
        <f t="shared" si="30"/>
        <v>16537000</v>
      </c>
      <c r="K65" s="50">
        <f t="shared" si="30"/>
        <v>64131</v>
      </c>
      <c r="L65" s="49">
        <f t="shared" si="30"/>
        <v>5741000</v>
      </c>
      <c r="M65" s="51">
        <f t="shared" si="30"/>
        <v>1400187</v>
      </c>
      <c r="N65" s="49">
        <f t="shared" si="30"/>
        <v>0</v>
      </c>
      <c r="O65" s="50">
        <f t="shared" si="30"/>
        <v>0</v>
      </c>
      <c r="P65" s="49">
        <f t="shared" si="30"/>
        <v>35740000</v>
      </c>
      <c r="Q65" s="50">
        <f t="shared" si="30"/>
        <v>1576765</v>
      </c>
      <c r="R65" s="34">
        <f t="shared" si="16"/>
        <v>-65.283908810546038</v>
      </c>
      <c r="S65" s="35">
        <f t="shared" si="17"/>
        <v>2083.323197829443</v>
      </c>
      <c r="T65" s="34">
        <f t="shared" si="18"/>
        <v>67.997184224044446</v>
      </c>
      <c r="U65" s="35">
        <f t="shared" si="19"/>
        <v>2.9998763341641141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32222000</v>
      </c>
      <c r="C8" s="36">
        <f t="shared" si="0"/>
        <v>5643000</v>
      </c>
      <c r="D8" s="36">
        <f t="shared" si="0"/>
        <v>0</v>
      </c>
      <c r="E8" s="36">
        <f t="shared" si="0"/>
        <v>37865000</v>
      </c>
      <c r="F8" s="37">
        <f t="shared" si="0"/>
        <v>37865000</v>
      </c>
      <c r="G8" s="38">
        <f t="shared" si="0"/>
        <v>37865000</v>
      </c>
      <c r="H8" s="37">
        <f t="shared" si="0"/>
        <v>12410000</v>
      </c>
      <c r="I8" s="38">
        <f t="shared" si="0"/>
        <v>14803368</v>
      </c>
      <c r="J8" s="37">
        <f t="shared" si="0"/>
        <v>12032000</v>
      </c>
      <c r="K8" s="38">
        <f t="shared" si="0"/>
        <v>23948059</v>
      </c>
      <c r="L8" s="37">
        <f t="shared" si="0"/>
        <v>3003000</v>
      </c>
      <c r="M8" s="38">
        <f t="shared" si="0"/>
        <v>3124385</v>
      </c>
      <c r="N8" s="37">
        <f t="shared" si="0"/>
        <v>0</v>
      </c>
      <c r="O8" s="38">
        <f t="shared" si="0"/>
        <v>0</v>
      </c>
      <c r="P8" s="37">
        <f t="shared" si="0"/>
        <v>27445000</v>
      </c>
      <c r="Q8" s="38">
        <f t="shared" si="0"/>
        <v>41875812</v>
      </c>
      <c r="R8" s="16">
        <f>IF(($J8       =0),0,((($L8       -$J8       )/$J8       )*100))</f>
        <v>-75.041555851063833</v>
      </c>
      <c r="S8" s="17">
        <f>IF(($K8       =0),0,((($M8       -$K8       )/$K8       )*100))</f>
        <v>-86.953493809247746</v>
      </c>
      <c r="T8" s="16">
        <f>IF(($E8       =0),0,(($P8       /$E8       )*100))</f>
        <v>72.481183150666837</v>
      </c>
      <c r="U8" s="18">
        <f>IF(($E8       =0),0,(($Q8       /$E8       )*100))</f>
        <v>110.59239931335006</v>
      </c>
      <c r="V8" s="37">
        <f t="shared" ref="V8:W8" si="1">+V9+V28</f>
        <v>14211000</v>
      </c>
      <c r="W8" s="38">
        <f t="shared" si="1"/>
        <v>13273000</v>
      </c>
    </row>
    <row r="9" spans="1:23" x14ac:dyDescent="0.2">
      <c r="A9" s="19" t="s">
        <v>35</v>
      </c>
      <c r="B9" s="39">
        <f t="shared" ref="B9:Q9" si="2">SUM(B10:B27)</f>
        <v>28977000</v>
      </c>
      <c r="C9" s="39">
        <f t="shared" si="2"/>
        <v>2795000</v>
      </c>
      <c r="D9" s="39">
        <f t="shared" si="2"/>
        <v>0</v>
      </c>
      <c r="E9" s="39">
        <f t="shared" si="2"/>
        <v>31772000</v>
      </c>
      <c r="F9" s="40">
        <f t="shared" si="2"/>
        <v>31772000</v>
      </c>
      <c r="G9" s="41">
        <f t="shared" si="2"/>
        <v>31772000</v>
      </c>
      <c r="H9" s="40">
        <f t="shared" si="2"/>
        <v>11896000</v>
      </c>
      <c r="I9" s="41">
        <f t="shared" si="2"/>
        <v>11895957</v>
      </c>
      <c r="J9" s="40">
        <f t="shared" si="2"/>
        <v>11035000</v>
      </c>
      <c r="K9" s="41">
        <f t="shared" si="2"/>
        <v>11039839</v>
      </c>
      <c r="L9" s="40">
        <f t="shared" si="2"/>
        <v>2336000</v>
      </c>
      <c r="M9" s="41">
        <f t="shared" si="2"/>
        <v>2527242</v>
      </c>
      <c r="N9" s="40">
        <f t="shared" si="2"/>
        <v>0</v>
      </c>
      <c r="O9" s="41">
        <f t="shared" si="2"/>
        <v>0</v>
      </c>
      <c r="P9" s="40">
        <f t="shared" si="2"/>
        <v>25267000</v>
      </c>
      <c r="Q9" s="41">
        <f t="shared" si="2"/>
        <v>25463038</v>
      </c>
      <c r="R9" s="20">
        <f>IF(($J9       =0),0,((($L9       -$J9       )/$J9       )*100))</f>
        <v>-78.830992297236065</v>
      </c>
      <c r="S9" s="21">
        <f>IF(($K9       =0),0,((($M9       -$K9       )/$K9       )*100))</f>
        <v>-77.107981375453022</v>
      </c>
      <c r="T9" s="20">
        <f>IF(($E9       =0),0,(($P9       /$E9       )*100))</f>
        <v>79.5259977338537</v>
      </c>
      <c r="U9" s="22">
        <f>IF(($E9       =0),0,(($Q9       /$E9       )*100))</f>
        <v>80.143012715598644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25052000</v>
      </c>
      <c r="C10" s="42">
        <v>3795000</v>
      </c>
      <c r="D10" s="42"/>
      <c r="E10" s="42">
        <f t="shared" ref="E10:E41" si="4">$B10      +$C10      +$D10</f>
        <v>28847000</v>
      </c>
      <c r="F10" s="43">
        <v>28847000</v>
      </c>
      <c r="G10" s="44">
        <v>28847000</v>
      </c>
      <c r="H10" s="43">
        <v>11896000</v>
      </c>
      <c r="I10" s="44">
        <v>11895957</v>
      </c>
      <c r="J10" s="43">
        <v>10200000</v>
      </c>
      <c r="K10" s="44">
        <v>10247301</v>
      </c>
      <c r="L10" s="43">
        <v>1850000</v>
      </c>
      <c r="M10" s="44">
        <v>1850451</v>
      </c>
      <c r="N10" s="43"/>
      <c r="O10" s="44"/>
      <c r="P10" s="43">
        <f t="shared" ref="P10:P41" si="5">$H10      +$J10      +$L10      +$N10</f>
        <v>23946000</v>
      </c>
      <c r="Q10" s="44">
        <f t="shared" ref="Q10:Q41" si="6">$I10      +$K10      +$M10      +$O10</f>
        <v>23993709</v>
      </c>
      <c r="R10" s="24">
        <f t="shared" ref="R10:R41" si="7">IF(($J10      =0),0,((($L10      -$J10      )/$J10      )*100))</f>
        <v>-81.862745098039213</v>
      </c>
      <c r="S10" s="25">
        <f t="shared" ref="S10:S41" si="8">IF(($K10      =0),0,((($M10      -$K10      )/$K10      )*100))</f>
        <v>-81.942064549484783</v>
      </c>
      <c r="T10" s="24">
        <f t="shared" ref="T10:T41" si="9">IF(($E10      =0),0,(($P10      /$E10      )*100))</f>
        <v>83.010365029292473</v>
      </c>
      <c r="U10" s="26">
        <f t="shared" ref="U10:U41" si="10">IF(($E10      =0),0,(($Q10      /$E10      )*100))</f>
        <v>83.175751377959585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2925000</v>
      </c>
      <c r="C13" s="42"/>
      <c r="D13" s="42"/>
      <c r="E13" s="42">
        <f t="shared" si="4"/>
        <v>2925000</v>
      </c>
      <c r="F13" s="43">
        <v>2925000</v>
      </c>
      <c r="G13" s="44">
        <v>2925000</v>
      </c>
      <c r="H13" s="43"/>
      <c r="I13" s="44"/>
      <c r="J13" s="43">
        <v>835000</v>
      </c>
      <c r="K13" s="44">
        <v>792538</v>
      </c>
      <c r="L13" s="43">
        <v>486000</v>
      </c>
      <c r="M13" s="44">
        <v>676791</v>
      </c>
      <c r="N13" s="43"/>
      <c r="O13" s="44"/>
      <c r="P13" s="43">
        <f t="shared" si="5"/>
        <v>1321000</v>
      </c>
      <c r="Q13" s="44">
        <f t="shared" si="6"/>
        <v>1469329</v>
      </c>
      <c r="R13" s="24">
        <f t="shared" si="7"/>
        <v>-41.796407185628745</v>
      </c>
      <c r="S13" s="25">
        <f t="shared" si="8"/>
        <v>-14.604599400912008</v>
      </c>
      <c r="T13" s="24">
        <f t="shared" si="9"/>
        <v>45.162393162393158</v>
      </c>
      <c r="U13" s="26">
        <f t="shared" si="10"/>
        <v>50.233470085470088</v>
      </c>
      <c r="V13" s="43"/>
      <c r="W13" s="44"/>
    </row>
    <row r="14" spans="1:23" x14ac:dyDescent="0.2">
      <c r="A14" s="23" t="s">
        <v>40</v>
      </c>
      <c r="B14" s="42">
        <v>1000000</v>
      </c>
      <c r="C14" s="42">
        <v>-1000000</v>
      </c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3245000</v>
      </c>
      <c r="C28" s="39">
        <f t="shared" si="11"/>
        <v>2848000</v>
      </c>
      <c r="D28" s="39">
        <f t="shared" si="11"/>
        <v>0</v>
      </c>
      <c r="E28" s="39">
        <f t="shared" si="11"/>
        <v>6093000</v>
      </c>
      <c r="F28" s="40">
        <f t="shared" si="11"/>
        <v>6093000</v>
      </c>
      <c r="G28" s="41">
        <f t="shared" si="11"/>
        <v>6093000</v>
      </c>
      <c r="H28" s="40">
        <f t="shared" si="11"/>
        <v>514000</v>
      </c>
      <c r="I28" s="41">
        <f t="shared" si="11"/>
        <v>2907411</v>
      </c>
      <c r="J28" s="40">
        <f t="shared" si="11"/>
        <v>997000</v>
      </c>
      <c r="K28" s="41">
        <f t="shared" si="11"/>
        <v>12908220</v>
      </c>
      <c r="L28" s="40">
        <f t="shared" si="11"/>
        <v>667000</v>
      </c>
      <c r="M28" s="41">
        <f t="shared" si="11"/>
        <v>597143</v>
      </c>
      <c r="N28" s="40">
        <f t="shared" si="11"/>
        <v>0</v>
      </c>
      <c r="O28" s="41">
        <f t="shared" si="11"/>
        <v>0</v>
      </c>
      <c r="P28" s="40">
        <f t="shared" si="11"/>
        <v>2178000</v>
      </c>
      <c r="Q28" s="41">
        <f t="shared" si="11"/>
        <v>16412774</v>
      </c>
      <c r="R28" s="20">
        <f t="shared" si="7"/>
        <v>-33.099297893681047</v>
      </c>
      <c r="S28" s="21">
        <f t="shared" si="8"/>
        <v>-95.37393226951508</v>
      </c>
      <c r="T28" s="20">
        <f t="shared" si="9"/>
        <v>35.745937961595274</v>
      </c>
      <c r="U28" s="22">
        <f t="shared" si="10"/>
        <v>269.37098309535531</v>
      </c>
      <c r="V28" s="40">
        <f t="shared" ref="V28:W28" si="12">SUM(V29:V42)</f>
        <v>14211000</v>
      </c>
      <c r="W28" s="41">
        <f t="shared" si="12"/>
        <v>13273000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1600000</v>
      </c>
      <c r="C31" s="42"/>
      <c r="D31" s="42"/>
      <c r="E31" s="42">
        <f t="shared" si="4"/>
        <v>1600000</v>
      </c>
      <c r="F31" s="43">
        <v>1600000</v>
      </c>
      <c r="G31" s="44">
        <v>1600000</v>
      </c>
      <c r="H31" s="43">
        <v>277000</v>
      </c>
      <c r="I31" s="44">
        <v>276466</v>
      </c>
      <c r="J31" s="43">
        <v>666000</v>
      </c>
      <c r="K31" s="44">
        <v>666534</v>
      </c>
      <c r="L31" s="43">
        <v>402000</v>
      </c>
      <c r="M31" s="44">
        <v>401030</v>
      </c>
      <c r="N31" s="43"/>
      <c r="O31" s="44"/>
      <c r="P31" s="43">
        <f t="shared" si="5"/>
        <v>1345000</v>
      </c>
      <c r="Q31" s="44">
        <f t="shared" si="6"/>
        <v>1344030</v>
      </c>
      <c r="R31" s="24">
        <f t="shared" si="7"/>
        <v>-39.63963963963964</v>
      </c>
      <c r="S31" s="25">
        <f t="shared" si="8"/>
        <v>-39.833526871847496</v>
      </c>
      <c r="T31" s="24">
        <f t="shared" si="9"/>
        <v>84.0625</v>
      </c>
      <c r="U31" s="26">
        <f t="shared" si="10"/>
        <v>84.001874999999998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1645000</v>
      </c>
      <c r="C33" s="42"/>
      <c r="D33" s="42"/>
      <c r="E33" s="42">
        <f t="shared" si="4"/>
        <v>1645000</v>
      </c>
      <c r="F33" s="43">
        <v>1645000</v>
      </c>
      <c r="G33" s="44">
        <v>1645000</v>
      </c>
      <c r="H33" s="43">
        <v>237000</v>
      </c>
      <c r="I33" s="44">
        <v>186124</v>
      </c>
      <c r="J33" s="43">
        <v>331000</v>
      </c>
      <c r="K33" s="44">
        <v>382132</v>
      </c>
      <c r="L33" s="43">
        <v>265000</v>
      </c>
      <c r="M33" s="44">
        <v>196113</v>
      </c>
      <c r="N33" s="43"/>
      <c r="O33" s="44"/>
      <c r="P33" s="43">
        <f t="shared" si="5"/>
        <v>833000</v>
      </c>
      <c r="Q33" s="44">
        <f t="shared" si="6"/>
        <v>764369</v>
      </c>
      <c r="R33" s="24">
        <f t="shared" si="7"/>
        <v>-19.939577039274926</v>
      </c>
      <c r="S33" s="25">
        <f t="shared" si="8"/>
        <v>-48.679252195576403</v>
      </c>
      <c r="T33" s="24">
        <f t="shared" si="9"/>
        <v>50.638297872340424</v>
      </c>
      <c r="U33" s="26">
        <f t="shared" si="10"/>
        <v>46.466200607902735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2848000</v>
      </c>
      <c r="D37" s="42"/>
      <c r="E37" s="42">
        <f t="shared" si="4"/>
        <v>2848000</v>
      </c>
      <c r="F37" s="43">
        <v>2848000</v>
      </c>
      <c r="G37" s="44">
        <v>2848000</v>
      </c>
      <c r="H37" s="43"/>
      <c r="I37" s="44">
        <v>2444821</v>
      </c>
      <c r="J37" s="43"/>
      <c r="K37" s="44">
        <v>11859554</v>
      </c>
      <c r="L37" s="43"/>
      <c r="M37" s="44"/>
      <c r="N37" s="43"/>
      <c r="O37" s="44"/>
      <c r="P37" s="43">
        <f t="shared" si="5"/>
        <v>0</v>
      </c>
      <c r="Q37" s="44">
        <f t="shared" si="6"/>
        <v>14304375</v>
      </c>
      <c r="R37" s="24">
        <f t="shared" si="7"/>
        <v>0</v>
      </c>
      <c r="S37" s="25">
        <f t="shared" si="8"/>
        <v>-100</v>
      </c>
      <c r="T37" s="24">
        <f t="shared" si="9"/>
        <v>0</v>
      </c>
      <c r="U37" s="26">
        <f t="shared" si="10"/>
        <v>502.26035814606746</v>
      </c>
      <c r="V37" s="43">
        <v>14211000</v>
      </c>
      <c r="W37" s="44">
        <v>13273000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1000000</v>
      </c>
      <c r="C43" s="45">
        <f t="shared" si="20"/>
        <v>-1000000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1000000</v>
      </c>
      <c r="C44" s="39">
        <f t="shared" si="22"/>
        <v>-1000000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1000000</v>
      </c>
      <c r="C47" s="42">
        <v>-1000000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33222000</v>
      </c>
      <c r="C61" s="39">
        <f t="shared" si="26"/>
        <v>4643000</v>
      </c>
      <c r="D61" s="39">
        <f t="shared" si="26"/>
        <v>0</v>
      </c>
      <c r="E61" s="39">
        <f t="shared" si="26"/>
        <v>37865000</v>
      </c>
      <c r="F61" s="40">
        <f t="shared" si="26"/>
        <v>37865000</v>
      </c>
      <c r="G61" s="41">
        <f t="shared" si="26"/>
        <v>37865000</v>
      </c>
      <c r="H61" s="40">
        <f t="shared" si="26"/>
        <v>12410000</v>
      </c>
      <c r="I61" s="41">
        <f t="shared" si="26"/>
        <v>14803368</v>
      </c>
      <c r="J61" s="40">
        <f t="shared" si="26"/>
        <v>12032000</v>
      </c>
      <c r="K61" s="41">
        <f t="shared" si="26"/>
        <v>23948059</v>
      </c>
      <c r="L61" s="40">
        <f t="shared" si="26"/>
        <v>3003000</v>
      </c>
      <c r="M61" s="41">
        <f t="shared" si="26"/>
        <v>3124385</v>
      </c>
      <c r="N61" s="40">
        <f t="shared" si="26"/>
        <v>0</v>
      </c>
      <c r="O61" s="41">
        <f t="shared" si="26"/>
        <v>0</v>
      </c>
      <c r="P61" s="40">
        <f t="shared" si="26"/>
        <v>27445000</v>
      </c>
      <c r="Q61" s="41">
        <f t="shared" si="26"/>
        <v>41875812</v>
      </c>
      <c r="R61" s="20">
        <f t="shared" si="16"/>
        <v>-75.041555851063833</v>
      </c>
      <c r="S61" s="21">
        <f t="shared" si="17"/>
        <v>-86.953493809247746</v>
      </c>
      <c r="T61" s="20">
        <f t="shared" si="18"/>
        <v>72.481183150666837</v>
      </c>
      <c r="U61" s="22">
        <f t="shared" si="19"/>
        <v>110.59239931335006</v>
      </c>
      <c r="V61" s="40">
        <f t="shared" ref="V61:W61" si="27">+V8+V43</f>
        <v>14211000</v>
      </c>
      <c r="W61" s="41">
        <f t="shared" si="27"/>
        <v>13273000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33222000</v>
      </c>
      <c r="C65" s="48">
        <f t="shared" si="30"/>
        <v>4643000</v>
      </c>
      <c r="D65" s="48">
        <f t="shared" si="30"/>
        <v>0</v>
      </c>
      <c r="E65" s="48">
        <f t="shared" si="30"/>
        <v>37865000</v>
      </c>
      <c r="F65" s="49">
        <f t="shared" si="30"/>
        <v>37865000</v>
      </c>
      <c r="G65" s="50">
        <f t="shared" si="30"/>
        <v>37865000</v>
      </c>
      <c r="H65" s="49">
        <f t="shared" si="30"/>
        <v>12410000</v>
      </c>
      <c r="I65" s="50">
        <f t="shared" si="30"/>
        <v>14803368</v>
      </c>
      <c r="J65" s="49">
        <f t="shared" si="30"/>
        <v>12032000</v>
      </c>
      <c r="K65" s="50">
        <f t="shared" si="30"/>
        <v>23948059</v>
      </c>
      <c r="L65" s="49">
        <f t="shared" si="30"/>
        <v>3003000</v>
      </c>
      <c r="M65" s="51">
        <f t="shared" si="30"/>
        <v>3124385</v>
      </c>
      <c r="N65" s="49">
        <f t="shared" si="30"/>
        <v>0</v>
      </c>
      <c r="O65" s="50">
        <f t="shared" si="30"/>
        <v>0</v>
      </c>
      <c r="P65" s="49">
        <f t="shared" si="30"/>
        <v>27445000</v>
      </c>
      <c r="Q65" s="50">
        <f t="shared" si="30"/>
        <v>41875812</v>
      </c>
      <c r="R65" s="34">
        <f t="shared" si="16"/>
        <v>-75.041555851063833</v>
      </c>
      <c r="S65" s="35">
        <f t="shared" si="17"/>
        <v>-86.953493809247746</v>
      </c>
      <c r="T65" s="34">
        <f t="shared" si="18"/>
        <v>72.481183150666837</v>
      </c>
      <c r="U65" s="35">
        <f t="shared" si="19"/>
        <v>110.59239931335006</v>
      </c>
      <c r="V65" s="49">
        <f>+V61+V62</f>
        <v>14211000</v>
      </c>
      <c r="W65" s="50">
        <f>+W61+W62</f>
        <v>13273000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44596000</v>
      </c>
      <c r="C8" s="36">
        <f t="shared" si="0"/>
        <v>-4073000</v>
      </c>
      <c r="D8" s="36">
        <f t="shared" si="0"/>
        <v>0</v>
      </c>
      <c r="E8" s="36">
        <f t="shared" si="0"/>
        <v>40523000</v>
      </c>
      <c r="F8" s="37">
        <f t="shared" si="0"/>
        <v>42823000</v>
      </c>
      <c r="G8" s="38">
        <f t="shared" si="0"/>
        <v>40523000</v>
      </c>
      <c r="H8" s="37">
        <f t="shared" si="0"/>
        <v>3638000</v>
      </c>
      <c r="I8" s="38">
        <f t="shared" si="0"/>
        <v>3186876</v>
      </c>
      <c r="J8" s="37">
        <f t="shared" si="0"/>
        <v>10990000</v>
      </c>
      <c r="K8" s="38">
        <f t="shared" si="0"/>
        <v>11109421</v>
      </c>
      <c r="L8" s="37">
        <f t="shared" si="0"/>
        <v>969000</v>
      </c>
      <c r="M8" s="38">
        <f t="shared" si="0"/>
        <v>782630</v>
      </c>
      <c r="N8" s="37">
        <f t="shared" si="0"/>
        <v>0</v>
      </c>
      <c r="O8" s="38">
        <f t="shared" si="0"/>
        <v>0</v>
      </c>
      <c r="P8" s="37">
        <f t="shared" si="0"/>
        <v>15597000</v>
      </c>
      <c r="Q8" s="38">
        <f t="shared" si="0"/>
        <v>15078927</v>
      </c>
      <c r="R8" s="16">
        <f>IF(($J8       =0),0,((($L8       -$J8       )/$J8       )*100))</f>
        <v>-91.182893539581428</v>
      </c>
      <c r="S8" s="17">
        <f>IF(($K8       =0),0,((($M8       -$K8       )/$K8       )*100))</f>
        <v>-92.955258424358931</v>
      </c>
      <c r="T8" s="16">
        <f>IF(($E8       =0),0,(($P8       /$E8       )*100))</f>
        <v>38.489253016805272</v>
      </c>
      <c r="U8" s="18">
        <f>IF(($E8       =0),0,(($Q8       /$E8       )*100))</f>
        <v>37.210786466944704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41233000</v>
      </c>
      <c r="C9" s="39">
        <f t="shared" si="2"/>
        <v>-4073000</v>
      </c>
      <c r="D9" s="39">
        <f t="shared" si="2"/>
        <v>0</v>
      </c>
      <c r="E9" s="39">
        <f t="shared" si="2"/>
        <v>37160000</v>
      </c>
      <c r="F9" s="40">
        <f t="shared" si="2"/>
        <v>39460000</v>
      </c>
      <c r="G9" s="41">
        <f t="shared" si="2"/>
        <v>37160000</v>
      </c>
      <c r="H9" s="40">
        <f t="shared" si="2"/>
        <v>3141000</v>
      </c>
      <c r="I9" s="41">
        <f t="shared" si="2"/>
        <v>2690094</v>
      </c>
      <c r="J9" s="40">
        <f t="shared" si="2"/>
        <v>9966000</v>
      </c>
      <c r="K9" s="41">
        <f t="shared" si="2"/>
        <v>9831052</v>
      </c>
      <c r="L9" s="40">
        <f t="shared" si="2"/>
        <v>151000</v>
      </c>
      <c r="M9" s="41">
        <f t="shared" si="2"/>
        <v>79383</v>
      </c>
      <c r="N9" s="40">
        <f t="shared" si="2"/>
        <v>0</v>
      </c>
      <c r="O9" s="41">
        <f t="shared" si="2"/>
        <v>0</v>
      </c>
      <c r="P9" s="40">
        <f t="shared" si="2"/>
        <v>13258000</v>
      </c>
      <c r="Q9" s="41">
        <f t="shared" si="2"/>
        <v>12600529</v>
      </c>
      <c r="R9" s="20">
        <f>IF(($J9       =0),0,((($L9       -$J9       )/$J9       )*100))</f>
        <v>-98.484848484848484</v>
      </c>
      <c r="S9" s="21">
        <f>IF(($K9       =0),0,((($M9       -$K9       )/$K9       )*100))</f>
        <v>-99.192527920714895</v>
      </c>
      <c r="T9" s="20">
        <f>IF(($E9       =0),0,(($P9       /$E9       )*100))</f>
        <v>35.678148546824545</v>
      </c>
      <c r="U9" s="22">
        <f>IF(($E9       =0),0,(($Q9       /$E9       )*100))</f>
        <v>33.908850914962322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30320000</v>
      </c>
      <c r="C10" s="42">
        <v>-66000</v>
      </c>
      <c r="D10" s="42"/>
      <c r="E10" s="42">
        <f t="shared" ref="E10:E41" si="4">$B10      +$C10      +$D10</f>
        <v>30254000</v>
      </c>
      <c r="F10" s="43">
        <v>30254000</v>
      </c>
      <c r="G10" s="44">
        <v>30254000</v>
      </c>
      <c r="H10" s="43">
        <v>2812000</v>
      </c>
      <c r="I10" s="44">
        <v>2680664</v>
      </c>
      <c r="J10" s="43">
        <v>9637000</v>
      </c>
      <c r="K10" s="44">
        <v>9831052</v>
      </c>
      <c r="L10" s="43">
        <v>151000</v>
      </c>
      <c r="M10" s="44">
        <v>79383</v>
      </c>
      <c r="N10" s="43"/>
      <c r="O10" s="44"/>
      <c r="P10" s="43">
        <f t="shared" ref="P10:P41" si="5">$H10      +$J10      +$L10      +$N10</f>
        <v>12600000</v>
      </c>
      <c r="Q10" s="44">
        <f t="shared" ref="Q10:Q41" si="6">$I10      +$K10      +$M10      +$O10</f>
        <v>12591099</v>
      </c>
      <c r="R10" s="24">
        <f t="shared" ref="R10:R41" si="7">IF(($J10      =0),0,((($L10      -$J10      )/$J10      )*100))</f>
        <v>-98.433122340977491</v>
      </c>
      <c r="S10" s="25">
        <f t="shared" ref="S10:S41" si="8">IF(($K10      =0),0,((($M10      -$K10      )/$K10      )*100))</f>
        <v>-99.192527920714895</v>
      </c>
      <c r="T10" s="24">
        <f t="shared" ref="T10:T41" si="9">IF(($E10      =0),0,(($P10      /$E10      )*100))</f>
        <v>41.647385469689958</v>
      </c>
      <c r="U10" s="26">
        <f t="shared" ref="U10:U41" si="10">IF(($E10      =0),0,(($Q10      /$E10      )*100))</f>
        <v>41.617964566668867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5913000</v>
      </c>
      <c r="C13" s="42">
        <v>-1707000</v>
      </c>
      <c r="D13" s="42"/>
      <c r="E13" s="42">
        <f t="shared" si="4"/>
        <v>4206000</v>
      </c>
      <c r="F13" s="43">
        <v>4206000</v>
      </c>
      <c r="G13" s="44">
        <v>4206000</v>
      </c>
      <c r="H13" s="43">
        <v>329000</v>
      </c>
      <c r="I13" s="44"/>
      <c r="J13" s="43">
        <v>329000</v>
      </c>
      <c r="K13" s="44"/>
      <c r="L13" s="43"/>
      <c r="M13" s="44"/>
      <c r="N13" s="43"/>
      <c r="O13" s="44"/>
      <c r="P13" s="43">
        <f t="shared" si="5"/>
        <v>658000</v>
      </c>
      <c r="Q13" s="44">
        <f t="shared" si="6"/>
        <v>0</v>
      </c>
      <c r="R13" s="24">
        <f t="shared" si="7"/>
        <v>-100</v>
      </c>
      <c r="S13" s="25">
        <f t="shared" si="8"/>
        <v>0</v>
      </c>
      <c r="T13" s="24">
        <f t="shared" si="9"/>
        <v>15.644317641464575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5000000</v>
      </c>
      <c r="C23" s="42">
        <v>-2300000</v>
      </c>
      <c r="D23" s="42"/>
      <c r="E23" s="42">
        <f t="shared" si="4"/>
        <v>2700000</v>
      </c>
      <c r="F23" s="43">
        <v>5000000</v>
      </c>
      <c r="G23" s="44">
        <v>2700000</v>
      </c>
      <c r="H23" s="43"/>
      <c r="I23" s="44">
        <v>9430</v>
      </c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9430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0.34925925925925927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3363000</v>
      </c>
      <c r="C28" s="39">
        <f t="shared" si="11"/>
        <v>0</v>
      </c>
      <c r="D28" s="39">
        <f t="shared" si="11"/>
        <v>0</v>
      </c>
      <c r="E28" s="39">
        <f t="shared" si="11"/>
        <v>3363000</v>
      </c>
      <c r="F28" s="40">
        <f t="shared" si="11"/>
        <v>3363000</v>
      </c>
      <c r="G28" s="41">
        <f t="shared" si="11"/>
        <v>3363000</v>
      </c>
      <c r="H28" s="40">
        <f t="shared" si="11"/>
        <v>497000</v>
      </c>
      <c r="I28" s="41">
        <f t="shared" si="11"/>
        <v>496782</v>
      </c>
      <c r="J28" s="40">
        <f t="shared" si="11"/>
        <v>1024000</v>
      </c>
      <c r="K28" s="41">
        <f t="shared" si="11"/>
        <v>1278369</v>
      </c>
      <c r="L28" s="40">
        <f t="shared" si="11"/>
        <v>818000</v>
      </c>
      <c r="M28" s="41">
        <f t="shared" si="11"/>
        <v>703247</v>
      </c>
      <c r="N28" s="40">
        <f t="shared" si="11"/>
        <v>0</v>
      </c>
      <c r="O28" s="41">
        <f t="shared" si="11"/>
        <v>0</v>
      </c>
      <c r="P28" s="40">
        <f t="shared" si="11"/>
        <v>2339000</v>
      </c>
      <c r="Q28" s="41">
        <f t="shared" si="11"/>
        <v>2478398</v>
      </c>
      <c r="R28" s="20">
        <f t="shared" si="7"/>
        <v>-20.1171875</v>
      </c>
      <c r="S28" s="21">
        <f t="shared" si="8"/>
        <v>-44.988731735516112</v>
      </c>
      <c r="T28" s="20">
        <f t="shared" si="9"/>
        <v>69.550996134403803</v>
      </c>
      <c r="U28" s="22">
        <f t="shared" si="10"/>
        <v>73.696045197740119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307000</v>
      </c>
      <c r="I31" s="44">
        <v>307302</v>
      </c>
      <c r="J31" s="43">
        <v>593000</v>
      </c>
      <c r="K31" s="44">
        <v>652714</v>
      </c>
      <c r="L31" s="43">
        <v>459000</v>
      </c>
      <c r="M31" s="44">
        <v>459019</v>
      </c>
      <c r="N31" s="43"/>
      <c r="O31" s="44"/>
      <c r="P31" s="43">
        <f t="shared" si="5"/>
        <v>1359000</v>
      </c>
      <c r="Q31" s="44">
        <f t="shared" si="6"/>
        <v>1419035</v>
      </c>
      <c r="R31" s="24">
        <f t="shared" si="7"/>
        <v>-22.596964586846543</v>
      </c>
      <c r="S31" s="25">
        <f t="shared" si="8"/>
        <v>-29.675324874294102</v>
      </c>
      <c r="T31" s="24">
        <f t="shared" si="9"/>
        <v>75.5</v>
      </c>
      <c r="U31" s="26">
        <f t="shared" si="10"/>
        <v>78.835277777777776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1563000</v>
      </c>
      <c r="C33" s="42"/>
      <c r="D33" s="42"/>
      <c r="E33" s="42">
        <f t="shared" si="4"/>
        <v>1563000</v>
      </c>
      <c r="F33" s="43">
        <v>1563000</v>
      </c>
      <c r="G33" s="44">
        <v>1563000</v>
      </c>
      <c r="H33" s="43">
        <v>190000</v>
      </c>
      <c r="I33" s="44">
        <v>189480</v>
      </c>
      <c r="J33" s="43">
        <v>431000</v>
      </c>
      <c r="K33" s="44">
        <v>625655</v>
      </c>
      <c r="L33" s="43">
        <v>359000</v>
      </c>
      <c r="M33" s="44">
        <v>244228</v>
      </c>
      <c r="N33" s="43"/>
      <c r="O33" s="44"/>
      <c r="P33" s="43">
        <f t="shared" si="5"/>
        <v>980000</v>
      </c>
      <c r="Q33" s="44">
        <f t="shared" si="6"/>
        <v>1059363</v>
      </c>
      <c r="R33" s="24">
        <f t="shared" si="7"/>
        <v>-16.705336426914151</v>
      </c>
      <c r="S33" s="25">
        <f t="shared" si="8"/>
        <v>-60.96442927811654</v>
      </c>
      <c r="T33" s="24">
        <f t="shared" si="9"/>
        <v>62.699936020473444</v>
      </c>
      <c r="U33" s="26">
        <f t="shared" si="10"/>
        <v>67.777543186180424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4649000</v>
      </c>
      <c r="C43" s="45">
        <f t="shared" si="20"/>
        <v>2079000</v>
      </c>
      <c r="D43" s="45">
        <f t="shared" si="20"/>
        <v>0</v>
      </c>
      <c r="E43" s="45">
        <f t="shared" si="20"/>
        <v>6728000</v>
      </c>
      <c r="F43" s="46">
        <f t="shared" si="20"/>
        <v>4649000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4649000</v>
      </c>
      <c r="C44" s="39">
        <f t="shared" si="22"/>
        <v>2079000</v>
      </c>
      <c r="D44" s="39">
        <f t="shared" si="22"/>
        <v>0</v>
      </c>
      <c r="E44" s="39">
        <f t="shared" si="22"/>
        <v>6728000</v>
      </c>
      <c r="F44" s="40">
        <f t="shared" si="22"/>
        <v>4649000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4649000</v>
      </c>
      <c r="C46" s="42">
        <v>2079000</v>
      </c>
      <c r="D46" s="42"/>
      <c r="E46" s="42">
        <f t="shared" si="13"/>
        <v>6728000</v>
      </c>
      <c r="F46" s="43">
        <v>4649000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49245000</v>
      </c>
      <c r="C61" s="39">
        <f t="shared" si="26"/>
        <v>-1994000</v>
      </c>
      <c r="D61" s="39">
        <f t="shared" si="26"/>
        <v>0</v>
      </c>
      <c r="E61" s="39">
        <f t="shared" si="26"/>
        <v>47251000</v>
      </c>
      <c r="F61" s="40">
        <f t="shared" si="26"/>
        <v>47472000</v>
      </c>
      <c r="G61" s="41">
        <f t="shared" si="26"/>
        <v>40523000</v>
      </c>
      <c r="H61" s="40">
        <f t="shared" si="26"/>
        <v>3638000</v>
      </c>
      <c r="I61" s="41">
        <f t="shared" si="26"/>
        <v>3186876</v>
      </c>
      <c r="J61" s="40">
        <f t="shared" si="26"/>
        <v>10990000</v>
      </c>
      <c r="K61" s="41">
        <f t="shared" si="26"/>
        <v>11109421</v>
      </c>
      <c r="L61" s="40">
        <f t="shared" si="26"/>
        <v>969000</v>
      </c>
      <c r="M61" s="41">
        <f t="shared" si="26"/>
        <v>782630</v>
      </c>
      <c r="N61" s="40">
        <f t="shared" si="26"/>
        <v>0</v>
      </c>
      <c r="O61" s="41">
        <f t="shared" si="26"/>
        <v>0</v>
      </c>
      <c r="P61" s="40">
        <f t="shared" si="26"/>
        <v>15597000</v>
      </c>
      <c r="Q61" s="41">
        <f t="shared" si="26"/>
        <v>15078927</v>
      </c>
      <c r="R61" s="20">
        <f t="shared" si="16"/>
        <v>-91.182893539581428</v>
      </c>
      <c r="S61" s="21">
        <f t="shared" si="17"/>
        <v>-92.955258424358931</v>
      </c>
      <c r="T61" s="20">
        <f t="shared" si="18"/>
        <v>33.008825210048464</v>
      </c>
      <c r="U61" s="22">
        <f t="shared" si="19"/>
        <v>31.912397621214367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49245000</v>
      </c>
      <c r="C65" s="48">
        <f t="shared" si="30"/>
        <v>-1994000</v>
      </c>
      <c r="D65" s="48">
        <f t="shared" si="30"/>
        <v>0</v>
      </c>
      <c r="E65" s="48">
        <f t="shared" si="30"/>
        <v>47251000</v>
      </c>
      <c r="F65" s="49">
        <f t="shared" si="30"/>
        <v>47472000</v>
      </c>
      <c r="G65" s="50">
        <f t="shared" si="30"/>
        <v>40523000</v>
      </c>
      <c r="H65" s="49">
        <f t="shared" si="30"/>
        <v>3638000</v>
      </c>
      <c r="I65" s="50">
        <f t="shared" si="30"/>
        <v>3186876</v>
      </c>
      <c r="J65" s="49">
        <f t="shared" si="30"/>
        <v>10990000</v>
      </c>
      <c r="K65" s="50">
        <f t="shared" si="30"/>
        <v>11109421</v>
      </c>
      <c r="L65" s="49">
        <f t="shared" si="30"/>
        <v>969000</v>
      </c>
      <c r="M65" s="51">
        <f t="shared" si="30"/>
        <v>782630</v>
      </c>
      <c r="N65" s="49">
        <f t="shared" si="30"/>
        <v>0</v>
      </c>
      <c r="O65" s="50">
        <f t="shared" si="30"/>
        <v>0</v>
      </c>
      <c r="P65" s="49">
        <f t="shared" si="30"/>
        <v>15597000</v>
      </c>
      <c r="Q65" s="50">
        <f t="shared" si="30"/>
        <v>15078927</v>
      </c>
      <c r="R65" s="34">
        <f t="shared" si="16"/>
        <v>-91.182893539581428</v>
      </c>
      <c r="S65" s="35">
        <f t="shared" si="17"/>
        <v>-92.955258424358931</v>
      </c>
      <c r="T65" s="34">
        <f t="shared" si="18"/>
        <v>33.008825210048464</v>
      </c>
      <c r="U65" s="35">
        <f t="shared" si="19"/>
        <v>31.912397621214367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56097000</v>
      </c>
      <c r="C8" s="36">
        <f t="shared" si="0"/>
        <v>-2108000</v>
      </c>
      <c r="D8" s="36">
        <f t="shared" si="0"/>
        <v>0</v>
      </c>
      <c r="E8" s="36">
        <f t="shared" si="0"/>
        <v>53989000</v>
      </c>
      <c r="F8" s="37">
        <f t="shared" si="0"/>
        <v>56064000</v>
      </c>
      <c r="G8" s="38">
        <f t="shared" si="0"/>
        <v>53989000</v>
      </c>
      <c r="H8" s="37">
        <f t="shared" si="0"/>
        <v>5064000</v>
      </c>
      <c r="I8" s="38">
        <f t="shared" si="0"/>
        <v>727030</v>
      </c>
      <c r="J8" s="37">
        <f t="shared" si="0"/>
        <v>25107000</v>
      </c>
      <c r="K8" s="38">
        <f t="shared" si="0"/>
        <v>21166496</v>
      </c>
      <c r="L8" s="37">
        <f t="shared" si="0"/>
        <v>8713000</v>
      </c>
      <c r="M8" s="38">
        <f t="shared" si="0"/>
        <v>10528684</v>
      </c>
      <c r="N8" s="37">
        <f t="shared" si="0"/>
        <v>0</v>
      </c>
      <c r="O8" s="38">
        <f t="shared" si="0"/>
        <v>0</v>
      </c>
      <c r="P8" s="37">
        <f t="shared" si="0"/>
        <v>38884000</v>
      </c>
      <c r="Q8" s="38">
        <f t="shared" si="0"/>
        <v>32422210</v>
      </c>
      <c r="R8" s="16">
        <f>IF(($J8       =0),0,((($L8       -$J8       )/$J8       )*100))</f>
        <v>-65.296530847970686</v>
      </c>
      <c r="S8" s="17">
        <f>IF(($K8       =0),0,((($M8       -$K8       )/$K8       )*100))</f>
        <v>-50.257784755681811</v>
      </c>
      <c r="T8" s="16">
        <f>IF(($E8       =0),0,(($P8       /$E8       )*100))</f>
        <v>72.022078571560883</v>
      </c>
      <c r="U8" s="18">
        <f>IF(($E8       =0),0,(($Q8       /$E8       )*100))</f>
        <v>60.053362722035978</v>
      </c>
      <c r="V8" s="37">
        <f t="shared" ref="V8:W8" si="1">+V9+V28</f>
        <v>4113000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52499000</v>
      </c>
      <c r="C9" s="39">
        <f t="shared" si="2"/>
        <v>-2108000</v>
      </c>
      <c r="D9" s="39">
        <f t="shared" si="2"/>
        <v>0</v>
      </c>
      <c r="E9" s="39">
        <f t="shared" si="2"/>
        <v>50391000</v>
      </c>
      <c r="F9" s="40">
        <f t="shared" si="2"/>
        <v>52466000</v>
      </c>
      <c r="G9" s="41">
        <f t="shared" si="2"/>
        <v>50391000</v>
      </c>
      <c r="H9" s="40">
        <f t="shared" si="2"/>
        <v>4363000</v>
      </c>
      <c r="I9" s="41">
        <f t="shared" si="2"/>
        <v>103694</v>
      </c>
      <c r="J9" s="40">
        <f t="shared" si="2"/>
        <v>24322000</v>
      </c>
      <c r="K9" s="41">
        <f t="shared" si="2"/>
        <v>20381403</v>
      </c>
      <c r="L9" s="40">
        <f t="shared" si="2"/>
        <v>8035000</v>
      </c>
      <c r="M9" s="41">
        <f t="shared" si="2"/>
        <v>9850171</v>
      </c>
      <c r="N9" s="40">
        <f t="shared" si="2"/>
        <v>0</v>
      </c>
      <c r="O9" s="41">
        <f t="shared" si="2"/>
        <v>0</v>
      </c>
      <c r="P9" s="40">
        <f t="shared" si="2"/>
        <v>36720000</v>
      </c>
      <c r="Q9" s="41">
        <f t="shared" si="2"/>
        <v>30335268</v>
      </c>
      <c r="R9" s="20">
        <f>IF(($J9       =0),0,((($L9       -$J9       )/$J9       )*100))</f>
        <v>-66.964065455143498</v>
      </c>
      <c r="S9" s="21">
        <f>IF(($K9       =0),0,((($M9       -$K9       )/$K9       )*100))</f>
        <v>-51.670790278765402</v>
      </c>
      <c r="T9" s="20">
        <f>IF(($E9       =0),0,(($P9       /$E9       )*100))</f>
        <v>72.870155384890154</v>
      </c>
      <c r="U9" s="22">
        <f>IF(($E9       =0),0,(($Q9       /$E9       )*100))</f>
        <v>60.199773769125443</v>
      </c>
      <c r="V9" s="40">
        <f t="shared" ref="V9:W9" si="3">SUM(V10:V27)</f>
        <v>3685000</v>
      </c>
      <c r="W9" s="41">
        <f t="shared" si="3"/>
        <v>0</v>
      </c>
    </row>
    <row r="10" spans="1:23" x14ac:dyDescent="0.2">
      <c r="A10" s="23" t="s">
        <v>36</v>
      </c>
      <c r="B10" s="42">
        <v>25165000</v>
      </c>
      <c r="C10" s="42">
        <v>-33000</v>
      </c>
      <c r="D10" s="42"/>
      <c r="E10" s="42">
        <f t="shared" ref="E10:E41" si="4">$B10      +$C10      +$D10</f>
        <v>25132000</v>
      </c>
      <c r="F10" s="43">
        <v>25132000</v>
      </c>
      <c r="G10" s="44">
        <v>25132000</v>
      </c>
      <c r="H10" s="43">
        <v>46000</v>
      </c>
      <c r="I10" s="44">
        <v>46394</v>
      </c>
      <c r="J10" s="43">
        <v>13242000</v>
      </c>
      <c r="K10" s="44">
        <v>11521732</v>
      </c>
      <c r="L10" s="43">
        <v>6986000</v>
      </c>
      <c r="M10" s="44">
        <v>6435889</v>
      </c>
      <c r="N10" s="43"/>
      <c r="O10" s="44"/>
      <c r="P10" s="43">
        <f t="shared" ref="P10:P41" si="5">$H10      +$J10      +$L10      +$N10</f>
        <v>20274000</v>
      </c>
      <c r="Q10" s="44">
        <f t="shared" ref="Q10:Q41" si="6">$I10      +$K10      +$M10      +$O10</f>
        <v>18004015</v>
      </c>
      <c r="R10" s="24">
        <f t="shared" ref="R10:R41" si="7">IF(($J10      =0),0,((($L10      -$J10      )/$J10      )*100))</f>
        <v>-47.243618788702612</v>
      </c>
      <c r="S10" s="25">
        <f t="shared" ref="S10:S41" si="8">IF(($K10      =0),0,((($M10      -$K10      )/$K10      )*100))</f>
        <v>-44.141306185563074</v>
      </c>
      <c r="T10" s="24">
        <f t="shared" ref="T10:T41" si="9">IF(($E10      =0),0,(($P10      /$E10      )*100))</f>
        <v>80.670062072258474</v>
      </c>
      <c r="U10" s="26">
        <f t="shared" ref="U10:U41" si="10">IF(($E10      =0),0,(($Q10      /$E10      )*100))</f>
        <v>71.63781235078784</v>
      </c>
      <c r="V10" s="43">
        <v>3685000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19334000</v>
      </c>
      <c r="C13" s="42"/>
      <c r="D13" s="42"/>
      <c r="E13" s="42">
        <f t="shared" si="4"/>
        <v>19334000</v>
      </c>
      <c r="F13" s="43">
        <v>19334000</v>
      </c>
      <c r="G13" s="44">
        <v>19334000</v>
      </c>
      <c r="H13" s="43">
        <v>4170000</v>
      </c>
      <c r="I13" s="44"/>
      <c r="J13" s="43">
        <v>10830000</v>
      </c>
      <c r="K13" s="44">
        <v>8642951</v>
      </c>
      <c r="L13" s="43"/>
      <c r="M13" s="44">
        <v>1711196</v>
      </c>
      <c r="N13" s="43"/>
      <c r="O13" s="44"/>
      <c r="P13" s="43">
        <f t="shared" si="5"/>
        <v>15000000</v>
      </c>
      <c r="Q13" s="44">
        <f t="shared" si="6"/>
        <v>10354147</v>
      </c>
      <c r="R13" s="24">
        <f t="shared" si="7"/>
        <v>-100</v>
      </c>
      <c r="S13" s="25">
        <f t="shared" si="8"/>
        <v>-80.201253021103554</v>
      </c>
      <c r="T13" s="24">
        <f t="shared" si="9"/>
        <v>77.583531602358534</v>
      </c>
      <c r="U13" s="26">
        <f t="shared" si="10"/>
        <v>53.554086065997723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8000000</v>
      </c>
      <c r="C23" s="42">
        <v>-2075000</v>
      </c>
      <c r="D23" s="42"/>
      <c r="E23" s="42">
        <f t="shared" si="4"/>
        <v>5925000</v>
      </c>
      <c r="F23" s="43">
        <v>8000000</v>
      </c>
      <c r="G23" s="44">
        <v>5925000</v>
      </c>
      <c r="H23" s="43">
        <v>147000</v>
      </c>
      <c r="I23" s="44">
        <v>57300</v>
      </c>
      <c r="J23" s="43">
        <v>250000</v>
      </c>
      <c r="K23" s="44">
        <v>216720</v>
      </c>
      <c r="L23" s="43">
        <v>1049000</v>
      </c>
      <c r="M23" s="44">
        <v>1703086</v>
      </c>
      <c r="N23" s="43"/>
      <c r="O23" s="44"/>
      <c r="P23" s="43">
        <f t="shared" si="5"/>
        <v>1446000</v>
      </c>
      <c r="Q23" s="44">
        <f t="shared" si="6"/>
        <v>1977106</v>
      </c>
      <c r="R23" s="24">
        <f t="shared" si="7"/>
        <v>319.60000000000002</v>
      </c>
      <c r="S23" s="25">
        <f t="shared" si="8"/>
        <v>685.8462532299742</v>
      </c>
      <c r="T23" s="24">
        <f t="shared" si="9"/>
        <v>24.405063291139239</v>
      </c>
      <c r="U23" s="26">
        <f t="shared" si="10"/>
        <v>33.368877637130801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3598000</v>
      </c>
      <c r="C28" s="39">
        <f t="shared" si="11"/>
        <v>0</v>
      </c>
      <c r="D28" s="39">
        <f t="shared" si="11"/>
        <v>0</v>
      </c>
      <c r="E28" s="39">
        <f t="shared" si="11"/>
        <v>3598000</v>
      </c>
      <c r="F28" s="40">
        <f t="shared" si="11"/>
        <v>3598000</v>
      </c>
      <c r="G28" s="41">
        <f t="shared" si="11"/>
        <v>3598000</v>
      </c>
      <c r="H28" s="40">
        <f t="shared" si="11"/>
        <v>701000</v>
      </c>
      <c r="I28" s="41">
        <f t="shared" si="11"/>
        <v>623336</v>
      </c>
      <c r="J28" s="40">
        <f t="shared" si="11"/>
        <v>785000</v>
      </c>
      <c r="K28" s="41">
        <f t="shared" si="11"/>
        <v>785093</v>
      </c>
      <c r="L28" s="40">
        <f t="shared" si="11"/>
        <v>678000</v>
      </c>
      <c r="M28" s="41">
        <f t="shared" si="11"/>
        <v>678513</v>
      </c>
      <c r="N28" s="40">
        <f t="shared" si="11"/>
        <v>0</v>
      </c>
      <c r="O28" s="41">
        <f t="shared" si="11"/>
        <v>0</v>
      </c>
      <c r="P28" s="40">
        <f t="shared" si="11"/>
        <v>2164000</v>
      </c>
      <c r="Q28" s="41">
        <f t="shared" si="11"/>
        <v>2086942</v>
      </c>
      <c r="R28" s="20">
        <f t="shared" si="7"/>
        <v>-13.630573248407643</v>
      </c>
      <c r="S28" s="21">
        <f t="shared" si="8"/>
        <v>-13.575461760581231</v>
      </c>
      <c r="T28" s="20">
        <f t="shared" si="9"/>
        <v>60.144524735964424</v>
      </c>
      <c r="U28" s="22">
        <f t="shared" si="10"/>
        <v>58.002834908282374</v>
      </c>
      <c r="V28" s="40">
        <f t="shared" ref="V28:W28" si="12">SUM(V29:V42)</f>
        <v>428000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305000</v>
      </c>
      <c r="I31" s="44">
        <v>226793</v>
      </c>
      <c r="J31" s="43">
        <v>243000</v>
      </c>
      <c r="K31" s="44">
        <v>243500</v>
      </c>
      <c r="L31" s="43">
        <v>193000</v>
      </c>
      <c r="M31" s="44">
        <v>193339</v>
      </c>
      <c r="N31" s="43"/>
      <c r="O31" s="44"/>
      <c r="P31" s="43">
        <f t="shared" si="5"/>
        <v>741000</v>
      </c>
      <c r="Q31" s="44">
        <f t="shared" si="6"/>
        <v>663632</v>
      </c>
      <c r="R31" s="24">
        <f t="shared" si="7"/>
        <v>-20.5761316872428</v>
      </c>
      <c r="S31" s="25">
        <f t="shared" si="8"/>
        <v>-20.599999999999998</v>
      </c>
      <c r="T31" s="24">
        <f t="shared" si="9"/>
        <v>43.588235294117645</v>
      </c>
      <c r="U31" s="26">
        <f t="shared" si="10"/>
        <v>39.037176470588236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1898000</v>
      </c>
      <c r="C33" s="42"/>
      <c r="D33" s="42"/>
      <c r="E33" s="42">
        <f t="shared" si="4"/>
        <v>1898000</v>
      </c>
      <c r="F33" s="43">
        <v>1898000</v>
      </c>
      <c r="G33" s="44">
        <v>1898000</v>
      </c>
      <c r="H33" s="43">
        <v>396000</v>
      </c>
      <c r="I33" s="44">
        <v>396543</v>
      </c>
      <c r="J33" s="43">
        <v>542000</v>
      </c>
      <c r="K33" s="44">
        <v>541593</v>
      </c>
      <c r="L33" s="43">
        <v>485000</v>
      </c>
      <c r="M33" s="44">
        <v>485174</v>
      </c>
      <c r="N33" s="43"/>
      <c r="O33" s="44"/>
      <c r="P33" s="43">
        <f t="shared" si="5"/>
        <v>1423000</v>
      </c>
      <c r="Q33" s="44">
        <f t="shared" si="6"/>
        <v>1423310</v>
      </c>
      <c r="R33" s="24">
        <f t="shared" si="7"/>
        <v>-10.516605166051662</v>
      </c>
      <c r="S33" s="25">
        <f t="shared" si="8"/>
        <v>-10.417232128184818</v>
      </c>
      <c r="T33" s="24">
        <f t="shared" si="9"/>
        <v>74.973656480505795</v>
      </c>
      <c r="U33" s="26">
        <f t="shared" si="10"/>
        <v>74.989989462592206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428000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56097000</v>
      </c>
      <c r="C61" s="39">
        <f t="shared" si="26"/>
        <v>-2108000</v>
      </c>
      <c r="D61" s="39">
        <f t="shared" si="26"/>
        <v>0</v>
      </c>
      <c r="E61" s="39">
        <f t="shared" si="26"/>
        <v>53989000</v>
      </c>
      <c r="F61" s="40">
        <f t="shared" si="26"/>
        <v>56064000</v>
      </c>
      <c r="G61" s="41">
        <f t="shared" si="26"/>
        <v>53989000</v>
      </c>
      <c r="H61" s="40">
        <f t="shared" si="26"/>
        <v>5064000</v>
      </c>
      <c r="I61" s="41">
        <f t="shared" si="26"/>
        <v>727030</v>
      </c>
      <c r="J61" s="40">
        <f t="shared" si="26"/>
        <v>25107000</v>
      </c>
      <c r="K61" s="41">
        <f t="shared" si="26"/>
        <v>21166496</v>
      </c>
      <c r="L61" s="40">
        <f t="shared" si="26"/>
        <v>8713000</v>
      </c>
      <c r="M61" s="41">
        <f t="shared" si="26"/>
        <v>10528684</v>
      </c>
      <c r="N61" s="40">
        <f t="shared" si="26"/>
        <v>0</v>
      </c>
      <c r="O61" s="41">
        <f t="shared" si="26"/>
        <v>0</v>
      </c>
      <c r="P61" s="40">
        <f t="shared" si="26"/>
        <v>38884000</v>
      </c>
      <c r="Q61" s="41">
        <f t="shared" si="26"/>
        <v>32422210</v>
      </c>
      <c r="R61" s="20">
        <f t="shared" si="16"/>
        <v>-65.296530847970686</v>
      </c>
      <c r="S61" s="21">
        <f t="shared" si="17"/>
        <v>-50.257784755681811</v>
      </c>
      <c r="T61" s="20">
        <f t="shared" si="18"/>
        <v>72.022078571560883</v>
      </c>
      <c r="U61" s="22">
        <f t="shared" si="19"/>
        <v>60.053362722035978</v>
      </c>
      <c r="V61" s="40">
        <f t="shared" ref="V61:W61" si="27">+V8+V43</f>
        <v>4113000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56097000</v>
      </c>
      <c r="C65" s="48">
        <f t="shared" si="30"/>
        <v>-2108000</v>
      </c>
      <c r="D65" s="48">
        <f t="shared" si="30"/>
        <v>0</v>
      </c>
      <c r="E65" s="48">
        <f t="shared" si="30"/>
        <v>53989000</v>
      </c>
      <c r="F65" s="49">
        <f t="shared" si="30"/>
        <v>56064000</v>
      </c>
      <c r="G65" s="50">
        <f t="shared" si="30"/>
        <v>53989000</v>
      </c>
      <c r="H65" s="49">
        <f t="shared" si="30"/>
        <v>5064000</v>
      </c>
      <c r="I65" s="50">
        <f t="shared" si="30"/>
        <v>727030</v>
      </c>
      <c r="J65" s="49">
        <f t="shared" si="30"/>
        <v>25107000</v>
      </c>
      <c r="K65" s="50">
        <f t="shared" si="30"/>
        <v>21166496</v>
      </c>
      <c r="L65" s="49">
        <f t="shared" si="30"/>
        <v>8713000</v>
      </c>
      <c r="M65" s="51">
        <f t="shared" si="30"/>
        <v>10528684</v>
      </c>
      <c r="N65" s="49">
        <f t="shared" si="30"/>
        <v>0</v>
      </c>
      <c r="O65" s="50">
        <f t="shared" si="30"/>
        <v>0</v>
      </c>
      <c r="P65" s="49">
        <f t="shared" si="30"/>
        <v>38884000</v>
      </c>
      <c r="Q65" s="50">
        <f t="shared" si="30"/>
        <v>32422210</v>
      </c>
      <c r="R65" s="34">
        <f t="shared" si="16"/>
        <v>-65.296530847970686</v>
      </c>
      <c r="S65" s="35">
        <f t="shared" si="17"/>
        <v>-50.257784755681811</v>
      </c>
      <c r="T65" s="34">
        <f t="shared" si="18"/>
        <v>72.022078571560883</v>
      </c>
      <c r="U65" s="35">
        <f t="shared" si="19"/>
        <v>60.053362722035978</v>
      </c>
      <c r="V65" s="49">
        <f>+V61+V62</f>
        <v>4113000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3369179000</v>
      </c>
      <c r="C8" s="36">
        <f t="shared" si="0"/>
        <v>-1050000</v>
      </c>
      <c r="D8" s="36">
        <f t="shared" si="0"/>
        <v>0</v>
      </c>
      <c r="E8" s="36">
        <f t="shared" si="0"/>
        <v>3368129000</v>
      </c>
      <c r="F8" s="37">
        <f t="shared" si="0"/>
        <v>3398723000</v>
      </c>
      <c r="G8" s="38">
        <f t="shared" si="0"/>
        <v>2218443000</v>
      </c>
      <c r="H8" s="37">
        <f t="shared" si="0"/>
        <v>352932000</v>
      </c>
      <c r="I8" s="38">
        <f t="shared" si="0"/>
        <v>373909927</v>
      </c>
      <c r="J8" s="37">
        <f t="shared" si="0"/>
        <v>511957000</v>
      </c>
      <c r="K8" s="38">
        <f t="shared" si="0"/>
        <v>499159596</v>
      </c>
      <c r="L8" s="37">
        <f t="shared" si="0"/>
        <v>110546000</v>
      </c>
      <c r="M8" s="38">
        <f t="shared" si="0"/>
        <v>484746936</v>
      </c>
      <c r="N8" s="37">
        <f t="shared" si="0"/>
        <v>0</v>
      </c>
      <c r="O8" s="38">
        <f t="shared" si="0"/>
        <v>0</v>
      </c>
      <c r="P8" s="37">
        <f t="shared" si="0"/>
        <v>975435000</v>
      </c>
      <c r="Q8" s="38">
        <f t="shared" si="0"/>
        <v>1357816459</v>
      </c>
      <c r="R8" s="16">
        <f>IF(($J8       =0),0,((($L8       -$J8       )/$J8       )*100))</f>
        <v>-78.407170914744796</v>
      </c>
      <c r="S8" s="17">
        <f>IF(($K8       =0),0,((($M8       -$K8       )/$K8       )*100))</f>
        <v>-2.8873851400424644</v>
      </c>
      <c r="T8" s="16">
        <f>IF(($E8       =0),0,(($P8       /$E8       )*100))</f>
        <v>28.960737548947801</v>
      </c>
      <c r="U8" s="18">
        <f>IF(($E8       =0),0,(($Q8       /$E8       )*100))</f>
        <v>40.313671447857253</v>
      </c>
      <c r="V8" s="37">
        <f t="shared" ref="V8:W8" si="1">+V9+V28</f>
        <v>118271000</v>
      </c>
      <c r="W8" s="38">
        <f t="shared" si="1"/>
        <v>111479000</v>
      </c>
    </row>
    <row r="9" spans="1:23" x14ac:dyDescent="0.2">
      <c r="A9" s="19" t="s">
        <v>35</v>
      </c>
      <c r="B9" s="39">
        <f t="shared" ref="B9:Q9" si="2">SUM(B10:B27)</f>
        <v>3252515000</v>
      </c>
      <c r="C9" s="39">
        <f t="shared" si="2"/>
        <v>-30594000</v>
      </c>
      <c r="D9" s="39">
        <f t="shared" si="2"/>
        <v>0</v>
      </c>
      <c r="E9" s="39">
        <f t="shared" si="2"/>
        <v>3221921000</v>
      </c>
      <c r="F9" s="40">
        <f t="shared" si="2"/>
        <v>3252515000</v>
      </c>
      <c r="G9" s="41">
        <f t="shared" si="2"/>
        <v>2072235000</v>
      </c>
      <c r="H9" s="40">
        <f t="shared" si="2"/>
        <v>334223000</v>
      </c>
      <c r="I9" s="41">
        <f t="shared" si="2"/>
        <v>347550186</v>
      </c>
      <c r="J9" s="40">
        <f t="shared" si="2"/>
        <v>474065000</v>
      </c>
      <c r="K9" s="41">
        <f t="shared" si="2"/>
        <v>460473565</v>
      </c>
      <c r="L9" s="40">
        <f t="shared" si="2"/>
        <v>92365000</v>
      </c>
      <c r="M9" s="41">
        <f t="shared" si="2"/>
        <v>466078282</v>
      </c>
      <c r="N9" s="40">
        <f t="shared" si="2"/>
        <v>0</v>
      </c>
      <c r="O9" s="41">
        <f t="shared" si="2"/>
        <v>0</v>
      </c>
      <c r="P9" s="40">
        <f t="shared" si="2"/>
        <v>900653000</v>
      </c>
      <c r="Q9" s="41">
        <f t="shared" si="2"/>
        <v>1274102033</v>
      </c>
      <c r="R9" s="20">
        <f>IF(($J9       =0),0,((($L9       -$J9       )/$J9       )*100))</f>
        <v>-80.516384883929419</v>
      </c>
      <c r="S9" s="21">
        <f>IF(($K9       =0),0,((($M9       -$K9       )/$K9       )*100))</f>
        <v>1.217163682349496</v>
      </c>
      <c r="T9" s="20">
        <f>IF(($E9       =0),0,(($P9       /$E9       )*100))</f>
        <v>27.953913208921012</v>
      </c>
      <c r="U9" s="22">
        <f>IF(($E9       =0),0,(($Q9       /$E9       )*100))</f>
        <v>39.544794332325345</v>
      </c>
      <c r="V9" s="40">
        <f t="shared" ref="V9:W9" si="3">SUM(V10:V27)</f>
        <v>118271000</v>
      </c>
      <c r="W9" s="41">
        <f t="shared" si="3"/>
        <v>111479000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2499316000</v>
      </c>
      <c r="C12" s="42"/>
      <c r="D12" s="42"/>
      <c r="E12" s="42">
        <f t="shared" si="4"/>
        <v>2499316000</v>
      </c>
      <c r="F12" s="43">
        <v>2499316000</v>
      </c>
      <c r="G12" s="44">
        <v>1349630000</v>
      </c>
      <c r="H12" s="43">
        <v>242369000</v>
      </c>
      <c r="I12" s="44">
        <v>250117758</v>
      </c>
      <c r="J12" s="43">
        <v>373498000</v>
      </c>
      <c r="K12" s="44">
        <v>361736639</v>
      </c>
      <c r="L12" s="43"/>
      <c r="M12" s="44">
        <v>374731758</v>
      </c>
      <c r="N12" s="43"/>
      <c r="O12" s="44"/>
      <c r="P12" s="43">
        <f t="shared" si="5"/>
        <v>615867000</v>
      </c>
      <c r="Q12" s="44">
        <f t="shared" si="6"/>
        <v>986586155</v>
      </c>
      <c r="R12" s="24">
        <f t="shared" si="7"/>
        <v>-100</v>
      </c>
      <c r="S12" s="25">
        <f t="shared" si="8"/>
        <v>3.5924254274945033</v>
      </c>
      <c r="T12" s="24">
        <f t="shared" si="9"/>
        <v>24.641421893029932</v>
      </c>
      <c r="U12" s="26">
        <f t="shared" si="10"/>
        <v>39.4742463538024</v>
      </c>
      <c r="V12" s="43">
        <v>118271000</v>
      </c>
      <c r="W12" s="44">
        <v>111479000</v>
      </c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160237000</v>
      </c>
      <c r="C14" s="42"/>
      <c r="D14" s="42"/>
      <c r="E14" s="42">
        <f t="shared" si="4"/>
        <v>160237000</v>
      </c>
      <c r="F14" s="43">
        <v>160237000</v>
      </c>
      <c r="G14" s="44">
        <v>160237000</v>
      </c>
      <c r="H14" s="43">
        <v>18960000</v>
      </c>
      <c r="I14" s="44">
        <v>24538059</v>
      </c>
      <c r="J14" s="43">
        <v>43223000</v>
      </c>
      <c r="K14" s="44">
        <v>52470155</v>
      </c>
      <c r="L14" s="43">
        <v>29868000</v>
      </c>
      <c r="M14" s="44">
        <v>32081501</v>
      </c>
      <c r="N14" s="43"/>
      <c r="O14" s="44"/>
      <c r="P14" s="43">
        <f t="shared" si="5"/>
        <v>92051000</v>
      </c>
      <c r="Q14" s="44">
        <f t="shared" si="6"/>
        <v>109089715</v>
      </c>
      <c r="R14" s="24">
        <f t="shared" si="7"/>
        <v>-30.897901580177223</v>
      </c>
      <c r="S14" s="25">
        <f t="shared" si="8"/>
        <v>-38.857621060963133</v>
      </c>
      <c r="T14" s="24">
        <f t="shared" si="9"/>
        <v>57.446781954230296</v>
      </c>
      <c r="U14" s="26">
        <f t="shared" si="10"/>
        <v>68.080228037219868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592962000</v>
      </c>
      <c r="C26" s="42">
        <v>-30594000</v>
      </c>
      <c r="D26" s="42"/>
      <c r="E26" s="42">
        <f t="shared" si="4"/>
        <v>562368000</v>
      </c>
      <c r="F26" s="43">
        <v>592962000</v>
      </c>
      <c r="G26" s="44">
        <v>562368000</v>
      </c>
      <c r="H26" s="43">
        <v>72894000</v>
      </c>
      <c r="I26" s="44">
        <v>72894369</v>
      </c>
      <c r="J26" s="43">
        <v>57344000</v>
      </c>
      <c r="K26" s="44">
        <v>46266771</v>
      </c>
      <c r="L26" s="43">
        <v>62497000</v>
      </c>
      <c r="M26" s="44">
        <v>59265023</v>
      </c>
      <c r="N26" s="43"/>
      <c r="O26" s="44"/>
      <c r="P26" s="43">
        <f t="shared" si="5"/>
        <v>192735000</v>
      </c>
      <c r="Q26" s="44">
        <f t="shared" si="6"/>
        <v>178426163</v>
      </c>
      <c r="R26" s="24">
        <f t="shared" si="7"/>
        <v>8.9861188616071423</v>
      </c>
      <c r="S26" s="25">
        <f t="shared" si="8"/>
        <v>28.09414125744803</v>
      </c>
      <c r="T26" s="24">
        <f t="shared" si="9"/>
        <v>34.272042505974738</v>
      </c>
      <c r="U26" s="26">
        <f t="shared" si="10"/>
        <v>31.727652177933312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116664000</v>
      </c>
      <c r="C28" s="39">
        <f t="shared" si="11"/>
        <v>29544000</v>
      </c>
      <c r="D28" s="39">
        <f t="shared" si="11"/>
        <v>0</v>
      </c>
      <c r="E28" s="39">
        <f t="shared" si="11"/>
        <v>146208000</v>
      </c>
      <c r="F28" s="40">
        <f t="shared" si="11"/>
        <v>146208000</v>
      </c>
      <c r="G28" s="41">
        <f t="shared" si="11"/>
        <v>146208000</v>
      </c>
      <c r="H28" s="40">
        <f t="shared" si="11"/>
        <v>18709000</v>
      </c>
      <c r="I28" s="41">
        <f t="shared" si="11"/>
        <v>26359741</v>
      </c>
      <c r="J28" s="40">
        <f t="shared" si="11"/>
        <v>37892000</v>
      </c>
      <c r="K28" s="41">
        <f t="shared" si="11"/>
        <v>38686031</v>
      </c>
      <c r="L28" s="40">
        <f t="shared" si="11"/>
        <v>18181000</v>
      </c>
      <c r="M28" s="41">
        <f t="shared" si="11"/>
        <v>18668654</v>
      </c>
      <c r="N28" s="40">
        <f t="shared" si="11"/>
        <v>0</v>
      </c>
      <c r="O28" s="41">
        <f t="shared" si="11"/>
        <v>0</v>
      </c>
      <c r="P28" s="40">
        <f t="shared" si="11"/>
        <v>74782000</v>
      </c>
      <c r="Q28" s="41">
        <f t="shared" si="11"/>
        <v>83714426</v>
      </c>
      <c r="R28" s="20">
        <f t="shared" si="7"/>
        <v>-52.018895809141775</v>
      </c>
      <c r="S28" s="21">
        <f t="shared" si="8"/>
        <v>-51.743165381840285</v>
      </c>
      <c r="T28" s="20">
        <f t="shared" si="9"/>
        <v>51.147680017509302</v>
      </c>
      <c r="U28" s="22">
        <f t="shared" si="10"/>
        <v>57.257076220179471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70000000</v>
      </c>
      <c r="C30" s="42">
        <v>10000000</v>
      </c>
      <c r="D30" s="42"/>
      <c r="E30" s="42">
        <f t="shared" si="4"/>
        <v>80000000</v>
      </c>
      <c r="F30" s="43">
        <v>80000000</v>
      </c>
      <c r="G30" s="44">
        <v>80000000</v>
      </c>
      <c r="H30" s="43">
        <v>6943000</v>
      </c>
      <c r="I30" s="44">
        <v>6943381</v>
      </c>
      <c r="J30" s="43">
        <v>19633000</v>
      </c>
      <c r="K30" s="44">
        <v>19630090</v>
      </c>
      <c r="L30" s="43">
        <v>13275000</v>
      </c>
      <c r="M30" s="44">
        <v>13274945</v>
      </c>
      <c r="N30" s="43"/>
      <c r="O30" s="44"/>
      <c r="P30" s="43">
        <f t="shared" si="5"/>
        <v>39851000</v>
      </c>
      <c r="Q30" s="44">
        <f t="shared" si="6"/>
        <v>39848416</v>
      </c>
      <c r="R30" s="24">
        <f t="shared" si="7"/>
        <v>-32.384251005959349</v>
      </c>
      <c r="S30" s="25">
        <f t="shared" si="8"/>
        <v>-32.374507707300374</v>
      </c>
      <c r="T30" s="24">
        <f t="shared" si="9"/>
        <v>49.813749999999999</v>
      </c>
      <c r="U30" s="26">
        <f t="shared" si="10"/>
        <v>49.810520000000004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231000</v>
      </c>
      <c r="I31" s="44">
        <v>367066</v>
      </c>
      <c r="J31" s="43">
        <v>546000</v>
      </c>
      <c r="K31" s="44">
        <v>546711</v>
      </c>
      <c r="L31" s="43">
        <v>44000</v>
      </c>
      <c r="M31" s="44">
        <v>-77767</v>
      </c>
      <c r="N31" s="43"/>
      <c r="O31" s="44"/>
      <c r="P31" s="43">
        <f t="shared" si="5"/>
        <v>821000</v>
      </c>
      <c r="Q31" s="44">
        <f t="shared" si="6"/>
        <v>836010</v>
      </c>
      <c r="R31" s="24">
        <f t="shared" si="7"/>
        <v>-91.941391941391942</v>
      </c>
      <c r="S31" s="25">
        <f t="shared" si="8"/>
        <v>-114.22451715805974</v>
      </c>
      <c r="T31" s="24">
        <f t="shared" si="9"/>
        <v>82.1</v>
      </c>
      <c r="U31" s="26">
        <f t="shared" si="10"/>
        <v>83.600999999999999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26664000</v>
      </c>
      <c r="C33" s="42"/>
      <c r="D33" s="42"/>
      <c r="E33" s="42">
        <f t="shared" si="4"/>
        <v>26664000</v>
      </c>
      <c r="F33" s="43">
        <v>26664000</v>
      </c>
      <c r="G33" s="44">
        <v>26664000</v>
      </c>
      <c r="H33" s="43">
        <v>6665000</v>
      </c>
      <c r="I33" s="44">
        <v>9877974</v>
      </c>
      <c r="J33" s="43">
        <v>13005000</v>
      </c>
      <c r="K33" s="44">
        <v>13005511</v>
      </c>
      <c r="L33" s="43">
        <v>2555000</v>
      </c>
      <c r="M33" s="44">
        <v>2554448</v>
      </c>
      <c r="N33" s="43"/>
      <c r="O33" s="44"/>
      <c r="P33" s="43">
        <f t="shared" si="5"/>
        <v>22225000</v>
      </c>
      <c r="Q33" s="44">
        <f t="shared" si="6"/>
        <v>25437933</v>
      </c>
      <c r="R33" s="24">
        <f t="shared" si="7"/>
        <v>-80.353710111495573</v>
      </c>
      <c r="S33" s="25">
        <f t="shared" si="8"/>
        <v>-80.358726389143797</v>
      </c>
      <c r="T33" s="24">
        <f t="shared" si="9"/>
        <v>83.352085208520847</v>
      </c>
      <c r="U33" s="26">
        <f t="shared" si="10"/>
        <v>95.401788928892898</v>
      </c>
      <c r="V33" s="43"/>
      <c r="W33" s="44"/>
    </row>
    <row r="34" spans="1:23" x14ac:dyDescent="0.2">
      <c r="A34" s="23" t="s">
        <v>60</v>
      </c>
      <c r="B34" s="42">
        <v>12000000</v>
      </c>
      <c r="C34" s="42">
        <v>2000000</v>
      </c>
      <c r="D34" s="42"/>
      <c r="E34" s="42">
        <f t="shared" si="4"/>
        <v>14000000</v>
      </c>
      <c r="F34" s="43">
        <v>14000000</v>
      </c>
      <c r="G34" s="44">
        <v>14000000</v>
      </c>
      <c r="H34" s="43">
        <v>2670000</v>
      </c>
      <c r="I34" s="44">
        <v>3676324</v>
      </c>
      <c r="J34" s="43">
        <v>4162000</v>
      </c>
      <c r="K34" s="44">
        <v>4618480</v>
      </c>
      <c r="L34" s="43">
        <v>1608000</v>
      </c>
      <c r="M34" s="44">
        <v>2479915</v>
      </c>
      <c r="N34" s="43"/>
      <c r="O34" s="44"/>
      <c r="P34" s="43">
        <f t="shared" si="5"/>
        <v>8440000</v>
      </c>
      <c r="Q34" s="44">
        <f t="shared" si="6"/>
        <v>10774719</v>
      </c>
      <c r="R34" s="24">
        <f t="shared" si="7"/>
        <v>-61.364728495915422</v>
      </c>
      <c r="S34" s="25">
        <f t="shared" si="8"/>
        <v>-46.304520101851693</v>
      </c>
      <c r="T34" s="24">
        <f t="shared" si="9"/>
        <v>60.285714285714285</v>
      </c>
      <c r="U34" s="26">
        <f t="shared" si="10"/>
        <v>76.96227857142857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>
        <v>2200000</v>
      </c>
      <c r="I36" s="44">
        <v>5493931</v>
      </c>
      <c r="J36" s="43">
        <v>546000</v>
      </c>
      <c r="K36" s="44">
        <v>528161</v>
      </c>
      <c r="L36" s="43">
        <v>699000</v>
      </c>
      <c r="M36" s="44">
        <v>438178</v>
      </c>
      <c r="N36" s="43"/>
      <c r="O36" s="44"/>
      <c r="P36" s="43">
        <f t="shared" si="5"/>
        <v>3445000</v>
      </c>
      <c r="Q36" s="44">
        <f t="shared" si="6"/>
        <v>6460270</v>
      </c>
      <c r="R36" s="24">
        <f t="shared" si="7"/>
        <v>28.021978021978022</v>
      </c>
      <c r="S36" s="25">
        <f t="shared" si="8"/>
        <v>-17.037039842017869</v>
      </c>
      <c r="T36" s="24">
        <f t="shared" si="9"/>
        <v>49.214285714285715</v>
      </c>
      <c r="U36" s="26">
        <f t="shared" si="10"/>
        <v>92.289571428571421</v>
      </c>
      <c r="V36" s="43"/>
      <c r="W36" s="44"/>
    </row>
    <row r="37" spans="1:23" x14ac:dyDescent="0.2">
      <c r="A37" s="23" t="s">
        <v>63</v>
      </c>
      <c r="B37" s="42"/>
      <c r="C37" s="42">
        <v>17544000</v>
      </c>
      <c r="D37" s="42"/>
      <c r="E37" s="42">
        <f t="shared" si="4"/>
        <v>17544000</v>
      </c>
      <c r="F37" s="43">
        <v>17544000</v>
      </c>
      <c r="G37" s="44">
        <v>17544000</v>
      </c>
      <c r="H37" s="43"/>
      <c r="I37" s="44">
        <v>1065</v>
      </c>
      <c r="J37" s="43"/>
      <c r="K37" s="44">
        <v>357078</v>
      </c>
      <c r="L37" s="43"/>
      <c r="M37" s="44">
        <v>-1065</v>
      </c>
      <c r="N37" s="43"/>
      <c r="O37" s="44"/>
      <c r="P37" s="43">
        <f t="shared" si="5"/>
        <v>0</v>
      </c>
      <c r="Q37" s="44">
        <f t="shared" si="6"/>
        <v>357078</v>
      </c>
      <c r="R37" s="24">
        <f t="shared" si="7"/>
        <v>0</v>
      </c>
      <c r="S37" s="25">
        <f t="shared" si="8"/>
        <v>-100.29825416295598</v>
      </c>
      <c r="T37" s="24">
        <f t="shared" si="9"/>
        <v>0</v>
      </c>
      <c r="U37" s="26">
        <f t="shared" si="10"/>
        <v>2.0353283173734611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85431000</v>
      </c>
      <c r="C43" s="45">
        <f t="shared" si="20"/>
        <v>2514000</v>
      </c>
      <c r="D43" s="45">
        <f t="shared" si="20"/>
        <v>0</v>
      </c>
      <c r="E43" s="45">
        <f t="shared" si="20"/>
        <v>87945000</v>
      </c>
      <c r="F43" s="46">
        <f t="shared" si="20"/>
        <v>85431000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84325000</v>
      </c>
      <c r="C44" s="39">
        <f t="shared" si="22"/>
        <v>2514000</v>
      </c>
      <c r="D44" s="39">
        <f t="shared" si="22"/>
        <v>0</v>
      </c>
      <c r="E44" s="39">
        <f t="shared" si="22"/>
        <v>86839000</v>
      </c>
      <c r="F44" s="40">
        <f t="shared" si="22"/>
        <v>84325000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81325000</v>
      </c>
      <c r="C46" s="42">
        <v>2514000</v>
      </c>
      <c r="D46" s="42"/>
      <c r="E46" s="42">
        <f t="shared" si="13"/>
        <v>83839000</v>
      </c>
      <c r="F46" s="43">
        <v>81325000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3000000</v>
      </c>
      <c r="C47" s="42"/>
      <c r="D47" s="42"/>
      <c r="E47" s="42">
        <f t="shared" si="13"/>
        <v>3000000</v>
      </c>
      <c r="F47" s="43">
        <v>3000000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1106000</v>
      </c>
      <c r="C56" s="39">
        <f t="shared" si="24"/>
        <v>0</v>
      </c>
      <c r="D56" s="39">
        <f t="shared" si="24"/>
        <v>0</v>
      </c>
      <c r="E56" s="39">
        <f t="shared" si="24"/>
        <v>1106000</v>
      </c>
      <c r="F56" s="40">
        <f t="shared" si="24"/>
        <v>1106000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1106000</v>
      </c>
      <c r="C59" s="42"/>
      <c r="D59" s="42"/>
      <c r="E59" s="42">
        <f t="shared" si="13"/>
        <v>1106000</v>
      </c>
      <c r="F59" s="43">
        <v>1106000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3454610000</v>
      </c>
      <c r="C61" s="39">
        <f t="shared" si="26"/>
        <v>1464000</v>
      </c>
      <c r="D61" s="39">
        <f t="shared" si="26"/>
        <v>0</v>
      </c>
      <c r="E61" s="39">
        <f t="shared" si="26"/>
        <v>3456074000</v>
      </c>
      <c r="F61" s="40">
        <f t="shared" si="26"/>
        <v>3484154000</v>
      </c>
      <c r="G61" s="41">
        <f t="shared" si="26"/>
        <v>2218443000</v>
      </c>
      <c r="H61" s="40">
        <f t="shared" si="26"/>
        <v>352932000</v>
      </c>
      <c r="I61" s="41">
        <f t="shared" si="26"/>
        <v>373909927</v>
      </c>
      <c r="J61" s="40">
        <f t="shared" si="26"/>
        <v>511957000</v>
      </c>
      <c r="K61" s="41">
        <f t="shared" si="26"/>
        <v>499159596</v>
      </c>
      <c r="L61" s="40">
        <f t="shared" si="26"/>
        <v>110546000</v>
      </c>
      <c r="M61" s="41">
        <f t="shared" si="26"/>
        <v>484746936</v>
      </c>
      <c r="N61" s="40">
        <f t="shared" si="26"/>
        <v>0</v>
      </c>
      <c r="O61" s="41">
        <f t="shared" si="26"/>
        <v>0</v>
      </c>
      <c r="P61" s="40">
        <f t="shared" si="26"/>
        <v>975435000</v>
      </c>
      <c r="Q61" s="41">
        <f t="shared" si="26"/>
        <v>1357816459</v>
      </c>
      <c r="R61" s="20">
        <f t="shared" si="16"/>
        <v>-78.407170914744796</v>
      </c>
      <c r="S61" s="21">
        <f t="shared" si="17"/>
        <v>-2.8873851400424644</v>
      </c>
      <c r="T61" s="20">
        <f t="shared" si="18"/>
        <v>28.223788032316438</v>
      </c>
      <c r="U61" s="22">
        <f t="shared" si="19"/>
        <v>39.28782945619799</v>
      </c>
      <c r="V61" s="40">
        <f t="shared" ref="V61:W61" si="27">+V8+V43</f>
        <v>118271000</v>
      </c>
      <c r="W61" s="41">
        <f t="shared" si="27"/>
        <v>111479000</v>
      </c>
    </row>
    <row r="62" spans="1:23" x14ac:dyDescent="0.2">
      <c r="A62" s="19" t="s">
        <v>86</v>
      </c>
      <c r="B62" s="39">
        <f t="shared" ref="B62:Q62" si="28">SUM(B63:B64)</f>
        <v>1041825000</v>
      </c>
      <c r="C62" s="39">
        <f t="shared" si="28"/>
        <v>0</v>
      </c>
      <c r="D62" s="39">
        <f t="shared" si="28"/>
        <v>0</v>
      </c>
      <c r="E62" s="39">
        <f t="shared" si="28"/>
        <v>1041825000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170880169</v>
      </c>
      <c r="J62" s="40">
        <f t="shared" si="28"/>
        <v>0</v>
      </c>
      <c r="K62" s="41">
        <f t="shared" si="28"/>
        <v>265179558</v>
      </c>
      <c r="L62" s="40">
        <f t="shared" si="28"/>
        <v>0</v>
      </c>
      <c r="M62" s="41">
        <f t="shared" si="28"/>
        <v>189055981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625115708</v>
      </c>
      <c r="R62" s="20">
        <f t="shared" si="16"/>
        <v>0</v>
      </c>
      <c r="S62" s="21">
        <f t="shared" si="17"/>
        <v>-28.706427288034021</v>
      </c>
      <c r="T62" s="20">
        <f t="shared" si="18"/>
        <v>0</v>
      </c>
      <c r="U62" s="22">
        <f t="shared" si="19"/>
        <v>60.001987665874793</v>
      </c>
      <c r="V62" s="40">
        <f t="shared" ref="V62:W62" si="29">SUM(V63:V64)</f>
        <v>56346000</v>
      </c>
      <c r="W62" s="41">
        <f t="shared" si="29"/>
        <v>35178000</v>
      </c>
    </row>
    <row r="63" spans="1:23" s="27" customFormat="1" ht="12.75" customHeight="1" thickBot="1" x14ac:dyDescent="0.25">
      <c r="A63" s="23" t="s">
        <v>87</v>
      </c>
      <c r="B63" s="42">
        <v>1041825000</v>
      </c>
      <c r="C63" s="42"/>
      <c r="D63" s="42"/>
      <c r="E63" s="42">
        <f t="shared" si="13"/>
        <v>1041825000</v>
      </c>
      <c r="F63" s="43"/>
      <c r="G63" s="44"/>
      <c r="H63" s="43"/>
      <c r="I63" s="44">
        <v>170880169</v>
      </c>
      <c r="J63" s="43"/>
      <c r="K63" s="44">
        <v>265179558</v>
      </c>
      <c r="L63" s="43"/>
      <c r="M63" s="44">
        <v>189055981</v>
      </c>
      <c r="N63" s="43"/>
      <c r="O63" s="44"/>
      <c r="P63" s="43">
        <f t="shared" si="14"/>
        <v>0</v>
      </c>
      <c r="Q63" s="44">
        <f t="shared" si="15"/>
        <v>625115708</v>
      </c>
      <c r="R63" s="24">
        <f t="shared" si="16"/>
        <v>0</v>
      </c>
      <c r="S63" s="25">
        <f t="shared" si="17"/>
        <v>-28.706427288034021</v>
      </c>
      <c r="T63" s="24">
        <f t="shared" si="18"/>
        <v>0</v>
      </c>
      <c r="U63" s="26">
        <f t="shared" si="19"/>
        <v>60.001987665874793</v>
      </c>
      <c r="V63" s="43">
        <v>56346000</v>
      </c>
      <c r="W63" s="44">
        <v>35178000</v>
      </c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4496435000</v>
      </c>
      <c r="C65" s="48">
        <f t="shared" si="30"/>
        <v>1464000</v>
      </c>
      <c r="D65" s="48">
        <f t="shared" si="30"/>
        <v>0</v>
      </c>
      <c r="E65" s="48">
        <f t="shared" si="30"/>
        <v>4497899000</v>
      </c>
      <c r="F65" s="49">
        <f t="shared" si="30"/>
        <v>3484154000</v>
      </c>
      <c r="G65" s="50">
        <f t="shared" si="30"/>
        <v>2218443000</v>
      </c>
      <c r="H65" s="49">
        <f t="shared" si="30"/>
        <v>352932000</v>
      </c>
      <c r="I65" s="50">
        <f t="shared" si="30"/>
        <v>544790096</v>
      </c>
      <c r="J65" s="49">
        <f t="shared" si="30"/>
        <v>511957000</v>
      </c>
      <c r="K65" s="50">
        <f t="shared" si="30"/>
        <v>764339154</v>
      </c>
      <c r="L65" s="49">
        <f t="shared" si="30"/>
        <v>110546000</v>
      </c>
      <c r="M65" s="51">
        <f t="shared" si="30"/>
        <v>673802917</v>
      </c>
      <c r="N65" s="49">
        <f t="shared" si="30"/>
        <v>0</v>
      </c>
      <c r="O65" s="50">
        <f t="shared" si="30"/>
        <v>0</v>
      </c>
      <c r="P65" s="49">
        <f t="shared" si="30"/>
        <v>975435000</v>
      </c>
      <c r="Q65" s="50">
        <f t="shared" si="30"/>
        <v>1982932167</v>
      </c>
      <c r="R65" s="34">
        <f t="shared" si="16"/>
        <v>-78.407170914744796</v>
      </c>
      <c r="S65" s="35">
        <f t="shared" si="17"/>
        <v>-11.845034566945657</v>
      </c>
      <c r="T65" s="34">
        <f t="shared" si="18"/>
        <v>21.68645849984626</v>
      </c>
      <c r="U65" s="35">
        <f t="shared" si="19"/>
        <v>44.085742409956289</v>
      </c>
      <c r="V65" s="49">
        <f>+V61+V62</f>
        <v>174617000</v>
      </c>
      <c r="W65" s="50">
        <f>+W61+W62</f>
        <v>146657000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30164000</v>
      </c>
      <c r="C8" s="36">
        <f t="shared" si="0"/>
        <v>-7716000</v>
      </c>
      <c r="D8" s="36">
        <f t="shared" si="0"/>
        <v>0</v>
      </c>
      <c r="E8" s="36">
        <f t="shared" si="0"/>
        <v>22448000</v>
      </c>
      <c r="F8" s="37">
        <f t="shared" si="0"/>
        <v>30148000</v>
      </c>
      <c r="G8" s="38">
        <f t="shared" si="0"/>
        <v>22448000</v>
      </c>
      <c r="H8" s="37">
        <f t="shared" si="0"/>
        <v>655000</v>
      </c>
      <c r="I8" s="38">
        <f t="shared" si="0"/>
        <v>62820</v>
      </c>
      <c r="J8" s="37">
        <f t="shared" si="0"/>
        <v>1771000</v>
      </c>
      <c r="K8" s="38">
        <f t="shared" si="0"/>
        <v>2800535</v>
      </c>
      <c r="L8" s="37">
        <f t="shared" si="0"/>
        <v>8595000</v>
      </c>
      <c r="M8" s="38">
        <f t="shared" si="0"/>
        <v>4985172</v>
      </c>
      <c r="N8" s="37">
        <f t="shared" si="0"/>
        <v>0</v>
      </c>
      <c r="O8" s="38">
        <f t="shared" si="0"/>
        <v>0</v>
      </c>
      <c r="P8" s="37">
        <f t="shared" si="0"/>
        <v>11021000</v>
      </c>
      <c r="Q8" s="38">
        <f t="shared" si="0"/>
        <v>7848527</v>
      </c>
      <c r="R8" s="16">
        <f>IF(($J8       =0),0,((($L8       -$J8       )/$J8       )*100))</f>
        <v>385.31902879728966</v>
      </c>
      <c r="S8" s="17">
        <f>IF(($K8       =0),0,((($M8       -$K8       )/$K8       )*100))</f>
        <v>78.007844929629528</v>
      </c>
      <c r="T8" s="16">
        <f>IF(($E8       =0),0,(($P8       /$E8       )*100))</f>
        <v>49.095687811831787</v>
      </c>
      <c r="U8" s="18">
        <f>IF(($E8       =0),0,(($Q8       /$E8       )*100))</f>
        <v>34.963145937277261</v>
      </c>
      <c r="V8" s="37">
        <f t="shared" ref="V8:W8" si="1">+V9+V28</f>
        <v>1472000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27101000</v>
      </c>
      <c r="C9" s="39">
        <f t="shared" si="2"/>
        <v>-7716000</v>
      </c>
      <c r="D9" s="39">
        <f t="shared" si="2"/>
        <v>0</v>
      </c>
      <c r="E9" s="39">
        <f t="shared" si="2"/>
        <v>19385000</v>
      </c>
      <c r="F9" s="40">
        <f t="shared" si="2"/>
        <v>27085000</v>
      </c>
      <c r="G9" s="41">
        <f t="shared" si="2"/>
        <v>19385000</v>
      </c>
      <c r="H9" s="40">
        <f t="shared" si="2"/>
        <v>0</v>
      </c>
      <c r="I9" s="41">
        <f t="shared" si="2"/>
        <v>0</v>
      </c>
      <c r="J9" s="40">
        <f t="shared" si="2"/>
        <v>887000</v>
      </c>
      <c r="K9" s="41">
        <f t="shared" si="2"/>
        <v>1433424</v>
      </c>
      <c r="L9" s="40">
        <f t="shared" si="2"/>
        <v>7983000</v>
      </c>
      <c r="M9" s="41">
        <f t="shared" si="2"/>
        <v>3905252</v>
      </c>
      <c r="N9" s="40">
        <f t="shared" si="2"/>
        <v>0</v>
      </c>
      <c r="O9" s="41">
        <f t="shared" si="2"/>
        <v>0</v>
      </c>
      <c r="P9" s="40">
        <f t="shared" si="2"/>
        <v>8870000</v>
      </c>
      <c r="Q9" s="41">
        <f t="shared" si="2"/>
        <v>5338676</v>
      </c>
      <c r="R9" s="20">
        <f>IF(($J9       =0),0,((($L9       -$J9       )/$J9       )*100))</f>
        <v>800</v>
      </c>
      <c r="S9" s="21">
        <f>IF(($K9       =0),0,((($M9       -$K9       )/$K9       )*100))</f>
        <v>172.44220830682337</v>
      </c>
      <c r="T9" s="20">
        <f>IF(($E9       =0),0,(($P9       /$E9       )*100))</f>
        <v>45.757028630384319</v>
      </c>
      <c r="U9" s="22">
        <f>IF(($E9       =0),0,(($Q9       /$E9       )*100))</f>
        <v>27.540242455506835</v>
      </c>
      <c r="V9" s="40">
        <f t="shared" ref="V9:W9" si="3">SUM(V10:V27)</f>
        <v>1472000</v>
      </c>
      <c r="W9" s="41">
        <f t="shared" si="3"/>
        <v>0</v>
      </c>
    </row>
    <row r="10" spans="1:23" x14ac:dyDescent="0.2">
      <c r="A10" s="23" t="s">
        <v>36</v>
      </c>
      <c r="B10" s="42">
        <v>17101000</v>
      </c>
      <c r="C10" s="42">
        <v>-16000</v>
      </c>
      <c r="D10" s="42"/>
      <c r="E10" s="42">
        <f t="shared" ref="E10:E41" si="4">$B10      +$C10      +$D10</f>
        <v>17085000</v>
      </c>
      <c r="F10" s="43">
        <v>17085000</v>
      </c>
      <c r="G10" s="44">
        <v>17085000</v>
      </c>
      <c r="H10" s="43"/>
      <c r="I10" s="44"/>
      <c r="J10" s="43">
        <v>887000</v>
      </c>
      <c r="K10" s="44">
        <v>312379</v>
      </c>
      <c r="L10" s="43">
        <v>7983000</v>
      </c>
      <c r="M10" s="44">
        <v>3180589</v>
      </c>
      <c r="N10" s="43"/>
      <c r="O10" s="44"/>
      <c r="P10" s="43">
        <f t="shared" ref="P10:P41" si="5">$H10      +$J10      +$L10      +$N10</f>
        <v>8870000</v>
      </c>
      <c r="Q10" s="44">
        <f t="shared" ref="Q10:Q41" si="6">$I10      +$K10      +$M10      +$O10</f>
        <v>3492968</v>
      </c>
      <c r="R10" s="24">
        <f t="shared" ref="R10:R41" si="7">IF(($J10      =0),0,((($L10      -$J10      )/$J10      )*100))</f>
        <v>800</v>
      </c>
      <c r="S10" s="25">
        <f t="shared" ref="S10:S41" si="8">IF(($K10      =0),0,((($M10      -$K10      )/$K10      )*100))</f>
        <v>918.1827203493192</v>
      </c>
      <c r="T10" s="24">
        <f t="shared" ref="T10:T41" si="9">IF(($E10      =0),0,(($P10      /$E10      )*100))</f>
        <v>51.916886157448047</v>
      </c>
      <c r="U10" s="26">
        <f t="shared" ref="U10:U41" si="10">IF(($E10      =0),0,(($Q10      /$E10      )*100))</f>
        <v>20.444647351477904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10000000</v>
      </c>
      <c r="C23" s="42">
        <v>-7700000</v>
      </c>
      <c r="D23" s="42"/>
      <c r="E23" s="42">
        <f t="shared" si="4"/>
        <v>2300000</v>
      </c>
      <c r="F23" s="43">
        <v>10000000</v>
      </c>
      <c r="G23" s="44">
        <v>2300000</v>
      </c>
      <c r="H23" s="43"/>
      <c r="I23" s="44"/>
      <c r="J23" s="43"/>
      <c r="K23" s="44">
        <v>1121045</v>
      </c>
      <c r="L23" s="43"/>
      <c r="M23" s="44">
        <v>724663</v>
      </c>
      <c r="N23" s="43"/>
      <c r="O23" s="44"/>
      <c r="P23" s="43">
        <f t="shared" si="5"/>
        <v>0</v>
      </c>
      <c r="Q23" s="44">
        <f t="shared" si="6"/>
        <v>1845708</v>
      </c>
      <c r="R23" s="24">
        <f t="shared" si="7"/>
        <v>0</v>
      </c>
      <c r="S23" s="25">
        <f t="shared" si="8"/>
        <v>-35.358259481109144</v>
      </c>
      <c r="T23" s="24">
        <f t="shared" si="9"/>
        <v>0</v>
      </c>
      <c r="U23" s="26">
        <f t="shared" si="10"/>
        <v>80.248173913043473</v>
      </c>
      <c r="V23" s="43">
        <v>1472000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3063000</v>
      </c>
      <c r="C28" s="39">
        <f t="shared" si="11"/>
        <v>0</v>
      </c>
      <c r="D28" s="39">
        <f t="shared" si="11"/>
        <v>0</v>
      </c>
      <c r="E28" s="39">
        <f t="shared" si="11"/>
        <v>3063000</v>
      </c>
      <c r="F28" s="40">
        <f t="shared" si="11"/>
        <v>3063000</v>
      </c>
      <c r="G28" s="41">
        <f t="shared" si="11"/>
        <v>3063000</v>
      </c>
      <c r="H28" s="40">
        <f t="shared" si="11"/>
        <v>655000</v>
      </c>
      <c r="I28" s="41">
        <f t="shared" si="11"/>
        <v>62820</v>
      </c>
      <c r="J28" s="40">
        <f t="shared" si="11"/>
        <v>884000</v>
      </c>
      <c r="K28" s="41">
        <f t="shared" si="11"/>
        <v>1367111</v>
      </c>
      <c r="L28" s="40">
        <f t="shared" si="11"/>
        <v>612000</v>
      </c>
      <c r="M28" s="41">
        <f t="shared" si="11"/>
        <v>1079920</v>
      </c>
      <c r="N28" s="40">
        <f t="shared" si="11"/>
        <v>0</v>
      </c>
      <c r="O28" s="41">
        <f t="shared" si="11"/>
        <v>0</v>
      </c>
      <c r="P28" s="40">
        <f t="shared" si="11"/>
        <v>2151000</v>
      </c>
      <c r="Q28" s="41">
        <f t="shared" si="11"/>
        <v>2509851</v>
      </c>
      <c r="R28" s="20">
        <f t="shared" si="7"/>
        <v>-30.76923076923077</v>
      </c>
      <c r="S28" s="21">
        <f t="shared" si="8"/>
        <v>-21.007145725548256</v>
      </c>
      <c r="T28" s="20">
        <f t="shared" si="9"/>
        <v>70.22526934378061</v>
      </c>
      <c r="U28" s="22">
        <f t="shared" si="10"/>
        <v>81.940940254652304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373000</v>
      </c>
      <c r="I31" s="44">
        <v>62820</v>
      </c>
      <c r="J31" s="43">
        <v>375000</v>
      </c>
      <c r="K31" s="44">
        <v>588265</v>
      </c>
      <c r="L31" s="43">
        <v>404000</v>
      </c>
      <c r="M31" s="44">
        <v>681504</v>
      </c>
      <c r="N31" s="43"/>
      <c r="O31" s="44"/>
      <c r="P31" s="43">
        <f t="shared" si="5"/>
        <v>1152000</v>
      </c>
      <c r="Q31" s="44">
        <f t="shared" si="6"/>
        <v>1332589</v>
      </c>
      <c r="R31" s="24">
        <f t="shared" si="7"/>
        <v>7.7333333333333334</v>
      </c>
      <c r="S31" s="25">
        <f t="shared" si="8"/>
        <v>15.849829583606029</v>
      </c>
      <c r="T31" s="24">
        <f t="shared" si="9"/>
        <v>67.764705882352942</v>
      </c>
      <c r="U31" s="26">
        <f t="shared" si="10"/>
        <v>78.387588235294118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1363000</v>
      </c>
      <c r="C33" s="42"/>
      <c r="D33" s="42"/>
      <c r="E33" s="42">
        <f t="shared" si="4"/>
        <v>1363000</v>
      </c>
      <c r="F33" s="43">
        <v>1363000</v>
      </c>
      <c r="G33" s="44">
        <v>1363000</v>
      </c>
      <c r="H33" s="43">
        <v>282000</v>
      </c>
      <c r="I33" s="44"/>
      <c r="J33" s="43">
        <v>509000</v>
      </c>
      <c r="K33" s="44">
        <v>778846</v>
      </c>
      <c r="L33" s="43">
        <v>208000</v>
      </c>
      <c r="M33" s="44">
        <v>398416</v>
      </c>
      <c r="N33" s="43"/>
      <c r="O33" s="44"/>
      <c r="P33" s="43">
        <f t="shared" si="5"/>
        <v>999000</v>
      </c>
      <c r="Q33" s="44">
        <f t="shared" si="6"/>
        <v>1177262</v>
      </c>
      <c r="R33" s="24">
        <f t="shared" si="7"/>
        <v>-59.13555992141454</v>
      </c>
      <c r="S33" s="25">
        <f t="shared" si="8"/>
        <v>-48.845342981796151</v>
      </c>
      <c r="T33" s="24">
        <f t="shared" si="9"/>
        <v>73.294203961848865</v>
      </c>
      <c r="U33" s="26">
        <f t="shared" si="10"/>
        <v>86.372853998532648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30164000</v>
      </c>
      <c r="C61" s="39">
        <f t="shared" si="26"/>
        <v>-7716000</v>
      </c>
      <c r="D61" s="39">
        <f t="shared" si="26"/>
        <v>0</v>
      </c>
      <c r="E61" s="39">
        <f t="shared" si="26"/>
        <v>22448000</v>
      </c>
      <c r="F61" s="40">
        <f t="shared" si="26"/>
        <v>30148000</v>
      </c>
      <c r="G61" s="41">
        <f t="shared" si="26"/>
        <v>22448000</v>
      </c>
      <c r="H61" s="40">
        <f t="shared" si="26"/>
        <v>655000</v>
      </c>
      <c r="I61" s="41">
        <f t="shared" si="26"/>
        <v>62820</v>
      </c>
      <c r="J61" s="40">
        <f t="shared" si="26"/>
        <v>1771000</v>
      </c>
      <c r="K61" s="41">
        <f t="shared" si="26"/>
        <v>2800535</v>
      </c>
      <c r="L61" s="40">
        <f t="shared" si="26"/>
        <v>8595000</v>
      </c>
      <c r="M61" s="41">
        <f t="shared" si="26"/>
        <v>4985172</v>
      </c>
      <c r="N61" s="40">
        <f t="shared" si="26"/>
        <v>0</v>
      </c>
      <c r="O61" s="41">
        <f t="shared" si="26"/>
        <v>0</v>
      </c>
      <c r="P61" s="40">
        <f t="shared" si="26"/>
        <v>11021000</v>
      </c>
      <c r="Q61" s="41">
        <f t="shared" si="26"/>
        <v>7848527</v>
      </c>
      <c r="R61" s="20">
        <f t="shared" si="16"/>
        <v>385.31902879728966</v>
      </c>
      <c r="S61" s="21">
        <f t="shared" si="17"/>
        <v>78.007844929629528</v>
      </c>
      <c r="T61" s="20">
        <f t="shared" si="18"/>
        <v>49.095687811831787</v>
      </c>
      <c r="U61" s="22">
        <f t="shared" si="19"/>
        <v>34.963145937277261</v>
      </c>
      <c r="V61" s="40">
        <f t="shared" ref="V61:W61" si="27">+V8+V43</f>
        <v>1472000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30164000</v>
      </c>
      <c r="C65" s="48">
        <f t="shared" si="30"/>
        <v>-7716000</v>
      </c>
      <c r="D65" s="48">
        <f t="shared" si="30"/>
        <v>0</v>
      </c>
      <c r="E65" s="48">
        <f t="shared" si="30"/>
        <v>22448000</v>
      </c>
      <c r="F65" s="49">
        <f t="shared" si="30"/>
        <v>30148000</v>
      </c>
      <c r="G65" s="50">
        <f t="shared" si="30"/>
        <v>22448000</v>
      </c>
      <c r="H65" s="49">
        <f t="shared" si="30"/>
        <v>655000</v>
      </c>
      <c r="I65" s="50">
        <f t="shared" si="30"/>
        <v>62820</v>
      </c>
      <c r="J65" s="49">
        <f t="shared" si="30"/>
        <v>1771000</v>
      </c>
      <c r="K65" s="50">
        <f t="shared" si="30"/>
        <v>2800535</v>
      </c>
      <c r="L65" s="49">
        <f t="shared" si="30"/>
        <v>8595000</v>
      </c>
      <c r="M65" s="51">
        <f t="shared" si="30"/>
        <v>4985172</v>
      </c>
      <c r="N65" s="49">
        <f t="shared" si="30"/>
        <v>0</v>
      </c>
      <c r="O65" s="50">
        <f t="shared" si="30"/>
        <v>0</v>
      </c>
      <c r="P65" s="49">
        <f t="shared" si="30"/>
        <v>11021000</v>
      </c>
      <c r="Q65" s="50">
        <f t="shared" si="30"/>
        <v>7848527</v>
      </c>
      <c r="R65" s="34">
        <f t="shared" si="16"/>
        <v>385.31902879728966</v>
      </c>
      <c r="S65" s="35">
        <f t="shared" si="17"/>
        <v>78.007844929629528</v>
      </c>
      <c r="T65" s="34">
        <f t="shared" si="18"/>
        <v>49.095687811831787</v>
      </c>
      <c r="U65" s="35">
        <f t="shared" si="19"/>
        <v>34.963145937277261</v>
      </c>
      <c r="V65" s="49">
        <f>+V61+V62</f>
        <v>1472000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34264000</v>
      </c>
      <c r="C8" s="36">
        <f t="shared" si="0"/>
        <v>-25000</v>
      </c>
      <c r="D8" s="36">
        <f t="shared" si="0"/>
        <v>0</v>
      </c>
      <c r="E8" s="36">
        <f t="shared" si="0"/>
        <v>34239000</v>
      </c>
      <c r="F8" s="37">
        <f t="shared" si="0"/>
        <v>34239000</v>
      </c>
      <c r="G8" s="38">
        <f t="shared" si="0"/>
        <v>34239000</v>
      </c>
      <c r="H8" s="37">
        <f t="shared" si="0"/>
        <v>8896000</v>
      </c>
      <c r="I8" s="38">
        <f t="shared" si="0"/>
        <v>2591320</v>
      </c>
      <c r="J8" s="37">
        <f t="shared" si="0"/>
        <v>5458000</v>
      </c>
      <c r="K8" s="38">
        <f t="shared" si="0"/>
        <v>8355477</v>
      </c>
      <c r="L8" s="37">
        <f t="shared" si="0"/>
        <v>3649000</v>
      </c>
      <c r="M8" s="38">
        <f t="shared" si="0"/>
        <v>6137845</v>
      </c>
      <c r="N8" s="37">
        <f t="shared" si="0"/>
        <v>0</v>
      </c>
      <c r="O8" s="38">
        <f t="shared" si="0"/>
        <v>0</v>
      </c>
      <c r="P8" s="37">
        <f t="shared" si="0"/>
        <v>18003000</v>
      </c>
      <c r="Q8" s="38">
        <f t="shared" si="0"/>
        <v>17084642</v>
      </c>
      <c r="R8" s="16">
        <f>IF(($J8       =0),0,((($L8       -$J8       )/$J8       )*100))</f>
        <v>-33.144008794430199</v>
      </c>
      <c r="S8" s="17">
        <f>IF(($K8       =0),0,((($M8       -$K8       )/$K8       )*100))</f>
        <v>-26.541058038936615</v>
      </c>
      <c r="T8" s="16">
        <f>IF(($E8       =0),0,(($P8       /$E8       )*100))</f>
        <v>52.580390782441079</v>
      </c>
      <c r="U8" s="18">
        <f>IF(($E8       =0),0,(($Q8       /$E8       )*100))</f>
        <v>49.898192120096965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28159000</v>
      </c>
      <c r="C9" s="39">
        <f t="shared" si="2"/>
        <v>-25000</v>
      </c>
      <c r="D9" s="39">
        <f t="shared" si="2"/>
        <v>0</v>
      </c>
      <c r="E9" s="39">
        <f t="shared" si="2"/>
        <v>28134000</v>
      </c>
      <c r="F9" s="40">
        <f t="shared" si="2"/>
        <v>28134000</v>
      </c>
      <c r="G9" s="41">
        <f t="shared" si="2"/>
        <v>28134000</v>
      </c>
      <c r="H9" s="40">
        <f t="shared" si="2"/>
        <v>7193000</v>
      </c>
      <c r="I9" s="41">
        <f t="shared" si="2"/>
        <v>1642932</v>
      </c>
      <c r="J9" s="40">
        <f t="shared" si="2"/>
        <v>4797000</v>
      </c>
      <c r="K9" s="41">
        <f t="shared" si="2"/>
        <v>6764110</v>
      </c>
      <c r="L9" s="40">
        <f t="shared" si="2"/>
        <v>2297000</v>
      </c>
      <c r="M9" s="41">
        <f t="shared" si="2"/>
        <v>5861834</v>
      </c>
      <c r="N9" s="40">
        <f t="shared" si="2"/>
        <v>0</v>
      </c>
      <c r="O9" s="41">
        <f t="shared" si="2"/>
        <v>0</v>
      </c>
      <c r="P9" s="40">
        <f t="shared" si="2"/>
        <v>14287000</v>
      </c>
      <c r="Q9" s="41">
        <f t="shared" si="2"/>
        <v>14268876</v>
      </c>
      <c r="R9" s="20">
        <f>IF(($J9       =0),0,((($L9       -$J9       )/$J9       )*100))</f>
        <v>-52.115905774442361</v>
      </c>
      <c r="S9" s="21">
        <f>IF(($K9       =0),0,((($M9       -$K9       )/$K9       )*100))</f>
        <v>-13.339168050194333</v>
      </c>
      <c r="T9" s="20">
        <f>IF(($E9       =0),0,(($P9       /$E9       )*100))</f>
        <v>50.781971991185038</v>
      </c>
      <c r="U9" s="22">
        <f>IF(($E9       =0),0,(($Q9       /$E9       )*100))</f>
        <v>50.717551716783959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13184000</v>
      </c>
      <c r="C10" s="42">
        <v>-25000</v>
      </c>
      <c r="D10" s="42"/>
      <c r="E10" s="42">
        <f t="shared" ref="E10:E41" si="4">$B10      +$C10      +$D10</f>
        <v>13159000</v>
      </c>
      <c r="F10" s="43">
        <v>13159000</v>
      </c>
      <c r="G10" s="44">
        <v>13159000</v>
      </c>
      <c r="H10" s="43">
        <v>1643000</v>
      </c>
      <c r="I10" s="44">
        <v>1642932</v>
      </c>
      <c r="J10" s="43">
        <v>4797000</v>
      </c>
      <c r="K10" s="44">
        <v>4851817</v>
      </c>
      <c r="L10" s="43">
        <v>2297000</v>
      </c>
      <c r="M10" s="44">
        <v>2223281</v>
      </c>
      <c r="N10" s="43"/>
      <c r="O10" s="44"/>
      <c r="P10" s="43">
        <f t="shared" ref="P10:P41" si="5">$H10      +$J10      +$L10      +$N10</f>
        <v>8737000</v>
      </c>
      <c r="Q10" s="44">
        <f t="shared" ref="Q10:Q41" si="6">$I10      +$K10      +$M10      +$O10</f>
        <v>8718030</v>
      </c>
      <c r="R10" s="24">
        <f t="shared" ref="R10:R41" si="7">IF(($J10      =0),0,((($L10      -$J10      )/$J10      )*100))</f>
        <v>-52.115905774442361</v>
      </c>
      <c r="S10" s="25">
        <f t="shared" ref="S10:S41" si="8">IF(($K10      =0),0,((($M10      -$K10      )/$K10      )*100))</f>
        <v>-54.176321984114409</v>
      </c>
      <c r="T10" s="24">
        <f t="shared" ref="T10:T41" si="9">IF(($E10      =0),0,(($P10      /$E10      )*100))</f>
        <v>66.395622767687513</v>
      </c>
      <c r="U10" s="26">
        <f t="shared" ref="U10:U41" si="10">IF(($E10      =0),0,(($Q10      /$E10      )*100))</f>
        <v>66.251462877118314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4975000</v>
      </c>
      <c r="C13" s="42"/>
      <c r="D13" s="42"/>
      <c r="E13" s="42">
        <f t="shared" si="4"/>
        <v>4975000</v>
      </c>
      <c r="F13" s="43">
        <v>4975000</v>
      </c>
      <c r="G13" s="44">
        <v>4975000</v>
      </c>
      <c r="H13" s="43">
        <v>4975000</v>
      </c>
      <c r="I13" s="44"/>
      <c r="J13" s="43"/>
      <c r="K13" s="44">
        <v>1336447</v>
      </c>
      <c r="L13" s="43"/>
      <c r="M13" s="44">
        <v>3638553</v>
      </c>
      <c r="N13" s="43"/>
      <c r="O13" s="44"/>
      <c r="P13" s="43">
        <f t="shared" si="5"/>
        <v>4975000</v>
      </c>
      <c r="Q13" s="44">
        <f t="shared" si="6"/>
        <v>4975000</v>
      </c>
      <c r="R13" s="24">
        <f t="shared" si="7"/>
        <v>0</v>
      </c>
      <c r="S13" s="25">
        <f t="shared" si="8"/>
        <v>172.25568990016063</v>
      </c>
      <c r="T13" s="24">
        <f t="shared" si="9"/>
        <v>100</v>
      </c>
      <c r="U13" s="26">
        <f t="shared" si="10"/>
        <v>100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10000000</v>
      </c>
      <c r="C23" s="42"/>
      <c r="D23" s="42"/>
      <c r="E23" s="42">
        <f t="shared" si="4"/>
        <v>10000000</v>
      </c>
      <c r="F23" s="43">
        <v>10000000</v>
      </c>
      <c r="G23" s="44">
        <v>10000000</v>
      </c>
      <c r="H23" s="43">
        <v>575000</v>
      </c>
      <c r="I23" s="44"/>
      <c r="J23" s="43"/>
      <c r="K23" s="44">
        <v>575846</v>
      </c>
      <c r="L23" s="43"/>
      <c r="M23" s="44"/>
      <c r="N23" s="43"/>
      <c r="O23" s="44"/>
      <c r="P23" s="43">
        <f t="shared" si="5"/>
        <v>575000</v>
      </c>
      <c r="Q23" s="44">
        <f t="shared" si="6"/>
        <v>575846</v>
      </c>
      <c r="R23" s="24">
        <f t="shared" si="7"/>
        <v>0</v>
      </c>
      <c r="S23" s="25">
        <f t="shared" si="8"/>
        <v>-100</v>
      </c>
      <c r="T23" s="24">
        <f t="shared" si="9"/>
        <v>5.75</v>
      </c>
      <c r="U23" s="26">
        <f t="shared" si="10"/>
        <v>5.7584600000000004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6105000</v>
      </c>
      <c r="C28" s="39">
        <f t="shared" si="11"/>
        <v>0</v>
      </c>
      <c r="D28" s="39">
        <f t="shared" si="11"/>
        <v>0</v>
      </c>
      <c r="E28" s="39">
        <f t="shared" si="11"/>
        <v>6105000</v>
      </c>
      <c r="F28" s="40">
        <f t="shared" si="11"/>
        <v>6105000</v>
      </c>
      <c r="G28" s="41">
        <f t="shared" si="11"/>
        <v>6105000</v>
      </c>
      <c r="H28" s="40">
        <f t="shared" si="11"/>
        <v>1703000</v>
      </c>
      <c r="I28" s="41">
        <f t="shared" si="11"/>
        <v>948388</v>
      </c>
      <c r="J28" s="40">
        <f t="shared" si="11"/>
        <v>661000</v>
      </c>
      <c r="K28" s="41">
        <f t="shared" si="11"/>
        <v>1591367</v>
      </c>
      <c r="L28" s="40">
        <f t="shared" si="11"/>
        <v>1352000</v>
      </c>
      <c r="M28" s="41">
        <f t="shared" si="11"/>
        <v>276011</v>
      </c>
      <c r="N28" s="40">
        <f t="shared" si="11"/>
        <v>0</v>
      </c>
      <c r="O28" s="41">
        <f t="shared" si="11"/>
        <v>0</v>
      </c>
      <c r="P28" s="40">
        <f t="shared" si="11"/>
        <v>3716000</v>
      </c>
      <c r="Q28" s="41">
        <f t="shared" si="11"/>
        <v>2815766</v>
      </c>
      <c r="R28" s="20">
        <f t="shared" si="7"/>
        <v>104.53857791225415</v>
      </c>
      <c r="S28" s="21">
        <f t="shared" si="8"/>
        <v>-82.655729319509575</v>
      </c>
      <c r="T28" s="20">
        <f t="shared" si="9"/>
        <v>60.868140868140863</v>
      </c>
      <c r="U28" s="22">
        <f t="shared" si="10"/>
        <v>46.1222932022932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550000</v>
      </c>
      <c r="I31" s="44">
        <v>550274</v>
      </c>
      <c r="J31" s="43">
        <v>24000</v>
      </c>
      <c r="K31" s="44">
        <v>24240</v>
      </c>
      <c r="L31" s="43">
        <v>16000</v>
      </c>
      <c r="M31" s="44">
        <v>16160</v>
      </c>
      <c r="N31" s="43"/>
      <c r="O31" s="44"/>
      <c r="P31" s="43">
        <f t="shared" si="5"/>
        <v>590000</v>
      </c>
      <c r="Q31" s="44">
        <f t="shared" si="6"/>
        <v>590674</v>
      </c>
      <c r="R31" s="24">
        <f t="shared" si="7"/>
        <v>-33.333333333333329</v>
      </c>
      <c r="S31" s="25">
        <f t="shared" si="8"/>
        <v>-33.333333333333329</v>
      </c>
      <c r="T31" s="24">
        <f t="shared" si="9"/>
        <v>32.777777777777779</v>
      </c>
      <c r="U31" s="26">
        <f t="shared" si="10"/>
        <v>32.815222222222225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1305000</v>
      </c>
      <c r="C33" s="42"/>
      <c r="D33" s="42"/>
      <c r="E33" s="42">
        <f t="shared" si="4"/>
        <v>1305000</v>
      </c>
      <c r="F33" s="43">
        <v>1305000</v>
      </c>
      <c r="G33" s="44">
        <v>1305000</v>
      </c>
      <c r="H33" s="43">
        <v>223000</v>
      </c>
      <c r="I33" s="44">
        <v>398114</v>
      </c>
      <c r="J33" s="43">
        <v>637000</v>
      </c>
      <c r="K33" s="44">
        <v>637117</v>
      </c>
      <c r="L33" s="43">
        <v>260000</v>
      </c>
      <c r="M33" s="44">
        <v>259851</v>
      </c>
      <c r="N33" s="43"/>
      <c r="O33" s="44"/>
      <c r="P33" s="43">
        <f t="shared" si="5"/>
        <v>1120000</v>
      </c>
      <c r="Q33" s="44">
        <f t="shared" si="6"/>
        <v>1295082</v>
      </c>
      <c r="R33" s="24">
        <f t="shared" si="7"/>
        <v>-59.183673469387756</v>
      </c>
      <c r="S33" s="25">
        <f t="shared" si="8"/>
        <v>-59.214555568286521</v>
      </c>
      <c r="T33" s="24">
        <f t="shared" si="9"/>
        <v>85.82375478927203</v>
      </c>
      <c r="U33" s="26">
        <f t="shared" si="10"/>
        <v>99.24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3000000</v>
      </c>
      <c r="C36" s="42"/>
      <c r="D36" s="42"/>
      <c r="E36" s="42">
        <f t="shared" si="4"/>
        <v>3000000</v>
      </c>
      <c r="F36" s="43">
        <v>3000000</v>
      </c>
      <c r="G36" s="44">
        <v>3000000</v>
      </c>
      <c r="H36" s="43">
        <v>930000</v>
      </c>
      <c r="I36" s="44"/>
      <c r="J36" s="43"/>
      <c r="K36" s="44">
        <v>930010</v>
      </c>
      <c r="L36" s="43">
        <v>1076000</v>
      </c>
      <c r="M36" s="44"/>
      <c r="N36" s="43"/>
      <c r="O36" s="44"/>
      <c r="P36" s="43">
        <f t="shared" si="5"/>
        <v>2006000</v>
      </c>
      <c r="Q36" s="44">
        <f t="shared" si="6"/>
        <v>930010</v>
      </c>
      <c r="R36" s="24">
        <f t="shared" si="7"/>
        <v>0</v>
      </c>
      <c r="S36" s="25">
        <f t="shared" si="8"/>
        <v>-100</v>
      </c>
      <c r="T36" s="24">
        <f t="shared" si="9"/>
        <v>66.86666666666666</v>
      </c>
      <c r="U36" s="26">
        <f t="shared" si="10"/>
        <v>31.000333333333334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34264000</v>
      </c>
      <c r="C61" s="39">
        <f t="shared" si="26"/>
        <v>-25000</v>
      </c>
      <c r="D61" s="39">
        <f t="shared" si="26"/>
        <v>0</v>
      </c>
      <c r="E61" s="39">
        <f t="shared" si="26"/>
        <v>34239000</v>
      </c>
      <c r="F61" s="40">
        <f t="shared" si="26"/>
        <v>34239000</v>
      </c>
      <c r="G61" s="41">
        <f t="shared" si="26"/>
        <v>34239000</v>
      </c>
      <c r="H61" s="40">
        <f t="shared" si="26"/>
        <v>8896000</v>
      </c>
      <c r="I61" s="41">
        <f t="shared" si="26"/>
        <v>2591320</v>
      </c>
      <c r="J61" s="40">
        <f t="shared" si="26"/>
        <v>5458000</v>
      </c>
      <c r="K61" s="41">
        <f t="shared" si="26"/>
        <v>8355477</v>
      </c>
      <c r="L61" s="40">
        <f t="shared" si="26"/>
        <v>3649000</v>
      </c>
      <c r="M61" s="41">
        <f t="shared" si="26"/>
        <v>6137845</v>
      </c>
      <c r="N61" s="40">
        <f t="shared" si="26"/>
        <v>0</v>
      </c>
      <c r="O61" s="41">
        <f t="shared" si="26"/>
        <v>0</v>
      </c>
      <c r="P61" s="40">
        <f t="shared" si="26"/>
        <v>18003000</v>
      </c>
      <c r="Q61" s="41">
        <f t="shared" si="26"/>
        <v>17084642</v>
      </c>
      <c r="R61" s="20">
        <f t="shared" si="16"/>
        <v>-33.144008794430199</v>
      </c>
      <c r="S61" s="21">
        <f t="shared" si="17"/>
        <v>-26.541058038936615</v>
      </c>
      <c r="T61" s="20">
        <f t="shared" si="18"/>
        <v>52.580390782441079</v>
      </c>
      <c r="U61" s="22">
        <f t="shared" si="19"/>
        <v>49.898192120096965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34264000</v>
      </c>
      <c r="C65" s="48">
        <f t="shared" si="30"/>
        <v>-25000</v>
      </c>
      <c r="D65" s="48">
        <f t="shared" si="30"/>
        <v>0</v>
      </c>
      <c r="E65" s="48">
        <f t="shared" si="30"/>
        <v>34239000</v>
      </c>
      <c r="F65" s="49">
        <f t="shared" si="30"/>
        <v>34239000</v>
      </c>
      <c r="G65" s="50">
        <f t="shared" si="30"/>
        <v>34239000</v>
      </c>
      <c r="H65" s="49">
        <f t="shared" si="30"/>
        <v>8896000</v>
      </c>
      <c r="I65" s="50">
        <f t="shared" si="30"/>
        <v>2591320</v>
      </c>
      <c r="J65" s="49">
        <f t="shared" si="30"/>
        <v>5458000</v>
      </c>
      <c r="K65" s="50">
        <f t="shared" si="30"/>
        <v>8355477</v>
      </c>
      <c r="L65" s="49">
        <f t="shared" si="30"/>
        <v>3649000</v>
      </c>
      <c r="M65" s="51">
        <f t="shared" si="30"/>
        <v>6137845</v>
      </c>
      <c r="N65" s="49">
        <f t="shared" si="30"/>
        <v>0</v>
      </c>
      <c r="O65" s="50">
        <f t="shared" si="30"/>
        <v>0</v>
      </c>
      <c r="P65" s="49">
        <f t="shared" si="30"/>
        <v>18003000</v>
      </c>
      <c r="Q65" s="50">
        <f t="shared" si="30"/>
        <v>17084642</v>
      </c>
      <c r="R65" s="34">
        <f t="shared" si="16"/>
        <v>-33.144008794430199</v>
      </c>
      <c r="S65" s="35">
        <f t="shared" si="17"/>
        <v>-26.541058038936615</v>
      </c>
      <c r="T65" s="34">
        <f t="shared" si="18"/>
        <v>52.580390782441079</v>
      </c>
      <c r="U65" s="35">
        <f t="shared" si="19"/>
        <v>49.898192120096965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24372000</v>
      </c>
      <c r="C8" s="36">
        <f t="shared" si="0"/>
        <v>-18000</v>
      </c>
      <c r="D8" s="36">
        <f t="shared" si="0"/>
        <v>0</v>
      </c>
      <c r="E8" s="36">
        <f t="shared" si="0"/>
        <v>24354000</v>
      </c>
      <c r="F8" s="37">
        <f t="shared" si="0"/>
        <v>24354000</v>
      </c>
      <c r="G8" s="38">
        <f t="shared" si="0"/>
        <v>24354000</v>
      </c>
      <c r="H8" s="37">
        <f t="shared" si="0"/>
        <v>2060000</v>
      </c>
      <c r="I8" s="38">
        <f t="shared" si="0"/>
        <v>4278254</v>
      </c>
      <c r="J8" s="37">
        <f t="shared" si="0"/>
        <v>7814000</v>
      </c>
      <c r="K8" s="38">
        <f t="shared" si="0"/>
        <v>5503222</v>
      </c>
      <c r="L8" s="37">
        <f t="shared" si="0"/>
        <v>3004000</v>
      </c>
      <c r="M8" s="38">
        <f t="shared" si="0"/>
        <v>5033890</v>
      </c>
      <c r="N8" s="37">
        <f t="shared" si="0"/>
        <v>0</v>
      </c>
      <c r="O8" s="38">
        <f t="shared" si="0"/>
        <v>0</v>
      </c>
      <c r="P8" s="37">
        <f t="shared" si="0"/>
        <v>12878000</v>
      </c>
      <c r="Q8" s="38">
        <f t="shared" si="0"/>
        <v>14815366</v>
      </c>
      <c r="R8" s="16">
        <f>IF(($J8       =0),0,((($L8       -$J8       )/$J8       )*100))</f>
        <v>-61.556181213207061</v>
      </c>
      <c r="S8" s="17">
        <f>IF(($K8       =0),0,((($M8       -$K8       )/$K8       )*100))</f>
        <v>-8.528313050064126</v>
      </c>
      <c r="T8" s="16">
        <f>IF(($E8       =0),0,(($P8       /$E8       )*100))</f>
        <v>52.878377268621165</v>
      </c>
      <c r="U8" s="18">
        <f>IF(($E8       =0),0,(($Q8       /$E8       )*100))</f>
        <v>60.83339903096001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20217000</v>
      </c>
      <c r="C9" s="39">
        <f t="shared" si="2"/>
        <v>-18000</v>
      </c>
      <c r="D9" s="39">
        <f t="shared" si="2"/>
        <v>0</v>
      </c>
      <c r="E9" s="39">
        <f t="shared" si="2"/>
        <v>20199000</v>
      </c>
      <c r="F9" s="40">
        <f t="shared" si="2"/>
        <v>20199000</v>
      </c>
      <c r="G9" s="41">
        <f t="shared" si="2"/>
        <v>20199000</v>
      </c>
      <c r="H9" s="40">
        <f t="shared" si="2"/>
        <v>459000</v>
      </c>
      <c r="I9" s="41">
        <f t="shared" si="2"/>
        <v>2694552</v>
      </c>
      <c r="J9" s="40">
        <f t="shared" si="2"/>
        <v>7250000</v>
      </c>
      <c r="K9" s="41">
        <f t="shared" si="2"/>
        <v>5011293</v>
      </c>
      <c r="L9" s="40">
        <f t="shared" si="2"/>
        <v>2530000</v>
      </c>
      <c r="M9" s="41">
        <f t="shared" si="2"/>
        <v>4560225</v>
      </c>
      <c r="N9" s="40">
        <f t="shared" si="2"/>
        <v>0</v>
      </c>
      <c r="O9" s="41">
        <f t="shared" si="2"/>
        <v>0</v>
      </c>
      <c r="P9" s="40">
        <f t="shared" si="2"/>
        <v>10239000</v>
      </c>
      <c r="Q9" s="41">
        <f t="shared" si="2"/>
        <v>12266070</v>
      </c>
      <c r="R9" s="20">
        <f>IF(($J9       =0),0,((($L9       -$J9       )/$J9       )*100))</f>
        <v>-65.103448275862064</v>
      </c>
      <c r="S9" s="21">
        <f>IF(($K9       =0),0,((($M9       -$K9       )/$K9       )*100))</f>
        <v>-9.0010302730253464</v>
      </c>
      <c r="T9" s="20">
        <f>IF(($E9       =0),0,(($P9       /$E9       )*100))</f>
        <v>50.690628248923211</v>
      </c>
      <c r="U9" s="22">
        <f>IF(($E9       =0),0,(($Q9       /$E9       )*100))</f>
        <v>60.726125055695825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11217000</v>
      </c>
      <c r="C10" s="42">
        <v>-18000</v>
      </c>
      <c r="D10" s="42"/>
      <c r="E10" s="42">
        <f t="shared" ref="E10:E41" si="4">$B10      +$C10      +$D10</f>
        <v>11199000</v>
      </c>
      <c r="F10" s="43">
        <v>11199000</v>
      </c>
      <c r="G10" s="44">
        <v>11199000</v>
      </c>
      <c r="H10" s="43">
        <v>33000</v>
      </c>
      <c r="I10" s="44">
        <v>1770848</v>
      </c>
      <c r="J10" s="43">
        <v>4496000</v>
      </c>
      <c r="K10" s="44">
        <v>2754443</v>
      </c>
      <c r="L10" s="43">
        <v>1346000</v>
      </c>
      <c r="M10" s="44">
        <v>1520304</v>
      </c>
      <c r="N10" s="43"/>
      <c r="O10" s="44"/>
      <c r="P10" s="43">
        <f t="shared" ref="P10:P41" si="5">$H10      +$J10      +$L10      +$N10</f>
        <v>5875000</v>
      </c>
      <c r="Q10" s="44">
        <f t="shared" ref="Q10:Q41" si="6">$I10      +$K10      +$M10      +$O10</f>
        <v>6045595</v>
      </c>
      <c r="R10" s="24">
        <f t="shared" ref="R10:R41" si="7">IF(($J10      =0),0,((($L10      -$J10      )/$J10      )*100))</f>
        <v>-70.062277580071168</v>
      </c>
      <c r="S10" s="25">
        <f t="shared" ref="S10:S41" si="8">IF(($K10      =0),0,((($M10      -$K10      )/$K10      )*100))</f>
        <v>-44.805392596615725</v>
      </c>
      <c r="T10" s="24">
        <f t="shared" ref="T10:T41" si="9">IF(($E10      =0),0,(($P10      /$E10      )*100))</f>
        <v>52.460041075095987</v>
      </c>
      <c r="U10" s="26">
        <f t="shared" ref="U10:U41" si="10">IF(($E10      =0),0,(($Q10      /$E10      )*100))</f>
        <v>53.983346727386369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9000000</v>
      </c>
      <c r="C23" s="42"/>
      <c r="D23" s="42"/>
      <c r="E23" s="42">
        <f t="shared" si="4"/>
        <v>9000000</v>
      </c>
      <c r="F23" s="43">
        <v>9000000</v>
      </c>
      <c r="G23" s="44">
        <v>9000000</v>
      </c>
      <c r="H23" s="43">
        <v>426000</v>
      </c>
      <c r="I23" s="44">
        <v>923704</v>
      </c>
      <c r="J23" s="43">
        <v>2754000</v>
      </c>
      <c r="K23" s="44">
        <v>2256850</v>
      </c>
      <c r="L23" s="43">
        <v>1184000</v>
      </c>
      <c r="M23" s="44">
        <v>3039921</v>
      </c>
      <c r="N23" s="43"/>
      <c r="O23" s="44"/>
      <c r="P23" s="43">
        <f t="shared" si="5"/>
        <v>4364000</v>
      </c>
      <c r="Q23" s="44">
        <f t="shared" si="6"/>
        <v>6220475</v>
      </c>
      <c r="R23" s="24">
        <f t="shared" si="7"/>
        <v>-57.007988380537398</v>
      </c>
      <c r="S23" s="25">
        <f t="shared" si="8"/>
        <v>34.697520880873782</v>
      </c>
      <c r="T23" s="24">
        <f t="shared" si="9"/>
        <v>48.488888888888887</v>
      </c>
      <c r="U23" s="26">
        <f t="shared" si="10"/>
        <v>69.116388888888892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4155000</v>
      </c>
      <c r="C28" s="39">
        <f t="shared" si="11"/>
        <v>0</v>
      </c>
      <c r="D28" s="39">
        <f t="shared" si="11"/>
        <v>0</v>
      </c>
      <c r="E28" s="39">
        <f t="shared" si="11"/>
        <v>4155000</v>
      </c>
      <c r="F28" s="40">
        <f t="shared" si="11"/>
        <v>4155000</v>
      </c>
      <c r="G28" s="41">
        <f t="shared" si="11"/>
        <v>4155000</v>
      </c>
      <c r="H28" s="40">
        <f t="shared" si="11"/>
        <v>1601000</v>
      </c>
      <c r="I28" s="41">
        <f t="shared" si="11"/>
        <v>1583702</v>
      </c>
      <c r="J28" s="40">
        <f t="shared" si="11"/>
        <v>564000</v>
      </c>
      <c r="K28" s="41">
        <f t="shared" si="11"/>
        <v>491929</v>
      </c>
      <c r="L28" s="40">
        <f t="shared" si="11"/>
        <v>474000</v>
      </c>
      <c r="M28" s="41">
        <f t="shared" si="11"/>
        <v>473665</v>
      </c>
      <c r="N28" s="40">
        <f t="shared" si="11"/>
        <v>0</v>
      </c>
      <c r="O28" s="41">
        <f t="shared" si="11"/>
        <v>0</v>
      </c>
      <c r="P28" s="40">
        <f t="shared" si="11"/>
        <v>2639000</v>
      </c>
      <c r="Q28" s="41">
        <f t="shared" si="11"/>
        <v>2549296</v>
      </c>
      <c r="R28" s="20">
        <f t="shared" si="7"/>
        <v>-15.957446808510639</v>
      </c>
      <c r="S28" s="21">
        <f t="shared" si="8"/>
        <v>-3.7127309022236945</v>
      </c>
      <c r="T28" s="20">
        <f t="shared" si="9"/>
        <v>63.513838748495786</v>
      </c>
      <c r="U28" s="22">
        <f t="shared" si="10"/>
        <v>61.354897713598078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2900000</v>
      </c>
      <c r="C31" s="42"/>
      <c r="D31" s="42"/>
      <c r="E31" s="42">
        <f t="shared" si="4"/>
        <v>2900000</v>
      </c>
      <c r="F31" s="43">
        <v>2900000</v>
      </c>
      <c r="G31" s="44">
        <v>2900000</v>
      </c>
      <c r="H31" s="43">
        <v>1295000</v>
      </c>
      <c r="I31" s="44">
        <v>1262650</v>
      </c>
      <c r="J31" s="43">
        <v>168000</v>
      </c>
      <c r="K31" s="44">
        <v>96000</v>
      </c>
      <c r="L31" s="43">
        <v>162000</v>
      </c>
      <c r="M31" s="44">
        <v>162010</v>
      </c>
      <c r="N31" s="43"/>
      <c r="O31" s="44"/>
      <c r="P31" s="43">
        <f t="shared" si="5"/>
        <v>1625000</v>
      </c>
      <c r="Q31" s="44">
        <f t="shared" si="6"/>
        <v>1520660</v>
      </c>
      <c r="R31" s="24">
        <f t="shared" si="7"/>
        <v>-3.5714285714285712</v>
      </c>
      <c r="S31" s="25">
        <f t="shared" si="8"/>
        <v>68.760416666666671</v>
      </c>
      <c r="T31" s="24">
        <f t="shared" si="9"/>
        <v>56.034482758620683</v>
      </c>
      <c r="U31" s="26">
        <f t="shared" si="10"/>
        <v>52.436551724137935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1255000</v>
      </c>
      <c r="C33" s="42"/>
      <c r="D33" s="42"/>
      <c r="E33" s="42">
        <f t="shared" si="4"/>
        <v>1255000</v>
      </c>
      <c r="F33" s="43">
        <v>1255000</v>
      </c>
      <c r="G33" s="44">
        <v>1255000</v>
      </c>
      <c r="H33" s="43">
        <v>306000</v>
      </c>
      <c r="I33" s="44">
        <v>321052</v>
      </c>
      <c r="J33" s="43">
        <v>396000</v>
      </c>
      <c r="K33" s="44">
        <v>395929</v>
      </c>
      <c r="L33" s="43">
        <v>312000</v>
      </c>
      <c r="M33" s="44">
        <v>311655</v>
      </c>
      <c r="N33" s="43"/>
      <c r="O33" s="44"/>
      <c r="P33" s="43">
        <f t="shared" si="5"/>
        <v>1014000</v>
      </c>
      <c r="Q33" s="44">
        <f t="shared" si="6"/>
        <v>1028636</v>
      </c>
      <c r="R33" s="24">
        <f t="shared" si="7"/>
        <v>-21.212121212121211</v>
      </c>
      <c r="S33" s="25">
        <f t="shared" si="8"/>
        <v>-21.285129404514446</v>
      </c>
      <c r="T33" s="24">
        <f t="shared" si="9"/>
        <v>80.79681274900399</v>
      </c>
      <c r="U33" s="26">
        <f t="shared" si="10"/>
        <v>81.96302788844622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104000</v>
      </c>
      <c r="C43" s="45">
        <f t="shared" si="20"/>
        <v>-44000</v>
      </c>
      <c r="D43" s="45">
        <f t="shared" si="20"/>
        <v>0</v>
      </c>
      <c r="E43" s="45">
        <f t="shared" si="20"/>
        <v>60000</v>
      </c>
      <c r="F43" s="46">
        <f t="shared" si="20"/>
        <v>104000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104000</v>
      </c>
      <c r="C44" s="39">
        <f t="shared" si="22"/>
        <v>-44000</v>
      </c>
      <c r="D44" s="39">
        <f t="shared" si="22"/>
        <v>0</v>
      </c>
      <c r="E44" s="39">
        <f t="shared" si="22"/>
        <v>60000</v>
      </c>
      <c r="F44" s="40">
        <f t="shared" si="22"/>
        <v>104000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104000</v>
      </c>
      <c r="C46" s="42">
        <v>-44000</v>
      </c>
      <c r="D46" s="42"/>
      <c r="E46" s="42">
        <f t="shared" si="13"/>
        <v>60000</v>
      </c>
      <c r="F46" s="43">
        <v>104000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24476000</v>
      </c>
      <c r="C61" s="39">
        <f t="shared" si="26"/>
        <v>-62000</v>
      </c>
      <c r="D61" s="39">
        <f t="shared" si="26"/>
        <v>0</v>
      </c>
      <c r="E61" s="39">
        <f t="shared" si="26"/>
        <v>24414000</v>
      </c>
      <c r="F61" s="40">
        <f t="shared" si="26"/>
        <v>24458000</v>
      </c>
      <c r="G61" s="41">
        <f t="shared" si="26"/>
        <v>24354000</v>
      </c>
      <c r="H61" s="40">
        <f t="shared" si="26"/>
        <v>2060000</v>
      </c>
      <c r="I61" s="41">
        <f t="shared" si="26"/>
        <v>4278254</v>
      </c>
      <c r="J61" s="40">
        <f t="shared" si="26"/>
        <v>7814000</v>
      </c>
      <c r="K61" s="41">
        <f t="shared" si="26"/>
        <v>5503222</v>
      </c>
      <c r="L61" s="40">
        <f t="shared" si="26"/>
        <v>3004000</v>
      </c>
      <c r="M61" s="41">
        <f t="shared" si="26"/>
        <v>5033890</v>
      </c>
      <c r="N61" s="40">
        <f t="shared" si="26"/>
        <v>0</v>
      </c>
      <c r="O61" s="41">
        <f t="shared" si="26"/>
        <v>0</v>
      </c>
      <c r="P61" s="40">
        <f t="shared" si="26"/>
        <v>12878000</v>
      </c>
      <c r="Q61" s="41">
        <f t="shared" si="26"/>
        <v>14815366</v>
      </c>
      <c r="R61" s="20">
        <f t="shared" si="16"/>
        <v>-61.556181213207061</v>
      </c>
      <c r="S61" s="21">
        <f t="shared" si="17"/>
        <v>-8.528313050064126</v>
      </c>
      <c r="T61" s="20">
        <f t="shared" si="18"/>
        <v>52.748423035962979</v>
      </c>
      <c r="U61" s="22">
        <f t="shared" si="19"/>
        <v>60.683894486769887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24476000</v>
      </c>
      <c r="C65" s="48">
        <f t="shared" si="30"/>
        <v>-62000</v>
      </c>
      <c r="D65" s="48">
        <f t="shared" si="30"/>
        <v>0</v>
      </c>
      <c r="E65" s="48">
        <f t="shared" si="30"/>
        <v>24414000</v>
      </c>
      <c r="F65" s="49">
        <f t="shared" si="30"/>
        <v>24458000</v>
      </c>
      <c r="G65" s="50">
        <f t="shared" si="30"/>
        <v>24354000</v>
      </c>
      <c r="H65" s="49">
        <f t="shared" si="30"/>
        <v>2060000</v>
      </c>
      <c r="I65" s="50">
        <f t="shared" si="30"/>
        <v>4278254</v>
      </c>
      <c r="J65" s="49">
        <f t="shared" si="30"/>
        <v>7814000</v>
      </c>
      <c r="K65" s="50">
        <f t="shared" si="30"/>
        <v>5503222</v>
      </c>
      <c r="L65" s="49">
        <f t="shared" si="30"/>
        <v>3004000</v>
      </c>
      <c r="M65" s="51">
        <f t="shared" si="30"/>
        <v>5033890</v>
      </c>
      <c r="N65" s="49">
        <f t="shared" si="30"/>
        <v>0</v>
      </c>
      <c r="O65" s="50">
        <f t="shared" si="30"/>
        <v>0</v>
      </c>
      <c r="P65" s="49">
        <f t="shared" si="30"/>
        <v>12878000</v>
      </c>
      <c r="Q65" s="50">
        <f t="shared" si="30"/>
        <v>14815366</v>
      </c>
      <c r="R65" s="34">
        <f t="shared" si="16"/>
        <v>-61.556181213207061</v>
      </c>
      <c r="S65" s="35">
        <f t="shared" si="17"/>
        <v>-8.528313050064126</v>
      </c>
      <c r="T65" s="34">
        <f t="shared" si="18"/>
        <v>52.748423035962979</v>
      </c>
      <c r="U65" s="35">
        <f t="shared" si="19"/>
        <v>60.683894486769887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22344000</v>
      </c>
      <c r="C8" s="36">
        <f t="shared" si="0"/>
        <v>-18000</v>
      </c>
      <c r="D8" s="36">
        <f t="shared" si="0"/>
        <v>0</v>
      </c>
      <c r="E8" s="36">
        <f t="shared" si="0"/>
        <v>22326000</v>
      </c>
      <c r="F8" s="37">
        <f t="shared" si="0"/>
        <v>22326000</v>
      </c>
      <c r="G8" s="38">
        <f t="shared" si="0"/>
        <v>22326000</v>
      </c>
      <c r="H8" s="37">
        <f t="shared" si="0"/>
        <v>5413000</v>
      </c>
      <c r="I8" s="38">
        <f t="shared" si="0"/>
        <v>239065</v>
      </c>
      <c r="J8" s="37">
        <f t="shared" si="0"/>
        <v>6971000</v>
      </c>
      <c r="K8" s="38">
        <f t="shared" si="0"/>
        <v>10239794</v>
      </c>
      <c r="L8" s="37">
        <f t="shared" si="0"/>
        <v>5855000</v>
      </c>
      <c r="M8" s="38">
        <f t="shared" si="0"/>
        <v>6346470</v>
      </c>
      <c r="N8" s="37">
        <f t="shared" si="0"/>
        <v>0</v>
      </c>
      <c r="O8" s="38">
        <f t="shared" si="0"/>
        <v>0</v>
      </c>
      <c r="P8" s="37">
        <f t="shared" si="0"/>
        <v>18239000</v>
      </c>
      <c r="Q8" s="38">
        <f t="shared" si="0"/>
        <v>16825329</v>
      </c>
      <c r="R8" s="16">
        <f>IF(($J8       =0),0,((($L8       -$J8       )/$J8       )*100))</f>
        <v>-16.009180892267967</v>
      </c>
      <c r="S8" s="17">
        <f>IF(($K8       =0),0,((($M8       -$K8       )/$K8       )*100))</f>
        <v>-38.021507073286827</v>
      </c>
      <c r="T8" s="16">
        <f>IF(($E8       =0),0,(($P8       /$E8       )*100))</f>
        <v>81.69398907103826</v>
      </c>
      <c r="U8" s="18">
        <f>IF(($E8       =0),0,(($Q8       /$E8       )*100))</f>
        <v>75.362039774254228</v>
      </c>
      <c r="V8" s="37">
        <f t="shared" ref="V8:W8" si="1">+V9+V28</f>
        <v>564000</v>
      </c>
      <c r="W8" s="38">
        <f t="shared" si="1"/>
        <v>564000</v>
      </c>
    </row>
    <row r="9" spans="1:23" x14ac:dyDescent="0.2">
      <c r="A9" s="19" t="s">
        <v>35</v>
      </c>
      <c r="B9" s="39">
        <f t="shared" ref="B9:Q9" si="2">SUM(B10:B27)</f>
        <v>19408000</v>
      </c>
      <c r="C9" s="39">
        <f t="shared" si="2"/>
        <v>-18000</v>
      </c>
      <c r="D9" s="39">
        <f t="shared" si="2"/>
        <v>0</v>
      </c>
      <c r="E9" s="39">
        <f t="shared" si="2"/>
        <v>19390000</v>
      </c>
      <c r="F9" s="40">
        <f t="shared" si="2"/>
        <v>19390000</v>
      </c>
      <c r="G9" s="41">
        <f t="shared" si="2"/>
        <v>19390000</v>
      </c>
      <c r="H9" s="40">
        <f t="shared" si="2"/>
        <v>4585000</v>
      </c>
      <c r="I9" s="41">
        <f t="shared" si="2"/>
        <v>122374</v>
      </c>
      <c r="J9" s="40">
        <f t="shared" si="2"/>
        <v>5929000</v>
      </c>
      <c r="K9" s="41">
        <f t="shared" si="2"/>
        <v>9018935</v>
      </c>
      <c r="L9" s="40">
        <f t="shared" si="2"/>
        <v>5507000</v>
      </c>
      <c r="M9" s="41">
        <f t="shared" si="2"/>
        <v>5613700</v>
      </c>
      <c r="N9" s="40">
        <f t="shared" si="2"/>
        <v>0</v>
      </c>
      <c r="O9" s="41">
        <f t="shared" si="2"/>
        <v>0</v>
      </c>
      <c r="P9" s="40">
        <f t="shared" si="2"/>
        <v>16021000</v>
      </c>
      <c r="Q9" s="41">
        <f t="shared" si="2"/>
        <v>14755009</v>
      </c>
      <c r="R9" s="20">
        <f>IF(($J9       =0),0,((($L9       -$J9       )/$J9       )*100))</f>
        <v>-7.1175577669084165</v>
      </c>
      <c r="S9" s="21">
        <f>IF(($K9       =0),0,((($M9       -$K9       )/$K9       )*100))</f>
        <v>-37.756508944792259</v>
      </c>
      <c r="T9" s="20">
        <f>IF(($E9       =0),0,(($P9       /$E9       )*100))</f>
        <v>82.625064466219698</v>
      </c>
      <c r="U9" s="22">
        <f>IF(($E9       =0),0,(($Q9       /$E9       )*100))</f>
        <v>76.095972150593099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15246000</v>
      </c>
      <c r="C10" s="42">
        <v>-18000</v>
      </c>
      <c r="D10" s="42"/>
      <c r="E10" s="42">
        <f t="shared" ref="E10:E41" si="4">$B10      +$C10      +$D10</f>
        <v>15228000</v>
      </c>
      <c r="F10" s="43">
        <v>15228000</v>
      </c>
      <c r="G10" s="44">
        <v>15228000</v>
      </c>
      <c r="H10" s="43">
        <v>4585000</v>
      </c>
      <c r="I10" s="44">
        <v>122374</v>
      </c>
      <c r="J10" s="43">
        <v>3848000</v>
      </c>
      <c r="K10" s="44">
        <v>6741437</v>
      </c>
      <c r="L10" s="43">
        <v>5021000</v>
      </c>
      <c r="M10" s="44">
        <v>5194444</v>
      </c>
      <c r="N10" s="43"/>
      <c r="O10" s="44"/>
      <c r="P10" s="43">
        <f t="shared" ref="P10:P41" si="5">$H10      +$J10      +$L10      +$N10</f>
        <v>13454000</v>
      </c>
      <c r="Q10" s="44">
        <f t="shared" ref="Q10:Q41" si="6">$I10      +$K10      +$M10      +$O10</f>
        <v>12058255</v>
      </c>
      <c r="R10" s="24">
        <f t="shared" ref="R10:R41" si="7">IF(($J10      =0),0,((($L10      -$J10      )/$J10      )*100))</f>
        <v>30.48336798336798</v>
      </c>
      <c r="S10" s="25">
        <f t="shared" ref="S10:S41" si="8">IF(($K10      =0),0,((($M10      -$K10      )/$K10      )*100))</f>
        <v>-22.947525876159638</v>
      </c>
      <c r="T10" s="24">
        <f t="shared" ref="T10:T41" si="9">IF(($E10      =0),0,(($P10      /$E10      )*100))</f>
        <v>88.350407144733396</v>
      </c>
      <c r="U10" s="26">
        <f t="shared" ref="U10:U41" si="10">IF(($E10      =0),0,(($Q10      /$E10      )*100))</f>
        <v>79.184758339900185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4162000</v>
      </c>
      <c r="C13" s="42"/>
      <c r="D13" s="42"/>
      <c r="E13" s="42">
        <f t="shared" si="4"/>
        <v>4162000</v>
      </c>
      <c r="F13" s="43">
        <v>4162000</v>
      </c>
      <c r="G13" s="44">
        <v>4162000</v>
      </c>
      <c r="H13" s="43"/>
      <c r="I13" s="44"/>
      <c r="J13" s="43">
        <v>2081000</v>
      </c>
      <c r="K13" s="44">
        <v>2277498</v>
      </c>
      <c r="L13" s="43">
        <v>486000</v>
      </c>
      <c r="M13" s="44">
        <v>419256</v>
      </c>
      <c r="N13" s="43"/>
      <c r="O13" s="44"/>
      <c r="P13" s="43">
        <f t="shared" si="5"/>
        <v>2567000</v>
      </c>
      <c r="Q13" s="44">
        <f t="shared" si="6"/>
        <v>2696754</v>
      </c>
      <c r="R13" s="24">
        <f t="shared" si="7"/>
        <v>-76.645843344545895</v>
      </c>
      <c r="S13" s="25">
        <f t="shared" si="8"/>
        <v>-81.591377906808262</v>
      </c>
      <c r="T13" s="24">
        <f t="shared" si="9"/>
        <v>61.677078327727052</v>
      </c>
      <c r="U13" s="26">
        <f t="shared" si="10"/>
        <v>64.79466602594907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2936000</v>
      </c>
      <c r="C28" s="39">
        <f t="shared" si="11"/>
        <v>0</v>
      </c>
      <c r="D28" s="39">
        <f t="shared" si="11"/>
        <v>0</v>
      </c>
      <c r="E28" s="39">
        <f t="shared" si="11"/>
        <v>2936000</v>
      </c>
      <c r="F28" s="40">
        <f t="shared" si="11"/>
        <v>2936000</v>
      </c>
      <c r="G28" s="41">
        <f t="shared" si="11"/>
        <v>2936000</v>
      </c>
      <c r="H28" s="40">
        <f t="shared" si="11"/>
        <v>828000</v>
      </c>
      <c r="I28" s="41">
        <f t="shared" si="11"/>
        <v>116691</v>
      </c>
      <c r="J28" s="40">
        <f t="shared" si="11"/>
        <v>1042000</v>
      </c>
      <c r="K28" s="41">
        <f t="shared" si="11"/>
        <v>1220859</v>
      </c>
      <c r="L28" s="40">
        <f t="shared" si="11"/>
        <v>348000</v>
      </c>
      <c r="M28" s="41">
        <f t="shared" si="11"/>
        <v>732770</v>
      </c>
      <c r="N28" s="40">
        <f t="shared" si="11"/>
        <v>0</v>
      </c>
      <c r="O28" s="41">
        <f t="shared" si="11"/>
        <v>0</v>
      </c>
      <c r="P28" s="40">
        <f t="shared" si="11"/>
        <v>2218000</v>
      </c>
      <c r="Q28" s="41">
        <f t="shared" si="11"/>
        <v>2070320</v>
      </c>
      <c r="R28" s="20">
        <f t="shared" si="7"/>
        <v>-66.602687140115151</v>
      </c>
      <c r="S28" s="21">
        <f t="shared" si="8"/>
        <v>-39.979145830927244</v>
      </c>
      <c r="T28" s="20">
        <f t="shared" si="9"/>
        <v>75.544959128065386</v>
      </c>
      <c r="U28" s="22">
        <f t="shared" si="10"/>
        <v>70.514986376021795</v>
      </c>
      <c r="V28" s="40">
        <f t="shared" ref="V28:W28" si="12">SUM(V29:V42)</f>
        <v>564000</v>
      </c>
      <c r="W28" s="41">
        <f t="shared" si="12"/>
        <v>564000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663000</v>
      </c>
      <c r="I31" s="44">
        <v>40848</v>
      </c>
      <c r="J31" s="43">
        <v>547000</v>
      </c>
      <c r="K31" s="44">
        <v>794127</v>
      </c>
      <c r="L31" s="43"/>
      <c r="M31" s="44">
        <v>267768</v>
      </c>
      <c r="N31" s="43"/>
      <c r="O31" s="44"/>
      <c r="P31" s="43">
        <f t="shared" si="5"/>
        <v>1210000</v>
      </c>
      <c r="Q31" s="44">
        <f t="shared" si="6"/>
        <v>1102743</v>
      </c>
      <c r="R31" s="24">
        <f t="shared" si="7"/>
        <v>-100</v>
      </c>
      <c r="S31" s="25">
        <f t="shared" si="8"/>
        <v>-66.281463796093064</v>
      </c>
      <c r="T31" s="24">
        <f t="shared" si="9"/>
        <v>71.17647058823529</v>
      </c>
      <c r="U31" s="26">
        <f t="shared" si="10"/>
        <v>64.867235294117648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1236000</v>
      </c>
      <c r="C33" s="42"/>
      <c r="D33" s="42"/>
      <c r="E33" s="42">
        <f t="shared" si="4"/>
        <v>1236000</v>
      </c>
      <c r="F33" s="43">
        <v>1236000</v>
      </c>
      <c r="G33" s="44">
        <v>1236000</v>
      </c>
      <c r="H33" s="43">
        <v>165000</v>
      </c>
      <c r="I33" s="44">
        <v>75843</v>
      </c>
      <c r="J33" s="43">
        <v>495000</v>
      </c>
      <c r="K33" s="44">
        <v>426732</v>
      </c>
      <c r="L33" s="43">
        <v>348000</v>
      </c>
      <c r="M33" s="44">
        <v>465002</v>
      </c>
      <c r="N33" s="43"/>
      <c r="O33" s="44"/>
      <c r="P33" s="43">
        <f t="shared" si="5"/>
        <v>1008000</v>
      </c>
      <c r="Q33" s="44">
        <f t="shared" si="6"/>
        <v>967577</v>
      </c>
      <c r="R33" s="24">
        <f t="shared" si="7"/>
        <v>-29.696969696969699</v>
      </c>
      <c r="S33" s="25">
        <f t="shared" si="8"/>
        <v>8.9681580008061275</v>
      </c>
      <c r="T33" s="24">
        <f t="shared" si="9"/>
        <v>81.553398058252426</v>
      </c>
      <c r="U33" s="26">
        <f t="shared" si="10"/>
        <v>78.282928802588998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564000</v>
      </c>
      <c r="W37" s="44">
        <v>564000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68000</v>
      </c>
      <c r="C43" s="45">
        <f t="shared" si="20"/>
        <v>3722000</v>
      </c>
      <c r="D43" s="45">
        <f t="shared" si="20"/>
        <v>0</v>
      </c>
      <c r="E43" s="45">
        <f t="shared" si="20"/>
        <v>3790000</v>
      </c>
      <c r="F43" s="46">
        <f t="shared" si="20"/>
        <v>68000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68000</v>
      </c>
      <c r="C44" s="39">
        <f t="shared" si="22"/>
        <v>3722000</v>
      </c>
      <c r="D44" s="39">
        <f t="shared" si="22"/>
        <v>0</v>
      </c>
      <c r="E44" s="39">
        <f t="shared" si="22"/>
        <v>3790000</v>
      </c>
      <c r="F44" s="40">
        <f t="shared" si="22"/>
        <v>68000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68000</v>
      </c>
      <c r="C46" s="42">
        <v>3722000</v>
      </c>
      <c r="D46" s="42"/>
      <c r="E46" s="42">
        <f t="shared" si="13"/>
        <v>3790000</v>
      </c>
      <c r="F46" s="43">
        <v>68000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22412000</v>
      </c>
      <c r="C61" s="39">
        <f t="shared" si="26"/>
        <v>3704000</v>
      </c>
      <c r="D61" s="39">
        <f t="shared" si="26"/>
        <v>0</v>
      </c>
      <c r="E61" s="39">
        <f t="shared" si="26"/>
        <v>26116000</v>
      </c>
      <c r="F61" s="40">
        <f t="shared" si="26"/>
        <v>22394000</v>
      </c>
      <c r="G61" s="41">
        <f t="shared" si="26"/>
        <v>22326000</v>
      </c>
      <c r="H61" s="40">
        <f t="shared" si="26"/>
        <v>5413000</v>
      </c>
      <c r="I61" s="41">
        <f t="shared" si="26"/>
        <v>239065</v>
      </c>
      <c r="J61" s="40">
        <f t="shared" si="26"/>
        <v>6971000</v>
      </c>
      <c r="K61" s="41">
        <f t="shared" si="26"/>
        <v>10239794</v>
      </c>
      <c r="L61" s="40">
        <f t="shared" si="26"/>
        <v>5855000</v>
      </c>
      <c r="M61" s="41">
        <f t="shared" si="26"/>
        <v>6346470</v>
      </c>
      <c r="N61" s="40">
        <f t="shared" si="26"/>
        <v>0</v>
      </c>
      <c r="O61" s="41">
        <f t="shared" si="26"/>
        <v>0</v>
      </c>
      <c r="P61" s="40">
        <f t="shared" si="26"/>
        <v>18239000</v>
      </c>
      <c r="Q61" s="41">
        <f t="shared" si="26"/>
        <v>16825329</v>
      </c>
      <c r="R61" s="20">
        <f t="shared" si="16"/>
        <v>-16.009180892267967</v>
      </c>
      <c r="S61" s="21">
        <f t="shared" si="17"/>
        <v>-38.021507073286827</v>
      </c>
      <c r="T61" s="20">
        <f t="shared" si="18"/>
        <v>69.838413233266962</v>
      </c>
      <c r="U61" s="22">
        <f t="shared" si="19"/>
        <v>64.425367590748962</v>
      </c>
      <c r="V61" s="40">
        <f t="shared" ref="V61:W61" si="27">+V8+V43</f>
        <v>564000</v>
      </c>
      <c r="W61" s="41">
        <f t="shared" si="27"/>
        <v>564000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22412000</v>
      </c>
      <c r="C65" s="48">
        <f t="shared" si="30"/>
        <v>3704000</v>
      </c>
      <c r="D65" s="48">
        <f t="shared" si="30"/>
        <v>0</v>
      </c>
      <c r="E65" s="48">
        <f t="shared" si="30"/>
        <v>26116000</v>
      </c>
      <c r="F65" s="49">
        <f t="shared" si="30"/>
        <v>22394000</v>
      </c>
      <c r="G65" s="50">
        <f t="shared" si="30"/>
        <v>22326000</v>
      </c>
      <c r="H65" s="49">
        <f t="shared" si="30"/>
        <v>5413000</v>
      </c>
      <c r="I65" s="50">
        <f t="shared" si="30"/>
        <v>239065</v>
      </c>
      <c r="J65" s="49">
        <f t="shared" si="30"/>
        <v>6971000</v>
      </c>
      <c r="K65" s="50">
        <f t="shared" si="30"/>
        <v>10239794</v>
      </c>
      <c r="L65" s="49">
        <f t="shared" si="30"/>
        <v>5855000</v>
      </c>
      <c r="M65" s="51">
        <f t="shared" si="30"/>
        <v>6346470</v>
      </c>
      <c r="N65" s="49">
        <f t="shared" si="30"/>
        <v>0</v>
      </c>
      <c r="O65" s="50">
        <f t="shared" si="30"/>
        <v>0</v>
      </c>
      <c r="P65" s="49">
        <f t="shared" si="30"/>
        <v>18239000</v>
      </c>
      <c r="Q65" s="50">
        <f t="shared" si="30"/>
        <v>16825329</v>
      </c>
      <c r="R65" s="34">
        <f t="shared" si="16"/>
        <v>-16.009180892267967</v>
      </c>
      <c r="S65" s="35">
        <f t="shared" si="17"/>
        <v>-38.021507073286827</v>
      </c>
      <c r="T65" s="34">
        <f t="shared" si="18"/>
        <v>69.838413233266962</v>
      </c>
      <c r="U65" s="35">
        <f t="shared" si="19"/>
        <v>64.425367590748962</v>
      </c>
      <c r="V65" s="49">
        <f>+V61+V62</f>
        <v>564000</v>
      </c>
      <c r="W65" s="50">
        <f>+W61+W62</f>
        <v>564000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31230000</v>
      </c>
      <c r="C8" s="36">
        <f t="shared" si="0"/>
        <v>-56000</v>
      </c>
      <c r="D8" s="36">
        <f t="shared" si="0"/>
        <v>0</v>
      </c>
      <c r="E8" s="36">
        <f t="shared" si="0"/>
        <v>31174000</v>
      </c>
      <c r="F8" s="37">
        <f t="shared" si="0"/>
        <v>31174000</v>
      </c>
      <c r="G8" s="38">
        <f t="shared" si="0"/>
        <v>31174000</v>
      </c>
      <c r="H8" s="37">
        <f t="shared" si="0"/>
        <v>12135000</v>
      </c>
      <c r="I8" s="38">
        <f t="shared" si="0"/>
        <v>13604557</v>
      </c>
      <c r="J8" s="37">
        <f t="shared" si="0"/>
        <v>8562000</v>
      </c>
      <c r="K8" s="38">
        <f t="shared" si="0"/>
        <v>8106112</v>
      </c>
      <c r="L8" s="37">
        <f t="shared" si="0"/>
        <v>1776000</v>
      </c>
      <c r="M8" s="38">
        <f t="shared" si="0"/>
        <v>6081955</v>
      </c>
      <c r="N8" s="37">
        <f t="shared" si="0"/>
        <v>0</v>
      </c>
      <c r="O8" s="38">
        <f t="shared" si="0"/>
        <v>0</v>
      </c>
      <c r="P8" s="37">
        <f t="shared" si="0"/>
        <v>22473000</v>
      </c>
      <c r="Q8" s="38">
        <f t="shared" si="0"/>
        <v>27792624</v>
      </c>
      <c r="R8" s="16">
        <f>IF(($J8       =0),0,((($L8       -$J8       )/$J8       )*100))</f>
        <v>-79.257182901191314</v>
      </c>
      <c r="S8" s="17">
        <f>IF(($K8       =0),0,((($M8       -$K8       )/$K8       )*100))</f>
        <v>-24.970750465821347</v>
      </c>
      <c r="T8" s="16">
        <f>IF(($E8       =0),0,(($P8       /$E8       )*100))</f>
        <v>72.088920254057868</v>
      </c>
      <c r="U8" s="18">
        <f>IF(($E8       =0),0,(($Q8       /$E8       )*100))</f>
        <v>89.153217424777054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27563000</v>
      </c>
      <c r="C9" s="39">
        <f t="shared" si="2"/>
        <v>-56000</v>
      </c>
      <c r="D9" s="39">
        <f t="shared" si="2"/>
        <v>0</v>
      </c>
      <c r="E9" s="39">
        <f t="shared" si="2"/>
        <v>27507000</v>
      </c>
      <c r="F9" s="40">
        <f t="shared" si="2"/>
        <v>27507000</v>
      </c>
      <c r="G9" s="41">
        <f t="shared" si="2"/>
        <v>27507000</v>
      </c>
      <c r="H9" s="40">
        <f t="shared" si="2"/>
        <v>11297000</v>
      </c>
      <c r="I9" s="41">
        <f t="shared" si="2"/>
        <v>11299665</v>
      </c>
      <c r="J9" s="40">
        <f t="shared" si="2"/>
        <v>7867000</v>
      </c>
      <c r="K9" s="41">
        <f t="shared" si="2"/>
        <v>7410804</v>
      </c>
      <c r="L9" s="40">
        <f t="shared" si="2"/>
        <v>1467000</v>
      </c>
      <c r="M9" s="41">
        <f t="shared" si="2"/>
        <v>5880224</v>
      </c>
      <c r="N9" s="40">
        <f t="shared" si="2"/>
        <v>0</v>
      </c>
      <c r="O9" s="41">
        <f t="shared" si="2"/>
        <v>0</v>
      </c>
      <c r="P9" s="40">
        <f t="shared" si="2"/>
        <v>20631000</v>
      </c>
      <c r="Q9" s="41">
        <f t="shared" si="2"/>
        <v>24590693</v>
      </c>
      <c r="R9" s="20">
        <f>IF(($J9       =0),0,((($L9       -$J9       )/$J9       )*100))</f>
        <v>-81.352485064192194</v>
      </c>
      <c r="S9" s="21">
        <f>IF(($K9       =0),0,((($M9       -$K9       )/$K9       )*100))</f>
        <v>-20.653359608485125</v>
      </c>
      <c r="T9" s="20">
        <f>IF(($E9       =0),0,(($P9       /$E9       )*100))</f>
        <v>75.002726578689064</v>
      </c>
      <c r="U9" s="22">
        <f>IF(($E9       =0),0,(($Q9       /$E9       )*100))</f>
        <v>89.397945977387565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27563000</v>
      </c>
      <c r="C10" s="42">
        <v>-56000</v>
      </c>
      <c r="D10" s="42"/>
      <c r="E10" s="42">
        <f t="shared" ref="E10:E41" si="4">$B10      +$C10      +$D10</f>
        <v>27507000</v>
      </c>
      <c r="F10" s="43">
        <v>27507000</v>
      </c>
      <c r="G10" s="44">
        <v>27507000</v>
      </c>
      <c r="H10" s="43">
        <v>11297000</v>
      </c>
      <c r="I10" s="44">
        <v>11299665</v>
      </c>
      <c r="J10" s="43">
        <v>7867000</v>
      </c>
      <c r="K10" s="44">
        <v>7410804</v>
      </c>
      <c r="L10" s="43">
        <v>1467000</v>
      </c>
      <c r="M10" s="44">
        <v>5880224</v>
      </c>
      <c r="N10" s="43"/>
      <c r="O10" s="44"/>
      <c r="P10" s="43">
        <f t="shared" ref="P10:P41" si="5">$H10      +$J10      +$L10      +$N10</f>
        <v>20631000</v>
      </c>
      <c r="Q10" s="44">
        <f t="shared" ref="Q10:Q41" si="6">$I10      +$K10      +$M10      +$O10</f>
        <v>24590693</v>
      </c>
      <c r="R10" s="24">
        <f t="shared" ref="R10:R41" si="7">IF(($J10      =0),0,((($L10      -$J10      )/$J10      )*100))</f>
        <v>-81.352485064192194</v>
      </c>
      <c r="S10" s="25">
        <f t="shared" ref="S10:S41" si="8">IF(($K10      =0),0,((($M10      -$K10      )/$K10      )*100))</f>
        <v>-20.653359608485125</v>
      </c>
      <c r="T10" s="24">
        <f t="shared" ref="T10:T41" si="9">IF(($E10      =0),0,(($P10      /$E10      )*100))</f>
        <v>75.002726578689064</v>
      </c>
      <c r="U10" s="26">
        <f t="shared" ref="U10:U41" si="10">IF(($E10      =0),0,(($Q10      /$E10      )*100))</f>
        <v>89.397945977387565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3667000</v>
      </c>
      <c r="C28" s="39">
        <f t="shared" si="11"/>
        <v>0</v>
      </c>
      <c r="D28" s="39">
        <f t="shared" si="11"/>
        <v>0</v>
      </c>
      <c r="E28" s="39">
        <f t="shared" si="11"/>
        <v>3667000</v>
      </c>
      <c r="F28" s="40">
        <f t="shared" si="11"/>
        <v>3667000</v>
      </c>
      <c r="G28" s="41">
        <f t="shared" si="11"/>
        <v>3667000</v>
      </c>
      <c r="H28" s="40">
        <f t="shared" si="11"/>
        <v>838000</v>
      </c>
      <c r="I28" s="41">
        <f t="shared" si="11"/>
        <v>2304892</v>
      </c>
      <c r="J28" s="40">
        <f t="shared" si="11"/>
        <v>695000</v>
      </c>
      <c r="K28" s="41">
        <f t="shared" si="11"/>
        <v>695308</v>
      </c>
      <c r="L28" s="40">
        <f t="shared" si="11"/>
        <v>309000</v>
      </c>
      <c r="M28" s="41">
        <f t="shared" si="11"/>
        <v>201731</v>
      </c>
      <c r="N28" s="40">
        <f t="shared" si="11"/>
        <v>0</v>
      </c>
      <c r="O28" s="41">
        <f t="shared" si="11"/>
        <v>0</v>
      </c>
      <c r="P28" s="40">
        <f t="shared" si="11"/>
        <v>1842000</v>
      </c>
      <c r="Q28" s="41">
        <f t="shared" si="11"/>
        <v>3201931</v>
      </c>
      <c r="R28" s="20">
        <f t="shared" si="7"/>
        <v>-55.539568345323744</v>
      </c>
      <c r="S28" s="21">
        <f t="shared" si="8"/>
        <v>-70.986814476462229</v>
      </c>
      <c r="T28" s="20">
        <f t="shared" si="9"/>
        <v>50.231797109353693</v>
      </c>
      <c r="U28" s="22">
        <f t="shared" si="10"/>
        <v>87.317452958821931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347000</v>
      </c>
      <c r="I31" s="44">
        <v>834445</v>
      </c>
      <c r="J31" s="43">
        <v>370000</v>
      </c>
      <c r="K31" s="44">
        <v>370029</v>
      </c>
      <c r="L31" s="43">
        <v>112000</v>
      </c>
      <c r="M31" s="44">
        <v>111871</v>
      </c>
      <c r="N31" s="43"/>
      <c r="O31" s="44"/>
      <c r="P31" s="43">
        <f t="shared" si="5"/>
        <v>829000</v>
      </c>
      <c r="Q31" s="44">
        <f t="shared" si="6"/>
        <v>1316345</v>
      </c>
      <c r="R31" s="24">
        <f t="shared" si="7"/>
        <v>-69.729729729729726</v>
      </c>
      <c r="S31" s="25">
        <f t="shared" si="8"/>
        <v>-69.766964210913201</v>
      </c>
      <c r="T31" s="24">
        <f t="shared" si="9"/>
        <v>48.764705882352942</v>
      </c>
      <c r="U31" s="26">
        <f t="shared" si="10"/>
        <v>77.432058823529417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1967000</v>
      </c>
      <c r="C33" s="42"/>
      <c r="D33" s="42"/>
      <c r="E33" s="42">
        <f t="shared" si="4"/>
        <v>1967000</v>
      </c>
      <c r="F33" s="43">
        <v>1967000</v>
      </c>
      <c r="G33" s="44">
        <v>1967000</v>
      </c>
      <c r="H33" s="43">
        <v>491000</v>
      </c>
      <c r="I33" s="44">
        <v>1470447</v>
      </c>
      <c r="J33" s="43">
        <v>325000</v>
      </c>
      <c r="K33" s="44">
        <v>325279</v>
      </c>
      <c r="L33" s="43">
        <v>197000</v>
      </c>
      <c r="M33" s="44">
        <v>89860</v>
      </c>
      <c r="N33" s="43"/>
      <c r="O33" s="44"/>
      <c r="P33" s="43">
        <f t="shared" si="5"/>
        <v>1013000</v>
      </c>
      <c r="Q33" s="44">
        <f t="shared" si="6"/>
        <v>1885586</v>
      </c>
      <c r="R33" s="24">
        <f t="shared" si="7"/>
        <v>-39.384615384615387</v>
      </c>
      <c r="S33" s="25">
        <f t="shared" si="8"/>
        <v>-72.374484673157497</v>
      </c>
      <c r="T33" s="24">
        <f t="shared" si="9"/>
        <v>51.499745805795627</v>
      </c>
      <c r="U33" s="26">
        <f t="shared" si="10"/>
        <v>95.861006609049312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31230000</v>
      </c>
      <c r="C61" s="39">
        <f t="shared" si="26"/>
        <v>-56000</v>
      </c>
      <c r="D61" s="39">
        <f t="shared" si="26"/>
        <v>0</v>
      </c>
      <c r="E61" s="39">
        <f t="shared" si="26"/>
        <v>31174000</v>
      </c>
      <c r="F61" s="40">
        <f t="shared" si="26"/>
        <v>31174000</v>
      </c>
      <c r="G61" s="41">
        <f t="shared" si="26"/>
        <v>31174000</v>
      </c>
      <c r="H61" s="40">
        <f t="shared" si="26"/>
        <v>12135000</v>
      </c>
      <c r="I61" s="41">
        <f t="shared" si="26"/>
        <v>13604557</v>
      </c>
      <c r="J61" s="40">
        <f t="shared" si="26"/>
        <v>8562000</v>
      </c>
      <c r="K61" s="41">
        <f t="shared" si="26"/>
        <v>8106112</v>
      </c>
      <c r="L61" s="40">
        <f t="shared" si="26"/>
        <v>1776000</v>
      </c>
      <c r="M61" s="41">
        <f t="shared" si="26"/>
        <v>6081955</v>
      </c>
      <c r="N61" s="40">
        <f t="shared" si="26"/>
        <v>0</v>
      </c>
      <c r="O61" s="41">
        <f t="shared" si="26"/>
        <v>0</v>
      </c>
      <c r="P61" s="40">
        <f t="shared" si="26"/>
        <v>22473000</v>
      </c>
      <c r="Q61" s="41">
        <f t="shared" si="26"/>
        <v>27792624</v>
      </c>
      <c r="R61" s="20">
        <f t="shared" si="16"/>
        <v>-79.257182901191314</v>
      </c>
      <c r="S61" s="21">
        <f t="shared" si="17"/>
        <v>-24.970750465821347</v>
      </c>
      <c r="T61" s="20">
        <f t="shared" si="18"/>
        <v>72.088920254057868</v>
      </c>
      <c r="U61" s="22">
        <f t="shared" si="19"/>
        <v>89.153217424777054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31230000</v>
      </c>
      <c r="C65" s="48">
        <f t="shared" si="30"/>
        <v>-56000</v>
      </c>
      <c r="D65" s="48">
        <f t="shared" si="30"/>
        <v>0</v>
      </c>
      <c r="E65" s="48">
        <f t="shared" si="30"/>
        <v>31174000</v>
      </c>
      <c r="F65" s="49">
        <f t="shared" si="30"/>
        <v>31174000</v>
      </c>
      <c r="G65" s="50">
        <f t="shared" si="30"/>
        <v>31174000</v>
      </c>
      <c r="H65" s="49">
        <f t="shared" si="30"/>
        <v>12135000</v>
      </c>
      <c r="I65" s="50">
        <f t="shared" si="30"/>
        <v>13604557</v>
      </c>
      <c r="J65" s="49">
        <f t="shared" si="30"/>
        <v>8562000</v>
      </c>
      <c r="K65" s="50">
        <f t="shared" si="30"/>
        <v>8106112</v>
      </c>
      <c r="L65" s="49">
        <f t="shared" si="30"/>
        <v>1776000</v>
      </c>
      <c r="M65" s="51">
        <f t="shared" si="30"/>
        <v>6081955</v>
      </c>
      <c r="N65" s="49">
        <f t="shared" si="30"/>
        <v>0</v>
      </c>
      <c r="O65" s="50">
        <f t="shared" si="30"/>
        <v>0</v>
      </c>
      <c r="P65" s="49">
        <f t="shared" si="30"/>
        <v>22473000</v>
      </c>
      <c r="Q65" s="50">
        <f t="shared" si="30"/>
        <v>27792624</v>
      </c>
      <c r="R65" s="34">
        <f t="shared" si="16"/>
        <v>-79.257182901191314</v>
      </c>
      <c r="S65" s="35">
        <f t="shared" si="17"/>
        <v>-24.970750465821347</v>
      </c>
      <c r="T65" s="34">
        <f t="shared" si="18"/>
        <v>72.088920254057868</v>
      </c>
      <c r="U65" s="35">
        <f t="shared" si="19"/>
        <v>89.153217424777054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564918000</v>
      </c>
      <c r="C8" s="36">
        <f t="shared" si="0"/>
        <v>4800000</v>
      </c>
      <c r="D8" s="36">
        <f t="shared" si="0"/>
        <v>0</v>
      </c>
      <c r="E8" s="36">
        <f t="shared" si="0"/>
        <v>569718000</v>
      </c>
      <c r="F8" s="37">
        <f t="shared" si="0"/>
        <v>571918000</v>
      </c>
      <c r="G8" s="38">
        <f t="shared" si="0"/>
        <v>460741000</v>
      </c>
      <c r="H8" s="37">
        <f t="shared" si="0"/>
        <v>141960000</v>
      </c>
      <c r="I8" s="38">
        <f t="shared" si="0"/>
        <v>141580180</v>
      </c>
      <c r="J8" s="37">
        <f t="shared" si="0"/>
        <v>220058000</v>
      </c>
      <c r="K8" s="38">
        <f t="shared" si="0"/>
        <v>244371887</v>
      </c>
      <c r="L8" s="37">
        <f t="shared" si="0"/>
        <v>58514000</v>
      </c>
      <c r="M8" s="38">
        <f t="shared" si="0"/>
        <v>199293345</v>
      </c>
      <c r="N8" s="37">
        <f t="shared" si="0"/>
        <v>0</v>
      </c>
      <c r="O8" s="38">
        <f t="shared" si="0"/>
        <v>0</v>
      </c>
      <c r="P8" s="37">
        <f t="shared" si="0"/>
        <v>420532000</v>
      </c>
      <c r="Q8" s="38">
        <f t="shared" si="0"/>
        <v>585245412</v>
      </c>
      <c r="R8" s="16">
        <f>IF(($J8       =0),0,((($L8       -$J8       )/$J8       )*100))</f>
        <v>-73.409737432858606</v>
      </c>
      <c r="S8" s="17">
        <f>IF(($K8       =0),0,((($M8       -$K8       )/$K8       )*100))</f>
        <v>-18.446697184934372</v>
      </c>
      <c r="T8" s="16">
        <f>IF(($E8       =0),0,(($P8       /$E8       )*100))</f>
        <v>73.814062395781775</v>
      </c>
      <c r="U8" s="18">
        <f>IF(($E8       =0),0,(($Q8       /$E8       )*100))</f>
        <v>102.72545575179299</v>
      </c>
      <c r="V8" s="37">
        <f t="shared" ref="V8:W8" si="1">+V9+V28</f>
        <v>732481000</v>
      </c>
      <c r="W8" s="38">
        <f t="shared" si="1"/>
        <v>53209000</v>
      </c>
    </row>
    <row r="9" spans="1:23" x14ac:dyDescent="0.2">
      <c r="A9" s="19" t="s">
        <v>35</v>
      </c>
      <c r="B9" s="39">
        <f t="shared" ref="B9:Q9" si="2">SUM(B10:B27)</f>
        <v>555152000</v>
      </c>
      <c r="C9" s="39">
        <f t="shared" si="2"/>
        <v>4800000</v>
      </c>
      <c r="D9" s="39">
        <f t="shared" si="2"/>
        <v>0</v>
      </c>
      <c r="E9" s="39">
        <f t="shared" si="2"/>
        <v>559952000</v>
      </c>
      <c r="F9" s="40">
        <f t="shared" si="2"/>
        <v>562152000</v>
      </c>
      <c r="G9" s="41">
        <f t="shared" si="2"/>
        <v>450975000</v>
      </c>
      <c r="H9" s="40">
        <f t="shared" si="2"/>
        <v>139872000</v>
      </c>
      <c r="I9" s="41">
        <f t="shared" si="2"/>
        <v>139782490</v>
      </c>
      <c r="J9" s="40">
        <f t="shared" si="2"/>
        <v>218623000</v>
      </c>
      <c r="K9" s="41">
        <f t="shared" si="2"/>
        <v>241940471</v>
      </c>
      <c r="L9" s="40">
        <f t="shared" si="2"/>
        <v>57041000</v>
      </c>
      <c r="M9" s="41">
        <f t="shared" si="2"/>
        <v>198495689</v>
      </c>
      <c r="N9" s="40">
        <f t="shared" si="2"/>
        <v>0</v>
      </c>
      <c r="O9" s="41">
        <f t="shared" si="2"/>
        <v>0</v>
      </c>
      <c r="P9" s="40">
        <f t="shared" si="2"/>
        <v>415536000</v>
      </c>
      <c r="Q9" s="41">
        <f t="shared" si="2"/>
        <v>580218650</v>
      </c>
      <c r="R9" s="20">
        <f>IF(($J9       =0),0,((($L9       -$J9       )/$J9       )*100))</f>
        <v>-73.908966577167092</v>
      </c>
      <c r="S9" s="21">
        <f>IF(($K9       =0),0,((($M9       -$K9       )/$K9       )*100))</f>
        <v>-17.956806407969669</v>
      </c>
      <c r="T9" s="20">
        <f>IF(($E9       =0),0,(($P9       /$E9       )*100))</f>
        <v>74.209217932965686</v>
      </c>
      <c r="U9" s="22">
        <f>IF(($E9       =0),0,(($Q9       /$E9       )*100))</f>
        <v>103.61935487327484</v>
      </c>
      <c r="V9" s="40">
        <f t="shared" ref="V9:W9" si="3">SUM(V10:V27)</f>
        <v>732481000</v>
      </c>
      <c r="W9" s="41">
        <f t="shared" si="3"/>
        <v>53209000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184733000</v>
      </c>
      <c r="C12" s="42"/>
      <c r="D12" s="42"/>
      <c r="E12" s="42">
        <f t="shared" si="4"/>
        <v>184733000</v>
      </c>
      <c r="F12" s="43">
        <v>184733000</v>
      </c>
      <c r="G12" s="44">
        <v>99756000</v>
      </c>
      <c r="H12" s="43">
        <v>11304000</v>
      </c>
      <c r="I12" s="44">
        <v>11646654</v>
      </c>
      <c r="J12" s="43">
        <v>88452000</v>
      </c>
      <c r="K12" s="44">
        <v>106592496</v>
      </c>
      <c r="L12" s="43"/>
      <c r="M12" s="44">
        <v>91878932</v>
      </c>
      <c r="N12" s="43"/>
      <c r="O12" s="44"/>
      <c r="P12" s="43">
        <f t="shared" si="5"/>
        <v>99756000</v>
      </c>
      <c r="Q12" s="44">
        <f t="shared" si="6"/>
        <v>210118082</v>
      </c>
      <c r="R12" s="24">
        <f t="shared" si="7"/>
        <v>-100</v>
      </c>
      <c r="S12" s="25">
        <f t="shared" si="8"/>
        <v>-13.803564558615832</v>
      </c>
      <c r="T12" s="24">
        <f t="shared" si="9"/>
        <v>54.00009743792392</v>
      </c>
      <c r="U12" s="26">
        <f t="shared" si="10"/>
        <v>113.74149827047685</v>
      </c>
      <c r="V12" s="43">
        <v>449969000</v>
      </c>
      <c r="W12" s="44">
        <v>53209000</v>
      </c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5000000</v>
      </c>
      <c r="C14" s="42"/>
      <c r="D14" s="42"/>
      <c r="E14" s="42">
        <f t="shared" si="4"/>
        <v>5000000</v>
      </c>
      <c r="F14" s="43">
        <v>5000000</v>
      </c>
      <c r="G14" s="44">
        <v>5000000</v>
      </c>
      <c r="H14" s="43">
        <v>114000</v>
      </c>
      <c r="I14" s="44">
        <v>114252</v>
      </c>
      <c r="J14" s="43">
        <v>346000</v>
      </c>
      <c r="K14" s="44">
        <v>283510</v>
      </c>
      <c r="L14" s="43">
        <v>1186000</v>
      </c>
      <c r="M14" s="44">
        <v>400682</v>
      </c>
      <c r="N14" s="43"/>
      <c r="O14" s="44"/>
      <c r="P14" s="43">
        <f t="shared" si="5"/>
        <v>1646000</v>
      </c>
      <c r="Q14" s="44">
        <f t="shared" si="6"/>
        <v>798444</v>
      </c>
      <c r="R14" s="24">
        <f t="shared" si="7"/>
        <v>242.77456647398844</v>
      </c>
      <c r="S14" s="25">
        <f t="shared" si="8"/>
        <v>41.329053648901279</v>
      </c>
      <c r="T14" s="24">
        <f t="shared" si="9"/>
        <v>32.92</v>
      </c>
      <c r="U14" s="26">
        <f t="shared" si="10"/>
        <v>15.968879999999999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130521000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294000000</v>
      </c>
      <c r="C22" s="42"/>
      <c r="D22" s="42"/>
      <c r="E22" s="42">
        <f t="shared" si="4"/>
        <v>294000000</v>
      </c>
      <c r="F22" s="43">
        <v>294000000</v>
      </c>
      <c r="G22" s="44">
        <v>270000000</v>
      </c>
      <c r="H22" s="43">
        <v>113041000</v>
      </c>
      <c r="I22" s="44">
        <v>113528543</v>
      </c>
      <c r="J22" s="43">
        <v>101407000</v>
      </c>
      <c r="K22" s="44">
        <v>102332400</v>
      </c>
      <c r="L22" s="43">
        <v>51781000</v>
      </c>
      <c r="M22" s="44">
        <v>99994287</v>
      </c>
      <c r="N22" s="43"/>
      <c r="O22" s="44"/>
      <c r="P22" s="43">
        <f t="shared" si="5"/>
        <v>266229000</v>
      </c>
      <c r="Q22" s="44">
        <f t="shared" si="6"/>
        <v>315855230</v>
      </c>
      <c r="R22" s="24">
        <f t="shared" si="7"/>
        <v>-48.93745007741083</v>
      </c>
      <c r="S22" s="25">
        <f t="shared" si="8"/>
        <v>-2.2848218159644453</v>
      </c>
      <c r="T22" s="24">
        <f t="shared" si="9"/>
        <v>90.554081632653066</v>
      </c>
      <c r="U22" s="26">
        <f t="shared" si="10"/>
        <v>107.43375170068028</v>
      </c>
      <c r="V22" s="43">
        <v>151991000</v>
      </c>
      <c r="W22" s="44"/>
    </row>
    <row r="23" spans="1:23" x14ac:dyDescent="0.2">
      <c r="A23" s="23" t="s">
        <v>49</v>
      </c>
      <c r="B23" s="42">
        <v>4000000</v>
      </c>
      <c r="C23" s="42">
        <v>-2200000</v>
      </c>
      <c r="D23" s="42"/>
      <c r="E23" s="42">
        <f t="shared" si="4"/>
        <v>1800000</v>
      </c>
      <c r="F23" s="43">
        <v>4000000</v>
      </c>
      <c r="G23" s="44">
        <v>1800000</v>
      </c>
      <c r="H23" s="43">
        <v>250000</v>
      </c>
      <c r="I23" s="44">
        <v>443087</v>
      </c>
      <c r="J23" s="43">
        <v>995000</v>
      </c>
      <c r="K23" s="44">
        <v>802554</v>
      </c>
      <c r="L23" s="43">
        <v>69000</v>
      </c>
      <c r="M23" s="44">
        <v>138376</v>
      </c>
      <c r="N23" s="43"/>
      <c r="O23" s="44"/>
      <c r="P23" s="43">
        <f t="shared" si="5"/>
        <v>1314000</v>
      </c>
      <c r="Q23" s="44">
        <f t="shared" si="6"/>
        <v>1384017</v>
      </c>
      <c r="R23" s="24">
        <f t="shared" si="7"/>
        <v>-93.065326633165839</v>
      </c>
      <c r="S23" s="25">
        <f t="shared" si="8"/>
        <v>-82.75804494152419</v>
      </c>
      <c r="T23" s="24">
        <f t="shared" si="9"/>
        <v>73</v>
      </c>
      <c r="U23" s="26">
        <f t="shared" si="10"/>
        <v>76.889833333333328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67419000</v>
      </c>
      <c r="C25" s="42">
        <v>7000000</v>
      </c>
      <c r="D25" s="42"/>
      <c r="E25" s="42">
        <f t="shared" si="4"/>
        <v>74419000</v>
      </c>
      <c r="F25" s="43">
        <v>74419000</v>
      </c>
      <c r="G25" s="44">
        <v>74419000</v>
      </c>
      <c r="H25" s="43">
        <v>15163000</v>
      </c>
      <c r="I25" s="44">
        <v>14049954</v>
      </c>
      <c r="J25" s="43">
        <v>27423000</v>
      </c>
      <c r="K25" s="44">
        <v>31929511</v>
      </c>
      <c r="L25" s="43">
        <v>4005000</v>
      </c>
      <c r="M25" s="44">
        <v>6083412</v>
      </c>
      <c r="N25" s="43"/>
      <c r="O25" s="44"/>
      <c r="P25" s="43">
        <f t="shared" si="5"/>
        <v>46591000</v>
      </c>
      <c r="Q25" s="44">
        <f t="shared" si="6"/>
        <v>52062877</v>
      </c>
      <c r="R25" s="24">
        <f t="shared" si="7"/>
        <v>-85.395470955037752</v>
      </c>
      <c r="S25" s="25">
        <f t="shared" si="8"/>
        <v>-80.947368721055582</v>
      </c>
      <c r="T25" s="24">
        <f t="shared" si="9"/>
        <v>62.606323653905591</v>
      </c>
      <c r="U25" s="26">
        <f t="shared" si="10"/>
        <v>69.959119310928656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9766000</v>
      </c>
      <c r="C28" s="39">
        <f t="shared" si="11"/>
        <v>0</v>
      </c>
      <c r="D28" s="39">
        <f t="shared" si="11"/>
        <v>0</v>
      </c>
      <c r="E28" s="39">
        <f t="shared" si="11"/>
        <v>9766000</v>
      </c>
      <c r="F28" s="40">
        <f t="shared" si="11"/>
        <v>9766000</v>
      </c>
      <c r="G28" s="41">
        <f t="shared" si="11"/>
        <v>9766000</v>
      </c>
      <c r="H28" s="40">
        <f t="shared" si="11"/>
        <v>2088000</v>
      </c>
      <c r="I28" s="41">
        <f t="shared" si="11"/>
        <v>1797690</v>
      </c>
      <c r="J28" s="40">
        <f t="shared" si="11"/>
        <v>1435000</v>
      </c>
      <c r="K28" s="41">
        <f t="shared" si="11"/>
        <v>2431416</v>
      </c>
      <c r="L28" s="40">
        <f t="shared" si="11"/>
        <v>1473000</v>
      </c>
      <c r="M28" s="41">
        <f t="shared" si="11"/>
        <v>797656</v>
      </c>
      <c r="N28" s="40">
        <f t="shared" si="11"/>
        <v>0</v>
      </c>
      <c r="O28" s="41">
        <f t="shared" si="11"/>
        <v>0</v>
      </c>
      <c r="P28" s="40">
        <f t="shared" si="11"/>
        <v>4996000</v>
      </c>
      <c r="Q28" s="41">
        <f t="shared" si="11"/>
        <v>5026762</v>
      </c>
      <c r="R28" s="20">
        <f t="shared" si="7"/>
        <v>2.6480836236933798</v>
      </c>
      <c r="S28" s="21">
        <f t="shared" si="8"/>
        <v>-67.193766924294323</v>
      </c>
      <c r="T28" s="20">
        <f t="shared" si="9"/>
        <v>51.157075568298183</v>
      </c>
      <c r="U28" s="22">
        <f t="shared" si="10"/>
        <v>51.472066352652057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247000</v>
      </c>
      <c r="I31" s="44">
        <v>119000</v>
      </c>
      <c r="J31" s="43">
        <v>344000</v>
      </c>
      <c r="K31" s="44">
        <v>505029</v>
      </c>
      <c r="L31" s="43">
        <v>196000</v>
      </c>
      <c r="M31" s="44">
        <v>195059</v>
      </c>
      <c r="N31" s="43"/>
      <c r="O31" s="44"/>
      <c r="P31" s="43">
        <f t="shared" si="5"/>
        <v>787000</v>
      </c>
      <c r="Q31" s="44">
        <f t="shared" si="6"/>
        <v>819088</v>
      </c>
      <c r="R31" s="24">
        <f t="shared" si="7"/>
        <v>-43.02325581395349</v>
      </c>
      <c r="S31" s="25">
        <f t="shared" si="8"/>
        <v>-61.376673418754166</v>
      </c>
      <c r="T31" s="24">
        <f t="shared" si="9"/>
        <v>43.722222222222221</v>
      </c>
      <c r="U31" s="26">
        <f t="shared" si="10"/>
        <v>45.504888888888892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1966000</v>
      </c>
      <c r="C33" s="42"/>
      <c r="D33" s="42"/>
      <c r="E33" s="42">
        <f t="shared" si="4"/>
        <v>1966000</v>
      </c>
      <c r="F33" s="43">
        <v>1966000</v>
      </c>
      <c r="G33" s="44">
        <v>1966000</v>
      </c>
      <c r="H33" s="43">
        <v>197000</v>
      </c>
      <c r="I33" s="44">
        <v>355216</v>
      </c>
      <c r="J33" s="43">
        <v>419000</v>
      </c>
      <c r="K33" s="44">
        <v>1253079</v>
      </c>
      <c r="L33" s="43">
        <v>242000</v>
      </c>
      <c r="M33" s="44">
        <v>-433606</v>
      </c>
      <c r="N33" s="43"/>
      <c r="O33" s="44"/>
      <c r="P33" s="43">
        <f t="shared" si="5"/>
        <v>858000</v>
      </c>
      <c r="Q33" s="44">
        <f t="shared" si="6"/>
        <v>1174689</v>
      </c>
      <c r="R33" s="24">
        <f t="shared" si="7"/>
        <v>-42.243436754176614</v>
      </c>
      <c r="S33" s="25">
        <f t="shared" si="8"/>
        <v>-134.60324528621101</v>
      </c>
      <c r="T33" s="24">
        <f t="shared" si="9"/>
        <v>43.641912512716175</v>
      </c>
      <c r="U33" s="26">
        <f t="shared" si="10"/>
        <v>59.750203458799589</v>
      </c>
      <c r="V33" s="43"/>
      <c r="W33" s="44"/>
    </row>
    <row r="34" spans="1:23" x14ac:dyDescent="0.2">
      <c r="A34" s="23" t="s">
        <v>60</v>
      </c>
      <c r="B34" s="42">
        <v>6000000</v>
      </c>
      <c r="C34" s="42"/>
      <c r="D34" s="42"/>
      <c r="E34" s="42">
        <f t="shared" si="4"/>
        <v>6000000</v>
      </c>
      <c r="F34" s="43">
        <v>6000000</v>
      </c>
      <c r="G34" s="44">
        <v>6000000</v>
      </c>
      <c r="H34" s="43">
        <v>1644000</v>
      </c>
      <c r="I34" s="44">
        <v>1323474</v>
      </c>
      <c r="J34" s="43">
        <v>672000</v>
      </c>
      <c r="K34" s="44">
        <v>673308</v>
      </c>
      <c r="L34" s="43">
        <v>1035000</v>
      </c>
      <c r="M34" s="44">
        <v>1036203</v>
      </c>
      <c r="N34" s="43"/>
      <c r="O34" s="44"/>
      <c r="P34" s="43">
        <f t="shared" si="5"/>
        <v>3351000</v>
      </c>
      <c r="Q34" s="44">
        <f t="shared" si="6"/>
        <v>3032985</v>
      </c>
      <c r="R34" s="24">
        <f t="shared" si="7"/>
        <v>54.017857142857139</v>
      </c>
      <c r="S34" s="25">
        <f t="shared" si="8"/>
        <v>53.897324849845837</v>
      </c>
      <c r="T34" s="24">
        <f t="shared" si="9"/>
        <v>55.85</v>
      </c>
      <c r="U34" s="26">
        <f t="shared" si="10"/>
        <v>50.549750000000003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500000</v>
      </c>
      <c r="C43" s="45">
        <f t="shared" si="20"/>
        <v>-50000</v>
      </c>
      <c r="D43" s="45">
        <f t="shared" si="20"/>
        <v>0</v>
      </c>
      <c r="E43" s="45">
        <f t="shared" si="20"/>
        <v>450000</v>
      </c>
      <c r="F43" s="46">
        <f t="shared" si="20"/>
        <v>450000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500000</v>
      </c>
      <c r="C44" s="39">
        <f t="shared" si="22"/>
        <v>-50000</v>
      </c>
      <c r="D44" s="39">
        <f t="shared" si="22"/>
        <v>0</v>
      </c>
      <c r="E44" s="39">
        <f t="shared" si="22"/>
        <v>450000</v>
      </c>
      <c r="F44" s="40">
        <f t="shared" si="22"/>
        <v>450000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500000</v>
      </c>
      <c r="C47" s="42">
        <v>-50000</v>
      </c>
      <c r="D47" s="42"/>
      <c r="E47" s="42">
        <f t="shared" si="13"/>
        <v>450000</v>
      </c>
      <c r="F47" s="43">
        <v>450000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565418000</v>
      </c>
      <c r="C61" s="39">
        <f t="shared" si="26"/>
        <v>4750000</v>
      </c>
      <c r="D61" s="39">
        <f t="shared" si="26"/>
        <v>0</v>
      </c>
      <c r="E61" s="39">
        <f t="shared" si="26"/>
        <v>570168000</v>
      </c>
      <c r="F61" s="40">
        <f t="shared" si="26"/>
        <v>572368000</v>
      </c>
      <c r="G61" s="41">
        <f t="shared" si="26"/>
        <v>460741000</v>
      </c>
      <c r="H61" s="40">
        <f t="shared" si="26"/>
        <v>141960000</v>
      </c>
      <c r="I61" s="41">
        <f t="shared" si="26"/>
        <v>141580180</v>
      </c>
      <c r="J61" s="40">
        <f t="shared" si="26"/>
        <v>220058000</v>
      </c>
      <c r="K61" s="41">
        <f t="shared" si="26"/>
        <v>244371887</v>
      </c>
      <c r="L61" s="40">
        <f t="shared" si="26"/>
        <v>58514000</v>
      </c>
      <c r="M61" s="41">
        <f t="shared" si="26"/>
        <v>199293345</v>
      </c>
      <c r="N61" s="40">
        <f t="shared" si="26"/>
        <v>0</v>
      </c>
      <c r="O61" s="41">
        <f t="shared" si="26"/>
        <v>0</v>
      </c>
      <c r="P61" s="40">
        <f t="shared" si="26"/>
        <v>420532000</v>
      </c>
      <c r="Q61" s="41">
        <f t="shared" si="26"/>
        <v>585245412</v>
      </c>
      <c r="R61" s="20">
        <f t="shared" si="16"/>
        <v>-73.409737432858606</v>
      </c>
      <c r="S61" s="21">
        <f t="shared" si="17"/>
        <v>-18.446697184934372</v>
      </c>
      <c r="T61" s="20">
        <f t="shared" si="18"/>
        <v>73.755805306506147</v>
      </c>
      <c r="U61" s="22">
        <f t="shared" si="19"/>
        <v>102.64438060361157</v>
      </c>
      <c r="V61" s="40">
        <f t="shared" ref="V61:W61" si="27">+V8+V43</f>
        <v>732481000</v>
      </c>
      <c r="W61" s="41">
        <f t="shared" si="27"/>
        <v>53209000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565418000</v>
      </c>
      <c r="C65" s="48">
        <f t="shared" si="30"/>
        <v>4750000</v>
      </c>
      <c r="D65" s="48">
        <f t="shared" si="30"/>
        <v>0</v>
      </c>
      <c r="E65" s="48">
        <f t="shared" si="30"/>
        <v>570168000</v>
      </c>
      <c r="F65" s="49">
        <f t="shared" si="30"/>
        <v>572368000</v>
      </c>
      <c r="G65" s="50">
        <f t="shared" si="30"/>
        <v>460741000</v>
      </c>
      <c r="H65" s="49">
        <f t="shared" si="30"/>
        <v>141960000</v>
      </c>
      <c r="I65" s="50">
        <f t="shared" si="30"/>
        <v>141580180</v>
      </c>
      <c r="J65" s="49">
        <f t="shared" si="30"/>
        <v>220058000</v>
      </c>
      <c r="K65" s="50">
        <f t="shared" si="30"/>
        <v>244371887</v>
      </c>
      <c r="L65" s="49">
        <f t="shared" si="30"/>
        <v>58514000</v>
      </c>
      <c r="M65" s="51">
        <f t="shared" si="30"/>
        <v>199293345</v>
      </c>
      <c r="N65" s="49">
        <f t="shared" si="30"/>
        <v>0</v>
      </c>
      <c r="O65" s="50">
        <f t="shared" si="30"/>
        <v>0</v>
      </c>
      <c r="P65" s="49">
        <f t="shared" si="30"/>
        <v>420532000</v>
      </c>
      <c r="Q65" s="50">
        <f t="shared" si="30"/>
        <v>585245412</v>
      </c>
      <c r="R65" s="34">
        <f t="shared" si="16"/>
        <v>-73.409737432858606</v>
      </c>
      <c r="S65" s="35">
        <f t="shared" si="17"/>
        <v>-18.446697184934372</v>
      </c>
      <c r="T65" s="34">
        <f t="shared" si="18"/>
        <v>73.755805306506147</v>
      </c>
      <c r="U65" s="35">
        <f t="shared" si="19"/>
        <v>102.64438060361157</v>
      </c>
      <c r="V65" s="49">
        <f>+V61+V62</f>
        <v>732481000</v>
      </c>
      <c r="W65" s="50">
        <f>+W61+W62</f>
        <v>53209000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41025000</v>
      </c>
      <c r="C8" s="36">
        <f t="shared" si="0"/>
        <v>-2544000</v>
      </c>
      <c r="D8" s="36">
        <f t="shared" si="0"/>
        <v>0</v>
      </c>
      <c r="E8" s="36">
        <f t="shared" si="0"/>
        <v>38481000</v>
      </c>
      <c r="F8" s="37">
        <f t="shared" si="0"/>
        <v>40961000</v>
      </c>
      <c r="G8" s="38">
        <f t="shared" si="0"/>
        <v>38481000</v>
      </c>
      <c r="H8" s="37">
        <f t="shared" si="0"/>
        <v>3377000</v>
      </c>
      <c r="I8" s="38">
        <f t="shared" si="0"/>
        <v>3214381</v>
      </c>
      <c r="J8" s="37">
        <f t="shared" si="0"/>
        <v>11771000</v>
      </c>
      <c r="K8" s="38">
        <f t="shared" si="0"/>
        <v>10752932</v>
      </c>
      <c r="L8" s="37">
        <f t="shared" si="0"/>
        <v>4354000</v>
      </c>
      <c r="M8" s="38">
        <f t="shared" si="0"/>
        <v>5798407</v>
      </c>
      <c r="N8" s="37">
        <f t="shared" si="0"/>
        <v>0</v>
      </c>
      <c r="O8" s="38">
        <f t="shared" si="0"/>
        <v>0</v>
      </c>
      <c r="P8" s="37">
        <f t="shared" si="0"/>
        <v>19502000</v>
      </c>
      <c r="Q8" s="38">
        <f t="shared" si="0"/>
        <v>19765720</v>
      </c>
      <c r="R8" s="16">
        <f>IF(($J8       =0),0,((($L8       -$J8       )/$J8       )*100))</f>
        <v>-63.010789227763141</v>
      </c>
      <c r="S8" s="17">
        <f>IF(($K8       =0),0,((($M8       -$K8       )/$K8       )*100))</f>
        <v>-46.07603767976957</v>
      </c>
      <c r="T8" s="16">
        <f>IF(($E8       =0),0,(($P8       /$E8       )*100))</f>
        <v>50.679556144590833</v>
      </c>
      <c r="U8" s="18">
        <f>IF(($E8       =0),0,(($Q8       /$E8       )*100))</f>
        <v>51.364881370026772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36733000</v>
      </c>
      <c r="C9" s="39">
        <f t="shared" si="2"/>
        <v>-2544000</v>
      </c>
      <c r="D9" s="39">
        <f t="shared" si="2"/>
        <v>0</v>
      </c>
      <c r="E9" s="39">
        <f t="shared" si="2"/>
        <v>34189000</v>
      </c>
      <c r="F9" s="40">
        <f t="shared" si="2"/>
        <v>36669000</v>
      </c>
      <c r="G9" s="41">
        <f t="shared" si="2"/>
        <v>34189000</v>
      </c>
      <c r="H9" s="40">
        <f t="shared" si="2"/>
        <v>2493000</v>
      </c>
      <c r="I9" s="41">
        <f t="shared" si="2"/>
        <v>2276500</v>
      </c>
      <c r="J9" s="40">
        <f t="shared" si="2"/>
        <v>10796000</v>
      </c>
      <c r="K9" s="41">
        <f t="shared" si="2"/>
        <v>9777218</v>
      </c>
      <c r="L9" s="40">
        <f t="shared" si="2"/>
        <v>3322000</v>
      </c>
      <c r="M9" s="41">
        <f t="shared" si="2"/>
        <v>4390284</v>
      </c>
      <c r="N9" s="40">
        <f t="shared" si="2"/>
        <v>0</v>
      </c>
      <c r="O9" s="41">
        <f t="shared" si="2"/>
        <v>0</v>
      </c>
      <c r="P9" s="40">
        <f t="shared" si="2"/>
        <v>16611000</v>
      </c>
      <c r="Q9" s="41">
        <f t="shared" si="2"/>
        <v>16444002</v>
      </c>
      <c r="R9" s="20">
        <f>IF(($J9       =0),0,((($L9       -$J9       )/$J9       )*100))</f>
        <v>-69.229344201556131</v>
      </c>
      <c r="S9" s="21">
        <f>IF(($K9       =0),0,((($M9       -$K9       )/$K9       )*100))</f>
        <v>-55.096797473473536</v>
      </c>
      <c r="T9" s="20">
        <f>IF(($E9       =0),0,(($P9       /$E9       )*100))</f>
        <v>48.58580245108076</v>
      </c>
      <c r="U9" s="22">
        <f>IF(($E9       =0),0,(($Q9       /$E9       )*100))</f>
        <v>48.097347099944429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24733000</v>
      </c>
      <c r="C10" s="42">
        <v>-64000</v>
      </c>
      <c r="D10" s="42"/>
      <c r="E10" s="42">
        <f t="shared" ref="E10:E41" si="4">$B10      +$C10      +$D10</f>
        <v>24669000</v>
      </c>
      <c r="F10" s="43">
        <v>24669000</v>
      </c>
      <c r="G10" s="44">
        <v>24669000</v>
      </c>
      <c r="H10" s="43">
        <v>1615000</v>
      </c>
      <c r="I10" s="44">
        <v>1615491</v>
      </c>
      <c r="J10" s="43">
        <v>7639000</v>
      </c>
      <c r="K10" s="44">
        <v>8390969</v>
      </c>
      <c r="L10" s="43">
        <v>2288000</v>
      </c>
      <c r="M10" s="44">
        <v>2204312</v>
      </c>
      <c r="N10" s="43"/>
      <c r="O10" s="44"/>
      <c r="P10" s="43">
        <f t="shared" ref="P10:P41" si="5">$H10      +$J10      +$L10      +$N10</f>
        <v>11542000</v>
      </c>
      <c r="Q10" s="44">
        <f t="shared" ref="Q10:Q41" si="6">$I10      +$K10      +$M10      +$O10</f>
        <v>12210772</v>
      </c>
      <c r="R10" s="24">
        <f t="shared" ref="R10:R41" si="7">IF(($J10      =0),0,((($L10      -$J10      )/$J10      )*100))</f>
        <v>-70.048435659117686</v>
      </c>
      <c r="S10" s="25">
        <f t="shared" ref="S10:S41" si="8">IF(($K10      =0),0,((($M10      -$K10      )/$K10      )*100))</f>
        <v>-73.729947041873231</v>
      </c>
      <c r="T10" s="24">
        <f t="shared" ref="T10:T41" si="9">IF(($E10      =0),0,(($P10      /$E10      )*100))</f>
        <v>46.787466050508733</v>
      </c>
      <c r="U10" s="26">
        <f t="shared" ref="U10:U41" si="10">IF(($E10      =0),0,(($Q10      /$E10      )*100))</f>
        <v>49.498447444160689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12000000</v>
      </c>
      <c r="C23" s="42">
        <v>-2480000</v>
      </c>
      <c r="D23" s="42"/>
      <c r="E23" s="42">
        <f t="shared" si="4"/>
        <v>9520000</v>
      </c>
      <c r="F23" s="43">
        <v>12000000</v>
      </c>
      <c r="G23" s="44">
        <v>9520000</v>
      </c>
      <c r="H23" s="43">
        <v>878000</v>
      </c>
      <c r="I23" s="44">
        <v>661009</v>
      </c>
      <c r="J23" s="43">
        <v>3157000</v>
      </c>
      <c r="K23" s="44">
        <v>1386249</v>
      </c>
      <c r="L23" s="43">
        <v>1034000</v>
      </c>
      <c r="M23" s="44">
        <v>2185972</v>
      </c>
      <c r="N23" s="43"/>
      <c r="O23" s="44"/>
      <c r="P23" s="43">
        <f t="shared" si="5"/>
        <v>5069000</v>
      </c>
      <c r="Q23" s="44">
        <f t="shared" si="6"/>
        <v>4233230</v>
      </c>
      <c r="R23" s="24">
        <f t="shared" si="7"/>
        <v>-67.247386759581886</v>
      </c>
      <c r="S23" s="25">
        <f t="shared" si="8"/>
        <v>57.689707981755078</v>
      </c>
      <c r="T23" s="24">
        <f t="shared" si="9"/>
        <v>53.245798319327733</v>
      </c>
      <c r="U23" s="26">
        <f t="shared" si="10"/>
        <v>44.466701680672273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4292000</v>
      </c>
      <c r="C28" s="39">
        <f t="shared" si="11"/>
        <v>0</v>
      </c>
      <c r="D28" s="39">
        <f t="shared" si="11"/>
        <v>0</v>
      </c>
      <c r="E28" s="39">
        <f t="shared" si="11"/>
        <v>4292000</v>
      </c>
      <c r="F28" s="40">
        <f t="shared" si="11"/>
        <v>4292000</v>
      </c>
      <c r="G28" s="41">
        <f t="shared" si="11"/>
        <v>4292000</v>
      </c>
      <c r="H28" s="40">
        <f t="shared" si="11"/>
        <v>884000</v>
      </c>
      <c r="I28" s="41">
        <f t="shared" si="11"/>
        <v>937881</v>
      </c>
      <c r="J28" s="40">
        <f t="shared" si="11"/>
        <v>975000</v>
      </c>
      <c r="K28" s="41">
        <f t="shared" si="11"/>
        <v>975714</v>
      </c>
      <c r="L28" s="40">
        <f t="shared" si="11"/>
        <v>1032000</v>
      </c>
      <c r="M28" s="41">
        <f t="shared" si="11"/>
        <v>1408123</v>
      </c>
      <c r="N28" s="40">
        <f t="shared" si="11"/>
        <v>0</v>
      </c>
      <c r="O28" s="41">
        <f t="shared" si="11"/>
        <v>0</v>
      </c>
      <c r="P28" s="40">
        <f t="shared" si="11"/>
        <v>2891000</v>
      </c>
      <c r="Q28" s="41">
        <f t="shared" si="11"/>
        <v>3321718</v>
      </c>
      <c r="R28" s="20">
        <f t="shared" si="7"/>
        <v>5.8461538461538458</v>
      </c>
      <c r="S28" s="21">
        <f t="shared" si="8"/>
        <v>44.317187208546763</v>
      </c>
      <c r="T28" s="20">
        <f t="shared" si="9"/>
        <v>67.357875116495805</v>
      </c>
      <c r="U28" s="22">
        <f t="shared" si="10"/>
        <v>77.393243243243248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511000</v>
      </c>
      <c r="I31" s="44">
        <v>511583</v>
      </c>
      <c r="J31" s="43">
        <v>402000</v>
      </c>
      <c r="K31" s="44">
        <v>402419</v>
      </c>
      <c r="L31" s="43">
        <v>540000</v>
      </c>
      <c r="M31" s="44">
        <v>861784</v>
      </c>
      <c r="N31" s="43"/>
      <c r="O31" s="44"/>
      <c r="P31" s="43">
        <f t="shared" si="5"/>
        <v>1453000</v>
      </c>
      <c r="Q31" s="44">
        <f t="shared" si="6"/>
        <v>1775786</v>
      </c>
      <c r="R31" s="24">
        <f t="shared" si="7"/>
        <v>34.328358208955223</v>
      </c>
      <c r="S31" s="25">
        <f t="shared" si="8"/>
        <v>114.15092229740644</v>
      </c>
      <c r="T31" s="24">
        <f t="shared" si="9"/>
        <v>51.892857142857139</v>
      </c>
      <c r="U31" s="26">
        <f t="shared" si="10"/>
        <v>63.420928571428568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1492000</v>
      </c>
      <c r="C33" s="42"/>
      <c r="D33" s="42"/>
      <c r="E33" s="42">
        <f t="shared" si="4"/>
        <v>1492000</v>
      </c>
      <c r="F33" s="43">
        <v>1492000</v>
      </c>
      <c r="G33" s="44">
        <v>1492000</v>
      </c>
      <c r="H33" s="43">
        <v>373000</v>
      </c>
      <c r="I33" s="44">
        <v>426298</v>
      </c>
      <c r="J33" s="43">
        <v>573000</v>
      </c>
      <c r="K33" s="44">
        <v>573295</v>
      </c>
      <c r="L33" s="43">
        <v>492000</v>
      </c>
      <c r="M33" s="44">
        <v>546339</v>
      </c>
      <c r="N33" s="43"/>
      <c r="O33" s="44"/>
      <c r="P33" s="43">
        <f t="shared" si="5"/>
        <v>1438000</v>
      </c>
      <c r="Q33" s="44">
        <f t="shared" si="6"/>
        <v>1545932</v>
      </c>
      <c r="R33" s="24">
        <f t="shared" si="7"/>
        <v>-14.136125654450263</v>
      </c>
      <c r="S33" s="25">
        <f t="shared" si="8"/>
        <v>-4.7019422810246034</v>
      </c>
      <c r="T33" s="24">
        <f t="shared" si="9"/>
        <v>96.380697050938338</v>
      </c>
      <c r="U33" s="26">
        <f t="shared" si="10"/>
        <v>103.61474530831099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41025000</v>
      </c>
      <c r="C61" s="39">
        <f t="shared" si="26"/>
        <v>-2544000</v>
      </c>
      <c r="D61" s="39">
        <f t="shared" si="26"/>
        <v>0</v>
      </c>
      <c r="E61" s="39">
        <f t="shared" si="26"/>
        <v>38481000</v>
      </c>
      <c r="F61" s="40">
        <f t="shared" si="26"/>
        <v>40961000</v>
      </c>
      <c r="G61" s="41">
        <f t="shared" si="26"/>
        <v>38481000</v>
      </c>
      <c r="H61" s="40">
        <f t="shared" si="26"/>
        <v>3377000</v>
      </c>
      <c r="I61" s="41">
        <f t="shared" si="26"/>
        <v>3214381</v>
      </c>
      <c r="J61" s="40">
        <f t="shared" si="26"/>
        <v>11771000</v>
      </c>
      <c r="K61" s="41">
        <f t="shared" si="26"/>
        <v>10752932</v>
      </c>
      <c r="L61" s="40">
        <f t="shared" si="26"/>
        <v>4354000</v>
      </c>
      <c r="M61" s="41">
        <f t="shared" si="26"/>
        <v>5798407</v>
      </c>
      <c r="N61" s="40">
        <f t="shared" si="26"/>
        <v>0</v>
      </c>
      <c r="O61" s="41">
        <f t="shared" si="26"/>
        <v>0</v>
      </c>
      <c r="P61" s="40">
        <f t="shared" si="26"/>
        <v>19502000</v>
      </c>
      <c r="Q61" s="41">
        <f t="shared" si="26"/>
        <v>19765720</v>
      </c>
      <c r="R61" s="20">
        <f t="shared" si="16"/>
        <v>-63.010789227763141</v>
      </c>
      <c r="S61" s="21">
        <f t="shared" si="17"/>
        <v>-46.07603767976957</v>
      </c>
      <c r="T61" s="20">
        <f t="shared" si="18"/>
        <v>50.679556144590833</v>
      </c>
      <c r="U61" s="22">
        <f t="shared" si="19"/>
        <v>51.364881370026772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41025000</v>
      </c>
      <c r="C65" s="48">
        <f t="shared" si="30"/>
        <v>-2544000</v>
      </c>
      <c r="D65" s="48">
        <f t="shared" si="30"/>
        <v>0</v>
      </c>
      <c r="E65" s="48">
        <f t="shared" si="30"/>
        <v>38481000</v>
      </c>
      <c r="F65" s="49">
        <f t="shared" si="30"/>
        <v>40961000</v>
      </c>
      <c r="G65" s="50">
        <f t="shared" si="30"/>
        <v>38481000</v>
      </c>
      <c r="H65" s="49">
        <f t="shared" si="30"/>
        <v>3377000</v>
      </c>
      <c r="I65" s="50">
        <f t="shared" si="30"/>
        <v>3214381</v>
      </c>
      <c r="J65" s="49">
        <f t="shared" si="30"/>
        <v>11771000</v>
      </c>
      <c r="K65" s="50">
        <f t="shared" si="30"/>
        <v>10752932</v>
      </c>
      <c r="L65" s="49">
        <f t="shared" si="30"/>
        <v>4354000</v>
      </c>
      <c r="M65" s="51">
        <f t="shared" si="30"/>
        <v>5798407</v>
      </c>
      <c r="N65" s="49">
        <f t="shared" si="30"/>
        <v>0</v>
      </c>
      <c r="O65" s="50">
        <f t="shared" si="30"/>
        <v>0</v>
      </c>
      <c r="P65" s="49">
        <f t="shared" si="30"/>
        <v>19502000</v>
      </c>
      <c r="Q65" s="50">
        <f t="shared" si="30"/>
        <v>19765720</v>
      </c>
      <c r="R65" s="34">
        <f t="shared" si="16"/>
        <v>-63.010789227763141</v>
      </c>
      <c r="S65" s="35">
        <f t="shared" si="17"/>
        <v>-46.07603767976957</v>
      </c>
      <c r="T65" s="34">
        <f t="shared" si="18"/>
        <v>50.679556144590833</v>
      </c>
      <c r="U65" s="35">
        <f t="shared" si="19"/>
        <v>51.364881370026772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38148000</v>
      </c>
      <c r="C8" s="36">
        <f t="shared" si="0"/>
        <v>-2976000</v>
      </c>
      <c r="D8" s="36">
        <f t="shared" si="0"/>
        <v>0</v>
      </c>
      <c r="E8" s="36">
        <f t="shared" si="0"/>
        <v>35172000</v>
      </c>
      <c r="F8" s="37">
        <f t="shared" si="0"/>
        <v>38092000</v>
      </c>
      <c r="G8" s="38">
        <f t="shared" si="0"/>
        <v>35172000</v>
      </c>
      <c r="H8" s="37">
        <f t="shared" si="0"/>
        <v>5221000</v>
      </c>
      <c r="I8" s="38">
        <f t="shared" si="0"/>
        <v>2064700</v>
      </c>
      <c r="J8" s="37">
        <f t="shared" si="0"/>
        <v>7958000</v>
      </c>
      <c r="K8" s="38">
        <f t="shared" si="0"/>
        <v>2859002</v>
      </c>
      <c r="L8" s="37">
        <f t="shared" si="0"/>
        <v>7902000</v>
      </c>
      <c r="M8" s="38">
        <f t="shared" si="0"/>
        <v>13178966</v>
      </c>
      <c r="N8" s="37">
        <f t="shared" si="0"/>
        <v>0</v>
      </c>
      <c r="O8" s="38">
        <f t="shared" si="0"/>
        <v>0</v>
      </c>
      <c r="P8" s="37">
        <f t="shared" si="0"/>
        <v>21081000</v>
      </c>
      <c r="Q8" s="38">
        <f t="shared" si="0"/>
        <v>18102668</v>
      </c>
      <c r="R8" s="16">
        <f>IF(($J8       =0),0,((($L8       -$J8       )/$J8       )*100))</f>
        <v>-0.70369439557677815</v>
      </c>
      <c r="S8" s="17">
        <f>IF(($K8       =0),0,((($M8       -$K8       )/$K8       )*100))</f>
        <v>360.96386081576719</v>
      </c>
      <c r="T8" s="16">
        <f>IF(($E8       =0),0,(($P8       /$E8       )*100))</f>
        <v>59.936881610371884</v>
      </c>
      <c r="U8" s="18">
        <f>IF(($E8       =0),0,(($Q8       /$E8       )*100))</f>
        <v>51.468975321278286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34874000</v>
      </c>
      <c r="C9" s="39">
        <f t="shared" si="2"/>
        <v>-2976000</v>
      </c>
      <c r="D9" s="39">
        <f t="shared" si="2"/>
        <v>0</v>
      </c>
      <c r="E9" s="39">
        <f t="shared" si="2"/>
        <v>31898000</v>
      </c>
      <c r="F9" s="40">
        <f t="shared" si="2"/>
        <v>34818000</v>
      </c>
      <c r="G9" s="41">
        <f t="shared" si="2"/>
        <v>31898000</v>
      </c>
      <c r="H9" s="40">
        <f t="shared" si="2"/>
        <v>4800000</v>
      </c>
      <c r="I9" s="41">
        <f t="shared" si="2"/>
        <v>1432085</v>
      </c>
      <c r="J9" s="40">
        <f t="shared" si="2"/>
        <v>7641000</v>
      </c>
      <c r="K9" s="41">
        <f t="shared" si="2"/>
        <v>2690903</v>
      </c>
      <c r="L9" s="40">
        <f t="shared" si="2"/>
        <v>7164000</v>
      </c>
      <c r="M9" s="41">
        <f t="shared" si="2"/>
        <v>11910657</v>
      </c>
      <c r="N9" s="40">
        <f t="shared" si="2"/>
        <v>0</v>
      </c>
      <c r="O9" s="41">
        <f t="shared" si="2"/>
        <v>0</v>
      </c>
      <c r="P9" s="40">
        <f t="shared" si="2"/>
        <v>19605000</v>
      </c>
      <c r="Q9" s="41">
        <f t="shared" si="2"/>
        <v>16033645</v>
      </c>
      <c r="R9" s="20">
        <f>IF(($J9       =0),0,((($L9       -$J9       )/$J9       )*100))</f>
        <v>-6.2426383981154299</v>
      </c>
      <c r="S9" s="21">
        <f>IF(($K9       =0),0,((($M9       -$K9       )/$K9       )*100))</f>
        <v>342.62676878356444</v>
      </c>
      <c r="T9" s="20">
        <f>IF(($E9       =0),0,(($P9       /$E9       )*100))</f>
        <v>61.461533638472631</v>
      </c>
      <c r="U9" s="22">
        <f>IF(($E9       =0),0,(($Q9       /$E9       )*100))</f>
        <v>50.265361464668636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22874000</v>
      </c>
      <c r="C10" s="42">
        <v>-56000</v>
      </c>
      <c r="D10" s="42"/>
      <c r="E10" s="42">
        <f t="shared" ref="E10:E41" si="4">$B10      +$C10      +$D10</f>
        <v>22818000</v>
      </c>
      <c r="F10" s="43">
        <v>22818000</v>
      </c>
      <c r="G10" s="44">
        <v>22818000</v>
      </c>
      <c r="H10" s="43">
        <v>4800000</v>
      </c>
      <c r="I10" s="44">
        <v>1432085</v>
      </c>
      <c r="J10" s="43">
        <v>5640000</v>
      </c>
      <c r="K10" s="44">
        <v>2690903</v>
      </c>
      <c r="L10" s="43">
        <v>6797000</v>
      </c>
      <c r="M10" s="44">
        <v>9568213</v>
      </c>
      <c r="N10" s="43"/>
      <c r="O10" s="44"/>
      <c r="P10" s="43">
        <f t="shared" ref="P10:P41" si="5">$H10      +$J10      +$L10      +$N10</f>
        <v>17237000</v>
      </c>
      <c r="Q10" s="44">
        <f t="shared" ref="Q10:Q41" si="6">$I10      +$K10      +$M10      +$O10</f>
        <v>13691201</v>
      </c>
      <c r="R10" s="24">
        <f t="shared" ref="R10:R41" si="7">IF(($J10      =0),0,((($L10      -$J10      )/$J10      )*100))</f>
        <v>20.51418439716312</v>
      </c>
      <c r="S10" s="25">
        <f t="shared" ref="S10:S41" si="8">IF(($K10      =0),0,((($M10      -$K10      )/$K10      )*100))</f>
        <v>255.57628795984098</v>
      </c>
      <c r="T10" s="24">
        <f t="shared" ref="T10:T41" si="9">IF(($E10      =0),0,(($P10      /$E10      )*100))</f>
        <v>75.541239372425267</v>
      </c>
      <c r="U10" s="26">
        <f t="shared" ref="U10:U41" si="10">IF(($E10      =0),0,(($Q10      /$E10      )*100))</f>
        <v>60.001757384520992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12000000</v>
      </c>
      <c r="C23" s="42">
        <v>-2920000</v>
      </c>
      <c r="D23" s="42"/>
      <c r="E23" s="42">
        <f t="shared" si="4"/>
        <v>9080000</v>
      </c>
      <c r="F23" s="43">
        <v>12000000</v>
      </c>
      <c r="G23" s="44">
        <v>9080000</v>
      </c>
      <c r="H23" s="43"/>
      <c r="I23" s="44"/>
      <c r="J23" s="43">
        <v>2001000</v>
      </c>
      <c r="K23" s="44"/>
      <c r="L23" s="43">
        <v>367000</v>
      </c>
      <c r="M23" s="44">
        <v>2342444</v>
      </c>
      <c r="N23" s="43"/>
      <c r="O23" s="44"/>
      <c r="P23" s="43">
        <f t="shared" si="5"/>
        <v>2368000</v>
      </c>
      <c r="Q23" s="44">
        <f t="shared" si="6"/>
        <v>2342444</v>
      </c>
      <c r="R23" s="24">
        <f t="shared" si="7"/>
        <v>-81.659170414792598</v>
      </c>
      <c r="S23" s="25">
        <f t="shared" si="8"/>
        <v>0</v>
      </c>
      <c r="T23" s="24">
        <f t="shared" si="9"/>
        <v>26.079295154185022</v>
      </c>
      <c r="U23" s="26">
        <f t="shared" si="10"/>
        <v>25.797841409691628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3274000</v>
      </c>
      <c r="C28" s="39">
        <f t="shared" si="11"/>
        <v>0</v>
      </c>
      <c r="D28" s="39">
        <f t="shared" si="11"/>
        <v>0</v>
      </c>
      <c r="E28" s="39">
        <f t="shared" si="11"/>
        <v>3274000</v>
      </c>
      <c r="F28" s="40">
        <f t="shared" si="11"/>
        <v>3274000</v>
      </c>
      <c r="G28" s="41">
        <f t="shared" si="11"/>
        <v>3274000</v>
      </c>
      <c r="H28" s="40">
        <f t="shared" si="11"/>
        <v>421000</v>
      </c>
      <c r="I28" s="41">
        <f t="shared" si="11"/>
        <v>632615</v>
      </c>
      <c r="J28" s="40">
        <f t="shared" si="11"/>
        <v>317000</v>
      </c>
      <c r="K28" s="41">
        <f t="shared" si="11"/>
        <v>168099</v>
      </c>
      <c r="L28" s="40">
        <f t="shared" si="11"/>
        <v>738000</v>
      </c>
      <c r="M28" s="41">
        <f t="shared" si="11"/>
        <v>1268309</v>
      </c>
      <c r="N28" s="40">
        <f t="shared" si="11"/>
        <v>0</v>
      </c>
      <c r="O28" s="41">
        <f t="shared" si="11"/>
        <v>0</v>
      </c>
      <c r="P28" s="40">
        <f t="shared" si="11"/>
        <v>1476000</v>
      </c>
      <c r="Q28" s="41">
        <f t="shared" si="11"/>
        <v>2069023</v>
      </c>
      <c r="R28" s="20">
        <f t="shared" si="7"/>
        <v>132.80757097791798</v>
      </c>
      <c r="S28" s="21">
        <f t="shared" si="8"/>
        <v>654.5012165450122</v>
      </c>
      <c r="T28" s="20">
        <f t="shared" si="9"/>
        <v>45.082467929138673</v>
      </c>
      <c r="U28" s="22">
        <f t="shared" si="10"/>
        <v>63.195571166768481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52000</v>
      </c>
      <c r="I31" s="44">
        <v>52542</v>
      </c>
      <c r="J31" s="43"/>
      <c r="K31" s="44">
        <v>168099</v>
      </c>
      <c r="L31" s="43">
        <v>161000</v>
      </c>
      <c r="M31" s="44">
        <v>374382</v>
      </c>
      <c r="N31" s="43"/>
      <c r="O31" s="44"/>
      <c r="P31" s="43">
        <f t="shared" si="5"/>
        <v>213000</v>
      </c>
      <c r="Q31" s="44">
        <f t="shared" si="6"/>
        <v>595023</v>
      </c>
      <c r="R31" s="24">
        <f t="shared" si="7"/>
        <v>0</v>
      </c>
      <c r="S31" s="25">
        <f t="shared" si="8"/>
        <v>122.71518569414452</v>
      </c>
      <c r="T31" s="24">
        <f t="shared" si="9"/>
        <v>11.833333333333334</v>
      </c>
      <c r="U31" s="26">
        <f t="shared" si="10"/>
        <v>33.056833333333337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1474000</v>
      </c>
      <c r="C33" s="42"/>
      <c r="D33" s="42"/>
      <c r="E33" s="42">
        <f t="shared" si="4"/>
        <v>1474000</v>
      </c>
      <c r="F33" s="43">
        <v>1474000</v>
      </c>
      <c r="G33" s="44">
        <v>1474000</v>
      </c>
      <c r="H33" s="43">
        <v>369000</v>
      </c>
      <c r="I33" s="44">
        <v>580073</v>
      </c>
      <c r="J33" s="43">
        <v>317000</v>
      </c>
      <c r="K33" s="44"/>
      <c r="L33" s="43">
        <v>577000</v>
      </c>
      <c r="M33" s="44">
        <v>893927</v>
      </c>
      <c r="N33" s="43"/>
      <c r="O33" s="44"/>
      <c r="P33" s="43">
        <f t="shared" si="5"/>
        <v>1263000</v>
      </c>
      <c r="Q33" s="44">
        <f t="shared" si="6"/>
        <v>1474000</v>
      </c>
      <c r="R33" s="24">
        <f t="shared" si="7"/>
        <v>82.018927444794954</v>
      </c>
      <c r="S33" s="25">
        <f t="shared" si="8"/>
        <v>0</v>
      </c>
      <c r="T33" s="24">
        <f t="shared" si="9"/>
        <v>85.685210312075981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5798000</v>
      </c>
      <c r="C43" s="45">
        <f t="shared" si="20"/>
        <v>-5368000</v>
      </c>
      <c r="D43" s="45">
        <f t="shared" si="20"/>
        <v>0</v>
      </c>
      <c r="E43" s="45">
        <f t="shared" si="20"/>
        <v>430000</v>
      </c>
      <c r="F43" s="46">
        <f t="shared" si="20"/>
        <v>5798000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5798000</v>
      </c>
      <c r="C44" s="39">
        <f t="shared" si="22"/>
        <v>-5368000</v>
      </c>
      <c r="D44" s="39">
        <f t="shared" si="22"/>
        <v>0</v>
      </c>
      <c r="E44" s="39">
        <f t="shared" si="22"/>
        <v>430000</v>
      </c>
      <c r="F44" s="40">
        <f t="shared" si="22"/>
        <v>5798000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5798000</v>
      </c>
      <c r="C46" s="42">
        <v>-5368000</v>
      </c>
      <c r="D46" s="42"/>
      <c r="E46" s="42">
        <f t="shared" si="13"/>
        <v>430000</v>
      </c>
      <c r="F46" s="43">
        <v>5798000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43946000</v>
      </c>
      <c r="C61" s="39">
        <f t="shared" si="26"/>
        <v>-8344000</v>
      </c>
      <c r="D61" s="39">
        <f t="shared" si="26"/>
        <v>0</v>
      </c>
      <c r="E61" s="39">
        <f t="shared" si="26"/>
        <v>35602000</v>
      </c>
      <c r="F61" s="40">
        <f t="shared" si="26"/>
        <v>43890000</v>
      </c>
      <c r="G61" s="41">
        <f t="shared" si="26"/>
        <v>35172000</v>
      </c>
      <c r="H61" s="40">
        <f t="shared" si="26"/>
        <v>5221000</v>
      </c>
      <c r="I61" s="41">
        <f t="shared" si="26"/>
        <v>2064700</v>
      </c>
      <c r="J61" s="40">
        <f t="shared" si="26"/>
        <v>7958000</v>
      </c>
      <c r="K61" s="41">
        <f t="shared" si="26"/>
        <v>2859002</v>
      </c>
      <c r="L61" s="40">
        <f t="shared" si="26"/>
        <v>7902000</v>
      </c>
      <c r="M61" s="41">
        <f t="shared" si="26"/>
        <v>13178966</v>
      </c>
      <c r="N61" s="40">
        <f t="shared" si="26"/>
        <v>0</v>
      </c>
      <c r="O61" s="41">
        <f t="shared" si="26"/>
        <v>0</v>
      </c>
      <c r="P61" s="40">
        <f t="shared" si="26"/>
        <v>21081000</v>
      </c>
      <c r="Q61" s="41">
        <f t="shared" si="26"/>
        <v>18102668</v>
      </c>
      <c r="R61" s="20">
        <f t="shared" si="16"/>
        <v>-0.70369439557677815</v>
      </c>
      <c r="S61" s="21">
        <f t="shared" si="17"/>
        <v>360.96386081576719</v>
      </c>
      <c r="T61" s="20">
        <f t="shared" si="18"/>
        <v>59.212965563732375</v>
      </c>
      <c r="U61" s="22">
        <f t="shared" si="19"/>
        <v>50.847334419414636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43946000</v>
      </c>
      <c r="C65" s="48">
        <f t="shared" si="30"/>
        <v>-8344000</v>
      </c>
      <c r="D65" s="48">
        <f t="shared" si="30"/>
        <v>0</v>
      </c>
      <c r="E65" s="48">
        <f t="shared" si="30"/>
        <v>35602000</v>
      </c>
      <c r="F65" s="49">
        <f t="shared" si="30"/>
        <v>43890000</v>
      </c>
      <c r="G65" s="50">
        <f t="shared" si="30"/>
        <v>35172000</v>
      </c>
      <c r="H65" s="49">
        <f t="shared" si="30"/>
        <v>5221000</v>
      </c>
      <c r="I65" s="50">
        <f t="shared" si="30"/>
        <v>2064700</v>
      </c>
      <c r="J65" s="49">
        <f t="shared" si="30"/>
        <v>7958000</v>
      </c>
      <c r="K65" s="50">
        <f t="shared" si="30"/>
        <v>2859002</v>
      </c>
      <c r="L65" s="49">
        <f t="shared" si="30"/>
        <v>7902000</v>
      </c>
      <c r="M65" s="51">
        <f t="shared" si="30"/>
        <v>13178966</v>
      </c>
      <c r="N65" s="49">
        <f t="shared" si="30"/>
        <v>0</v>
      </c>
      <c r="O65" s="50">
        <f t="shared" si="30"/>
        <v>0</v>
      </c>
      <c r="P65" s="49">
        <f t="shared" si="30"/>
        <v>21081000</v>
      </c>
      <c r="Q65" s="50">
        <f t="shared" si="30"/>
        <v>18102668</v>
      </c>
      <c r="R65" s="34">
        <f t="shared" si="16"/>
        <v>-0.70369439557677815</v>
      </c>
      <c r="S65" s="35">
        <f t="shared" si="17"/>
        <v>360.96386081576719</v>
      </c>
      <c r="T65" s="34">
        <f t="shared" si="18"/>
        <v>59.212965563732375</v>
      </c>
      <c r="U65" s="35">
        <f t="shared" si="19"/>
        <v>50.847334419414636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67898000</v>
      </c>
      <c r="C8" s="36">
        <f t="shared" si="0"/>
        <v>3165000</v>
      </c>
      <c r="D8" s="36">
        <f t="shared" si="0"/>
        <v>0</v>
      </c>
      <c r="E8" s="36">
        <f t="shared" si="0"/>
        <v>71063000</v>
      </c>
      <c r="F8" s="37">
        <f t="shared" si="0"/>
        <v>72057000</v>
      </c>
      <c r="G8" s="38">
        <f t="shared" si="0"/>
        <v>71063000</v>
      </c>
      <c r="H8" s="37">
        <f t="shared" si="0"/>
        <v>6760000</v>
      </c>
      <c r="I8" s="38">
        <f t="shared" si="0"/>
        <v>9864346</v>
      </c>
      <c r="J8" s="37">
        <f t="shared" si="0"/>
        <v>14632000</v>
      </c>
      <c r="K8" s="38">
        <f t="shared" si="0"/>
        <v>17227554</v>
      </c>
      <c r="L8" s="37">
        <f t="shared" si="0"/>
        <v>4153000</v>
      </c>
      <c r="M8" s="38">
        <f t="shared" si="0"/>
        <v>7495229</v>
      </c>
      <c r="N8" s="37">
        <f t="shared" si="0"/>
        <v>0</v>
      </c>
      <c r="O8" s="38">
        <f t="shared" si="0"/>
        <v>0</v>
      </c>
      <c r="P8" s="37">
        <f t="shared" si="0"/>
        <v>25545000</v>
      </c>
      <c r="Q8" s="38">
        <f t="shared" si="0"/>
        <v>34587129</v>
      </c>
      <c r="R8" s="16">
        <f>IF(($J8       =0),0,((($L8       -$J8       )/$J8       )*100))</f>
        <v>-71.617003827228004</v>
      </c>
      <c r="S8" s="17">
        <f>IF(($K8       =0),0,((($M8       -$K8       )/$K8       )*100))</f>
        <v>-56.492784756326984</v>
      </c>
      <c r="T8" s="16">
        <f>IF(($E8       =0),0,(($P8       /$E8       )*100))</f>
        <v>35.946976626373782</v>
      </c>
      <c r="U8" s="18">
        <f>IF(($E8       =0),0,(($Q8       /$E8       )*100))</f>
        <v>48.671079183259927</v>
      </c>
      <c r="V8" s="37">
        <f t="shared" ref="V8:W8" si="1">+V9+V28</f>
        <v>2600000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64819000</v>
      </c>
      <c r="C9" s="39">
        <f t="shared" si="2"/>
        <v>3051000</v>
      </c>
      <c r="D9" s="39">
        <f t="shared" si="2"/>
        <v>0</v>
      </c>
      <c r="E9" s="39">
        <f t="shared" si="2"/>
        <v>67870000</v>
      </c>
      <c r="F9" s="40">
        <f t="shared" si="2"/>
        <v>68864000</v>
      </c>
      <c r="G9" s="41">
        <f t="shared" si="2"/>
        <v>67870000</v>
      </c>
      <c r="H9" s="40">
        <f t="shared" si="2"/>
        <v>6343000</v>
      </c>
      <c r="I9" s="41">
        <f t="shared" si="2"/>
        <v>9123151</v>
      </c>
      <c r="J9" s="40">
        <f t="shared" si="2"/>
        <v>13440000</v>
      </c>
      <c r="K9" s="41">
        <f t="shared" si="2"/>
        <v>15692520</v>
      </c>
      <c r="L9" s="40">
        <f t="shared" si="2"/>
        <v>3881000</v>
      </c>
      <c r="M9" s="41">
        <f t="shared" si="2"/>
        <v>6905150</v>
      </c>
      <c r="N9" s="40">
        <f t="shared" si="2"/>
        <v>0</v>
      </c>
      <c r="O9" s="41">
        <f t="shared" si="2"/>
        <v>0</v>
      </c>
      <c r="P9" s="40">
        <f t="shared" si="2"/>
        <v>23664000</v>
      </c>
      <c r="Q9" s="41">
        <f t="shared" si="2"/>
        <v>31720821</v>
      </c>
      <c r="R9" s="20">
        <f>IF(($J9       =0),0,((($L9       -$J9       )/$J9       )*100))</f>
        <v>-71.123511904761898</v>
      </c>
      <c r="S9" s="21">
        <f>IF(($K9       =0),0,((($M9       -$K9       )/$K9       )*100))</f>
        <v>-55.997188469410908</v>
      </c>
      <c r="T9" s="20">
        <f>IF(($E9       =0),0,(($P9       /$E9       )*100))</f>
        <v>34.866656843966403</v>
      </c>
      <c r="U9" s="22">
        <f>IF(($E9       =0),0,(($Q9       /$E9       )*100))</f>
        <v>46.737617504051862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28582000</v>
      </c>
      <c r="C10" s="42">
        <v>-95000</v>
      </c>
      <c r="D10" s="42"/>
      <c r="E10" s="42">
        <f t="shared" ref="E10:E41" si="4">$B10      +$C10      +$D10</f>
        <v>28487000</v>
      </c>
      <c r="F10" s="43">
        <v>28487000</v>
      </c>
      <c r="G10" s="44">
        <v>28487000</v>
      </c>
      <c r="H10" s="43">
        <v>3313000</v>
      </c>
      <c r="I10" s="44">
        <v>3312062</v>
      </c>
      <c r="J10" s="43">
        <v>8431000</v>
      </c>
      <c r="K10" s="44">
        <v>8429843</v>
      </c>
      <c r="L10" s="43">
        <v>2343000</v>
      </c>
      <c r="M10" s="44">
        <v>2312220</v>
      </c>
      <c r="N10" s="43"/>
      <c r="O10" s="44"/>
      <c r="P10" s="43">
        <f t="shared" ref="P10:P41" si="5">$H10      +$J10      +$L10      +$N10</f>
        <v>14087000</v>
      </c>
      <c r="Q10" s="44">
        <f t="shared" ref="Q10:Q41" si="6">$I10      +$K10      +$M10      +$O10</f>
        <v>14054125</v>
      </c>
      <c r="R10" s="24">
        <f t="shared" ref="R10:R41" si="7">IF(($J10      =0),0,((($L10      -$J10      )/$J10      )*100))</f>
        <v>-72.20970228917092</v>
      </c>
      <c r="S10" s="25">
        <f t="shared" ref="S10:S41" si="8">IF(($K10      =0),0,((($M10      -$K10      )/$K10      )*100))</f>
        <v>-72.571019412817066</v>
      </c>
      <c r="T10" s="24">
        <f t="shared" ref="T10:T41" si="9">IF(($E10      =0),0,(($P10      /$E10      )*100))</f>
        <v>49.450626601607752</v>
      </c>
      <c r="U10" s="26">
        <f t="shared" ref="U10:U41" si="10">IF(($E10      =0),0,(($Q10      /$E10      )*100))</f>
        <v>49.335223084213851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15760000</v>
      </c>
      <c r="C13" s="42">
        <v>-5860000</v>
      </c>
      <c r="D13" s="42"/>
      <c r="E13" s="42">
        <f t="shared" si="4"/>
        <v>9900000</v>
      </c>
      <c r="F13" s="43">
        <v>9900000</v>
      </c>
      <c r="G13" s="44">
        <v>9900000</v>
      </c>
      <c r="H13" s="43">
        <v>288000</v>
      </c>
      <c r="I13" s="44"/>
      <c r="J13" s="43">
        <v>156000</v>
      </c>
      <c r="K13" s="44">
        <v>291616</v>
      </c>
      <c r="L13" s="43">
        <v>308000</v>
      </c>
      <c r="M13" s="44">
        <v>574106</v>
      </c>
      <c r="N13" s="43"/>
      <c r="O13" s="44"/>
      <c r="P13" s="43">
        <f t="shared" si="5"/>
        <v>752000</v>
      </c>
      <c r="Q13" s="44">
        <f t="shared" si="6"/>
        <v>865722</v>
      </c>
      <c r="R13" s="24">
        <f t="shared" si="7"/>
        <v>97.435897435897431</v>
      </c>
      <c r="S13" s="25">
        <f t="shared" si="8"/>
        <v>96.870542082738936</v>
      </c>
      <c r="T13" s="24">
        <f t="shared" si="9"/>
        <v>7.595959595959596</v>
      </c>
      <c r="U13" s="26">
        <f t="shared" si="10"/>
        <v>8.7446666666666673</v>
      </c>
      <c r="V13" s="43"/>
      <c r="W13" s="44"/>
    </row>
    <row r="14" spans="1:23" x14ac:dyDescent="0.2">
      <c r="A14" s="23" t="s">
        <v>40</v>
      </c>
      <c r="B14" s="42">
        <v>10477000</v>
      </c>
      <c r="C14" s="42">
        <v>10000000</v>
      </c>
      <c r="D14" s="42"/>
      <c r="E14" s="42">
        <f t="shared" si="4"/>
        <v>20477000</v>
      </c>
      <c r="F14" s="43">
        <v>20477000</v>
      </c>
      <c r="G14" s="44">
        <v>20477000</v>
      </c>
      <c r="H14" s="43">
        <v>2500000</v>
      </c>
      <c r="I14" s="44">
        <v>5541875</v>
      </c>
      <c r="J14" s="43">
        <v>2121000</v>
      </c>
      <c r="K14" s="44">
        <v>4032087</v>
      </c>
      <c r="L14" s="43"/>
      <c r="M14" s="44">
        <v>468440</v>
      </c>
      <c r="N14" s="43"/>
      <c r="O14" s="44"/>
      <c r="P14" s="43">
        <f t="shared" si="5"/>
        <v>4621000</v>
      </c>
      <c r="Q14" s="44">
        <f t="shared" si="6"/>
        <v>10042402</v>
      </c>
      <c r="R14" s="24">
        <f t="shared" si="7"/>
        <v>-100</v>
      </c>
      <c r="S14" s="25">
        <f t="shared" si="8"/>
        <v>-88.382195126246032</v>
      </c>
      <c r="T14" s="24">
        <f t="shared" si="9"/>
        <v>22.5667822434927</v>
      </c>
      <c r="U14" s="26">
        <f t="shared" si="10"/>
        <v>49.042349953606482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10000000</v>
      </c>
      <c r="C23" s="42">
        <v>-994000</v>
      </c>
      <c r="D23" s="42"/>
      <c r="E23" s="42">
        <f t="shared" si="4"/>
        <v>9006000</v>
      </c>
      <c r="F23" s="43">
        <v>10000000</v>
      </c>
      <c r="G23" s="44">
        <v>9006000</v>
      </c>
      <c r="H23" s="43">
        <v>242000</v>
      </c>
      <c r="I23" s="44">
        <v>269214</v>
      </c>
      <c r="J23" s="43">
        <v>2732000</v>
      </c>
      <c r="K23" s="44">
        <v>2938974</v>
      </c>
      <c r="L23" s="43">
        <v>1230000</v>
      </c>
      <c r="M23" s="44">
        <v>3550384</v>
      </c>
      <c r="N23" s="43"/>
      <c r="O23" s="44"/>
      <c r="P23" s="43">
        <f t="shared" si="5"/>
        <v>4204000</v>
      </c>
      <c r="Q23" s="44">
        <f t="shared" si="6"/>
        <v>6758572</v>
      </c>
      <c r="R23" s="24">
        <f t="shared" si="7"/>
        <v>-54.978038067349921</v>
      </c>
      <c r="S23" s="25">
        <f t="shared" si="8"/>
        <v>20.803518506798632</v>
      </c>
      <c r="T23" s="24">
        <f t="shared" si="9"/>
        <v>46.67999111703309</v>
      </c>
      <c r="U23" s="26">
        <f t="shared" si="10"/>
        <v>75.045214301576721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3079000</v>
      </c>
      <c r="C28" s="39">
        <f t="shared" si="11"/>
        <v>114000</v>
      </c>
      <c r="D28" s="39">
        <f t="shared" si="11"/>
        <v>0</v>
      </c>
      <c r="E28" s="39">
        <f t="shared" si="11"/>
        <v>3193000</v>
      </c>
      <c r="F28" s="40">
        <f t="shared" si="11"/>
        <v>3193000</v>
      </c>
      <c r="G28" s="41">
        <f t="shared" si="11"/>
        <v>3193000</v>
      </c>
      <c r="H28" s="40">
        <f t="shared" si="11"/>
        <v>417000</v>
      </c>
      <c r="I28" s="41">
        <f t="shared" si="11"/>
        <v>741195</v>
      </c>
      <c r="J28" s="40">
        <f t="shared" si="11"/>
        <v>1192000</v>
      </c>
      <c r="K28" s="41">
        <f t="shared" si="11"/>
        <v>1535034</v>
      </c>
      <c r="L28" s="40">
        <f t="shared" si="11"/>
        <v>272000</v>
      </c>
      <c r="M28" s="41">
        <f t="shared" si="11"/>
        <v>590079</v>
      </c>
      <c r="N28" s="40">
        <f t="shared" si="11"/>
        <v>0</v>
      </c>
      <c r="O28" s="41">
        <f t="shared" si="11"/>
        <v>0</v>
      </c>
      <c r="P28" s="40">
        <f t="shared" si="11"/>
        <v>1881000</v>
      </c>
      <c r="Q28" s="41">
        <f t="shared" si="11"/>
        <v>2866308</v>
      </c>
      <c r="R28" s="20">
        <f t="shared" si="7"/>
        <v>-77.181208053691279</v>
      </c>
      <c r="S28" s="21">
        <f t="shared" si="8"/>
        <v>-61.559222792459323</v>
      </c>
      <c r="T28" s="20">
        <f t="shared" si="9"/>
        <v>58.910115878484184</v>
      </c>
      <c r="U28" s="22">
        <f t="shared" si="10"/>
        <v>89.768493579705606</v>
      </c>
      <c r="V28" s="40">
        <f t="shared" ref="V28:W28" si="12">SUM(V29:V42)</f>
        <v>2600000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97000</v>
      </c>
      <c r="I31" s="44">
        <v>96674</v>
      </c>
      <c r="J31" s="43">
        <v>557000</v>
      </c>
      <c r="K31" s="44">
        <v>686039</v>
      </c>
      <c r="L31" s="43">
        <v>272000</v>
      </c>
      <c r="M31" s="44">
        <v>272771</v>
      </c>
      <c r="N31" s="43"/>
      <c r="O31" s="44"/>
      <c r="P31" s="43">
        <f t="shared" si="5"/>
        <v>926000</v>
      </c>
      <c r="Q31" s="44">
        <f t="shared" si="6"/>
        <v>1055484</v>
      </c>
      <c r="R31" s="24">
        <f t="shared" si="7"/>
        <v>-51.166965888689411</v>
      </c>
      <c r="S31" s="25">
        <f t="shared" si="8"/>
        <v>-60.239723980706636</v>
      </c>
      <c r="T31" s="24">
        <f t="shared" si="9"/>
        <v>51.44444444444445</v>
      </c>
      <c r="U31" s="26">
        <f t="shared" si="10"/>
        <v>58.637999999999998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1279000</v>
      </c>
      <c r="C33" s="42"/>
      <c r="D33" s="42"/>
      <c r="E33" s="42">
        <f t="shared" si="4"/>
        <v>1279000</v>
      </c>
      <c r="F33" s="43">
        <v>1279000</v>
      </c>
      <c r="G33" s="44">
        <v>1279000</v>
      </c>
      <c r="H33" s="43">
        <v>320000</v>
      </c>
      <c r="I33" s="44">
        <v>644521</v>
      </c>
      <c r="J33" s="43">
        <v>635000</v>
      </c>
      <c r="K33" s="44">
        <v>848995</v>
      </c>
      <c r="L33" s="43"/>
      <c r="M33" s="44">
        <v>200281</v>
      </c>
      <c r="N33" s="43"/>
      <c r="O33" s="44"/>
      <c r="P33" s="43">
        <f t="shared" si="5"/>
        <v>955000</v>
      </c>
      <c r="Q33" s="44">
        <f t="shared" si="6"/>
        <v>1693797</v>
      </c>
      <c r="R33" s="24">
        <f t="shared" si="7"/>
        <v>-100</v>
      </c>
      <c r="S33" s="25">
        <f t="shared" si="8"/>
        <v>-76.409637277015761</v>
      </c>
      <c r="T33" s="24">
        <f t="shared" si="9"/>
        <v>74.667709147771703</v>
      </c>
      <c r="U33" s="26">
        <f t="shared" si="10"/>
        <v>132.43135261923379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114000</v>
      </c>
      <c r="D37" s="42"/>
      <c r="E37" s="42">
        <f t="shared" si="4"/>
        <v>114000</v>
      </c>
      <c r="F37" s="43">
        <v>114000</v>
      </c>
      <c r="G37" s="44">
        <v>114000</v>
      </c>
      <c r="H37" s="43"/>
      <c r="I37" s="44"/>
      <c r="J37" s="43"/>
      <c r="K37" s="44"/>
      <c r="L37" s="43"/>
      <c r="M37" s="44">
        <v>117027</v>
      </c>
      <c r="N37" s="43"/>
      <c r="O37" s="44"/>
      <c r="P37" s="43">
        <f t="shared" si="5"/>
        <v>0</v>
      </c>
      <c r="Q37" s="44">
        <f t="shared" si="6"/>
        <v>117027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102.65526315789472</v>
      </c>
      <c r="V37" s="43">
        <v>2600000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100000</v>
      </c>
      <c r="C43" s="45">
        <f t="shared" si="20"/>
        <v>-100000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100000</v>
      </c>
      <c r="C44" s="39">
        <f t="shared" si="22"/>
        <v>-100000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>
        <v>-100000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67998000</v>
      </c>
      <c r="C61" s="39">
        <f t="shared" si="26"/>
        <v>3065000</v>
      </c>
      <c r="D61" s="39">
        <f t="shared" si="26"/>
        <v>0</v>
      </c>
      <c r="E61" s="39">
        <f t="shared" si="26"/>
        <v>71063000</v>
      </c>
      <c r="F61" s="40">
        <f t="shared" si="26"/>
        <v>72057000</v>
      </c>
      <c r="G61" s="41">
        <f t="shared" si="26"/>
        <v>71063000</v>
      </c>
      <c r="H61" s="40">
        <f t="shared" si="26"/>
        <v>6760000</v>
      </c>
      <c r="I61" s="41">
        <f t="shared" si="26"/>
        <v>9864346</v>
      </c>
      <c r="J61" s="40">
        <f t="shared" si="26"/>
        <v>14632000</v>
      </c>
      <c r="K61" s="41">
        <f t="shared" si="26"/>
        <v>17227554</v>
      </c>
      <c r="L61" s="40">
        <f t="shared" si="26"/>
        <v>4153000</v>
      </c>
      <c r="M61" s="41">
        <f t="shared" si="26"/>
        <v>7495229</v>
      </c>
      <c r="N61" s="40">
        <f t="shared" si="26"/>
        <v>0</v>
      </c>
      <c r="O61" s="41">
        <f t="shared" si="26"/>
        <v>0</v>
      </c>
      <c r="P61" s="40">
        <f t="shared" si="26"/>
        <v>25545000</v>
      </c>
      <c r="Q61" s="41">
        <f t="shared" si="26"/>
        <v>34587129</v>
      </c>
      <c r="R61" s="20">
        <f t="shared" si="16"/>
        <v>-71.617003827228004</v>
      </c>
      <c r="S61" s="21">
        <f t="shared" si="17"/>
        <v>-56.492784756326984</v>
      </c>
      <c r="T61" s="20">
        <f t="shared" si="18"/>
        <v>35.946976626373782</v>
      </c>
      <c r="U61" s="22">
        <f t="shared" si="19"/>
        <v>48.671079183259927</v>
      </c>
      <c r="V61" s="40">
        <f t="shared" ref="V61:W61" si="27">+V8+V43</f>
        <v>2600000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67998000</v>
      </c>
      <c r="C65" s="48">
        <f t="shared" si="30"/>
        <v>3065000</v>
      </c>
      <c r="D65" s="48">
        <f t="shared" si="30"/>
        <v>0</v>
      </c>
      <c r="E65" s="48">
        <f t="shared" si="30"/>
        <v>71063000</v>
      </c>
      <c r="F65" s="49">
        <f t="shared" si="30"/>
        <v>72057000</v>
      </c>
      <c r="G65" s="50">
        <f t="shared" si="30"/>
        <v>71063000</v>
      </c>
      <c r="H65" s="49">
        <f t="shared" si="30"/>
        <v>6760000</v>
      </c>
      <c r="I65" s="50">
        <f t="shared" si="30"/>
        <v>9864346</v>
      </c>
      <c r="J65" s="49">
        <f t="shared" si="30"/>
        <v>14632000</v>
      </c>
      <c r="K65" s="50">
        <f t="shared" si="30"/>
        <v>17227554</v>
      </c>
      <c r="L65" s="49">
        <f t="shared" si="30"/>
        <v>4153000</v>
      </c>
      <c r="M65" s="51">
        <f t="shared" si="30"/>
        <v>7495229</v>
      </c>
      <c r="N65" s="49">
        <f t="shared" si="30"/>
        <v>0</v>
      </c>
      <c r="O65" s="50">
        <f t="shared" si="30"/>
        <v>0</v>
      </c>
      <c r="P65" s="49">
        <f t="shared" si="30"/>
        <v>25545000</v>
      </c>
      <c r="Q65" s="50">
        <f t="shared" si="30"/>
        <v>34587129</v>
      </c>
      <c r="R65" s="34">
        <f t="shared" si="16"/>
        <v>-71.617003827228004</v>
      </c>
      <c r="S65" s="35">
        <f t="shared" si="17"/>
        <v>-56.492784756326984</v>
      </c>
      <c r="T65" s="34">
        <f t="shared" si="18"/>
        <v>35.946976626373782</v>
      </c>
      <c r="U65" s="35">
        <f t="shared" si="19"/>
        <v>48.671079183259927</v>
      </c>
      <c r="V65" s="49">
        <f>+V61+V62</f>
        <v>2600000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24137000</v>
      </c>
      <c r="C8" s="36">
        <f t="shared" si="0"/>
        <v>1832000</v>
      </c>
      <c r="D8" s="36">
        <f t="shared" si="0"/>
        <v>0</v>
      </c>
      <c r="E8" s="36">
        <f t="shared" si="0"/>
        <v>25969000</v>
      </c>
      <c r="F8" s="37">
        <f t="shared" si="0"/>
        <v>24134000</v>
      </c>
      <c r="G8" s="38">
        <f t="shared" si="0"/>
        <v>25969000</v>
      </c>
      <c r="H8" s="37">
        <f t="shared" si="0"/>
        <v>1716000</v>
      </c>
      <c r="I8" s="38">
        <f t="shared" si="0"/>
        <v>38392330</v>
      </c>
      <c r="J8" s="37">
        <f t="shared" si="0"/>
        <v>13164000</v>
      </c>
      <c r="K8" s="38">
        <f t="shared" si="0"/>
        <v>11095875</v>
      </c>
      <c r="L8" s="37">
        <f t="shared" si="0"/>
        <v>3162000</v>
      </c>
      <c r="M8" s="38">
        <f t="shared" si="0"/>
        <v>3260531</v>
      </c>
      <c r="N8" s="37">
        <f t="shared" si="0"/>
        <v>0</v>
      </c>
      <c r="O8" s="38">
        <f t="shared" si="0"/>
        <v>0</v>
      </c>
      <c r="P8" s="37">
        <f t="shared" si="0"/>
        <v>18042000</v>
      </c>
      <c r="Q8" s="38">
        <f t="shared" si="0"/>
        <v>52748736</v>
      </c>
      <c r="R8" s="16">
        <f>IF(($J8       =0),0,((($L8       -$J8       )/$J8       )*100))</f>
        <v>-75.979945305378308</v>
      </c>
      <c r="S8" s="17">
        <f>IF(($K8       =0),0,((($M8       -$K8       )/$K8       )*100))</f>
        <v>-70.61492671826241</v>
      </c>
      <c r="T8" s="16">
        <f>IF(($E8       =0),0,(($P8       /$E8       )*100))</f>
        <v>69.475143440255692</v>
      </c>
      <c r="U8" s="18">
        <f>IF(($E8       =0),0,(($Q8       /$E8       )*100))</f>
        <v>203.12193769494397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21128000</v>
      </c>
      <c r="C9" s="39">
        <f t="shared" si="2"/>
        <v>1832000</v>
      </c>
      <c r="D9" s="39">
        <f t="shared" si="2"/>
        <v>0</v>
      </c>
      <c r="E9" s="39">
        <f t="shared" si="2"/>
        <v>22960000</v>
      </c>
      <c r="F9" s="40">
        <f t="shared" si="2"/>
        <v>21125000</v>
      </c>
      <c r="G9" s="41">
        <f t="shared" si="2"/>
        <v>22960000</v>
      </c>
      <c r="H9" s="40">
        <f t="shared" si="2"/>
        <v>1143000</v>
      </c>
      <c r="I9" s="41">
        <f t="shared" si="2"/>
        <v>36385526</v>
      </c>
      <c r="J9" s="40">
        <f t="shared" si="2"/>
        <v>12198000</v>
      </c>
      <c r="K9" s="41">
        <f t="shared" si="2"/>
        <v>10145762</v>
      </c>
      <c r="L9" s="40">
        <f t="shared" si="2"/>
        <v>2755000</v>
      </c>
      <c r="M9" s="41">
        <f t="shared" si="2"/>
        <v>2889491</v>
      </c>
      <c r="N9" s="40">
        <f t="shared" si="2"/>
        <v>0</v>
      </c>
      <c r="O9" s="41">
        <f t="shared" si="2"/>
        <v>0</v>
      </c>
      <c r="P9" s="40">
        <f t="shared" si="2"/>
        <v>16096000</v>
      </c>
      <c r="Q9" s="41">
        <f t="shared" si="2"/>
        <v>49420779</v>
      </c>
      <c r="R9" s="20">
        <f>IF(($J9       =0),0,((($L9       -$J9       )/$J9       )*100))</f>
        <v>-77.414330218068542</v>
      </c>
      <c r="S9" s="21">
        <f>IF(($K9       =0),0,((($M9       -$K9       )/$K9       )*100))</f>
        <v>-71.520217012778346</v>
      </c>
      <c r="T9" s="20">
        <f>IF(($E9       =0),0,(($P9       /$E9       )*100))</f>
        <v>70.104529616724747</v>
      </c>
      <c r="U9" s="22">
        <f>IF(($E9       =0),0,(($Q9       /$E9       )*100))</f>
        <v>215.24729529616727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6919000</v>
      </c>
      <c r="C10" s="42">
        <v>-3000</v>
      </c>
      <c r="D10" s="42"/>
      <c r="E10" s="42">
        <f t="shared" ref="E10:E41" si="4">$B10      +$C10      +$D10</f>
        <v>6916000</v>
      </c>
      <c r="F10" s="43">
        <v>6916000</v>
      </c>
      <c r="G10" s="44">
        <v>6916000</v>
      </c>
      <c r="H10" s="43">
        <v>616000</v>
      </c>
      <c r="I10" s="44">
        <v>14648664</v>
      </c>
      <c r="J10" s="43">
        <v>3840000</v>
      </c>
      <c r="K10" s="44">
        <v>3233364</v>
      </c>
      <c r="L10" s="43">
        <v>1582000</v>
      </c>
      <c r="M10" s="44">
        <v>1332906</v>
      </c>
      <c r="N10" s="43"/>
      <c r="O10" s="44"/>
      <c r="P10" s="43">
        <f t="shared" ref="P10:P41" si="5">$H10      +$J10      +$L10      +$N10</f>
        <v>6038000</v>
      </c>
      <c r="Q10" s="44">
        <f t="shared" ref="Q10:Q41" si="6">$I10      +$K10      +$M10      +$O10</f>
        <v>19214934</v>
      </c>
      <c r="R10" s="24">
        <f t="shared" ref="R10:R41" si="7">IF(($J10      =0),0,((($L10      -$J10      )/$J10      )*100))</f>
        <v>-58.802083333333336</v>
      </c>
      <c r="S10" s="25">
        <f t="shared" ref="S10:S41" si="8">IF(($K10      =0),0,((($M10      -$K10      )/$K10      )*100))</f>
        <v>-58.776494078612863</v>
      </c>
      <c r="T10" s="24">
        <f t="shared" ref="T10:T41" si="9">IF(($E10      =0),0,(($P10      /$E10      )*100))</f>
        <v>87.304800462695198</v>
      </c>
      <c r="U10" s="26">
        <f t="shared" ref="U10:U41" si="10">IF(($E10      =0),0,(($Q10      /$E10      )*100))</f>
        <v>277.83305378831693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14209000</v>
      </c>
      <c r="C23" s="42">
        <v>1835000</v>
      </c>
      <c r="D23" s="42"/>
      <c r="E23" s="42">
        <f t="shared" si="4"/>
        <v>16044000</v>
      </c>
      <c r="F23" s="43">
        <v>14209000</v>
      </c>
      <c r="G23" s="44">
        <v>16044000</v>
      </c>
      <c r="H23" s="43">
        <v>527000</v>
      </c>
      <c r="I23" s="44">
        <v>21736862</v>
      </c>
      <c r="J23" s="43">
        <v>8358000</v>
      </c>
      <c r="K23" s="44">
        <v>6912398</v>
      </c>
      <c r="L23" s="43">
        <v>1173000</v>
      </c>
      <c r="M23" s="44">
        <v>1556585</v>
      </c>
      <c r="N23" s="43"/>
      <c r="O23" s="44"/>
      <c r="P23" s="43">
        <f t="shared" si="5"/>
        <v>10058000</v>
      </c>
      <c r="Q23" s="44">
        <f t="shared" si="6"/>
        <v>30205845</v>
      </c>
      <c r="R23" s="24">
        <f t="shared" si="7"/>
        <v>-85.965541995692746</v>
      </c>
      <c r="S23" s="25">
        <f t="shared" si="8"/>
        <v>-77.481259036299704</v>
      </c>
      <c r="T23" s="24">
        <f t="shared" si="9"/>
        <v>62.690102218898026</v>
      </c>
      <c r="U23" s="26">
        <f t="shared" si="10"/>
        <v>188.26879207180255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3009000</v>
      </c>
      <c r="C28" s="39">
        <f t="shared" si="11"/>
        <v>0</v>
      </c>
      <c r="D28" s="39">
        <f t="shared" si="11"/>
        <v>0</v>
      </c>
      <c r="E28" s="39">
        <f t="shared" si="11"/>
        <v>3009000</v>
      </c>
      <c r="F28" s="40">
        <f t="shared" si="11"/>
        <v>3009000</v>
      </c>
      <c r="G28" s="41">
        <f t="shared" si="11"/>
        <v>3009000</v>
      </c>
      <c r="H28" s="40">
        <f t="shared" si="11"/>
        <v>573000</v>
      </c>
      <c r="I28" s="41">
        <f t="shared" si="11"/>
        <v>2006804</v>
      </c>
      <c r="J28" s="40">
        <f t="shared" si="11"/>
        <v>966000</v>
      </c>
      <c r="K28" s="41">
        <f t="shared" si="11"/>
        <v>950113</v>
      </c>
      <c r="L28" s="40">
        <f t="shared" si="11"/>
        <v>407000</v>
      </c>
      <c r="M28" s="41">
        <f t="shared" si="11"/>
        <v>371040</v>
      </c>
      <c r="N28" s="40">
        <f t="shared" si="11"/>
        <v>0</v>
      </c>
      <c r="O28" s="41">
        <f t="shared" si="11"/>
        <v>0</v>
      </c>
      <c r="P28" s="40">
        <f t="shared" si="11"/>
        <v>1946000</v>
      </c>
      <c r="Q28" s="41">
        <f t="shared" si="11"/>
        <v>3327957</v>
      </c>
      <c r="R28" s="20">
        <f t="shared" si="7"/>
        <v>-57.867494824016561</v>
      </c>
      <c r="S28" s="21">
        <f t="shared" si="8"/>
        <v>-60.947803050795017</v>
      </c>
      <c r="T28" s="20">
        <f t="shared" si="9"/>
        <v>64.672648720505151</v>
      </c>
      <c r="U28" s="22">
        <f t="shared" si="10"/>
        <v>110.6000997008973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267000</v>
      </c>
      <c r="I31" s="44">
        <v>1213334</v>
      </c>
      <c r="J31" s="43">
        <v>548000</v>
      </c>
      <c r="K31" s="44">
        <v>548268</v>
      </c>
      <c r="L31" s="43">
        <v>48000</v>
      </c>
      <c r="M31" s="44">
        <v>89301</v>
      </c>
      <c r="N31" s="43"/>
      <c r="O31" s="44"/>
      <c r="P31" s="43">
        <f t="shared" si="5"/>
        <v>863000</v>
      </c>
      <c r="Q31" s="44">
        <f t="shared" si="6"/>
        <v>1850903</v>
      </c>
      <c r="R31" s="24">
        <f t="shared" si="7"/>
        <v>-91.240875912408754</v>
      </c>
      <c r="S31" s="25">
        <f t="shared" si="8"/>
        <v>-83.712162664974059</v>
      </c>
      <c r="T31" s="24">
        <f t="shared" si="9"/>
        <v>47.944444444444443</v>
      </c>
      <c r="U31" s="26">
        <f t="shared" si="10"/>
        <v>102.82794444444446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1209000</v>
      </c>
      <c r="C33" s="42"/>
      <c r="D33" s="42"/>
      <c r="E33" s="42">
        <f t="shared" si="4"/>
        <v>1209000</v>
      </c>
      <c r="F33" s="43">
        <v>1209000</v>
      </c>
      <c r="G33" s="44">
        <v>1209000</v>
      </c>
      <c r="H33" s="43">
        <v>306000</v>
      </c>
      <c r="I33" s="44">
        <v>793470</v>
      </c>
      <c r="J33" s="43">
        <v>418000</v>
      </c>
      <c r="K33" s="44">
        <v>401845</v>
      </c>
      <c r="L33" s="43">
        <v>359000</v>
      </c>
      <c r="M33" s="44">
        <v>281739</v>
      </c>
      <c r="N33" s="43"/>
      <c r="O33" s="44"/>
      <c r="P33" s="43">
        <f t="shared" si="5"/>
        <v>1083000</v>
      </c>
      <c r="Q33" s="44">
        <f t="shared" si="6"/>
        <v>1477054</v>
      </c>
      <c r="R33" s="24">
        <f t="shared" si="7"/>
        <v>-14.114832535885165</v>
      </c>
      <c r="S33" s="25">
        <f t="shared" si="8"/>
        <v>-29.888638654207465</v>
      </c>
      <c r="T33" s="24">
        <f t="shared" si="9"/>
        <v>89.578163771712155</v>
      </c>
      <c r="U33" s="26">
        <f t="shared" si="10"/>
        <v>122.17154673283706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24137000</v>
      </c>
      <c r="C61" s="39">
        <f t="shared" si="26"/>
        <v>1832000</v>
      </c>
      <c r="D61" s="39">
        <f t="shared" si="26"/>
        <v>0</v>
      </c>
      <c r="E61" s="39">
        <f t="shared" si="26"/>
        <v>25969000</v>
      </c>
      <c r="F61" s="40">
        <f t="shared" si="26"/>
        <v>24134000</v>
      </c>
      <c r="G61" s="41">
        <f t="shared" si="26"/>
        <v>25969000</v>
      </c>
      <c r="H61" s="40">
        <f t="shared" si="26"/>
        <v>1716000</v>
      </c>
      <c r="I61" s="41">
        <f t="shared" si="26"/>
        <v>38392330</v>
      </c>
      <c r="J61" s="40">
        <f t="shared" si="26"/>
        <v>13164000</v>
      </c>
      <c r="K61" s="41">
        <f t="shared" si="26"/>
        <v>11095875</v>
      </c>
      <c r="L61" s="40">
        <f t="shared" si="26"/>
        <v>3162000</v>
      </c>
      <c r="M61" s="41">
        <f t="shared" si="26"/>
        <v>3260531</v>
      </c>
      <c r="N61" s="40">
        <f t="shared" si="26"/>
        <v>0</v>
      </c>
      <c r="O61" s="41">
        <f t="shared" si="26"/>
        <v>0</v>
      </c>
      <c r="P61" s="40">
        <f t="shared" si="26"/>
        <v>18042000</v>
      </c>
      <c r="Q61" s="41">
        <f t="shared" si="26"/>
        <v>52748736</v>
      </c>
      <c r="R61" s="20">
        <f t="shared" si="16"/>
        <v>-75.979945305378308</v>
      </c>
      <c r="S61" s="21">
        <f t="shared" si="17"/>
        <v>-70.61492671826241</v>
      </c>
      <c r="T61" s="20">
        <f t="shared" si="18"/>
        <v>69.475143440255692</v>
      </c>
      <c r="U61" s="22">
        <f t="shared" si="19"/>
        <v>203.12193769494397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24137000</v>
      </c>
      <c r="C65" s="48">
        <f t="shared" si="30"/>
        <v>1832000</v>
      </c>
      <c r="D65" s="48">
        <f t="shared" si="30"/>
        <v>0</v>
      </c>
      <c r="E65" s="48">
        <f t="shared" si="30"/>
        <v>25969000</v>
      </c>
      <c r="F65" s="49">
        <f t="shared" si="30"/>
        <v>24134000</v>
      </c>
      <c r="G65" s="50">
        <f t="shared" si="30"/>
        <v>25969000</v>
      </c>
      <c r="H65" s="49">
        <f t="shared" si="30"/>
        <v>1716000</v>
      </c>
      <c r="I65" s="50">
        <f t="shared" si="30"/>
        <v>38392330</v>
      </c>
      <c r="J65" s="49">
        <f t="shared" si="30"/>
        <v>13164000</v>
      </c>
      <c r="K65" s="50">
        <f t="shared" si="30"/>
        <v>11095875</v>
      </c>
      <c r="L65" s="49">
        <f t="shared" si="30"/>
        <v>3162000</v>
      </c>
      <c r="M65" s="51">
        <f t="shared" si="30"/>
        <v>3260531</v>
      </c>
      <c r="N65" s="49">
        <f t="shared" si="30"/>
        <v>0</v>
      </c>
      <c r="O65" s="50">
        <f t="shared" si="30"/>
        <v>0</v>
      </c>
      <c r="P65" s="49">
        <f t="shared" si="30"/>
        <v>18042000</v>
      </c>
      <c r="Q65" s="50">
        <f t="shared" si="30"/>
        <v>52748736</v>
      </c>
      <c r="R65" s="34">
        <f t="shared" si="16"/>
        <v>-75.979945305378308</v>
      </c>
      <c r="S65" s="35">
        <f t="shared" si="17"/>
        <v>-70.61492671826241</v>
      </c>
      <c r="T65" s="34">
        <f t="shared" si="18"/>
        <v>69.475143440255692</v>
      </c>
      <c r="U65" s="35">
        <f t="shared" si="19"/>
        <v>203.12193769494397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5122000</v>
      </c>
      <c r="C8" s="36">
        <f t="shared" si="0"/>
        <v>0</v>
      </c>
      <c r="D8" s="36">
        <f t="shared" si="0"/>
        <v>0</v>
      </c>
      <c r="E8" s="36">
        <f t="shared" si="0"/>
        <v>5122000</v>
      </c>
      <c r="F8" s="37">
        <f t="shared" si="0"/>
        <v>5122000</v>
      </c>
      <c r="G8" s="38">
        <f t="shared" si="0"/>
        <v>5122000</v>
      </c>
      <c r="H8" s="37">
        <f t="shared" si="0"/>
        <v>742000</v>
      </c>
      <c r="I8" s="38">
        <f t="shared" si="0"/>
        <v>1621465</v>
      </c>
      <c r="J8" s="37">
        <f t="shared" si="0"/>
        <v>1482000</v>
      </c>
      <c r="K8" s="38">
        <f t="shared" si="0"/>
        <v>528234</v>
      </c>
      <c r="L8" s="37">
        <f t="shared" si="0"/>
        <v>436000</v>
      </c>
      <c r="M8" s="38">
        <f t="shared" si="0"/>
        <v>755101</v>
      </c>
      <c r="N8" s="37">
        <f t="shared" si="0"/>
        <v>0</v>
      </c>
      <c r="O8" s="38">
        <f t="shared" si="0"/>
        <v>0</v>
      </c>
      <c r="P8" s="37">
        <f t="shared" si="0"/>
        <v>2660000</v>
      </c>
      <c r="Q8" s="38">
        <f t="shared" si="0"/>
        <v>2904800</v>
      </c>
      <c r="R8" s="16">
        <f>IF(($J8       =0),0,((($L8       -$J8       )/$J8       )*100))</f>
        <v>-70.580296896086367</v>
      </c>
      <c r="S8" s="17">
        <f>IF(($K8       =0),0,((($M8       -$K8       )/$K8       )*100))</f>
        <v>42.948200986683929</v>
      </c>
      <c r="T8" s="16">
        <f>IF(($E8       =0),0,(($P8       /$E8       )*100))</f>
        <v>51.932838734869193</v>
      </c>
      <c r="U8" s="18">
        <f>IF(($E8       =0),0,(($Q8       /$E8       )*100))</f>
        <v>56.712221788363927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2840000</v>
      </c>
      <c r="C9" s="39">
        <f t="shared" si="2"/>
        <v>0</v>
      </c>
      <c r="D9" s="39">
        <f t="shared" si="2"/>
        <v>0</v>
      </c>
      <c r="E9" s="39">
        <f t="shared" si="2"/>
        <v>2840000</v>
      </c>
      <c r="F9" s="40">
        <f t="shared" si="2"/>
        <v>2840000</v>
      </c>
      <c r="G9" s="41">
        <f t="shared" si="2"/>
        <v>2840000</v>
      </c>
      <c r="H9" s="40">
        <f t="shared" si="2"/>
        <v>227000</v>
      </c>
      <c r="I9" s="41">
        <f t="shared" si="2"/>
        <v>472324</v>
      </c>
      <c r="J9" s="40">
        <f t="shared" si="2"/>
        <v>1096000</v>
      </c>
      <c r="K9" s="41">
        <f t="shared" si="2"/>
        <v>712500</v>
      </c>
      <c r="L9" s="40">
        <f t="shared" si="2"/>
        <v>188000</v>
      </c>
      <c r="M9" s="41">
        <f t="shared" si="2"/>
        <v>508301</v>
      </c>
      <c r="N9" s="40">
        <f t="shared" si="2"/>
        <v>0</v>
      </c>
      <c r="O9" s="41">
        <f t="shared" si="2"/>
        <v>0</v>
      </c>
      <c r="P9" s="40">
        <f t="shared" si="2"/>
        <v>1511000</v>
      </c>
      <c r="Q9" s="41">
        <f t="shared" si="2"/>
        <v>1693125</v>
      </c>
      <c r="R9" s="20">
        <f>IF(($J9       =0),0,((($L9       -$J9       )/$J9       )*100))</f>
        <v>-82.846715328467155</v>
      </c>
      <c r="S9" s="21">
        <f>IF(($K9       =0),0,((($M9       -$K9       )/$K9       )*100))</f>
        <v>-28.659508771929826</v>
      </c>
      <c r="T9" s="20">
        <f>IF(($E9       =0),0,(($P9       /$E9       )*100))</f>
        <v>53.20422535211268</v>
      </c>
      <c r="U9" s="22">
        <f>IF(($E9       =0),0,(($Q9       /$E9       )*100))</f>
        <v>59.617077464788736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2840000</v>
      </c>
      <c r="C16" s="42"/>
      <c r="D16" s="42"/>
      <c r="E16" s="42">
        <f t="shared" si="4"/>
        <v>2840000</v>
      </c>
      <c r="F16" s="43">
        <v>2840000</v>
      </c>
      <c r="G16" s="44">
        <v>2840000</v>
      </c>
      <c r="H16" s="43">
        <v>227000</v>
      </c>
      <c r="I16" s="44">
        <v>472324</v>
      </c>
      <c r="J16" s="43">
        <v>1096000</v>
      </c>
      <c r="K16" s="44">
        <v>712500</v>
      </c>
      <c r="L16" s="43">
        <v>188000</v>
      </c>
      <c r="M16" s="44">
        <v>508301</v>
      </c>
      <c r="N16" s="43"/>
      <c r="O16" s="44"/>
      <c r="P16" s="43">
        <f t="shared" si="5"/>
        <v>1511000</v>
      </c>
      <c r="Q16" s="44">
        <f t="shared" si="6"/>
        <v>1693125</v>
      </c>
      <c r="R16" s="24">
        <f t="shared" si="7"/>
        <v>-82.846715328467155</v>
      </c>
      <c r="S16" s="25">
        <f t="shared" si="8"/>
        <v>-28.659508771929826</v>
      </c>
      <c r="T16" s="24">
        <f t="shared" si="9"/>
        <v>53.20422535211268</v>
      </c>
      <c r="U16" s="26">
        <f t="shared" si="10"/>
        <v>59.617077464788736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2282000</v>
      </c>
      <c r="C28" s="39">
        <f t="shared" si="11"/>
        <v>0</v>
      </c>
      <c r="D28" s="39">
        <f t="shared" si="11"/>
        <v>0</v>
      </c>
      <c r="E28" s="39">
        <f t="shared" si="11"/>
        <v>2282000</v>
      </c>
      <c r="F28" s="40">
        <f t="shared" si="11"/>
        <v>2282000</v>
      </c>
      <c r="G28" s="41">
        <f t="shared" si="11"/>
        <v>2282000</v>
      </c>
      <c r="H28" s="40">
        <f t="shared" si="11"/>
        <v>515000</v>
      </c>
      <c r="I28" s="41">
        <f t="shared" si="11"/>
        <v>1149141</v>
      </c>
      <c r="J28" s="40">
        <f t="shared" si="11"/>
        <v>386000</v>
      </c>
      <c r="K28" s="41">
        <f t="shared" si="11"/>
        <v>-184266</v>
      </c>
      <c r="L28" s="40">
        <f t="shared" si="11"/>
        <v>248000</v>
      </c>
      <c r="M28" s="41">
        <f t="shared" si="11"/>
        <v>246800</v>
      </c>
      <c r="N28" s="40">
        <f t="shared" si="11"/>
        <v>0</v>
      </c>
      <c r="O28" s="41">
        <f t="shared" si="11"/>
        <v>0</v>
      </c>
      <c r="P28" s="40">
        <f t="shared" si="11"/>
        <v>1149000</v>
      </c>
      <c r="Q28" s="41">
        <f t="shared" si="11"/>
        <v>1211675</v>
      </c>
      <c r="R28" s="20">
        <f t="shared" si="7"/>
        <v>-35.751295336787564</v>
      </c>
      <c r="S28" s="21">
        <f t="shared" si="8"/>
        <v>-233.93680874388113</v>
      </c>
      <c r="T28" s="20">
        <f t="shared" si="9"/>
        <v>50.350569675723044</v>
      </c>
      <c r="U28" s="22">
        <f t="shared" si="10"/>
        <v>53.097063978965821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217000</v>
      </c>
      <c r="I31" s="44">
        <v>217204</v>
      </c>
      <c r="J31" s="43">
        <v>98000</v>
      </c>
      <c r="K31" s="44">
        <v>97158</v>
      </c>
      <c r="L31" s="43">
        <v>56000</v>
      </c>
      <c r="M31" s="44">
        <v>55212</v>
      </c>
      <c r="N31" s="43"/>
      <c r="O31" s="44"/>
      <c r="P31" s="43">
        <f t="shared" si="5"/>
        <v>371000</v>
      </c>
      <c r="Q31" s="44">
        <f t="shared" si="6"/>
        <v>369574</v>
      </c>
      <c r="R31" s="24">
        <f t="shared" si="7"/>
        <v>-42.857142857142854</v>
      </c>
      <c r="S31" s="25">
        <f t="shared" si="8"/>
        <v>-43.172975977274128</v>
      </c>
      <c r="T31" s="24">
        <f t="shared" si="9"/>
        <v>37.1</v>
      </c>
      <c r="U31" s="26">
        <f t="shared" si="10"/>
        <v>36.9574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1282000</v>
      </c>
      <c r="C33" s="42"/>
      <c r="D33" s="42"/>
      <c r="E33" s="42">
        <f t="shared" si="4"/>
        <v>1282000</v>
      </c>
      <c r="F33" s="43">
        <v>1282000</v>
      </c>
      <c r="G33" s="44">
        <v>1282000</v>
      </c>
      <c r="H33" s="43">
        <v>298000</v>
      </c>
      <c r="I33" s="44">
        <v>931937</v>
      </c>
      <c r="J33" s="43">
        <v>288000</v>
      </c>
      <c r="K33" s="44">
        <v>-281424</v>
      </c>
      <c r="L33" s="43">
        <v>192000</v>
      </c>
      <c r="M33" s="44">
        <v>191588</v>
      </c>
      <c r="N33" s="43"/>
      <c r="O33" s="44"/>
      <c r="P33" s="43">
        <f t="shared" si="5"/>
        <v>778000</v>
      </c>
      <c r="Q33" s="44">
        <f t="shared" si="6"/>
        <v>842101</v>
      </c>
      <c r="R33" s="24">
        <f t="shared" si="7"/>
        <v>-33.333333333333329</v>
      </c>
      <c r="S33" s="25">
        <f t="shared" si="8"/>
        <v>-168.07806015123089</v>
      </c>
      <c r="T33" s="24">
        <f t="shared" si="9"/>
        <v>60.686427457098283</v>
      </c>
      <c r="U33" s="26">
        <f t="shared" si="10"/>
        <v>65.686505460218413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2215000</v>
      </c>
      <c r="C43" s="45">
        <f t="shared" si="20"/>
        <v>0</v>
      </c>
      <c r="D43" s="45">
        <f t="shared" si="20"/>
        <v>0</v>
      </c>
      <c r="E43" s="45">
        <f t="shared" si="20"/>
        <v>2215000</v>
      </c>
      <c r="F43" s="46">
        <f t="shared" si="20"/>
        <v>2215000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2215000</v>
      </c>
      <c r="C56" s="39">
        <f t="shared" si="24"/>
        <v>0</v>
      </c>
      <c r="D56" s="39">
        <f t="shared" si="24"/>
        <v>0</v>
      </c>
      <c r="E56" s="39">
        <f t="shared" si="24"/>
        <v>2215000</v>
      </c>
      <c r="F56" s="40">
        <f t="shared" si="24"/>
        <v>2215000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2215000</v>
      </c>
      <c r="C59" s="42"/>
      <c r="D59" s="42"/>
      <c r="E59" s="42">
        <f t="shared" si="13"/>
        <v>2215000</v>
      </c>
      <c r="F59" s="43">
        <v>2215000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7337000</v>
      </c>
      <c r="C61" s="39">
        <f t="shared" si="26"/>
        <v>0</v>
      </c>
      <c r="D61" s="39">
        <f t="shared" si="26"/>
        <v>0</v>
      </c>
      <c r="E61" s="39">
        <f t="shared" si="26"/>
        <v>7337000</v>
      </c>
      <c r="F61" s="40">
        <f t="shared" si="26"/>
        <v>7337000</v>
      </c>
      <c r="G61" s="41">
        <f t="shared" si="26"/>
        <v>5122000</v>
      </c>
      <c r="H61" s="40">
        <f t="shared" si="26"/>
        <v>742000</v>
      </c>
      <c r="I61" s="41">
        <f t="shared" si="26"/>
        <v>1621465</v>
      </c>
      <c r="J61" s="40">
        <f t="shared" si="26"/>
        <v>1482000</v>
      </c>
      <c r="K61" s="41">
        <f t="shared" si="26"/>
        <v>528234</v>
      </c>
      <c r="L61" s="40">
        <f t="shared" si="26"/>
        <v>436000</v>
      </c>
      <c r="M61" s="41">
        <f t="shared" si="26"/>
        <v>755101</v>
      </c>
      <c r="N61" s="40">
        <f t="shared" si="26"/>
        <v>0</v>
      </c>
      <c r="O61" s="41">
        <f t="shared" si="26"/>
        <v>0</v>
      </c>
      <c r="P61" s="40">
        <f t="shared" si="26"/>
        <v>2660000</v>
      </c>
      <c r="Q61" s="41">
        <f t="shared" si="26"/>
        <v>2904800</v>
      </c>
      <c r="R61" s="20">
        <f t="shared" si="16"/>
        <v>-70.580296896086367</v>
      </c>
      <c r="S61" s="21">
        <f t="shared" si="17"/>
        <v>42.948200986683929</v>
      </c>
      <c r="T61" s="20">
        <f t="shared" si="18"/>
        <v>36.254599972740905</v>
      </c>
      <c r="U61" s="22">
        <f t="shared" si="19"/>
        <v>39.591113534142018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7337000</v>
      </c>
      <c r="C65" s="48">
        <f t="shared" si="30"/>
        <v>0</v>
      </c>
      <c r="D65" s="48">
        <f t="shared" si="30"/>
        <v>0</v>
      </c>
      <c r="E65" s="48">
        <f t="shared" si="30"/>
        <v>7337000</v>
      </c>
      <c r="F65" s="49">
        <f t="shared" si="30"/>
        <v>7337000</v>
      </c>
      <c r="G65" s="50">
        <f t="shared" si="30"/>
        <v>5122000</v>
      </c>
      <c r="H65" s="49">
        <f t="shared" si="30"/>
        <v>742000</v>
      </c>
      <c r="I65" s="50">
        <f t="shared" si="30"/>
        <v>1621465</v>
      </c>
      <c r="J65" s="49">
        <f t="shared" si="30"/>
        <v>1482000</v>
      </c>
      <c r="K65" s="50">
        <f t="shared" si="30"/>
        <v>528234</v>
      </c>
      <c r="L65" s="49">
        <f t="shared" si="30"/>
        <v>436000</v>
      </c>
      <c r="M65" s="51">
        <f t="shared" si="30"/>
        <v>755101</v>
      </c>
      <c r="N65" s="49">
        <f t="shared" si="30"/>
        <v>0</v>
      </c>
      <c r="O65" s="50">
        <f t="shared" si="30"/>
        <v>0</v>
      </c>
      <c r="P65" s="49">
        <f t="shared" si="30"/>
        <v>2660000</v>
      </c>
      <c r="Q65" s="50">
        <f t="shared" si="30"/>
        <v>2904800</v>
      </c>
      <c r="R65" s="34">
        <f t="shared" si="16"/>
        <v>-70.580296896086367</v>
      </c>
      <c r="S65" s="35">
        <f t="shared" si="17"/>
        <v>42.948200986683929</v>
      </c>
      <c r="T65" s="34">
        <f t="shared" si="18"/>
        <v>36.254599972740905</v>
      </c>
      <c r="U65" s="35">
        <f t="shared" si="19"/>
        <v>39.591113534142018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26032000</v>
      </c>
      <c r="C8" s="36">
        <f t="shared" si="0"/>
        <v>-7000</v>
      </c>
      <c r="D8" s="36">
        <f t="shared" si="0"/>
        <v>0</v>
      </c>
      <c r="E8" s="36">
        <f t="shared" si="0"/>
        <v>26025000</v>
      </c>
      <c r="F8" s="37">
        <f t="shared" si="0"/>
        <v>26025000</v>
      </c>
      <c r="G8" s="38">
        <f t="shared" si="0"/>
        <v>26025000</v>
      </c>
      <c r="H8" s="37">
        <f t="shared" si="0"/>
        <v>4632000</v>
      </c>
      <c r="I8" s="38">
        <f t="shared" si="0"/>
        <v>4641616</v>
      </c>
      <c r="J8" s="37">
        <f t="shared" si="0"/>
        <v>4586000</v>
      </c>
      <c r="K8" s="38">
        <f t="shared" si="0"/>
        <v>5225256</v>
      </c>
      <c r="L8" s="37">
        <f t="shared" si="0"/>
        <v>1963000</v>
      </c>
      <c r="M8" s="38">
        <f t="shared" si="0"/>
        <v>1312300</v>
      </c>
      <c r="N8" s="37">
        <f t="shared" si="0"/>
        <v>0</v>
      </c>
      <c r="O8" s="38">
        <f t="shared" si="0"/>
        <v>0</v>
      </c>
      <c r="P8" s="37">
        <f t="shared" si="0"/>
        <v>11181000</v>
      </c>
      <c r="Q8" s="38">
        <f t="shared" si="0"/>
        <v>11179172</v>
      </c>
      <c r="R8" s="16">
        <f>IF(($J8       =0),0,((($L8       -$J8       )/$J8       )*100))</f>
        <v>-57.195813344962929</v>
      </c>
      <c r="S8" s="17">
        <f>IF(($K8       =0),0,((($M8       -$K8       )/$K8       )*100))</f>
        <v>-74.88544101954048</v>
      </c>
      <c r="T8" s="16">
        <f>IF(($E8       =0),0,(($P8       /$E8       )*100))</f>
        <v>42.962536023054753</v>
      </c>
      <c r="U8" s="18">
        <f>IF(($E8       =0),0,(($Q8       /$E8       )*100))</f>
        <v>42.955512007684924</v>
      </c>
      <c r="V8" s="37">
        <f t="shared" ref="V8:W8" si="1">+V9+V28</f>
        <v>753000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23032000</v>
      </c>
      <c r="C9" s="39">
        <f t="shared" si="2"/>
        <v>-7000</v>
      </c>
      <c r="D9" s="39">
        <f t="shared" si="2"/>
        <v>0</v>
      </c>
      <c r="E9" s="39">
        <f t="shared" si="2"/>
        <v>23025000</v>
      </c>
      <c r="F9" s="40">
        <f t="shared" si="2"/>
        <v>23025000</v>
      </c>
      <c r="G9" s="41">
        <f t="shared" si="2"/>
        <v>23025000</v>
      </c>
      <c r="H9" s="40">
        <f t="shared" si="2"/>
        <v>3698000</v>
      </c>
      <c r="I9" s="41">
        <f t="shared" si="2"/>
        <v>3706382</v>
      </c>
      <c r="J9" s="40">
        <f t="shared" si="2"/>
        <v>4021000</v>
      </c>
      <c r="K9" s="41">
        <f t="shared" si="2"/>
        <v>4659538</v>
      </c>
      <c r="L9" s="40">
        <f t="shared" si="2"/>
        <v>1236000</v>
      </c>
      <c r="M9" s="41">
        <f t="shared" si="2"/>
        <v>586165</v>
      </c>
      <c r="N9" s="40">
        <f t="shared" si="2"/>
        <v>0</v>
      </c>
      <c r="O9" s="41">
        <f t="shared" si="2"/>
        <v>0</v>
      </c>
      <c r="P9" s="40">
        <f t="shared" si="2"/>
        <v>8955000</v>
      </c>
      <c r="Q9" s="41">
        <f t="shared" si="2"/>
        <v>8952085</v>
      </c>
      <c r="R9" s="20">
        <f>IF(($J9       =0),0,((($L9       -$J9       )/$J9       )*100))</f>
        <v>-69.261377766724692</v>
      </c>
      <c r="S9" s="21">
        <f>IF(($K9       =0),0,((($M9       -$K9       )/$K9       )*100))</f>
        <v>-87.420104739997825</v>
      </c>
      <c r="T9" s="20">
        <f>IF(($E9       =0),0,(($P9       /$E9       )*100))</f>
        <v>38.892508143322473</v>
      </c>
      <c r="U9" s="22">
        <f>IF(($E9       =0),0,(($Q9       /$E9       )*100))</f>
        <v>38.879847991313788</v>
      </c>
      <c r="V9" s="40">
        <f t="shared" ref="V9:W9" si="3">SUM(V10:V27)</f>
        <v>753000</v>
      </c>
      <c r="W9" s="41">
        <f t="shared" si="3"/>
        <v>0</v>
      </c>
    </row>
    <row r="10" spans="1:23" x14ac:dyDescent="0.2">
      <c r="A10" s="23" t="s">
        <v>36</v>
      </c>
      <c r="B10" s="42">
        <v>8032000</v>
      </c>
      <c r="C10" s="42">
        <v>-7000</v>
      </c>
      <c r="D10" s="42"/>
      <c r="E10" s="42">
        <f t="shared" ref="E10:E41" si="4">$B10      +$C10      +$D10</f>
        <v>8025000</v>
      </c>
      <c r="F10" s="43">
        <v>8025000</v>
      </c>
      <c r="G10" s="44">
        <v>8025000</v>
      </c>
      <c r="H10" s="43">
        <v>2515000</v>
      </c>
      <c r="I10" s="44">
        <v>2517320</v>
      </c>
      <c r="J10" s="43">
        <v>1898000</v>
      </c>
      <c r="K10" s="44">
        <v>2541310</v>
      </c>
      <c r="L10" s="43">
        <v>1044000</v>
      </c>
      <c r="M10" s="44">
        <v>394330</v>
      </c>
      <c r="N10" s="43"/>
      <c r="O10" s="44"/>
      <c r="P10" s="43">
        <f t="shared" ref="P10:P41" si="5">$H10      +$J10      +$L10      +$N10</f>
        <v>5457000</v>
      </c>
      <c r="Q10" s="44">
        <f t="shared" ref="Q10:Q41" si="6">$I10      +$K10      +$M10      +$O10</f>
        <v>5452960</v>
      </c>
      <c r="R10" s="24">
        <f t="shared" ref="R10:R41" si="7">IF(($J10      =0),0,((($L10      -$J10      )/$J10      )*100))</f>
        <v>-44.994731296101158</v>
      </c>
      <c r="S10" s="25">
        <f t="shared" ref="S10:S41" si="8">IF(($K10      =0),0,((($M10      -$K10      )/$K10      )*100))</f>
        <v>-84.483199609650143</v>
      </c>
      <c r="T10" s="24">
        <f t="shared" ref="T10:T41" si="9">IF(($E10      =0),0,(($P10      /$E10      )*100))</f>
        <v>68</v>
      </c>
      <c r="U10" s="26">
        <f t="shared" ref="U10:U41" si="10">IF(($E10      =0),0,(($Q10      /$E10      )*100))</f>
        <v>67.949657320872277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15000000</v>
      </c>
      <c r="C23" s="42"/>
      <c r="D23" s="42"/>
      <c r="E23" s="42">
        <f t="shared" si="4"/>
        <v>15000000</v>
      </c>
      <c r="F23" s="43">
        <v>15000000</v>
      </c>
      <c r="G23" s="44">
        <v>15000000</v>
      </c>
      <c r="H23" s="43">
        <v>1183000</v>
      </c>
      <c r="I23" s="44">
        <v>1189062</v>
      </c>
      <c r="J23" s="43">
        <v>2123000</v>
      </c>
      <c r="K23" s="44">
        <v>2118228</v>
      </c>
      <c r="L23" s="43">
        <v>192000</v>
      </c>
      <c r="M23" s="44">
        <v>191835</v>
      </c>
      <c r="N23" s="43"/>
      <c r="O23" s="44"/>
      <c r="P23" s="43">
        <f t="shared" si="5"/>
        <v>3498000</v>
      </c>
      <c r="Q23" s="44">
        <f t="shared" si="6"/>
        <v>3499125</v>
      </c>
      <c r="R23" s="24">
        <f t="shared" si="7"/>
        <v>-90.956194065002364</v>
      </c>
      <c r="S23" s="25">
        <f t="shared" si="8"/>
        <v>-90.943609469802126</v>
      </c>
      <c r="T23" s="24">
        <f t="shared" si="9"/>
        <v>23.32</v>
      </c>
      <c r="U23" s="26">
        <f t="shared" si="10"/>
        <v>23.327500000000001</v>
      </c>
      <c r="V23" s="43">
        <v>753000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3000000</v>
      </c>
      <c r="C28" s="39">
        <f t="shared" si="11"/>
        <v>0</v>
      </c>
      <c r="D28" s="39">
        <f t="shared" si="11"/>
        <v>0</v>
      </c>
      <c r="E28" s="39">
        <f t="shared" si="11"/>
        <v>3000000</v>
      </c>
      <c r="F28" s="40">
        <f t="shared" si="11"/>
        <v>3000000</v>
      </c>
      <c r="G28" s="41">
        <f t="shared" si="11"/>
        <v>3000000</v>
      </c>
      <c r="H28" s="40">
        <f t="shared" si="11"/>
        <v>934000</v>
      </c>
      <c r="I28" s="41">
        <f t="shared" si="11"/>
        <v>935234</v>
      </c>
      <c r="J28" s="40">
        <f t="shared" si="11"/>
        <v>565000</v>
      </c>
      <c r="K28" s="41">
        <f t="shared" si="11"/>
        <v>565718</v>
      </c>
      <c r="L28" s="40">
        <f t="shared" si="11"/>
        <v>727000</v>
      </c>
      <c r="M28" s="41">
        <f t="shared" si="11"/>
        <v>726135</v>
      </c>
      <c r="N28" s="40">
        <f t="shared" si="11"/>
        <v>0</v>
      </c>
      <c r="O28" s="41">
        <f t="shared" si="11"/>
        <v>0</v>
      </c>
      <c r="P28" s="40">
        <f t="shared" si="11"/>
        <v>2226000</v>
      </c>
      <c r="Q28" s="41">
        <f t="shared" si="11"/>
        <v>2227087</v>
      </c>
      <c r="R28" s="20">
        <f t="shared" si="7"/>
        <v>28.67256637168142</v>
      </c>
      <c r="S28" s="21">
        <f t="shared" si="8"/>
        <v>28.356354225957105</v>
      </c>
      <c r="T28" s="20">
        <f t="shared" si="9"/>
        <v>74.2</v>
      </c>
      <c r="U28" s="22">
        <f t="shared" si="10"/>
        <v>74.236233333333331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832000</v>
      </c>
      <c r="I31" s="44">
        <v>832688</v>
      </c>
      <c r="J31" s="43">
        <v>261000</v>
      </c>
      <c r="K31" s="44">
        <v>261300</v>
      </c>
      <c r="L31" s="43">
        <v>371000</v>
      </c>
      <c r="M31" s="44">
        <v>370751</v>
      </c>
      <c r="N31" s="43"/>
      <c r="O31" s="44"/>
      <c r="P31" s="43">
        <f t="shared" si="5"/>
        <v>1464000</v>
      </c>
      <c r="Q31" s="44">
        <f t="shared" si="6"/>
        <v>1464739</v>
      </c>
      <c r="R31" s="24">
        <f t="shared" si="7"/>
        <v>42.145593869731798</v>
      </c>
      <c r="S31" s="25">
        <f t="shared" si="8"/>
        <v>41.88710294680444</v>
      </c>
      <c r="T31" s="24">
        <f t="shared" si="9"/>
        <v>81.333333333333329</v>
      </c>
      <c r="U31" s="26">
        <f t="shared" si="10"/>
        <v>81.374388888888888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/>
      <c r="D33" s="42"/>
      <c r="E33" s="42">
        <f t="shared" si="4"/>
        <v>1200000</v>
      </c>
      <c r="F33" s="43">
        <v>1200000</v>
      </c>
      <c r="G33" s="44">
        <v>1200000</v>
      </c>
      <c r="H33" s="43">
        <v>102000</v>
      </c>
      <c r="I33" s="44">
        <v>102546</v>
      </c>
      <c r="J33" s="43">
        <v>304000</v>
      </c>
      <c r="K33" s="44">
        <v>304418</v>
      </c>
      <c r="L33" s="43">
        <v>356000</v>
      </c>
      <c r="M33" s="44">
        <v>355384</v>
      </c>
      <c r="N33" s="43"/>
      <c r="O33" s="44"/>
      <c r="P33" s="43">
        <f t="shared" si="5"/>
        <v>762000</v>
      </c>
      <c r="Q33" s="44">
        <f t="shared" si="6"/>
        <v>762348</v>
      </c>
      <c r="R33" s="24">
        <f t="shared" si="7"/>
        <v>17.105263157894736</v>
      </c>
      <c r="S33" s="25">
        <f t="shared" si="8"/>
        <v>16.742111176080257</v>
      </c>
      <c r="T33" s="24">
        <f t="shared" si="9"/>
        <v>63.5</v>
      </c>
      <c r="U33" s="26">
        <f t="shared" si="10"/>
        <v>63.529000000000003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26032000</v>
      </c>
      <c r="C61" s="39">
        <f t="shared" si="26"/>
        <v>-7000</v>
      </c>
      <c r="D61" s="39">
        <f t="shared" si="26"/>
        <v>0</v>
      </c>
      <c r="E61" s="39">
        <f t="shared" si="26"/>
        <v>26025000</v>
      </c>
      <c r="F61" s="40">
        <f t="shared" si="26"/>
        <v>26025000</v>
      </c>
      <c r="G61" s="41">
        <f t="shared" si="26"/>
        <v>26025000</v>
      </c>
      <c r="H61" s="40">
        <f t="shared" si="26"/>
        <v>4632000</v>
      </c>
      <c r="I61" s="41">
        <f t="shared" si="26"/>
        <v>4641616</v>
      </c>
      <c r="J61" s="40">
        <f t="shared" si="26"/>
        <v>4586000</v>
      </c>
      <c r="K61" s="41">
        <f t="shared" si="26"/>
        <v>5225256</v>
      </c>
      <c r="L61" s="40">
        <f t="shared" si="26"/>
        <v>1963000</v>
      </c>
      <c r="M61" s="41">
        <f t="shared" si="26"/>
        <v>1312300</v>
      </c>
      <c r="N61" s="40">
        <f t="shared" si="26"/>
        <v>0</v>
      </c>
      <c r="O61" s="41">
        <f t="shared" si="26"/>
        <v>0</v>
      </c>
      <c r="P61" s="40">
        <f t="shared" si="26"/>
        <v>11181000</v>
      </c>
      <c r="Q61" s="41">
        <f t="shared" si="26"/>
        <v>11179172</v>
      </c>
      <c r="R61" s="20">
        <f t="shared" si="16"/>
        <v>-57.195813344962929</v>
      </c>
      <c r="S61" s="21">
        <f t="shared" si="17"/>
        <v>-74.88544101954048</v>
      </c>
      <c r="T61" s="20">
        <f t="shared" si="18"/>
        <v>42.962536023054753</v>
      </c>
      <c r="U61" s="22">
        <f t="shared" si="19"/>
        <v>42.955512007684924</v>
      </c>
      <c r="V61" s="40">
        <f t="shared" ref="V61:W61" si="27">+V8+V43</f>
        <v>753000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26032000</v>
      </c>
      <c r="C65" s="48">
        <f t="shared" si="30"/>
        <v>-7000</v>
      </c>
      <c r="D65" s="48">
        <f t="shared" si="30"/>
        <v>0</v>
      </c>
      <c r="E65" s="48">
        <f t="shared" si="30"/>
        <v>26025000</v>
      </c>
      <c r="F65" s="49">
        <f t="shared" si="30"/>
        <v>26025000</v>
      </c>
      <c r="G65" s="50">
        <f t="shared" si="30"/>
        <v>26025000</v>
      </c>
      <c r="H65" s="49">
        <f t="shared" si="30"/>
        <v>4632000</v>
      </c>
      <c r="I65" s="50">
        <f t="shared" si="30"/>
        <v>4641616</v>
      </c>
      <c r="J65" s="49">
        <f t="shared" si="30"/>
        <v>4586000</v>
      </c>
      <c r="K65" s="50">
        <f t="shared" si="30"/>
        <v>5225256</v>
      </c>
      <c r="L65" s="49">
        <f t="shared" si="30"/>
        <v>1963000</v>
      </c>
      <c r="M65" s="51">
        <f t="shared" si="30"/>
        <v>1312300</v>
      </c>
      <c r="N65" s="49">
        <f t="shared" si="30"/>
        <v>0</v>
      </c>
      <c r="O65" s="50">
        <f t="shared" si="30"/>
        <v>0</v>
      </c>
      <c r="P65" s="49">
        <f t="shared" si="30"/>
        <v>11181000</v>
      </c>
      <c r="Q65" s="50">
        <f t="shared" si="30"/>
        <v>11179172</v>
      </c>
      <c r="R65" s="34">
        <f t="shared" si="16"/>
        <v>-57.195813344962929</v>
      </c>
      <c r="S65" s="35">
        <f t="shared" si="17"/>
        <v>-74.88544101954048</v>
      </c>
      <c r="T65" s="34">
        <f t="shared" si="18"/>
        <v>42.962536023054753</v>
      </c>
      <c r="U65" s="35">
        <f t="shared" si="19"/>
        <v>42.955512007684924</v>
      </c>
      <c r="V65" s="49">
        <f>+V61+V62</f>
        <v>753000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26167000</v>
      </c>
      <c r="C8" s="36">
        <f t="shared" si="0"/>
        <v>1673000</v>
      </c>
      <c r="D8" s="36">
        <f t="shared" si="0"/>
        <v>0</v>
      </c>
      <c r="E8" s="36">
        <f t="shared" si="0"/>
        <v>27840000</v>
      </c>
      <c r="F8" s="37">
        <f t="shared" si="0"/>
        <v>27840000</v>
      </c>
      <c r="G8" s="38">
        <f t="shared" si="0"/>
        <v>27840000</v>
      </c>
      <c r="H8" s="37">
        <f t="shared" si="0"/>
        <v>13450000</v>
      </c>
      <c r="I8" s="38">
        <f t="shared" si="0"/>
        <v>13601216</v>
      </c>
      <c r="J8" s="37">
        <f t="shared" si="0"/>
        <v>4742000</v>
      </c>
      <c r="K8" s="38">
        <f t="shared" si="0"/>
        <v>6237420</v>
      </c>
      <c r="L8" s="37">
        <f t="shared" si="0"/>
        <v>610000</v>
      </c>
      <c r="M8" s="38">
        <f t="shared" si="0"/>
        <v>700509</v>
      </c>
      <c r="N8" s="37">
        <f t="shared" si="0"/>
        <v>0</v>
      </c>
      <c r="O8" s="38">
        <f t="shared" si="0"/>
        <v>0</v>
      </c>
      <c r="P8" s="37">
        <f t="shared" si="0"/>
        <v>18802000</v>
      </c>
      <c r="Q8" s="38">
        <f t="shared" si="0"/>
        <v>20539145</v>
      </c>
      <c r="R8" s="16">
        <f>IF(($J8       =0),0,((($L8       -$J8       )/$J8       )*100))</f>
        <v>-87.136229439055242</v>
      </c>
      <c r="S8" s="17">
        <f>IF(($K8       =0),0,((($M8       -$K8       )/$K8       )*100))</f>
        <v>-88.769250747905375</v>
      </c>
      <c r="T8" s="16">
        <f>IF(($E8       =0),0,(($P8       /$E8       )*100))</f>
        <v>67.535919540229884</v>
      </c>
      <c r="U8" s="18">
        <f>IF(($E8       =0),0,(($Q8       /$E8       )*100))</f>
        <v>73.775664511494256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22941000</v>
      </c>
      <c r="C9" s="39">
        <f t="shared" si="2"/>
        <v>1673000</v>
      </c>
      <c r="D9" s="39">
        <f t="shared" si="2"/>
        <v>0</v>
      </c>
      <c r="E9" s="39">
        <f t="shared" si="2"/>
        <v>24614000</v>
      </c>
      <c r="F9" s="40">
        <f t="shared" si="2"/>
        <v>24614000</v>
      </c>
      <c r="G9" s="41">
        <f t="shared" si="2"/>
        <v>24614000</v>
      </c>
      <c r="H9" s="40">
        <f t="shared" si="2"/>
        <v>12432000</v>
      </c>
      <c r="I9" s="41">
        <f t="shared" si="2"/>
        <v>12431758</v>
      </c>
      <c r="J9" s="40">
        <f t="shared" si="2"/>
        <v>3908000</v>
      </c>
      <c r="K9" s="41">
        <f t="shared" si="2"/>
        <v>5504646</v>
      </c>
      <c r="L9" s="40">
        <f t="shared" si="2"/>
        <v>265000</v>
      </c>
      <c r="M9" s="41">
        <f t="shared" si="2"/>
        <v>351699</v>
      </c>
      <c r="N9" s="40">
        <f t="shared" si="2"/>
        <v>0</v>
      </c>
      <c r="O9" s="41">
        <f t="shared" si="2"/>
        <v>0</v>
      </c>
      <c r="P9" s="40">
        <f t="shared" si="2"/>
        <v>16605000</v>
      </c>
      <c r="Q9" s="41">
        <f t="shared" si="2"/>
        <v>18288103</v>
      </c>
      <c r="R9" s="20">
        <f>IF(($J9       =0),0,((($L9       -$J9       )/$J9       )*100))</f>
        <v>-93.219037871033777</v>
      </c>
      <c r="S9" s="21">
        <f>IF(($K9       =0),0,((($M9       -$K9       )/$K9       )*100))</f>
        <v>-93.610869799801847</v>
      </c>
      <c r="T9" s="20">
        <f>IF(($E9       =0),0,(($P9       /$E9       )*100))</f>
        <v>67.461607215405863</v>
      </c>
      <c r="U9" s="22">
        <f>IF(($E9       =0),0,(($Q9       /$E9       )*100))</f>
        <v>74.299597789875676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15631000</v>
      </c>
      <c r="C10" s="42">
        <v>2000000</v>
      </c>
      <c r="D10" s="42"/>
      <c r="E10" s="42">
        <f t="shared" ref="E10:E41" si="4">$B10      +$C10      +$D10</f>
        <v>17631000</v>
      </c>
      <c r="F10" s="43">
        <v>17631000</v>
      </c>
      <c r="G10" s="44">
        <v>17631000</v>
      </c>
      <c r="H10" s="43">
        <v>12432000</v>
      </c>
      <c r="I10" s="44">
        <v>12431758</v>
      </c>
      <c r="J10" s="43">
        <v>1311000</v>
      </c>
      <c r="K10" s="44">
        <v>2907816</v>
      </c>
      <c r="L10" s="43">
        <v>213000</v>
      </c>
      <c r="M10" s="44">
        <v>211780</v>
      </c>
      <c r="N10" s="43"/>
      <c r="O10" s="44"/>
      <c r="P10" s="43">
        <f t="shared" ref="P10:P41" si="5">$H10      +$J10      +$L10      +$N10</f>
        <v>13956000</v>
      </c>
      <c r="Q10" s="44">
        <f t="shared" ref="Q10:Q41" si="6">$I10      +$K10      +$M10      +$O10</f>
        <v>15551354</v>
      </c>
      <c r="R10" s="24">
        <f t="shared" ref="R10:R41" si="7">IF(($J10      =0),0,((($L10      -$J10      )/$J10      )*100))</f>
        <v>-83.752860411899306</v>
      </c>
      <c r="S10" s="25">
        <f t="shared" ref="S10:S41" si="8">IF(($K10      =0),0,((($M10      -$K10      )/$K10      )*100))</f>
        <v>-92.716870668570508</v>
      </c>
      <c r="T10" s="24">
        <f t="shared" ref="T10:T41" si="9">IF(($E10      =0),0,(($P10      /$E10      )*100))</f>
        <v>79.15603198911009</v>
      </c>
      <c r="U10" s="26">
        <f t="shared" ref="U10:U41" si="10">IF(($E10      =0),0,(($Q10      /$E10      )*100))</f>
        <v>88.204605524360502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7310000</v>
      </c>
      <c r="C13" s="42">
        <v>-327000</v>
      </c>
      <c r="D13" s="42"/>
      <c r="E13" s="42">
        <f t="shared" si="4"/>
        <v>6983000</v>
      </c>
      <c r="F13" s="43">
        <v>6983000</v>
      </c>
      <c r="G13" s="44">
        <v>6983000</v>
      </c>
      <c r="H13" s="43"/>
      <c r="I13" s="44"/>
      <c r="J13" s="43">
        <v>2597000</v>
      </c>
      <c r="K13" s="44">
        <v>2596830</v>
      </c>
      <c r="L13" s="43">
        <v>52000</v>
      </c>
      <c r="M13" s="44">
        <v>139919</v>
      </c>
      <c r="N13" s="43"/>
      <c r="O13" s="44"/>
      <c r="P13" s="43">
        <f t="shared" si="5"/>
        <v>2649000</v>
      </c>
      <c r="Q13" s="44">
        <f t="shared" si="6"/>
        <v>2736749</v>
      </c>
      <c r="R13" s="24">
        <f t="shared" si="7"/>
        <v>-97.997689641894496</v>
      </c>
      <c r="S13" s="25">
        <f t="shared" si="8"/>
        <v>-94.611930700122841</v>
      </c>
      <c r="T13" s="24">
        <f t="shared" si="9"/>
        <v>37.934984963482741</v>
      </c>
      <c r="U13" s="26">
        <f t="shared" si="10"/>
        <v>39.191593870829152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3226000</v>
      </c>
      <c r="C28" s="39">
        <f t="shared" si="11"/>
        <v>0</v>
      </c>
      <c r="D28" s="39">
        <f t="shared" si="11"/>
        <v>0</v>
      </c>
      <c r="E28" s="39">
        <f t="shared" si="11"/>
        <v>3226000</v>
      </c>
      <c r="F28" s="40">
        <f t="shared" si="11"/>
        <v>3226000</v>
      </c>
      <c r="G28" s="41">
        <f t="shared" si="11"/>
        <v>3226000</v>
      </c>
      <c r="H28" s="40">
        <f t="shared" si="11"/>
        <v>1018000</v>
      </c>
      <c r="I28" s="41">
        <f t="shared" si="11"/>
        <v>1169458</v>
      </c>
      <c r="J28" s="40">
        <f t="shared" si="11"/>
        <v>834000</v>
      </c>
      <c r="K28" s="41">
        <f t="shared" si="11"/>
        <v>732774</v>
      </c>
      <c r="L28" s="40">
        <f t="shared" si="11"/>
        <v>345000</v>
      </c>
      <c r="M28" s="41">
        <f t="shared" si="11"/>
        <v>348810</v>
      </c>
      <c r="N28" s="40">
        <f t="shared" si="11"/>
        <v>0</v>
      </c>
      <c r="O28" s="41">
        <f t="shared" si="11"/>
        <v>0</v>
      </c>
      <c r="P28" s="40">
        <f t="shared" si="11"/>
        <v>2197000</v>
      </c>
      <c r="Q28" s="41">
        <f t="shared" si="11"/>
        <v>2251042</v>
      </c>
      <c r="R28" s="20">
        <f t="shared" si="7"/>
        <v>-58.633093525179859</v>
      </c>
      <c r="S28" s="21">
        <f t="shared" si="8"/>
        <v>-52.398693185074798</v>
      </c>
      <c r="T28" s="20">
        <f t="shared" si="9"/>
        <v>68.102913825170489</v>
      </c>
      <c r="U28" s="22">
        <f t="shared" si="10"/>
        <v>69.778115313081216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808000</v>
      </c>
      <c r="I31" s="44">
        <v>840288</v>
      </c>
      <c r="J31" s="43">
        <v>435000</v>
      </c>
      <c r="K31" s="44">
        <v>327505</v>
      </c>
      <c r="L31" s="43">
        <v>98000</v>
      </c>
      <c r="M31" s="44">
        <v>98496</v>
      </c>
      <c r="N31" s="43"/>
      <c r="O31" s="44"/>
      <c r="P31" s="43">
        <f t="shared" si="5"/>
        <v>1341000</v>
      </c>
      <c r="Q31" s="44">
        <f t="shared" si="6"/>
        <v>1266289</v>
      </c>
      <c r="R31" s="24">
        <f t="shared" si="7"/>
        <v>-77.47126436781609</v>
      </c>
      <c r="S31" s="25">
        <f t="shared" si="8"/>
        <v>-69.925344651226695</v>
      </c>
      <c r="T31" s="24">
        <f t="shared" si="9"/>
        <v>67.05</v>
      </c>
      <c r="U31" s="26">
        <f t="shared" si="10"/>
        <v>63.314450000000001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1226000</v>
      </c>
      <c r="C33" s="42"/>
      <c r="D33" s="42"/>
      <c r="E33" s="42">
        <f t="shared" si="4"/>
        <v>1226000</v>
      </c>
      <c r="F33" s="43">
        <v>1226000</v>
      </c>
      <c r="G33" s="44">
        <v>1226000</v>
      </c>
      <c r="H33" s="43">
        <v>210000</v>
      </c>
      <c r="I33" s="44">
        <v>329170</v>
      </c>
      <c r="J33" s="43">
        <v>399000</v>
      </c>
      <c r="K33" s="44">
        <v>405269</v>
      </c>
      <c r="L33" s="43">
        <v>247000</v>
      </c>
      <c r="M33" s="44">
        <v>250314</v>
      </c>
      <c r="N33" s="43"/>
      <c r="O33" s="44"/>
      <c r="P33" s="43">
        <f t="shared" si="5"/>
        <v>856000</v>
      </c>
      <c r="Q33" s="44">
        <f t="shared" si="6"/>
        <v>984753</v>
      </c>
      <c r="R33" s="24">
        <f t="shared" si="7"/>
        <v>-38.095238095238095</v>
      </c>
      <c r="S33" s="25">
        <f t="shared" si="8"/>
        <v>-38.235098169364051</v>
      </c>
      <c r="T33" s="24">
        <f t="shared" si="9"/>
        <v>69.820554649265915</v>
      </c>
      <c r="U33" s="26">
        <f t="shared" si="10"/>
        <v>80.322430668841761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26167000</v>
      </c>
      <c r="C61" s="39">
        <f t="shared" si="26"/>
        <v>1673000</v>
      </c>
      <c r="D61" s="39">
        <f t="shared" si="26"/>
        <v>0</v>
      </c>
      <c r="E61" s="39">
        <f t="shared" si="26"/>
        <v>27840000</v>
      </c>
      <c r="F61" s="40">
        <f t="shared" si="26"/>
        <v>27840000</v>
      </c>
      <c r="G61" s="41">
        <f t="shared" si="26"/>
        <v>27840000</v>
      </c>
      <c r="H61" s="40">
        <f t="shared" si="26"/>
        <v>13450000</v>
      </c>
      <c r="I61" s="41">
        <f t="shared" si="26"/>
        <v>13601216</v>
      </c>
      <c r="J61" s="40">
        <f t="shared" si="26"/>
        <v>4742000</v>
      </c>
      <c r="K61" s="41">
        <f t="shared" si="26"/>
        <v>6237420</v>
      </c>
      <c r="L61" s="40">
        <f t="shared" si="26"/>
        <v>610000</v>
      </c>
      <c r="M61" s="41">
        <f t="shared" si="26"/>
        <v>700509</v>
      </c>
      <c r="N61" s="40">
        <f t="shared" si="26"/>
        <v>0</v>
      </c>
      <c r="O61" s="41">
        <f t="shared" si="26"/>
        <v>0</v>
      </c>
      <c r="P61" s="40">
        <f t="shared" si="26"/>
        <v>18802000</v>
      </c>
      <c r="Q61" s="41">
        <f t="shared" si="26"/>
        <v>20539145</v>
      </c>
      <c r="R61" s="20">
        <f t="shared" si="16"/>
        <v>-87.136229439055242</v>
      </c>
      <c r="S61" s="21">
        <f t="shared" si="17"/>
        <v>-88.769250747905375</v>
      </c>
      <c r="T61" s="20">
        <f t="shared" si="18"/>
        <v>67.535919540229884</v>
      </c>
      <c r="U61" s="22">
        <f t="shared" si="19"/>
        <v>73.775664511494256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26167000</v>
      </c>
      <c r="C65" s="48">
        <f t="shared" si="30"/>
        <v>1673000</v>
      </c>
      <c r="D65" s="48">
        <f t="shared" si="30"/>
        <v>0</v>
      </c>
      <c r="E65" s="48">
        <f t="shared" si="30"/>
        <v>27840000</v>
      </c>
      <c r="F65" s="49">
        <f t="shared" si="30"/>
        <v>27840000</v>
      </c>
      <c r="G65" s="50">
        <f t="shared" si="30"/>
        <v>27840000</v>
      </c>
      <c r="H65" s="49">
        <f t="shared" si="30"/>
        <v>13450000</v>
      </c>
      <c r="I65" s="50">
        <f t="shared" si="30"/>
        <v>13601216</v>
      </c>
      <c r="J65" s="49">
        <f t="shared" si="30"/>
        <v>4742000</v>
      </c>
      <c r="K65" s="50">
        <f t="shared" si="30"/>
        <v>6237420</v>
      </c>
      <c r="L65" s="49">
        <f t="shared" si="30"/>
        <v>610000</v>
      </c>
      <c r="M65" s="51">
        <f t="shared" si="30"/>
        <v>700509</v>
      </c>
      <c r="N65" s="49">
        <f t="shared" si="30"/>
        <v>0</v>
      </c>
      <c r="O65" s="50">
        <f t="shared" si="30"/>
        <v>0</v>
      </c>
      <c r="P65" s="49">
        <f t="shared" si="30"/>
        <v>18802000</v>
      </c>
      <c r="Q65" s="50">
        <f t="shared" si="30"/>
        <v>20539145</v>
      </c>
      <c r="R65" s="34">
        <f t="shared" si="16"/>
        <v>-87.136229439055242</v>
      </c>
      <c r="S65" s="35">
        <f t="shared" si="17"/>
        <v>-88.769250747905375</v>
      </c>
      <c r="T65" s="34">
        <f t="shared" si="18"/>
        <v>67.535919540229884</v>
      </c>
      <c r="U65" s="35">
        <f t="shared" si="19"/>
        <v>73.775664511494256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5267000</v>
      </c>
      <c r="C8" s="36">
        <f t="shared" si="0"/>
        <v>0</v>
      </c>
      <c r="D8" s="36">
        <f t="shared" si="0"/>
        <v>0</v>
      </c>
      <c r="E8" s="36">
        <f t="shared" si="0"/>
        <v>5267000</v>
      </c>
      <c r="F8" s="37">
        <f t="shared" si="0"/>
        <v>5267000</v>
      </c>
      <c r="G8" s="38">
        <f t="shared" si="0"/>
        <v>5267000</v>
      </c>
      <c r="H8" s="37">
        <f t="shared" si="0"/>
        <v>1040000</v>
      </c>
      <c r="I8" s="38">
        <f t="shared" si="0"/>
        <v>472451</v>
      </c>
      <c r="J8" s="37">
        <f t="shared" si="0"/>
        <v>1730000</v>
      </c>
      <c r="K8" s="38">
        <f t="shared" si="0"/>
        <v>2126188</v>
      </c>
      <c r="L8" s="37">
        <f t="shared" si="0"/>
        <v>373000</v>
      </c>
      <c r="M8" s="38">
        <f t="shared" si="0"/>
        <v>572935</v>
      </c>
      <c r="N8" s="37">
        <f t="shared" si="0"/>
        <v>0</v>
      </c>
      <c r="O8" s="38">
        <f t="shared" si="0"/>
        <v>0</v>
      </c>
      <c r="P8" s="37">
        <f t="shared" si="0"/>
        <v>3143000</v>
      </c>
      <c r="Q8" s="38">
        <f t="shared" si="0"/>
        <v>3171574</v>
      </c>
      <c r="R8" s="16">
        <f>IF(($J8       =0),0,((($L8       -$J8       )/$J8       )*100))</f>
        <v>-78.439306358381501</v>
      </c>
      <c r="S8" s="17">
        <f>IF(($K8       =0),0,((($M8       -$K8       )/$K8       )*100))</f>
        <v>-73.05341766579437</v>
      </c>
      <c r="T8" s="16">
        <f>IF(($E8       =0),0,(($P8       /$E8       )*100))</f>
        <v>59.673438389975317</v>
      </c>
      <c r="U8" s="18">
        <f>IF(($E8       =0),0,(($Q8       /$E8       )*100))</f>
        <v>60.215948357698878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3018000</v>
      </c>
      <c r="C9" s="39">
        <f t="shared" si="2"/>
        <v>0</v>
      </c>
      <c r="D9" s="39">
        <f t="shared" si="2"/>
        <v>0</v>
      </c>
      <c r="E9" s="39">
        <f t="shared" si="2"/>
        <v>3018000</v>
      </c>
      <c r="F9" s="40">
        <f t="shared" si="2"/>
        <v>3018000</v>
      </c>
      <c r="G9" s="41">
        <f t="shared" si="2"/>
        <v>3018000</v>
      </c>
      <c r="H9" s="40">
        <f t="shared" si="2"/>
        <v>310000</v>
      </c>
      <c r="I9" s="41">
        <f t="shared" si="2"/>
        <v>25514</v>
      </c>
      <c r="J9" s="40">
        <f t="shared" si="2"/>
        <v>1194000</v>
      </c>
      <c r="K9" s="41">
        <f t="shared" si="2"/>
        <v>1168819</v>
      </c>
      <c r="L9" s="40">
        <f t="shared" si="2"/>
        <v>26000</v>
      </c>
      <c r="M9" s="41">
        <f t="shared" si="2"/>
        <v>266112</v>
      </c>
      <c r="N9" s="40">
        <f t="shared" si="2"/>
        <v>0</v>
      </c>
      <c r="O9" s="41">
        <f t="shared" si="2"/>
        <v>0</v>
      </c>
      <c r="P9" s="40">
        <f t="shared" si="2"/>
        <v>1530000</v>
      </c>
      <c r="Q9" s="41">
        <f t="shared" si="2"/>
        <v>1460445</v>
      </c>
      <c r="R9" s="20">
        <f>IF(($J9       =0),0,((($L9       -$J9       )/$J9       )*100))</f>
        <v>-97.82244556113902</v>
      </c>
      <c r="S9" s="21">
        <f>IF(($K9       =0),0,((($M9       -$K9       )/$K9       )*100))</f>
        <v>-77.232402964017524</v>
      </c>
      <c r="T9" s="20">
        <f>IF(($E9       =0),0,(($P9       /$E9       )*100))</f>
        <v>50.695825049701796</v>
      </c>
      <c r="U9" s="22">
        <f>IF(($E9       =0),0,(($Q9       /$E9       )*100))</f>
        <v>48.391153081510936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3018000</v>
      </c>
      <c r="C16" s="42"/>
      <c r="D16" s="42"/>
      <c r="E16" s="42">
        <f t="shared" si="4"/>
        <v>3018000</v>
      </c>
      <c r="F16" s="43">
        <v>3018000</v>
      </c>
      <c r="G16" s="44">
        <v>3018000</v>
      </c>
      <c r="H16" s="43">
        <v>310000</v>
      </c>
      <c r="I16" s="44">
        <v>25514</v>
      </c>
      <c r="J16" s="43">
        <v>1194000</v>
      </c>
      <c r="K16" s="44">
        <v>1168819</v>
      </c>
      <c r="L16" s="43">
        <v>26000</v>
      </c>
      <c r="M16" s="44">
        <v>266112</v>
      </c>
      <c r="N16" s="43"/>
      <c r="O16" s="44"/>
      <c r="P16" s="43">
        <f t="shared" si="5"/>
        <v>1530000</v>
      </c>
      <c r="Q16" s="44">
        <f t="shared" si="6"/>
        <v>1460445</v>
      </c>
      <c r="R16" s="24">
        <f t="shared" si="7"/>
        <v>-97.82244556113902</v>
      </c>
      <c r="S16" s="25">
        <f t="shared" si="8"/>
        <v>-77.232402964017524</v>
      </c>
      <c r="T16" s="24">
        <f t="shared" si="9"/>
        <v>50.695825049701796</v>
      </c>
      <c r="U16" s="26">
        <f t="shared" si="10"/>
        <v>48.391153081510936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2249000</v>
      </c>
      <c r="C28" s="39">
        <f t="shared" si="11"/>
        <v>0</v>
      </c>
      <c r="D28" s="39">
        <f t="shared" si="11"/>
        <v>0</v>
      </c>
      <c r="E28" s="39">
        <f t="shared" si="11"/>
        <v>2249000</v>
      </c>
      <c r="F28" s="40">
        <f t="shared" si="11"/>
        <v>2249000</v>
      </c>
      <c r="G28" s="41">
        <f t="shared" si="11"/>
        <v>2249000</v>
      </c>
      <c r="H28" s="40">
        <f t="shared" si="11"/>
        <v>730000</v>
      </c>
      <c r="I28" s="41">
        <f t="shared" si="11"/>
        <v>446937</v>
      </c>
      <c r="J28" s="40">
        <f t="shared" si="11"/>
        <v>536000</v>
      </c>
      <c r="K28" s="41">
        <f t="shared" si="11"/>
        <v>957369</v>
      </c>
      <c r="L28" s="40">
        <f t="shared" si="11"/>
        <v>347000</v>
      </c>
      <c r="M28" s="41">
        <f t="shared" si="11"/>
        <v>306823</v>
      </c>
      <c r="N28" s="40">
        <f t="shared" si="11"/>
        <v>0</v>
      </c>
      <c r="O28" s="41">
        <f t="shared" si="11"/>
        <v>0</v>
      </c>
      <c r="P28" s="40">
        <f t="shared" si="11"/>
        <v>1613000</v>
      </c>
      <c r="Q28" s="41">
        <f t="shared" si="11"/>
        <v>1711129</v>
      </c>
      <c r="R28" s="20">
        <f t="shared" si="7"/>
        <v>-35.261194029850742</v>
      </c>
      <c r="S28" s="21">
        <f t="shared" si="8"/>
        <v>-67.951437742396095</v>
      </c>
      <c r="T28" s="20">
        <f t="shared" si="9"/>
        <v>71.720764784348603</v>
      </c>
      <c r="U28" s="22">
        <f t="shared" si="10"/>
        <v>76.083992885726985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417000</v>
      </c>
      <c r="I31" s="44">
        <v>144164</v>
      </c>
      <c r="J31" s="43">
        <v>287000</v>
      </c>
      <c r="K31" s="44">
        <v>560142</v>
      </c>
      <c r="L31" s="43">
        <v>98000</v>
      </c>
      <c r="M31" s="44">
        <v>90346</v>
      </c>
      <c r="N31" s="43"/>
      <c r="O31" s="44"/>
      <c r="P31" s="43">
        <f t="shared" si="5"/>
        <v>802000</v>
      </c>
      <c r="Q31" s="44">
        <f t="shared" si="6"/>
        <v>794652</v>
      </c>
      <c r="R31" s="24">
        <f t="shared" si="7"/>
        <v>-65.853658536585371</v>
      </c>
      <c r="S31" s="25">
        <f t="shared" si="8"/>
        <v>-83.870875599401586</v>
      </c>
      <c r="T31" s="24">
        <f t="shared" si="9"/>
        <v>80.2</v>
      </c>
      <c r="U31" s="26">
        <f t="shared" si="10"/>
        <v>79.465199999999996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1249000</v>
      </c>
      <c r="C33" s="42"/>
      <c r="D33" s="42"/>
      <c r="E33" s="42">
        <f t="shared" si="4"/>
        <v>1249000</v>
      </c>
      <c r="F33" s="43">
        <v>1249000</v>
      </c>
      <c r="G33" s="44">
        <v>1249000</v>
      </c>
      <c r="H33" s="43">
        <v>313000</v>
      </c>
      <c r="I33" s="44">
        <v>302773</v>
      </c>
      <c r="J33" s="43">
        <v>249000</v>
      </c>
      <c r="K33" s="44">
        <v>397227</v>
      </c>
      <c r="L33" s="43">
        <v>249000</v>
      </c>
      <c r="M33" s="44">
        <v>216477</v>
      </c>
      <c r="N33" s="43"/>
      <c r="O33" s="44"/>
      <c r="P33" s="43">
        <f t="shared" si="5"/>
        <v>811000</v>
      </c>
      <c r="Q33" s="44">
        <f t="shared" si="6"/>
        <v>916477</v>
      </c>
      <c r="R33" s="24">
        <f t="shared" si="7"/>
        <v>0</v>
      </c>
      <c r="S33" s="25">
        <f t="shared" si="8"/>
        <v>-45.502949195296395</v>
      </c>
      <c r="T33" s="24">
        <f t="shared" si="9"/>
        <v>64.931945556445157</v>
      </c>
      <c r="U33" s="26">
        <f t="shared" si="10"/>
        <v>73.376861489191356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2403000</v>
      </c>
      <c r="C43" s="45">
        <f t="shared" si="20"/>
        <v>0</v>
      </c>
      <c r="D43" s="45">
        <f t="shared" si="20"/>
        <v>0</v>
      </c>
      <c r="E43" s="45">
        <f t="shared" si="20"/>
        <v>2403000</v>
      </c>
      <c r="F43" s="46">
        <f t="shared" si="20"/>
        <v>2403000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2403000</v>
      </c>
      <c r="C56" s="39">
        <f t="shared" si="24"/>
        <v>0</v>
      </c>
      <c r="D56" s="39">
        <f t="shared" si="24"/>
        <v>0</v>
      </c>
      <c r="E56" s="39">
        <f t="shared" si="24"/>
        <v>2403000</v>
      </c>
      <c r="F56" s="40">
        <f t="shared" si="24"/>
        <v>2403000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2403000</v>
      </c>
      <c r="C59" s="42"/>
      <c r="D59" s="42"/>
      <c r="E59" s="42">
        <f t="shared" si="13"/>
        <v>2403000</v>
      </c>
      <c r="F59" s="43">
        <v>2403000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7670000</v>
      </c>
      <c r="C61" s="39">
        <f t="shared" si="26"/>
        <v>0</v>
      </c>
      <c r="D61" s="39">
        <f t="shared" si="26"/>
        <v>0</v>
      </c>
      <c r="E61" s="39">
        <f t="shared" si="26"/>
        <v>7670000</v>
      </c>
      <c r="F61" s="40">
        <f t="shared" si="26"/>
        <v>7670000</v>
      </c>
      <c r="G61" s="41">
        <f t="shared" si="26"/>
        <v>5267000</v>
      </c>
      <c r="H61" s="40">
        <f t="shared" si="26"/>
        <v>1040000</v>
      </c>
      <c r="I61" s="41">
        <f t="shared" si="26"/>
        <v>472451</v>
      </c>
      <c r="J61" s="40">
        <f t="shared" si="26"/>
        <v>1730000</v>
      </c>
      <c r="K61" s="41">
        <f t="shared" si="26"/>
        <v>2126188</v>
      </c>
      <c r="L61" s="40">
        <f t="shared" si="26"/>
        <v>373000</v>
      </c>
      <c r="M61" s="41">
        <f t="shared" si="26"/>
        <v>572935</v>
      </c>
      <c r="N61" s="40">
        <f t="shared" si="26"/>
        <v>0</v>
      </c>
      <c r="O61" s="41">
        <f t="shared" si="26"/>
        <v>0</v>
      </c>
      <c r="P61" s="40">
        <f t="shared" si="26"/>
        <v>3143000</v>
      </c>
      <c r="Q61" s="41">
        <f t="shared" si="26"/>
        <v>3171574</v>
      </c>
      <c r="R61" s="20">
        <f t="shared" si="16"/>
        <v>-78.439306358381501</v>
      </c>
      <c r="S61" s="21">
        <f t="shared" si="17"/>
        <v>-73.05341766579437</v>
      </c>
      <c r="T61" s="20">
        <f t="shared" si="18"/>
        <v>40.977835723598439</v>
      </c>
      <c r="U61" s="22">
        <f t="shared" si="19"/>
        <v>41.350378096479787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7670000</v>
      </c>
      <c r="C65" s="48">
        <f t="shared" si="30"/>
        <v>0</v>
      </c>
      <c r="D65" s="48">
        <f t="shared" si="30"/>
        <v>0</v>
      </c>
      <c r="E65" s="48">
        <f t="shared" si="30"/>
        <v>7670000</v>
      </c>
      <c r="F65" s="49">
        <f t="shared" si="30"/>
        <v>7670000</v>
      </c>
      <c r="G65" s="50">
        <f t="shared" si="30"/>
        <v>5267000</v>
      </c>
      <c r="H65" s="49">
        <f t="shared" si="30"/>
        <v>1040000</v>
      </c>
      <c r="I65" s="50">
        <f t="shared" si="30"/>
        <v>472451</v>
      </c>
      <c r="J65" s="49">
        <f t="shared" si="30"/>
        <v>1730000</v>
      </c>
      <c r="K65" s="50">
        <f t="shared" si="30"/>
        <v>2126188</v>
      </c>
      <c r="L65" s="49">
        <f t="shared" si="30"/>
        <v>373000</v>
      </c>
      <c r="M65" s="51">
        <f t="shared" si="30"/>
        <v>572935</v>
      </c>
      <c r="N65" s="49">
        <f t="shared" si="30"/>
        <v>0</v>
      </c>
      <c r="O65" s="50">
        <f t="shared" si="30"/>
        <v>0</v>
      </c>
      <c r="P65" s="49">
        <f t="shared" si="30"/>
        <v>3143000</v>
      </c>
      <c r="Q65" s="50">
        <f t="shared" si="30"/>
        <v>3171574</v>
      </c>
      <c r="R65" s="34">
        <f t="shared" si="16"/>
        <v>-78.439306358381501</v>
      </c>
      <c r="S65" s="35">
        <f t="shared" si="17"/>
        <v>-73.05341766579437</v>
      </c>
      <c r="T65" s="34">
        <f t="shared" si="18"/>
        <v>40.977835723598439</v>
      </c>
      <c r="U65" s="35">
        <f t="shared" si="19"/>
        <v>41.350378096479787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5239000</v>
      </c>
      <c r="C8" s="36">
        <f t="shared" si="0"/>
        <v>-892000</v>
      </c>
      <c r="D8" s="36">
        <f t="shared" si="0"/>
        <v>0</v>
      </c>
      <c r="E8" s="36">
        <f t="shared" si="0"/>
        <v>4347000</v>
      </c>
      <c r="F8" s="37">
        <f t="shared" si="0"/>
        <v>4347000</v>
      </c>
      <c r="G8" s="38">
        <f t="shared" si="0"/>
        <v>4347000</v>
      </c>
      <c r="H8" s="37">
        <f t="shared" si="0"/>
        <v>242000</v>
      </c>
      <c r="I8" s="38">
        <f t="shared" si="0"/>
        <v>254806</v>
      </c>
      <c r="J8" s="37">
        <f t="shared" si="0"/>
        <v>511000</v>
      </c>
      <c r="K8" s="38">
        <f t="shared" si="0"/>
        <v>510438</v>
      </c>
      <c r="L8" s="37">
        <f t="shared" si="0"/>
        <v>470000</v>
      </c>
      <c r="M8" s="38">
        <f t="shared" si="0"/>
        <v>463826</v>
      </c>
      <c r="N8" s="37">
        <f t="shared" si="0"/>
        <v>0</v>
      </c>
      <c r="O8" s="38">
        <f t="shared" si="0"/>
        <v>0</v>
      </c>
      <c r="P8" s="37">
        <f t="shared" si="0"/>
        <v>1223000</v>
      </c>
      <c r="Q8" s="38">
        <f t="shared" si="0"/>
        <v>1229070</v>
      </c>
      <c r="R8" s="16">
        <f>IF(($J8       =0),0,((($L8       -$J8       )/$J8       )*100))</f>
        <v>-8.0234833659491187</v>
      </c>
      <c r="S8" s="17">
        <f>IF(($K8       =0),0,((($M8       -$K8       )/$K8       )*100))</f>
        <v>-9.1317652682598087</v>
      </c>
      <c r="T8" s="16">
        <f>IF(($E8       =0),0,(($P8       /$E8       )*100))</f>
        <v>28.134345525649874</v>
      </c>
      <c r="U8" s="18">
        <f>IF(($E8       =0),0,(($Q8       /$E8       )*100))</f>
        <v>28.273982056590754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2974000</v>
      </c>
      <c r="C9" s="39">
        <f t="shared" si="2"/>
        <v>-892000</v>
      </c>
      <c r="D9" s="39">
        <f t="shared" si="2"/>
        <v>0</v>
      </c>
      <c r="E9" s="39">
        <f t="shared" si="2"/>
        <v>2082000</v>
      </c>
      <c r="F9" s="40">
        <f t="shared" si="2"/>
        <v>2082000</v>
      </c>
      <c r="G9" s="41">
        <f t="shared" si="2"/>
        <v>2082000</v>
      </c>
      <c r="H9" s="40">
        <f t="shared" si="2"/>
        <v>0</v>
      </c>
      <c r="I9" s="41">
        <f t="shared" si="2"/>
        <v>0</v>
      </c>
      <c r="J9" s="40">
        <f t="shared" si="2"/>
        <v>0</v>
      </c>
      <c r="K9" s="41">
        <f t="shared" si="2"/>
        <v>0</v>
      </c>
      <c r="L9" s="40">
        <f t="shared" si="2"/>
        <v>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0</v>
      </c>
      <c r="Q9" s="41">
        <f t="shared" si="2"/>
        <v>0</v>
      </c>
      <c r="R9" s="20">
        <f>IF(($J9       =0),0,((($L9       -$J9       )/$J9       )*100))</f>
        <v>0</v>
      </c>
      <c r="S9" s="21">
        <f>IF(($K9       =0),0,((($M9       -$K9       )/$K9       )*100))</f>
        <v>0</v>
      </c>
      <c r="T9" s="20">
        <f>IF(($E9       =0),0,(($P9       /$E9       )*100))</f>
        <v>0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2974000</v>
      </c>
      <c r="C16" s="42">
        <v>-892000</v>
      </c>
      <c r="D16" s="42"/>
      <c r="E16" s="42">
        <f t="shared" si="4"/>
        <v>2082000</v>
      </c>
      <c r="F16" s="43">
        <v>2082000</v>
      </c>
      <c r="G16" s="44">
        <v>2082000</v>
      </c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2265000</v>
      </c>
      <c r="C28" s="39">
        <f t="shared" si="11"/>
        <v>0</v>
      </c>
      <c r="D28" s="39">
        <f t="shared" si="11"/>
        <v>0</v>
      </c>
      <c r="E28" s="39">
        <f t="shared" si="11"/>
        <v>2265000</v>
      </c>
      <c r="F28" s="40">
        <f t="shared" si="11"/>
        <v>2265000</v>
      </c>
      <c r="G28" s="41">
        <f t="shared" si="11"/>
        <v>2265000</v>
      </c>
      <c r="H28" s="40">
        <f t="shared" si="11"/>
        <v>242000</v>
      </c>
      <c r="I28" s="41">
        <f t="shared" si="11"/>
        <v>254806</v>
      </c>
      <c r="J28" s="40">
        <f t="shared" si="11"/>
        <v>511000</v>
      </c>
      <c r="K28" s="41">
        <f t="shared" si="11"/>
        <v>510438</v>
      </c>
      <c r="L28" s="40">
        <f t="shared" si="11"/>
        <v>470000</v>
      </c>
      <c r="M28" s="41">
        <f t="shared" si="11"/>
        <v>463826</v>
      </c>
      <c r="N28" s="40">
        <f t="shared" si="11"/>
        <v>0</v>
      </c>
      <c r="O28" s="41">
        <f t="shared" si="11"/>
        <v>0</v>
      </c>
      <c r="P28" s="40">
        <f t="shared" si="11"/>
        <v>1223000</v>
      </c>
      <c r="Q28" s="41">
        <f t="shared" si="11"/>
        <v>1229070</v>
      </c>
      <c r="R28" s="20">
        <f t="shared" si="7"/>
        <v>-8.0234833659491187</v>
      </c>
      <c r="S28" s="21">
        <f t="shared" si="8"/>
        <v>-9.1317652682598087</v>
      </c>
      <c r="T28" s="20">
        <f t="shared" si="9"/>
        <v>53.995584988962477</v>
      </c>
      <c r="U28" s="22">
        <f t="shared" si="10"/>
        <v>54.263576158940396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204000</v>
      </c>
      <c r="I31" s="44">
        <v>127356</v>
      </c>
      <c r="J31" s="43">
        <v>172000</v>
      </c>
      <c r="K31" s="44">
        <v>171310</v>
      </c>
      <c r="L31" s="43">
        <v>126000</v>
      </c>
      <c r="M31" s="44">
        <v>119884</v>
      </c>
      <c r="N31" s="43"/>
      <c r="O31" s="44"/>
      <c r="P31" s="43">
        <f t="shared" si="5"/>
        <v>502000</v>
      </c>
      <c r="Q31" s="44">
        <f t="shared" si="6"/>
        <v>418550</v>
      </c>
      <c r="R31" s="24">
        <f t="shared" si="7"/>
        <v>-26.744186046511626</v>
      </c>
      <c r="S31" s="25">
        <f t="shared" si="8"/>
        <v>-30.01926332379896</v>
      </c>
      <c r="T31" s="24">
        <f t="shared" si="9"/>
        <v>50.2</v>
      </c>
      <c r="U31" s="26">
        <f t="shared" si="10"/>
        <v>41.854999999999997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1265000</v>
      </c>
      <c r="C33" s="42"/>
      <c r="D33" s="42"/>
      <c r="E33" s="42">
        <f t="shared" si="4"/>
        <v>1265000</v>
      </c>
      <c r="F33" s="43">
        <v>1265000</v>
      </c>
      <c r="G33" s="44">
        <v>1265000</v>
      </c>
      <c r="H33" s="43">
        <v>38000</v>
      </c>
      <c r="I33" s="44">
        <v>127450</v>
      </c>
      <c r="J33" s="43">
        <v>339000</v>
      </c>
      <c r="K33" s="44">
        <v>339128</v>
      </c>
      <c r="L33" s="43">
        <v>344000</v>
      </c>
      <c r="M33" s="44">
        <v>343942</v>
      </c>
      <c r="N33" s="43"/>
      <c r="O33" s="44"/>
      <c r="P33" s="43">
        <f t="shared" si="5"/>
        <v>721000</v>
      </c>
      <c r="Q33" s="44">
        <f t="shared" si="6"/>
        <v>810520</v>
      </c>
      <c r="R33" s="24">
        <f t="shared" si="7"/>
        <v>1.4749262536873156</v>
      </c>
      <c r="S33" s="25">
        <f t="shared" si="8"/>
        <v>1.4195230119600859</v>
      </c>
      <c r="T33" s="24">
        <f t="shared" si="9"/>
        <v>56.996047430830046</v>
      </c>
      <c r="U33" s="26">
        <f t="shared" si="10"/>
        <v>64.072727272727263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1106000</v>
      </c>
      <c r="C43" s="45">
        <f t="shared" si="20"/>
        <v>0</v>
      </c>
      <c r="D43" s="45">
        <f t="shared" si="20"/>
        <v>0</v>
      </c>
      <c r="E43" s="45">
        <f t="shared" si="20"/>
        <v>1106000</v>
      </c>
      <c r="F43" s="46">
        <f t="shared" si="20"/>
        <v>1106000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1106000</v>
      </c>
      <c r="C56" s="39">
        <f t="shared" si="24"/>
        <v>0</v>
      </c>
      <c r="D56" s="39">
        <f t="shared" si="24"/>
        <v>0</v>
      </c>
      <c r="E56" s="39">
        <f t="shared" si="24"/>
        <v>1106000</v>
      </c>
      <c r="F56" s="40">
        <f t="shared" si="24"/>
        <v>1106000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1106000</v>
      </c>
      <c r="C59" s="42"/>
      <c r="D59" s="42"/>
      <c r="E59" s="42">
        <f t="shared" si="13"/>
        <v>1106000</v>
      </c>
      <c r="F59" s="43">
        <v>1106000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6345000</v>
      </c>
      <c r="C61" s="39">
        <f t="shared" si="26"/>
        <v>-892000</v>
      </c>
      <c r="D61" s="39">
        <f t="shared" si="26"/>
        <v>0</v>
      </c>
      <c r="E61" s="39">
        <f t="shared" si="26"/>
        <v>5453000</v>
      </c>
      <c r="F61" s="40">
        <f t="shared" si="26"/>
        <v>5453000</v>
      </c>
      <c r="G61" s="41">
        <f t="shared" si="26"/>
        <v>4347000</v>
      </c>
      <c r="H61" s="40">
        <f t="shared" si="26"/>
        <v>242000</v>
      </c>
      <c r="I61" s="41">
        <f t="shared" si="26"/>
        <v>254806</v>
      </c>
      <c r="J61" s="40">
        <f t="shared" si="26"/>
        <v>511000</v>
      </c>
      <c r="K61" s="41">
        <f t="shared" si="26"/>
        <v>510438</v>
      </c>
      <c r="L61" s="40">
        <f t="shared" si="26"/>
        <v>470000</v>
      </c>
      <c r="M61" s="41">
        <f t="shared" si="26"/>
        <v>463826</v>
      </c>
      <c r="N61" s="40">
        <f t="shared" si="26"/>
        <v>0</v>
      </c>
      <c r="O61" s="41">
        <f t="shared" si="26"/>
        <v>0</v>
      </c>
      <c r="P61" s="40">
        <f t="shared" si="26"/>
        <v>1223000</v>
      </c>
      <c r="Q61" s="41">
        <f t="shared" si="26"/>
        <v>1229070</v>
      </c>
      <c r="R61" s="20">
        <f t="shared" si="16"/>
        <v>-8.0234833659491187</v>
      </c>
      <c r="S61" s="21">
        <f t="shared" si="17"/>
        <v>-9.1317652682598087</v>
      </c>
      <c r="T61" s="20">
        <f t="shared" si="18"/>
        <v>22.428021272693929</v>
      </c>
      <c r="U61" s="22">
        <f t="shared" si="19"/>
        <v>22.539336145241151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6345000</v>
      </c>
      <c r="C65" s="48">
        <f t="shared" si="30"/>
        <v>-892000</v>
      </c>
      <c r="D65" s="48">
        <f t="shared" si="30"/>
        <v>0</v>
      </c>
      <c r="E65" s="48">
        <f t="shared" si="30"/>
        <v>5453000</v>
      </c>
      <c r="F65" s="49">
        <f t="shared" si="30"/>
        <v>5453000</v>
      </c>
      <c r="G65" s="50">
        <f t="shared" si="30"/>
        <v>4347000</v>
      </c>
      <c r="H65" s="49">
        <f t="shared" si="30"/>
        <v>242000</v>
      </c>
      <c r="I65" s="50">
        <f t="shared" si="30"/>
        <v>254806</v>
      </c>
      <c r="J65" s="49">
        <f t="shared" si="30"/>
        <v>511000</v>
      </c>
      <c r="K65" s="50">
        <f t="shared" si="30"/>
        <v>510438</v>
      </c>
      <c r="L65" s="49">
        <f t="shared" si="30"/>
        <v>470000</v>
      </c>
      <c r="M65" s="51">
        <f t="shared" si="30"/>
        <v>463826</v>
      </c>
      <c r="N65" s="49">
        <f t="shared" si="30"/>
        <v>0</v>
      </c>
      <c r="O65" s="50">
        <f t="shared" si="30"/>
        <v>0</v>
      </c>
      <c r="P65" s="49">
        <f t="shared" si="30"/>
        <v>1223000</v>
      </c>
      <c r="Q65" s="50">
        <f t="shared" si="30"/>
        <v>1229070</v>
      </c>
      <c r="R65" s="34">
        <f t="shared" si="16"/>
        <v>-8.0234833659491187</v>
      </c>
      <c r="S65" s="35">
        <f t="shared" si="17"/>
        <v>-9.1317652682598087</v>
      </c>
      <c r="T65" s="34">
        <f t="shared" si="18"/>
        <v>22.428021272693929</v>
      </c>
      <c r="U65" s="35">
        <f t="shared" si="19"/>
        <v>22.539336145241151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5266000</v>
      </c>
      <c r="C8" s="36">
        <f t="shared" si="0"/>
        <v>0</v>
      </c>
      <c r="D8" s="36">
        <f t="shared" si="0"/>
        <v>0</v>
      </c>
      <c r="E8" s="36">
        <f t="shared" si="0"/>
        <v>5266000</v>
      </c>
      <c r="F8" s="37">
        <f t="shared" si="0"/>
        <v>5266000</v>
      </c>
      <c r="G8" s="38">
        <f t="shared" si="0"/>
        <v>5266000</v>
      </c>
      <c r="H8" s="37">
        <f t="shared" si="0"/>
        <v>862000</v>
      </c>
      <c r="I8" s="38">
        <f t="shared" si="0"/>
        <v>0</v>
      </c>
      <c r="J8" s="37">
        <f t="shared" si="0"/>
        <v>959000</v>
      </c>
      <c r="K8" s="38">
        <f t="shared" si="0"/>
        <v>1632993</v>
      </c>
      <c r="L8" s="37">
        <f t="shared" si="0"/>
        <v>982000</v>
      </c>
      <c r="M8" s="38">
        <f t="shared" si="0"/>
        <v>1367103</v>
      </c>
      <c r="N8" s="37">
        <f t="shared" si="0"/>
        <v>0</v>
      </c>
      <c r="O8" s="38">
        <f t="shared" si="0"/>
        <v>0</v>
      </c>
      <c r="P8" s="37">
        <f t="shared" si="0"/>
        <v>2803000</v>
      </c>
      <c r="Q8" s="38">
        <f t="shared" si="0"/>
        <v>3000096</v>
      </c>
      <c r="R8" s="16">
        <f>IF(($J8       =0),0,((($L8       -$J8       )/$J8       )*100))</f>
        <v>2.3983315954118871</v>
      </c>
      <c r="S8" s="17">
        <f>IF(($K8       =0),0,((($M8       -$K8       )/$K8       )*100))</f>
        <v>-16.28237230655612</v>
      </c>
      <c r="T8" s="16">
        <f>IF(($E8       =0),0,(($P8       /$E8       )*100))</f>
        <v>53.228256741359672</v>
      </c>
      <c r="U8" s="18">
        <f>IF(($E8       =0),0,(($Q8       /$E8       )*100))</f>
        <v>56.97105962780099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2721000</v>
      </c>
      <c r="C9" s="39">
        <f t="shared" si="2"/>
        <v>0</v>
      </c>
      <c r="D9" s="39">
        <f t="shared" si="2"/>
        <v>0</v>
      </c>
      <c r="E9" s="39">
        <f t="shared" si="2"/>
        <v>2721000</v>
      </c>
      <c r="F9" s="40">
        <f t="shared" si="2"/>
        <v>2721000</v>
      </c>
      <c r="G9" s="41">
        <f t="shared" si="2"/>
        <v>2721000</v>
      </c>
      <c r="H9" s="40">
        <f t="shared" si="2"/>
        <v>383000</v>
      </c>
      <c r="I9" s="41">
        <f t="shared" si="2"/>
        <v>0</v>
      </c>
      <c r="J9" s="40">
        <f t="shared" si="2"/>
        <v>570000</v>
      </c>
      <c r="K9" s="41">
        <f t="shared" si="2"/>
        <v>907087</v>
      </c>
      <c r="L9" s="40">
        <f t="shared" si="2"/>
        <v>434000</v>
      </c>
      <c r="M9" s="41">
        <f t="shared" si="2"/>
        <v>597721</v>
      </c>
      <c r="N9" s="40">
        <f t="shared" si="2"/>
        <v>0</v>
      </c>
      <c r="O9" s="41">
        <f t="shared" si="2"/>
        <v>0</v>
      </c>
      <c r="P9" s="40">
        <f t="shared" si="2"/>
        <v>1387000</v>
      </c>
      <c r="Q9" s="41">
        <f t="shared" si="2"/>
        <v>1504808</v>
      </c>
      <c r="R9" s="20">
        <f>IF(($J9       =0),0,((($L9       -$J9       )/$J9       )*100))</f>
        <v>-23.859649122807017</v>
      </c>
      <c r="S9" s="21">
        <f>IF(($K9       =0),0,((($M9       -$K9       )/$K9       )*100))</f>
        <v>-34.105438618346426</v>
      </c>
      <c r="T9" s="20">
        <f>IF(($E9       =0),0,(($P9       /$E9       )*100))</f>
        <v>50.973906651966196</v>
      </c>
      <c r="U9" s="22">
        <f>IF(($E9       =0),0,(($Q9       /$E9       )*100))</f>
        <v>55.303491363469313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2721000</v>
      </c>
      <c r="C16" s="42"/>
      <c r="D16" s="42"/>
      <c r="E16" s="42">
        <f t="shared" si="4"/>
        <v>2721000</v>
      </c>
      <c r="F16" s="43">
        <v>2721000</v>
      </c>
      <c r="G16" s="44">
        <v>2721000</v>
      </c>
      <c r="H16" s="43">
        <v>383000</v>
      </c>
      <c r="I16" s="44"/>
      <c r="J16" s="43">
        <v>570000</v>
      </c>
      <c r="K16" s="44">
        <v>907087</v>
      </c>
      <c r="L16" s="43">
        <v>434000</v>
      </c>
      <c r="M16" s="44">
        <v>597721</v>
      </c>
      <c r="N16" s="43"/>
      <c r="O16" s="44"/>
      <c r="P16" s="43">
        <f t="shared" si="5"/>
        <v>1387000</v>
      </c>
      <c r="Q16" s="44">
        <f t="shared" si="6"/>
        <v>1504808</v>
      </c>
      <c r="R16" s="24">
        <f t="shared" si="7"/>
        <v>-23.859649122807017</v>
      </c>
      <c r="S16" s="25">
        <f t="shared" si="8"/>
        <v>-34.105438618346426</v>
      </c>
      <c r="T16" s="24">
        <f t="shared" si="9"/>
        <v>50.973906651966196</v>
      </c>
      <c r="U16" s="26">
        <f t="shared" si="10"/>
        <v>55.303491363469313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2545000</v>
      </c>
      <c r="C28" s="39">
        <f t="shared" si="11"/>
        <v>0</v>
      </c>
      <c r="D28" s="39">
        <f t="shared" si="11"/>
        <v>0</v>
      </c>
      <c r="E28" s="39">
        <f t="shared" si="11"/>
        <v>2545000</v>
      </c>
      <c r="F28" s="40">
        <f t="shared" si="11"/>
        <v>2545000</v>
      </c>
      <c r="G28" s="41">
        <f t="shared" si="11"/>
        <v>2545000</v>
      </c>
      <c r="H28" s="40">
        <f t="shared" si="11"/>
        <v>479000</v>
      </c>
      <c r="I28" s="41">
        <f t="shared" si="11"/>
        <v>0</v>
      </c>
      <c r="J28" s="40">
        <f t="shared" si="11"/>
        <v>389000</v>
      </c>
      <c r="K28" s="41">
        <f t="shared" si="11"/>
        <v>725906</v>
      </c>
      <c r="L28" s="40">
        <f t="shared" si="11"/>
        <v>548000</v>
      </c>
      <c r="M28" s="41">
        <f t="shared" si="11"/>
        <v>769382</v>
      </c>
      <c r="N28" s="40">
        <f t="shared" si="11"/>
        <v>0</v>
      </c>
      <c r="O28" s="41">
        <f t="shared" si="11"/>
        <v>0</v>
      </c>
      <c r="P28" s="40">
        <f t="shared" si="11"/>
        <v>1416000</v>
      </c>
      <c r="Q28" s="41">
        <f t="shared" si="11"/>
        <v>1495288</v>
      </c>
      <c r="R28" s="20">
        <f t="shared" si="7"/>
        <v>40.874035989717221</v>
      </c>
      <c r="S28" s="21">
        <f t="shared" si="8"/>
        <v>5.9892052138982184</v>
      </c>
      <c r="T28" s="20">
        <f t="shared" si="9"/>
        <v>55.6385068762279</v>
      </c>
      <c r="U28" s="22">
        <f t="shared" si="10"/>
        <v>58.753948919449904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92000</v>
      </c>
      <c r="I31" s="44"/>
      <c r="J31" s="43">
        <v>150000</v>
      </c>
      <c r="K31" s="44">
        <v>239346</v>
      </c>
      <c r="L31" s="43">
        <v>50000</v>
      </c>
      <c r="M31" s="44">
        <v>193985</v>
      </c>
      <c r="N31" s="43"/>
      <c r="O31" s="44"/>
      <c r="P31" s="43">
        <f t="shared" si="5"/>
        <v>292000</v>
      </c>
      <c r="Q31" s="44">
        <f t="shared" si="6"/>
        <v>433331</v>
      </c>
      <c r="R31" s="24">
        <f t="shared" si="7"/>
        <v>-66.666666666666657</v>
      </c>
      <c r="S31" s="25">
        <f t="shared" si="8"/>
        <v>-18.95206103298154</v>
      </c>
      <c r="T31" s="24">
        <f t="shared" si="9"/>
        <v>29.2</v>
      </c>
      <c r="U31" s="26">
        <f t="shared" si="10"/>
        <v>43.333100000000002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1545000</v>
      </c>
      <c r="C33" s="42"/>
      <c r="D33" s="42"/>
      <c r="E33" s="42">
        <f t="shared" si="4"/>
        <v>1545000</v>
      </c>
      <c r="F33" s="43">
        <v>1545000</v>
      </c>
      <c r="G33" s="44">
        <v>1545000</v>
      </c>
      <c r="H33" s="43">
        <v>387000</v>
      </c>
      <c r="I33" s="44"/>
      <c r="J33" s="43">
        <v>239000</v>
      </c>
      <c r="K33" s="44">
        <v>486560</v>
      </c>
      <c r="L33" s="43">
        <v>498000</v>
      </c>
      <c r="M33" s="44">
        <v>575397</v>
      </c>
      <c r="N33" s="43"/>
      <c r="O33" s="44"/>
      <c r="P33" s="43">
        <f t="shared" si="5"/>
        <v>1124000</v>
      </c>
      <c r="Q33" s="44">
        <f t="shared" si="6"/>
        <v>1061957</v>
      </c>
      <c r="R33" s="24">
        <f t="shared" si="7"/>
        <v>108.36820083682008</v>
      </c>
      <c r="S33" s="25">
        <f t="shared" si="8"/>
        <v>18.258179875041105</v>
      </c>
      <c r="T33" s="24">
        <f t="shared" si="9"/>
        <v>72.750809061488681</v>
      </c>
      <c r="U33" s="26">
        <f t="shared" si="10"/>
        <v>68.735080906148866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1591000</v>
      </c>
      <c r="C43" s="45">
        <f t="shared" si="20"/>
        <v>0</v>
      </c>
      <c r="D43" s="45">
        <f t="shared" si="20"/>
        <v>0</v>
      </c>
      <c r="E43" s="45">
        <f t="shared" si="20"/>
        <v>1591000</v>
      </c>
      <c r="F43" s="46">
        <f t="shared" si="20"/>
        <v>1591000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1591000</v>
      </c>
      <c r="C56" s="39">
        <f t="shared" si="24"/>
        <v>0</v>
      </c>
      <c r="D56" s="39">
        <f t="shared" si="24"/>
        <v>0</v>
      </c>
      <c r="E56" s="39">
        <f t="shared" si="24"/>
        <v>1591000</v>
      </c>
      <c r="F56" s="40">
        <f t="shared" si="24"/>
        <v>1591000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1591000</v>
      </c>
      <c r="C59" s="42"/>
      <c r="D59" s="42"/>
      <c r="E59" s="42">
        <f t="shared" si="13"/>
        <v>1591000</v>
      </c>
      <c r="F59" s="43">
        <v>1591000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6857000</v>
      </c>
      <c r="C61" s="39">
        <f t="shared" si="26"/>
        <v>0</v>
      </c>
      <c r="D61" s="39">
        <f t="shared" si="26"/>
        <v>0</v>
      </c>
      <c r="E61" s="39">
        <f t="shared" si="26"/>
        <v>6857000</v>
      </c>
      <c r="F61" s="40">
        <f t="shared" si="26"/>
        <v>6857000</v>
      </c>
      <c r="G61" s="41">
        <f t="shared" si="26"/>
        <v>5266000</v>
      </c>
      <c r="H61" s="40">
        <f t="shared" si="26"/>
        <v>862000</v>
      </c>
      <c r="I61" s="41">
        <f t="shared" si="26"/>
        <v>0</v>
      </c>
      <c r="J61" s="40">
        <f t="shared" si="26"/>
        <v>959000</v>
      </c>
      <c r="K61" s="41">
        <f t="shared" si="26"/>
        <v>1632993</v>
      </c>
      <c r="L61" s="40">
        <f t="shared" si="26"/>
        <v>982000</v>
      </c>
      <c r="M61" s="41">
        <f t="shared" si="26"/>
        <v>1367103</v>
      </c>
      <c r="N61" s="40">
        <f t="shared" si="26"/>
        <v>0</v>
      </c>
      <c r="O61" s="41">
        <f t="shared" si="26"/>
        <v>0</v>
      </c>
      <c r="P61" s="40">
        <f t="shared" si="26"/>
        <v>2803000</v>
      </c>
      <c r="Q61" s="41">
        <f t="shared" si="26"/>
        <v>3000096</v>
      </c>
      <c r="R61" s="20">
        <f t="shared" si="16"/>
        <v>2.3983315954118871</v>
      </c>
      <c r="S61" s="21">
        <f t="shared" si="17"/>
        <v>-16.28237230655612</v>
      </c>
      <c r="T61" s="20">
        <f t="shared" si="18"/>
        <v>40.877934956978265</v>
      </c>
      <c r="U61" s="22">
        <f t="shared" si="19"/>
        <v>43.752311506489718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6857000</v>
      </c>
      <c r="C65" s="48">
        <f t="shared" si="30"/>
        <v>0</v>
      </c>
      <c r="D65" s="48">
        <f t="shared" si="30"/>
        <v>0</v>
      </c>
      <c r="E65" s="48">
        <f t="shared" si="30"/>
        <v>6857000</v>
      </c>
      <c r="F65" s="49">
        <f t="shared" si="30"/>
        <v>6857000</v>
      </c>
      <c r="G65" s="50">
        <f t="shared" si="30"/>
        <v>5266000</v>
      </c>
      <c r="H65" s="49">
        <f t="shared" si="30"/>
        <v>862000</v>
      </c>
      <c r="I65" s="50">
        <f t="shared" si="30"/>
        <v>0</v>
      </c>
      <c r="J65" s="49">
        <f t="shared" si="30"/>
        <v>959000</v>
      </c>
      <c r="K65" s="50">
        <f t="shared" si="30"/>
        <v>1632993</v>
      </c>
      <c r="L65" s="49">
        <f t="shared" si="30"/>
        <v>982000</v>
      </c>
      <c r="M65" s="51">
        <f t="shared" si="30"/>
        <v>1367103</v>
      </c>
      <c r="N65" s="49">
        <f t="shared" si="30"/>
        <v>0</v>
      </c>
      <c r="O65" s="50">
        <f t="shared" si="30"/>
        <v>0</v>
      </c>
      <c r="P65" s="49">
        <f t="shared" si="30"/>
        <v>2803000</v>
      </c>
      <c r="Q65" s="50">
        <f t="shared" si="30"/>
        <v>3000096</v>
      </c>
      <c r="R65" s="34">
        <f t="shared" si="16"/>
        <v>2.3983315954118871</v>
      </c>
      <c r="S65" s="35">
        <f t="shared" si="17"/>
        <v>-16.28237230655612</v>
      </c>
      <c r="T65" s="34">
        <f t="shared" si="18"/>
        <v>40.877934956978265</v>
      </c>
      <c r="U65" s="35">
        <f t="shared" si="19"/>
        <v>43.752311506489718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4359000</v>
      </c>
      <c r="C8" s="36">
        <f t="shared" si="0"/>
        <v>-562000</v>
      </c>
      <c r="D8" s="36">
        <f t="shared" si="0"/>
        <v>0</v>
      </c>
      <c r="E8" s="36">
        <f t="shared" si="0"/>
        <v>3797000</v>
      </c>
      <c r="F8" s="37">
        <f t="shared" si="0"/>
        <v>3797000</v>
      </c>
      <c r="G8" s="38">
        <f t="shared" si="0"/>
        <v>3797000</v>
      </c>
      <c r="H8" s="37">
        <f t="shared" si="0"/>
        <v>250000</v>
      </c>
      <c r="I8" s="38">
        <f t="shared" si="0"/>
        <v>212979</v>
      </c>
      <c r="J8" s="37">
        <f t="shared" si="0"/>
        <v>899000</v>
      </c>
      <c r="K8" s="38">
        <f t="shared" si="0"/>
        <v>1063232</v>
      </c>
      <c r="L8" s="37">
        <f t="shared" si="0"/>
        <v>961000</v>
      </c>
      <c r="M8" s="38">
        <f t="shared" si="0"/>
        <v>947801</v>
      </c>
      <c r="N8" s="37">
        <f t="shared" si="0"/>
        <v>0</v>
      </c>
      <c r="O8" s="38">
        <f t="shared" si="0"/>
        <v>0</v>
      </c>
      <c r="P8" s="37">
        <f t="shared" si="0"/>
        <v>2110000</v>
      </c>
      <c r="Q8" s="38">
        <f t="shared" si="0"/>
        <v>2224012</v>
      </c>
      <c r="R8" s="16">
        <f>IF(($J8       =0),0,((($L8       -$J8       )/$J8       )*100))</f>
        <v>6.8965517241379306</v>
      </c>
      <c r="S8" s="17">
        <f>IF(($K8       =0),0,((($M8       -$K8       )/$K8       )*100))</f>
        <v>-10.856614548847288</v>
      </c>
      <c r="T8" s="16">
        <f>IF(($E8       =0),0,(($P8       /$E8       )*100))</f>
        <v>55.570186989728732</v>
      </c>
      <c r="U8" s="18">
        <f>IF(($E8       =0),0,(($Q8       /$E8       )*100))</f>
        <v>58.572873321042927</v>
      </c>
      <c r="V8" s="37">
        <f t="shared" ref="V8:W8" si="1">+V9+V28</f>
        <v>28000</v>
      </c>
      <c r="W8" s="38">
        <f t="shared" si="1"/>
        <v>28000</v>
      </c>
    </row>
    <row r="9" spans="1:23" x14ac:dyDescent="0.2">
      <c r="A9" s="19" t="s">
        <v>35</v>
      </c>
      <c r="B9" s="39">
        <f t="shared" ref="B9:Q9" si="2">SUM(B10:B27)</f>
        <v>2156000</v>
      </c>
      <c r="C9" s="39">
        <f t="shared" si="2"/>
        <v>-322000</v>
      </c>
      <c r="D9" s="39">
        <f t="shared" si="2"/>
        <v>0</v>
      </c>
      <c r="E9" s="39">
        <f t="shared" si="2"/>
        <v>1834000</v>
      </c>
      <c r="F9" s="40">
        <f t="shared" si="2"/>
        <v>1834000</v>
      </c>
      <c r="G9" s="41">
        <f t="shared" si="2"/>
        <v>1834000</v>
      </c>
      <c r="H9" s="40">
        <f t="shared" si="2"/>
        <v>143000</v>
      </c>
      <c r="I9" s="41">
        <f t="shared" si="2"/>
        <v>142544</v>
      </c>
      <c r="J9" s="40">
        <f t="shared" si="2"/>
        <v>397000</v>
      </c>
      <c r="K9" s="41">
        <f t="shared" si="2"/>
        <v>476026</v>
      </c>
      <c r="L9" s="40">
        <f t="shared" si="2"/>
        <v>235000</v>
      </c>
      <c r="M9" s="41">
        <f t="shared" si="2"/>
        <v>234556</v>
      </c>
      <c r="N9" s="40">
        <f t="shared" si="2"/>
        <v>0</v>
      </c>
      <c r="O9" s="41">
        <f t="shared" si="2"/>
        <v>0</v>
      </c>
      <c r="P9" s="40">
        <f t="shared" si="2"/>
        <v>775000</v>
      </c>
      <c r="Q9" s="41">
        <f t="shared" si="2"/>
        <v>853126</v>
      </c>
      <c r="R9" s="20">
        <f>IF(($J9       =0),0,((($L9       -$J9       )/$J9       )*100))</f>
        <v>-40.806045340050382</v>
      </c>
      <c r="S9" s="21">
        <f>IF(($K9       =0),0,((($M9       -$K9       )/$K9       )*100))</f>
        <v>-50.72622083667698</v>
      </c>
      <c r="T9" s="20">
        <f>IF(($E9       =0),0,(($P9       /$E9       )*100))</f>
        <v>42.257360959651038</v>
      </c>
      <c r="U9" s="22">
        <f>IF(($E9       =0),0,(($Q9       /$E9       )*100))</f>
        <v>46.517230098146129</v>
      </c>
      <c r="V9" s="40">
        <f t="shared" ref="V9:W9" si="3">SUM(V10:V27)</f>
        <v>28000</v>
      </c>
      <c r="W9" s="41">
        <f t="shared" si="3"/>
        <v>28000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2156000</v>
      </c>
      <c r="C16" s="42">
        <v>-322000</v>
      </c>
      <c r="D16" s="42"/>
      <c r="E16" s="42">
        <f t="shared" si="4"/>
        <v>1834000</v>
      </c>
      <c r="F16" s="43">
        <v>1834000</v>
      </c>
      <c r="G16" s="44">
        <v>1834000</v>
      </c>
      <c r="H16" s="43">
        <v>143000</v>
      </c>
      <c r="I16" s="44">
        <v>142544</v>
      </c>
      <c r="J16" s="43">
        <v>397000</v>
      </c>
      <c r="K16" s="44">
        <v>476026</v>
      </c>
      <c r="L16" s="43">
        <v>235000</v>
      </c>
      <c r="M16" s="44">
        <v>234556</v>
      </c>
      <c r="N16" s="43"/>
      <c r="O16" s="44"/>
      <c r="P16" s="43">
        <f t="shared" si="5"/>
        <v>775000</v>
      </c>
      <c r="Q16" s="44">
        <f t="shared" si="6"/>
        <v>853126</v>
      </c>
      <c r="R16" s="24">
        <f t="shared" si="7"/>
        <v>-40.806045340050382</v>
      </c>
      <c r="S16" s="25">
        <f t="shared" si="8"/>
        <v>-50.72622083667698</v>
      </c>
      <c r="T16" s="24">
        <f t="shared" si="9"/>
        <v>42.257360959651038</v>
      </c>
      <c r="U16" s="26">
        <f t="shared" si="10"/>
        <v>46.517230098146129</v>
      </c>
      <c r="V16" s="43">
        <v>28000</v>
      </c>
      <c r="W16" s="44">
        <v>28000</v>
      </c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2203000</v>
      </c>
      <c r="C28" s="39">
        <f t="shared" si="11"/>
        <v>-240000</v>
      </c>
      <c r="D28" s="39">
        <f t="shared" si="11"/>
        <v>0</v>
      </c>
      <c r="E28" s="39">
        <f t="shared" si="11"/>
        <v>1963000</v>
      </c>
      <c r="F28" s="40">
        <f t="shared" si="11"/>
        <v>1963000</v>
      </c>
      <c r="G28" s="41">
        <f t="shared" si="11"/>
        <v>1963000</v>
      </c>
      <c r="H28" s="40">
        <f t="shared" si="11"/>
        <v>107000</v>
      </c>
      <c r="I28" s="41">
        <f t="shared" si="11"/>
        <v>70435</v>
      </c>
      <c r="J28" s="40">
        <f t="shared" si="11"/>
        <v>502000</v>
      </c>
      <c r="K28" s="41">
        <f t="shared" si="11"/>
        <v>587206</v>
      </c>
      <c r="L28" s="40">
        <f t="shared" si="11"/>
        <v>726000</v>
      </c>
      <c r="M28" s="41">
        <f t="shared" si="11"/>
        <v>713245</v>
      </c>
      <c r="N28" s="40">
        <f t="shared" si="11"/>
        <v>0</v>
      </c>
      <c r="O28" s="41">
        <f t="shared" si="11"/>
        <v>0</v>
      </c>
      <c r="P28" s="40">
        <f t="shared" si="11"/>
        <v>1335000</v>
      </c>
      <c r="Q28" s="41">
        <f t="shared" si="11"/>
        <v>1370886</v>
      </c>
      <c r="R28" s="20">
        <f t="shared" si="7"/>
        <v>44.621513944223103</v>
      </c>
      <c r="S28" s="21">
        <f t="shared" si="8"/>
        <v>21.464188036225789</v>
      </c>
      <c r="T28" s="20">
        <f t="shared" si="9"/>
        <v>68.00815078960774</v>
      </c>
      <c r="U28" s="22">
        <f t="shared" si="10"/>
        <v>69.836271013754455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107000</v>
      </c>
      <c r="I31" s="44">
        <v>69960</v>
      </c>
      <c r="J31" s="43">
        <v>119000</v>
      </c>
      <c r="K31" s="44">
        <v>203109</v>
      </c>
      <c r="L31" s="43">
        <v>169000</v>
      </c>
      <c r="M31" s="44">
        <v>169620</v>
      </c>
      <c r="N31" s="43"/>
      <c r="O31" s="44"/>
      <c r="P31" s="43">
        <f t="shared" si="5"/>
        <v>395000</v>
      </c>
      <c r="Q31" s="44">
        <f t="shared" si="6"/>
        <v>442689</v>
      </c>
      <c r="R31" s="24">
        <f t="shared" si="7"/>
        <v>42.016806722689076</v>
      </c>
      <c r="S31" s="25">
        <f t="shared" si="8"/>
        <v>-16.488191069819653</v>
      </c>
      <c r="T31" s="24">
        <f t="shared" si="9"/>
        <v>39.5</v>
      </c>
      <c r="U31" s="26">
        <f t="shared" si="10"/>
        <v>44.268900000000002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1203000</v>
      </c>
      <c r="C33" s="42">
        <v>-240000</v>
      </c>
      <c r="D33" s="42"/>
      <c r="E33" s="42">
        <f t="shared" si="4"/>
        <v>963000</v>
      </c>
      <c r="F33" s="43">
        <v>963000</v>
      </c>
      <c r="G33" s="44">
        <v>963000</v>
      </c>
      <c r="H33" s="43"/>
      <c r="I33" s="44">
        <v>475</v>
      </c>
      <c r="J33" s="43">
        <v>383000</v>
      </c>
      <c r="K33" s="44">
        <v>384097</v>
      </c>
      <c r="L33" s="43">
        <v>557000</v>
      </c>
      <c r="M33" s="44">
        <v>543625</v>
      </c>
      <c r="N33" s="43"/>
      <c r="O33" s="44"/>
      <c r="P33" s="43">
        <f t="shared" si="5"/>
        <v>940000</v>
      </c>
      <c r="Q33" s="44">
        <f t="shared" si="6"/>
        <v>928197</v>
      </c>
      <c r="R33" s="24">
        <f t="shared" si="7"/>
        <v>45.430809399477809</v>
      </c>
      <c r="S33" s="25">
        <f t="shared" si="8"/>
        <v>41.533258525841127</v>
      </c>
      <c r="T33" s="24">
        <f t="shared" si="9"/>
        <v>97.611630321910695</v>
      </c>
      <c r="U33" s="26">
        <f t="shared" si="10"/>
        <v>96.385981308411218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1506000</v>
      </c>
      <c r="C43" s="45">
        <f t="shared" si="20"/>
        <v>0</v>
      </c>
      <c r="D43" s="45">
        <f t="shared" si="20"/>
        <v>0</v>
      </c>
      <c r="E43" s="45">
        <f t="shared" si="20"/>
        <v>1506000</v>
      </c>
      <c r="F43" s="46">
        <f t="shared" si="20"/>
        <v>1506000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1506000</v>
      </c>
      <c r="C56" s="39">
        <f t="shared" si="24"/>
        <v>0</v>
      </c>
      <c r="D56" s="39">
        <f t="shared" si="24"/>
        <v>0</v>
      </c>
      <c r="E56" s="39">
        <f t="shared" si="24"/>
        <v>1506000</v>
      </c>
      <c r="F56" s="40">
        <f t="shared" si="24"/>
        <v>1506000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1506000</v>
      </c>
      <c r="C59" s="42"/>
      <c r="D59" s="42"/>
      <c r="E59" s="42">
        <f t="shared" si="13"/>
        <v>1506000</v>
      </c>
      <c r="F59" s="43">
        <v>1506000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5865000</v>
      </c>
      <c r="C61" s="39">
        <f t="shared" si="26"/>
        <v>-562000</v>
      </c>
      <c r="D61" s="39">
        <f t="shared" si="26"/>
        <v>0</v>
      </c>
      <c r="E61" s="39">
        <f t="shared" si="26"/>
        <v>5303000</v>
      </c>
      <c r="F61" s="40">
        <f t="shared" si="26"/>
        <v>5303000</v>
      </c>
      <c r="G61" s="41">
        <f t="shared" si="26"/>
        <v>3797000</v>
      </c>
      <c r="H61" s="40">
        <f t="shared" si="26"/>
        <v>250000</v>
      </c>
      <c r="I61" s="41">
        <f t="shared" si="26"/>
        <v>212979</v>
      </c>
      <c r="J61" s="40">
        <f t="shared" si="26"/>
        <v>899000</v>
      </c>
      <c r="K61" s="41">
        <f t="shared" si="26"/>
        <v>1063232</v>
      </c>
      <c r="L61" s="40">
        <f t="shared" si="26"/>
        <v>961000</v>
      </c>
      <c r="M61" s="41">
        <f t="shared" si="26"/>
        <v>947801</v>
      </c>
      <c r="N61" s="40">
        <f t="shared" si="26"/>
        <v>0</v>
      </c>
      <c r="O61" s="41">
        <f t="shared" si="26"/>
        <v>0</v>
      </c>
      <c r="P61" s="40">
        <f t="shared" si="26"/>
        <v>2110000</v>
      </c>
      <c r="Q61" s="41">
        <f t="shared" si="26"/>
        <v>2224012</v>
      </c>
      <c r="R61" s="20">
        <f t="shared" si="16"/>
        <v>6.8965517241379306</v>
      </c>
      <c r="S61" s="21">
        <f t="shared" si="17"/>
        <v>-10.856614548847288</v>
      </c>
      <c r="T61" s="20">
        <f t="shared" si="18"/>
        <v>39.78879879313596</v>
      </c>
      <c r="U61" s="22">
        <f t="shared" si="19"/>
        <v>41.938751650009429</v>
      </c>
      <c r="V61" s="40">
        <f t="shared" ref="V61:W61" si="27">+V8+V43</f>
        <v>28000</v>
      </c>
      <c r="W61" s="41">
        <f t="shared" si="27"/>
        <v>28000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5865000</v>
      </c>
      <c r="C65" s="48">
        <f t="shared" si="30"/>
        <v>-562000</v>
      </c>
      <c r="D65" s="48">
        <f t="shared" si="30"/>
        <v>0</v>
      </c>
      <c r="E65" s="48">
        <f t="shared" si="30"/>
        <v>5303000</v>
      </c>
      <c r="F65" s="49">
        <f t="shared" si="30"/>
        <v>5303000</v>
      </c>
      <c r="G65" s="50">
        <f t="shared" si="30"/>
        <v>3797000</v>
      </c>
      <c r="H65" s="49">
        <f t="shared" si="30"/>
        <v>250000</v>
      </c>
      <c r="I65" s="50">
        <f t="shared" si="30"/>
        <v>212979</v>
      </c>
      <c r="J65" s="49">
        <f t="shared" si="30"/>
        <v>899000</v>
      </c>
      <c r="K65" s="50">
        <f t="shared" si="30"/>
        <v>1063232</v>
      </c>
      <c r="L65" s="49">
        <f t="shared" si="30"/>
        <v>961000</v>
      </c>
      <c r="M65" s="51">
        <f t="shared" si="30"/>
        <v>947801</v>
      </c>
      <c r="N65" s="49">
        <f t="shared" si="30"/>
        <v>0</v>
      </c>
      <c r="O65" s="50">
        <f t="shared" si="30"/>
        <v>0</v>
      </c>
      <c r="P65" s="49">
        <f t="shared" si="30"/>
        <v>2110000</v>
      </c>
      <c r="Q65" s="50">
        <f t="shared" si="30"/>
        <v>2224012</v>
      </c>
      <c r="R65" s="34">
        <f t="shared" si="16"/>
        <v>6.8965517241379306</v>
      </c>
      <c r="S65" s="35">
        <f t="shared" si="17"/>
        <v>-10.856614548847288</v>
      </c>
      <c r="T65" s="34">
        <f t="shared" si="18"/>
        <v>39.78879879313596</v>
      </c>
      <c r="U65" s="35">
        <f t="shared" si="19"/>
        <v>41.938751650009429</v>
      </c>
      <c r="V65" s="49">
        <f>+V61+V62</f>
        <v>28000</v>
      </c>
      <c r="W65" s="50">
        <f>+W61+W62</f>
        <v>28000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29250000</v>
      </c>
      <c r="C8" s="36">
        <f t="shared" si="0"/>
        <v>-74000</v>
      </c>
      <c r="D8" s="36">
        <f t="shared" si="0"/>
        <v>0</v>
      </c>
      <c r="E8" s="36">
        <f t="shared" si="0"/>
        <v>29176000</v>
      </c>
      <c r="F8" s="37">
        <f t="shared" si="0"/>
        <v>29176000</v>
      </c>
      <c r="G8" s="38">
        <f t="shared" si="0"/>
        <v>29176000</v>
      </c>
      <c r="H8" s="37">
        <f t="shared" si="0"/>
        <v>4087000</v>
      </c>
      <c r="I8" s="38">
        <f t="shared" si="0"/>
        <v>3642080</v>
      </c>
      <c r="J8" s="37">
        <f t="shared" si="0"/>
        <v>8789000</v>
      </c>
      <c r="K8" s="38">
        <f t="shared" si="0"/>
        <v>9223286</v>
      </c>
      <c r="L8" s="37">
        <f t="shared" si="0"/>
        <v>12180000</v>
      </c>
      <c r="M8" s="38">
        <f t="shared" si="0"/>
        <v>11416650</v>
      </c>
      <c r="N8" s="37">
        <f t="shared" si="0"/>
        <v>0</v>
      </c>
      <c r="O8" s="38">
        <f t="shared" si="0"/>
        <v>0</v>
      </c>
      <c r="P8" s="37">
        <f t="shared" si="0"/>
        <v>25056000</v>
      </c>
      <c r="Q8" s="38">
        <f t="shared" si="0"/>
        <v>24282016</v>
      </c>
      <c r="R8" s="16">
        <f>IF(($J8       =0),0,((($L8       -$J8       )/$J8       )*100))</f>
        <v>38.582318807600409</v>
      </c>
      <c r="S8" s="17">
        <f>IF(($K8       =0),0,((($M8       -$K8       )/$K8       )*100))</f>
        <v>23.780721968287658</v>
      </c>
      <c r="T8" s="16">
        <f>IF(($E8       =0),0,(($P8       /$E8       )*100))</f>
        <v>85.878804496846726</v>
      </c>
      <c r="U8" s="18">
        <f>IF(($E8       =0),0,(($Q8       /$E8       )*100))</f>
        <v>83.225993967644641</v>
      </c>
      <c r="V8" s="37">
        <f t="shared" ref="V8:W8" si="1">+V9+V28</f>
        <v>1145000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26061000</v>
      </c>
      <c r="C9" s="39">
        <f t="shared" si="2"/>
        <v>-74000</v>
      </c>
      <c r="D9" s="39">
        <f t="shared" si="2"/>
        <v>0</v>
      </c>
      <c r="E9" s="39">
        <f t="shared" si="2"/>
        <v>25987000</v>
      </c>
      <c r="F9" s="40">
        <f t="shared" si="2"/>
        <v>25987000</v>
      </c>
      <c r="G9" s="41">
        <f t="shared" si="2"/>
        <v>25987000</v>
      </c>
      <c r="H9" s="40">
        <f t="shared" si="2"/>
        <v>2966000</v>
      </c>
      <c r="I9" s="41">
        <f t="shared" si="2"/>
        <v>2120766</v>
      </c>
      <c r="J9" s="40">
        <f t="shared" si="2"/>
        <v>7886000</v>
      </c>
      <c r="K9" s="41">
        <f t="shared" si="2"/>
        <v>8319498</v>
      </c>
      <c r="L9" s="40">
        <f t="shared" si="2"/>
        <v>12092000</v>
      </c>
      <c r="M9" s="41">
        <f t="shared" si="2"/>
        <v>11283374</v>
      </c>
      <c r="N9" s="40">
        <f t="shared" si="2"/>
        <v>0</v>
      </c>
      <c r="O9" s="41">
        <f t="shared" si="2"/>
        <v>0</v>
      </c>
      <c r="P9" s="40">
        <f t="shared" si="2"/>
        <v>22944000</v>
      </c>
      <c r="Q9" s="41">
        <f t="shared" si="2"/>
        <v>21723638</v>
      </c>
      <c r="R9" s="20">
        <f>IF(($J9       =0),0,((($L9       -$J9       )/$J9       )*100))</f>
        <v>53.335024093329949</v>
      </c>
      <c r="S9" s="21">
        <f>IF(($K9       =0),0,((($M9       -$K9       )/$K9       )*100))</f>
        <v>35.625659144337796</v>
      </c>
      <c r="T9" s="20">
        <f>IF(($E9       =0),0,(($P9       /$E9       )*100))</f>
        <v>88.290298995651668</v>
      </c>
      <c r="U9" s="22">
        <f>IF(($E9       =0),0,(($Q9       /$E9       )*100))</f>
        <v>83.594250971639667</v>
      </c>
      <c r="V9" s="40">
        <f t="shared" ref="V9:W9" si="3">SUM(V10:V27)</f>
        <v>1145000</v>
      </c>
      <c r="W9" s="41">
        <f t="shared" si="3"/>
        <v>0</v>
      </c>
    </row>
    <row r="10" spans="1:23" x14ac:dyDescent="0.2">
      <c r="A10" s="23" t="s">
        <v>36</v>
      </c>
      <c r="B10" s="42">
        <v>24210000</v>
      </c>
      <c r="C10" s="42">
        <v>-74000</v>
      </c>
      <c r="D10" s="42"/>
      <c r="E10" s="42">
        <f t="shared" ref="E10:E41" si="4">$B10      +$C10      +$D10</f>
        <v>24136000</v>
      </c>
      <c r="F10" s="43">
        <v>24136000</v>
      </c>
      <c r="G10" s="44">
        <v>24136000</v>
      </c>
      <c r="H10" s="43">
        <v>1966000</v>
      </c>
      <c r="I10" s="44">
        <v>2120766</v>
      </c>
      <c r="J10" s="43">
        <v>7886000</v>
      </c>
      <c r="K10" s="44">
        <v>8069499</v>
      </c>
      <c r="L10" s="43">
        <v>12092000</v>
      </c>
      <c r="M10" s="44">
        <v>11533374</v>
      </c>
      <c r="N10" s="43"/>
      <c r="O10" s="44"/>
      <c r="P10" s="43">
        <f t="shared" ref="P10:P41" si="5">$H10      +$J10      +$L10      +$N10</f>
        <v>21944000</v>
      </c>
      <c r="Q10" s="44">
        <f t="shared" ref="Q10:Q41" si="6">$I10      +$K10      +$M10      +$O10</f>
        <v>21723639</v>
      </c>
      <c r="R10" s="24">
        <f t="shared" ref="R10:R41" si="7">IF(($J10      =0),0,((($L10      -$J10      )/$J10      )*100))</f>
        <v>53.335024093329949</v>
      </c>
      <c r="S10" s="25">
        <f t="shared" ref="S10:S41" si="8">IF(($K10      =0),0,((($M10      -$K10      )/$K10      )*100))</f>
        <v>42.925527346865024</v>
      </c>
      <c r="T10" s="24">
        <f t="shared" ref="T10:T41" si="9">IF(($E10      =0),0,(($P10      /$E10      )*100))</f>
        <v>90.918130593304596</v>
      </c>
      <c r="U10" s="26">
        <f t="shared" ref="U10:U41" si="10">IF(($E10      =0),0,(($Q10      /$E10      )*100))</f>
        <v>90.005133410672855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1851000</v>
      </c>
      <c r="C13" s="42"/>
      <c r="D13" s="42"/>
      <c r="E13" s="42">
        <f t="shared" si="4"/>
        <v>1851000</v>
      </c>
      <c r="F13" s="43">
        <v>1851000</v>
      </c>
      <c r="G13" s="44">
        <v>1851000</v>
      </c>
      <c r="H13" s="43">
        <v>1000000</v>
      </c>
      <c r="I13" s="44"/>
      <c r="J13" s="43"/>
      <c r="K13" s="44">
        <v>249999</v>
      </c>
      <c r="L13" s="43"/>
      <c r="M13" s="44">
        <v>-250000</v>
      </c>
      <c r="N13" s="43"/>
      <c r="O13" s="44"/>
      <c r="P13" s="43">
        <f t="shared" si="5"/>
        <v>1000000</v>
      </c>
      <c r="Q13" s="44">
        <f t="shared" si="6"/>
        <v>-1</v>
      </c>
      <c r="R13" s="24">
        <f t="shared" si="7"/>
        <v>0</v>
      </c>
      <c r="S13" s="25">
        <f t="shared" si="8"/>
        <v>-200.00040000160001</v>
      </c>
      <c r="T13" s="24">
        <f t="shared" si="9"/>
        <v>54.024851431658561</v>
      </c>
      <c r="U13" s="26">
        <f t="shared" si="10"/>
        <v>-5.4024851431658559E-5</v>
      </c>
      <c r="V13" s="43">
        <v>1145000</v>
      </c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3189000</v>
      </c>
      <c r="C28" s="39">
        <f t="shared" si="11"/>
        <v>0</v>
      </c>
      <c r="D28" s="39">
        <f t="shared" si="11"/>
        <v>0</v>
      </c>
      <c r="E28" s="39">
        <f t="shared" si="11"/>
        <v>3189000</v>
      </c>
      <c r="F28" s="40">
        <f t="shared" si="11"/>
        <v>3189000</v>
      </c>
      <c r="G28" s="41">
        <f t="shared" si="11"/>
        <v>3189000</v>
      </c>
      <c r="H28" s="40">
        <f t="shared" si="11"/>
        <v>1121000</v>
      </c>
      <c r="I28" s="41">
        <f t="shared" si="11"/>
        <v>1521314</v>
      </c>
      <c r="J28" s="40">
        <f t="shared" si="11"/>
        <v>903000</v>
      </c>
      <c r="K28" s="41">
        <f t="shared" si="11"/>
        <v>903788</v>
      </c>
      <c r="L28" s="40">
        <f t="shared" si="11"/>
        <v>88000</v>
      </c>
      <c r="M28" s="41">
        <f t="shared" si="11"/>
        <v>133276</v>
      </c>
      <c r="N28" s="40">
        <f t="shared" si="11"/>
        <v>0</v>
      </c>
      <c r="O28" s="41">
        <f t="shared" si="11"/>
        <v>0</v>
      </c>
      <c r="P28" s="40">
        <f t="shared" si="11"/>
        <v>2112000</v>
      </c>
      <c r="Q28" s="41">
        <f t="shared" si="11"/>
        <v>2558378</v>
      </c>
      <c r="R28" s="20">
        <f t="shared" si="7"/>
        <v>-90.2547065337763</v>
      </c>
      <c r="S28" s="21">
        <f t="shared" si="8"/>
        <v>-85.25362142449336</v>
      </c>
      <c r="T28" s="20">
        <f t="shared" si="9"/>
        <v>66.227657572906878</v>
      </c>
      <c r="U28" s="22">
        <f t="shared" si="10"/>
        <v>80.225086233929133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773000</v>
      </c>
      <c r="I31" s="44">
        <v>773127</v>
      </c>
      <c r="J31" s="43">
        <v>263000</v>
      </c>
      <c r="K31" s="44">
        <v>262976</v>
      </c>
      <c r="L31" s="43">
        <v>88000</v>
      </c>
      <c r="M31" s="44">
        <v>133276</v>
      </c>
      <c r="N31" s="43"/>
      <c r="O31" s="44"/>
      <c r="P31" s="43">
        <f t="shared" si="5"/>
        <v>1124000</v>
      </c>
      <c r="Q31" s="44">
        <f t="shared" si="6"/>
        <v>1169379</v>
      </c>
      <c r="R31" s="24">
        <f t="shared" si="7"/>
        <v>-66.539923954372625</v>
      </c>
      <c r="S31" s="25">
        <f t="shared" si="8"/>
        <v>-49.320090046239962</v>
      </c>
      <c r="T31" s="24">
        <f t="shared" si="9"/>
        <v>62.44444444444445</v>
      </c>
      <c r="U31" s="26">
        <f t="shared" si="10"/>
        <v>64.965499999999992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1389000</v>
      </c>
      <c r="C33" s="42"/>
      <c r="D33" s="42"/>
      <c r="E33" s="42">
        <f t="shared" si="4"/>
        <v>1389000</v>
      </c>
      <c r="F33" s="43">
        <v>1389000</v>
      </c>
      <c r="G33" s="44">
        <v>1389000</v>
      </c>
      <c r="H33" s="43">
        <v>348000</v>
      </c>
      <c r="I33" s="44">
        <v>748187</v>
      </c>
      <c r="J33" s="43">
        <v>640000</v>
      </c>
      <c r="K33" s="44">
        <v>640812</v>
      </c>
      <c r="L33" s="43"/>
      <c r="M33" s="44"/>
      <c r="N33" s="43"/>
      <c r="O33" s="44"/>
      <c r="P33" s="43">
        <f t="shared" si="5"/>
        <v>988000</v>
      </c>
      <c r="Q33" s="44">
        <f t="shared" si="6"/>
        <v>1388999</v>
      </c>
      <c r="R33" s="24">
        <f t="shared" si="7"/>
        <v>-100</v>
      </c>
      <c r="S33" s="25">
        <f t="shared" si="8"/>
        <v>-100</v>
      </c>
      <c r="T33" s="24">
        <f t="shared" si="9"/>
        <v>71.13030957523398</v>
      </c>
      <c r="U33" s="26">
        <f t="shared" si="10"/>
        <v>99.999928005759543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135000</v>
      </c>
      <c r="C43" s="45">
        <f t="shared" si="20"/>
        <v>0</v>
      </c>
      <c r="D43" s="45">
        <f t="shared" si="20"/>
        <v>0</v>
      </c>
      <c r="E43" s="45">
        <f t="shared" si="20"/>
        <v>135000</v>
      </c>
      <c r="F43" s="46">
        <f t="shared" si="20"/>
        <v>135000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135000</v>
      </c>
      <c r="C44" s="39">
        <f t="shared" si="22"/>
        <v>0</v>
      </c>
      <c r="D44" s="39">
        <f t="shared" si="22"/>
        <v>0</v>
      </c>
      <c r="E44" s="39">
        <f t="shared" si="22"/>
        <v>135000</v>
      </c>
      <c r="F44" s="40">
        <f t="shared" si="22"/>
        <v>135000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135000</v>
      </c>
      <c r="C46" s="42"/>
      <c r="D46" s="42"/>
      <c r="E46" s="42">
        <f t="shared" si="13"/>
        <v>135000</v>
      </c>
      <c r="F46" s="43">
        <v>135000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29385000</v>
      </c>
      <c r="C61" s="39">
        <f t="shared" si="26"/>
        <v>-74000</v>
      </c>
      <c r="D61" s="39">
        <f t="shared" si="26"/>
        <v>0</v>
      </c>
      <c r="E61" s="39">
        <f t="shared" si="26"/>
        <v>29311000</v>
      </c>
      <c r="F61" s="40">
        <f t="shared" si="26"/>
        <v>29311000</v>
      </c>
      <c r="G61" s="41">
        <f t="shared" si="26"/>
        <v>29176000</v>
      </c>
      <c r="H61" s="40">
        <f t="shared" si="26"/>
        <v>4087000</v>
      </c>
      <c r="I61" s="41">
        <f t="shared" si="26"/>
        <v>3642080</v>
      </c>
      <c r="J61" s="40">
        <f t="shared" si="26"/>
        <v>8789000</v>
      </c>
      <c r="K61" s="41">
        <f t="shared" si="26"/>
        <v>9223286</v>
      </c>
      <c r="L61" s="40">
        <f t="shared" si="26"/>
        <v>12180000</v>
      </c>
      <c r="M61" s="41">
        <f t="shared" si="26"/>
        <v>11416650</v>
      </c>
      <c r="N61" s="40">
        <f t="shared" si="26"/>
        <v>0</v>
      </c>
      <c r="O61" s="41">
        <f t="shared" si="26"/>
        <v>0</v>
      </c>
      <c r="P61" s="40">
        <f t="shared" si="26"/>
        <v>25056000</v>
      </c>
      <c r="Q61" s="41">
        <f t="shared" si="26"/>
        <v>24282016</v>
      </c>
      <c r="R61" s="20">
        <f t="shared" si="16"/>
        <v>38.582318807600409</v>
      </c>
      <c r="S61" s="21">
        <f t="shared" si="17"/>
        <v>23.780721968287658</v>
      </c>
      <c r="T61" s="20">
        <f t="shared" si="18"/>
        <v>85.483265668179186</v>
      </c>
      <c r="U61" s="22">
        <f t="shared" si="19"/>
        <v>82.842673399065191</v>
      </c>
      <c r="V61" s="40">
        <f t="shared" ref="V61:W61" si="27">+V8+V43</f>
        <v>1145000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29385000</v>
      </c>
      <c r="C65" s="48">
        <f t="shared" si="30"/>
        <v>-74000</v>
      </c>
      <c r="D65" s="48">
        <f t="shared" si="30"/>
        <v>0</v>
      </c>
      <c r="E65" s="48">
        <f t="shared" si="30"/>
        <v>29311000</v>
      </c>
      <c r="F65" s="49">
        <f t="shared" si="30"/>
        <v>29311000</v>
      </c>
      <c r="G65" s="50">
        <f t="shared" si="30"/>
        <v>29176000</v>
      </c>
      <c r="H65" s="49">
        <f t="shared" si="30"/>
        <v>4087000</v>
      </c>
      <c r="I65" s="50">
        <f t="shared" si="30"/>
        <v>3642080</v>
      </c>
      <c r="J65" s="49">
        <f t="shared" si="30"/>
        <v>8789000</v>
      </c>
      <c r="K65" s="50">
        <f t="shared" si="30"/>
        <v>9223286</v>
      </c>
      <c r="L65" s="49">
        <f t="shared" si="30"/>
        <v>12180000</v>
      </c>
      <c r="M65" s="51">
        <f t="shared" si="30"/>
        <v>11416650</v>
      </c>
      <c r="N65" s="49">
        <f t="shared" si="30"/>
        <v>0</v>
      </c>
      <c r="O65" s="50">
        <f t="shared" si="30"/>
        <v>0</v>
      </c>
      <c r="P65" s="49">
        <f t="shared" si="30"/>
        <v>25056000</v>
      </c>
      <c r="Q65" s="50">
        <f t="shared" si="30"/>
        <v>24282016</v>
      </c>
      <c r="R65" s="34">
        <f t="shared" si="16"/>
        <v>38.582318807600409</v>
      </c>
      <c r="S65" s="35">
        <f t="shared" si="17"/>
        <v>23.780721968287658</v>
      </c>
      <c r="T65" s="34">
        <f t="shared" si="18"/>
        <v>85.483265668179186</v>
      </c>
      <c r="U65" s="35">
        <f t="shared" si="19"/>
        <v>82.842673399065191</v>
      </c>
      <c r="V65" s="49">
        <f>+V61+V62</f>
        <v>1145000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129</v>
      </c>
      <c r="B6" s="9" t="s">
        <v>1</v>
      </c>
      <c r="C6" s="9" t="s">
        <v>129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44601000</v>
      </c>
      <c r="C8" s="36">
        <f t="shared" si="0"/>
        <v>6064000</v>
      </c>
      <c r="D8" s="36">
        <f t="shared" si="0"/>
        <v>0</v>
      </c>
      <c r="E8" s="36">
        <f t="shared" si="0"/>
        <v>50665000</v>
      </c>
      <c r="F8" s="37">
        <f t="shared" si="0"/>
        <v>50665000</v>
      </c>
      <c r="G8" s="38">
        <f t="shared" si="0"/>
        <v>50665000</v>
      </c>
      <c r="H8" s="37">
        <f t="shared" si="0"/>
        <v>5985000</v>
      </c>
      <c r="I8" s="38">
        <f t="shared" si="0"/>
        <v>4020365</v>
      </c>
      <c r="J8" s="37">
        <f t="shared" si="0"/>
        <v>12885000</v>
      </c>
      <c r="K8" s="38">
        <f t="shared" si="0"/>
        <v>16533165</v>
      </c>
      <c r="L8" s="37">
        <f t="shared" si="0"/>
        <v>1864000</v>
      </c>
      <c r="M8" s="38">
        <f t="shared" si="0"/>
        <v>6852785</v>
      </c>
      <c r="N8" s="37">
        <f t="shared" si="0"/>
        <v>0</v>
      </c>
      <c r="O8" s="38">
        <f t="shared" si="0"/>
        <v>0</v>
      </c>
      <c r="P8" s="37">
        <f t="shared" si="0"/>
        <v>20734000</v>
      </c>
      <c r="Q8" s="38">
        <f t="shared" si="0"/>
        <v>27406315</v>
      </c>
      <c r="R8" s="16">
        <f>IF(($J8       =0),0,((($L8       -$J8       )/$J8       )*100))</f>
        <v>-85.53356616220411</v>
      </c>
      <c r="S8" s="17">
        <f>IF(($K8       =0),0,((($M8       -$K8       )/$K8       )*100))</f>
        <v>-58.551281620911666</v>
      </c>
      <c r="T8" s="16">
        <f>IF(($E8       =0),0,(($P8       /$E8       )*100))</f>
        <v>40.923714595874863</v>
      </c>
      <c r="U8" s="18">
        <f>IF(($E8       =0),0,(($Q8       /$E8       )*100))</f>
        <v>54.093190565479134</v>
      </c>
      <c r="V8" s="37">
        <f t="shared" ref="V8:W8" si="1">+V9+V28</f>
        <v>7489000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41067000</v>
      </c>
      <c r="C9" s="39">
        <f t="shared" si="2"/>
        <v>-36000</v>
      </c>
      <c r="D9" s="39">
        <f t="shared" si="2"/>
        <v>0</v>
      </c>
      <c r="E9" s="39">
        <f t="shared" si="2"/>
        <v>41031000</v>
      </c>
      <c r="F9" s="40">
        <f t="shared" si="2"/>
        <v>41031000</v>
      </c>
      <c r="G9" s="41">
        <f t="shared" si="2"/>
        <v>41031000</v>
      </c>
      <c r="H9" s="40">
        <f t="shared" si="2"/>
        <v>5743000</v>
      </c>
      <c r="I9" s="41">
        <f t="shared" si="2"/>
        <v>3779337</v>
      </c>
      <c r="J9" s="40">
        <f t="shared" si="2"/>
        <v>11551000</v>
      </c>
      <c r="K9" s="41">
        <f t="shared" si="2"/>
        <v>15198793</v>
      </c>
      <c r="L9" s="40">
        <f t="shared" si="2"/>
        <v>1209000</v>
      </c>
      <c r="M9" s="41">
        <f t="shared" si="2"/>
        <v>5191020</v>
      </c>
      <c r="N9" s="40">
        <f t="shared" si="2"/>
        <v>0</v>
      </c>
      <c r="O9" s="41">
        <f t="shared" si="2"/>
        <v>0</v>
      </c>
      <c r="P9" s="40">
        <f t="shared" si="2"/>
        <v>18503000</v>
      </c>
      <c r="Q9" s="41">
        <f t="shared" si="2"/>
        <v>24169150</v>
      </c>
      <c r="R9" s="20">
        <f>IF(($J9       =0),0,((($L9       -$J9       )/$J9       )*100))</f>
        <v>-89.533373733875848</v>
      </c>
      <c r="S9" s="21">
        <f>IF(($K9       =0),0,((($M9       -$K9       )/$K9       )*100))</f>
        <v>-65.845840521678269</v>
      </c>
      <c r="T9" s="20">
        <f>IF(($E9       =0),0,(($P9       /$E9       )*100))</f>
        <v>45.095171943164928</v>
      </c>
      <c r="U9" s="22">
        <f>IF(($E9       =0),0,(($Q9       /$E9       )*100))</f>
        <v>58.904608710487196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17598000</v>
      </c>
      <c r="C10" s="42">
        <v>-36000</v>
      </c>
      <c r="D10" s="42"/>
      <c r="E10" s="42">
        <f t="shared" ref="E10:E41" si="4">$B10      +$C10      +$D10</f>
        <v>17562000</v>
      </c>
      <c r="F10" s="43">
        <v>17562000</v>
      </c>
      <c r="G10" s="44">
        <v>17562000</v>
      </c>
      <c r="H10" s="43">
        <v>2317000</v>
      </c>
      <c r="I10" s="44">
        <v>2302475</v>
      </c>
      <c r="J10" s="43">
        <v>6550000</v>
      </c>
      <c r="K10" s="44">
        <v>6198830</v>
      </c>
      <c r="L10" s="43">
        <v>126000</v>
      </c>
      <c r="M10" s="44">
        <v>260593</v>
      </c>
      <c r="N10" s="43"/>
      <c r="O10" s="44"/>
      <c r="P10" s="43">
        <f t="shared" ref="P10:P41" si="5">$H10      +$J10      +$L10      +$N10</f>
        <v>8993000</v>
      </c>
      <c r="Q10" s="44">
        <f t="shared" ref="Q10:Q41" si="6">$I10      +$K10      +$M10      +$O10</f>
        <v>8761898</v>
      </c>
      <c r="R10" s="24">
        <f t="shared" ref="R10:R41" si="7">IF(($J10      =0),0,((($L10      -$J10      )/$J10      )*100))</f>
        <v>-98.07633587786259</v>
      </c>
      <c r="S10" s="25">
        <f t="shared" ref="S10:S41" si="8">IF(($K10      =0),0,((($M10      -$K10      )/$K10      )*100))</f>
        <v>-95.796093778987327</v>
      </c>
      <c r="T10" s="24">
        <f t="shared" ref="T10:T41" si="9">IF(($E10      =0),0,(($P10      /$E10      )*100))</f>
        <v>51.20715180503359</v>
      </c>
      <c r="U10" s="26">
        <f t="shared" ref="U10:U41" si="10">IF(($E10      =0),0,(($Q10      /$E10      )*100))</f>
        <v>49.891231067076639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13469000</v>
      </c>
      <c r="C13" s="42"/>
      <c r="D13" s="42"/>
      <c r="E13" s="42">
        <f t="shared" si="4"/>
        <v>13469000</v>
      </c>
      <c r="F13" s="43">
        <v>13469000</v>
      </c>
      <c r="G13" s="44">
        <v>13469000</v>
      </c>
      <c r="H13" s="43">
        <v>3426000</v>
      </c>
      <c r="I13" s="44">
        <v>1476862</v>
      </c>
      <c r="J13" s="43">
        <v>3900000</v>
      </c>
      <c r="K13" s="44">
        <v>7823734</v>
      </c>
      <c r="L13" s="43">
        <v>373000</v>
      </c>
      <c r="M13" s="44">
        <v>2401223</v>
      </c>
      <c r="N13" s="43"/>
      <c r="O13" s="44"/>
      <c r="P13" s="43">
        <f t="shared" si="5"/>
        <v>7699000</v>
      </c>
      <c r="Q13" s="44">
        <f t="shared" si="6"/>
        <v>11701819</v>
      </c>
      <c r="R13" s="24">
        <f t="shared" si="7"/>
        <v>-90.435897435897445</v>
      </c>
      <c r="S13" s="25">
        <f t="shared" si="8"/>
        <v>-69.308478534674109</v>
      </c>
      <c r="T13" s="24">
        <f t="shared" si="9"/>
        <v>57.160887964956565</v>
      </c>
      <c r="U13" s="26">
        <f t="shared" si="10"/>
        <v>86.879642141213154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10000000</v>
      </c>
      <c r="C23" s="42"/>
      <c r="D23" s="42"/>
      <c r="E23" s="42">
        <f t="shared" si="4"/>
        <v>10000000</v>
      </c>
      <c r="F23" s="43">
        <v>10000000</v>
      </c>
      <c r="G23" s="44">
        <v>10000000</v>
      </c>
      <c r="H23" s="43"/>
      <c r="I23" s="44"/>
      <c r="J23" s="43">
        <v>1101000</v>
      </c>
      <c r="K23" s="44">
        <v>1176229</v>
      </c>
      <c r="L23" s="43">
        <v>710000</v>
      </c>
      <c r="M23" s="44">
        <v>2529204</v>
      </c>
      <c r="N23" s="43"/>
      <c r="O23" s="44"/>
      <c r="P23" s="43">
        <f t="shared" si="5"/>
        <v>1811000</v>
      </c>
      <c r="Q23" s="44">
        <f t="shared" si="6"/>
        <v>3705433</v>
      </c>
      <c r="R23" s="24">
        <f t="shared" si="7"/>
        <v>-35.513169845594916</v>
      </c>
      <c r="S23" s="25">
        <f t="shared" si="8"/>
        <v>115.02649569089012</v>
      </c>
      <c r="T23" s="24">
        <f t="shared" si="9"/>
        <v>18.11</v>
      </c>
      <c r="U23" s="26">
        <f t="shared" si="10"/>
        <v>37.05433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3534000</v>
      </c>
      <c r="C28" s="39">
        <f t="shared" si="11"/>
        <v>6100000</v>
      </c>
      <c r="D28" s="39">
        <f t="shared" si="11"/>
        <v>0</v>
      </c>
      <c r="E28" s="39">
        <f t="shared" si="11"/>
        <v>9634000</v>
      </c>
      <c r="F28" s="40">
        <f t="shared" si="11"/>
        <v>9634000</v>
      </c>
      <c r="G28" s="41">
        <f t="shared" si="11"/>
        <v>9634000</v>
      </c>
      <c r="H28" s="40">
        <f t="shared" si="11"/>
        <v>242000</v>
      </c>
      <c r="I28" s="41">
        <f t="shared" si="11"/>
        <v>241028</v>
      </c>
      <c r="J28" s="40">
        <f t="shared" si="11"/>
        <v>1334000</v>
      </c>
      <c r="K28" s="41">
        <f t="shared" si="11"/>
        <v>1334372</v>
      </c>
      <c r="L28" s="40">
        <f t="shared" si="11"/>
        <v>655000</v>
      </c>
      <c r="M28" s="41">
        <f t="shared" si="11"/>
        <v>1661765</v>
      </c>
      <c r="N28" s="40">
        <f t="shared" si="11"/>
        <v>0</v>
      </c>
      <c r="O28" s="41">
        <f t="shared" si="11"/>
        <v>0</v>
      </c>
      <c r="P28" s="40">
        <f t="shared" si="11"/>
        <v>2231000</v>
      </c>
      <c r="Q28" s="41">
        <f t="shared" si="11"/>
        <v>3237165</v>
      </c>
      <c r="R28" s="20">
        <f t="shared" si="7"/>
        <v>-50.899550224887555</v>
      </c>
      <c r="S28" s="21">
        <f t="shared" si="8"/>
        <v>24.535361953038585</v>
      </c>
      <c r="T28" s="20">
        <f t="shared" si="9"/>
        <v>23.157566950384055</v>
      </c>
      <c r="U28" s="22">
        <f t="shared" si="10"/>
        <v>33.601463566535188</v>
      </c>
      <c r="V28" s="40">
        <f t="shared" ref="V28:W28" si="12">SUM(V29:V42)</f>
        <v>7489000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132000</v>
      </c>
      <c r="I31" s="44">
        <v>130779</v>
      </c>
      <c r="J31" s="43">
        <v>709000</v>
      </c>
      <c r="K31" s="44">
        <v>709119</v>
      </c>
      <c r="L31" s="43">
        <v>138000</v>
      </c>
      <c r="M31" s="44">
        <v>136968</v>
      </c>
      <c r="N31" s="43"/>
      <c r="O31" s="44"/>
      <c r="P31" s="43">
        <f t="shared" si="5"/>
        <v>979000</v>
      </c>
      <c r="Q31" s="44">
        <f t="shared" si="6"/>
        <v>976866</v>
      </c>
      <c r="R31" s="24">
        <f t="shared" si="7"/>
        <v>-80.535966149506351</v>
      </c>
      <c r="S31" s="25">
        <f t="shared" si="8"/>
        <v>-80.68476518045631</v>
      </c>
      <c r="T31" s="24">
        <f t="shared" si="9"/>
        <v>48.949999999999996</v>
      </c>
      <c r="U31" s="26">
        <f t="shared" si="10"/>
        <v>48.843299999999999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1534000</v>
      </c>
      <c r="C33" s="42"/>
      <c r="D33" s="42"/>
      <c r="E33" s="42">
        <f t="shared" si="4"/>
        <v>1534000</v>
      </c>
      <c r="F33" s="43">
        <v>1534000</v>
      </c>
      <c r="G33" s="44">
        <v>1534000</v>
      </c>
      <c r="H33" s="43">
        <v>110000</v>
      </c>
      <c r="I33" s="44">
        <v>110249</v>
      </c>
      <c r="J33" s="43">
        <v>625000</v>
      </c>
      <c r="K33" s="44">
        <v>625253</v>
      </c>
      <c r="L33" s="43">
        <v>517000</v>
      </c>
      <c r="M33" s="44">
        <v>1060246</v>
      </c>
      <c r="N33" s="43"/>
      <c r="O33" s="44"/>
      <c r="P33" s="43">
        <f t="shared" si="5"/>
        <v>1252000</v>
      </c>
      <c r="Q33" s="44">
        <f t="shared" si="6"/>
        <v>1795748</v>
      </c>
      <c r="R33" s="24">
        <f t="shared" si="7"/>
        <v>-17.28</v>
      </c>
      <c r="S33" s="25">
        <f t="shared" si="8"/>
        <v>69.57071777344531</v>
      </c>
      <c r="T33" s="24">
        <f t="shared" si="9"/>
        <v>81.616688396349417</v>
      </c>
      <c r="U33" s="26">
        <f t="shared" si="10"/>
        <v>117.06310299869622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6100000</v>
      </c>
      <c r="D37" s="42"/>
      <c r="E37" s="42">
        <f t="shared" si="4"/>
        <v>6100000</v>
      </c>
      <c r="F37" s="43">
        <v>6100000</v>
      </c>
      <c r="G37" s="44">
        <v>6100000</v>
      </c>
      <c r="H37" s="43"/>
      <c r="I37" s="44"/>
      <c r="J37" s="43"/>
      <c r="K37" s="44"/>
      <c r="L37" s="43"/>
      <c r="M37" s="44">
        <v>464551</v>
      </c>
      <c r="N37" s="43"/>
      <c r="O37" s="44"/>
      <c r="P37" s="43">
        <f t="shared" si="5"/>
        <v>0</v>
      </c>
      <c r="Q37" s="44">
        <f t="shared" si="6"/>
        <v>464551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7.6155901639344252</v>
      </c>
      <c r="V37" s="43">
        <v>7489000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30849000</v>
      </c>
      <c r="C43" s="45">
        <f t="shared" si="20"/>
        <v>-4934000</v>
      </c>
      <c r="D43" s="45">
        <f t="shared" si="20"/>
        <v>0</v>
      </c>
      <c r="E43" s="45">
        <f t="shared" si="20"/>
        <v>25915000</v>
      </c>
      <c r="F43" s="46">
        <f t="shared" si="20"/>
        <v>30849000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30849000</v>
      </c>
      <c r="C44" s="39">
        <f t="shared" si="22"/>
        <v>-4934000</v>
      </c>
      <c r="D44" s="39">
        <f t="shared" si="22"/>
        <v>0</v>
      </c>
      <c r="E44" s="39">
        <f t="shared" si="22"/>
        <v>25915000</v>
      </c>
      <c r="F44" s="40">
        <f t="shared" si="22"/>
        <v>30849000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14831000</v>
      </c>
      <c r="C45" s="42"/>
      <c r="D45" s="42"/>
      <c r="E45" s="42">
        <f t="shared" si="13"/>
        <v>14831000</v>
      </c>
      <c r="F45" s="43">
        <v>14831000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16018000</v>
      </c>
      <c r="C46" s="42">
        <v>-4934000</v>
      </c>
      <c r="D46" s="42"/>
      <c r="E46" s="42">
        <f t="shared" si="13"/>
        <v>11084000</v>
      </c>
      <c r="F46" s="43">
        <v>16018000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75450000</v>
      </c>
      <c r="C61" s="39">
        <f t="shared" si="26"/>
        <v>1130000</v>
      </c>
      <c r="D61" s="39">
        <f t="shared" si="26"/>
        <v>0</v>
      </c>
      <c r="E61" s="39">
        <f t="shared" si="26"/>
        <v>76580000</v>
      </c>
      <c r="F61" s="40">
        <f t="shared" si="26"/>
        <v>81514000</v>
      </c>
      <c r="G61" s="41">
        <f t="shared" si="26"/>
        <v>50665000</v>
      </c>
      <c r="H61" s="40">
        <f t="shared" si="26"/>
        <v>5985000</v>
      </c>
      <c r="I61" s="41">
        <f t="shared" si="26"/>
        <v>4020365</v>
      </c>
      <c r="J61" s="40">
        <f t="shared" si="26"/>
        <v>12885000</v>
      </c>
      <c r="K61" s="41">
        <f t="shared" si="26"/>
        <v>16533165</v>
      </c>
      <c r="L61" s="40">
        <f t="shared" si="26"/>
        <v>1864000</v>
      </c>
      <c r="M61" s="41">
        <f t="shared" si="26"/>
        <v>6852785</v>
      </c>
      <c r="N61" s="40">
        <f t="shared" si="26"/>
        <v>0</v>
      </c>
      <c r="O61" s="41">
        <f t="shared" si="26"/>
        <v>0</v>
      </c>
      <c r="P61" s="40">
        <f t="shared" si="26"/>
        <v>20734000</v>
      </c>
      <c r="Q61" s="41">
        <f t="shared" si="26"/>
        <v>27406315</v>
      </c>
      <c r="R61" s="20">
        <f t="shared" si="16"/>
        <v>-85.53356616220411</v>
      </c>
      <c r="S61" s="21">
        <f t="shared" si="17"/>
        <v>-58.551281620911666</v>
      </c>
      <c r="T61" s="20">
        <f t="shared" si="18"/>
        <v>27.074954296160879</v>
      </c>
      <c r="U61" s="22">
        <f t="shared" si="19"/>
        <v>35.787823191433795</v>
      </c>
      <c r="V61" s="40">
        <f t="shared" ref="V61:W61" si="27">+V8+V43</f>
        <v>7489000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75450000</v>
      </c>
      <c r="C65" s="48">
        <f t="shared" si="30"/>
        <v>1130000</v>
      </c>
      <c r="D65" s="48">
        <f t="shared" si="30"/>
        <v>0</v>
      </c>
      <c r="E65" s="48">
        <f t="shared" si="30"/>
        <v>76580000</v>
      </c>
      <c r="F65" s="49">
        <f t="shared" si="30"/>
        <v>81514000</v>
      </c>
      <c r="G65" s="50">
        <f t="shared" si="30"/>
        <v>50665000</v>
      </c>
      <c r="H65" s="49">
        <f t="shared" si="30"/>
        <v>5985000</v>
      </c>
      <c r="I65" s="50">
        <f t="shared" si="30"/>
        <v>4020365</v>
      </c>
      <c r="J65" s="49">
        <f t="shared" si="30"/>
        <v>12885000</v>
      </c>
      <c r="K65" s="50">
        <f t="shared" si="30"/>
        <v>16533165</v>
      </c>
      <c r="L65" s="49">
        <f t="shared" si="30"/>
        <v>1864000</v>
      </c>
      <c r="M65" s="51">
        <f t="shared" si="30"/>
        <v>6852785</v>
      </c>
      <c r="N65" s="49">
        <f t="shared" si="30"/>
        <v>0</v>
      </c>
      <c r="O65" s="50">
        <f t="shared" si="30"/>
        <v>0</v>
      </c>
      <c r="P65" s="49">
        <f t="shared" si="30"/>
        <v>20734000</v>
      </c>
      <c r="Q65" s="50">
        <f t="shared" si="30"/>
        <v>27406315</v>
      </c>
      <c r="R65" s="34">
        <f t="shared" si="16"/>
        <v>-85.53356616220411</v>
      </c>
      <c r="S65" s="35">
        <f t="shared" si="17"/>
        <v>-58.551281620911666</v>
      </c>
      <c r="T65" s="34">
        <f t="shared" si="18"/>
        <v>27.074954296160879</v>
      </c>
      <c r="U65" s="35">
        <f t="shared" si="19"/>
        <v>35.787823191433795</v>
      </c>
      <c r="V65" s="49">
        <f>+V61+V62</f>
        <v>7489000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123</v>
      </c>
    </row>
    <row r="74" spans="1:23" x14ac:dyDescent="0.2">
      <c r="A74" t="s">
        <v>124</v>
      </c>
    </row>
    <row r="75" spans="1:23" x14ac:dyDescent="0.2">
      <c r="A75" t="s">
        <v>125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126</v>
      </c>
      <c r="G78" s="5" t="s">
        <v>127</v>
      </c>
      <c r="W78" s="5"/>
    </row>
    <row r="80" spans="1:23" x14ac:dyDescent="0.2">
      <c r="A80" t="s">
        <v>128</v>
      </c>
      <c r="G80" t="s">
        <v>128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206A6D-E1A0-41B0-8E91-7B7FAFA1C4E0}"/>
</file>

<file path=customXml/itemProps2.xml><?xml version="1.0" encoding="utf-8"?>
<ds:datastoreItem xmlns:ds="http://schemas.openxmlformats.org/officeDocument/2006/customXml" ds:itemID="{21875DEC-8640-44E4-9F3F-B79F4BA5C197}"/>
</file>

<file path=customXml/itemProps3.xml><?xml version="1.0" encoding="utf-8"?>
<ds:datastoreItem xmlns:ds="http://schemas.openxmlformats.org/officeDocument/2006/customXml" ds:itemID="{E3713481-ED6A-4F6E-8791-5D4C302AA5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Summary</vt:lpstr>
      <vt:lpstr>CPT</vt:lpstr>
      <vt:lpstr>DC1</vt:lpstr>
      <vt:lpstr>DC2</vt:lpstr>
      <vt:lpstr>DC3</vt:lpstr>
      <vt:lpstr>DC4</vt:lpstr>
      <vt:lpstr>DC5</vt:lpstr>
      <vt:lpstr>WC011</vt:lpstr>
      <vt:lpstr>WC012</vt:lpstr>
      <vt:lpstr>WC013</vt:lpstr>
      <vt:lpstr>WC014</vt:lpstr>
      <vt:lpstr>WC015</vt:lpstr>
      <vt:lpstr>WC022</vt:lpstr>
      <vt:lpstr>WC023</vt:lpstr>
      <vt:lpstr>WC024</vt:lpstr>
      <vt:lpstr>WC025</vt:lpstr>
      <vt:lpstr>WC026</vt:lpstr>
      <vt:lpstr>WC031</vt:lpstr>
      <vt:lpstr>WC032</vt:lpstr>
      <vt:lpstr>WC033</vt:lpstr>
      <vt:lpstr>WC034</vt:lpstr>
      <vt:lpstr>WC041</vt:lpstr>
      <vt:lpstr>WC042</vt:lpstr>
      <vt:lpstr>WC043</vt:lpstr>
      <vt:lpstr>WC044</vt:lpstr>
      <vt:lpstr>WC045</vt:lpstr>
      <vt:lpstr>WC047</vt:lpstr>
      <vt:lpstr>WC048</vt:lpstr>
      <vt:lpstr>WC051</vt:lpstr>
      <vt:lpstr>WC052</vt:lpstr>
      <vt:lpstr>WC053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2025-05-15T13:10:10Z</dcterms:created>
  <dcterms:modified xsi:type="dcterms:W3CDTF">2025-05-19T08:03:09Z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